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micromaticnorge.sharepoint.com/sites/HVAC/Delte dokumenter/VAV Kalkulator - Ny 2021/"/>
    </mc:Choice>
  </mc:AlternateContent>
  <xr:revisionPtr revIDLastSave="7" documentId="8_{E83722BF-E44F-432A-A97A-4E2A571F9415}" xr6:coauthVersionLast="47" xr6:coauthVersionMax="47" xr10:uidLastSave="{F182D228-9959-4FB1-AB0D-843B6E936E00}"/>
  <workbookProtection workbookAlgorithmName="SHA-512" workbookHashValue="s7KQRVhXTAKCN3aou0vxpgwOzmRV2McTpi6o3rnp+Yn4nzzSdwOUyuvD1teXV+7nryqwIxFFGZA/GqBv7OUtnw==" workbookSaltValue="feqM1Gjy6CtzSxG5Q8deHQ==" workbookSpinCount="100000" lockStructure="1"/>
  <bookViews>
    <workbookView xWindow="28680" yWindow="-120" windowWidth="29040" windowHeight="15840" tabRatio="825" activeTab="2" xr2:uid="{DDE5FDDC-7E64-4F79-8545-E6D1EF66AAFE}"/>
  </bookViews>
  <sheets>
    <sheet name="Forklaring" sheetId="10" r:id="rId1"/>
    <sheet name="Programmeringsoversikt" sheetId="14" r:id="rId2"/>
    <sheet name="1. Prosjekteringsverktøy" sheetId="1" r:id="rId3"/>
    <sheet name="2. Velg maks og min hastigheter" sheetId="2" r:id="rId4"/>
    <sheet name="3. Bestillingsskjema" sheetId="4" r:id="rId5"/>
    <sheet name="4. Merkelapper" sheetId="8" r:id="rId6"/>
    <sheet name="DXR oppsett" sheetId="15" r:id="rId7"/>
    <sheet name="DHCP" sheetId="16" state="hidden" r:id="rId8"/>
    <sheet name="Utelukk" sheetId="13" state="hidden" r:id="rId9"/>
    <sheet name="CAV hastighet" sheetId="12" state="hidden" r:id="rId10"/>
    <sheet name="Telle antall dimensjoner" sheetId="3" state="hidden" r:id="rId11"/>
    <sheet name="CAV" sheetId="11" state="hidden" r:id="rId12"/>
    <sheet name="Dim, min og maks" sheetId="9" state="hidden" r:id="rId13"/>
    <sheet name="Tilluft avtrekk sonespjeld" sheetId="7" state="hidden" r:id="rId14"/>
    <sheet name="Motortype" sheetId="5" state="hidden" r:id="rId15"/>
    <sheet name="Artikler" sheetId="6" state="hidden" r:id="rId16"/>
  </sheets>
  <definedNames>
    <definedName name="_xlnm._FilterDatabase" localSheetId="2" hidden="1">'1. Prosjekteringsverktøy'!$D$9:$O$9</definedName>
    <definedName name="_xlnm._FilterDatabase" localSheetId="4" hidden="1">'3. Bestillingsskjema'!$D$6:$S$1006</definedName>
    <definedName name="Motortype">Motortype!$A$2:$A$15</definedName>
    <definedName name="Motortype1">Motortype!$A$1:$A$15</definedName>
    <definedName name="_xlnm.Print_Area" localSheetId="2">'1. Prosjekteringsverktøy'!$A$1:$O$219</definedName>
    <definedName name="_xlnm.Print_Area" localSheetId="3">'2. Velg maks og min hastigheter'!$A$2:$K$18</definedName>
    <definedName name="_xlnm.Print_Area" localSheetId="5">'4. Merkelapper'!$A:$C</definedName>
    <definedName name="_xlnm.Print_Area" localSheetId="9">'CAV hastighet'!$A$2:$K$18</definedName>
    <definedName name="_xlnm.Print_Area" localSheetId="0">Forklaring!$A$1:$K$37</definedName>
    <definedName name="_xlnm.Print_Titles" localSheetId="2">'1. Prosjekteringsverktøy'!$9:$9</definedName>
    <definedName name="_xlnm.Print_Titles" localSheetId="4">'3. Bestillingsskjema'!$6:$6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4" l="1"/>
  <c r="B4" i="4"/>
  <c r="B3"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1002" i="4"/>
  <c r="C1003" i="4"/>
  <c r="C1004" i="4"/>
  <c r="C1005" i="4"/>
  <c r="C1006" i="4"/>
  <c r="C7" i="4"/>
  <c r="A128" i="6"/>
  <c r="A129" i="6"/>
  <c r="A130" i="6"/>
  <c r="A131" i="6"/>
  <c r="A132" i="6"/>
  <c r="A133" i="6"/>
  <c r="A134" i="6"/>
  <c r="A127" i="6"/>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6" i="15"/>
  <c r="R7" i="15" l="1"/>
  <c r="R8" i="15"/>
  <c r="R9" i="15"/>
  <c r="R10" i="15"/>
  <c r="R11" i="15"/>
  <c r="R12" i="15"/>
  <c r="R13" i="15"/>
  <c r="R14" i="15"/>
  <c r="R15" i="15"/>
  <c r="R16" i="15"/>
  <c r="R17" i="15"/>
  <c r="R18" i="15"/>
  <c r="R19" i="15"/>
  <c r="R20" i="15"/>
  <c r="R21" i="15"/>
  <c r="R22" i="15"/>
  <c r="R23" i="15"/>
  <c r="R24" i="15"/>
  <c r="R25" i="15"/>
  <c r="R26" i="15"/>
  <c r="R27" i="15"/>
  <c r="R28" i="15"/>
  <c r="R29" i="15"/>
  <c r="R30"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R93" i="15"/>
  <c r="R94" i="15"/>
  <c r="R95" i="15"/>
  <c r="R96" i="15"/>
  <c r="R97" i="15"/>
  <c r="R98" i="15"/>
  <c r="R99" i="15"/>
  <c r="R100" i="15"/>
  <c r="R101" i="15"/>
  <c r="R102" i="15"/>
  <c r="R103" i="15"/>
  <c r="R104" i="15"/>
  <c r="R105" i="15"/>
  <c r="R6" i="15"/>
  <c r="J7" i="15"/>
  <c r="J8" i="15"/>
  <c r="J9" i="15"/>
  <c r="J10" i="15"/>
  <c r="J11" i="15"/>
  <c r="J12" i="15"/>
  <c r="J13" i="15"/>
  <c r="J14" i="15"/>
  <c r="J15" i="15"/>
  <c r="J16" i="15"/>
  <c r="J17" i="15"/>
  <c r="J18" i="15"/>
  <c r="J19" i="15"/>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J93" i="15"/>
  <c r="J94" i="15"/>
  <c r="J95" i="15"/>
  <c r="J96" i="15"/>
  <c r="J97" i="15"/>
  <c r="J98" i="15"/>
  <c r="J99" i="15"/>
  <c r="J100" i="15"/>
  <c r="J101" i="15"/>
  <c r="J102" i="15"/>
  <c r="J103" i="15"/>
  <c r="J104" i="15"/>
  <c r="J105" i="15"/>
  <c r="J6" i="15"/>
  <c r="F11" i="1"/>
  <c r="F12" i="1"/>
  <c r="F13" i="1"/>
  <c r="F14" i="1"/>
  <c r="F15" i="1"/>
  <c r="F16" i="1"/>
  <c r="F17" i="1"/>
  <c r="F18" i="1"/>
  <c r="F19" i="1"/>
  <c r="F20" i="1"/>
  <c r="F21" i="1"/>
  <c r="F22" i="1"/>
  <c r="F23" i="1"/>
  <c r="F24" i="1"/>
  <c r="F25" i="1"/>
  <c r="F26" i="1"/>
  <c r="F27" i="1"/>
  <c r="F28" i="1"/>
  <c r="F29" i="1"/>
  <c r="F30" i="1"/>
  <c r="F31" i="1"/>
  <c r="F32" i="1"/>
  <c r="F33" i="1"/>
  <c r="F34" i="1"/>
  <c r="F35" i="1"/>
  <c r="F36" i="1"/>
  <c r="F37" i="1"/>
  <c r="F38" i="1"/>
  <c r="F39" i="1"/>
  <c r="F40"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1" i="1"/>
  <c r="F72" i="1"/>
  <c r="F73" i="1"/>
  <c r="F74"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5" i="1"/>
  <c r="F106" i="1"/>
  <c r="F107" i="1"/>
  <c r="F108"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F139" i="1"/>
  <c r="F140" i="1"/>
  <c r="F141" i="1"/>
  <c r="F142"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F275" i="1"/>
  <c r="F276" i="1"/>
  <c r="F277" i="1"/>
  <c r="F278" i="1"/>
  <c r="F279" i="1"/>
  <c r="F280" i="1"/>
  <c r="F281" i="1"/>
  <c r="F282" i="1"/>
  <c r="F283" i="1"/>
  <c r="F284" i="1"/>
  <c r="F285" i="1"/>
  <c r="F286" i="1"/>
  <c r="F287" i="1"/>
  <c r="F288" i="1"/>
  <c r="F289" i="1"/>
  <c r="F290" i="1"/>
  <c r="F291" i="1"/>
  <c r="F292" i="1"/>
  <c r="F293" i="1"/>
  <c r="F294" i="1"/>
  <c r="F295" i="1"/>
  <c r="F296" i="1"/>
  <c r="F297" i="1"/>
  <c r="F298" i="1"/>
  <c r="F299" i="1"/>
  <c r="F300" i="1"/>
  <c r="F301" i="1"/>
  <c r="F302" i="1"/>
  <c r="F303" i="1"/>
  <c r="F304" i="1"/>
  <c r="F305" i="1"/>
  <c r="F306" i="1"/>
  <c r="F307" i="1"/>
  <c r="F308" i="1"/>
  <c r="F309" i="1"/>
  <c r="F310" i="1"/>
  <c r="F311" i="1"/>
  <c r="F312" i="1"/>
  <c r="F313" i="1"/>
  <c r="F314" i="1"/>
  <c r="F315" i="1"/>
  <c r="F316" i="1"/>
  <c r="F317" i="1"/>
  <c r="F318" i="1"/>
  <c r="F319" i="1"/>
  <c r="F320" i="1"/>
  <c r="F321" i="1"/>
  <c r="F322" i="1"/>
  <c r="F323" i="1"/>
  <c r="F324" i="1"/>
  <c r="F325" i="1"/>
  <c r="F326" i="1"/>
  <c r="F327" i="1"/>
  <c r="F328" i="1"/>
  <c r="F329" i="1"/>
  <c r="F330" i="1"/>
  <c r="F331" i="1"/>
  <c r="F332" i="1"/>
  <c r="F333" i="1"/>
  <c r="F334" i="1"/>
  <c r="F335" i="1"/>
  <c r="F336" i="1"/>
  <c r="F337" i="1"/>
  <c r="F338" i="1"/>
  <c r="F339" i="1"/>
  <c r="F340" i="1"/>
  <c r="F341" i="1"/>
  <c r="F342" i="1"/>
  <c r="F343" i="1"/>
  <c r="F344" i="1"/>
  <c r="F345" i="1"/>
  <c r="F346" i="1"/>
  <c r="F347" i="1"/>
  <c r="F348" i="1"/>
  <c r="F349" i="1"/>
  <c r="F350" i="1"/>
  <c r="F351" i="1"/>
  <c r="F352" i="1"/>
  <c r="F353" i="1"/>
  <c r="F354" i="1"/>
  <c r="F355" i="1"/>
  <c r="F356" i="1"/>
  <c r="F357" i="1"/>
  <c r="F358" i="1"/>
  <c r="F359" i="1"/>
  <c r="F360" i="1"/>
  <c r="F361" i="1"/>
  <c r="F362" i="1"/>
  <c r="F363" i="1"/>
  <c r="F364" i="1"/>
  <c r="F365" i="1"/>
  <c r="F366" i="1"/>
  <c r="F367" i="1"/>
  <c r="F368" i="1"/>
  <c r="F369" i="1"/>
  <c r="F370" i="1"/>
  <c r="F371" i="1"/>
  <c r="F372" i="1"/>
  <c r="F373" i="1"/>
  <c r="F374" i="1"/>
  <c r="F375" i="1"/>
  <c r="F376" i="1"/>
  <c r="F377" i="1"/>
  <c r="F378" i="1"/>
  <c r="F379" i="1"/>
  <c r="F380" i="1"/>
  <c r="F381" i="1"/>
  <c r="F382" i="1"/>
  <c r="F383" i="1"/>
  <c r="F384" i="1"/>
  <c r="F385" i="1"/>
  <c r="F386" i="1"/>
  <c r="F387" i="1"/>
  <c r="F388" i="1"/>
  <c r="F389" i="1"/>
  <c r="F390" i="1"/>
  <c r="F391" i="1"/>
  <c r="F392" i="1"/>
  <c r="F393" i="1"/>
  <c r="F394" i="1"/>
  <c r="F395" i="1"/>
  <c r="F396" i="1"/>
  <c r="F397" i="1"/>
  <c r="F398" i="1"/>
  <c r="F399" i="1"/>
  <c r="F400" i="1"/>
  <c r="F401" i="1"/>
  <c r="F402" i="1"/>
  <c r="F403" i="1"/>
  <c r="F404" i="1"/>
  <c r="F405" i="1"/>
  <c r="F406" i="1"/>
  <c r="F407" i="1"/>
  <c r="F408" i="1"/>
  <c r="F409" i="1"/>
  <c r="F410" i="1"/>
  <c r="F411" i="1"/>
  <c r="F412" i="1"/>
  <c r="F413" i="1"/>
  <c r="F414" i="1"/>
  <c r="F415" i="1"/>
  <c r="F416" i="1"/>
  <c r="F417" i="1"/>
  <c r="F418" i="1"/>
  <c r="F419" i="1"/>
  <c r="F420" i="1"/>
  <c r="F421" i="1"/>
  <c r="F422" i="1"/>
  <c r="F423" i="1"/>
  <c r="F424" i="1"/>
  <c r="F425" i="1"/>
  <c r="F426" i="1"/>
  <c r="F427" i="1"/>
  <c r="F428" i="1"/>
  <c r="F429" i="1"/>
  <c r="F430" i="1"/>
  <c r="F431" i="1"/>
  <c r="F432" i="1"/>
  <c r="F433" i="1"/>
  <c r="F434" i="1"/>
  <c r="F435" i="1"/>
  <c r="F436" i="1"/>
  <c r="F437" i="1"/>
  <c r="F438" i="1"/>
  <c r="F439" i="1"/>
  <c r="F440" i="1"/>
  <c r="F441" i="1"/>
  <c r="F442" i="1"/>
  <c r="F443" i="1"/>
  <c r="F444" i="1"/>
  <c r="F445" i="1"/>
  <c r="F446" i="1"/>
  <c r="F447" i="1"/>
  <c r="F448" i="1"/>
  <c r="F449" i="1"/>
  <c r="F450" i="1"/>
  <c r="F451" i="1"/>
  <c r="F452" i="1"/>
  <c r="F453" i="1"/>
  <c r="F454" i="1"/>
  <c r="F455" i="1"/>
  <c r="F456" i="1"/>
  <c r="F457" i="1"/>
  <c r="F458" i="1"/>
  <c r="F459" i="1"/>
  <c r="F460" i="1"/>
  <c r="F461" i="1"/>
  <c r="F462" i="1"/>
  <c r="F463" i="1"/>
  <c r="F464" i="1"/>
  <c r="F465" i="1"/>
  <c r="F466" i="1"/>
  <c r="F467" i="1"/>
  <c r="F468" i="1"/>
  <c r="F469" i="1"/>
  <c r="F470" i="1"/>
  <c r="F471" i="1"/>
  <c r="F472" i="1"/>
  <c r="F473" i="1"/>
  <c r="F474" i="1"/>
  <c r="F475" i="1"/>
  <c r="F476" i="1"/>
  <c r="F477" i="1"/>
  <c r="F478" i="1"/>
  <c r="F479" i="1"/>
  <c r="F480" i="1"/>
  <c r="F481" i="1"/>
  <c r="F482" i="1"/>
  <c r="F483" i="1"/>
  <c r="F484" i="1"/>
  <c r="F485" i="1"/>
  <c r="F486" i="1"/>
  <c r="F487" i="1"/>
  <c r="F488" i="1"/>
  <c r="F489" i="1"/>
  <c r="F490" i="1"/>
  <c r="F491" i="1"/>
  <c r="F492" i="1"/>
  <c r="F493" i="1"/>
  <c r="F494" i="1"/>
  <c r="F495" i="1"/>
  <c r="F496" i="1"/>
  <c r="F497" i="1"/>
  <c r="F498" i="1"/>
  <c r="F499" i="1"/>
  <c r="F500" i="1"/>
  <c r="F501" i="1"/>
  <c r="F502" i="1"/>
  <c r="F503" i="1"/>
  <c r="F504" i="1"/>
  <c r="F505" i="1"/>
  <c r="F506" i="1"/>
  <c r="F507" i="1"/>
  <c r="F508" i="1"/>
  <c r="F509" i="1"/>
  <c r="F510" i="1"/>
  <c r="F511" i="1"/>
  <c r="F512" i="1"/>
  <c r="F513" i="1"/>
  <c r="F514" i="1"/>
  <c r="F515" i="1"/>
  <c r="F516" i="1"/>
  <c r="F517" i="1"/>
  <c r="F518" i="1"/>
  <c r="F519" i="1"/>
  <c r="F520" i="1"/>
  <c r="F521" i="1"/>
  <c r="F522" i="1"/>
  <c r="F523" i="1"/>
  <c r="F524" i="1"/>
  <c r="F525" i="1"/>
  <c r="F526" i="1"/>
  <c r="F527" i="1"/>
  <c r="F528" i="1"/>
  <c r="F529" i="1"/>
  <c r="F530" i="1"/>
  <c r="F531" i="1"/>
  <c r="F532" i="1"/>
  <c r="F533" i="1"/>
  <c r="F534" i="1"/>
  <c r="F535" i="1"/>
  <c r="F536" i="1"/>
  <c r="F537" i="1"/>
  <c r="F538" i="1"/>
  <c r="F539" i="1"/>
  <c r="F540" i="1"/>
  <c r="F541" i="1"/>
  <c r="F542" i="1"/>
  <c r="F543" i="1"/>
  <c r="F544" i="1"/>
  <c r="F545" i="1"/>
  <c r="F546" i="1"/>
  <c r="F547" i="1"/>
  <c r="F548" i="1"/>
  <c r="F549" i="1"/>
  <c r="F550" i="1"/>
  <c r="F551" i="1"/>
  <c r="F552" i="1"/>
  <c r="F553" i="1"/>
  <c r="F554" i="1"/>
  <c r="F555" i="1"/>
  <c r="F556" i="1"/>
  <c r="F557" i="1"/>
  <c r="F558" i="1"/>
  <c r="F559" i="1"/>
  <c r="F560" i="1"/>
  <c r="F561" i="1"/>
  <c r="F562" i="1"/>
  <c r="F563" i="1"/>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3" i="1"/>
  <c r="F654" i="1"/>
  <c r="F655" i="1"/>
  <c r="F656" i="1"/>
  <c r="F657" i="1"/>
  <c r="F658" i="1"/>
  <c r="F659" i="1"/>
  <c r="F660" i="1"/>
  <c r="F661" i="1"/>
  <c r="F662" i="1"/>
  <c r="F663" i="1"/>
  <c r="F664" i="1"/>
  <c r="F665" i="1"/>
  <c r="F666" i="1"/>
  <c r="F667" i="1"/>
  <c r="F668" i="1"/>
  <c r="F669" i="1"/>
  <c r="F670" i="1"/>
  <c r="F671" i="1"/>
  <c r="F672" i="1"/>
  <c r="F673" i="1"/>
  <c r="F674" i="1"/>
  <c r="F675"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708" i="1"/>
  <c r="F709" i="1"/>
  <c r="F710" i="1"/>
  <c r="F711" i="1"/>
  <c r="F712" i="1"/>
  <c r="F713" i="1"/>
  <c r="F714" i="1"/>
  <c r="F715" i="1"/>
  <c r="F716" i="1"/>
  <c r="F717" i="1"/>
  <c r="F718" i="1"/>
  <c r="F719" i="1"/>
  <c r="F720" i="1"/>
  <c r="F721" i="1"/>
  <c r="F722" i="1"/>
  <c r="F723" i="1"/>
  <c r="F724" i="1"/>
  <c r="F725" i="1"/>
  <c r="F726" i="1"/>
  <c r="F727" i="1"/>
  <c r="F728" i="1"/>
  <c r="F729" i="1"/>
  <c r="F730" i="1"/>
  <c r="F731" i="1"/>
  <c r="F732" i="1"/>
  <c r="F733" i="1"/>
  <c r="F734" i="1"/>
  <c r="F735" i="1"/>
  <c r="F736" i="1"/>
  <c r="F737" i="1"/>
  <c r="F738" i="1"/>
  <c r="F739" i="1"/>
  <c r="F740" i="1"/>
  <c r="F741" i="1"/>
  <c r="F742" i="1"/>
  <c r="F743" i="1"/>
  <c r="F744" i="1"/>
  <c r="F745" i="1"/>
  <c r="F746" i="1"/>
  <c r="F747" i="1"/>
  <c r="F748" i="1"/>
  <c r="F749" i="1"/>
  <c r="F750" i="1"/>
  <c r="F751" i="1"/>
  <c r="F752" i="1"/>
  <c r="F753" i="1"/>
  <c r="F754" i="1"/>
  <c r="F755" i="1"/>
  <c r="F756" i="1"/>
  <c r="F757" i="1"/>
  <c r="F758" i="1"/>
  <c r="F759" i="1"/>
  <c r="F760" i="1"/>
  <c r="F761" i="1"/>
  <c r="F762" i="1"/>
  <c r="F763" i="1"/>
  <c r="F764" i="1"/>
  <c r="F765" i="1"/>
  <c r="F766" i="1"/>
  <c r="F767" i="1"/>
  <c r="F768" i="1"/>
  <c r="F769" i="1"/>
  <c r="F770" i="1"/>
  <c r="F771" i="1"/>
  <c r="F772" i="1"/>
  <c r="F773" i="1"/>
  <c r="F774" i="1"/>
  <c r="F775" i="1"/>
  <c r="F776" i="1"/>
  <c r="F777" i="1"/>
  <c r="F778" i="1"/>
  <c r="F779" i="1"/>
  <c r="F780" i="1"/>
  <c r="F781" i="1"/>
  <c r="F782" i="1"/>
  <c r="F783" i="1"/>
  <c r="F784" i="1"/>
  <c r="F785" i="1"/>
  <c r="F786" i="1"/>
  <c r="F787" i="1"/>
  <c r="F788" i="1"/>
  <c r="F789" i="1"/>
  <c r="F790" i="1"/>
  <c r="F791" i="1"/>
  <c r="F792" i="1"/>
  <c r="F793" i="1"/>
  <c r="F794" i="1"/>
  <c r="F795" i="1"/>
  <c r="F796" i="1"/>
  <c r="F797" i="1"/>
  <c r="F798" i="1"/>
  <c r="F799" i="1"/>
  <c r="F800" i="1"/>
  <c r="F801" i="1"/>
  <c r="F802" i="1"/>
  <c r="F803" i="1"/>
  <c r="F804" i="1"/>
  <c r="F805" i="1"/>
  <c r="F806" i="1"/>
  <c r="F807" i="1"/>
  <c r="F808" i="1"/>
  <c r="F809" i="1"/>
  <c r="F810" i="1"/>
  <c r="F811" i="1"/>
  <c r="F812" i="1"/>
  <c r="F813" i="1"/>
  <c r="F814" i="1"/>
  <c r="F815" i="1"/>
  <c r="F816" i="1"/>
  <c r="F817" i="1"/>
  <c r="F818" i="1"/>
  <c r="F819" i="1"/>
  <c r="F820" i="1"/>
  <c r="F821" i="1"/>
  <c r="F822" i="1"/>
  <c r="F823" i="1"/>
  <c r="F824" i="1"/>
  <c r="F825" i="1"/>
  <c r="F826" i="1"/>
  <c r="F827" i="1"/>
  <c r="F828" i="1"/>
  <c r="F829" i="1"/>
  <c r="F830" i="1"/>
  <c r="F831" i="1"/>
  <c r="F832" i="1"/>
  <c r="F833" i="1"/>
  <c r="F834" i="1"/>
  <c r="F835" i="1"/>
  <c r="F836" i="1"/>
  <c r="F837" i="1"/>
  <c r="F838" i="1"/>
  <c r="F839" i="1"/>
  <c r="F840" i="1"/>
  <c r="F841" i="1"/>
  <c r="F842" i="1"/>
  <c r="F843" i="1"/>
  <c r="F844" i="1"/>
  <c r="F845" i="1"/>
  <c r="F846" i="1"/>
  <c r="F847" i="1"/>
  <c r="F848" i="1"/>
  <c r="F849" i="1"/>
  <c r="F850" i="1"/>
  <c r="F851" i="1"/>
  <c r="F852" i="1"/>
  <c r="F853" i="1"/>
  <c r="F854" i="1"/>
  <c r="F855" i="1"/>
  <c r="F856" i="1"/>
  <c r="F857" i="1"/>
  <c r="F858" i="1"/>
  <c r="F859" i="1"/>
  <c r="F860" i="1"/>
  <c r="F861" i="1"/>
  <c r="F862" i="1"/>
  <c r="F863" i="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F895" i="1"/>
  <c r="F896" i="1"/>
  <c r="F897" i="1"/>
  <c r="F898" i="1"/>
  <c r="F899" i="1"/>
  <c r="F900" i="1"/>
  <c r="F901" i="1"/>
  <c r="F902" i="1"/>
  <c r="F903" i="1"/>
  <c r="F904" i="1"/>
  <c r="F905" i="1"/>
  <c r="F906" i="1"/>
  <c r="F907" i="1"/>
  <c r="F908" i="1"/>
  <c r="F909" i="1"/>
  <c r="F910" i="1"/>
  <c r="F911" i="1"/>
  <c r="F912" i="1"/>
  <c r="F913" i="1"/>
  <c r="F914" i="1"/>
  <c r="F915" i="1"/>
  <c r="F916" i="1"/>
  <c r="F917" i="1"/>
  <c r="F918" i="1"/>
  <c r="F919" i="1"/>
  <c r="F920" i="1"/>
  <c r="F921" i="1"/>
  <c r="F922" i="1"/>
  <c r="F923" i="1"/>
  <c r="F924" i="1"/>
  <c r="F925" i="1"/>
  <c r="F926" i="1"/>
  <c r="F927" i="1"/>
  <c r="F928" i="1"/>
  <c r="F929" i="1"/>
  <c r="F930" i="1"/>
  <c r="F931" i="1"/>
  <c r="F932" i="1"/>
  <c r="F933" i="1"/>
  <c r="F934" i="1"/>
  <c r="F935" i="1"/>
  <c r="F936" i="1"/>
  <c r="F937" i="1"/>
  <c r="F938" i="1"/>
  <c r="F939" i="1"/>
  <c r="F940" i="1"/>
  <c r="F941" i="1"/>
  <c r="F942" i="1"/>
  <c r="F943" i="1"/>
  <c r="F944" i="1"/>
  <c r="F945" i="1"/>
  <c r="F946" i="1"/>
  <c r="F947" i="1"/>
  <c r="F948" i="1"/>
  <c r="F949" i="1"/>
  <c r="F950" i="1"/>
  <c r="F951" i="1"/>
  <c r="F952" i="1"/>
  <c r="F953" i="1"/>
  <c r="F954" i="1"/>
  <c r="F955" i="1"/>
  <c r="F956" i="1"/>
  <c r="F957" i="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F983" i="1"/>
  <c r="F984" i="1"/>
  <c r="F985" i="1"/>
  <c r="F986" i="1"/>
  <c r="F987" i="1"/>
  <c r="F988" i="1"/>
  <c r="F989" i="1"/>
  <c r="F990" i="1"/>
  <c r="F991" i="1"/>
  <c r="F992" i="1"/>
  <c r="F993" i="1"/>
  <c r="F994" i="1"/>
  <c r="F995" i="1"/>
  <c r="F996" i="1"/>
  <c r="F997" i="1"/>
  <c r="F998" i="1"/>
  <c r="F999" i="1"/>
  <c r="F1000" i="1"/>
  <c r="F1001" i="1"/>
  <c r="F1002" i="1"/>
  <c r="F1003" i="1"/>
  <c r="F1004" i="1"/>
  <c r="F1005" i="1"/>
  <c r="F1006" i="1"/>
  <c r="F1007" i="1"/>
  <c r="F1008" i="1"/>
  <c r="F1009" i="1"/>
  <c r="F10" i="1"/>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05" i="4"/>
  <c r="E506" i="4"/>
  <c r="E507" i="4"/>
  <c r="E508" i="4"/>
  <c r="E509" i="4"/>
  <c r="E510" i="4"/>
  <c r="E511" i="4"/>
  <c r="E512" i="4"/>
  <c r="E513" i="4"/>
  <c r="E514" i="4"/>
  <c r="E515" i="4"/>
  <c r="E516" i="4"/>
  <c r="E517" i="4"/>
  <c r="E518" i="4"/>
  <c r="E519" i="4"/>
  <c r="E520" i="4"/>
  <c r="E521" i="4"/>
  <c r="E522" i="4"/>
  <c r="E523" i="4"/>
  <c r="E524" i="4"/>
  <c r="E525" i="4"/>
  <c r="E526" i="4"/>
  <c r="E527" i="4"/>
  <c r="E528" i="4"/>
  <c r="E529" i="4"/>
  <c r="E530" i="4"/>
  <c r="E531" i="4"/>
  <c r="E532" i="4"/>
  <c r="E533" i="4"/>
  <c r="E534" i="4"/>
  <c r="E535" i="4"/>
  <c r="E536" i="4"/>
  <c r="E537" i="4"/>
  <c r="E538" i="4"/>
  <c r="E539" i="4"/>
  <c r="E540" i="4"/>
  <c r="E541" i="4"/>
  <c r="E542" i="4"/>
  <c r="E543" i="4"/>
  <c r="E544" i="4"/>
  <c r="E545" i="4"/>
  <c r="E546" i="4"/>
  <c r="E547" i="4"/>
  <c r="E548" i="4"/>
  <c r="E549" i="4"/>
  <c r="E550" i="4"/>
  <c r="E551" i="4"/>
  <c r="E552" i="4"/>
  <c r="E553" i="4"/>
  <c r="E554" i="4"/>
  <c r="E555" i="4"/>
  <c r="E556" i="4"/>
  <c r="E557" i="4"/>
  <c r="E558" i="4"/>
  <c r="E559" i="4"/>
  <c r="E560" i="4"/>
  <c r="E561" i="4"/>
  <c r="E562" i="4"/>
  <c r="E563" i="4"/>
  <c r="E564" i="4"/>
  <c r="E565" i="4"/>
  <c r="E566" i="4"/>
  <c r="E567" i="4"/>
  <c r="E568" i="4"/>
  <c r="E569" i="4"/>
  <c r="E570" i="4"/>
  <c r="E571" i="4"/>
  <c r="E572" i="4"/>
  <c r="E573" i="4"/>
  <c r="E574" i="4"/>
  <c r="E575" i="4"/>
  <c r="E576" i="4"/>
  <c r="E577" i="4"/>
  <c r="E578" i="4"/>
  <c r="E579" i="4"/>
  <c r="E580" i="4"/>
  <c r="E581" i="4"/>
  <c r="E582" i="4"/>
  <c r="E583" i="4"/>
  <c r="E584" i="4"/>
  <c r="E585" i="4"/>
  <c r="E586" i="4"/>
  <c r="E587" i="4"/>
  <c r="E588" i="4"/>
  <c r="E589" i="4"/>
  <c r="E590" i="4"/>
  <c r="E591" i="4"/>
  <c r="E592" i="4"/>
  <c r="E593" i="4"/>
  <c r="E594" i="4"/>
  <c r="E595" i="4"/>
  <c r="E596" i="4"/>
  <c r="E597" i="4"/>
  <c r="E598" i="4"/>
  <c r="E599" i="4"/>
  <c r="E600" i="4"/>
  <c r="E601" i="4"/>
  <c r="E602" i="4"/>
  <c r="E603" i="4"/>
  <c r="E604" i="4"/>
  <c r="E605" i="4"/>
  <c r="E606" i="4"/>
  <c r="E607" i="4"/>
  <c r="E608" i="4"/>
  <c r="E609" i="4"/>
  <c r="E610" i="4"/>
  <c r="E611" i="4"/>
  <c r="E612" i="4"/>
  <c r="E613" i="4"/>
  <c r="E614" i="4"/>
  <c r="E615" i="4"/>
  <c r="E616" i="4"/>
  <c r="E617" i="4"/>
  <c r="E618" i="4"/>
  <c r="E619" i="4"/>
  <c r="E620" i="4"/>
  <c r="E621" i="4"/>
  <c r="E622" i="4"/>
  <c r="E623" i="4"/>
  <c r="E624" i="4"/>
  <c r="E625" i="4"/>
  <c r="E626" i="4"/>
  <c r="E627" i="4"/>
  <c r="E628" i="4"/>
  <c r="E629" i="4"/>
  <c r="E630" i="4"/>
  <c r="E631" i="4"/>
  <c r="E632" i="4"/>
  <c r="E633" i="4"/>
  <c r="E634" i="4"/>
  <c r="E635" i="4"/>
  <c r="E636" i="4"/>
  <c r="E637" i="4"/>
  <c r="E638" i="4"/>
  <c r="E639" i="4"/>
  <c r="E640" i="4"/>
  <c r="E641" i="4"/>
  <c r="E642" i="4"/>
  <c r="E643" i="4"/>
  <c r="E644" i="4"/>
  <c r="E645" i="4"/>
  <c r="E646" i="4"/>
  <c r="E647" i="4"/>
  <c r="E648" i="4"/>
  <c r="E649" i="4"/>
  <c r="E650" i="4"/>
  <c r="E651" i="4"/>
  <c r="E652" i="4"/>
  <c r="E653" i="4"/>
  <c r="E654" i="4"/>
  <c r="E655" i="4"/>
  <c r="E656" i="4"/>
  <c r="E657" i="4"/>
  <c r="E658" i="4"/>
  <c r="E659" i="4"/>
  <c r="E660" i="4"/>
  <c r="E661" i="4"/>
  <c r="E662" i="4"/>
  <c r="E663" i="4"/>
  <c r="E664" i="4"/>
  <c r="E665" i="4"/>
  <c r="E666" i="4"/>
  <c r="E667" i="4"/>
  <c r="E668" i="4"/>
  <c r="E669" i="4"/>
  <c r="E670" i="4"/>
  <c r="E671" i="4"/>
  <c r="E672" i="4"/>
  <c r="E673" i="4"/>
  <c r="E674" i="4"/>
  <c r="E675" i="4"/>
  <c r="E676" i="4"/>
  <c r="E677" i="4"/>
  <c r="E678" i="4"/>
  <c r="E679" i="4"/>
  <c r="E680" i="4"/>
  <c r="E681" i="4"/>
  <c r="E682" i="4"/>
  <c r="E683" i="4"/>
  <c r="E684" i="4"/>
  <c r="E685" i="4"/>
  <c r="E686" i="4"/>
  <c r="E687" i="4"/>
  <c r="E688" i="4"/>
  <c r="E689" i="4"/>
  <c r="E690" i="4"/>
  <c r="E691" i="4"/>
  <c r="E692" i="4"/>
  <c r="E693" i="4"/>
  <c r="E694" i="4"/>
  <c r="E695" i="4"/>
  <c r="E696" i="4"/>
  <c r="E697" i="4"/>
  <c r="E698" i="4"/>
  <c r="E699" i="4"/>
  <c r="E700" i="4"/>
  <c r="E701" i="4"/>
  <c r="E702" i="4"/>
  <c r="E703" i="4"/>
  <c r="E704" i="4"/>
  <c r="E705" i="4"/>
  <c r="E706" i="4"/>
  <c r="E707" i="4"/>
  <c r="E708" i="4"/>
  <c r="E709" i="4"/>
  <c r="E710" i="4"/>
  <c r="E711" i="4"/>
  <c r="E712" i="4"/>
  <c r="E713" i="4"/>
  <c r="E714" i="4"/>
  <c r="E715" i="4"/>
  <c r="E716" i="4"/>
  <c r="E717" i="4"/>
  <c r="E718" i="4"/>
  <c r="E719" i="4"/>
  <c r="E720" i="4"/>
  <c r="E721" i="4"/>
  <c r="E722" i="4"/>
  <c r="E723" i="4"/>
  <c r="E724" i="4"/>
  <c r="E725" i="4"/>
  <c r="E726" i="4"/>
  <c r="E727" i="4"/>
  <c r="E728" i="4"/>
  <c r="E729" i="4"/>
  <c r="E730" i="4"/>
  <c r="E731" i="4"/>
  <c r="E732" i="4"/>
  <c r="E733" i="4"/>
  <c r="E734" i="4"/>
  <c r="E735" i="4"/>
  <c r="E736" i="4"/>
  <c r="E737" i="4"/>
  <c r="E738" i="4"/>
  <c r="E739" i="4"/>
  <c r="E740" i="4"/>
  <c r="E741" i="4"/>
  <c r="E742" i="4"/>
  <c r="E743" i="4"/>
  <c r="E744" i="4"/>
  <c r="E745" i="4"/>
  <c r="E746" i="4"/>
  <c r="E747" i="4"/>
  <c r="E748" i="4"/>
  <c r="E749" i="4"/>
  <c r="E750" i="4"/>
  <c r="E751" i="4"/>
  <c r="E752" i="4"/>
  <c r="E753" i="4"/>
  <c r="E754" i="4"/>
  <c r="E755" i="4"/>
  <c r="E756" i="4"/>
  <c r="E757" i="4"/>
  <c r="E758" i="4"/>
  <c r="E759" i="4"/>
  <c r="E760" i="4"/>
  <c r="E761" i="4"/>
  <c r="E762" i="4"/>
  <c r="E763" i="4"/>
  <c r="E764" i="4"/>
  <c r="E765" i="4"/>
  <c r="E766" i="4"/>
  <c r="E767" i="4"/>
  <c r="E768" i="4"/>
  <c r="E769" i="4"/>
  <c r="E770" i="4"/>
  <c r="E771" i="4"/>
  <c r="E772" i="4"/>
  <c r="E773" i="4"/>
  <c r="E774" i="4"/>
  <c r="E775" i="4"/>
  <c r="E776" i="4"/>
  <c r="E777" i="4"/>
  <c r="E778" i="4"/>
  <c r="E779" i="4"/>
  <c r="E780" i="4"/>
  <c r="E781" i="4"/>
  <c r="E782" i="4"/>
  <c r="E783" i="4"/>
  <c r="E784" i="4"/>
  <c r="E785" i="4"/>
  <c r="E786" i="4"/>
  <c r="E787" i="4"/>
  <c r="E788" i="4"/>
  <c r="E789" i="4"/>
  <c r="E790" i="4"/>
  <c r="E791" i="4"/>
  <c r="E792" i="4"/>
  <c r="E793" i="4"/>
  <c r="E794" i="4"/>
  <c r="E795" i="4"/>
  <c r="E796" i="4"/>
  <c r="E797" i="4"/>
  <c r="E798" i="4"/>
  <c r="E799" i="4"/>
  <c r="E800" i="4"/>
  <c r="E801" i="4"/>
  <c r="E802" i="4"/>
  <c r="E803" i="4"/>
  <c r="E804" i="4"/>
  <c r="E805" i="4"/>
  <c r="E806" i="4"/>
  <c r="E807" i="4"/>
  <c r="E808" i="4"/>
  <c r="E809" i="4"/>
  <c r="E810" i="4"/>
  <c r="E811" i="4"/>
  <c r="E812" i="4"/>
  <c r="E813" i="4"/>
  <c r="E814" i="4"/>
  <c r="E815" i="4"/>
  <c r="E816" i="4"/>
  <c r="E817" i="4"/>
  <c r="E818" i="4"/>
  <c r="E819" i="4"/>
  <c r="E820" i="4"/>
  <c r="E821" i="4"/>
  <c r="E822" i="4"/>
  <c r="E823" i="4"/>
  <c r="E824" i="4"/>
  <c r="E825" i="4"/>
  <c r="E826" i="4"/>
  <c r="E827" i="4"/>
  <c r="E828" i="4"/>
  <c r="E829" i="4"/>
  <c r="E830" i="4"/>
  <c r="E831" i="4"/>
  <c r="E832" i="4"/>
  <c r="E833" i="4"/>
  <c r="E834" i="4"/>
  <c r="E835" i="4"/>
  <c r="E836" i="4"/>
  <c r="E837" i="4"/>
  <c r="E838" i="4"/>
  <c r="E839" i="4"/>
  <c r="E840" i="4"/>
  <c r="E841" i="4"/>
  <c r="E842" i="4"/>
  <c r="E843" i="4"/>
  <c r="E844" i="4"/>
  <c r="E845" i="4"/>
  <c r="E846" i="4"/>
  <c r="E847" i="4"/>
  <c r="E848" i="4"/>
  <c r="E849" i="4"/>
  <c r="E850" i="4"/>
  <c r="E851" i="4"/>
  <c r="E852" i="4"/>
  <c r="E853" i="4"/>
  <c r="E854" i="4"/>
  <c r="E855" i="4"/>
  <c r="E856" i="4"/>
  <c r="E857" i="4"/>
  <c r="E858" i="4"/>
  <c r="E859" i="4"/>
  <c r="E860" i="4"/>
  <c r="E861" i="4"/>
  <c r="E862" i="4"/>
  <c r="E863" i="4"/>
  <c r="E864" i="4"/>
  <c r="E865" i="4"/>
  <c r="E866" i="4"/>
  <c r="E867" i="4"/>
  <c r="E868" i="4"/>
  <c r="E869" i="4"/>
  <c r="E870" i="4"/>
  <c r="E871" i="4"/>
  <c r="E872" i="4"/>
  <c r="E873" i="4"/>
  <c r="E874" i="4"/>
  <c r="E875" i="4"/>
  <c r="E876" i="4"/>
  <c r="E877" i="4"/>
  <c r="E878" i="4"/>
  <c r="E879" i="4"/>
  <c r="E880" i="4"/>
  <c r="E881" i="4"/>
  <c r="E882" i="4"/>
  <c r="E883" i="4"/>
  <c r="E884" i="4"/>
  <c r="E885" i="4"/>
  <c r="E886" i="4"/>
  <c r="E887" i="4"/>
  <c r="E888" i="4"/>
  <c r="E889" i="4"/>
  <c r="E890" i="4"/>
  <c r="E891" i="4"/>
  <c r="E892" i="4"/>
  <c r="E893" i="4"/>
  <c r="E894" i="4"/>
  <c r="E895" i="4"/>
  <c r="E896" i="4"/>
  <c r="E897" i="4"/>
  <c r="E898" i="4"/>
  <c r="E899" i="4"/>
  <c r="E900" i="4"/>
  <c r="E901" i="4"/>
  <c r="E902" i="4"/>
  <c r="E903" i="4"/>
  <c r="E904" i="4"/>
  <c r="E905" i="4"/>
  <c r="E906" i="4"/>
  <c r="E907" i="4"/>
  <c r="E908" i="4"/>
  <c r="E909" i="4"/>
  <c r="E910" i="4"/>
  <c r="E911" i="4"/>
  <c r="E912" i="4"/>
  <c r="E913" i="4"/>
  <c r="E914" i="4"/>
  <c r="E915" i="4"/>
  <c r="E916" i="4"/>
  <c r="E917" i="4"/>
  <c r="E918" i="4"/>
  <c r="E919" i="4"/>
  <c r="E920" i="4"/>
  <c r="E921" i="4"/>
  <c r="E922" i="4"/>
  <c r="E923" i="4"/>
  <c r="E924" i="4"/>
  <c r="E925" i="4"/>
  <c r="E926" i="4"/>
  <c r="E927" i="4"/>
  <c r="E928" i="4"/>
  <c r="E929" i="4"/>
  <c r="E930" i="4"/>
  <c r="E931" i="4"/>
  <c r="E932" i="4"/>
  <c r="E933" i="4"/>
  <c r="E934" i="4"/>
  <c r="E935" i="4"/>
  <c r="E936" i="4"/>
  <c r="E937" i="4"/>
  <c r="E938" i="4"/>
  <c r="E939" i="4"/>
  <c r="E940" i="4"/>
  <c r="E941" i="4"/>
  <c r="E942" i="4"/>
  <c r="E943" i="4"/>
  <c r="E944" i="4"/>
  <c r="E945" i="4"/>
  <c r="E946" i="4"/>
  <c r="E947" i="4"/>
  <c r="E948" i="4"/>
  <c r="E949" i="4"/>
  <c r="E950" i="4"/>
  <c r="E951" i="4"/>
  <c r="E952" i="4"/>
  <c r="E953" i="4"/>
  <c r="E954" i="4"/>
  <c r="E955" i="4"/>
  <c r="E956" i="4"/>
  <c r="E957" i="4"/>
  <c r="E958" i="4"/>
  <c r="E959" i="4"/>
  <c r="E960" i="4"/>
  <c r="E961" i="4"/>
  <c r="E962" i="4"/>
  <c r="E963" i="4"/>
  <c r="E964" i="4"/>
  <c r="E965" i="4"/>
  <c r="E966" i="4"/>
  <c r="E967" i="4"/>
  <c r="E968" i="4"/>
  <c r="E969" i="4"/>
  <c r="E970" i="4"/>
  <c r="E971" i="4"/>
  <c r="E972" i="4"/>
  <c r="E973" i="4"/>
  <c r="E974" i="4"/>
  <c r="E975" i="4"/>
  <c r="E976" i="4"/>
  <c r="E977" i="4"/>
  <c r="E978" i="4"/>
  <c r="E979" i="4"/>
  <c r="E980" i="4"/>
  <c r="E981" i="4"/>
  <c r="E982" i="4"/>
  <c r="E983" i="4"/>
  <c r="E984" i="4"/>
  <c r="E985" i="4"/>
  <c r="E986" i="4"/>
  <c r="E987" i="4"/>
  <c r="E988" i="4"/>
  <c r="E989" i="4"/>
  <c r="E990" i="4"/>
  <c r="E991" i="4"/>
  <c r="E992" i="4"/>
  <c r="E993" i="4"/>
  <c r="E994" i="4"/>
  <c r="E995" i="4"/>
  <c r="E996" i="4"/>
  <c r="E997" i="4"/>
  <c r="E998" i="4"/>
  <c r="E999" i="4"/>
  <c r="E1000" i="4"/>
  <c r="E1001" i="4"/>
  <c r="E1002" i="4"/>
  <c r="E1003" i="4"/>
  <c r="E1004" i="4"/>
  <c r="E1005" i="4"/>
  <c r="E1006"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D570" i="4"/>
  <c r="D571" i="4"/>
  <c r="D572" i="4"/>
  <c r="D573" i="4"/>
  <c r="D574" i="4"/>
  <c r="D575" i="4"/>
  <c r="D576" i="4"/>
  <c r="D577" i="4"/>
  <c r="D578" i="4"/>
  <c r="D579" i="4"/>
  <c r="D580" i="4"/>
  <c r="D581" i="4"/>
  <c r="D582" i="4"/>
  <c r="D583" i="4"/>
  <c r="D584" i="4"/>
  <c r="D585" i="4"/>
  <c r="D586" i="4"/>
  <c r="D587" i="4"/>
  <c r="D588" i="4"/>
  <c r="D589" i="4"/>
  <c r="D590" i="4"/>
  <c r="D591" i="4"/>
  <c r="D592" i="4"/>
  <c r="D593" i="4"/>
  <c r="D594" i="4"/>
  <c r="D595" i="4"/>
  <c r="D596" i="4"/>
  <c r="D597" i="4"/>
  <c r="D598" i="4"/>
  <c r="D599" i="4"/>
  <c r="D600" i="4"/>
  <c r="D601" i="4"/>
  <c r="D602" i="4"/>
  <c r="D603" i="4"/>
  <c r="D604" i="4"/>
  <c r="D605" i="4"/>
  <c r="D606" i="4"/>
  <c r="D607" i="4"/>
  <c r="D608" i="4"/>
  <c r="D609" i="4"/>
  <c r="D610" i="4"/>
  <c r="D611" i="4"/>
  <c r="D612" i="4"/>
  <c r="D613" i="4"/>
  <c r="D614" i="4"/>
  <c r="D615" i="4"/>
  <c r="D616" i="4"/>
  <c r="D617" i="4"/>
  <c r="D618" i="4"/>
  <c r="D619" i="4"/>
  <c r="D620" i="4"/>
  <c r="D621" i="4"/>
  <c r="D622" i="4"/>
  <c r="D623" i="4"/>
  <c r="D624" i="4"/>
  <c r="D625" i="4"/>
  <c r="D626" i="4"/>
  <c r="D627" i="4"/>
  <c r="D628" i="4"/>
  <c r="D629" i="4"/>
  <c r="D630" i="4"/>
  <c r="D631" i="4"/>
  <c r="D632" i="4"/>
  <c r="D633" i="4"/>
  <c r="D634" i="4"/>
  <c r="D635" i="4"/>
  <c r="D636" i="4"/>
  <c r="D637" i="4"/>
  <c r="D638" i="4"/>
  <c r="D639" i="4"/>
  <c r="D640" i="4"/>
  <c r="D641" i="4"/>
  <c r="D642" i="4"/>
  <c r="D643" i="4"/>
  <c r="D644" i="4"/>
  <c r="D645" i="4"/>
  <c r="D646" i="4"/>
  <c r="D647" i="4"/>
  <c r="D648" i="4"/>
  <c r="D649" i="4"/>
  <c r="D650" i="4"/>
  <c r="D651" i="4"/>
  <c r="D652" i="4"/>
  <c r="D653" i="4"/>
  <c r="D654" i="4"/>
  <c r="D655" i="4"/>
  <c r="D656" i="4"/>
  <c r="D657" i="4"/>
  <c r="D658" i="4"/>
  <c r="D659" i="4"/>
  <c r="D660" i="4"/>
  <c r="D661" i="4"/>
  <c r="D662" i="4"/>
  <c r="D663" i="4"/>
  <c r="D664" i="4"/>
  <c r="D665" i="4"/>
  <c r="D666" i="4"/>
  <c r="D667" i="4"/>
  <c r="D668" i="4"/>
  <c r="D669" i="4"/>
  <c r="D670" i="4"/>
  <c r="D671" i="4"/>
  <c r="D672" i="4"/>
  <c r="D673" i="4"/>
  <c r="D674" i="4"/>
  <c r="D675" i="4"/>
  <c r="D676" i="4"/>
  <c r="D677" i="4"/>
  <c r="D678" i="4"/>
  <c r="D679" i="4"/>
  <c r="D680" i="4"/>
  <c r="D681" i="4"/>
  <c r="D682" i="4"/>
  <c r="D683" i="4"/>
  <c r="D684" i="4"/>
  <c r="D685" i="4"/>
  <c r="D686" i="4"/>
  <c r="D687" i="4"/>
  <c r="D688" i="4"/>
  <c r="D689" i="4"/>
  <c r="D690" i="4"/>
  <c r="D691" i="4"/>
  <c r="D692" i="4"/>
  <c r="D693" i="4"/>
  <c r="D694" i="4"/>
  <c r="D695" i="4"/>
  <c r="D696" i="4"/>
  <c r="D697" i="4"/>
  <c r="D698" i="4"/>
  <c r="D699" i="4"/>
  <c r="D700" i="4"/>
  <c r="D701" i="4"/>
  <c r="D702" i="4"/>
  <c r="D703" i="4"/>
  <c r="D704" i="4"/>
  <c r="D705" i="4"/>
  <c r="D706" i="4"/>
  <c r="D707" i="4"/>
  <c r="D708" i="4"/>
  <c r="D709" i="4"/>
  <c r="D710" i="4"/>
  <c r="D711" i="4"/>
  <c r="D712" i="4"/>
  <c r="D713" i="4"/>
  <c r="D714" i="4"/>
  <c r="D715" i="4"/>
  <c r="D716" i="4"/>
  <c r="D717" i="4"/>
  <c r="D718" i="4"/>
  <c r="D719" i="4"/>
  <c r="D720" i="4"/>
  <c r="D721" i="4"/>
  <c r="D722" i="4"/>
  <c r="D723" i="4"/>
  <c r="D724" i="4"/>
  <c r="D725" i="4"/>
  <c r="D726" i="4"/>
  <c r="D727" i="4"/>
  <c r="D728" i="4"/>
  <c r="D729" i="4"/>
  <c r="D730" i="4"/>
  <c r="D731" i="4"/>
  <c r="D732" i="4"/>
  <c r="D733" i="4"/>
  <c r="D734" i="4"/>
  <c r="D735" i="4"/>
  <c r="D736" i="4"/>
  <c r="D737" i="4"/>
  <c r="D738" i="4"/>
  <c r="D739" i="4"/>
  <c r="D740" i="4"/>
  <c r="D741" i="4"/>
  <c r="D742" i="4"/>
  <c r="D743" i="4"/>
  <c r="D744" i="4"/>
  <c r="D745" i="4"/>
  <c r="D746" i="4"/>
  <c r="D747" i="4"/>
  <c r="D748" i="4"/>
  <c r="D749" i="4"/>
  <c r="D750" i="4"/>
  <c r="D751" i="4"/>
  <c r="D752" i="4"/>
  <c r="D753" i="4"/>
  <c r="D754" i="4"/>
  <c r="D755" i="4"/>
  <c r="D756" i="4"/>
  <c r="D757" i="4"/>
  <c r="D758" i="4"/>
  <c r="D759" i="4"/>
  <c r="D760" i="4"/>
  <c r="D761" i="4"/>
  <c r="D762" i="4"/>
  <c r="D763" i="4"/>
  <c r="D764" i="4"/>
  <c r="D765" i="4"/>
  <c r="D766" i="4"/>
  <c r="D767" i="4"/>
  <c r="D768" i="4"/>
  <c r="D769" i="4"/>
  <c r="D770" i="4"/>
  <c r="D771" i="4"/>
  <c r="D772" i="4"/>
  <c r="D773" i="4"/>
  <c r="D774" i="4"/>
  <c r="D775" i="4"/>
  <c r="D776" i="4"/>
  <c r="D777" i="4"/>
  <c r="D778" i="4"/>
  <c r="D779" i="4"/>
  <c r="D780" i="4"/>
  <c r="D781" i="4"/>
  <c r="D782" i="4"/>
  <c r="D783" i="4"/>
  <c r="D784" i="4"/>
  <c r="D785" i="4"/>
  <c r="D786" i="4"/>
  <c r="D787" i="4"/>
  <c r="D788" i="4"/>
  <c r="D789" i="4"/>
  <c r="D790" i="4"/>
  <c r="D791" i="4"/>
  <c r="D792" i="4"/>
  <c r="D793" i="4"/>
  <c r="D794" i="4"/>
  <c r="D795" i="4"/>
  <c r="D796" i="4"/>
  <c r="D797" i="4"/>
  <c r="D798" i="4"/>
  <c r="D799" i="4"/>
  <c r="D800" i="4"/>
  <c r="D801" i="4"/>
  <c r="D802" i="4"/>
  <c r="D803" i="4"/>
  <c r="D804" i="4"/>
  <c r="D805" i="4"/>
  <c r="D806" i="4"/>
  <c r="D807" i="4"/>
  <c r="D808" i="4"/>
  <c r="D809" i="4"/>
  <c r="D810" i="4"/>
  <c r="D811" i="4"/>
  <c r="D812" i="4"/>
  <c r="D813" i="4"/>
  <c r="D814" i="4"/>
  <c r="D815" i="4"/>
  <c r="D816" i="4"/>
  <c r="D817" i="4"/>
  <c r="D818" i="4"/>
  <c r="D819" i="4"/>
  <c r="D820" i="4"/>
  <c r="D821" i="4"/>
  <c r="D822" i="4"/>
  <c r="D823" i="4"/>
  <c r="D824" i="4"/>
  <c r="D825" i="4"/>
  <c r="D826" i="4"/>
  <c r="D827" i="4"/>
  <c r="D828" i="4"/>
  <c r="D829" i="4"/>
  <c r="D830" i="4"/>
  <c r="D831" i="4"/>
  <c r="D832" i="4"/>
  <c r="D833" i="4"/>
  <c r="D834" i="4"/>
  <c r="D835" i="4"/>
  <c r="D836" i="4"/>
  <c r="D837" i="4"/>
  <c r="D838" i="4"/>
  <c r="D839" i="4"/>
  <c r="D840" i="4"/>
  <c r="D841" i="4"/>
  <c r="D842" i="4"/>
  <c r="D843" i="4"/>
  <c r="D844" i="4"/>
  <c r="D845" i="4"/>
  <c r="D846" i="4"/>
  <c r="D847" i="4"/>
  <c r="D848" i="4"/>
  <c r="D849" i="4"/>
  <c r="D850" i="4"/>
  <c r="D851" i="4"/>
  <c r="D852" i="4"/>
  <c r="D853" i="4"/>
  <c r="D854" i="4"/>
  <c r="D855" i="4"/>
  <c r="D856" i="4"/>
  <c r="D857" i="4"/>
  <c r="D858" i="4"/>
  <c r="D859" i="4"/>
  <c r="D860" i="4"/>
  <c r="D861" i="4"/>
  <c r="D862" i="4"/>
  <c r="D863" i="4"/>
  <c r="D864" i="4"/>
  <c r="D865" i="4"/>
  <c r="D866" i="4"/>
  <c r="D867" i="4"/>
  <c r="D868" i="4"/>
  <c r="D869" i="4"/>
  <c r="D870" i="4"/>
  <c r="D871" i="4"/>
  <c r="D872" i="4"/>
  <c r="D873" i="4"/>
  <c r="D874" i="4"/>
  <c r="D875" i="4"/>
  <c r="D876" i="4"/>
  <c r="D877" i="4"/>
  <c r="D878" i="4"/>
  <c r="D879" i="4"/>
  <c r="D880" i="4"/>
  <c r="D881" i="4"/>
  <c r="D882" i="4"/>
  <c r="D883" i="4"/>
  <c r="D884" i="4"/>
  <c r="D885" i="4"/>
  <c r="D886" i="4"/>
  <c r="D887" i="4"/>
  <c r="D888" i="4"/>
  <c r="D889" i="4"/>
  <c r="D890" i="4"/>
  <c r="D891" i="4"/>
  <c r="D892" i="4"/>
  <c r="D893" i="4"/>
  <c r="D894" i="4"/>
  <c r="D895" i="4"/>
  <c r="D896" i="4"/>
  <c r="D897" i="4"/>
  <c r="D898" i="4"/>
  <c r="D899" i="4"/>
  <c r="D900" i="4"/>
  <c r="D901" i="4"/>
  <c r="D902" i="4"/>
  <c r="D903" i="4"/>
  <c r="D904" i="4"/>
  <c r="D905" i="4"/>
  <c r="D906" i="4"/>
  <c r="D907" i="4"/>
  <c r="D908" i="4"/>
  <c r="D909" i="4"/>
  <c r="D910" i="4"/>
  <c r="D911" i="4"/>
  <c r="D912" i="4"/>
  <c r="D913" i="4"/>
  <c r="D914" i="4"/>
  <c r="D915" i="4"/>
  <c r="D916" i="4"/>
  <c r="D917" i="4"/>
  <c r="D918" i="4"/>
  <c r="D919" i="4"/>
  <c r="D920" i="4"/>
  <c r="D921" i="4"/>
  <c r="D922" i="4"/>
  <c r="D923" i="4"/>
  <c r="D924" i="4"/>
  <c r="D925" i="4"/>
  <c r="D926" i="4"/>
  <c r="D927" i="4"/>
  <c r="D928" i="4"/>
  <c r="D929" i="4"/>
  <c r="D930" i="4"/>
  <c r="D931" i="4"/>
  <c r="D932" i="4"/>
  <c r="D933" i="4"/>
  <c r="D934" i="4"/>
  <c r="D935" i="4"/>
  <c r="D936" i="4"/>
  <c r="D937" i="4"/>
  <c r="D938" i="4"/>
  <c r="D939" i="4"/>
  <c r="D940" i="4"/>
  <c r="D941" i="4"/>
  <c r="D942" i="4"/>
  <c r="D943" i="4"/>
  <c r="D944" i="4"/>
  <c r="D945" i="4"/>
  <c r="D946" i="4"/>
  <c r="D947" i="4"/>
  <c r="D948" i="4"/>
  <c r="D949" i="4"/>
  <c r="D950" i="4"/>
  <c r="D951" i="4"/>
  <c r="D952" i="4"/>
  <c r="D953" i="4"/>
  <c r="D954" i="4"/>
  <c r="D955" i="4"/>
  <c r="D956" i="4"/>
  <c r="D957" i="4"/>
  <c r="D958" i="4"/>
  <c r="D959" i="4"/>
  <c r="D960" i="4"/>
  <c r="D961" i="4"/>
  <c r="D962" i="4"/>
  <c r="D963" i="4"/>
  <c r="D964" i="4"/>
  <c r="D965" i="4"/>
  <c r="D966" i="4"/>
  <c r="D967" i="4"/>
  <c r="D968" i="4"/>
  <c r="D969" i="4"/>
  <c r="D970" i="4"/>
  <c r="D971" i="4"/>
  <c r="D972" i="4"/>
  <c r="D973" i="4"/>
  <c r="D974" i="4"/>
  <c r="D975" i="4"/>
  <c r="D976" i="4"/>
  <c r="D977" i="4"/>
  <c r="D978" i="4"/>
  <c r="D979" i="4"/>
  <c r="D980" i="4"/>
  <c r="D981" i="4"/>
  <c r="D982" i="4"/>
  <c r="D983" i="4"/>
  <c r="D984" i="4"/>
  <c r="D985" i="4"/>
  <c r="D986" i="4"/>
  <c r="D987" i="4"/>
  <c r="D988" i="4"/>
  <c r="D989" i="4"/>
  <c r="D990" i="4"/>
  <c r="D991" i="4"/>
  <c r="D992" i="4"/>
  <c r="D993" i="4"/>
  <c r="D994" i="4"/>
  <c r="D995" i="4"/>
  <c r="D996" i="4"/>
  <c r="D997" i="4"/>
  <c r="D998" i="4"/>
  <c r="D999" i="4"/>
  <c r="D1000" i="4"/>
  <c r="D1001" i="4"/>
  <c r="D1002" i="4"/>
  <c r="D1003" i="4"/>
  <c r="D1004" i="4"/>
  <c r="D1005" i="4"/>
  <c r="D1006" i="4"/>
  <c r="E7" i="4"/>
  <c r="D7" i="4"/>
  <c r="I10" i="1" l="1"/>
  <c r="I11" i="1"/>
  <c r="J11" i="1"/>
  <c r="L11" i="1" s="1"/>
  <c r="I12" i="1"/>
  <c r="J13" i="1"/>
  <c r="L13" i="1" s="1"/>
  <c r="I13" i="1"/>
  <c r="J14" i="1"/>
  <c r="L14" i="1" s="1"/>
  <c r="I14" i="1"/>
  <c r="J15" i="1"/>
  <c r="L15" i="1" s="1"/>
  <c r="I16" i="1"/>
  <c r="J16" i="1"/>
  <c r="L16" i="1" s="1"/>
  <c r="J17" i="1"/>
  <c r="L17" i="1" s="1"/>
  <c r="I18" i="1"/>
  <c r="J11" i="3"/>
  <c r="I19" i="1"/>
  <c r="J19" i="1"/>
  <c r="L19" i="1" s="1"/>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I10" i="3"/>
  <c r="I11"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H10" i="3"/>
  <c r="H11"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G10" i="3"/>
  <c r="G11"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112" i="3"/>
  <c r="G113" i="3"/>
  <c r="G114" i="3"/>
  <c r="G115" i="3"/>
  <c r="G116" i="3"/>
  <c r="G117" i="3"/>
  <c r="G118" i="3"/>
  <c r="G119" i="3"/>
  <c r="G120" i="3"/>
  <c r="G121" i="3"/>
  <c r="G122" i="3"/>
  <c r="G123" i="3"/>
  <c r="G124" i="3"/>
  <c r="G125" i="3"/>
  <c r="G126" i="3"/>
  <c r="G127" i="3"/>
  <c r="G128" i="3"/>
  <c r="G129" i="3"/>
  <c r="G130" i="3"/>
  <c r="G131" i="3"/>
  <c r="G132" i="3"/>
  <c r="G133" i="3"/>
  <c r="G134" i="3"/>
  <c r="G135" i="3"/>
  <c r="G136" i="3"/>
  <c r="G137" i="3"/>
  <c r="G138" i="3"/>
  <c r="G139" i="3"/>
  <c r="G140" i="3"/>
  <c r="G141" i="3"/>
  <c r="G142" i="3"/>
  <c r="G143" i="3"/>
  <c r="G144" i="3"/>
  <c r="G145" i="3"/>
  <c r="G146" i="3"/>
  <c r="G147" i="3"/>
  <c r="G148" i="3"/>
  <c r="G149" i="3"/>
  <c r="G150" i="3"/>
  <c r="G151" i="3"/>
  <c r="G152" i="3"/>
  <c r="G153" i="3"/>
  <c r="G154" i="3"/>
  <c r="G155" i="3"/>
  <c r="G156" i="3"/>
  <c r="G157" i="3"/>
  <c r="G158" i="3"/>
  <c r="G159" i="3"/>
  <c r="G160" i="3"/>
  <c r="G161" i="3"/>
  <c r="G162" i="3"/>
  <c r="G163" i="3"/>
  <c r="G164" i="3"/>
  <c r="G165" i="3"/>
  <c r="G166" i="3"/>
  <c r="G167" i="3"/>
  <c r="G168" i="3"/>
  <c r="G169" i="3"/>
  <c r="G170" i="3"/>
  <c r="G171" i="3"/>
  <c r="G172" i="3"/>
  <c r="G173" i="3"/>
  <c r="G174" i="3"/>
  <c r="G175" i="3"/>
  <c r="G176" i="3"/>
  <c r="G177" i="3"/>
  <c r="G178" i="3"/>
  <c r="G179" i="3"/>
  <c r="G180" i="3"/>
  <c r="G181" i="3"/>
  <c r="G182" i="3"/>
  <c r="G183" i="3"/>
  <c r="G184" i="3"/>
  <c r="G185" i="3"/>
  <c r="G186" i="3"/>
  <c r="G187" i="3"/>
  <c r="G188" i="3"/>
  <c r="G189" i="3"/>
  <c r="G190" i="3"/>
  <c r="G191" i="3"/>
  <c r="G192" i="3"/>
  <c r="G193" i="3"/>
  <c r="G194" i="3"/>
  <c r="G195" i="3"/>
  <c r="G196" i="3"/>
  <c r="G197" i="3"/>
  <c r="G198" i="3"/>
  <c r="G199" i="3"/>
  <c r="G200" i="3"/>
  <c r="G201" i="3"/>
  <c r="G202" i="3"/>
  <c r="G203" i="3"/>
  <c r="G204" i="3"/>
  <c r="G205" i="3"/>
  <c r="G206" i="3"/>
  <c r="G207" i="3"/>
  <c r="G208" i="3"/>
  <c r="G209" i="3"/>
  <c r="G210" i="3"/>
  <c r="G211" i="3"/>
  <c r="G212" i="3"/>
  <c r="G213" i="3"/>
  <c r="G214" i="3"/>
  <c r="G215" i="3"/>
  <c r="G216" i="3"/>
  <c r="G217" i="3"/>
  <c r="G218" i="3"/>
  <c r="G219" i="3"/>
  <c r="G220" i="3"/>
  <c r="G221" i="3"/>
  <c r="G222" i="3"/>
  <c r="G223" i="3"/>
  <c r="G224" i="3"/>
  <c r="G225" i="3"/>
  <c r="G226" i="3"/>
  <c r="G227" i="3"/>
  <c r="G228" i="3"/>
  <c r="G229" i="3"/>
  <c r="G230" i="3"/>
  <c r="G231" i="3"/>
  <c r="G232" i="3"/>
  <c r="G233" i="3"/>
  <c r="G234" i="3"/>
  <c r="G235" i="3"/>
  <c r="G236" i="3"/>
  <c r="G237" i="3"/>
  <c r="G238" i="3"/>
  <c r="G239" i="3"/>
  <c r="G240" i="3"/>
  <c r="G241" i="3"/>
  <c r="G242" i="3"/>
  <c r="G243" i="3"/>
  <c r="G244" i="3"/>
  <c r="G245" i="3"/>
  <c r="G246" i="3"/>
  <c r="G247" i="3"/>
  <c r="G248" i="3"/>
  <c r="G249" i="3"/>
  <c r="G250" i="3"/>
  <c r="G251" i="3"/>
  <c r="G252" i="3"/>
  <c r="G253" i="3"/>
  <c r="G254" i="3"/>
  <c r="G255" i="3"/>
  <c r="G256" i="3"/>
  <c r="G257" i="3"/>
  <c r="G258" i="3"/>
  <c r="G259" i="3"/>
  <c r="G260" i="3"/>
  <c r="G261" i="3"/>
  <c r="G262" i="3"/>
  <c r="G263" i="3"/>
  <c r="G264" i="3"/>
  <c r="G265" i="3"/>
  <c r="G266" i="3"/>
  <c r="G267" i="3"/>
  <c r="G268" i="3"/>
  <c r="G269" i="3"/>
  <c r="G270" i="3"/>
  <c r="G271" i="3"/>
  <c r="G272" i="3"/>
  <c r="G273" i="3"/>
  <c r="G274" i="3"/>
  <c r="G275" i="3"/>
  <c r="G276" i="3"/>
  <c r="G277" i="3"/>
  <c r="G278" i="3"/>
  <c r="G279" i="3"/>
  <c r="G280" i="3"/>
  <c r="G281" i="3"/>
  <c r="G282" i="3"/>
  <c r="G283" i="3"/>
  <c r="G284" i="3"/>
  <c r="G285" i="3"/>
  <c r="G286" i="3"/>
  <c r="G287" i="3"/>
  <c r="G288" i="3"/>
  <c r="G289" i="3"/>
  <c r="G290" i="3"/>
  <c r="G291" i="3"/>
  <c r="G292" i="3"/>
  <c r="G293" i="3"/>
  <c r="G294" i="3"/>
  <c r="G295" i="3"/>
  <c r="G296" i="3"/>
  <c r="G297" i="3"/>
  <c r="G298" i="3"/>
  <c r="G299" i="3"/>
  <c r="G300" i="3"/>
  <c r="G301" i="3"/>
  <c r="G302" i="3"/>
  <c r="G303" i="3"/>
  <c r="G304" i="3"/>
  <c r="G305" i="3"/>
  <c r="G306" i="3"/>
  <c r="G307" i="3"/>
  <c r="G308" i="3"/>
  <c r="G309" i="3"/>
  <c r="G310" i="3"/>
  <c r="G311" i="3"/>
  <c r="G312" i="3"/>
  <c r="G313" i="3"/>
  <c r="G314" i="3"/>
  <c r="G315" i="3"/>
  <c r="G316" i="3"/>
  <c r="G317" i="3"/>
  <c r="G318" i="3"/>
  <c r="G319" i="3"/>
  <c r="G320" i="3"/>
  <c r="G321" i="3"/>
  <c r="G322" i="3"/>
  <c r="G323" i="3"/>
  <c r="G324" i="3"/>
  <c r="G325" i="3"/>
  <c r="G326" i="3"/>
  <c r="G327" i="3"/>
  <c r="G328" i="3"/>
  <c r="G329" i="3"/>
  <c r="G330" i="3"/>
  <c r="G331" i="3"/>
  <c r="G332" i="3"/>
  <c r="G333" i="3"/>
  <c r="G334" i="3"/>
  <c r="G335" i="3"/>
  <c r="G336" i="3"/>
  <c r="G337" i="3"/>
  <c r="G338" i="3"/>
  <c r="G339" i="3"/>
  <c r="G340" i="3"/>
  <c r="G341" i="3"/>
  <c r="G342" i="3"/>
  <c r="G343" i="3"/>
  <c r="G344" i="3"/>
  <c r="G345" i="3"/>
  <c r="G346" i="3"/>
  <c r="G347" i="3"/>
  <c r="G348" i="3"/>
  <c r="G349" i="3"/>
  <c r="G350" i="3"/>
  <c r="G351" i="3"/>
  <c r="G352" i="3"/>
  <c r="G353" i="3"/>
  <c r="G354" i="3"/>
  <c r="G355" i="3"/>
  <c r="G356" i="3"/>
  <c r="G357" i="3"/>
  <c r="G358" i="3"/>
  <c r="G359" i="3"/>
  <c r="G360" i="3"/>
  <c r="G361" i="3"/>
  <c r="G362" i="3"/>
  <c r="G363" i="3"/>
  <c r="G364" i="3"/>
  <c r="G365" i="3"/>
  <c r="G366" i="3"/>
  <c r="G367" i="3"/>
  <c r="G368" i="3"/>
  <c r="G369" i="3"/>
  <c r="G370" i="3"/>
  <c r="G371" i="3"/>
  <c r="G372" i="3"/>
  <c r="G373" i="3"/>
  <c r="G374" i="3"/>
  <c r="G375" i="3"/>
  <c r="G376" i="3"/>
  <c r="G377" i="3"/>
  <c r="G378" i="3"/>
  <c r="G379" i="3"/>
  <c r="G380" i="3"/>
  <c r="G381" i="3"/>
  <c r="G382" i="3"/>
  <c r="G383" i="3"/>
  <c r="G384" i="3"/>
  <c r="G385" i="3"/>
  <c r="G386" i="3"/>
  <c r="G387" i="3"/>
  <c r="G388" i="3"/>
  <c r="G389" i="3"/>
  <c r="G390" i="3"/>
  <c r="G391" i="3"/>
  <c r="G392" i="3"/>
  <c r="G393" i="3"/>
  <c r="G394" i="3"/>
  <c r="G395" i="3"/>
  <c r="G396" i="3"/>
  <c r="G397" i="3"/>
  <c r="G398" i="3"/>
  <c r="G399" i="3"/>
  <c r="G400" i="3"/>
  <c r="G401" i="3"/>
  <c r="G402" i="3"/>
  <c r="G403" i="3"/>
  <c r="G404" i="3"/>
  <c r="G405" i="3"/>
  <c r="G406" i="3"/>
  <c r="G407" i="3"/>
  <c r="G408" i="3"/>
  <c r="G409" i="3"/>
  <c r="G410" i="3"/>
  <c r="G411" i="3"/>
  <c r="G412" i="3"/>
  <c r="G413" i="3"/>
  <c r="G414" i="3"/>
  <c r="G415" i="3"/>
  <c r="G416" i="3"/>
  <c r="G417" i="3"/>
  <c r="G418" i="3"/>
  <c r="G419" i="3"/>
  <c r="G420" i="3"/>
  <c r="G421" i="3"/>
  <c r="G422" i="3"/>
  <c r="G423" i="3"/>
  <c r="G424" i="3"/>
  <c r="G425" i="3"/>
  <c r="G426" i="3"/>
  <c r="G427" i="3"/>
  <c r="G428" i="3"/>
  <c r="G429" i="3"/>
  <c r="G430" i="3"/>
  <c r="G431" i="3"/>
  <c r="G432" i="3"/>
  <c r="G433" i="3"/>
  <c r="G434" i="3"/>
  <c r="G435" i="3"/>
  <c r="G436" i="3"/>
  <c r="G437" i="3"/>
  <c r="G438" i="3"/>
  <c r="G439" i="3"/>
  <c r="G440" i="3"/>
  <c r="G441" i="3"/>
  <c r="G442" i="3"/>
  <c r="G443" i="3"/>
  <c r="G444" i="3"/>
  <c r="G445" i="3"/>
  <c r="G446" i="3"/>
  <c r="G447" i="3"/>
  <c r="G448" i="3"/>
  <c r="G449" i="3"/>
  <c r="G450" i="3"/>
  <c r="G451" i="3"/>
  <c r="G452" i="3"/>
  <c r="G453" i="3"/>
  <c r="G454" i="3"/>
  <c r="G455" i="3"/>
  <c r="G456" i="3"/>
  <c r="G457" i="3"/>
  <c r="G458" i="3"/>
  <c r="G459" i="3"/>
  <c r="G460" i="3"/>
  <c r="G461" i="3"/>
  <c r="G462" i="3"/>
  <c r="G463" i="3"/>
  <c r="G464" i="3"/>
  <c r="G465" i="3"/>
  <c r="G466" i="3"/>
  <c r="G467" i="3"/>
  <c r="G468" i="3"/>
  <c r="G469" i="3"/>
  <c r="G470" i="3"/>
  <c r="G471" i="3"/>
  <c r="G472" i="3"/>
  <c r="G473" i="3"/>
  <c r="G474" i="3"/>
  <c r="G475" i="3"/>
  <c r="G476" i="3"/>
  <c r="G477" i="3"/>
  <c r="G478" i="3"/>
  <c r="G479" i="3"/>
  <c r="G480" i="3"/>
  <c r="G481" i="3"/>
  <c r="G482" i="3"/>
  <c r="G483" i="3"/>
  <c r="G484" i="3"/>
  <c r="G485" i="3"/>
  <c r="G486" i="3"/>
  <c r="G487" i="3"/>
  <c r="G488" i="3"/>
  <c r="G489" i="3"/>
  <c r="G490" i="3"/>
  <c r="G491" i="3"/>
  <c r="G492" i="3"/>
  <c r="G493" i="3"/>
  <c r="G494" i="3"/>
  <c r="G495" i="3"/>
  <c r="G496" i="3"/>
  <c r="G497" i="3"/>
  <c r="G498" i="3"/>
  <c r="G499" i="3"/>
  <c r="G500" i="3"/>
  <c r="G501" i="3"/>
  <c r="G502" i="3"/>
  <c r="G503" i="3"/>
  <c r="G504" i="3"/>
  <c r="G505" i="3"/>
  <c r="G506" i="3"/>
  <c r="G507" i="3"/>
  <c r="G508" i="3"/>
  <c r="G509" i="3"/>
  <c r="G510" i="3"/>
  <c r="G511" i="3"/>
  <c r="G512" i="3"/>
  <c r="G513" i="3"/>
  <c r="G514" i="3"/>
  <c r="G515" i="3"/>
  <c r="G516" i="3"/>
  <c r="G517" i="3"/>
  <c r="G518" i="3"/>
  <c r="G519" i="3"/>
  <c r="G520" i="3"/>
  <c r="G521" i="3"/>
  <c r="G522" i="3"/>
  <c r="G523" i="3"/>
  <c r="G524" i="3"/>
  <c r="G525" i="3"/>
  <c r="G526" i="3"/>
  <c r="G527" i="3"/>
  <c r="G528" i="3"/>
  <c r="G529" i="3"/>
  <c r="G530" i="3"/>
  <c r="G531" i="3"/>
  <c r="G532" i="3"/>
  <c r="G533" i="3"/>
  <c r="G534" i="3"/>
  <c r="G535" i="3"/>
  <c r="G536" i="3"/>
  <c r="G537" i="3"/>
  <c r="G538" i="3"/>
  <c r="G539" i="3"/>
  <c r="G540" i="3"/>
  <c r="G541" i="3"/>
  <c r="G542" i="3"/>
  <c r="G543" i="3"/>
  <c r="G544" i="3"/>
  <c r="G545" i="3"/>
  <c r="G546" i="3"/>
  <c r="G547" i="3"/>
  <c r="G548" i="3"/>
  <c r="G549" i="3"/>
  <c r="G550" i="3"/>
  <c r="G551" i="3"/>
  <c r="G552" i="3"/>
  <c r="G553" i="3"/>
  <c r="G554" i="3"/>
  <c r="G555" i="3"/>
  <c r="G556" i="3"/>
  <c r="G557" i="3"/>
  <c r="G558" i="3"/>
  <c r="G559" i="3"/>
  <c r="G560" i="3"/>
  <c r="G561" i="3"/>
  <c r="G562" i="3"/>
  <c r="G563" i="3"/>
  <c r="G564" i="3"/>
  <c r="G565" i="3"/>
  <c r="G566" i="3"/>
  <c r="G567" i="3"/>
  <c r="G568" i="3"/>
  <c r="G569" i="3"/>
  <c r="G570" i="3"/>
  <c r="G571" i="3"/>
  <c r="G572" i="3"/>
  <c r="G573" i="3"/>
  <c r="G574" i="3"/>
  <c r="G575" i="3"/>
  <c r="G576" i="3"/>
  <c r="G577" i="3"/>
  <c r="G578" i="3"/>
  <c r="G579" i="3"/>
  <c r="G580" i="3"/>
  <c r="G581" i="3"/>
  <c r="G582" i="3"/>
  <c r="G583" i="3"/>
  <c r="G584" i="3"/>
  <c r="G585" i="3"/>
  <c r="G586" i="3"/>
  <c r="G587" i="3"/>
  <c r="G588" i="3"/>
  <c r="G589" i="3"/>
  <c r="G590" i="3"/>
  <c r="G591" i="3"/>
  <c r="G592" i="3"/>
  <c r="G593" i="3"/>
  <c r="G594" i="3"/>
  <c r="G595" i="3"/>
  <c r="G596" i="3"/>
  <c r="G597" i="3"/>
  <c r="G598" i="3"/>
  <c r="G599" i="3"/>
  <c r="G600" i="3"/>
  <c r="G601" i="3"/>
  <c r="G602" i="3"/>
  <c r="G603" i="3"/>
  <c r="G604" i="3"/>
  <c r="G605" i="3"/>
  <c r="G606" i="3"/>
  <c r="G607" i="3"/>
  <c r="G608" i="3"/>
  <c r="G609" i="3"/>
  <c r="G610" i="3"/>
  <c r="G611" i="3"/>
  <c r="G612" i="3"/>
  <c r="G613" i="3"/>
  <c r="G614" i="3"/>
  <c r="G615" i="3"/>
  <c r="G616" i="3"/>
  <c r="G617" i="3"/>
  <c r="G618" i="3"/>
  <c r="G619" i="3"/>
  <c r="G620" i="3"/>
  <c r="G621" i="3"/>
  <c r="G622" i="3"/>
  <c r="G623" i="3"/>
  <c r="G624" i="3"/>
  <c r="G625" i="3"/>
  <c r="G626" i="3"/>
  <c r="G627" i="3"/>
  <c r="G628" i="3"/>
  <c r="G629" i="3"/>
  <c r="G630" i="3"/>
  <c r="G631" i="3"/>
  <c r="G632" i="3"/>
  <c r="G633" i="3"/>
  <c r="G634" i="3"/>
  <c r="G635" i="3"/>
  <c r="G636" i="3"/>
  <c r="G637" i="3"/>
  <c r="G638" i="3"/>
  <c r="G639" i="3"/>
  <c r="G640" i="3"/>
  <c r="G641" i="3"/>
  <c r="G642" i="3"/>
  <c r="G643" i="3"/>
  <c r="G644" i="3"/>
  <c r="G645" i="3"/>
  <c r="G646" i="3"/>
  <c r="G647" i="3"/>
  <c r="G648" i="3"/>
  <c r="G649" i="3"/>
  <c r="G650" i="3"/>
  <c r="G651" i="3"/>
  <c r="G652" i="3"/>
  <c r="G653" i="3"/>
  <c r="G654" i="3"/>
  <c r="G655" i="3"/>
  <c r="G656" i="3"/>
  <c r="G657" i="3"/>
  <c r="G658" i="3"/>
  <c r="G659" i="3"/>
  <c r="G660" i="3"/>
  <c r="G661" i="3"/>
  <c r="G662" i="3"/>
  <c r="G663" i="3"/>
  <c r="G664" i="3"/>
  <c r="G665" i="3"/>
  <c r="G666" i="3"/>
  <c r="G667" i="3"/>
  <c r="G668" i="3"/>
  <c r="G669" i="3"/>
  <c r="G670" i="3"/>
  <c r="G671" i="3"/>
  <c r="G672" i="3"/>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G709" i="3"/>
  <c r="G710" i="3"/>
  <c r="G711" i="3"/>
  <c r="G712" i="3"/>
  <c r="G713" i="3"/>
  <c r="G714" i="3"/>
  <c r="G715" i="3"/>
  <c r="G716" i="3"/>
  <c r="G717" i="3"/>
  <c r="G718" i="3"/>
  <c r="G719" i="3"/>
  <c r="G720" i="3"/>
  <c r="G721" i="3"/>
  <c r="G722" i="3"/>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62" i="3"/>
  <c r="G763" i="3"/>
  <c r="G764" i="3"/>
  <c r="G765" i="3"/>
  <c r="G766" i="3"/>
  <c r="G767" i="3"/>
  <c r="G768" i="3"/>
  <c r="G769" i="3"/>
  <c r="G770" i="3"/>
  <c r="G771" i="3"/>
  <c r="G772" i="3"/>
  <c r="G773" i="3"/>
  <c r="G774" i="3"/>
  <c r="G775" i="3"/>
  <c r="G776" i="3"/>
  <c r="G777" i="3"/>
  <c r="G778" i="3"/>
  <c r="G779" i="3"/>
  <c r="G780" i="3"/>
  <c r="G781" i="3"/>
  <c r="G782" i="3"/>
  <c r="G783" i="3"/>
  <c r="G784" i="3"/>
  <c r="G785" i="3"/>
  <c r="G786" i="3"/>
  <c r="G787" i="3"/>
  <c r="G788" i="3"/>
  <c r="G789" i="3"/>
  <c r="G790" i="3"/>
  <c r="G791" i="3"/>
  <c r="G792" i="3"/>
  <c r="G793" i="3"/>
  <c r="G794" i="3"/>
  <c r="G795" i="3"/>
  <c r="G796" i="3"/>
  <c r="G797" i="3"/>
  <c r="G798" i="3"/>
  <c r="G799" i="3"/>
  <c r="G800" i="3"/>
  <c r="G801" i="3"/>
  <c r="G802" i="3"/>
  <c r="G803" i="3"/>
  <c r="G804" i="3"/>
  <c r="G805" i="3"/>
  <c r="G806" i="3"/>
  <c r="G807" i="3"/>
  <c r="G808" i="3"/>
  <c r="G809" i="3"/>
  <c r="G810" i="3"/>
  <c r="G811" i="3"/>
  <c r="G812" i="3"/>
  <c r="G813" i="3"/>
  <c r="G814" i="3"/>
  <c r="G815" i="3"/>
  <c r="G816" i="3"/>
  <c r="G817" i="3"/>
  <c r="G818" i="3"/>
  <c r="G819" i="3"/>
  <c r="G820" i="3"/>
  <c r="G821" i="3"/>
  <c r="G822" i="3"/>
  <c r="G823" i="3"/>
  <c r="G824" i="3"/>
  <c r="G825" i="3"/>
  <c r="G826" i="3"/>
  <c r="G827" i="3"/>
  <c r="G828" i="3"/>
  <c r="G829" i="3"/>
  <c r="G830" i="3"/>
  <c r="G831" i="3"/>
  <c r="G832" i="3"/>
  <c r="G833" i="3"/>
  <c r="G834" i="3"/>
  <c r="G835" i="3"/>
  <c r="G836" i="3"/>
  <c r="G837" i="3"/>
  <c r="G838" i="3"/>
  <c r="G839" i="3"/>
  <c r="G840" i="3"/>
  <c r="G841" i="3"/>
  <c r="G842" i="3"/>
  <c r="G843" i="3"/>
  <c r="G844" i="3"/>
  <c r="G845" i="3"/>
  <c r="G846" i="3"/>
  <c r="G847" i="3"/>
  <c r="G848" i="3"/>
  <c r="G849" i="3"/>
  <c r="G850" i="3"/>
  <c r="G851" i="3"/>
  <c r="G852" i="3"/>
  <c r="G853" i="3"/>
  <c r="G854" i="3"/>
  <c r="G855" i="3"/>
  <c r="G856" i="3"/>
  <c r="G857" i="3"/>
  <c r="G858" i="3"/>
  <c r="G859" i="3"/>
  <c r="G860" i="3"/>
  <c r="G861" i="3"/>
  <c r="G862" i="3"/>
  <c r="G863" i="3"/>
  <c r="G864" i="3"/>
  <c r="G865" i="3"/>
  <c r="G866" i="3"/>
  <c r="G867" i="3"/>
  <c r="G868" i="3"/>
  <c r="G869" i="3"/>
  <c r="G870" i="3"/>
  <c r="G871" i="3"/>
  <c r="G872" i="3"/>
  <c r="G873" i="3"/>
  <c r="G874" i="3"/>
  <c r="G875" i="3"/>
  <c r="G876" i="3"/>
  <c r="G877" i="3"/>
  <c r="G878" i="3"/>
  <c r="G879" i="3"/>
  <c r="G880" i="3"/>
  <c r="G881" i="3"/>
  <c r="G882" i="3"/>
  <c r="G883" i="3"/>
  <c r="G884" i="3"/>
  <c r="G885" i="3"/>
  <c r="G886" i="3"/>
  <c r="G887" i="3"/>
  <c r="G888" i="3"/>
  <c r="G889" i="3"/>
  <c r="G890" i="3"/>
  <c r="G891" i="3"/>
  <c r="G892" i="3"/>
  <c r="G893" i="3"/>
  <c r="G894" i="3"/>
  <c r="G895" i="3"/>
  <c r="G896" i="3"/>
  <c r="G897" i="3"/>
  <c r="G898" i="3"/>
  <c r="G899" i="3"/>
  <c r="G900" i="3"/>
  <c r="G901" i="3"/>
  <c r="G902" i="3"/>
  <c r="G903" i="3"/>
  <c r="G904" i="3"/>
  <c r="G905" i="3"/>
  <c r="G906" i="3"/>
  <c r="G907" i="3"/>
  <c r="G908" i="3"/>
  <c r="G909" i="3"/>
  <c r="G910" i="3"/>
  <c r="G911" i="3"/>
  <c r="G912" i="3"/>
  <c r="G913" i="3"/>
  <c r="G914" i="3"/>
  <c r="G915" i="3"/>
  <c r="G916" i="3"/>
  <c r="G917" i="3"/>
  <c r="G918" i="3"/>
  <c r="G919" i="3"/>
  <c r="G920" i="3"/>
  <c r="G921" i="3"/>
  <c r="G922" i="3"/>
  <c r="G923" i="3"/>
  <c r="G924" i="3"/>
  <c r="G925" i="3"/>
  <c r="G926" i="3"/>
  <c r="G927" i="3"/>
  <c r="G928" i="3"/>
  <c r="G929" i="3"/>
  <c r="G930" i="3"/>
  <c r="G931" i="3"/>
  <c r="G932" i="3"/>
  <c r="G933" i="3"/>
  <c r="G934" i="3"/>
  <c r="G935" i="3"/>
  <c r="G936" i="3"/>
  <c r="G937" i="3"/>
  <c r="G938" i="3"/>
  <c r="G939" i="3"/>
  <c r="G940" i="3"/>
  <c r="G941" i="3"/>
  <c r="G942" i="3"/>
  <c r="G943" i="3"/>
  <c r="G944" i="3"/>
  <c r="G945" i="3"/>
  <c r="G946" i="3"/>
  <c r="G947" i="3"/>
  <c r="G948" i="3"/>
  <c r="G949" i="3"/>
  <c r="G950" i="3"/>
  <c r="G951" i="3"/>
  <c r="G952" i="3"/>
  <c r="G953" i="3"/>
  <c r="G954" i="3"/>
  <c r="G955" i="3"/>
  <c r="G956" i="3"/>
  <c r="G957" i="3"/>
  <c r="G958" i="3"/>
  <c r="G959" i="3"/>
  <c r="G960" i="3"/>
  <c r="G961" i="3"/>
  <c r="G962" i="3"/>
  <c r="G963" i="3"/>
  <c r="G964" i="3"/>
  <c r="G965" i="3"/>
  <c r="G966" i="3"/>
  <c r="G967" i="3"/>
  <c r="G968" i="3"/>
  <c r="G969" i="3"/>
  <c r="G970" i="3"/>
  <c r="G971" i="3"/>
  <c r="G972" i="3"/>
  <c r="G973" i="3"/>
  <c r="G974" i="3"/>
  <c r="G975" i="3"/>
  <c r="G976" i="3"/>
  <c r="G977" i="3"/>
  <c r="G978" i="3"/>
  <c r="G979" i="3"/>
  <c r="G980" i="3"/>
  <c r="G981" i="3"/>
  <c r="G982" i="3"/>
  <c r="G983" i="3"/>
  <c r="G984" i="3"/>
  <c r="G985" i="3"/>
  <c r="G986" i="3"/>
  <c r="G987" i="3"/>
  <c r="G988" i="3"/>
  <c r="G989" i="3"/>
  <c r="G990" i="3"/>
  <c r="G991" i="3"/>
  <c r="G992" i="3"/>
  <c r="G993" i="3"/>
  <c r="G994" i="3"/>
  <c r="G995" i="3"/>
  <c r="G996" i="3"/>
  <c r="G997" i="3"/>
  <c r="G998" i="3"/>
  <c r="G999" i="3"/>
  <c r="F10" i="3"/>
  <c r="F11" i="3"/>
  <c r="F19" i="3"/>
  <c r="F20" i="3"/>
  <c r="F21" i="3"/>
  <c r="F22" i="3"/>
  <c r="F23" i="3"/>
  <c r="F24" i="3"/>
  <c r="F25" i="3"/>
  <c r="F26" i="3"/>
  <c r="F27" i="3"/>
  <c r="F28" i="3"/>
  <c r="F29" i="3"/>
  <c r="F30" i="3"/>
  <c r="F31" i="3"/>
  <c r="F32" i="3"/>
  <c r="F33" i="3"/>
  <c r="F34" i="3"/>
  <c r="F35" i="3"/>
  <c r="F36" i="3"/>
  <c r="F37" i="3"/>
  <c r="F38" i="3"/>
  <c r="F39" i="3"/>
  <c r="F40" i="3"/>
  <c r="F41" i="3"/>
  <c r="F42" i="3"/>
  <c r="F43" i="3"/>
  <c r="F44" i="3"/>
  <c r="F45" i="3"/>
  <c r="F46" i="3"/>
  <c r="F47" i="3"/>
  <c r="F48" i="3"/>
  <c r="F49" i="3"/>
  <c r="F50" i="3"/>
  <c r="F51" i="3"/>
  <c r="F52" i="3"/>
  <c r="F53" i="3"/>
  <c r="F54" i="3"/>
  <c r="F55" i="3"/>
  <c r="F56" i="3"/>
  <c r="F57" i="3"/>
  <c r="F58" i="3"/>
  <c r="F59" i="3"/>
  <c r="F60" i="3"/>
  <c r="F61" i="3"/>
  <c r="F62" i="3"/>
  <c r="F63" i="3"/>
  <c r="F64" i="3"/>
  <c r="F65" i="3"/>
  <c r="F66" i="3"/>
  <c r="F67" i="3"/>
  <c r="F68" i="3"/>
  <c r="F69" i="3"/>
  <c r="F70" i="3"/>
  <c r="F71" i="3"/>
  <c r="F72" i="3"/>
  <c r="F73" i="3"/>
  <c r="F74" i="3"/>
  <c r="F75" i="3"/>
  <c r="F76" i="3"/>
  <c r="F77" i="3"/>
  <c r="F78" i="3"/>
  <c r="F79" i="3"/>
  <c r="F80" i="3"/>
  <c r="F81" i="3"/>
  <c r="F82" i="3"/>
  <c r="F83" i="3"/>
  <c r="F84" i="3"/>
  <c r="F85" i="3"/>
  <c r="F86" i="3"/>
  <c r="F87" i="3"/>
  <c r="F88" i="3"/>
  <c r="F89" i="3"/>
  <c r="F90" i="3"/>
  <c r="F91" i="3"/>
  <c r="F92" i="3"/>
  <c r="F93" i="3"/>
  <c r="F94" i="3"/>
  <c r="F95" i="3"/>
  <c r="F96" i="3"/>
  <c r="F97" i="3"/>
  <c r="F98" i="3"/>
  <c r="F99" i="3"/>
  <c r="F100" i="3"/>
  <c r="F101" i="3"/>
  <c r="F102" i="3"/>
  <c r="F103" i="3"/>
  <c r="F104" i="3"/>
  <c r="F105" i="3"/>
  <c r="F106" i="3"/>
  <c r="F107" i="3"/>
  <c r="F108" i="3"/>
  <c r="F109" i="3"/>
  <c r="F110" i="3"/>
  <c r="F111" i="3"/>
  <c r="F112" i="3"/>
  <c r="F113" i="3"/>
  <c r="F114" i="3"/>
  <c r="F115" i="3"/>
  <c r="F116" i="3"/>
  <c r="F117" i="3"/>
  <c r="F118" i="3"/>
  <c r="F119" i="3"/>
  <c r="F120" i="3"/>
  <c r="F121" i="3"/>
  <c r="F122" i="3"/>
  <c r="F123" i="3"/>
  <c r="F124" i="3"/>
  <c r="F125" i="3"/>
  <c r="F126" i="3"/>
  <c r="F127"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456" i="3"/>
  <c r="F457" i="3"/>
  <c r="F458" i="3"/>
  <c r="F459" i="3"/>
  <c r="F460" i="3"/>
  <c r="F461" i="3"/>
  <c r="F462" i="3"/>
  <c r="F463" i="3"/>
  <c r="F464" i="3"/>
  <c r="F465" i="3"/>
  <c r="F466" i="3"/>
  <c r="F467" i="3"/>
  <c r="F468" i="3"/>
  <c r="F469" i="3"/>
  <c r="F470" i="3"/>
  <c r="F471" i="3"/>
  <c r="F472" i="3"/>
  <c r="F473" i="3"/>
  <c r="F474" i="3"/>
  <c r="F475" i="3"/>
  <c r="F476" i="3"/>
  <c r="F477" i="3"/>
  <c r="F478" i="3"/>
  <c r="F479" i="3"/>
  <c r="F480" i="3"/>
  <c r="F481" i="3"/>
  <c r="F482" i="3"/>
  <c r="F483" i="3"/>
  <c r="F484" i="3"/>
  <c r="F485" i="3"/>
  <c r="F486" i="3"/>
  <c r="F487" i="3"/>
  <c r="F488" i="3"/>
  <c r="F489" i="3"/>
  <c r="F490" i="3"/>
  <c r="F491" i="3"/>
  <c r="F492" i="3"/>
  <c r="F493" i="3"/>
  <c r="F494" i="3"/>
  <c r="F495" i="3"/>
  <c r="F496" i="3"/>
  <c r="F497" i="3"/>
  <c r="F498" i="3"/>
  <c r="F499" i="3"/>
  <c r="F500" i="3"/>
  <c r="F501" i="3"/>
  <c r="F502" i="3"/>
  <c r="F503" i="3"/>
  <c r="F504" i="3"/>
  <c r="F505" i="3"/>
  <c r="F506" i="3"/>
  <c r="F507" i="3"/>
  <c r="F508" i="3"/>
  <c r="F509" i="3"/>
  <c r="F510" i="3"/>
  <c r="F511" i="3"/>
  <c r="F512" i="3"/>
  <c r="F513" i="3"/>
  <c r="F514" i="3"/>
  <c r="F515" i="3"/>
  <c r="F516" i="3"/>
  <c r="F517" i="3"/>
  <c r="F518" i="3"/>
  <c r="F519" i="3"/>
  <c r="F520" i="3"/>
  <c r="F521" i="3"/>
  <c r="F522" i="3"/>
  <c r="F523" i="3"/>
  <c r="F524" i="3"/>
  <c r="F525" i="3"/>
  <c r="F526" i="3"/>
  <c r="F527" i="3"/>
  <c r="F528" i="3"/>
  <c r="F529" i="3"/>
  <c r="F530" i="3"/>
  <c r="F531" i="3"/>
  <c r="F532" i="3"/>
  <c r="F533" i="3"/>
  <c r="F534" i="3"/>
  <c r="F535" i="3"/>
  <c r="F536" i="3"/>
  <c r="F537" i="3"/>
  <c r="F538" i="3"/>
  <c r="F539" i="3"/>
  <c r="F540" i="3"/>
  <c r="F541" i="3"/>
  <c r="F542" i="3"/>
  <c r="F543" i="3"/>
  <c r="F544" i="3"/>
  <c r="F545" i="3"/>
  <c r="F546" i="3"/>
  <c r="F547" i="3"/>
  <c r="F548" i="3"/>
  <c r="F549" i="3"/>
  <c r="F550" i="3"/>
  <c r="F551" i="3"/>
  <c r="F552" i="3"/>
  <c r="F553" i="3"/>
  <c r="F554" i="3"/>
  <c r="F555" i="3"/>
  <c r="F556" i="3"/>
  <c r="F557" i="3"/>
  <c r="F558" i="3"/>
  <c r="F559" i="3"/>
  <c r="F560" i="3"/>
  <c r="F561" i="3"/>
  <c r="F562" i="3"/>
  <c r="F563" i="3"/>
  <c r="F564" i="3"/>
  <c r="F565" i="3"/>
  <c r="F566" i="3"/>
  <c r="F567" i="3"/>
  <c r="F568" i="3"/>
  <c r="F569" i="3"/>
  <c r="F570" i="3"/>
  <c r="F571" i="3"/>
  <c r="F572" i="3"/>
  <c r="F573" i="3"/>
  <c r="F574" i="3"/>
  <c r="F575" i="3"/>
  <c r="F576" i="3"/>
  <c r="F577" i="3"/>
  <c r="F578" i="3"/>
  <c r="F579" i="3"/>
  <c r="F580" i="3"/>
  <c r="F581" i="3"/>
  <c r="F582" i="3"/>
  <c r="F583" i="3"/>
  <c r="F584" i="3"/>
  <c r="F585" i="3"/>
  <c r="F586" i="3"/>
  <c r="F587" i="3"/>
  <c r="F588" i="3"/>
  <c r="F589" i="3"/>
  <c r="F590" i="3"/>
  <c r="F591" i="3"/>
  <c r="F592" i="3"/>
  <c r="F593" i="3"/>
  <c r="F594" i="3"/>
  <c r="F595" i="3"/>
  <c r="F596" i="3"/>
  <c r="F597" i="3"/>
  <c r="F598" i="3"/>
  <c r="F599" i="3"/>
  <c r="F600" i="3"/>
  <c r="F601" i="3"/>
  <c r="F602" i="3"/>
  <c r="F603" i="3"/>
  <c r="F604" i="3"/>
  <c r="F605" i="3"/>
  <c r="F606" i="3"/>
  <c r="F607" i="3"/>
  <c r="F608" i="3"/>
  <c r="F609" i="3"/>
  <c r="F610" i="3"/>
  <c r="F611" i="3"/>
  <c r="F612" i="3"/>
  <c r="F613" i="3"/>
  <c r="F614" i="3"/>
  <c r="F615" i="3"/>
  <c r="F616" i="3"/>
  <c r="F617" i="3"/>
  <c r="F618" i="3"/>
  <c r="F619" i="3"/>
  <c r="F620" i="3"/>
  <c r="F621" i="3"/>
  <c r="F622" i="3"/>
  <c r="F623" i="3"/>
  <c r="F624" i="3"/>
  <c r="F625" i="3"/>
  <c r="F626" i="3"/>
  <c r="F627" i="3"/>
  <c r="F628" i="3"/>
  <c r="F629" i="3"/>
  <c r="F630" i="3"/>
  <c r="F631" i="3"/>
  <c r="F632" i="3"/>
  <c r="F633" i="3"/>
  <c r="F634" i="3"/>
  <c r="F635" i="3"/>
  <c r="F636" i="3"/>
  <c r="F637" i="3"/>
  <c r="F638" i="3"/>
  <c r="F639" i="3"/>
  <c r="F640" i="3"/>
  <c r="F641" i="3"/>
  <c r="F642" i="3"/>
  <c r="F643" i="3"/>
  <c r="F644" i="3"/>
  <c r="F645" i="3"/>
  <c r="F646" i="3"/>
  <c r="F647" i="3"/>
  <c r="F648" i="3"/>
  <c r="F649" i="3"/>
  <c r="F650" i="3"/>
  <c r="F651" i="3"/>
  <c r="F652" i="3"/>
  <c r="F653" i="3"/>
  <c r="F654" i="3"/>
  <c r="F655" i="3"/>
  <c r="F656" i="3"/>
  <c r="F657" i="3"/>
  <c r="F658" i="3"/>
  <c r="F659" i="3"/>
  <c r="F660" i="3"/>
  <c r="F661" i="3"/>
  <c r="F662" i="3"/>
  <c r="F663" i="3"/>
  <c r="F664" i="3"/>
  <c r="F665" i="3"/>
  <c r="F666" i="3"/>
  <c r="F667" i="3"/>
  <c r="F668" i="3"/>
  <c r="F669" i="3"/>
  <c r="F670" i="3"/>
  <c r="F671" i="3"/>
  <c r="F672" i="3"/>
  <c r="F673" i="3"/>
  <c r="F674" i="3"/>
  <c r="F675" i="3"/>
  <c r="F676" i="3"/>
  <c r="F677" i="3"/>
  <c r="F678" i="3"/>
  <c r="F679" i="3"/>
  <c r="F680" i="3"/>
  <c r="F681" i="3"/>
  <c r="F682" i="3"/>
  <c r="F683" i="3"/>
  <c r="F684" i="3"/>
  <c r="F685" i="3"/>
  <c r="F686" i="3"/>
  <c r="F687" i="3"/>
  <c r="F688" i="3"/>
  <c r="F689" i="3"/>
  <c r="F690" i="3"/>
  <c r="F691" i="3"/>
  <c r="F692" i="3"/>
  <c r="F693" i="3"/>
  <c r="F694" i="3"/>
  <c r="F695" i="3"/>
  <c r="F696" i="3"/>
  <c r="F697" i="3"/>
  <c r="F698" i="3"/>
  <c r="F699" i="3"/>
  <c r="F700" i="3"/>
  <c r="F701" i="3"/>
  <c r="F702" i="3"/>
  <c r="F703" i="3"/>
  <c r="F704" i="3"/>
  <c r="F705" i="3"/>
  <c r="F706" i="3"/>
  <c r="F707" i="3"/>
  <c r="F708" i="3"/>
  <c r="F709" i="3"/>
  <c r="F710" i="3"/>
  <c r="F711" i="3"/>
  <c r="F712" i="3"/>
  <c r="F713" i="3"/>
  <c r="F714" i="3"/>
  <c r="F715" i="3"/>
  <c r="F716" i="3"/>
  <c r="F717" i="3"/>
  <c r="F718" i="3"/>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F762" i="3"/>
  <c r="F763" i="3"/>
  <c r="F764" i="3"/>
  <c r="F765" i="3"/>
  <c r="F766" i="3"/>
  <c r="F767" i="3"/>
  <c r="F768" i="3"/>
  <c r="F769" i="3"/>
  <c r="F770" i="3"/>
  <c r="F771" i="3"/>
  <c r="F772" i="3"/>
  <c r="F773" i="3"/>
  <c r="F774" i="3"/>
  <c r="F775" i="3"/>
  <c r="F776" i="3"/>
  <c r="F777" i="3"/>
  <c r="F778" i="3"/>
  <c r="F779" i="3"/>
  <c r="F780" i="3"/>
  <c r="F781" i="3"/>
  <c r="F782" i="3"/>
  <c r="F783" i="3"/>
  <c r="F784" i="3"/>
  <c r="F785" i="3"/>
  <c r="F786" i="3"/>
  <c r="F787" i="3"/>
  <c r="F788" i="3"/>
  <c r="F789" i="3"/>
  <c r="F790" i="3"/>
  <c r="F791" i="3"/>
  <c r="F792" i="3"/>
  <c r="F793" i="3"/>
  <c r="F794" i="3"/>
  <c r="F795" i="3"/>
  <c r="F796" i="3"/>
  <c r="F797" i="3"/>
  <c r="F798" i="3"/>
  <c r="F799" i="3"/>
  <c r="F800" i="3"/>
  <c r="F801" i="3"/>
  <c r="F802" i="3"/>
  <c r="F803" i="3"/>
  <c r="F804" i="3"/>
  <c r="F805" i="3"/>
  <c r="F806" i="3"/>
  <c r="F807" i="3"/>
  <c r="F808" i="3"/>
  <c r="F809" i="3"/>
  <c r="F810" i="3"/>
  <c r="F811" i="3"/>
  <c r="F812" i="3"/>
  <c r="F813" i="3"/>
  <c r="F814" i="3"/>
  <c r="F815" i="3"/>
  <c r="F816" i="3"/>
  <c r="F817" i="3"/>
  <c r="F818" i="3"/>
  <c r="F819" i="3"/>
  <c r="F820" i="3"/>
  <c r="F821" i="3"/>
  <c r="F822" i="3"/>
  <c r="F823" i="3"/>
  <c r="F824" i="3"/>
  <c r="F825" i="3"/>
  <c r="F826" i="3"/>
  <c r="F827" i="3"/>
  <c r="F828" i="3"/>
  <c r="F829" i="3"/>
  <c r="F830" i="3"/>
  <c r="F831" i="3"/>
  <c r="F832" i="3"/>
  <c r="F833" i="3"/>
  <c r="F834" i="3"/>
  <c r="F835" i="3"/>
  <c r="F836" i="3"/>
  <c r="F837" i="3"/>
  <c r="F838" i="3"/>
  <c r="F839" i="3"/>
  <c r="F840" i="3"/>
  <c r="F841" i="3"/>
  <c r="F842" i="3"/>
  <c r="F843" i="3"/>
  <c r="F844" i="3"/>
  <c r="F845" i="3"/>
  <c r="F846" i="3"/>
  <c r="F847" i="3"/>
  <c r="F848" i="3"/>
  <c r="F849" i="3"/>
  <c r="F850" i="3"/>
  <c r="F851" i="3"/>
  <c r="F852" i="3"/>
  <c r="F853" i="3"/>
  <c r="F854" i="3"/>
  <c r="F855" i="3"/>
  <c r="F856" i="3"/>
  <c r="F857" i="3"/>
  <c r="F858" i="3"/>
  <c r="F859" i="3"/>
  <c r="F860" i="3"/>
  <c r="F861" i="3"/>
  <c r="F862" i="3"/>
  <c r="F863" i="3"/>
  <c r="F864" i="3"/>
  <c r="F865" i="3"/>
  <c r="F866" i="3"/>
  <c r="F867" i="3"/>
  <c r="F868" i="3"/>
  <c r="F869" i="3"/>
  <c r="F870" i="3"/>
  <c r="F871" i="3"/>
  <c r="F872" i="3"/>
  <c r="F873" i="3"/>
  <c r="F874" i="3"/>
  <c r="F875" i="3"/>
  <c r="F876" i="3"/>
  <c r="F877" i="3"/>
  <c r="F878" i="3"/>
  <c r="F879" i="3"/>
  <c r="F880" i="3"/>
  <c r="F881" i="3"/>
  <c r="F882" i="3"/>
  <c r="F883" i="3"/>
  <c r="F884" i="3"/>
  <c r="F885" i="3"/>
  <c r="F886" i="3"/>
  <c r="F887" i="3"/>
  <c r="F888" i="3"/>
  <c r="F889" i="3"/>
  <c r="F890" i="3"/>
  <c r="F891" i="3"/>
  <c r="F892" i="3"/>
  <c r="F893" i="3"/>
  <c r="F894" i="3"/>
  <c r="F895" i="3"/>
  <c r="F896" i="3"/>
  <c r="F897" i="3"/>
  <c r="F898" i="3"/>
  <c r="F899" i="3"/>
  <c r="F900" i="3"/>
  <c r="F901" i="3"/>
  <c r="F902" i="3"/>
  <c r="F903" i="3"/>
  <c r="F904" i="3"/>
  <c r="F905" i="3"/>
  <c r="F906" i="3"/>
  <c r="F907" i="3"/>
  <c r="F908" i="3"/>
  <c r="F909" i="3"/>
  <c r="F910" i="3"/>
  <c r="F911" i="3"/>
  <c r="F912" i="3"/>
  <c r="F913" i="3"/>
  <c r="F914" i="3"/>
  <c r="F915" i="3"/>
  <c r="F916" i="3"/>
  <c r="F917" i="3"/>
  <c r="F918" i="3"/>
  <c r="F919" i="3"/>
  <c r="F920" i="3"/>
  <c r="F921" i="3"/>
  <c r="F922" i="3"/>
  <c r="F923" i="3"/>
  <c r="F924" i="3"/>
  <c r="F925" i="3"/>
  <c r="F926" i="3"/>
  <c r="F927" i="3"/>
  <c r="F928" i="3"/>
  <c r="F929" i="3"/>
  <c r="F930" i="3"/>
  <c r="F931" i="3"/>
  <c r="F932" i="3"/>
  <c r="F933" i="3"/>
  <c r="F934" i="3"/>
  <c r="F935" i="3"/>
  <c r="F936" i="3"/>
  <c r="F937" i="3"/>
  <c r="F938" i="3"/>
  <c r="F939" i="3"/>
  <c r="F940" i="3"/>
  <c r="F941" i="3"/>
  <c r="F942" i="3"/>
  <c r="F943" i="3"/>
  <c r="F944" i="3"/>
  <c r="F945" i="3"/>
  <c r="F946" i="3"/>
  <c r="F947" i="3"/>
  <c r="F948" i="3"/>
  <c r="F949" i="3"/>
  <c r="F950" i="3"/>
  <c r="F951" i="3"/>
  <c r="F952" i="3"/>
  <c r="F953" i="3"/>
  <c r="F954" i="3"/>
  <c r="F955" i="3"/>
  <c r="F956" i="3"/>
  <c r="F957" i="3"/>
  <c r="F958" i="3"/>
  <c r="F959" i="3"/>
  <c r="F960" i="3"/>
  <c r="F961" i="3"/>
  <c r="F962" i="3"/>
  <c r="F963" i="3"/>
  <c r="F964" i="3"/>
  <c r="F965" i="3"/>
  <c r="F966" i="3"/>
  <c r="F967" i="3"/>
  <c r="F968" i="3"/>
  <c r="F969" i="3"/>
  <c r="F970" i="3"/>
  <c r="F971" i="3"/>
  <c r="F972" i="3"/>
  <c r="F973" i="3"/>
  <c r="F974" i="3"/>
  <c r="F975" i="3"/>
  <c r="F976" i="3"/>
  <c r="F977" i="3"/>
  <c r="F978" i="3"/>
  <c r="F979" i="3"/>
  <c r="F980" i="3"/>
  <c r="F981" i="3"/>
  <c r="F982" i="3"/>
  <c r="F983" i="3"/>
  <c r="F984" i="3"/>
  <c r="F985" i="3"/>
  <c r="F986" i="3"/>
  <c r="F987" i="3"/>
  <c r="F988" i="3"/>
  <c r="F989" i="3"/>
  <c r="F990" i="3"/>
  <c r="F991" i="3"/>
  <c r="F992" i="3"/>
  <c r="F993" i="3"/>
  <c r="F994" i="3"/>
  <c r="F995" i="3"/>
  <c r="F996" i="3"/>
  <c r="F997" i="3"/>
  <c r="F998" i="3"/>
  <c r="F999" i="3"/>
  <c r="E10" i="3"/>
  <c r="E11"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598" i="3"/>
  <c r="E599"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D10" i="3"/>
  <c r="D11"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C10" i="3"/>
  <c r="C11"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B10" i="3"/>
  <c r="B11"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62" i="3"/>
  <c r="B63" i="3"/>
  <c r="B64" i="3"/>
  <c r="B65" i="3"/>
  <c r="B66" i="3"/>
  <c r="B67" i="3"/>
  <c r="B68" i="3"/>
  <c r="B69" i="3"/>
  <c r="B70" i="3"/>
  <c r="B71" i="3"/>
  <c r="B72" i="3"/>
  <c r="B73" i="3"/>
  <c r="B74" i="3"/>
  <c r="B75" i="3"/>
  <c r="B76" i="3"/>
  <c r="B77" i="3"/>
  <c r="B78" i="3"/>
  <c r="B79" i="3"/>
  <c r="B80" i="3"/>
  <c r="B81" i="3"/>
  <c r="B82" i="3"/>
  <c r="B83" i="3"/>
  <c r="B84" i="3"/>
  <c r="B85" i="3"/>
  <c r="B86" i="3"/>
  <c r="B87" i="3"/>
  <c r="B88" i="3"/>
  <c r="B89" i="3"/>
  <c r="B90" i="3"/>
  <c r="B91" i="3"/>
  <c r="B92" i="3"/>
  <c r="B93" i="3"/>
  <c r="B94" i="3"/>
  <c r="B95" i="3"/>
  <c r="B96" i="3"/>
  <c r="B97" i="3"/>
  <c r="B98" i="3"/>
  <c r="B99" i="3"/>
  <c r="B100" i="3"/>
  <c r="B101" i="3"/>
  <c r="B102" i="3"/>
  <c r="B103" i="3"/>
  <c r="B104" i="3"/>
  <c r="B105" i="3"/>
  <c r="B106" i="3"/>
  <c r="B107" i="3"/>
  <c r="B108" i="3"/>
  <c r="B109" i="3"/>
  <c r="B110" i="3"/>
  <c r="B111" i="3"/>
  <c r="B112" i="3"/>
  <c r="B113" i="3"/>
  <c r="B114" i="3"/>
  <c r="B115" i="3"/>
  <c r="B116" i="3"/>
  <c r="B117" i="3"/>
  <c r="B118" i="3"/>
  <c r="B119" i="3"/>
  <c r="B120" i="3"/>
  <c r="B121" i="3"/>
  <c r="B122" i="3"/>
  <c r="B123" i="3"/>
  <c r="B124" i="3"/>
  <c r="B125" i="3"/>
  <c r="B126" i="3"/>
  <c r="B127" i="3"/>
  <c r="B128" i="3"/>
  <c r="B129" i="3"/>
  <c r="B130" i="3"/>
  <c r="B131" i="3"/>
  <c r="B132" i="3"/>
  <c r="B133" i="3"/>
  <c r="B134" i="3"/>
  <c r="B135" i="3"/>
  <c r="B136" i="3"/>
  <c r="B137" i="3"/>
  <c r="B138" i="3"/>
  <c r="B139" i="3"/>
  <c r="B140" i="3"/>
  <c r="B141" i="3"/>
  <c r="B142" i="3"/>
  <c r="B143" i="3"/>
  <c r="B144" i="3"/>
  <c r="B145" i="3"/>
  <c r="B146" i="3"/>
  <c r="B147" i="3"/>
  <c r="B148" i="3"/>
  <c r="B149" i="3"/>
  <c r="B150" i="3"/>
  <c r="B151" i="3"/>
  <c r="B152" i="3"/>
  <c r="B153" i="3"/>
  <c r="B154" i="3"/>
  <c r="B155" i="3"/>
  <c r="B156" i="3"/>
  <c r="B157" i="3"/>
  <c r="B158" i="3"/>
  <c r="B159" i="3"/>
  <c r="B160" i="3"/>
  <c r="B161" i="3"/>
  <c r="B162" i="3"/>
  <c r="B163" i="3"/>
  <c r="B164" i="3"/>
  <c r="B165" i="3"/>
  <c r="B166" i="3"/>
  <c r="B167" i="3"/>
  <c r="B168" i="3"/>
  <c r="B169" i="3"/>
  <c r="B170" i="3"/>
  <c r="B171" i="3"/>
  <c r="B172" i="3"/>
  <c r="B173" i="3"/>
  <c r="B174" i="3"/>
  <c r="B175" i="3"/>
  <c r="B176" i="3"/>
  <c r="B177" i="3"/>
  <c r="B178" i="3"/>
  <c r="B179" i="3"/>
  <c r="B180" i="3"/>
  <c r="B181" i="3"/>
  <c r="B182" i="3"/>
  <c r="B183" i="3"/>
  <c r="B184" i="3"/>
  <c r="B185" i="3"/>
  <c r="B186" i="3"/>
  <c r="B187" i="3"/>
  <c r="B188" i="3"/>
  <c r="B189" i="3"/>
  <c r="B190" i="3"/>
  <c r="B191" i="3"/>
  <c r="B192" i="3"/>
  <c r="B193" i="3"/>
  <c r="B194" i="3"/>
  <c r="B195" i="3"/>
  <c r="B196" i="3"/>
  <c r="B197" i="3"/>
  <c r="B198" i="3"/>
  <c r="B199" i="3"/>
  <c r="B200" i="3"/>
  <c r="B201" i="3"/>
  <c r="B202" i="3"/>
  <c r="B203" i="3"/>
  <c r="B204" i="3"/>
  <c r="B205" i="3"/>
  <c r="B206" i="3"/>
  <c r="B207" i="3"/>
  <c r="B208" i="3"/>
  <c r="B209" i="3"/>
  <c r="B210" i="3"/>
  <c r="B211" i="3"/>
  <c r="B212" i="3"/>
  <c r="B213" i="3"/>
  <c r="B214" i="3"/>
  <c r="B215" i="3"/>
  <c r="B216" i="3"/>
  <c r="B217" i="3"/>
  <c r="B218" i="3"/>
  <c r="B219" i="3"/>
  <c r="B220" i="3"/>
  <c r="B221" i="3"/>
  <c r="B222" i="3"/>
  <c r="B223" i="3"/>
  <c r="B224" i="3"/>
  <c r="B225" i="3"/>
  <c r="B226" i="3"/>
  <c r="B227" i="3"/>
  <c r="B228" i="3"/>
  <c r="B229" i="3"/>
  <c r="B230" i="3"/>
  <c r="B231" i="3"/>
  <c r="B232" i="3"/>
  <c r="B233" i="3"/>
  <c r="B234" i="3"/>
  <c r="B235" i="3"/>
  <c r="B236" i="3"/>
  <c r="B237" i="3"/>
  <c r="B238" i="3"/>
  <c r="B239" i="3"/>
  <c r="B240" i="3"/>
  <c r="B241" i="3"/>
  <c r="B242" i="3"/>
  <c r="B243" i="3"/>
  <c r="B244" i="3"/>
  <c r="B245" i="3"/>
  <c r="B246" i="3"/>
  <c r="B247" i="3"/>
  <c r="B248" i="3"/>
  <c r="B249" i="3"/>
  <c r="B250" i="3"/>
  <c r="B251" i="3"/>
  <c r="B252" i="3"/>
  <c r="B253" i="3"/>
  <c r="B254" i="3"/>
  <c r="B255" i="3"/>
  <c r="B256" i="3"/>
  <c r="B257" i="3"/>
  <c r="B258" i="3"/>
  <c r="B259" i="3"/>
  <c r="B260" i="3"/>
  <c r="B261" i="3"/>
  <c r="B262" i="3"/>
  <c r="B263" i="3"/>
  <c r="B264" i="3"/>
  <c r="B265" i="3"/>
  <c r="B266" i="3"/>
  <c r="B267" i="3"/>
  <c r="B268" i="3"/>
  <c r="B269" i="3"/>
  <c r="B270" i="3"/>
  <c r="B271" i="3"/>
  <c r="B272" i="3"/>
  <c r="B273" i="3"/>
  <c r="B274" i="3"/>
  <c r="B275" i="3"/>
  <c r="B276" i="3"/>
  <c r="B277" i="3"/>
  <c r="B278" i="3"/>
  <c r="B279" i="3"/>
  <c r="B280" i="3"/>
  <c r="B281" i="3"/>
  <c r="B282" i="3"/>
  <c r="B283" i="3"/>
  <c r="B284" i="3"/>
  <c r="B285" i="3"/>
  <c r="B286" i="3"/>
  <c r="B287" i="3"/>
  <c r="B288" i="3"/>
  <c r="B289" i="3"/>
  <c r="B290" i="3"/>
  <c r="B291" i="3"/>
  <c r="B292" i="3"/>
  <c r="B293" i="3"/>
  <c r="B294" i="3"/>
  <c r="B295" i="3"/>
  <c r="B296" i="3"/>
  <c r="B297" i="3"/>
  <c r="B298" i="3"/>
  <c r="B299" i="3"/>
  <c r="B300" i="3"/>
  <c r="B301" i="3"/>
  <c r="B302" i="3"/>
  <c r="B303" i="3"/>
  <c r="B304" i="3"/>
  <c r="B305" i="3"/>
  <c r="B306" i="3"/>
  <c r="B307" i="3"/>
  <c r="B308" i="3"/>
  <c r="B309" i="3"/>
  <c r="B310" i="3"/>
  <c r="B311" i="3"/>
  <c r="B312" i="3"/>
  <c r="B313" i="3"/>
  <c r="B314" i="3"/>
  <c r="B315" i="3"/>
  <c r="B316" i="3"/>
  <c r="B317" i="3"/>
  <c r="B318" i="3"/>
  <c r="B319" i="3"/>
  <c r="B320" i="3"/>
  <c r="B321" i="3"/>
  <c r="B322" i="3"/>
  <c r="B323" i="3"/>
  <c r="B324" i="3"/>
  <c r="B325" i="3"/>
  <c r="B326" i="3"/>
  <c r="B327" i="3"/>
  <c r="B328" i="3"/>
  <c r="B329" i="3"/>
  <c r="B330" i="3"/>
  <c r="B331" i="3"/>
  <c r="B332"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8" i="3"/>
  <c r="B359" i="3"/>
  <c r="B360" i="3"/>
  <c r="B361" i="3"/>
  <c r="B362" i="3"/>
  <c r="B363" i="3"/>
  <c r="B364" i="3"/>
  <c r="B365" i="3"/>
  <c r="B366" i="3"/>
  <c r="B367" i="3"/>
  <c r="B368" i="3"/>
  <c r="B369" i="3"/>
  <c r="B370" i="3"/>
  <c r="B371" i="3"/>
  <c r="B372" i="3"/>
  <c r="B373" i="3"/>
  <c r="B374" i="3"/>
  <c r="B375" i="3"/>
  <c r="B376" i="3"/>
  <c r="B377" i="3"/>
  <c r="B378" i="3"/>
  <c r="B379" i="3"/>
  <c r="B380" i="3"/>
  <c r="B381" i="3"/>
  <c r="B382" i="3"/>
  <c r="B383" i="3"/>
  <c r="B384" i="3"/>
  <c r="B385" i="3"/>
  <c r="B386" i="3"/>
  <c r="B387" i="3"/>
  <c r="B388" i="3"/>
  <c r="B389" i="3"/>
  <c r="B390" i="3"/>
  <c r="B391" i="3"/>
  <c r="B392" i="3"/>
  <c r="B393" i="3"/>
  <c r="B394" i="3"/>
  <c r="B395" i="3"/>
  <c r="B396" i="3"/>
  <c r="B397" i="3"/>
  <c r="B398" i="3"/>
  <c r="B399" i="3"/>
  <c r="B400" i="3"/>
  <c r="B401" i="3"/>
  <c r="B402" i="3"/>
  <c r="B403" i="3"/>
  <c r="B404" i="3"/>
  <c r="B405" i="3"/>
  <c r="B406" i="3"/>
  <c r="B407" i="3"/>
  <c r="B408" i="3"/>
  <c r="B409" i="3"/>
  <c r="B410" i="3"/>
  <c r="B411" i="3"/>
  <c r="B412" i="3"/>
  <c r="B413" i="3"/>
  <c r="B414" i="3"/>
  <c r="B415" i="3"/>
  <c r="B416" i="3"/>
  <c r="B417" i="3"/>
  <c r="B418" i="3"/>
  <c r="B419" i="3"/>
  <c r="B420" i="3"/>
  <c r="B421" i="3"/>
  <c r="B422" i="3"/>
  <c r="B423" i="3"/>
  <c r="B424" i="3"/>
  <c r="B425" i="3"/>
  <c r="B426" i="3"/>
  <c r="B427" i="3"/>
  <c r="B428" i="3"/>
  <c r="B429" i="3"/>
  <c r="B430" i="3"/>
  <c r="B431" i="3"/>
  <c r="B432" i="3"/>
  <c r="B433" i="3"/>
  <c r="B434" i="3"/>
  <c r="B435" i="3"/>
  <c r="B436" i="3"/>
  <c r="B437" i="3"/>
  <c r="B438" i="3"/>
  <c r="B439" i="3"/>
  <c r="B440" i="3"/>
  <c r="B441" i="3"/>
  <c r="B442" i="3"/>
  <c r="B443" i="3"/>
  <c r="B444" i="3"/>
  <c r="B445" i="3"/>
  <c r="B446" i="3"/>
  <c r="B447" i="3"/>
  <c r="B448" i="3"/>
  <c r="B449" i="3"/>
  <c r="B450" i="3"/>
  <c r="B451" i="3"/>
  <c r="B452" i="3"/>
  <c r="B453" i="3"/>
  <c r="B454" i="3"/>
  <c r="B455" i="3"/>
  <c r="B456" i="3"/>
  <c r="B457" i="3"/>
  <c r="B458" i="3"/>
  <c r="B459" i="3"/>
  <c r="B460" i="3"/>
  <c r="B461" i="3"/>
  <c r="B462" i="3"/>
  <c r="B463" i="3"/>
  <c r="B464" i="3"/>
  <c r="B465" i="3"/>
  <c r="B466" i="3"/>
  <c r="B467" i="3"/>
  <c r="B468" i="3"/>
  <c r="B469" i="3"/>
  <c r="B470" i="3"/>
  <c r="B471" i="3"/>
  <c r="B472" i="3"/>
  <c r="B473" i="3"/>
  <c r="B474" i="3"/>
  <c r="B475" i="3"/>
  <c r="B476" i="3"/>
  <c r="B477" i="3"/>
  <c r="B478" i="3"/>
  <c r="B479" i="3"/>
  <c r="B480" i="3"/>
  <c r="B481" i="3"/>
  <c r="B482" i="3"/>
  <c r="B483" i="3"/>
  <c r="B484" i="3"/>
  <c r="B485" i="3"/>
  <c r="B486" i="3"/>
  <c r="B487" i="3"/>
  <c r="B488" i="3"/>
  <c r="B489" i="3"/>
  <c r="B490" i="3"/>
  <c r="B491" i="3"/>
  <c r="B492" i="3"/>
  <c r="B493" i="3"/>
  <c r="B494" i="3"/>
  <c r="B495" i="3"/>
  <c r="B496" i="3"/>
  <c r="B497" i="3"/>
  <c r="B498" i="3"/>
  <c r="B499"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8" i="3"/>
  <c r="B539" i="3"/>
  <c r="B540" i="3"/>
  <c r="B541" i="3"/>
  <c r="B542" i="3"/>
  <c r="B543" i="3"/>
  <c r="B544" i="3"/>
  <c r="B545" i="3"/>
  <c r="B546" i="3"/>
  <c r="B547" i="3"/>
  <c r="B548" i="3"/>
  <c r="B549" i="3"/>
  <c r="B550" i="3"/>
  <c r="B551" i="3"/>
  <c r="B552" i="3"/>
  <c r="B553" i="3"/>
  <c r="B554" i="3"/>
  <c r="B555" i="3"/>
  <c r="B556" i="3"/>
  <c r="B557" i="3"/>
  <c r="B558" i="3"/>
  <c r="B559" i="3"/>
  <c r="B560" i="3"/>
  <c r="B561" i="3"/>
  <c r="B562" i="3"/>
  <c r="B563" i="3"/>
  <c r="B564" i="3"/>
  <c r="B565" i="3"/>
  <c r="B566" i="3"/>
  <c r="B567" i="3"/>
  <c r="B568" i="3"/>
  <c r="B569" i="3"/>
  <c r="B570" i="3"/>
  <c r="B571" i="3"/>
  <c r="B572" i="3"/>
  <c r="B573" i="3"/>
  <c r="B574" i="3"/>
  <c r="B575" i="3"/>
  <c r="B576" i="3"/>
  <c r="B577" i="3"/>
  <c r="B578" i="3"/>
  <c r="B579"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2" i="3"/>
  <c r="B613" i="3"/>
  <c r="B614" i="3"/>
  <c r="B615" i="3"/>
  <c r="B616" i="3"/>
  <c r="B617" i="3"/>
  <c r="B618" i="3"/>
  <c r="B619" i="3"/>
  <c r="B620" i="3"/>
  <c r="B621" i="3"/>
  <c r="B622" i="3"/>
  <c r="B623" i="3"/>
  <c r="B624" i="3"/>
  <c r="B625" i="3"/>
  <c r="B626" i="3"/>
  <c r="B627" i="3"/>
  <c r="B628" i="3"/>
  <c r="B629" i="3"/>
  <c r="B630" i="3"/>
  <c r="B631" i="3"/>
  <c r="B632" i="3"/>
  <c r="B633" i="3"/>
  <c r="B634" i="3"/>
  <c r="B635" i="3"/>
  <c r="B636" i="3"/>
  <c r="B637" i="3"/>
  <c r="B638" i="3"/>
  <c r="B639" i="3"/>
  <c r="B640" i="3"/>
  <c r="B641" i="3"/>
  <c r="B642" i="3"/>
  <c r="B643"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1" i="3"/>
  <c r="B682"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728" i="3"/>
  <c r="B729" i="3"/>
  <c r="B730" i="3"/>
  <c r="B731" i="3"/>
  <c r="B732" i="3"/>
  <c r="B733" i="3"/>
  <c r="B734" i="3"/>
  <c r="B735" i="3"/>
  <c r="B736" i="3"/>
  <c r="B737" i="3"/>
  <c r="B738" i="3"/>
  <c r="B739" i="3"/>
  <c r="B740" i="3"/>
  <c r="B741" i="3"/>
  <c r="B742" i="3"/>
  <c r="B743" i="3"/>
  <c r="B744" i="3"/>
  <c r="B745" i="3"/>
  <c r="B746" i="3"/>
  <c r="B747" i="3"/>
  <c r="B748" i="3"/>
  <c r="B749" i="3"/>
  <c r="B750" i="3"/>
  <c r="B751" i="3"/>
  <c r="B752" i="3"/>
  <c r="B753" i="3"/>
  <c r="B754" i="3"/>
  <c r="B755" i="3"/>
  <c r="B756" i="3"/>
  <c r="B757" i="3"/>
  <c r="B758" i="3"/>
  <c r="B759" i="3"/>
  <c r="B760" i="3"/>
  <c r="B761" i="3"/>
  <c r="B762" i="3"/>
  <c r="B763" i="3"/>
  <c r="B764" i="3"/>
  <c r="B765" i="3"/>
  <c r="B766" i="3"/>
  <c r="B767" i="3"/>
  <c r="B768" i="3"/>
  <c r="B769" i="3"/>
  <c r="B770" i="3"/>
  <c r="B771" i="3"/>
  <c r="B772" i="3"/>
  <c r="B773" i="3"/>
  <c r="B774" i="3"/>
  <c r="B775" i="3"/>
  <c r="B776" i="3"/>
  <c r="B777" i="3"/>
  <c r="B778" i="3"/>
  <c r="B779" i="3"/>
  <c r="B780" i="3"/>
  <c r="B781" i="3"/>
  <c r="B782" i="3"/>
  <c r="B783" i="3"/>
  <c r="B784" i="3"/>
  <c r="B785" i="3"/>
  <c r="B786" i="3"/>
  <c r="B787" i="3"/>
  <c r="B788" i="3"/>
  <c r="B789" i="3"/>
  <c r="B790" i="3"/>
  <c r="B791" i="3"/>
  <c r="B792" i="3"/>
  <c r="B793" i="3"/>
  <c r="B794" i="3"/>
  <c r="B795" i="3"/>
  <c r="B796" i="3"/>
  <c r="B797" i="3"/>
  <c r="B798" i="3"/>
  <c r="B799" i="3"/>
  <c r="B800" i="3"/>
  <c r="B801" i="3"/>
  <c r="B802" i="3"/>
  <c r="B803" i="3"/>
  <c r="B804" i="3"/>
  <c r="B805" i="3"/>
  <c r="B806" i="3"/>
  <c r="B807" i="3"/>
  <c r="B808" i="3"/>
  <c r="B809" i="3"/>
  <c r="B810" i="3"/>
  <c r="B811" i="3"/>
  <c r="B812" i="3"/>
  <c r="B813" i="3"/>
  <c r="B814" i="3"/>
  <c r="B815" i="3"/>
  <c r="B816" i="3"/>
  <c r="B817" i="3"/>
  <c r="B818" i="3"/>
  <c r="B819" i="3"/>
  <c r="B820" i="3"/>
  <c r="B821" i="3"/>
  <c r="B822" i="3"/>
  <c r="B823" i="3"/>
  <c r="B824" i="3"/>
  <c r="B825" i="3"/>
  <c r="B826" i="3"/>
  <c r="B827" i="3"/>
  <c r="B828" i="3"/>
  <c r="B829" i="3"/>
  <c r="B830" i="3"/>
  <c r="B831" i="3"/>
  <c r="B832" i="3"/>
  <c r="B833" i="3"/>
  <c r="B834" i="3"/>
  <c r="B835" i="3"/>
  <c r="B836" i="3"/>
  <c r="B837" i="3"/>
  <c r="B838" i="3"/>
  <c r="B839" i="3"/>
  <c r="B840" i="3"/>
  <c r="B841" i="3"/>
  <c r="B842" i="3"/>
  <c r="B843" i="3"/>
  <c r="B844" i="3"/>
  <c r="B845" i="3"/>
  <c r="B846" i="3"/>
  <c r="B847" i="3"/>
  <c r="B848" i="3"/>
  <c r="B849" i="3"/>
  <c r="B850" i="3"/>
  <c r="B851" i="3"/>
  <c r="B852" i="3"/>
  <c r="B853" i="3"/>
  <c r="B854" i="3"/>
  <c r="B855" i="3"/>
  <c r="B856" i="3"/>
  <c r="B857" i="3"/>
  <c r="B858" i="3"/>
  <c r="B859" i="3"/>
  <c r="B860" i="3"/>
  <c r="B861" i="3"/>
  <c r="B862" i="3"/>
  <c r="B863" i="3"/>
  <c r="B864" i="3"/>
  <c r="B865" i="3"/>
  <c r="B866" i="3"/>
  <c r="B867" i="3"/>
  <c r="B868" i="3"/>
  <c r="B869" i="3"/>
  <c r="B870" i="3"/>
  <c r="B871" i="3"/>
  <c r="B872" i="3"/>
  <c r="B873" i="3"/>
  <c r="B874" i="3"/>
  <c r="B875" i="3"/>
  <c r="B876" i="3"/>
  <c r="B877" i="3"/>
  <c r="B878" i="3"/>
  <c r="B879" i="3"/>
  <c r="B880" i="3"/>
  <c r="B881" i="3"/>
  <c r="B882" i="3"/>
  <c r="B883" i="3"/>
  <c r="B884" i="3"/>
  <c r="B885" i="3"/>
  <c r="B886" i="3"/>
  <c r="B887" i="3"/>
  <c r="B888" i="3"/>
  <c r="B889" i="3"/>
  <c r="B890" i="3"/>
  <c r="B891" i="3"/>
  <c r="B892" i="3"/>
  <c r="B893" i="3"/>
  <c r="B894" i="3"/>
  <c r="B895" i="3"/>
  <c r="B896" i="3"/>
  <c r="B897" i="3"/>
  <c r="B898" i="3"/>
  <c r="B899" i="3"/>
  <c r="B900" i="3"/>
  <c r="B901" i="3"/>
  <c r="B902" i="3"/>
  <c r="B903" i="3"/>
  <c r="B904" i="3"/>
  <c r="B905" i="3"/>
  <c r="B906" i="3"/>
  <c r="B907" i="3"/>
  <c r="B908" i="3"/>
  <c r="B909" i="3"/>
  <c r="B910" i="3"/>
  <c r="B911" i="3"/>
  <c r="B912" i="3"/>
  <c r="B913" i="3"/>
  <c r="B914" i="3"/>
  <c r="B915" i="3"/>
  <c r="B916" i="3"/>
  <c r="B917" i="3"/>
  <c r="B918" i="3"/>
  <c r="B919" i="3"/>
  <c r="B920" i="3"/>
  <c r="B921" i="3"/>
  <c r="B922" i="3"/>
  <c r="B923" i="3"/>
  <c r="B924" i="3"/>
  <c r="B925" i="3"/>
  <c r="B926" i="3"/>
  <c r="B927" i="3"/>
  <c r="B928" i="3"/>
  <c r="B929" i="3"/>
  <c r="B930" i="3"/>
  <c r="B931" i="3"/>
  <c r="B932" i="3"/>
  <c r="B933" i="3"/>
  <c r="B934" i="3"/>
  <c r="B935" i="3"/>
  <c r="B936" i="3"/>
  <c r="B937" i="3"/>
  <c r="B938" i="3"/>
  <c r="B939" i="3"/>
  <c r="B940" i="3"/>
  <c r="B941" i="3"/>
  <c r="B942" i="3"/>
  <c r="B943" i="3"/>
  <c r="B944" i="3"/>
  <c r="B945" i="3"/>
  <c r="B946" i="3"/>
  <c r="B947" i="3"/>
  <c r="B948" i="3"/>
  <c r="B949" i="3"/>
  <c r="B950" i="3"/>
  <c r="B951" i="3"/>
  <c r="B952" i="3"/>
  <c r="B953" i="3"/>
  <c r="B954" i="3"/>
  <c r="B955" i="3"/>
  <c r="B956" i="3"/>
  <c r="B957" i="3"/>
  <c r="B958" i="3"/>
  <c r="B959" i="3"/>
  <c r="B960" i="3"/>
  <c r="B961" i="3"/>
  <c r="B962" i="3"/>
  <c r="B963" i="3"/>
  <c r="B964" i="3"/>
  <c r="B965" i="3"/>
  <c r="B966" i="3"/>
  <c r="B967" i="3"/>
  <c r="B968" i="3"/>
  <c r="B969" i="3"/>
  <c r="B970" i="3"/>
  <c r="B971" i="3"/>
  <c r="B972" i="3"/>
  <c r="B973" i="3"/>
  <c r="B974" i="3"/>
  <c r="B975" i="3"/>
  <c r="B976" i="3"/>
  <c r="B977" i="3"/>
  <c r="B978" i="3"/>
  <c r="B979" i="3"/>
  <c r="B980" i="3"/>
  <c r="B981" i="3"/>
  <c r="B982" i="3"/>
  <c r="B983" i="3"/>
  <c r="B984" i="3"/>
  <c r="B985" i="3"/>
  <c r="B986" i="3"/>
  <c r="B987" i="3"/>
  <c r="B988" i="3"/>
  <c r="B989" i="3"/>
  <c r="B990" i="3"/>
  <c r="B991" i="3"/>
  <c r="B992" i="3"/>
  <c r="B993" i="3"/>
  <c r="B994" i="3"/>
  <c r="B995" i="3"/>
  <c r="B996" i="3"/>
  <c r="B997" i="3"/>
  <c r="B998" i="3"/>
  <c r="B999" i="3"/>
  <c r="I17" i="1" l="1"/>
  <c r="I15" i="1"/>
  <c r="J12" i="1"/>
  <c r="L12" i="1" s="1"/>
  <c r="J10" i="3"/>
  <c r="J18" i="1"/>
  <c r="L18" i="1" s="1"/>
  <c r="J10" i="1"/>
  <c r="L10" i="1" s="1"/>
  <c r="M10" i="1" s="1"/>
  <c r="J18" i="3" l="1"/>
  <c r="I18" i="3"/>
  <c r="H18" i="3"/>
  <c r="G18" i="3"/>
  <c r="F18" i="3"/>
  <c r="E18" i="3"/>
  <c r="D18" i="3"/>
  <c r="C18" i="3"/>
  <c r="B18" i="3"/>
  <c r="G17" i="3"/>
  <c r="C17" i="3"/>
  <c r="J17" i="3"/>
  <c r="F17" i="3"/>
  <c r="B17" i="3"/>
  <c r="H17" i="3"/>
  <c r="I17" i="3"/>
  <c r="E17" i="3"/>
  <c r="D17" i="3"/>
  <c r="J16" i="3"/>
  <c r="H16" i="3"/>
  <c r="F16" i="3"/>
  <c r="D16" i="3"/>
  <c r="B16" i="3"/>
  <c r="I16" i="3"/>
  <c r="G16" i="3"/>
  <c r="E16" i="3"/>
  <c r="C16" i="3"/>
  <c r="I15" i="3"/>
  <c r="E15" i="3"/>
  <c r="J15" i="3"/>
  <c r="F15" i="3"/>
  <c r="B15" i="3"/>
  <c r="G15" i="3"/>
  <c r="C15" i="3"/>
  <c r="H15" i="3"/>
  <c r="D15" i="3"/>
  <c r="J14" i="3"/>
  <c r="I14" i="3"/>
  <c r="H14" i="3"/>
  <c r="G14" i="3"/>
  <c r="F14" i="3"/>
  <c r="E14" i="3"/>
  <c r="D14" i="3"/>
  <c r="C14" i="3"/>
  <c r="B14" i="3"/>
  <c r="G13" i="3"/>
  <c r="C13" i="3"/>
  <c r="J13" i="3"/>
  <c r="F13" i="3"/>
  <c r="B13" i="3"/>
  <c r="I13" i="3"/>
  <c r="E13" i="3"/>
  <c r="H13" i="3"/>
  <c r="D13" i="3"/>
  <c r="J12" i="3"/>
  <c r="H12" i="3"/>
  <c r="F12" i="3"/>
  <c r="D12" i="3"/>
  <c r="B12" i="3"/>
  <c r="I12" i="3"/>
  <c r="G12" i="3"/>
  <c r="E12" i="3"/>
  <c r="C12" i="3"/>
  <c r="L15" i="4"/>
  <c r="D14" i="15" s="1"/>
  <c r="J998" i="1"/>
  <c r="L995" i="4" s="1"/>
  <c r="I998" i="1"/>
  <c r="J978" i="1"/>
  <c r="L975" i="4" s="1"/>
  <c r="I978" i="1"/>
  <c r="J962" i="1"/>
  <c r="L959" i="4" s="1"/>
  <c r="I962" i="1"/>
  <c r="J946" i="1"/>
  <c r="L943" i="4" s="1"/>
  <c r="I946" i="1"/>
  <c r="J926" i="1"/>
  <c r="L923" i="4" s="1"/>
  <c r="I926" i="1"/>
  <c r="J914" i="1"/>
  <c r="L911" i="4" s="1"/>
  <c r="I914" i="1"/>
  <c r="J894" i="1"/>
  <c r="L891" i="4" s="1"/>
  <c r="I894" i="1"/>
  <c r="J874" i="1"/>
  <c r="L871" i="4" s="1"/>
  <c r="I874" i="1"/>
  <c r="J854" i="1"/>
  <c r="L851" i="4" s="1"/>
  <c r="I854" i="1"/>
  <c r="J842" i="1"/>
  <c r="L839" i="4" s="1"/>
  <c r="I842" i="1"/>
  <c r="J822" i="1"/>
  <c r="L819" i="4" s="1"/>
  <c r="I822" i="1"/>
  <c r="J806" i="1"/>
  <c r="L803" i="4" s="1"/>
  <c r="I806" i="1"/>
  <c r="J790" i="1"/>
  <c r="L787" i="4" s="1"/>
  <c r="I790" i="1"/>
  <c r="J774" i="1"/>
  <c r="L771" i="4" s="1"/>
  <c r="I774" i="1"/>
  <c r="J758" i="1"/>
  <c r="L755" i="4" s="1"/>
  <c r="I758" i="1"/>
  <c r="J742" i="1"/>
  <c r="L739" i="4" s="1"/>
  <c r="I742" i="1"/>
  <c r="J726" i="1"/>
  <c r="L723" i="4" s="1"/>
  <c r="I726" i="1"/>
  <c r="J710" i="1"/>
  <c r="L707" i="4" s="1"/>
  <c r="I710" i="1"/>
  <c r="J694" i="1"/>
  <c r="L691" i="4" s="1"/>
  <c r="I694" i="1"/>
  <c r="J674" i="1"/>
  <c r="L671" i="4" s="1"/>
  <c r="I674" i="1"/>
  <c r="J658" i="1"/>
  <c r="L655" i="4" s="1"/>
  <c r="I658" i="1"/>
  <c r="J642" i="1"/>
  <c r="L639" i="4" s="1"/>
  <c r="I642" i="1"/>
  <c r="J630" i="1"/>
  <c r="L627" i="4" s="1"/>
  <c r="I630" i="1"/>
  <c r="J610" i="1"/>
  <c r="L607" i="4" s="1"/>
  <c r="I610" i="1"/>
  <c r="J590" i="1"/>
  <c r="L587" i="4" s="1"/>
  <c r="I590" i="1"/>
  <c r="J570" i="1"/>
  <c r="L567" i="4" s="1"/>
  <c r="I570" i="1"/>
  <c r="J554" i="1"/>
  <c r="L551" i="4" s="1"/>
  <c r="I554" i="1"/>
  <c r="J538" i="1"/>
  <c r="L535" i="4" s="1"/>
  <c r="I538" i="1"/>
  <c r="J514" i="1"/>
  <c r="L511" i="4" s="1"/>
  <c r="I514" i="1"/>
  <c r="J498" i="1"/>
  <c r="L495" i="4" s="1"/>
  <c r="I498" i="1"/>
  <c r="J482" i="1"/>
  <c r="L479" i="4" s="1"/>
  <c r="I482" i="1"/>
  <c r="J462" i="1"/>
  <c r="L459" i="4" s="1"/>
  <c r="I462" i="1"/>
  <c r="J446" i="1"/>
  <c r="L443" i="4" s="1"/>
  <c r="I446" i="1"/>
  <c r="J430" i="1"/>
  <c r="L427" i="4" s="1"/>
  <c r="I430" i="1"/>
  <c r="J414" i="1"/>
  <c r="L411" i="4" s="1"/>
  <c r="I414" i="1"/>
  <c r="J402" i="1"/>
  <c r="L399" i="4" s="1"/>
  <c r="I402" i="1"/>
  <c r="J390" i="1"/>
  <c r="L387" i="4" s="1"/>
  <c r="I390" i="1"/>
  <c r="J382" i="1"/>
  <c r="L379" i="4" s="1"/>
  <c r="I382" i="1"/>
  <c r="J374" i="1"/>
  <c r="L371" i="4" s="1"/>
  <c r="I374" i="1"/>
  <c r="J366" i="1"/>
  <c r="L363" i="4" s="1"/>
  <c r="I366" i="1"/>
  <c r="J358" i="1"/>
  <c r="L355" i="4" s="1"/>
  <c r="I358" i="1"/>
  <c r="J350" i="1"/>
  <c r="L347" i="4" s="1"/>
  <c r="I350" i="1"/>
  <c r="J342" i="1"/>
  <c r="L339" i="4" s="1"/>
  <c r="I342" i="1"/>
  <c r="J334" i="1"/>
  <c r="L331" i="4" s="1"/>
  <c r="I334" i="1"/>
  <c r="J322" i="1"/>
  <c r="L319" i="4" s="1"/>
  <c r="I322" i="1"/>
  <c r="J314" i="1"/>
  <c r="L311" i="4" s="1"/>
  <c r="I314" i="1"/>
  <c r="J306" i="1"/>
  <c r="L303" i="4" s="1"/>
  <c r="I306" i="1"/>
  <c r="J298" i="1"/>
  <c r="L295" i="4" s="1"/>
  <c r="I298" i="1"/>
  <c r="J294" i="1"/>
  <c r="L291" i="4" s="1"/>
  <c r="I294" i="1"/>
  <c r="J290" i="1"/>
  <c r="L287" i="4" s="1"/>
  <c r="I290" i="1"/>
  <c r="J274" i="1"/>
  <c r="L271" i="4" s="1"/>
  <c r="I274" i="1"/>
  <c r="J258" i="1"/>
  <c r="L255" i="4" s="1"/>
  <c r="I258" i="1"/>
  <c r="J238" i="1"/>
  <c r="L235" i="4" s="1"/>
  <c r="I238" i="1"/>
  <c r="J218" i="1"/>
  <c r="L215" i="4" s="1"/>
  <c r="I218" i="1"/>
  <c r="J202" i="1"/>
  <c r="L199" i="4" s="1"/>
  <c r="I202" i="1"/>
  <c r="J186" i="1"/>
  <c r="L183" i="4" s="1"/>
  <c r="I186" i="1"/>
  <c r="J166" i="1"/>
  <c r="L163" i="4" s="1"/>
  <c r="I166" i="1"/>
  <c r="J154" i="1"/>
  <c r="L151" i="4" s="1"/>
  <c r="I154" i="1"/>
  <c r="J146" i="1"/>
  <c r="L143" i="4" s="1"/>
  <c r="I146" i="1"/>
  <c r="J134" i="1"/>
  <c r="L131" i="4" s="1"/>
  <c r="I134" i="1"/>
  <c r="J122" i="1"/>
  <c r="L119" i="4" s="1"/>
  <c r="I122" i="1"/>
  <c r="J102" i="1"/>
  <c r="L99" i="4" s="1"/>
  <c r="D98" i="15" s="1"/>
  <c r="I102" i="1"/>
  <c r="J82" i="1"/>
  <c r="L79" i="4" s="1"/>
  <c r="D78" i="15" s="1"/>
  <c r="I82" i="1"/>
  <c r="J66" i="1"/>
  <c r="L63" i="4" s="1"/>
  <c r="D62" i="15" s="1"/>
  <c r="I66" i="1"/>
  <c r="J46" i="1"/>
  <c r="L43" i="4" s="1"/>
  <c r="D42" i="15" s="1"/>
  <c r="I46" i="1"/>
  <c r="J26" i="1"/>
  <c r="L23" i="4" s="1"/>
  <c r="D22" i="15" s="1"/>
  <c r="I26" i="1"/>
  <c r="J1009" i="1"/>
  <c r="L1006" i="4" s="1"/>
  <c r="I1009" i="1"/>
  <c r="J1005" i="1"/>
  <c r="L1002" i="4" s="1"/>
  <c r="I1005" i="1"/>
  <c r="J1001" i="1"/>
  <c r="L998" i="4" s="1"/>
  <c r="I1001" i="1"/>
  <c r="J997" i="1"/>
  <c r="L994" i="4" s="1"/>
  <c r="I997" i="1"/>
  <c r="J993" i="1"/>
  <c r="L990" i="4" s="1"/>
  <c r="I993" i="1"/>
  <c r="J989" i="1"/>
  <c r="L986" i="4" s="1"/>
  <c r="I989" i="1"/>
  <c r="J985" i="1"/>
  <c r="L982" i="4" s="1"/>
  <c r="I985" i="1"/>
  <c r="J981" i="1"/>
  <c r="L978" i="4" s="1"/>
  <c r="I981" i="1"/>
  <c r="J977" i="1"/>
  <c r="L974" i="4" s="1"/>
  <c r="I977" i="1"/>
  <c r="J973" i="1"/>
  <c r="L970" i="4" s="1"/>
  <c r="I973" i="1"/>
  <c r="J969" i="1"/>
  <c r="L966" i="4" s="1"/>
  <c r="I969" i="1"/>
  <c r="J965" i="1"/>
  <c r="L962" i="4" s="1"/>
  <c r="I965" i="1"/>
  <c r="J961" i="1"/>
  <c r="L958" i="4" s="1"/>
  <c r="I961" i="1"/>
  <c r="J957" i="1"/>
  <c r="L954" i="4" s="1"/>
  <c r="I957" i="1"/>
  <c r="J953" i="1"/>
  <c r="L950" i="4" s="1"/>
  <c r="I953" i="1"/>
  <c r="J949" i="1"/>
  <c r="L946" i="4" s="1"/>
  <c r="I949" i="1"/>
  <c r="J945" i="1"/>
  <c r="L942" i="4" s="1"/>
  <c r="I945" i="1"/>
  <c r="J941" i="1"/>
  <c r="L938" i="4" s="1"/>
  <c r="I941" i="1"/>
  <c r="J937" i="1"/>
  <c r="L934" i="4" s="1"/>
  <c r="I937" i="1"/>
  <c r="J933" i="1"/>
  <c r="L930" i="4" s="1"/>
  <c r="I933" i="1"/>
  <c r="J929" i="1"/>
  <c r="L926" i="4" s="1"/>
  <c r="I929" i="1"/>
  <c r="J925" i="1"/>
  <c r="L922" i="4" s="1"/>
  <c r="I925" i="1"/>
  <c r="J921" i="1"/>
  <c r="L918" i="4" s="1"/>
  <c r="I921" i="1"/>
  <c r="J917" i="1"/>
  <c r="L914" i="4" s="1"/>
  <c r="I917" i="1"/>
  <c r="J913" i="1"/>
  <c r="L910" i="4" s="1"/>
  <c r="I913" i="1"/>
  <c r="J909" i="1"/>
  <c r="L906" i="4" s="1"/>
  <c r="I909" i="1"/>
  <c r="J905" i="1"/>
  <c r="L902" i="4" s="1"/>
  <c r="I905" i="1"/>
  <c r="J901" i="1"/>
  <c r="L898" i="4" s="1"/>
  <c r="I901" i="1"/>
  <c r="J897" i="1"/>
  <c r="L894" i="4" s="1"/>
  <c r="I897" i="1"/>
  <c r="J893" i="1"/>
  <c r="L890" i="4" s="1"/>
  <c r="I893" i="1"/>
  <c r="J889" i="1"/>
  <c r="L886" i="4" s="1"/>
  <c r="I889" i="1"/>
  <c r="J885" i="1"/>
  <c r="L882" i="4" s="1"/>
  <c r="I885" i="1"/>
  <c r="J881" i="1"/>
  <c r="L878" i="4" s="1"/>
  <c r="I881" i="1"/>
  <c r="J877" i="1"/>
  <c r="L874" i="4" s="1"/>
  <c r="I877" i="1"/>
  <c r="J873" i="1"/>
  <c r="L870" i="4" s="1"/>
  <c r="I873" i="1"/>
  <c r="J869" i="1"/>
  <c r="L866" i="4" s="1"/>
  <c r="I869" i="1"/>
  <c r="J865" i="1"/>
  <c r="L862" i="4" s="1"/>
  <c r="I865" i="1"/>
  <c r="J861" i="1"/>
  <c r="L858" i="4" s="1"/>
  <c r="I861" i="1"/>
  <c r="J857" i="1"/>
  <c r="L854" i="4" s="1"/>
  <c r="I857" i="1"/>
  <c r="J853" i="1"/>
  <c r="L850" i="4" s="1"/>
  <c r="I853" i="1"/>
  <c r="J849" i="1"/>
  <c r="L846" i="4" s="1"/>
  <c r="I849" i="1"/>
  <c r="J845" i="1"/>
  <c r="L842" i="4" s="1"/>
  <c r="I845" i="1"/>
  <c r="J841" i="1"/>
  <c r="L838" i="4" s="1"/>
  <c r="I841" i="1"/>
  <c r="J837" i="1"/>
  <c r="L834" i="4" s="1"/>
  <c r="I837" i="1"/>
  <c r="J833" i="1"/>
  <c r="L830" i="4" s="1"/>
  <c r="I833" i="1"/>
  <c r="J829" i="1"/>
  <c r="L826" i="4" s="1"/>
  <c r="I829" i="1"/>
  <c r="J825" i="1"/>
  <c r="L822" i="4" s="1"/>
  <c r="I825" i="1"/>
  <c r="J821" i="1"/>
  <c r="L818" i="4" s="1"/>
  <c r="I821" i="1"/>
  <c r="J817" i="1"/>
  <c r="L814" i="4" s="1"/>
  <c r="I817" i="1"/>
  <c r="J813" i="1"/>
  <c r="L810" i="4" s="1"/>
  <c r="I813" i="1"/>
  <c r="J809" i="1"/>
  <c r="L806" i="4" s="1"/>
  <c r="I809" i="1"/>
  <c r="J805" i="1"/>
  <c r="L802" i="4" s="1"/>
  <c r="I805" i="1"/>
  <c r="J801" i="1"/>
  <c r="L798" i="4" s="1"/>
  <c r="I801" i="1"/>
  <c r="J797" i="1"/>
  <c r="L794" i="4" s="1"/>
  <c r="I797" i="1"/>
  <c r="J793" i="1"/>
  <c r="L790" i="4" s="1"/>
  <c r="I793" i="1"/>
  <c r="J789" i="1"/>
  <c r="L786" i="4" s="1"/>
  <c r="I789" i="1"/>
  <c r="J785" i="1"/>
  <c r="L782" i="4" s="1"/>
  <c r="I785" i="1"/>
  <c r="J781" i="1"/>
  <c r="L778" i="4" s="1"/>
  <c r="I781" i="1"/>
  <c r="J777" i="1"/>
  <c r="L774" i="4" s="1"/>
  <c r="I777" i="1"/>
  <c r="J773" i="1"/>
  <c r="L770" i="4" s="1"/>
  <c r="I773" i="1"/>
  <c r="J769" i="1"/>
  <c r="L766" i="4" s="1"/>
  <c r="I769" i="1"/>
  <c r="J765" i="1"/>
  <c r="L762" i="4" s="1"/>
  <c r="I765" i="1"/>
  <c r="J761" i="1"/>
  <c r="L758" i="4" s="1"/>
  <c r="I761" i="1"/>
  <c r="J757" i="1"/>
  <c r="L754" i="4" s="1"/>
  <c r="I757" i="1"/>
  <c r="J753" i="1"/>
  <c r="L750" i="4" s="1"/>
  <c r="I753" i="1"/>
  <c r="J749" i="1"/>
  <c r="L746" i="4" s="1"/>
  <c r="I749" i="1"/>
  <c r="J745" i="1"/>
  <c r="L742" i="4" s="1"/>
  <c r="I745" i="1"/>
  <c r="J741" i="1"/>
  <c r="L738" i="4" s="1"/>
  <c r="I741" i="1"/>
  <c r="J737" i="1"/>
  <c r="L734" i="4" s="1"/>
  <c r="I737" i="1"/>
  <c r="J733" i="1"/>
  <c r="L730" i="4" s="1"/>
  <c r="I733" i="1"/>
  <c r="J729" i="1"/>
  <c r="L726" i="4" s="1"/>
  <c r="I729" i="1"/>
  <c r="J725" i="1"/>
  <c r="L722" i="4" s="1"/>
  <c r="I725" i="1"/>
  <c r="J721" i="1"/>
  <c r="L718" i="4" s="1"/>
  <c r="I721" i="1"/>
  <c r="J717" i="1"/>
  <c r="L714" i="4" s="1"/>
  <c r="I717" i="1"/>
  <c r="J713" i="1"/>
  <c r="L710" i="4" s="1"/>
  <c r="I713" i="1"/>
  <c r="J709" i="1"/>
  <c r="L706" i="4" s="1"/>
  <c r="I709" i="1"/>
  <c r="J705" i="1"/>
  <c r="L702" i="4" s="1"/>
  <c r="I705" i="1"/>
  <c r="J701" i="1"/>
  <c r="L698" i="4" s="1"/>
  <c r="I701" i="1"/>
  <c r="J697" i="1"/>
  <c r="L694" i="4" s="1"/>
  <c r="I697" i="1"/>
  <c r="J693" i="1"/>
  <c r="L690" i="4" s="1"/>
  <c r="I693" i="1"/>
  <c r="I689" i="1"/>
  <c r="J689" i="1"/>
  <c r="L686" i="4" s="1"/>
  <c r="J685" i="1"/>
  <c r="L682" i="4" s="1"/>
  <c r="I685" i="1"/>
  <c r="J681" i="1"/>
  <c r="L678" i="4" s="1"/>
  <c r="I681" i="1"/>
  <c r="J677" i="1"/>
  <c r="L674" i="4" s="1"/>
  <c r="I677" i="1"/>
  <c r="J673" i="1"/>
  <c r="L670" i="4" s="1"/>
  <c r="I673" i="1"/>
  <c r="J669" i="1"/>
  <c r="L666" i="4" s="1"/>
  <c r="I669" i="1"/>
  <c r="J665" i="1"/>
  <c r="L662" i="4" s="1"/>
  <c r="I665" i="1"/>
  <c r="J661" i="1"/>
  <c r="L658" i="4" s="1"/>
  <c r="I661" i="1"/>
  <c r="J657" i="1"/>
  <c r="L654" i="4" s="1"/>
  <c r="I657" i="1"/>
  <c r="J653" i="1"/>
  <c r="L650" i="4" s="1"/>
  <c r="I653" i="1"/>
  <c r="J649" i="1"/>
  <c r="L646" i="4" s="1"/>
  <c r="I649" i="1"/>
  <c r="J645" i="1"/>
  <c r="L642" i="4" s="1"/>
  <c r="I645" i="1"/>
  <c r="J641" i="1"/>
  <c r="L638" i="4" s="1"/>
  <c r="I641" i="1"/>
  <c r="J637" i="1"/>
  <c r="L634" i="4" s="1"/>
  <c r="I637" i="1"/>
  <c r="J633" i="1"/>
  <c r="L630" i="4" s="1"/>
  <c r="I633" i="1"/>
  <c r="J629" i="1"/>
  <c r="L626" i="4" s="1"/>
  <c r="I629" i="1"/>
  <c r="J625" i="1"/>
  <c r="L622" i="4" s="1"/>
  <c r="I625" i="1"/>
  <c r="J621" i="1"/>
  <c r="L618" i="4" s="1"/>
  <c r="I621" i="1"/>
  <c r="J617" i="1"/>
  <c r="L614" i="4" s="1"/>
  <c r="I617" i="1"/>
  <c r="J613" i="1"/>
  <c r="L610" i="4" s="1"/>
  <c r="I613" i="1"/>
  <c r="J609" i="1"/>
  <c r="L606" i="4" s="1"/>
  <c r="I609" i="1"/>
  <c r="J605" i="1"/>
  <c r="L602" i="4" s="1"/>
  <c r="I605" i="1"/>
  <c r="J601" i="1"/>
  <c r="L598" i="4" s="1"/>
  <c r="I601" i="1"/>
  <c r="J597" i="1"/>
  <c r="L594" i="4" s="1"/>
  <c r="I597" i="1"/>
  <c r="J593" i="1"/>
  <c r="L590" i="4" s="1"/>
  <c r="I593" i="1"/>
  <c r="J589" i="1"/>
  <c r="L586" i="4" s="1"/>
  <c r="I589" i="1"/>
  <c r="J585" i="1"/>
  <c r="L582" i="4" s="1"/>
  <c r="I585" i="1"/>
  <c r="J581" i="1"/>
  <c r="L578" i="4" s="1"/>
  <c r="I581" i="1"/>
  <c r="J577" i="1"/>
  <c r="L574" i="4" s="1"/>
  <c r="I577" i="1"/>
  <c r="J573" i="1"/>
  <c r="L570" i="4" s="1"/>
  <c r="I573" i="1"/>
  <c r="J569" i="1"/>
  <c r="L566" i="4" s="1"/>
  <c r="I569" i="1"/>
  <c r="J565" i="1"/>
  <c r="L562" i="4" s="1"/>
  <c r="I565" i="1"/>
  <c r="J561" i="1"/>
  <c r="L558" i="4" s="1"/>
  <c r="I561" i="1"/>
  <c r="J557" i="1"/>
  <c r="L554" i="4" s="1"/>
  <c r="I557" i="1"/>
  <c r="J553" i="1"/>
  <c r="L550" i="4" s="1"/>
  <c r="I553" i="1"/>
  <c r="J549" i="1"/>
  <c r="L546" i="4" s="1"/>
  <c r="I549" i="1"/>
  <c r="J545" i="1"/>
  <c r="L542" i="4" s="1"/>
  <c r="I545" i="1"/>
  <c r="J541" i="1"/>
  <c r="L538" i="4" s="1"/>
  <c r="I541" i="1"/>
  <c r="J537" i="1"/>
  <c r="L534" i="4" s="1"/>
  <c r="I537" i="1"/>
  <c r="J533" i="1"/>
  <c r="L530" i="4" s="1"/>
  <c r="I533" i="1"/>
  <c r="J529" i="1"/>
  <c r="L526" i="4" s="1"/>
  <c r="I529" i="1"/>
  <c r="J525" i="1"/>
  <c r="L522" i="4" s="1"/>
  <c r="I525" i="1"/>
  <c r="J521" i="1"/>
  <c r="L518" i="4" s="1"/>
  <c r="I521" i="1"/>
  <c r="J517" i="1"/>
  <c r="L514" i="4" s="1"/>
  <c r="I517" i="1"/>
  <c r="J513" i="1"/>
  <c r="L510" i="4" s="1"/>
  <c r="I513" i="1"/>
  <c r="J509" i="1"/>
  <c r="L506" i="4" s="1"/>
  <c r="I509" i="1"/>
  <c r="J505" i="1"/>
  <c r="L502" i="4" s="1"/>
  <c r="I505" i="1"/>
  <c r="J501" i="1"/>
  <c r="L498" i="4" s="1"/>
  <c r="I501" i="1"/>
  <c r="J497" i="1"/>
  <c r="L494" i="4" s="1"/>
  <c r="I497" i="1"/>
  <c r="J493" i="1"/>
  <c r="L490" i="4" s="1"/>
  <c r="I493" i="1"/>
  <c r="J489" i="1"/>
  <c r="L486" i="4" s="1"/>
  <c r="I489" i="1"/>
  <c r="J485" i="1"/>
  <c r="L482" i="4" s="1"/>
  <c r="I485" i="1"/>
  <c r="J481" i="1"/>
  <c r="L478" i="4" s="1"/>
  <c r="I481" i="1"/>
  <c r="J477" i="1"/>
  <c r="L474" i="4" s="1"/>
  <c r="I477" i="1"/>
  <c r="J473" i="1"/>
  <c r="L470" i="4" s="1"/>
  <c r="I473" i="1"/>
  <c r="J469" i="1"/>
  <c r="L466" i="4" s="1"/>
  <c r="I469" i="1"/>
  <c r="J465" i="1"/>
  <c r="L462" i="4" s="1"/>
  <c r="I465" i="1"/>
  <c r="J461" i="1"/>
  <c r="L458" i="4" s="1"/>
  <c r="I461" i="1"/>
  <c r="J457" i="1"/>
  <c r="L454" i="4" s="1"/>
  <c r="I457" i="1"/>
  <c r="J453" i="1"/>
  <c r="L450" i="4" s="1"/>
  <c r="I453" i="1"/>
  <c r="J449" i="1"/>
  <c r="L446" i="4" s="1"/>
  <c r="I449" i="1"/>
  <c r="J445" i="1"/>
  <c r="L442" i="4" s="1"/>
  <c r="I445" i="1"/>
  <c r="J441" i="1"/>
  <c r="L438" i="4" s="1"/>
  <c r="I441" i="1"/>
  <c r="J437" i="1"/>
  <c r="L434" i="4" s="1"/>
  <c r="I437" i="1"/>
  <c r="J433" i="1"/>
  <c r="L430" i="4" s="1"/>
  <c r="I433" i="1"/>
  <c r="J429" i="1"/>
  <c r="L426" i="4" s="1"/>
  <c r="I429" i="1"/>
  <c r="J425" i="1"/>
  <c r="L422" i="4" s="1"/>
  <c r="I425" i="1"/>
  <c r="J421" i="1"/>
  <c r="L418" i="4" s="1"/>
  <c r="I421" i="1"/>
  <c r="J417" i="1"/>
  <c r="L414" i="4" s="1"/>
  <c r="I417" i="1"/>
  <c r="J413" i="1"/>
  <c r="L410" i="4" s="1"/>
  <c r="I413" i="1"/>
  <c r="J409" i="1"/>
  <c r="L406" i="4" s="1"/>
  <c r="I409" i="1"/>
  <c r="J405" i="1"/>
  <c r="L402" i="4" s="1"/>
  <c r="I405" i="1"/>
  <c r="J401" i="1"/>
  <c r="L398" i="4" s="1"/>
  <c r="I401" i="1"/>
  <c r="J397" i="1"/>
  <c r="L394" i="4" s="1"/>
  <c r="I397" i="1"/>
  <c r="J393" i="1"/>
  <c r="L390" i="4" s="1"/>
  <c r="I393" i="1"/>
  <c r="J389" i="1"/>
  <c r="L386" i="4" s="1"/>
  <c r="I389" i="1"/>
  <c r="J385" i="1"/>
  <c r="L382" i="4" s="1"/>
  <c r="I385" i="1"/>
  <c r="J381" i="1"/>
  <c r="L378" i="4" s="1"/>
  <c r="I381" i="1"/>
  <c r="J377" i="1"/>
  <c r="L374" i="4" s="1"/>
  <c r="I377" i="1"/>
  <c r="J373" i="1"/>
  <c r="L370" i="4" s="1"/>
  <c r="I373" i="1"/>
  <c r="J369" i="1"/>
  <c r="L366" i="4" s="1"/>
  <c r="I369" i="1"/>
  <c r="J365" i="1"/>
  <c r="L362" i="4" s="1"/>
  <c r="I365" i="1"/>
  <c r="J361" i="1"/>
  <c r="L358" i="4" s="1"/>
  <c r="I361" i="1"/>
  <c r="J357" i="1"/>
  <c r="L354" i="4" s="1"/>
  <c r="I357" i="1"/>
  <c r="J353" i="1"/>
  <c r="L350" i="4" s="1"/>
  <c r="I353" i="1"/>
  <c r="J349" i="1"/>
  <c r="L346" i="4" s="1"/>
  <c r="I349" i="1"/>
  <c r="J345" i="1"/>
  <c r="L342" i="4" s="1"/>
  <c r="I345" i="1"/>
  <c r="J341" i="1"/>
  <c r="L338" i="4" s="1"/>
  <c r="I341" i="1"/>
  <c r="J337" i="1"/>
  <c r="L334" i="4" s="1"/>
  <c r="I337" i="1"/>
  <c r="J333" i="1"/>
  <c r="L330" i="4" s="1"/>
  <c r="I333" i="1"/>
  <c r="J329" i="1"/>
  <c r="L326" i="4" s="1"/>
  <c r="I329" i="1"/>
  <c r="J325" i="1"/>
  <c r="L322" i="4" s="1"/>
  <c r="I325" i="1"/>
  <c r="J321" i="1"/>
  <c r="L318" i="4" s="1"/>
  <c r="I321" i="1"/>
  <c r="J317" i="1"/>
  <c r="L314" i="4" s="1"/>
  <c r="I317" i="1"/>
  <c r="J313" i="1"/>
  <c r="L310" i="4" s="1"/>
  <c r="I313" i="1"/>
  <c r="J309" i="1"/>
  <c r="L306" i="4" s="1"/>
  <c r="I309" i="1"/>
  <c r="J305" i="1"/>
  <c r="L302" i="4" s="1"/>
  <c r="I305" i="1"/>
  <c r="J301" i="1"/>
  <c r="L298" i="4" s="1"/>
  <c r="I301" i="1"/>
  <c r="J297" i="1"/>
  <c r="L294" i="4" s="1"/>
  <c r="I297" i="1"/>
  <c r="J293" i="1"/>
  <c r="L290" i="4" s="1"/>
  <c r="I293" i="1"/>
  <c r="J289" i="1"/>
  <c r="L286" i="4" s="1"/>
  <c r="I289" i="1"/>
  <c r="J285" i="1"/>
  <c r="L282" i="4" s="1"/>
  <c r="I285" i="1"/>
  <c r="J281" i="1"/>
  <c r="L278" i="4" s="1"/>
  <c r="I281" i="1"/>
  <c r="J277" i="1"/>
  <c r="L274" i="4" s="1"/>
  <c r="I277" i="1"/>
  <c r="J273" i="1"/>
  <c r="L270" i="4" s="1"/>
  <c r="I273" i="1"/>
  <c r="J269" i="1"/>
  <c r="L266" i="4" s="1"/>
  <c r="I269" i="1"/>
  <c r="J265" i="1"/>
  <c r="L262" i="4" s="1"/>
  <c r="I265" i="1"/>
  <c r="J261" i="1"/>
  <c r="L258" i="4" s="1"/>
  <c r="I261" i="1"/>
  <c r="J257" i="1"/>
  <c r="L254" i="4" s="1"/>
  <c r="I257" i="1"/>
  <c r="J253" i="1"/>
  <c r="L250" i="4" s="1"/>
  <c r="I253" i="1"/>
  <c r="J249" i="1"/>
  <c r="L246" i="4" s="1"/>
  <c r="I249" i="1"/>
  <c r="J245" i="1"/>
  <c r="L242" i="4" s="1"/>
  <c r="I245" i="1"/>
  <c r="J241" i="1"/>
  <c r="L238" i="4" s="1"/>
  <c r="I241" i="1"/>
  <c r="J237" i="1"/>
  <c r="L234" i="4" s="1"/>
  <c r="I237" i="1"/>
  <c r="J233" i="1"/>
  <c r="L230" i="4" s="1"/>
  <c r="I233" i="1"/>
  <c r="J229" i="1"/>
  <c r="L226" i="4" s="1"/>
  <c r="I229" i="1"/>
  <c r="J225" i="1"/>
  <c r="L222" i="4" s="1"/>
  <c r="I225" i="1"/>
  <c r="J221" i="1"/>
  <c r="L218" i="4" s="1"/>
  <c r="I221" i="1"/>
  <c r="J217" i="1"/>
  <c r="L214" i="4" s="1"/>
  <c r="I217" i="1"/>
  <c r="J213" i="1"/>
  <c r="L210" i="4" s="1"/>
  <c r="I213" i="1"/>
  <c r="J209" i="1"/>
  <c r="L206" i="4" s="1"/>
  <c r="I209" i="1"/>
  <c r="J205" i="1"/>
  <c r="L202" i="4" s="1"/>
  <c r="I205" i="1"/>
  <c r="J201" i="1"/>
  <c r="L198" i="4" s="1"/>
  <c r="I201" i="1"/>
  <c r="J197" i="1"/>
  <c r="L194" i="4" s="1"/>
  <c r="I197" i="1"/>
  <c r="J193" i="1"/>
  <c r="L190" i="4" s="1"/>
  <c r="I193" i="1"/>
  <c r="J189" i="1"/>
  <c r="L186" i="4" s="1"/>
  <c r="I189" i="1"/>
  <c r="J185" i="1"/>
  <c r="L182" i="4" s="1"/>
  <c r="I185" i="1"/>
  <c r="J181" i="1"/>
  <c r="L178" i="4" s="1"/>
  <c r="I181" i="1"/>
  <c r="J177" i="1"/>
  <c r="L174" i="4" s="1"/>
  <c r="I177" i="1"/>
  <c r="J173" i="1"/>
  <c r="L170" i="4" s="1"/>
  <c r="I173" i="1"/>
  <c r="J169" i="1"/>
  <c r="L166" i="4" s="1"/>
  <c r="I169" i="1"/>
  <c r="J165" i="1"/>
  <c r="L162" i="4" s="1"/>
  <c r="I165" i="1"/>
  <c r="J161" i="1"/>
  <c r="L158" i="4" s="1"/>
  <c r="I161" i="1"/>
  <c r="J157" i="1"/>
  <c r="L154" i="4" s="1"/>
  <c r="I157" i="1"/>
  <c r="J153" i="1"/>
  <c r="L150" i="4" s="1"/>
  <c r="I153" i="1"/>
  <c r="J149" i="1"/>
  <c r="L146" i="4" s="1"/>
  <c r="I149" i="1"/>
  <c r="J145" i="1"/>
  <c r="L142" i="4" s="1"/>
  <c r="I145" i="1"/>
  <c r="J141" i="1"/>
  <c r="L138" i="4" s="1"/>
  <c r="I141" i="1"/>
  <c r="J137" i="1"/>
  <c r="L134" i="4" s="1"/>
  <c r="I137" i="1"/>
  <c r="J133" i="1"/>
  <c r="L130" i="4" s="1"/>
  <c r="I133" i="1"/>
  <c r="J129" i="1"/>
  <c r="L126" i="4" s="1"/>
  <c r="I129" i="1"/>
  <c r="J125" i="1"/>
  <c r="L122" i="4" s="1"/>
  <c r="I125" i="1"/>
  <c r="J121" i="1"/>
  <c r="L118" i="4" s="1"/>
  <c r="I121" i="1"/>
  <c r="J117" i="1"/>
  <c r="L114" i="4" s="1"/>
  <c r="I117" i="1"/>
  <c r="J113" i="1"/>
  <c r="L110" i="4" s="1"/>
  <c r="I113" i="1"/>
  <c r="J109" i="1"/>
  <c r="L106" i="4" s="1"/>
  <c r="D105" i="15" s="1"/>
  <c r="I109" i="1"/>
  <c r="J105" i="1"/>
  <c r="L102" i="4" s="1"/>
  <c r="D101" i="15" s="1"/>
  <c r="I105" i="1"/>
  <c r="J101" i="1"/>
  <c r="L98" i="4" s="1"/>
  <c r="D97" i="15" s="1"/>
  <c r="I101" i="1"/>
  <c r="J97" i="1"/>
  <c r="L94" i="4" s="1"/>
  <c r="D93" i="15" s="1"/>
  <c r="I97" i="1"/>
  <c r="J93" i="1"/>
  <c r="L90" i="4" s="1"/>
  <c r="D89" i="15" s="1"/>
  <c r="I93" i="1"/>
  <c r="J89" i="1"/>
  <c r="L86" i="4" s="1"/>
  <c r="D85" i="15" s="1"/>
  <c r="I89" i="1"/>
  <c r="J85" i="1"/>
  <c r="L82" i="4" s="1"/>
  <c r="D81" i="15" s="1"/>
  <c r="I85" i="1"/>
  <c r="J81" i="1"/>
  <c r="L78" i="4" s="1"/>
  <c r="D77" i="15" s="1"/>
  <c r="I81" i="1"/>
  <c r="J77" i="1"/>
  <c r="L74" i="4" s="1"/>
  <c r="D73" i="15" s="1"/>
  <c r="I77" i="1"/>
  <c r="J73" i="1"/>
  <c r="L70" i="4" s="1"/>
  <c r="D69" i="15" s="1"/>
  <c r="I73" i="1"/>
  <c r="J69" i="1"/>
  <c r="L66" i="4" s="1"/>
  <c r="D65" i="15" s="1"/>
  <c r="I69" i="1"/>
  <c r="J65" i="1"/>
  <c r="L62" i="4" s="1"/>
  <c r="D61" i="15" s="1"/>
  <c r="I65" i="1"/>
  <c r="J61" i="1"/>
  <c r="L58" i="4" s="1"/>
  <c r="D57" i="15" s="1"/>
  <c r="I61" i="1"/>
  <c r="J57" i="1"/>
  <c r="L54" i="4" s="1"/>
  <c r="D53" i="15" s="1"/>
  <c r="I57" i="1"/>
  <c r="J53" i="1"/>
  <c r="L50" i="4" s="1"/>
  <c r="D49" i="15" s="1"/>
  <c r="I53" i="1"/>
  <c r="J49" i="1"/>
  <c r="L46" i="4" s="1"/>
  <c r="D45" i="15" s="1"/>
  <c r="I49" i="1"/>
  <c r="J45" i="1"/>
  <c r="L42" i="4" s="1"/>
  <c r="D41" i="15" s="1"/>
  <c r="I45" i="1"/>
  <c r="J41" i="1"/>
  <c r="L38" i="4" s="1"/>
  <c r="D37" i="15" s="1"/>
  <c r="I41" i="1"/>
  <c r="J37" i="1"/>
  <c r="L34" i="4" s="1"/>
  <c r="D33" i="15" s="1"/>
  <c r="I37" i="1"/>
  <c r="J33" i="1"/>
  <c r="L30" i="4" s="1"/>
  <c r="D29" i="15" s="1"/>
  <c r="I33" i="1"/>
  <c r="J29" i="1"/>
  <c r="L26" i="4" s="1"/>
  <c r="D25" i="15" s="1"/>
  <c r="I29" i="1"/>
  <c r="J25" i="1"/>
  <c r="L22" i="4" s="1"/>
  <c r="D21" i="15" s="1"/>
  <c r="I25" i="1"/>
  <c r="J21" i="1"/>
  <c r="L18" i="4" s="1"/>
  <c r="D17" i="15" s="1"/>
  <c r="I21" i="1"/>
  <c r="J1002" i="1"/>
  <c r="L999" i="4" s="1"/>
  <c r="I1002" i="1"/>
  <c r="J990" i="1"/>
  <c r="L987" i="4" s="1"/>
  <c r="I990" i="1"/>
  <c r="J982" i="1"/>
  <c r="L979" i="4" s="1"/>
  <c r="I982" i="1"/>
  <c r="J970" i="1"/>
  <c r="L967" i="4" s="1"/>
  <c r="I970" i="1"/>
  <c r="J958" i="1"/>
  <c r="L955" i="4" s="1"/>
  <c r="I958" i="1"/>
  <c r="J954" i="1"/>
  <c r="L951" i="4" s="1"/>
  <c r="I954" i="1"/>
  <c r="J942" i="1"/>
  <c r="L939" i="4" s="1"/>
  <c r="I942" i="1"/>
  <c r="J930" i="1"/>
  <c r="L927" i="4" s="1"/>
  <c r="I930" i="1"/>
  <c r="J918" i="1"/>
  <c r="L915" i="4" s="1"/>
  <c r="I918" i="1"/>
  <c r="J906" i="1"/>
  <c r="L903" i="4" s="1"/>
  <c r="I906" i="1"/>
  <c r="J898" i="1"/>
  <c r="L895" i="4" s="1"/>
  <c r="I898" i="1"/>
  <c r="J886" i="1"/>
  <c r="L883" i="4" s="1"/>
  <c r="I886" i="1"/>
  <c r="J878" i="1"/>
  <c r="L875" i="4" s="1"/>
  <c r="I878" i="1"/>
  <c r="J866" i="1"/>
  <c r="L863" i="4" s="1"/>
  <c r="I866" i="1"/>
  <c r="J858" i="1"/>
  <c r="L855" i="4" s="1"/>
  <c r="I858" i="1"/>
  <c r="J846" i="1"/>
  <c r="L843" i="4" s="1"/>
  <c r="I846" i="1"/>
  <c r="J834" i="1"/>
  <c r="L831" i="4" s="1"/>
  <c r="I834" i="1"/>
  <c r="J826" i="1"/>
  <c r="L823" i="4" s="1"/>
  <c r="I826" i="1"/>
  <c r="J818" i="1"/>
  <c r="L815" i="4" s="1"/>
  <c r="I818" i="1"/>
  <c r="J810" i="1"/>
  <c r="L807" i="4" s="1"/>
  <c r="I810" i="1"/>
  <c r="J798" i="1"/>
  <c r="L795" i="4" s="1"/>
  <c r="I798" i="1"/>
  <c r="J786" i="1"/>
  <c r="L783" i="4" s="1"/>
  <c r="I786" i="1"/>
  <c r="J778" i="1"/>
  <c r="L775" i="4" s="1"/>
  <c r="I778" i="1"/>
  <c r="J766" i="1"/>
  <c r="L763" i="4" s="1"/>
  <c r="I766" i="1"/>
  <c r="J750" i="1"/>
  <c r="L747" i="4" s="1"/>
  <c r="I750" i="1"/>
  <c r="J738" i="1"/>
  <c r="L735" i="4" s="1"/>
  <c r="I738" i="1"/>
  <c r="J730" i="1"/>
  <c r="L727" i="4" s="1"/>
  <c r="I730" i="1"/>
  <c r="J718" i="1"/>
  <c r="L715" i="4" s="1"/>
  <c r="I718" i="1"/>
  <c r="J706" i="1"/>
  <c r="L703" i="4" s="1"/>
  <c r="I706" i="1"/>
  <c r="J698" i="1"/>
  <c r="L695" i="4" s="1"/>
  <c r="I698" i="1"/>
  <c r="J686" i="1"/>
  <c r="L683" i="4" s="1"/>
  <c r="I686" i="1"/>
  <c r="J678" i="1"/>
  <c r="L675" i="4" s="1"/>
  <c r="I678" i="1"/>
  <c r="J670" i="1"/>
  <c r="L667" i="4" s="1"/>
  <c r="I670" i="1"/>
  <c r="J662" i="1"/>
  <c r="L659" i="4" s="1"/>
  <c r="I662" i="1"/>
  <c r="J650" i="1"/>
  <c r="L647" i="4" s="1"/>
  <c r="I650" i="1"/>
  <c r="J638" i="1"/>
  <c r="L635" i="4" s="1"/>
  <c r="I638" i="1"/>
  <c r="J626" i="1"/>
  <c r="L623" i="4" s="1"/>
  <c r="I626" i="1"/>
  <c r="J618" i="1"/>
  <c r="L615" i="4" s="1"/>
  <c r="I618" i="1"/>
  <c r="J606" i="1"/>
  <c r="L603" i="4" s="1"/>
  <c r="I606" i="1"/>
  <c r="J598" i="1"/>
  <c r="L595" i="4" s="1"/>
  <c r="I598" i="1"/>
  <c r="J586" i="1"/>
  <c r="L583" i="4" s="1"/>
  <c r="I586" i="1"/>
  <c r="J578" i="1"/>
  <c r="L575" i="4" s="1"/>
  <c r="I578" i="1"/>
  <c r="J566" i="1"/>
  <c r="L563" i="4" s="1"/>
  <c r="I566" i="1"/>
  <c r="J558" i="1"/>
  <c r="L555" i="4" s="1"/>
  <c r="I558" i="1"/>
  <c r="J546" i="1"/>
  <c r="L543" i="4" s="1"/>
  <c r="I546" i="1"/>
  <c r="J534" i="1"/>
  <c r="L531" i="4" s="1"/>
  <c r="I534" i="1"/>
  <c r="J526" i="1"/>
  <c r="L523" i="4" s="1"/>
  <c r="I526" i="1"/>
  <c r="J518" i="1"/>
  <c r="L515" i="4" s="1"/>
  <c r="I518" i="1"/>
  <c r="J506" i="1"/>
  <c r="L503" i="4" s="1"/>
  <c r="I506" i="1"/>
  <c r="J494" i="1"/>
  <c r="L491" i="4" s="1"/>
  <c r="I494" i="1"/>
  <c r="J486" i="1"/>
  <c r="L483" i="4" s="1"/>
  <c r="I486" i="1"/>
  <c r="J474" i="1"/>
  <c r="L471" i="4" s="1"/>
  <c r="I474" i="1"/>
  <c r="J466" i="1"/>
  <c r="L463" i="4" s="1"/>
  <c r="I466" i="1"/>
  <c r="J454" i="1"/>
  <c r="L451" i="4" s="1"/>
  <c r="I454" i="1"/>
  <c r="J442" i="1"/>
  <c r="L439" i="4" s="1"/>
  <c r="I442" i="1"/>
  <c r="J434" i="1"/>
  <c r="L431" i="4" s="1"/>
  <c r="I434" i="1"/>
  <c r="J426" i="1"/>
  <c r="L423" i="4" s="1"/>
  <c r="I426" i="1"/>
  <c r="J418" i="1"/>
  <c r="L415" i="4" s="1"/>
  <c r="I418" i="1"/>
  <c r="J406" i="1"/>
  <c r="L403" i="4" s="1"/>
  <c r="I406" i="1"/>
  <c r="J398" i="1"/>
  <c r="L395" i="4" s="1"/>
  <c r="I398" i="1"/>
  <c r="J386" i="1"/>
  <c r="L383" i="4" s="1"/>
  <c r="I386" i="1"/>
  <c r="J378" i="1"/>
  <c r="L375" i="4" s="1"/>
  <c r="I378" i="1"/>
  <c r="J370" i="1"/>
  <c r="L367" i="4" s="1"/>
  <c r="I370" i="1"/>
  <c r="J362" i="1"/>
  <c r="L359" i="4" s="1"/>
  <c r="I362" i="1"/>
  <c r="J354" i="1"/>
  <c r="L351" i="4" s="1"/>
  <c r="I354" i="1"/>
  <c r="J346" i="1"/>
  <c r="L343" i="4" s="1"/>
  <c r="I346" i="1"/>
  <c r="J338" i="1"/>
  <c r="L335" i="4" s="1"/>
  <c r="I338" i="1"/>
  <c r="J330" i="1"/>
  <c r="L327" i="4" s="1"/>
  <c r="I330" i="1"/>
  <c r="J326" i="1"/>
  <c r="L323" i="4" s="1"/>
  <c r="I326" i="1"/>
  <c r="J318" i="1"/>
  <c r="L315" i="4" s="1"/>
  <c r="I318" i="1"/>
  <c r="J310" i="1"/>
  <c r="L307" i="4" s="1"/>
  <c r="I310" i="1"/>
  <c r="J302" i="1"/>
  <c r="L299" i="4" s="1"/>
  <c r="I302" i="1"/>
  <c r="J286" i="1"/>
  <c r="L283" i="4" s="1"/>
  <c r="I286" i="1"/>
  <c r="J282" i="1"/>
  <c r="L279" i="4" s="1"/>
  <c r="I282" i="1"/>
  <c r="J270" i="1"/>
  <c r="L267" i="4" s="1"/>
  <c r="I270" i="1"/>
  <c r="J262" i="1"/>
  <c r="L259" i="4" s="1"/>
  <c r="I262" i="1"/>
  <c r="J250" i="1"/>
  <c r="L247" i="4" s="1"/>
  <c r="I250" i="1"/>
  <c r="J242" i="1"/>
  <c r="L239" i="4" s="1"/>
  <c r="I242" i="1"/>
  <c r="J230" i="1"/>
  <c r="L227" i="4" s="1"/>
  <c r="I230" i="1"/>
  <c r="J226" i="1"/>
  <c r="L223" i="4" s="1"/>
  <c r="I226" i="1"/>
  <c r="J214" i="1"/>
  <c r="L211" i="4" s="1"/>
  <c r="I214" i="1"/>
  <c r="J198" i="1"/>
  <c r="L195" i="4" s="1"/>
  <c r="I198" i="1"/>
  <c r="J190" i="1"/>
  <c r="L187" i="4" s="1"/>
  <c r="I190" i="1"/>
  <c r="J178" i="1"/>
  <c r="L175" i="4" s="1"/>
  <c r="I178" i="1"/>
  <c r="J170" i="1"/>
  <c r="L167" i="4" s="1"/>
  <c r="I170" i="1"/>
  <c r="J162" i="1"/>
  <c r="L159" i="4" s="1"/>
  <c r="I162" i="1"/>
  <c r="J150" i="1"/>
  <c r="L147" i="4" s="1"/>
  <c r="I150" i="1"/>
  <c r="J142" i="1"/>
  <c r="L139" i="4" s="1"/>
  <c r="I142" i="1"/>
  <c r="J138" i="1"/>
  <c r="L135" i="4" s="1"/>
  <c r="I138" i="1"/>
  <c r="J130" i="1"/>
  <c r="L127" i="4" s="1"/>
  <c r="I130" i="1"/>
  <c r="J118" i="1"/>
  <c r="L115" i="4" s="1"/>
  <c r="I118" i="1"/>
  <c r="J110" i="1"/>
  <c r="L107" i="4" s="1"/>
  <c r="I110" i="1"/>
  <c r="J94" i="1"/>
  <c r="L91" i="4" s="1"/>
  <c r="D90" i="15" s="1"/>
  <c r="I94" i="1"/>
  <c r="J86" i="1"/>
  <c r="L83" i="4" s="1"/>
  <c r="D82" i="15" s="1"/>
  <c r="I86" i="1"/>
  <c r="J74" i="1"/>
  <c r="L71" i="4" s="1"/>
  <c r="D70" i="15" s="1"/>
  <c r="I74" i="1"/>
  <c r="J62" i="1"/>
  <c r="L59" i="4" s="1"/>
  <c r="D58" i="15" s="1"/>
  <c r="I62" i="1"/>
  <c r="J54" i="1"/>
  <c r="L51" i="4" s="1"/>
  <c r="D50" i="15" s="1"/>
  <c r="I54" i="1"/>
  <c r="J42" i="1"/>
  <c r="L39" i="4" s="1"/>
  <c r="D38" i="15" s="1"/>
  <c r="I42" i="1"/>
  <c r="J38" i="1"/>
  <c r="L35" i="4" s="1"/>
  <c r="D34" i="15" s="1"/>
  <c r="I38" i="1"/>
  <c r="J30" i="1"/>
  <c r="L27" i="4" s="1"/>
  <c r="D26" i="15" s="1"/>
  <c r="I30" i="1"/>
  <c r="J1008" i="1"/>
  <c r="L1005" i="4" s="1"/>
  <c r="I1008" i="1"/>
  <c r="J1004" i="1"/>
  <c r="L1001" i="4" s="1"/>
  <c r="I1004" i="1"/>
  <c r="J1000" i="1"/>
  <c r="L997" i="4" s="1"/>
  <c r="I1000" i="1"/>
  <c r="J996" i="1"/>
  <c r="L993" i="4" s="1"/>
  <c r="I996" i="1"/>
  <c r="J992" i="1"/>
  <c r="L989" i="4" s="1"/>
  <c r="I992" i="1"/>
  <c r="J988" i="1"/>
  <c r="L985" i="4" s="1"/>
  <c r="I988" i="1"/>
  <c r="J984" i="1"/>
  <c r="L981" i="4" s="1"/>
  <c r="I984" i="1"/>
  <c r="J980" i="1"/>
  <c r="L977" i="4" s="1"/>
  <c r="I980" i="1"/>
  <c r="J976" i="1"/>
  <c r="L973" i="4" s="1"/>
  <c r="I976" i="1"/>
  <c r="J972" i="1"/>
  <c r="L969" i="4" s="1"/>
  <c r="I972" i="1"/>
  <c r="J968" i="1"/>
  <c r="L965" i="4" s="1"/>
  <c r="I968" i="1"/>
  <c r="J964" i="1"/>
  <c r="L961" i="4" s="1"/>
  <c r="I964" i="1"/>
  <c r="J960" i="1"/>
  <c r="L957" i="4" s="1"/>
  <c r="I960" i="1"/>
  <c r="J956" i="1"/>
  <c r="L953" i="4" s="1"/>
  <c r="I956" i="1"/>
  <c r="J952" i="1"/>
  <c r="L949" i="4" s="1"/>
  <c r="I952" i="1"/>
  <c r="J948" i="1"/>
  <c r="L945" i="4" s="1"/>
  <c r="I948" i="1"/>
  <c r="J944" i="1"/>
  <c r="L941" i="4" s="1"/>
  <c r="I944" i="1"/>
  <c r="J940" i="1"/>
  <c r="L937" i="4" s="1"/>
  <c r="I940" i="1"/>
  <c r="J936" i="1"/>
  <c r="L933" i="4" s="1"/>
  <c r="I936" i="1"/>
  <c r="J932" i="1"/>
  <c r="L929" i="4" s="1"/>
  <c r="I932" i="1"/>
  <c r="J928" i="1"/>
  <c r="L925" i="4" s="1"/>
  <c r="I928" i="1"/>
  <c r="J924" i="1"/>
  <c r="L921" i="4" s="1"/>
  <c r="I924" i="1"/>
  <c r="J920" i="1"/>
  <c r="L917" i="4" s="1"/>
  <c r="I920" i="1"/>
  <c r="J916" i="1"/>
  <c r="L913" i="4" s="1"/>
  <c r="I916" i="1"/>
  <c r="J912" i="1"/>
  <c r="L909" i="4" s="1"/>
  <c r="I912" i="1"/>
  <c r="J908" i="1"/>
  <c r="L905" i="4" s="1"/>
  <c r="I908" i="1"/>
  <c r="J904" i="1"/>
  <c r="L901" i="4" s="1"/>
  <c r="I904" i="1"/>
  <c r="J900" i="1"/>
  <c r="L897" i="4" s="1"/>
  <c r="I900" i="1"/>
  <c r="J896" i="1"/>
  <c r="L893" i="4" s="1"/>
  <c r="I896" i="1"/>
  <c r="J892" i="1"/>
  <c r="L889" i="4" s="1"/>
  <c r="I892" i="1"/>
  <c r="J888" i="1"/>
  <c r="L885" i="4" s="1"/>
  <c r="I888" i="1"/>
  <c r="J884" i="1"/>
  <c r="L881" i="4" s="1"/>
  <c r="I884" i="1"/>
  <c r="J880" i="1"/>
  <c r="L877" i="4" s="1"/>
  <c r="I880" i="1"/>
  <c r="J876" i="1"/>
  <c r="L873" i="4" s="1"/>
  <c r="I876" i="1"/>
  <c r="J872" i="1"/>
  <c r="L869" i="4" s="1"/>
  <c r="I872" i="1"/>
  <c r="J868" i="1"/>
  <c r="L865" i="4" s="1"/>
  <c r="I868" i="1"/>
  <c r="J864" i="1"/>
  <c r="L861" i="4" s="1"/>
  <c r="I864" i="1"/>
  <c r="J860" i="1"/>
  <c r="L857" i="4" s="1"/>
  <c r="I860" i="1"/>
  <c r="J856" i="1"/>
  <c r="L853" i="4" s="1"/>
  <c r="I856" i="1"/>
  <c r="J852" i="1"/>
  <c r="L849" i="4" s="1"/>
  <c r="I852" i="1"/>
  <c r="J848" i="1"/>
  <c r="L845" i="4" s="1"/>
  <c r="I848" i="1"/>
  <c r="J844" i="1"/>
  <c r="L841" i="4" s="1"/>
  <c r="I844" i="1"/>
  <c r="J840" i="1"/>
  <c r="L837" i="4" s="1"/>
  <c r="I840" i="1"/>
  <c r="J836" i="1"/>
  <c r="L833" i="4" s="1"/>
  <c r="I836" i="1"/>
  <c r="J832" i="1"/>
  <c r="L829" i="4" s="1"/>
  <c r="I832" i="1"/>
  <c r="J828" i="1"/>
  <c r="L825" i="4" s="1"/>
  <c r="I828" i="1"/>
  <c r="J824" i="1"/>
  <c r="L821" i="4" s="1"/>
  <c r="I824" i="1"/>
  <c r="J820" i="1"/>
  <c r="L817" i="4" s="1"/>
  <c r="I820" i="1"/>
  <c r="J816" i="1"/>
  <c r="L813" i="4" s="1"/>
  <c r="I816" i="1"/>
  <c r="J812" i="1"/>
  <c r="L809" i="4" s="1"/>
  <c r="I812" i="1"/>
  <c r="J808" i="1"/>
  <c r="L805" i="4" s="1"/>
  <c r="I808" i="1"/>
  <c r="J804" i="1"/>
  <c r="L801" i="4" s="1"/>
  <c r="I804" i="1"/>
  <c r="J800" i="1"/>
  <c r="L797" i="4" s="1"/>
  <c r="I800" i="1"/>
  <c r="J796" i="1"/>
  <c r="L793" i="4" s="1"/>
  <c r="I796" i="1"/>
  <c r="J792" i="1"/>
  <c r="L789" i="4" s="1"/>
  <c r="I792" i="1"/>
  <c r="J788" i="1"/>
  <c r="L785" i="4" s="1"/>
  <c r="I788" i="1"/>
  <c r="J784" i="1"/>
  <c r="L781" i="4" s="1"/>
  <c r="I784" i="1"/>
  <c r="J780" i="1"/>
  <c r="L777" i="4" s="1"/>
  <c r="I780" i="1"/>
  <c r="J776" i="1"/>
  <c r="L773" i="4" s="1"/>
  <c r="I776" i="1"/>
  <c r="J772" i="1"/>
  <c r="L769" i="4" s="1"/>
  <c r="I772" i="1"/>
  <c r="J768" i="1"/>
  <c r="L765" i="4" s="1"/>
  <c r="I768" i="1"/>
  <c r="J764" i="1"/>
  <c r="L761" i="4" s="1"/>
  <c r="I764" i="1"/>
  <c r="J760" i="1"/>
  <c r="L757" i="4" s="1"/>
  <c r="I760" i="1"/>
  <c r="J756" i="1"/>
  <c r="L753" i="4" s="1"/>
  <c r="I756" i="1"/>
  <c r="J752" i="1"/>
  <c r="L749" i="4" s="1"/>
  <c r="I752" i="1"/>
  <c r="J748" i="1"/>
  <c r="L745" i="4" s="1"/>
  <c r="I748" i="1"/>
  <c r="J744" i="1"/>
  <c r="L741" i="4" s="1"/>
  <c r="I744" i="1"/>
  <c r="J740" i="1"/>
  <c r="L737" i="4" s="1"/>
  <c r="I740" i="1"/>
  <c r="J736" i="1"/>
  <c r="L733" i="4" s="1"/>
  <c r="I736" i="1"/>
  <c r="J732" i="1"/>
  <c r="L729" i="4" s="1"/>
  <c r="I732" i="1"/>
  <c r="J728" i="1"/>
  <c r="L725" i="4" s="1"/>
  <c r="I728" i="1"/>
  <c r="J724" i="1"/>
  <c r="L721" i="4" s="1"/>
  <c r="I724" i="1"/>
  <c r="J720" i="1"/>
  <c r="L717" i="4" s="1"/>
  <c r="I720" i="1"/>
  <c r="J716" i="1"/>
  <c r="L713" i="4" s="1"/>
  <c r="I716" i="1"/>
  <c r="J712" i="1"/>
  <c r="L709" i="4" s="1"/>
  <c r="I712" i="1"/>
  <c r="J708" i="1"/>
  <c r="L705" i="4" s="1"/>
  <c r="I708" i="1"/>
  <c r="J704" i="1"/>
  <c r="L701" i="4" s="1"/>
  <c r="I704" i="1"/>
  <c r="J700" i="1"/>
  <c r="L697" i="4" s="1"/>
  <c r="I700" i="1"/>
  <c r="J696" i="1"/>
  <c r="L693" i="4" s="1"/>
  <c r="I696" i="1"/>
  <c r="J692" i="1"/>
  <c r="L689" i="4" s="1"/>
  <c r="I692" i="1"/>
  <c r="I688" i="1"/>
  <c r="J688" i="1"/>
  <c r="L685" i="4" s="1"/>
  <c r="J684" i="1"/>
  <c r="L681" i="4" s="1"/>
  <c r="I684" i="1"/>
  <c r="J680" i="1"/>
  <c r="L677" i="4" s="1"/>
  <c r="I680" i="1"/>
  <c r="J676" i="1"/>
  <c r="L673" i="4" s="1"/>
  <c r="I676" i="1"/>
  <c r="J672" i="1"/>
  <c r="L669" i="4" s="1"/>
  <c r="I672" i="1"/>
  <c r="J668" i="1"/>
  <c r="L665" i="4" s="1"/>
  <c r="I668" i="1"/>
  <c r="J664" i="1"/>
  <c r="L661" i="4" s="1"/>
  <c r="I664" i="1"/>
  <c r="J660" i="1"/>
  <c r="L657" i="4" s="1"/>
  <c r="I660" i="1"/>
  <c r="J656" i="1"/>
  <c r="L653" i="4" s="1"/>
  <c r="I656" i="1"/>
  <c r="J652" i="1"/>
  <c r="L649" i="4" s="1"/>
  <c r="I652" i="1"/>
  <c r="J648" i="1"/>
  <c r="L645" i="4" s="1"/>
  <c r="I648" i="1"/>
  <c r="J644" i="1"/>
  <c r="L641" i="4" s="1"/>
  <c r="I644" i="1"/>
  <c r="J640" i="1"/>
  <c r="L637" i="4" s="1"/>
  <c r="I640" i="1"/>
  <c r="J636" i="1"/>
  <c r="L633" i="4" s="1"/>
  <c r="I636" i="1"/>
  <c r="J632" i="1"/>
  <c r="L629" i="4" s="1"/>
  <c r="I632" i="1"/>
  <c r="J628" i="1"/>
  <c r="L625" i="4" s="1"/>
  <c r="I628" i="1"/>
  <c r="J624" i="1"/>
  <c r="L621" i="4" s="1"/>
  <c r="I624" i="1"/>
  <c r="J620" i="1"/>
  <c r="L617" i="4" s="1"/>
  <c r="I620" i="1"/>
  <c r="J616" i="1"/>
  <c r="L613" i="4" s="1"/>
  <c r="I616" i="1"/>
  <c r="J612" i="1"/>
  <c r="L609" i="4" s="1"/>
  <c r="I612" i="1"/>
  <c r="J608" i="1"/>
  <c r="L605" i="4" s="1"/>
  <c r="I608" i="1"/>
  <c r="J604" i="1"/>
  <c r="L601" i="4" s="1"/>
  <c r="I604" i="1"/>
  <c r="J600" i="1"/>
  <c r="L597" i="4" s="1"/>
  <c r="I600" i="1"/>
  <c r="J596" i="1"/>
  <c r="L593" i="4" s="1"/>
  <c r="I596" i="1"/>
  <c r="J592" i="1"/>
  <c r="L589" i="4" s="1"/>
  <c r="I592" i="1"/>
  <c r="J588" i="1"/>
  <c r="L585" i="4" s="1"/>
  <c r="I588" i="1"/>
  <c r="I584" i="1"/>
  <c r="J584" i="1"/>
  <c r="L581" i="4" s="1"/>
  <c r="J580" i="1"/>
  <c r="L577" i="4" s="1"/>
  <c r="I580" i="1"/>
  <c r="J576" i="1"/>
  <c r="L573" i="4" s="1"/>
  <c r="I576" i="1"/>
  <c r="J572" i="1"/>
  <c r="L569" i="4" s="1"/>
  <c r="I572" i="1"/>
  <c r="J568" i="1"/>
  <c r="L565" i="4" s="1"/>
  <c r="I568" i="1"/>
  <c r="J564" i="1"/>
  <c r="L561" i="4" s="1"/>
  <c r="I564" i="1"/>
  <c r="J560" i="1"/>
  <c r="L557" i="4" s="1"/>
  <c r="I560" i="1"/>
  <c r="J556" i="1"/>
  <c r="L553" i="4" s="1"/>
  <c r="I556" i="1"/>
  <c r="J552" i="1"/>
  <c r="L549" i="4" s="1"/>
  <c r="I552" i="1"/>
  <c r="J548" i="1"/>
  <c r="L545" i="4" s="1"/>
  <c r="I548" i="1"/>
  <c r="J544" i="1"/>
  <c r="L541" i="4" s="1"/>
  <c r="I544" i="1"/>
  <c r="J540" i="1"/>
  <c r="L537" i="4" s="1"/>
  <c r="I540" i="1"/>
  <c r="J536" i="1"/>
  <c r="L533" i="4" s="1"/>
  <c r="I536" i="1"/>
  <c r="J532" i="1"/>
  <c r="L529" i="4" s="1"/>
  <c r="I532" i="1"/>
  <c r="J528" i="1"/>
  <c r="L525" i="4" s="1"/>
  <c r="I528" i="1"/>
  <c r="J524" i="1"/>
  <c r="L521" i="4" s="1"/>
  <c r="I524" i="1"/>
  <c r="I520" i="1"/>
  <c r="J520" i="1"/>
  <c r="L517" i="4" s="1"/>
  <c r="J516" i="1"/>
  <c r="L513" i="4" s="1"/>
  <c r="I516" i="1"/>
  <c r="J512" i="1"/>
  <c r="L509" i="4" s="1"/>
  <c r="I512" i="1"/>
  <c r="J508" i="1"/>
  <c r="L505" i="4" s="1"/>
  <c r="I508" i="1"/>
  <c r="J504" i="1"/>
  <c r="L501" i="4" s="1"/>
  <c r="I504" i="1"/>
  <c r="J500" i="1"/>
  <c r="L497" i="4" s="1"/>
  <c r="I500" i="1"/>
  <c r="J496" i="1"/>
  <c r="L493" i="4" s="1"/>
  <c r="I496" i="1"/>
  <c r="J492" i="1"/>
  <c r="L489" i="4" s="1"/>
  <c r="I492" i="1"/>
  <c r="J488" i="1"/>
  <c r="L485" i="4" s="1"/>
  <c r="I488" i="1"/>
  <c r="J484" i="1"/>
  <c r="L481" i="4" s="1"/>
  <c r="I484" i="1"/>
  <c r="J480" i="1"/>
  <c r="L477" i="4" s="1"/>
  <c r="I480" i="1"/>
  <c r="J476" i="1"/>
  <c r="L473" i="4" s="1"/>
  <c r="I476" i="1"/>
  <c r="J472" i="1"/>
  <c r="L469" i="4" s="1"/>
  <c r="I472" i="1"/>
  <c r="J468" i="1"/>
  <c r="L465" i="4" s="1"/>
  <c r="I468" i="1"/>
  <c r="J464" i="1"/>
  <c r="L461" i="4" s="1"/>
  <c r="I464" i="1"/>
  <c r="J460" i="1"/>
  <c r="L457" i="4" s="1"/>
  <c r="I460" i="1"/>
  <c r="I456" i="1"/>
  <c r="J456" i="1"/>
  <c r="L453" i="4" s="1"/>
  <c r="J452" i="1"/>
  <c r="L449" i="4" s="1"/>
  <c r="I452" i="1"/>
  <c r="J448" i="1"/>
  <c r="L445" i="4" s="1"/>
  <c r="I448" i="1"/>
  <c r="J444" i="1"/>
  <c r="L441" i="4" s="1"/>
  <c r="I444" i="1"/>
  <c r="J440" i="1"/>
  <c r="L437" i="4" s="1"/>
  <c r="I440" i="1"/>
  <c r="J436" i="1"/>
  <c r="L433" i="4" s="1"/>
  <c r="I436" i="1"/>
  <c r="J432" i="1"/>
  <c r="L429" i="4" s="1"/>
  <c r="I432" i="1"/>
  <c r="J428" i="1"/>
  <c r="L425" i="4" s="1"/>
  <c r="I428" i="1"/>
  <c r="J424" i="1"/>
  <c r="L421" i="4" s="1"/>
  <c r="I424" i="1"/>
  <c r="J420" i="1"/>
  <c r="L417" i="4" s="1"/>
  <c r="I420" i="1"/>
  <c r="J416" i="1"/>
  <c r="L413" i="4" s="1"/>
  <c r="I416" i="1"/>
  <c r="J412" i="1"/>
  <c r="L409" i="4" s="1"/>
  <c r="I412" i="1"/>
  <c r="J408" i="1"/>
  <c r="L405" i="4" s="1"/>
  <c r="I408" i="1"/>
  <c r="J404" i="1"/>
  <c r="L401" i="4" s="1"/>
  <c r="I404" i="1"/>
  <c r="J400" i="1"/>
  <c r="L397" i="4" s="1"/>
  <c r="I400" i="1"/>
  <c r="J396" i="1"/>
  <c r="L393" i="4" s="1"/>
  <c r="I396" i="1"/>
  <c r="J392" i="1"/>
  <c r="L389" i="4" s="1"/>
  <c r="I392" i="1"/>
  <c r="J388" i="1"/>
  <c r="L385" i="4" s="1"/>
  <c r="I388" i="1"/>
  <c r="J384" i="1"/>
  <c r="L381" i="4" s="1"/>
  <c r="I384" i="1"/>
  <c r="J380" i="1"/>
  <c r="L377" i="4" s="1"/>
  <c r="I380" i="1"/>
  <c r="J376" i="1"/>
  <c r="L373" i="4" s="1"/>
  <c r="I376" i="1"/>
  <c r="J372" i="1"/>
  <c r="L369" i="4" s="1"/>
  <c r="I372" i="1"/>
  <c r="J368" i="1"/>
  <c r="L365" i="4" s="1"/>
  <c r="I368" i="1"/>
  <c r="J364" i="1"/>
  <c r="L361" i="4" s="1"/>
  <c r="I364" i="1"/>
  <c r="J360" i="1"/>
  <c r="L357" i="4" s="1"/>
  <c r="I360" i="1"/>
  <c r="J356" i="1"/>
  <c r="L353" i="4" s="1"/>
  <c r="I356" i="1"/>
  <c r="J352" i="1"/>
  <c r="L349" i="4" s="1"/>
  <c r="I352" i="1"/>
  <c r="J348" i="1"/>
  <c r="L345" i="4" s="1"/>
  <c r="I348" i="1"/>
  <c r="J344" i="1"/>
  <c r="L341" i="4" s="1"/>
  <c r="I344" i="1"/>
  <c r="J340" i="1"/>
  <c r="L337" i="4" s="1"/>
  <c r="I340" i="1"/>
  <c r="J336" i="1"/>
  <c r="L333" i="4" s="1"/>
  <c r="I336" i="1"/>
  <c r="J332" i="1"/>
  <c r="L329" i="4" s="1"/>
  <c r="I332" i="1"/>
  <c r="J328" i="1"/>
  <c r="L325" i="4" s="1"/>
  <c r="I328" i="1"/>
  <c r="J324" i="1"/>
  <c r="L321" i="4" s="1"/>
  <c r="I324" i="1"/>
  <c r="J320" i="1"/>
  <c r="L317" i="4" s="1"/>
  <c r="I320" i="1"/>
  <c r="J316" i="1"/>
  <c r="L313" i="4" s="1"/>
  <c r="I316" i="1"/>
  <c r="J312" i="1"/>
  <c r="L309" i="4" s="1"/>
  <c r="I312" i="1"/>
  <c r="J308" i="1"/>
  <c r="L305" i="4" s="1"/>
  <c r="I308" i="1"/>
  <c r="J304" i="1"/>
  <c r="L301" i="4" s="1"/>
  <c r="I304" i="1"/>
  <c r="J300" i="1"/>
  <c r="L297" i="4" s="1"/>
  <c r="I300" i="1"/>
  <c r="J296" i="1"/>
  <c r="L293" i="4" s="1"/>
  <c r="I296" i="1"/>
  <c r="J292" i="1"/>
  <c r="L289" i="4" s="1"/>
  <c r="I292" i="1"/>
  <c r="J288" i="1"/>
  <c r="L285" i="4" s="1"/>
  <c r="I288" i="1"/>
  <c r="J284" i="1"/>
  <c r="L281" i="4" s="1"/>
  <c r="I284" i="1"/>
  <c r="J280" i="1"/>
  <c r="L277" i="4" s="1"/>
  <c r="I280" i="1"/>
  <c r="J276" i="1"/>
  <c r="L273" i="4" s="1"/>
  <c r="I276" i="1"/>
  <c r="J272" i="1"/>
  <c r="L269" i="4" s="1"/>
  <c r="I272" i="1"/>
  <c r="J268" i="1"/>
  <c r="L265" i="4" s="1"/>
  <c r="I268" i="1"/>
  <c r="J264" i="1"/>
  <c r="L261" i="4" s="1"/>
  <c r="I264" i="1"/>
  <c r="J260" i="1"/>
  <c r="L257" i="4" s="1"/>
  <c r="I260" i="1"/>
  <c r="J256" i="1"/>
  <c r="L253" i="4" s="1"/>
  <c r="I256" i="1"/>
  <c r="J252" i="1"/>
  <c r="L249" i="4" s="1"/>
  <c r="I252" i="1"/>
  <c r="J248" i="1"/>
  <c r="L245" i="4" s="1"/>
  <c r="I248" i="1"/>
  <c r="J244" i="1"/>
  <c r="L241" i="4" s="1"/>
  <c r="I244" i="1"/>
  <c r="J240" i="1"/>
  <c r="L237" i="4" s="1"/>
  <c r="I240" i="1"/>
  <c r="J236" i="1"/>
  <c r="L233" i="4" s="1"/>
  <c r="I236" i="1"/>
  <c r="J232" i="1"/>
  <c r="L229" i="4" s="1"/>
  <c r="I232" i="1"/>
  <c r="J228" i="1"/>
  <c r="L225" i="4" s="1"/>
  <c r="I228" i="1"/>
  <c r="J224" i="1"/>
  <c r="L221" i="4" s="1"/>
  <c r="I224" i="1"/>
  <c r="J220" i="1"/>
  <c r="L217" i="4" s="1"/>
  <c r="I220" i="1"/>
  <c r="J216" i="1"/>
  <c r="L213" i="4" s="1"/>
  <c r="I216" i="1"/>
  <c r="J212" i="1"/>
  <c r="L209" i="4" s="1"/>
  <c r="I212" i="1"/>
  <c r="J208" i="1"/>
  <c r="L205" i="4" s="1"/>
  <c r="I208" i="1"/>
  <c r="J204" i="1"/>
  <c r="L201" i="4" s="1"/>
  <c r="I204" i="1"/>
  <c r="J200" i="1"/>
  <c r="L197" i="4" s="1"/>
  <c r="I200" i="1"/>
  <c r="J196" i="1"/>
  <c r="L193" i="4" s="1"/>
  <c r="I196" i="1"/>
  <c r="J192" i="1"/>
  <c r="L189" i="4" s="1"/>
  <c r="I192" i="1"/>
  <c r="J188" i="1"/>
  <c r="L185" i="4" s="1"/>
  <c r="I188" i="1"/>
  <c r="J184" i="1"/>
  <c r="L181" i="4" s="1"/>
  <c r="I184" i="1"/>
  <c r="J180" i="1"/>
  <c r="L177" i="4" s="1"/>
  <c r="I180" i="1"/>
  <c r="J176" i="1"/>
  <c r="L173" i="4" s="1"/>
  <c r="I176" i="1"/>
  <c r="J172" i="1"/>
  <c r="L169" i="4" s="1"/>
  <c r="I172" i="1"/>
  <c r="J168" i="1"/>
  <c r="L165" i="4" s="1"/>
  <c r="I168" i="1"/>
  <c r="J164" i="1"/>
  <c r="L161" i="4" s="1"/>
  <c r="I164" i="1"/>
  <c r="J160" i="1"/>
  <c r="L157" i="4" s="1"/>
  <c r="I160" i="1"/>
  <c r="J156" i="1"/>
  <c r="L153" i="4" s="1"/>
  <c r="I156" i="1"/>
  <c r="J152" i="1"/>
  <c r="L149" i="4" s="1"/>
  <c r="I152" i="1"/>
  <c r="J148" i="1"/>
  <c r="L145" i="4" s="1"/>
  <c r="I148" i="1"/>
  <c r="J144" i="1"/>
  <c r="L141" i="4" s="1"/>
  <c r="I144" i="1"/>
  <c r="J140" i="1"/>
  <c r="L137" i="4" s="1"/>
  <c r="I140" i="1"/>
  <c r="J136" i="1"/>
  <c r="L133" i="4" s="1"/>
  <c r="I136" i="1"/>
  <c r="J132" i="1"/>
  <c r="L129" i="4" s="1"/>
  <c r="I132" i="1"/>
  <c r="J128" i="1"/>
  <c r="L125" i="4" s="1"/>
  <c r="I128" i="1"/>
  <c r="J124" i="1"/>
  <c r="L121" i="4" s="1"/>
  <c r="I124" i="1"/>
  <c r="J120" i="1"/>
  <c r="L117" i="4" s="1"/>
  <c r="I120" i="1"/>
  <c r="J116" i="1"/>
  <c r="L113" i="4" s="1"/>
  <c r="I116" i="1"/>
  <c r="J112" i="1"/>
  <c r="L109" i="4" s="1"/>
  <c r="I112" i="1"/>
  <c r="J108" i="1"/>
  <c r="L105" i="4" s="1"/>
  <c r="D104" i="15" s="1"/>
  <c r="I108" i="1"/>
  <c r="J104" i="1"/>
  <c r="L101" i="4" s="1"/>
  <c r="D100" i="15" s="1"/>
  <c r="I104" i="1"/>
  <c r="J100" i="1"/>
  <c r="L97" i="4" s="1"/>
  <c r="D96" i="15" s="1"/>
  <c r="I100" i="1"/>
  <c r="J96" i="1"/>
  <c r="L93" i="4" s="1"/>
  <c r="D92" i="15" s="1"/>
  <c r="I96" i="1"/>
  <c r="J92" i="1"/>
  <c r="L89" i="4" s="1"/>
  <c r="D88" i="15" s="1"/>
  <c r="I92" i="1"/>
  <c r="J88" i="1"/>
  <c r="L85" i="4" s="1"/>
  <c r="D84" i="15" s="1"/>
  <c r="I88" i="1"/>
  <c r="J84" i="1"/>
  <c r="L81" i="4" s="1"/>
  <c r="D80" i="15" s="1"/>
  <c r="I84" i="1"/>
  <c r="J80" i="1"/>
  <c r="L77" i="4" s="1"/>
  <c r="D76" i="15" s="1"/>
  <c r="I80" i="1"/>
  <c r="J76" i="1"/>
  <c r="L73" i="4" s="1"/>
  <c r="D72" i="15" s="1"/>
  <c r="I76" i="1"/>
  <c r="J72" i="1"/>
  <c r="L69" i="4" s="1"/>
  <c r="D68" i="15" s="1"/>
  <c r="I72" i="1"/>
  <c r="J68" i="1"/>
  <c r="L65" i="4" s="1"/>
  <c r="D64" i="15" s="1"/>
  <c r="I68" i="1"/>
  <c r="J64" i="1"/>
  <c r="L61" i="4" s="1"/>
  <c r="D60" i="15" s="1"/>
  <c r="I64" i="1"/>
  <c r="J60" i="1"/>
  <c r="L57" i="4" s="1"/>
  <c r="D56" i="15" s="1"/>
  <c r="I60" i="1"/>
  <c r="J56" i="1"/>
  <c r="L53" i="4" s="1"/>
  <c r="D52" i="15" s="1"/>
  <c r="I56" i="1"/>
  <c r="J52" i="1"/>
  <c r="L49" i="4" s="1"/>
  <c r="D48" i="15" s="1"/>
  <c r="I52" i="1"/>
  <c r="J48" i="1"/>
  <c r="L45" i="4" s="1"/>
  <c r="D44" i="15" s="1"/>
  <c r="I48" i="1"/>
  <c r="J44" i="1"/>
  <c r="L41" i="4" s="1"/>
  <c r="D40" i="15" s="1"/>
  <c r="I44" i="1"/>
  <c r="J40" i="1"/>
  <c r="L37" i="4" s="1"/>
  <c r="D36" i="15" s="1"/>
  <c r="I40" i="1"/>
  <c r="J36" i="1"/>
  <c r="L33" i="4" s="1"/>
  <c r="D32" i="15" s="1"/>
  <c r="I36" i="1"/>
  <c r="J32" i="1"/>
  <c r="L29" i="4" s="1"/>
  <c r="D28" i="15" s="1"/>
  <c r="I32" i="1"/>
  <c r="J28" i="1"/>
  <c r="L25" i="4" s="1"/>
  <c r="D24" i="15" s="1"/>
  <c r="I28" i="1"/>
  <c r="J24" i="1"/>
  <c r="L21" i="4" s="1"/>
  <c r="D20" i="15" s="1"/>
  <c r="I24" i="1"/>
  <c r="J20" i="1"/>
  <c r="L17" i="4" s="1"/>
  <c r="D16" i="15" s="1"/>
  <c r="I20" i="1"/>
  <c r="J1006" i="1"/>
  <c r="L1003" i="4" s="1"/>
  <c r="I1006" i="1"/>
  <c r="J994" i="1"/>
  <c r="L991" i="4" s="1"/>
  <c r="I994" i="1"/>
  <c r="J986" i="1"/>
  <c r="L983" i="4" s="1"/>
  <c r="I986" i="1"/>
  <c r="J974" i="1"/>
  <c r="L971" i="4" s="1"/>
  <c r="I974" i="1"/>
  <c r="J966" i="1"/>
  <c r="L963" i="4" s="1"/>
  <c r="I966" i="1"/>
  <c r="J950" i="1"/>
  <c r="L947" i="4" s="1"/>
  <c r="I950" i="1"/>
  <c r="J938" i="1"/>
  <c r="L935" i="4" s="1"/>
  <c r="I938" i="1"/>
  <c r="J934" i="1"/>
  <c r="L931" i="4" s="1"/>
  <c r="I934" i="1"/>
  <c r="J922" i="1"/>
  <c r="L919" i="4" s="1"/>
  <c r="I922" i="1"/>
  <c r="J910" i="1"/>
  <c r="L907" i="4" s="1"/>
  <c r="I910" i="1"/>
  <c r="J902" i="1"/>
  <c r="L899" i="4" s="1"/>
  <c r="I902" i="1"/>
  <c r="J890" i="1"/>
  <c r="L887" i="4" s="1"/>
  <c r="I890" i="1"/>
  <c r="J882" i="1"/>
  <c r="L879" i="4" s="1"/>
  <c r="I882" i="1"/>
  <c r="J870" i="1"/>
  <c r="L867" i="4" s="1"/>
  <c r="I870" i="1"/>
  <c r="J862" i="1"/>
  <c r="L859" i="4" s="1"/>
  <c r="I862" i="1"/>
  <c r="J850" i="1"/>
  <c r="L847" i="4" s="1"/>
  <c r="I850" i="1"/>
  <c r="J838" i="1"/>
  <c r="L835" i="4" s="1"/>
  <c r="I838" i="1"/>
  <c r="J830" i="1"/>
  <c r="L827" i="4" s="1"/>
  <c r="I830" i="1"/>
  <c r="J814" i="1"/>
  <c r="L811" i="4" s="1"/>
  <c r="I814" i="1"/>
  <c r="J802" i="1"/>
  <c r="L799" i="4" s="1"/>
  <c r="I802" i="1"/>
  <c r="J794" i="1"/>
  <c r="L791" i="4" s="1"/>
  <c r="I794" i="1"/>
  <c r="J782" i="1"/>
  <c r="L779" i="4" s="1"/>
  <c r="I782" i="1"/>
  <c r="J770" i="1"/>
  <c r="L767" i="4" s="1"/>
  <c r="I770" i="1"/>
  <c r="J762" i="1"/>
  <c r="L759" i="4" s="1"/>
  <c r="I762" i="1"/>
  <c r="J754" i="1"/>
  <c r="L751" i="4" s="1"/>
  <c r="I754" i="1"/>
  <c r="J746" i="1"/>
  <c r="L743" i="4" s="1"/>
  <c r="I746" i="1"/>
  <c r="J734" i="1"/>
  <c r="L731" i="4" s="1"/>
  <c r="I734" i="1"/>
  <c r="I722" i="1"/>
  <c r="J722" i="1"/>
  <c r="L719" i="4" s="1"/>
  <c r="J714" i="1"/>
  <c r="L711" i="4" s="1"/>
  <c r="I714" i="1"/>
  <c r="J702" i="1"/>
  <c r="L699" i="4" s="1"/>
  <c r="I702" i="1"/>
  <c r="J690" i="1"/>
  <c r="L687" i="4" s="1"/>
  <c r="I690" i="1"/>
  <c r="J682" i="1"/>
  <c r="L679" i="4" s="1"/>
  <c r="I682" i="1"/>
  <c r="J666" i="1"/>
  <c r="L663" i="4" s="1"/>
  <c r="I666" i="1"/>
  <c r="J654" i="1"/>
  <c r="L651" i="4" s="1"/>
  <c r="I654" i="1"/>
  <c r="J646" i="1"/>
  <c r="L643" i="4" s="1"/>
  <c r="I646" i="1"/>
  <c r="J634" i="1"/>
  <c r="L631" i="4" s="1"/>
  <c r="I634" i="1"/>
  <c r="J622" i="1"/>
  <c r="L619" i="4" s="1"/>
  <c r="I622" i="1"/>
  <c r="J614" i="1"/>
  <c r="L611" i="4" s="1"/>
  <c r="I614" i="1"/>
  <c r="J602" i="1"/>
  <c r="L599" i="4" s="1"/>
  <c r="I602" i="1"/>
  <c r="J594" i="1"/>
  <c r="L591" i="4" s="1"/>
  <c r="I594" i="1"/>
  <c r="J582" i="1"/>
  <c r="L579" i="4" s="1"/>
  <c r="I582" i="1"/>
  <c r="J574" i="1"/>
  <c r="L571" i="4" s="1"/>
  <c r="I574" i="1"/>
  <c r="J562" i="1"/>
  <c r="L559" i="4" s="1"/>
  <c r="I562" i="1"/>
  <c r="J550" i="1"/>
  <c r="L547" i="4" s="1"/>
  <c r="I550" i="1"/>
  <c r="J542" i="1"/>
  <c r="L539" i="4" s="1"/>
  <c r="I542" i="1"/>
  <c r="J530" i="1"/>
  <c r="L527" i="4" s="1"/>
  <c r="I530" i="1"/>
  <c r="J522" i="1"/>
  <c r="L519" i="4" s="1"/>
  <c r="I522" i="1"/>
  <c r="J510" i="1"/>
  <c r="L507" i="4" s="1"/>
  <c r="I510" i="1"/>
  <c r="J502" i="1"/>
  <c r="L499" i="4" s="1"/>
  <c r="I502" i="1"/>
  <c r="J490" i="1"/>
  <c r="L487" i="4" s="1"/>
  <c r="I490" i="1"/>
  <c r="J478" i="1"/>
  <c r="L475" i="4" s="1"/>
  <c r="I478" i="1"/>
  <c r="J470" i="1"/>
  <c r="L467" i="4" s="1"/>
  <c r="I470" i="1"/>
  <c r="J458" i="1"/>
  <c r="L455" i="4" s="1"/>
  <c r="I458" i="1"/>
  <c r="J450" i="1"/>
  <c r="L447" i="4" s="1"/>
  <c r="I450" i="1"/>
  <c r="J438" i="1"/>
  <c r="L435" i="4" s="1"/>
  <c r="I438" i="1"/>
  <c r="J422" i="1"/>
  <c r="L419" i="4" s="1"/>
  <c r="I422" i="1"/>
  <c r="J410" i="1"/>
  <c r="L407" i="4" s="1"/>
  <c r="I410" i="1"/>
  <c r="J394" i="1"/>
  <c r="L391" i="4" s="1"/>
  <c r="I394" i="1"/>
  <c r="J278" i="1"/>
  <c r="L275" i="4" s="1"/>
  <c r="I278" i="1"/>
  <c r="J266" i="1"/>
  <c r="L263" i="4" s="1"/>
  <c r="I266" i="1"/>
  <c r="J254" i="1"/>
  <c r="L251" i="4" s="1"/>
  <c r="I254" i="1"/>
  <c r="J246" i="1"/>
  <c r="L243" i="4" s="1"/>
  <c r="I246" i="1"/>
  <c r="J234" i="1"/>
  <c r="L231" i="4" s="1"/>
  <c r="I234" i="1"/>
  <c r="J222" i="1"/>
  <c r="L219" i="4" s="1"/>
  <c r="I222" i="1"/>
  <c r="J210" i="1"/>
  <c r="L207" i="4" s="1"/>
  <c r="I210" i="1"/>
  <c r="J206" i="1"/>
  <c r="L203" i="4" s="1"/>
  <c r="I206" i="1"/>
  <c r="J194" i="1"/>
  <c r="L191" i="4" s="1"/>
  <c r="I194" i="1"/>
  <c r="J182" i="1"/>
  <c r="L179" i="4" s="1"/>
  <c r="I182" i="1"/>
  <c r="J174" i="1"/>
  <c r="L171" i="4" s="1"/>
  <c r="I174" i="1"/>
  <c r="J158" i="1"/>
  <c r="L155" i="4" s="1"/>
  <c r="I158" i="1"/>
  <c r="J126" i="1"/>
  <c r="L123" i="4" s="1"/>
  <c r="I126" i="1"/>
  <c r="J114" i="1"/>
  <c r="L111" i="4" s="1"/>
  <c r="I114" i="1"/>
  <c r="J106" i="1"/>
  <c r="L103" i="4" s="1"/>
  <c r="D102" i="15" s="1"/>
  <c r="I106" i="1"/>
  <c r="J98" i="1"/>
  <c r="L95" i="4" s="1"/>
  <c r="D94" i="15" s="1"/>
  <c r="I98" i="1"/>
  <c r="J90" i="1"/>
  <c r="L87" i="4" s="1"/>
  <c r="D86" i="15" s="1"/>
  <c r="I90" i="1"/>
  <c r="J78" i="1"/>
  <c r="L75" i="4" s="1"/>
  <c r="D74" i="15" s="1"/>
  <c r="I78" i="1"/>
  <c r="J70" i="1"/>
  <c r="L67" i="4" s="1"/>
  <c r="D66" i="15" s="1"/>
  <c r="I70" i="1"/>
  <c r="J58" i="1"/>
  <c r="L55" i="4" s="1"/>
  <c r="D54" i="15" s="1"/>
  <c r="I58" i="1"/>
  <c r="J50" i="1"/>
  <c r="L47" i="4" s="1"/>
  <c r="D46" i="15" s="1"/>
  <c r="I50" i="1"/>
  <c r="J34" i="1"/>
  <c r="L31" i="4" s="1"/>
  <c r="D30" i="15" s="1"/>
  <c r="I34" i="1"/>
  <c r="J22" i="1"/>
  <c r="L19" i="4" s="1"/>
  <c r="D18" i="15" s="1"/>
  <c r="I22" i="1"/>
  <c r="J1007" i="1"/>
  <c r="L1004" i="4" s="1"/>
  <c r="I1007" i="1"/>
  <c r="J1003" i="1"/>
  <c r="L1000" i="4" s="1"/>
  <c r="I1003" i="1"/>
  <c r="J999" i="1"/>
  <c r="L996" i="4" s="1"/>
  <c r="I999" i="1"/>
  <c r="J995" i="1"/>
  <c r="L992" i="4" s="1"/>
  <c r="I995" i="1"/>
  <c r="J991" i="1"/>
  <c r="L988" i="4" s="1"/>
  <c r="I991" i="1"/>
  <c r="J987" i="1"/>
  <c r="L984" i="4" s="1"/>
  <c r="I987" i="1"/>
  <c r="J983" i="1"/>
  <c r="L980" i="4" s="1"/>
  <c r="I983" i="1"/>
  <c r="J979" i="1"/>
  <c r="L976" i="4" s="1"/>
  <c r="I979" i="1"/>
  <c r="J975" i="1"/>
  <c r="L972" i="4" s="1"/>
  <c r="I975" i="1"/>
  <c r="J971" i="1"/>
  <c r="L968" i="4" s="1"/>
  <c r="I971" i="1"/>
  <c r="J967" i="1"/>
  <c r="L964" i="4" s="1"/>
  <c r="I967" i="1"/>
  <c r="J963" i="1"/>
  <c r="L960" i="4" s="1"/>
  <c r="I963" i="1"/>
  <c r="J959" i="1"/>
  <c r="L956" i="4" s="1"/>
  <c r="I959" i="1"/>
  <c r="J955" i="1"/>
  <c r="L952" i="4" s="1"/>
  <c r="I955" i="1"/>
  <c r="J951" i="1"/>
  <c r="L948" i="4" s="1"/>
  <c r="I951" i="1"/>
  <c r="J947" i="1"/>
  <c r="L944" i="4" s="1"/>
  <c r="I947" i="1"/>
  <c r="J943" i="1"/>
  <c r="L940" i="4" s="1"/>
  <c r="I943" i="1"/>
  <c r="J939" i="1"/>
  <c r="L936" i="4" s="1"/>
  <c r="I939" i="1"/>
  <c r="J935" i="1"/>
  <c r="L932" i="4" s="1"/>
  <c r="I935" i="1"/>
  <c r="J931" i="1"/>
  <c r="L928" i="4" s="1"/>
  <c r="I931" i="1"/>
  <c r="J927" i="1"/>
  <c r="L924" i="4" s="1"/>
  <c r="I927" i="1"/>
  <c r="J923" i="1"/>
  <c r="L920" i="4" s="1"/>
  <c r="I923" i="1"/>
  <c r="J919" i="1"/>
  <c r="L916" i="4" s="1"/>
  <c r="I919" i="1"/>
  <c r="J915" i="1"/>
  <c r="L912" i="4" s="1"/>
  <c r="I915" i="1"/>
  <c r="J911" i="1"/>
  <c r="L908" i="4" s="1"/>
  <c r="I911" i="1"/>
  <c r="J907" i="1"/>
  <c r="L904" i="4" s="1"/>
  <c r="I907" i="1"/>
  <c r="J903" i="1"/>
  <c r="L900" i="4" s="1"/>
  <c r="I903" i="1"/>
  <c r="J899" i="1"/>
  <c r="L896" i="4" s="1"/>
  <c r="I899" i="1"/>
  <c r="J895" i="1"/>
  <c r="L892" i="4" s="1"/>
  <c r="I895" i="1"/>
  <c r="J891" i="1"/>
  <c r="L888" i="4" s="1"/>
  <c r="I891" i="1"/>
  <c r="J887" i="1"/>
  <c r="L884" i="4" s="1"/>
  <c r="I887" i="1"/>
  <c r="J883" i="1"/>
  <c r="L880" i="4" s="1"/>
  <c r="I883" i="1"/>
  <c r="J879" i="1"/>
  <c r="L876" i="4" s="1"/>
  <c r="I879" i="1"/>
  <c r="J875" i="1"/>
  <c r="L872" i="4" s="1"/>
  <c r="I875" i="1"/>
  <c r="J871" i="1"/>
  <c r="L868" i="4" s="1"/>
  <c r="I871" i="1"/>
  <c r="J867" i="1"/>
  <c r="L864" i="4" s="1"/>
  <c r="I867" i="1"/>
  <c r="J863" i="1"/>
  <c r="L860" i="4" s="1"/>
  <c r="I863" i="1"/>
  <c r="J859" i="1"/>
  <c r="L856" i="4" s="1"/>
  <c r="I859" i="1"/>
  <c r="J855" i="1"/>
  <c r="L852" i="4" s="1"/>
  <c r="I855" i="1"/>
  <c r="J851" i="1"/>
  <c r="L848" i="4" s="1"/>
  <c r="I851" i="1"/>
  <c r="J847" i="1"/>
  <c r="L844" i="4" s="1"/>
  <c r="I847" i="1"/>
  <c r="J843" i="1"/>
  <c r="L840" i="4" s="1"/>
  <c r="I843" i="1"/>
  <c r="J839" i="1"/>
  <c r="L836" i="4" s="1"/>
  <c r="I839" i="1"/>
  <c r="J835" i="1"/>
  <c r="L832" i="4" s="1"/>
  <c r="I835" i="1"/>
  <c r="J831" i="1"/>
  <c r="L828" i="4" s="1"/>
  <c r="I831" i="1"/>
  <c r="J827" i="1"/>
  <c r="L824" i="4" s="1"/>
  <c r="I827" i="1"/>
  <c r="J823" i="1"/>
  <c r="L820" i="4" s="1"/>
  <c r="I823" i="1"/>
  <c r="J819" i="1"/>
  <c r="L816" i="4" s="1"/>
  <c r="I819" i="1"/>
  <c r="J815" i="1"/>
  <c r="L812" i="4" s="1"/>
  <c r="I815" i="1"/>
  <c r="J811" i="1"/>
  <c r="L808" i="4" s="1"/>
  <c r="I811" i="1"/>
  <c r="J807" i="1"/>
  <c r="L804" i="4" s="1"/>
  <c r="I807" i="1"/>
  <c r="J803" i="1"/>
  <c r="L800" i="4" s="1"/>
  <c r="I803" i="1"/>
  <c r="J799" i="1"/>
  <c r="L796" i="4" s="1"/>
  <c r="I799" i="1"/>
  <c r="J795" i="1"/>
  <c r="L792" i="4" s="1"/>
  <c r="I795" i="1"/>
  <c r="J791" i="1"/>
  <c r="L788" i="4" s="1"/>
  <c r="I791" i="1"/>
  <c r="J787" i="1"/>
  <c r="L784" i="4" s="1"/>
  <c r="I787" i="1"/>
  <c r="J783" i="1"/>
  <c r="L780" i="4" s="1"/>
  <c r="I783" i="1"/>
  <c r="J779" i="1"/>
  <c r="L776" i="4" s="1"/>
  <c r="I779" i="1"/>
  <c r="J775" i="1"/>
  <c r="L772" i="4" s="1"/>
  <c r="I775" i="1"/>
  <c r="J771" i="1"/>
  <c r="L768" i="4" s="1"/>
  <c r="I771" i="1"/>
  <c r="J767" i="1"/>
  <c r="L764" i="4" s="1"/>
  <c r="I767" i="1"/>
  <c r="J763" i="1"/>
  <c r="L760" i="4" s="1"/>
  <c r="I763" i="1"/>
  <c r="J759" i="1"/>
  <c r="L756" i="4" s="1"/>
  <c r="I759" i="1"/>
  <c r="J755" i="1"/>
  <c r="L752" i="4" s="1"/>
  <c r="I755" i="1"/>
  <c r="J751" i="1"/>
  <c r="L748" i="4" s="1"/>
  <c r="I751" i="1"/>
  <c r="J747" i="1"/>
  <c r="L744" i="4" s="1"/>
  <c r="I747" i="1"/>
  <c r="J743" i="1"/>
  <c r="L740" i="4" s="1"/>
  <c r="I743" i="1"/>
  <c r="J739" i="1"/>
  <c r="L736" i="4" s="1"/>
  <c r="I739" i="1"/>
  <c r="J735" i="1"/>
  <c r="L732" i="4" s="1"/>
  <c r="I735" i="1"/>
  <c r="J731" i="1"/>
  <c r="L728" i="4" s="1"/>
  <c r="I731" i="1"/>
  <c r="J727" i="1"/>
  <c r="L724" i="4" s="1"/>
  <c r="I727" i="1"/>
  <c r="J723" i="1"/>
  <c r="L720" i="4" s="1"/>
  <c r="I723" i="1"/>
  <c r="J719" i="1"/>
  <c r="L716" i="4" s="1"/>
  <c r="I719" i="1"/>
  <c r="J715" i="1"/>
  <c r="L712" i="4" s="1"/>
  <c r="I715" i="1"/>
  <c r="J711" i="1"/>
  <c r="L708" i="4" s="1"/>
  <c r="I711" i="1"/>
  <c r="J707" i="1"/>
  <c r="L704" i="4" s="1"/>
  <c r="I707" i="1"/>
  <c r="J703" i="1"/>
  <c r="L700" i="4" s="1"/>
  <c r="I703" i="1"/>
  <c r="J699" i="1"/>
  <c r="L696" i="4" s="1"/>
  <c r="I699" i="1"/>
  <c r="J695" i="1"/>
  <c r="L692" i="4" s="1"/>
  <c r="I695" i="1"/>
  <c r="J691" i="1"/>
  <c r="L688" i="4" s="1"/>
  <c r="I691" i="1"/>
  <c r="J687" i="1"/>
  <c r="L684" i="4" s="1"/>
  <c r="I687" i="1"/>
  <c r="J683" i="1"/>
  <c r="L680" i="4" s="1"/>
  <c r="I683" i="1"/>
  <c r="J679" i="1"/>
  <c r="L676" i="4" s="1"/>
  <c r="I679" i="1"/>
  <c r="J675" i="1"/>
  <c r="L672" i="4" s="1"/>
  <c r="I675" i="1"/>
  <c r="J671" i="1"/>
  <c r="L668" i="4" s="1"/>
  <c r="I671" i="1"/>
  <c r="J667" i="1"/>
  <c r="L664" i="4" s="1"/>
  <c r="I667" i="1"/>
  <c r="J663" i="1"/>
  <c r="L660" i="4" s="1"/>
  <c r="I663" i="1"/>
  <c r="J659" i="1"/>
  <c r="L656" i="4" s="1"/>
  <c r="I659" i="1"/>
  <c r="J655" i="1"/>
  <c r="L652" i="4" s="1"/>
  <c r="I655" i="1"/>
  <c r="J651" i="1"/>
  <c r="L648" i="4" s="1"/>
  <c r="I651" i="1"/>
  <c r="I647" i="1"/>
  <c r="J647" i="1"/>
  <c r="L644" i="4" s="1"/>
  <c r="J643" i="1"/>
  <c r="L640" i="4" s="1"/>
  <c r="I643" i="1"/>
  <c r="J639" i="1"/>
  <c r="L636" i="4" s="1"/>
  <c r="I639" i="1"/>
  <c r="J635" i="1"/>
  <c r="L632" i="4" s="1"/>
  <c r="I635" i="1"/>
  <c r="J631" i="1"/>
  <c r="L628" i="4" s="1"/>
  <c r="I631" i="1"/>
  <c r="J627" i="1"/>
  <c r="L624" i="4" s="1"/>
  <c r="I627" i="1"/>
  <c r="J623" i="1"/>
  <c r="L620" i="4" s="1"/>
  <c r="I623" i="1"/>
  <c r="I619" i="1"/>
  <c r="J619" i="1"/>
  <c r="L616" i="4" s="1"/>
  <c r="J615" i="1"/>
  <c r="L612" i="4" s="1"/>
  <c r="I615" i="1"/>
  <c r="J611" i="1"/>
  <c r="L608" i="4" s="1"/>
  <c r="I611" i="1"/>
  <c r="J607" i="1"/>
  <c r="L604" i="4" s="1"/>
  <c r="I607" i="1"/>
  <c r="J603" i="1"/>
  <c r="L600" i="4" s="1"/>
  <c r="I603" i="1"/>
  <c r="J599" i="1"/>
  <c r="L596" i="4" s="1"/>
  <c r="I599" i="1"/>
  <c r="J595" i="1"/>
  <c r="L592" i="4" s="1"/>
  <c r="I595" i="1"/>
  <c r="J591" i="1"/>
  <c r="L588" i="4" s="1"/>
  <c r="I591" i="1"/>
  <c r="I587" i="1"/>
  <c r="J587" i="1"/>
  <c r="L584" i="4" s="1"/>
  <c r="J583" i="1"/>
  <c r="L580" i="4" s="1"/>
  <c r="I583" i="1"/>
  <c r="J579" i="1"/>
  <c r="L576" i="4" s="1"/>
  <c r="I579" i="1"/>
  <c r="J575" i="1"/>
  <c r="L572" i="4" s="1"/>
  <c r="I575" i="1"/>
  <c r="J571" i="1"/>
  <c r="L568" i="4" s="1"/>
  <c r="I571" i="1"/>
  <c r="J567" i="1"/>
  <c r="L564" i="4" s="1"/>
  <c r="I567" i="1"/>
  <c r="J563" i="1"/>
  <c r="L560" i="4" s="1"/>
  <c r="I563" i="1"/>
  <c r="J559" i="1"/>
  <c r="L556" i="4" s="1"/>
  <c r="I559" i="1"/>
  <c r="I555" i="1"/>
  <c r="J555" i="1"/>
  <c r="L552" i="4" s="1"/>
  <c r="J551" i="1"/>
  <c r="L548" i="4" s="1"/>
  <c r="I551" i="1"/>
  <c r="J547" i="1"/>
  <c r="L544" i="4" s="1"/>
  <c r="I547" i="1"/>
  <c r="J543" i="1"/>
  <c r="L540" i="4" s="1"/>
  <c r="I543" i="1"/>
  <c r="J539" i="1"/>
  <c r="L536" i="4" s="1"/>
  <c r="I539" i="1"/>
  <c r="J535" i="1"/>
  <c r="L532" i="4" s="1"/>
  <c r="I535" i="1"/>
  <c r="J531" i="1"/>
  <c r="L528" i="4" s="1"/>
  <c r="I531" i="1"/>
  <c r="J527" i="1"/>
  <c r="L524" i="4" s="1"/>
  <c r="I527" i="1"/>
  <c r="I523" i="1"/>
  <c r="J523" i="1"/>
  <c r="L520" i="4" s="1"/>
  <c r="J519" i="1"/>
  <c r="L516" i="4" s="1"/>
  <c r="I519" i="1"/>
  <c r="J515" i="1"/>
  <c r="L512" i="4" s="1"/>
  <c r="I515" i="1"/>
  <c r="J511" i="1"/>
  <c r="L508" i="4" s="1"/>
  <c r="I511" i="1"/>
  <c r="J507" i="1"/>
  <c r="L504" i="4" s="1"/>
  <c r="I507" i="1"/>
  <c r="J503" i="1"/>
  <c r="L500" i="4" s="1"/>
  <c r="I503" i="1"/>
  <c r="J499" i="1"/>
  <c r="L496" i="4" s="1"/>
  <c r="I499" i="1"/>
  <c r="J495" i="1"/>
  <c r="L492" i="4" s="1"/>
  <c r="I495" i="1"/>
  <c r="I491" i="1"/>
  <c r="J491" i="1"/>
  <c r="L488" i="4" s="1"/>
  <c r="J487" i="1"/>
  <c r="L484" i="4" s="1"/>
  <c r="I487" i="1"/>
  <c r="J483" i="1"/>
  <c r="L480" i="4" s="1"/>
  <c r="I483" i="1"/>
  <c r="J479" i="1"/>
  <c r="L476" i="4" s="1"/>
  <c r="I479" i="1"/>
  <c r="J475" i="1"/>
  <c r="L472" i="4" s="1"/>
  <c r="I475" i="1"/>
  <c r="J471" i="1"/>
  <c r="L468" i="4" s="1"/>
  <c r="I471" i="1"/>
  <c r="J467" i="1"/>
  <c r="L464" i="4" s="1"/>
  <c r="I467" i="1"/>
  <c r="J463" i="1"/>
  <c r="L460" i="4" s="1"/>
  <c r="I463" i="1"/>
  <c r="I459" i="1"/>
  <c r="J459" i="1"/>
  <c r="L456" i="4" s="1"/>
  <c r="J455" i="1"/>
  <c r="L452" i="4" s="1"/>
  <c r="I455" i="1"/>
  <c r="J451" i="1"/>
  <c r="L448" i="4" s="1"/>
  <c r="I451" i="1"/>
  <c r="J447" i="1"/>
  <c r="L444" i="4" s="1"/>
  <c r="I447" i="1"/>
  <c r="J443" i="1"/>
  <c r="L440" i="4" s="1"/>
  <c r="I443" i="1"/>
  <c r="J439" i="1"/>
  <c r="L436" i="4" s="1"/>
  <c r="I439" i="1"/>
  <c r="J435" i="1"/>
  <c r="L432" i="4" s="1"/>
  <c r="I435" i="1"/>
  <c r="J431" i="1"/>
  <c r="L428" i="4" s="1"/>
  <c r="I431" i="1"/>
  <c r="J427" i="1"/>
  <c r="L424" i="4" s="1"/>
  <c r="I427" i="1"/>
  <c r="J423" i="1"/>
  <c r="L420" i="4" s="1"/>
  <c r="I423" i="1"/>
  <c r="J419" i="1"/>
  <c r="L416" i="4" s="1"/>
  <c r="I419" i="1"/>
  <c r="J415" i="1"/>
  <c r="L412" i="4" s="1"/>
  <c r="I415" i="1"/>
  <c r="J411" i="1"/>
  <c r="L408" i="4" s="1"/>
  <c r="I411" i="1"/>
  <c r="J407" i="1"/>
  <c r="L404" i="4" s="1"/>
  <c r="I407" i="1"/>
  <c r="J403" i="1"/>
  <c r="L400" i="4" s="1"/>
  <c r="I403" i="1"/>
  <c r="J399" i="1"/>
  <c r="L396" i="4" s="1"/>
  <c r="I399" i="1"/>
  <c r="I395" i="1"/>
  <c r="J395" i="1"/>
  <c r="L392" i="4" s="1"/>
  <c r="J391" i="1"/>
  <c r="L388" i="4" s="1"/>
  <c r="I391" i="1"/>
  <c r="J387" i="1"/>
  <c r="L384" i="4" s="1"/>
  <c r="I387" i="1"/>
  <c r="J383" i="1"/>
  <c r="L380" i="4" s="1"/>
  <c r="I383" i="1"/>
  <c r="J379" i="1"/>
  <c r="L376" i="4" s="1"/>
  <c r="I379" i="1"/>
  <c r="J375" i="1"/>
  <c r="L372" i="4" s="1"/>
  <c r="I375" i="1"/>
  <c r="J371" i="1"/>
  <c r="L368" i="4" s="1"/>
  <c r="I371" i="1"/>
  <c r="J367" i="1"/>
  <c r="L364" i="4" s="1"/>
  <c r="I367" i="1"/>
  <c r="J363" i="1"/>
  <c r="L360" i="4" s="1"/>
  <c r="I363" i="1"/>
  <c r="J359" i="1"/>
  <c r="L356" i="4" s="1"/>
  <c r="I359" i="1"/>
  <c r="J355" i="1"/>
  <c r="L352" i="4" s="1"/>
  <c r="I355" i="1"/>
  <c r="J351" i="1"/>
  <c r="L348" i="4" s="1"/>
  <c r="I351" i="1"/>
  <c r="J347" i="1"/>
  <c r="L344" i="4" s="1"/>
  <c r="I347" i="1"/>
  <c r="J343" i="1"/>
  <c r="L340" i="4" s="1"/>
  <c r="I343" i="1"/>
  <c r="J339" i="1"/>
  <c r="L336" i="4" s="1"/>
  <c r="I339" i="1"/>
  <c r="J335" i="1"/>
  <c r="L332" i="4" s="1"/>
  <c r="I335" i="1"/>
  <c r="I331" i="1"/>
  <c r="J331" i="1"/>
  <c r="L328" i="4" s="1"/>
  <c r="J327" i="1"/>
  <c r="L324" i="4" s="1"/>
  <c r="I327" i="1"/>
  <c r="J323" i="1"/>
  <c r="L320" i="4" s="1"/>
  <c r="I323" i="1"/>
  <c r="J319" i="1"/>
  <c r="L316" i="4" s="1"/>
  <c r="I319" i="1"/>
  <c r="J315" i="1"/>
  <c r="L312" i="4" s="1"/>
  <c r="I315" i="1"/>
  <c r="J311" i="1"/>
  <c r="L308" i="4" s="1"/>
  <c r="I311" i="1"/>
  <c r="J307" i="1"/>
  <c r="L304" i="4" s="1"/>
  <c r="I307" i="1"/>
  <c r="J303" i="1"/>
  <c r="L300" i="4" s="1"/>
  <c r="I303" i="1"/>
  <c r="J299" i="1"/>
  <c r="L296" i="4" s="1"/>
  <c r="I299" i="1"/>
  <c r="J295" i="1"/>
  <c r="L292" i="4" s="1"/>
  <c r="I295" i="1"/>
  <c r="J291" i="1"/>
  <c r="L288" i="4" s="1"/>
  <c r="I291" i="1"/>
  <c r="J287" i="1"/>
  <c r="L284" i="4" s="1"/>
  <c r="I287" i="1"/>
  <c r="J283" i="1"/>
  <c r="L280" i="4" s="1"/>
  <c r="I283" i="1"/>
  <c r="J279" i="1"/>
  <c r="L276" i="4" s="1"/>
  <c r="I279" i="1"/>
  <c r="J275" i="1"/>
  <c r="L272" i="4" s="1"/>
  <c r="I275" i="1"/>
  <c r="J271" i="1"/>
  <c r="L268" i="4" s="1"/>
  <c r="I271" i="1"/>
  <c r="I267" i="1"/>
  <c r="J267" i="1"/>
  <c r="L264" i="4" s="1"/>
  <c r="J263" i="1"/>
  <c r="L260" i="4" s="1"/>
  <c r="I263" i="1"/>
  <c r="J259" i="1"/>
  <c r="L256" i="4" s="1"/>
  <c r="I259" i="1"/>
  <c r="J255" i="1"/>
  <c r="L252" i="4" s="1"/>
  <c r="I255" i="1"/>
  <c r="J251" i="1"/>
  <c r="L248" i="4" s="1"/>
  <c r="I251" i="1"/>
  <c r="J247" i="1"/>
  <c r="L244" i="4" s="1"/>
  <c r="I247" i="1"/>
  <c r="J243" i="1"/>
  <c r="L240" i="4" s="1"/>
  <c r="I243" i="1"/>
  <c r="J239" i="1"/>
  <c r="L236" i="4" s="1"/>
  <c r="I239" i="1"/>
  <c r="J235" i="1"/>
  <c r="L232" i="4" s="1"/>
  <c r="I235" i="1"/>
  <c r="J231" i="1"/>
  <c r="L228" i="4" s="1"/>
  <c r="I231" i="1"/>
  <c r="J227" i="1"/>
  <c r="L224" i="4" s="1"/>
  <c r="I227" i="1"/>
  <c r="J223" i="1"/>
  <c r="L220" i="4" s="1"/>
  <c r="I223" i="1"/>
  <c r="J219" i="1"/>
  <c r="L216" i="4" s="1"/>
  <c r="I219" i="1"/>
  <c r="J215" i="1"/>
  <c r="L212" i="4" s="1"/>
  <c r="I215" i="1"/>
  <c r="J211" i="1"/>
  <c r="L208" i="4" s="1"/>
  <c r="I211" i="1"/>
  <c r="J207" i="1"/>
  <c r="L204" i="4" s="1"/>
  <c r="I207" i="1"/>
  <c r="I203" i="1"/>
  <c r="J203" i="1"/>
  <c r="L200" i="4" s="1"/>
  <c r="J199" i="1"/>
  <c r="L196" i="4" s="1"/>
  <c r="I199" i="1"/>
  <c r="J195" i="1"/>
  <c r="L192" i="4" s="1"/>
  <c r="I195" i="1"/>
  <c r="J191" i="1"/>
  <c r="L188" i="4" s="1"/>
  <c r="I191" i="1"/>
  <c r="J187" i="1"/>
  <c r="L184" i="4" s="1"/>
  <c r="I187" i="1"/>
  <c r="J183" i="1"/>
  <c r="L180" i="4" s="1"/>
  <c r="I183" i="1"/>
  <c r="J179" i="1"/>
  <c r="L176" i="4" s="1"/>
  <c r="I179" i="1"/>
  <c r="J175" i="1"/>
  <c r="L172" i="4" s="1"/>
  <c r="I175" i="1"/>
  <c r="J171" i="1"/>
  <c r="L168" i="4" s="1"/>
  <c r="I171" i="1"/>
  <c r="J167" i="1"/>
  <c r="L164" i="4" s="1"/>
  <c r="I167" i="1"/>
  <c r="J163" i="1"/>
  <c r="L160" i="4" s="1"/>
  <c r="I163" i="1"/>
  <c r="J159" i="1"/>
  <c r="L156" i="4" s="1"/>
  <c r="I159" i="1"/>
  <c r="J155" i="1"/>
  <c r="L152" i="4" s="1"/>
  <c r="I155" i="1"/>
  <c r="J151" i="1"/>
  <c r="L148" i="4" s="1"/>
  <c r="I151" i="1"/>
  <c r="J147" i="1"/>
  <c r="L144" i="4" s="1"/>
  <c r="I147" i="1"/>
  <c r="J143" i="1"/>
  <c r="L140" i="4" s="1"/>
  <c r="I143" i="1"/>
  <c r="I139" i="1"/>
  <c r="J139" i="1"/>
  <c r="L136" i="4" s="1"/>
  <c r="J135" i="1"/>
  <c r="L132" i="4" s="1"/>
  <c r="I135" i="1"/>
  <c r="J131" i="1"/>
  <c r="L128" i="4" s="1"/>
  <c r="I131" i="1"/>
  <c r="J127" i="1"/>
  <c r="L124" i="4" s="1"/>
  <c r="I127" i="1"/>
  <c r="J123" i="1"/>
  <c r="L120" i="4" s="1"/>
  <c r="I123" i="1"/>
  <c r="J119" i="1"/>
  <c r="L116" i="4" s="1"/>
  <c r="I119" i="1"/>
  <c r="J115" i="1"/>
  <c r="L112" i="4" s="1"/>
  <c r="I115" i="1"/>
  <c r="J111" i="1"/>
  <c r="L108" i="4" s="1"/>
  <c r="I111" i="1"/>
  <c r="J107" i="1"/>
  <c r="L104" i="4" s="1"/>
  <c r="D103" i="15" s="1"/>
  <c r="I107" i="1"/>
  <c r="J103" i="1"/>
  <c r="L100" i="4" s="1"/>
  <c r="D99" i="15" s="1"/>
  <c r="I103" i="1"/>
  <c r="J99" i="1"/>
  <c r="L96" i="4" s="1"/>
  <c r="D95" i="15" s="1"/>
  <c r="I99" i="1"/>
  <c r="J95" i="1"/>
  <c r="L92" i="4" s="1"/>
  <c r="D91" i="15" s="1"/>
  <c r="I95" i="1"/>
  <c r="J91" i="1"/>
  <c r="L88" i="4" s="1"/>
  <c r="D87" i="15" s="1"/>
  <c r="I91" i="1"/>
  <c r="J87" i="1"/>
  <c r="L84" i="4" s="1"/>
  <c r="D83" i="15" s="1"/>
  <c r="I87" i="1"/>
  <c r="J83" i="1"/>
  <c r="L80" i="4" s="1"/>
  <c r="D79" i="15" s="1"/>
  <c r="I83" i="1"/>
  <c r="J79" i="1"/>
  <c r="L76" i="4" s="1"/>
  <c r="D75" i="15" s="1"/>
  <c r="I79" i="1"/>
  <c r="I75" i="1"/>
  <c r="J75" i="1"/>
  <c r="L72" i="4" s="1"/>
  <c r="D71" i="15" s="1"/>
  <c r="J71" i="1"/>
  <c r="L68" i="4" s="1"/>
  <c r="D67" i="15" s="1"/>
  <c r="I71" i="1"/>
  <c r="J67" i="1"/>
  <c r="L64" i="4" s="1"/>
  <c r="D63" i="15" s="1"/>
  <c r="I67" i="1"/>
  <c r="J63" i="1"/>
  <c r="L60" i="4" s="1"/>
  <c r="D59" i="15" s="1"/>
  <c r="I63" i="1"/>
  <c r="J59" i="1"/>
  <c r="L56" i="4" s="1"/>
  <c r="D55" i="15" s="1"/>
  <c r="I59" i="1"/>
  <c r="J55" i="1"/>
  <c r="L52" i="4" s="1"/>
  <c r="D51" i="15" s="1"/>
  <c r="I55" i="1"/>
  <c r="J51" i="1"/>
  <c r="L48" i="4" s="1"/>
  <c r="D47" i="15" s="1"/>
  <c r="I51" i="1"/>
  <c r="J47" i="1"/>
  <c r="L44" i="4" s="1"/>
  <c r="D43" i="15" s="1"/>
  <c r="I47" i="1"/>
  <c r="J43" i="1"/>
  <c r="L40" i="4" s="1"/>
  <c r="D39" i="15" s="1"/>
  <c r="I43" i="1"/>
  <c r="J39" i="1"/>
  <c r="L36" i="4" s="1"/>
  <c r="D35" i="15" s="1"/>
  <c r="I39" i="1"/>
  <c r="J35" i="1"/>
  <c r="L32" i="4" s="1"/>
  <c r="D31" i="15" s="1"/>
  <c r="I35" i="1"/>
  <c r="J31" i="1"/>
  <c r="L28" i="4" s="1"/>
  <c r="D27" i="15" s="1"/>
  <c r="I31" i="1"/>
  <c r="J27" i="1"/>
  <c r="L24" i="4" s="1"/>
  <c r="D23" i="15" s="1"/>
  <c r="I27" i="1"/>
  <c r="J23" i="1"/>
  <c r="L20" i="4" s="1"/>
  <c r="D19" i="15" s="1"/>
  <c r="I23" i="1"/>
  <c r="L16" i="4"/>
  <c r="D15" i="15" s="1"/>
  <c r="A2" i="13" l="1"/>
  <c r="E6" i="12"/>
  <c r="E7" i="12"/>
  <c r="E8" i="12"/>
  <c r="E9" i="12"/>
  <c r="E10" i="12"/>
  <c r="E11" i="12"/>
  <c r="E12" i="12"/>
  <c r="E13" i="12"/>
  <c r="E5" i="12"/>
  <c r="E5" i="2"/>
  <c r="O21" i="4" l="1"/>
  <c r="P21" i="4" s="1"/>
  <c r="O22" i="4"/>
  <c r="P22" i="4" s="1"/>
  <c r="L26" i="1"/>
  <c r="M26" i="1" s="1"/>
  <c r="L27" i="1"/>
  <c r="M27" i="1" s="1"/>
  <c r="L28" i="1"/>
  <c r="M28" i="1" s="1"/>
  <c r="O26" i="4"/>
  <c r="P26" i="4" s="1"/>
  <c r="L30" i="1"/>
  <c r="M30" i="1" s="1"/>
  <c r="O29" i="4"/>
  <c r="P29" i="4" s="1"/>
  <c r="O32" i="4"/>
  <c r="P32" i="4" s="1"/>
  <c r="O33" i="4"/>
  <c r="P33" i="4" s="1"/>
  <c r="L40" i="1"/>
  <c r="M40" i="1" s="1"/>
  <c r="O40" i="4"/>
  <c r="P40" i="4" s="1"/>
  <c r="O41" i="4"/>
  <c r="P41" i="4" s="1"/>
  <c r="L45" i="1"/>
  <c r="M45" i="1" s="1"/>
  <c r="L47" i="1"/>
  <c r="M47" i="1" s="1"/>
  <c r="L48" i="1"/>
  <c r="M48" i="1" s="1"/>
  <c r="O48" i="4"/>
  <c r="P48" i="4" s="1"/>
  <c r="L52" i="1"/>
  <c r="M52" i="1" s="1"/>
  <c r="O53" i="4"/>
  <c r="P53" i="4" s="1"/>
  <c r="O54" i="4"/>
  <c r="P54" i="4" s="1"/>
  <c r="K55" i="4"/>
  <c r="L60" i="1"/>
  <c r="M60" i="1" s="1"/>
  <c r="L61" i="1"/>
  <c r="M61" i="1" s="1"/>
  <c r="O60" i="4"/>
  <c r="P60" i="4" s="1"/>
  <c r="O61" i="4"/>
  <c r="P61" i="4" s="1"/>
  <c r="L65" i="1"/>
  <c r="M65" i="1" s="1"/>
  <c r="L68" i="1"/>
  <c r="M68" i="1" s="1"/>
  <c r="L69" i="1"/>
  <c r="M69" i="1" s="1"/>
  <c r="O68" i="4"/>
  <c r="P68" i="4" s="1"/>
  <c r="O69" i="4"/>
  <c r="P69" i="4" s="1"/>
  <c r="O70" i="4"/>
  <c r="P70" i="4" s="1"/>
  <c r="L75" i="1"/>
  <c r="M75" i="1" s="1"/>
  <c r="O73" i="4"/>
  <c r="P73" i="4" s="1"/>
  <c r="L80" i="1"/>
  <c r="M80" i="1" s="1"/>
  <c r="L81" i="1"/>
  <c r="M81" i="1" s="1"/>
  <c r="O81" i="4"/>
  <c r="P81" i="4" s="1"/>
  <c r="O84" i="4"/>
  <c r="P84" i="4" s="1"/>
  <c r="O85" i="4"/>
  <c r="P85" i="4" s="1"/>
  <c r="O86" i="4"/>
  <c r="P86" i="4" s="1"/>
  <c r="O89" i="4"/>
  <c r="P89" i="4" s="1"/>
  <c r="L93" i="1"/>
  <c r="M93" i="1" s="1"/>
  <c r="L95" i="1"/>
  <c r="M95" i="1" s="1"/>
  <c r="O101" i="4"/>
  <c r="O105" i="4"/>
  <c r="O106" i="4"/>
  <c r="K107" i="4"/>
  <c r="R107" i="4" s="1"/>
  <c r="K110" i="4"/>
  <c r="R110" i="4" s="1"/>
  <c r="O113" i="4"/>
  <c r="K115" i="4"/>
  <c r="R115" i="4" s="1"/>
  <c r="O117" i="4"/>
  <c r="K119" i="4"/>
  <c r="R119" i="4" s="1"/>
  <c r="K121" i="4"/>
  <c r="R121" i="4" s="1"/>
  <c r="K123" i="4"/>
  <c r="R123" i="4" s="1"/>
  <c r="O124" i="4"/>
  <c r="O125" i="4"/>
  <c r="K127" i="4"/>
  <c r="R127" i="4" s="1"/>
  <c r="O129" i="4"/>
  <c r="K131" i="4"/>
  <c r="R131" i="4" s="1"/>
  <c r="O133" i="4"/>
  <c r="O134" i="4"/>
  <c r="K135" i="4"/>
  <c r="R135" i="4" s="1"/>
  <c r="K137" i="4"/>
  <c r="R137" i="4" s="1"/>
  <c r="K139" i="4"/>
  <c r="R139" i="4" s="1"/>
  <c r="O141" i="4"/>
  <c r="K144" i="4"/>
  <c r="R144" i="4" s="1"/>
  <c r="O145" i="4"/>
  <c r="K147" i="4"/>
  <c r="R147" i="4" s="1"/>
  <c r="K151" i="4"/>
  <c r="R151" i="4" s="1"/>
  <c r="K153" i="4"/>
  <c r="R153" i="4" s="1"/>
  <c r="K155" i="4"/>
  <c r="R155" i="4" s="1"/>
  <c r="O157" i="4"/>
  <c r="K159" i="4"/>
  <c r="R159" i="4" s="1"/>
  <c r="O161" i="4"/>
  <c r="K162" i="4"/>
  <c r="R162" i="4" s="1"/>
  <c r="K163" i="4"/>
  <c r="R163" i="4" s="1"/>
  <c r="O165" i="4"/>
  <c r="K167" i="4"/>
  <c r="R167" i="4" s="1"/>
  <c r="O170" i="4"/>
  <c r="K171" i="4"/>
  <c r="R171" i="4" s="1"/>
  <c r="K175" i="4"/>
  <c r="R175" i="4" s="1"/>
  <c r="O177" i="4"/>
  <c r="L183" i="1"/>
  <c r="M183" i="1" s="1"/>
  <c r="O181" i="4"/>
  <c r="P181" i="4" s="1"/>
  <c r="O182" i="4"/>
  <c r="P182" i="4" s="1"/>
  <c r="O198" i="4"/>
  <c r="P198" i="4" s="1"/>
  <c r="O201" i="4"/>
  <c r="P201" i="4" s="1"/>
  <c r="O209" i="4"/>
  <c r="P209" i="4" s="1"/>
  <c r="O214" i="4"/>
  <c r="P214" i="4" s="1"/>
  <c r="L304" i="1"/>
  <c r="M304" i="1" s="1"/>
  <c r="L307" i="1"/>
  <c r="M307" i="1" s="1"/>
  <c r="L308" i="1"/>
  <c r="M308" i="1" s="1"/>
  <c r="L309" i="1"/>
  <c r="M309" i="1" s="1"/>
  <c r="L319" i="1"/>
  <c r="M319" i="1" s="1"/>
  <c r="L323" i="1"/>
  <c r="M323" i="1" s="1"/>
  <c r="L335" i="1"/>
  <c r="M335" i="1" s="1"/>
  <c r="L339" i="1"/>
  <c r="M339" i="1" s="1"/>
  <c r="L347" i="1"/>
  <c r="M347" i="1" s="1"/>
  <c r="L349" i="1"/>
  <c r="M349" i="1" s="1"/>
  <c r="L351" i="1"/>
  <c r="M351" i="1" s="1"/>
  <c r="L401" i="1"/>
  <c r="M401" i="1" s="1"/>
  <c r="L513" i="1"/>
  <c r="M513" i="1" s="1"/>
  <c r="L542" i="1"/>
  <c r="M542" i="1" s="1"/>
  <c r="L543" i="1"/>
  <c r="M543" i="1" s="1"/>
  <c r="L595" i="1"/>
  <c r="M595" i="1" s="1"/>
  <c r="L607" i="1"/>
  <c r="M607" i="1" s="1"/>
  <c r="L677" i="1"/>
  <c r="M677" i="1" s="1"/>
  <c r="L682" i="1"/>
  <c r="M682" i="1" s="1"/>
  <c r="L684" i="1"/>
  <c r="M684" i="1" s="1"/>
  <c r="L686" i="1"/>
  <c r="M686" i="1" s="1"/>
  <c r="L688" i="1"/>
  <c r="M688" i="1" s="1"/>
  <c r="L690" i="1"/>
  <c r="M690" i="1" s="1"/>
  <c r="L692" i="1"/>
  <c r="M692" i="1" s="1"/>
  <c r="L694" i="1"/>
  <c r="M694" i="1" s="1"/>
  <c r="L696" i="1"/>
  <c r="M696" i="1" s="1"/>
  <c r="L698" i="1"/>
  <c r="M698" i="1" s="1"/>
  <c r="L699" i="1"/>
  <c r="M699" i="1" s="1"/>
  <c r="L700" i="1"/>
  <c r="M700" i="1" s="1"/>
  <c r="L702" i="1"/>
  <c r="M702" i="1" s="1"/>
  <c r="L704" i="1"/>
  <c r="M704" i="1" s="1"/>
  <c r="L705" i="1"/>
  <c r="M705" i="1" s="1"/>
  <c r="L706" i="1"/>
  <c r="M706" i="1" s="1"/>
  <c r="L707" i="1"/>
  <c r="M707" i="1" s="1"/>
  <c r="L708" i="1"/>
  <c r="M708" i="1" s="1"/>
  <c r="L710" i="1"/>
  <c r="M710" i="1" s="1"/>
  <c r="L712" i="1"/>
  <c r="M712" i="1" s="1"/>
  <c r="L714" i="1"/>
  <c r="M714" i="1" s="1"/>
  <c r="L716" i="1"/>
  <c r="M716" i="1" s="1"/>
  <c r="L718" i="1"/>
  <c r="M718" i="1" s="1"/>
  <c r="L720" i="1"/>
  <c r="M720" i="1" s="1"/>
  <c r="L722" i="1"/>
  <c r="M722" i="1" s="1"/>
  <c r="L724" i="1"/>
  <c r="M724" i="1" s="1"/>
  <c r="L726" i="1"/>
  <c r="M726" i="1" s="1"/>
  <c r="L727" i="1"/>
  <c r="M727" i="1" s="1"/>
  <c r="L728" i="1"/>
  <c r="M728" i="1" s="1"/>
  <c r="L730" i="1"/>
  <c r="M730" i="1" s="1"/>
  <c r="L732" i="1"/>
  <c r="M732" i="1" s="1"/>
  <c r="L734" i="1"/>
  <c r="M734" i="1" s="1"/>
  <c r="L736" i="1"/>
  <c r="M736" i="1" s="1"/>
  <c r="L738" i="1"/>
  <c r="M738" i="1" s="1"/>
  <c r="L740" i="1"/>
  <c r="M740" i="1" s="1"/>
  <c r="L742" i="1"/>
  <c r="M742" i="1" s="1"/>
  <c r="L744" i="1"/>
  <c r="M744" i="1" s="1"/>
  <c r="L746" i="1"/>
  <c r="M746" i="1" s="1"/>
  <c r="L748" i="1"/>
  <c r="M748" i="1" s="1"/>
  <c r="L750" i="1"/>
  <c r="M750" i="1" s="1"/>
  <c r="L752" i="1"/>
  <c r="M752" i="1" s="1"/>
  <c r="L754" i="1"/>
  <c r="M754" i="1" s="1"/>
  <c r="L756" i="1"/>
  <c r="M756" i="1" s="1"/>
  <c r="L758" i="1"/>
  <c r="M758" i="1" s="1"/>
  <c r="L759" i="1"/>
  <c r="M759" i="1" s="1"/>
  <c r="L760" i="1"/>
  <c r="M760" i="1" s="1"/>
  <c r="L761" i="1"/>
  <c r="M761" i="1" s="1"/>
  <c r="L762" i="1"/>
  <c r="M762" i="1" s="1"/>
  <c r="L764" i="1"/>
  <c r="M764" i="1" s="1"/>
  <c r="L766" i="1"/>
  <c r="M766" i="1" s="1"/>
  <c r="L768" i="1"/>
  <c r="M768" i="1" s="1"/>
  <c r="L770" i="1"/>
  <c r="M770" i="1" s="1"/>
  <c r="L772" i="1"/>
  <c r="M772" i="1" s="1"/>
  <c r="L774" i="1"/>
  <c r="M774" i="1" s="1"/>
  <c r="L776" i="1"/>
  <c r="M776" i="1" s="1"/>
  <c r="L780" i="1"/>
  <c r="M780" i="1" s="1"/>
  <c r="L788" i="1"/>
  <c r="M788" i="1" s="1"/>
  <c r="L791" i="1"/>
  <c r="M791" i="1" s="1"/>
  <c r="L792" i="1"/>
  <c r="M792" i="1" s="1"/>
  <c r="L793" i="1"/>
  <c r="M793" i="1" s="1"/>
  <c r="L794" i="1"/>
  <c r="M794" i="1" s="1"/>
  <c r="L796" i="1"/>
  <c r="M796" i="1" s="1"/>
  <c r="L801" i="1"/>
  <c r="M801" i="1" s="1"/>
  <c r="L805" i="1"/>
  <c r="M805" i="1" s="1"/>
  <c r="L811" i="1"/>
  <c r="M811" i="1" s="1"/>
  <c r="L812" i="1"/>
  <c r="M812" i="1" s="1"/>
  <c r="L815" i="1"/>
  <c r="M815" i="1" s="1"/>
  <c r="L817" i="1"/>
  <c r="M817" i="1" s="1"/>
  <c r="L820" i="1"/>
  <c r="M820" i="1" s="1"/>
  <c r="L823" i="1"/>
  <c r="M823" i="1" s="1"/>
  <c r="L824" i="1"/>
  <c r="M824" i="1" s="1"/>
  <c r="L827" i="1"/>
  <c r="M827" i="1" s="1"/>
  <c r="L829" i="1"/>
  <c r="M829" i="1" s="1"/>
  <c r="L832" i="1"/>
  <c r="M832" i="1" s="1"/>
  <c r="L835" i="1"/>
  <c r="M835" i="1" s="1"/>
  <c r="L840" i="1"/>
  <c r="M840" i="1" s="1"/>
  <c r="L845" i="1"/>
  <c r="M845" i="1" s="1"/>
  <c r="L847" i="1"/>
  <c r="M847" i="1" s="1"/>
  <c r="L849" i="1"/>
  <c r="M849" i="1" s="1"/>
  <c r="L852" i="1"/>
  <c r="M852" i="1" s="1"/>
  <c r="L854" i="1"/>
  <c r="M854" i="1" s="1"/>
  <c r="L856" i="1"/>
  <c r="M856" i="1" s="1"/>
  <c r="L859" i="1"/>
  <c r="M859" i="1" s="1"/>
  <c r="L860" i="1"/>
  <c r="M860" i="1" s="1"/>
  <c r="L861" i="1"/>
  <c r="M861" i="1" s="1"/>
  <c r="L864" i="1"/>
  <c r="M864" i="1" s="1"/>
  <c r="L865" i="1"/>
  <c r="M865" i="1" s="1"/>
  <c r="L869" i="1"/>
  <c r="M869" i="1" s="1"/>
  <c r="L871" i="1"/>
  <c r="M871" i="1" s="1"/>
  <c r="L876" i="1"/>
  <c r="M876" i="1" s="1"/>
  <c r="L880" i="1"/>
  <c r="M880" i="1" s="1"/>
  <c r="L884" i="1"/>
  <c r="M884" i="1" s="1"/>
  <c r="L889" i="1"/>
  <c r="M889" i="1" s="1"/>
  <c r="L895" i="1"/>
  <c r="M895" i="1" s="1"/>
  <c r="L896" i="1"/>
  <c r="M896" i="1" s="1"/>
  <c r="L897" i="1"/>
  <c r="M897" i="1" s="1"/>
  <c r="L899" i="1"/>
  <c r="M899" i="1" s="1"/>
  <c r="L901" i="1"/>
  <c r="M901" i="1" s="1"/>
  <c r="L907" i="1"/>
  <c r="M907" i="1" s="1"/>
  <c r="L915" i="1"/>
  <c r="M915" i="1" s="1"/>
  <c r="L917" i="1"/>
  <c r="M917" i="1" s="1"/>
  <c r="L919" i="1"/>
  <c r="M919" i="1" s="1"/>
  <c r="L923" i="1"/>
  <c r="M923" i="1" s="1"/>
  <c r="L926" i="1"/>
  <c r="M926" i="1" s="1"/>
  <c r="L928" i="1"/>
  <c r="M928" i="1" s="1"/>
  <c r="L930" i="1"/>
  <c r="M930" i="1" s="1"/>
  <c r="L932" i="1"/>
  <c r="M932" i="1" s="1"/>
  <c r="L934" i="1"/>
  <c r="M934" i="1" s="1"/>
  <c r="L936" i="1"/>
  <c r="M936" i="1" s="1"/>
  <c r="L938" i="1"/>
  <c r="M938" i="1" s="1"/>
  <c r="L940" i="1"/>
  <c r="M940" i="1" s="1"/>
  <c r="L942" i="1"/>
  <c r="M942" i="1" s="1"/>
  <c r="L944" i="1"/>
  <c r="M944" i="1" s="1"/>
  <c r="L946" i="1"/>
  <c r="M946" i="1" s="1"/>
  <c r="L948" i="1"/>
  <c r="M948" i="1" s="1"/>
  <c r="L950" i="1"/>
  <c r="M950" i="1" s="1"/>
  <c r="L952" i="1"/>
  <c r="M952" i="1" s="1"/>
  <c r="L954" i="1"/>
  <c r="M954" i="1" s="1"/>
  <c r="L956" i="1"/>
  <c r="M956" i="1" s="1"/>
  <c r="L958" i="1"/>
  <c r="M958" i="1" s="1"/>
  <c r="L960" i="1"/>
  <c r="M960" i="1" s="1"/>
  <c r="L962" i="1"/>
  <c r="M962" i="1" s="1"/>
  <c r="L964" i="1"/>
  <c r="M964" i="1" s="1"/>
  <c r="L966" i="1"/>
  <c r="M966" i="1" s="1"/>
  <c r="L968" i="1"/>
  <c r="M968" i="1" s="1"/>
  <c r="L970" i="1"/>
  <c r="M970" i="1" s="1"/>
  <c r="L972" i="1"/>
  <c r="M972" i="1" s="1"/>
  <c r="L974" i="1"/>
  <c r="M974" i="1" s="1"/>
  <c r="L975" i="1"/>
  <c r="M975" i="1" s="1"/>
  <c r="L976" i="1"/>
  <c r="M976" i="1" s="1"/>
  <c r="L977" i="1"/>
  <c r="M977" i="1" s="1"/>
  <c r="L978" i="1"/>
  <c r="M978" i="1" s="1"/>
  <c r="L979" i="1"/>
  <c r="M979" i="1" s="1"/>
  <c r="L980" i="1"/>
  <c r="M980" i="1" s="1"/>
  <c r="L981" i="1"/>
  <c r="M981" i="1" s="1"/>
  <c r="L982" i="1"/>
  <c r="M982" i="1" s="1"/>
  <c r="L983" i="1"/>
  <c r="M983" i="1" s="1"/>
  <c r="L984" i="1"/>
  <c r="M984" i="1" s="1"/>
  <c r="L985" i="1"/>
  <c r="M985" i="1" s="1"/>
  <c r="L986" i="1"/>
  <c r="M986" i="1" s="1"/>
  <c r="L987" i="1"/>
  <c r="M987" i="1" s="1"/>
  <c r="L988" i="1"/>
  <c r="M988" i="1" s="1"/>
  <c r="L989" i="1"/>
  <c r="M989" i="1" s="1"/>
  <c r="L990" i="1"/>
  <c r="M990" i="1" s="1"/>
  <c r="L991" i="1"/>
  <c r="M991" i="1" s="1"/>
  <c r="L992" i="1"/>
  <c r="M992" i="1" s="1"/>
  <c r="L993" i="1"/>
  <c r="M993" i="1" s="1"/>
  <c r="L994" i="1"/>
  <c r="M994" i="1" s="1"/>
  <c r="L995" i="1"/>
  <c r="M995" i="1" s="1"/>
  <c r="L996" i="1"/>
  <c r="M996" i="1" s="1"/>
  <c r="L997" i="1"/>
  <c r="M997" i="1" s="1"/>
  <c r="L998" i="1"/>
  <c r="M998" i="1" s="1"/>
  <c r="L1000" i="1"/>
  <c r="M1000" i="1" s="1"/>
  <c r="L1001" i="1"/>
  <c r="M1001" i="1" s="1"/>
  <c r="L1002" i="1"/>
  <c r="M1002" i="1" s="1"/>
  <c r="L1003" i="1"/>
  <c r="M1003" i="1" s="1"/>
  <c r="L1004" i="1"/>
  <c r="M1004" i="1" s="1"/>
  <c r="L1005" i="1"/>
  <c r="M1005" i="1" s="1"/>
  <c r="L1006" i="1"/>
  <c r="M1006" i="1" s="1"/>
  <c r="L1008" i="1"/>
  <c r="M1008" i="1" s="1"/>
  <c r="L1009" i="1"/>
  <c r="M1009" i="1" s="1"/>
  <c r="A2" i="11"/>
  <c r="E6" i="2"/>
  <c r="E7" i="2"/>
  <c r="E8" i="2"/>
  <c r="E9" i="2"/>
  <c r="E10" i="2"/>
  <c r="E11" i="2"/>
  <c r="E12" i="2"/>
  <c r="E13" i="2"/>
  <c r="H13" i="12"/>
  <c r="H12" i="12"/>
  <c r="H11" i="12"/>
  <c r="H10" i="12"/>
  <c r="H9" i="12"/>
  <c r="H8" i="12"/>
  <c r="H7" i="12"/>
  <c r="H6" i="12"/>
  <c r="H5" i="12"/>
  <c r="L306" i="1"/>
  <c r="M306" i="1" s="1"/>
  <c r="L474" i="1"/>
  <c r="M474" i="1" s="1"/>
  <c r="L33" i="1"/>
  <c r="M33" i="1" s="1"/>
  <c r="L37" i="1"/>
  <c r="M37" i="1" s="1"/>
  <c r="O38" i="4"/>
  <c r="P38" i="4" s="1"/>
  <c r="L49" i="1"/>
  <c r="M49" i="1" s="1"/>
  <c r="L53" i="1"/>
  <c r="M53" i="1" s="1"/>
  <c r="L55" i="1"/>
  <c r="M55" i="1" s="1"/>
  <c r="O74" i="4"/>
  <c r="P74" i="4" s="1"/>
  <c r="L85" i="1"/>
  <c r="M85" i="1" s="1"/>
  <c r="O88" i="4"/>
  <c r="P88" i="4" s="1"/>
  <c r="O102" i="4"/>
  <c r="O118" i="4"/>
  <c r="O122" i="4"/>
  <c r="K143" i="4"/>
  <c r="R143" i="4" s="1"/>
  <c r="O150" i="4"/>
  <c r="K152" i="4"/>
  <c r="R152" i="4" s="1"/>
  <c r="O160" i="4"/>
  <c r="O166" i="4"/>
  <c r="O121" i="4"/>
  <c r="O138" i="4"/>
  <c r="O154" i="4"/>
  <c r="L63" i="1"/>
  <c r="M63" i="1" s="1"/>
  <c r="C77" i="8"/>
  <c r="C78" i="8"/>
  <c r="P157" i="4" l="1"/>
  <c r="S157" i="4" s="1"/>
  <c r="P133" i="4"/>
  <c r="S133" i="4" s="1"/>
  <c r="P125" i="4"/>
  <c r="S125" i="4" s="1"/>
  <c r="P121" i="4"/>
  <c r="S121" i="4" s="1"/>
  <c r="P165" i="4"/>
  <c r="S165" i="4" s="1"/>
  <c r="P134" i="4"/>
  <c r="S134" i="4" s="1"/>
  <c r="P154" i="4"/>
  <c r="S154" i="4" s="1"/>
  <c r="P160" i="4"/>
  <c r="S160" i="4" s="1"/>
  <c r="P122" i="4"/>
  <c r="S122" i="4" s="1"/>
  <c r="P170" i="4"/>
  <c r="S170" i="4" s="1"/>
  <c r="P145" i="4"/>
  <c r="S145" i="4" s="1"/>
  <c r="P124" i="4"/>
  <c r="S124" i="4" s="1"/>
  <c r="P117" i="4"/>
  <c r="S117" i="4" s="1"/>
  <c r="P150" i="4"/>
  <c r="S150" i="4" s="1"/>
  <c r="P141" i="4"/>
  <c r="S141" i="4" s="1"/>
  <c r="P166" i="4"/>
  <c r="S166" i="4" s="1"/>
  <c r="P138" i="4"/>
  <c r="S138" i="4" s="1"/>
  <c r="P118" i="4"/>
  <c r="S118" i="4" s="1"/>
  <c r="P177" i="4"/>
  <c r="S177" i="4" s="1"/>
  <c r="P161" i="4"/>
  <c r="S161" i="4" s="1"/>
  <c r="P129" i="4"/>
  <c r="S129" i="4" s="1"/>
  <c r="P113" i="4"/>
  <c r="S113" i="4" s="1"/>
  <c r="P102" i="4"/>
  <c r="S102" i="4" s="1"/>
  <c r="E101" i="15"/>
  <c r="B101" i="15"/>
  <c r="P105" i="4"/>
  <c r="S105" i="4" s="1"/>
  <c r="E104" i="15"/>
  <c r="B104" i="15"/>
  <c r="P101" i="4"/>
  <c r="E100" i="15"/>
  <c r="B100" i="15"/>
  <c r="P106" i="4"/>
  <c r="S106" i="4" s="1"/>
  <c r="E105" i="15"/>
  <c r="B105" i="15"/>
  <c r="S89" i="4"/>
  <c r="E88" i="15"/>
  <c r="B88" i="15"/>
  <c r="S81" i="4"/>
  <c r="E80" i="15"/>
  <c r="B80" i="15"/>
  <c r="S60" i="4"/>
  <c r="E59" i="15"/>
  <c r="B59" i="15"/>
  <c r="S54" i="4"/>
  <c r="E53" i="15"/>
  <c r="B53" i="15"/>
  <c r="S40" i="4"/>
  <c r="E39" i="15"/>
  <c r="B39" i="15"/>
  <c r="S29" i="4"/>
  <c r="E28" i="15"/>
  <c r="B28" i="15"/>
  <c r="S86" i="4"/>
  <c r="E85" i="15"/>
  <c r="B85" i="15"/>
  <c r="S70" i="4"/>
  <c r="E69" i="15"/>
  <c r="B69" i="15"/>
  <c r="S53" i="4"/>
  <c r="E52" i="15"/>
  <c r="B52" i="15"/>
  <c r="S85" i="4"/>
  <c r="E84" i="15"/>
  <c r="B84" i="15"/>
  <c r="S69" i="4"/>
  <c r="E68" i="15"/>
  <c r="B68" i="15"/>
  <c r="S33" i="4"/>
  <c r="E32" i="15"/>
  <c r="B32" i="15"/>
  <c r="S26" i="4"/>
  <c r="E25" i="15"/>
  <c r="B25" i="15"/>
  <c r="S22" i="4"/>
  <c r="E21" i="15"/>
  <c r="B21" i="15"/>
  <c r="S88" i="4"/>
  <c r="E87" i="15"/>
  <c r="B87" i="15"/>
  <c r="S74" i="4"/>
  <c r="E73" i="15"/>
  <c r="B73" i="15"/>
  <c r="S38" i="4"/>
  <c r="E37" i="15"/>
  <c r="B37" i="15"/>
  <c r="S84" i="4"/>
  <c r="E83" i="15"/>
  <c r="B83" i="15"/>
  <c r="S73" i="4"/>
  <c r="E72" i="15"/>
  <c r="B72" i="15"/>
  <c r="S68" i="4"/>
  <c r="C80" i="8" s="1"/>
  <c r="E67" i="15"/>
  <c r="B67" i="15"/>
  <c r="S61" i="4"/>
  <c r="E60" i="15"/>
  <c r="B60" i="15"/>
  <c r="R55" i="4"/>
  <c r="C54" i="15"/>
  <c r="S48" i="4"/>
  <c r="E47" i="15"/>
  <c r="B47" i="15"/>
  <c r="S41" i="4"/>
  <c r="E40" i="15"/>
  <c r="B40" i="15"/>
  <c r="S32" i="4"/>
  <c r="E31" i="15"/>
  <c r="B31" i="15"/>
  <c r="S21" i="4"/>
  <c r="E20" i="15"/>
  <c r="B20" i="15"/>
  <c r="S214" i="4"/>
  <c r="S182" i="4"/>
  <c r="S209" i="4"/>
  <c r="S181" i="4"/>
  <c r="S101" i="4"/>
  <c r="S201" i="4"/>
  <c r="S198" i="4"/>
  <c r="L44" i="1"/>
  <c r="M44" i="1" s="1"/>
  <c r="K149" i="4"/>
  <c r="R149" i="4" s="1"/>
  <c r="L124" i="1"/>
  <c r="M124" i="1" s="1"/>
  <c r="O197" i="4"/>
  <c r="P197" i="4" s="1"/>
  <c r="O77" i="4"/>
  <c r="P77" i="4" s="1"/>
  <c r="L808" i="1"/>
  <c r="M808" i="1" s="1"/>
  <c r="K117" i="4"/>
  <c r="L84" i="1"/>
  <c r="M84" i="1" s="1"/>
  <c r="O37" i="4"/>
  <c r="P37" i="4" s="1"/>
  <c r="L128" i="1"/>
  <c r="M128" i="1" s="1"/>
  <c r="L212" i="1"/>
  <c r="M212" i="1" s="1"/>
  <c r="K173" i="4"/>
  <c r="R173" i="4" s="1"/>
  <c r="O193" i="4"/>
  <c r="K141" i="4"/>
  <c r="R141" i="4" s="1"/>
  <c r="K109" i="4"/>
  <c r="R109" i="4" s="1"/>
  <c r="L156" i="1"/>
  <c r="M156" i="1" s="1"/>
  <c r="L72" i="1"/>
  <c r="M72" i="1" s="1"/>
  <c r="L36" i="1"/>
  <c r="M36" i="1" s="1"/>
  <c r="O185" i="4"/>
  <c r="P185" i="4" s="1"/>
  <c r="O149" i="4"/>
  <c r="P149" i="4" s="1"/>
  <c r="O109" i="4"/>
  <c r="P109" i="4" s="1"/>
  <c r="O25" i="4"/>
  <c r="P25" i="4" s="1"/>
  <c r="L160" i="1"/>
  <c r="M160" i="1" s="1"/>
  <c r="K165" i="4"/>
  <c r="K133" i="4"/>
  <c r="R133" i="4" s="1"/>
  <c r="L148" i="1"/>
  <c r="M148" i="1" s="1"/>
  <c r="O173" i="4"/>
  <c r="P173" i="4" s="1"/>
  <c r="O97" i="4"/>
  <c r="L24" i="1"/>
  <c r="M24" i="1" s="1"/>
  <c r="O57" i="4"/>
  <c r="P57" i="4" s="1"/>
  <c r="K157" i="4"/>
  <c r="R157" i="4" s="1"/>
  <c r="K125" i="4"/>
  <c r="R125" i="4" s="1"/>
  <c r="K53" i="4"/>
  <c r="L180" i="1"/>
  <c r="M180" i="1" s="1"/>
  <c r="L92" i="1"/>
  <c r="M92" i="1" s="1"/>
  <c r="L56" i="1"/>
  <c r="M56" i="1" s="1"/>
  <c r="O205" i="4"/>
  <c r="P205" i="4" s="1"/>
  <c r="O45" i="4"/>
  <c r="P45" i="4" s="1"/>
  <c r="L64" i="1"/>
  <c r="M64" i="1" s="1"/>
  <c r="L32" i="1"/>
  <c r="M32" i="1" s="1"/>
  <c r="L904" i="1"/>
  <c r="M904" i="1" s="1"/>
  <c r="K177" i="4"/>
  <c r="K161" i="4"/>
  <c r="R161" i="4" s="1"/>
  <c r="K145" i="4"/>
  <c r="K129" i="4"/>
  <c r="R129" i="4" s="1"/>
  <c r="K113" i="4"/>
  <c r="L184" i="1"/>
  <c r="M184" i="1" s="1"/>
  <c r="L164" i="1"/>
  <c r="M164" i="1" s="1"/>
  <c r="L140" i="1"/>
  <c r="M140" i="1" s="1"/>
  <c r="L76" i="1"/>
  <c r="M76" i="1" s="1"/>
  <c r="O213" i="4"/>
  <c r="P213" i="4" s="1"/>
  <c r="O189" i="4"/>
  <c r="P189" i="4" s="1"/>
  <c r="O169" i="4"/>
  <c r="O153" i="4"/>
  <c r="P153" i="4" s="1"/>
  <c r="O137" i="4"/>
  <c r="P137" i="4" s="1"/>
  <c r="O93" i="4"/>
  <c r="P93" i="4" s="1"/>
  <c r="O65" i="4"/>
  <c r="P65" i="4" s="1"/>
  <c r="O49" i="4"/>
  <c r="P49" i="4" s="1"/>
  <c r="K169" i="4"/>
  <c r="R169" i="4" s="1"/>
  <c r="K105" i="4"/>
  <c r="L132" i="1"/>
  <c r="M132" i="1" s="1"/>
  <c r="L88" i="1"/>
  <c r="M88" i="1" s="1"/>
  <c r="O188" i="4"/>
  <c r="P188" i="4" s="1"/>
  <c r="O92" i="4"/>
  <c r="P92" i="4" s="1"/>
  <c r="L663" i="1"/>
  <c r="M663" i="1" s="1"/>
  <c r="L911" i="1"/>
  <c r="M911" i="1" s="1"/>
  <c r="L639" i="1"/>
  <c r="M639" i="1" s="1"/>
  <c r="L867" i="1"/>
  <c r="M867" i="1" s="1"/>
  <c r="L627" i="1"/>
  <c r="M627" i="1" s="1"/>
  <c r="L575" i="1"/>
  <c r="M575" i="1" s="1"/>
  <c r="L458" i="1"/>
  <c r="M458" i="1" s="1"/>
  <c r="L22" i="1"/>
  <c r="M22" i="1" s="1"/>
  <c r="K146" i="4"/>
  <c r="R146" i="4" s="1"/>
  <c r="O78" i="4"/>
  <c r="P78" i="4" s="1"/>
  <c r="O62" i="4"/>
  <c r="P62" i="4" s="1"/>
  <c r="L645" i="1"/>
  <c r="M645" i="1" s="1"/>
  <c r="K154" i="4"/>
  <c r="R154" i="4" s="1"/>
  <c r="L905" i="1"/>
  <c r="M905" i="1" s="1"/>
  <c r="O42" i="4"/>
  <c r="P42" i="4" s="1"/>
  <c r="L617" i="1"/>
  <c r="M617" i="1" s="1"/>
  <c r="L833" i="1"/>
  <c r="M833" i="1" s="1"/>
  <c r="L669" i="1"/>
  <c r="M669" i="1" s="1"/>
  <c r="L858" i="1"/>
  <c r="M858" i="1" s="1"/>
  <c r="L790" i="1"/>
  <c r="M790" i="1" s="1"/>
  <c r="O18" i="4"/>
  <c r="P18" i="4" s="1"/>
  <c r="L882" i="1"/>
  <c r="M882" i="1" s="1"/>
  <c r="L818" i="1"/>
  <c r="M818" i="1" s="1"/>
  <c r="L810" i="1"/>
  <c r="M810" i="1" s="1"/>
  <c r="L874" i="1"/>
  <c r="M874" i="1" s="1"/>
  <c r="L442" i="1"/>
  <c r="M442" i="1" s="1"/>
  <c r="L426" i="1"/>
  <c r="M426" i="1" s="1"/>
  <c r="L410" i="1"/>
  <c r="M410" i="1" s="1"/>
  <c r="L23" i="1"/>
  <c r="M23" i="1" s="1"/>
  <c r="K170" i="4"/>
  <c r="R170" i="4" s="1"/>
  <c r="K138" i="4"/>
  <c r="R138" i="4" s="1"/>
  <c r="K130" i="4"/>
  <c r="R130" i="4" s="1"/>
  <c r="K122" i="4"/>
  <c r="R122" i="4" s="1"/>
  <c r="K114" i="4"/>
  <c r="R114" i="4" s="1"/>
  <c r="L169" i="1"/>
  <c r="M169" i="1" s="1"/>
  <c r="L153" i="1"/>
  <c r="M153" i="1" s="1"/>
  <c r="L127" i="1"/>
  <c r="M127" i="1" s="1"/>
  <c r="L89" i="1"/>
  <c r="M89" i="1" s="1"/>
  <c r="L77" i="1"/>
  <c r="M77" i="1" s="1"/>
  <c r="L57" i="1"/>
  <c r="M57" i="1" s="1"/>
  <c r="L29" i="1"/>
  <c r="M29" i="1" s="1"/>
  <c r="O174" i="4"/>
  <c r="P174" i="4" s="1"/>
  <c r="O158" i="4"/>
  <c r="P158" i="4" s="1"/>
  <c r="O90" i="4"/>
  <c r="P90" i="4" s="1"/>
  <c r="O46" i="4"/>
  <c r="P46" i="4" s="1"/>
  <c r="L909" i="1"/>
  <c r="M909" i="1" s="1"/>
  <c r="L894" i="1"/>
  <c r="M894" i="1" s="1"/>
  <c r="L838" i="1"/>
  <c r="M838" i="1" s="1"/>
  <c r="L816" i="1"/>
  <c r="M816" i="1" s="1"/>
  <c r="L813" i="1"/>
  <c r="M813" i="1" s="1"/>
  <c r="L806" i="1"/>
  <c r="M806" i="1" s="1"/>
  <c r="L778" i="1"/>
  <c r="M778" i="1" s="1"/>
  <c r="L643" i="1"/>
  <c r="M643" i="1" s="1"/>
  <c r="L629" i="1"/>
  <c r="M629" i="1" s="1"/>
  <c r="L499" i="1"/>
  <c r="M499" i="1" s="1"/>
  <c r="L466" i="1"/>
  <c r="M466" i="1" s="1"/>
  <c r="L434" i="1"/>
  <c r="M434" i="1" s="1"/>
  <c r="K158" i="4"/>
  <c r="R158" i="4" s="1"/>
  <c r="O202" i="4"/>
  <c r="P202" i="4" s="1"/>
  <c r="O58" i="4"/>
  <c r="P58" i="4" s="1"/>
  <c r="L924" i="1"/>
  <c r="M924" i="1" s="1"/>
  <c r="K150" i="4"/>
  <c r="R150" i="4" s="1"/>
  <c r="K106" i="4"/>
  <c r="L109" i="1"/>
  <c r="M109" i="1" s="1"/>
  <c r="L41" i="1"/>
  <c r="M41" i="1" s="1"/>
  <c r="O186" i="4"/>
  <c r="P186" i="4" s="1"/>
  <c r="K176" i="4"/>
  <c r="R176" i="4" s="1"/>
  <c r="K142" i="4"/>
  <c r="R142" i="4" s="1"/>
  <c r="K134" i="4"/>
  <c r="R134" i="4" s="1"/>
  <c r="K126" i="4"/>
  <c r="R126" i="4" s="1"/>
  <c r="K118" i="4"/>
  <c r="R118" i="4" s="1"/>
  <c r="K112" i="4"/>
  <c r="R112" i="4" s="1"/>
  <c r="L201" i="1"/>
  <c r="M201" i="1" s="1"/>
  <c r="L173" i="1"/>
  <c r="M173" i="1" s="1"/>
  <c r="L121" i="1"/>
  <c r="M121" i="1" s="1"/>
  <c r="L87" i="1"/>
  <c r="M87" i="1" s="1"/>
  <c r="L73" i="1"/>
  <c r="M73" i="1" s="1"/>
  <c r="L25" i="1"/>
  <c r="M25" i="1" s="1"/>
  <c r="O156" i="4"/>
  <c r="P156" i="4" s="1"/>
  <c r="O126" i="4"/>
  <c r="P126" i="4" s="1"/>
  <c r="O110" i="4"/>
  <c r="P110" i="4" s="1"/>
  <c r="O44" i="4"/>
  <c r="P44" i="4" s="1"/>
  <c r="O30" i="4"/>
  <c r="P30" i="4" s="1"/>
  <c r="O24" i="4"/>
  <c r="P24" i="4" s="1"/>
  <c r="L872" i="1"/>
  <c r="M872" i="1" s="1"/>
  <c r="L675" i="1"/>
  <c r="M675" i="1" s="1"/>
  <c r="L665" i="1"/>
  <c r="M665" i="1" s="1"/>
  <c r="L655" i="1"/>
  <c r="M655" i="1" s="1"/>
  <c r="L621" i="1"/>
  <c r="M621" i="1" s="1"/>
  <c r="L615" i="1"/>
  <c r="M615" i="1" s="1"/>
  <c r="L597" i="1"/>
  <c r="M597" i="1" s="1"/>
  <c r="L591" i="1"/>
  <c r="M591" i="1" s="1"/>
  <c r="L565" i="1"/>
  <c r="M565" i="1" s="1"/>
  <c r="L531" i="1"/>
  <c r="M531" i="1" s="1"/>
  <c r="L482" i="1"/>
  <c r="M482" i="1" s="1"/>
  <c r="L450" i="1"/>
  <c r="M450" i="1" s="1"/>
  <c r="L418" i="1"/>
  <c r="M418" i="1" s="1"/>
  <c r="L336" i="1"/>
  <c r="M336" i="1" s="1"/>
  <c r="L321" i="1"/>
  <c r="M321" i="1" s="1"/>
  <c r="L953" i="1"/>
  <c r="M953" i="1" s="1"/>
  <c r="L898" i="1"/>
  <c r="M898" i="1" s="1"/>
  <c r="L883" i="1"/>
  <c r="M883" i="1" s="1"/>
  <c r="L875" i="1"/>
  <c r="M875" i="1" s="1"/>
  <c r="L635" i="1"/>
  <c r="M635" i="1" s="1"/>
  <c r="L569" i="1"/>
  <c r="M569" i="1" s="1"/>
  <c r="L971" i="1"/>
  <c r="M971" i="1" s="1"/>
  <c r="L963" i="1"/>
  <c r="M963" i="1" s="1"/>
  <c r="L955" i="1"/>
  <c r="M955" i="1" s="1"/>
  <c r="L947" i="1"/>
  <c r="M947" i="1" s="1"/>
  <c r="L939" i="1"/>
  <c r="M939" i="1" s="1"/>
  <c r="L931" i="1"/>
  <c r="M931" i="1" s="1"/>
  <c r="L916" i="1"/>
  <c r="M916" i="1" s="1"/>
  <c r="L910" i="1"/>
  <c r="M910" i="1" s="1"/>
  <c r="L900" i="1"/>
  <c r="M900" i="1" s="1"/>
  <c r="L892" i="1"/>
  <c r="M892" i="1" s="1"/>
  <c r="L885" i="1"/>
  <c r="M885" i="1" s="1"/>
  <c r="L877" i="1"/>
  <c r="M877" i="1" s="1"/>
  <c r="L853" i="1"/>
  <c r="M853" i="1" s="1"/>
  <c r="L839" i="1"/>
  <c r="M839" i="1" s="1"/>
  <c r="L826" i="1"/>
  <c r="M826" i="1" s="1"/>
  <c r="L786" i="1"/>
  <c r="M786" i="1" s="1"/>
  <c r="L779" i="1"/>
  <c r="M779" i="1" s="1"/>
  <c r="L715" i="1"/>
  <c r="M715" i="1" s="1"/>
  <c r="L651" i="1"/>
  <c r="M651" i="1" s="1"/>
  <c r="L583" i="1"/>
  <c r="M583" i="1" s="1"/>
  <c r="L478" i="1"/>
  <c r="M478" i="1" s="1"/>
  <c r="L446" i="1"/>
  <c r="M446" i="1" s="1"/>
  <c r="L414" i="1"/>
  <c r="M414" i="1" s="1"/>
  <c r="L313" i="1"/>
  <c r="M313" i="1" s="1"/>
  <c r="L969" i="1"/>
  <c r="M969" i="1" s="1"/>
  <c r="L961" i="1"/>
  <c r="M961" i="1" s="1"/>
  <c r="L945" i="1"/>
  <c r="M945" i="1" s="1"/>
  <c r="L937" i="1"/>
  <c r="M937" i="1" s="1"/>
  <c r="L929" i="1"/>
  <c r="M929" i="1" s="1"/>
  <c r="L914" i="1"/>
  <c r="M914" i="1" s="1"/>
  <c r="L775" i="1"/>
  <c r="M775" i="1" s="1"/>
  <c r="L723" i="1"/>
  <c r="M723" i="1" s="1"/>
  <c r="L713" i="1"/>
  <c r="M713" i="1" s="1"/>
  <c r="L505" i="1"/>
  <c r="M505" i="1" s="1"/>
  <c r="K174" i="4"/>
  <c r="R174" i="4" s="1"/>
  <c r="K166" i="4"/>
  <c r="L217" i="1"/>
  <c r="M217" i="1" s="1"/>
  <c r="L185" i="1"/>
  <c r="M185" i="1" s="1"/>
  <c r="L137" i="1"/>
  <c r="M137" i="1" s="1"/>
  <c r="L125" i="1"/>
  <c r="M125" i="1" s="1"/>
  <c r="O206" i="4"/>
  <c r="P206" i="4" s="1"/>
  <c r="O94" i="4"/>
  <c r="P94" i="4" s="1"/>
  <c r="L999" i="1"/>
  <c r="M999" i="1" s="1"/>
  <c r="L973" i="1"/>
  <c r="M973" i="1" s="1"/>
  <c r="L965" i="1"/>
  <c r="M965" i="1" s="1"/>
  <c r="L957" i="1"/>
  <c r="M957" i="1" s="1"/>
  <c r="L949" i="1"/>
  <c r="M949" i="1" s="1"/>
  <c r="L941" i="1"/>
  <c r="M941" i="1" s="1"/>
  <c r="L933" i="1"/>
  <c r="M933" i="1" s="1"/>
  <c r="L912" i="1"/>
  <c r="M912" i="1" s="1"/>
  <c r="L902" i="1"/>
  <c r="M902" i="1" s="1"/>
  <c r="L855" i="1"/>
  <c r="M855" i="1" s="1"/>
  <c r="L828" i="1"/>
  <c r="M828" i="1" s="1"/>
  <c r="L800" i="1"/>
  <c r="M800" i="1" s="1"/>
  <c r="L781" i="1"/>
  <c r="M781" i="1" s="1"/>
  <c r="L745" i="1"/>
  <c r="M745" i="1" s="1"/>
  <c r="L657" i="1"/>
  <c r="M657" i="1" s="1"/>
  <c r="L603" i="1"/>
  <c r="M603" i="1" s="1"/>
  <c r="L537" i="1"/>
  <c r="M537" i="1" s="1"/>
  <c r="L316" i="1"/>
  <c r="M316" i="1" s="1"/>
  <c r="O190" i="4"/>
  <c r="P190" i="4" s="1"/>
  <c r="O142" i="4"/>
  <c r="P142" i="4" s="1"/>
  <c r="L1007" i="1"/>
  <c r="M1007" i="1" s="1"/>
  <c r="L967" i="1"/>
  <c r="M967" i="1" s="1"/>
  <c r="L959" i="1"/>
  <c r="M959" i="1" s="1"/>
  <c r="L951" i="1"/>
  <c r="M951" i="1" s="1"/>
  <c r="L943" i="1"/>
  <c r="M943" i="1" s="1"/>
  <c r="L935" i="1"/>
  <c r="M935" i="1" s="1"/>
  <c r="L927" i="1"/>
  <c r="M927" i="1" s="1"/>
  <c r="L887" i="1"/>
  <c r="M887" i="1" s="1"/>
  <c r="L879" i="1"/>
  <c r="M879" i="1" s="1"/>
  <c r="L873" i="1"/>
  <c r="M873" i="1" s="1"/>
  <c r="L857" i="1"/>
  <c r="M857" i="1" s="1"/>
  <c r="L843" i="1"/>
  <c r="M843" i="1" s="1"/>
  <c r="L830" i="1"/>
  <c r="M830" i="1" s="1"/>
  <c r="L721" i="1"/>
  <c r="M721" i="1" s="1"/>
  <c r="L695" i="1"/>
  <c r="M695" i="1" s="1"/>
  <c r="L609" i="1"/>
  <c r="M609" i="1" s="1"/>
  <c r="L559" i="1"/>
  <c r="M559" i="1" s="1"/>
  <c r="L462" i="1"/>
  <c r="M462" i="1" s="1"/>
  <c r="L430" i="1"/>
  <c r="M430" i="1" s="1"/>
  <c r="L341" i="1"/>
  <c r="M341" i="1" s="1"/>
  <c r="L344" i="1"/>
  <c r="M344" i="1" s="1"/>
  <c r="L525" i="1"/>
  <c r="M525" i="1" s="1"/>
  <c r="L493" i="1"/>
  <c r="M493" i="1" s="1"/>
  <c r="L486" i="1"/>
  <c r="M486" i="1" s="1"/>
  <c r="L470" i="1"/>
  <c r="M470" i="1" s="1"/>
  <c r="L454" i="1"/>
  <c r="M454" i="1" s="1"/>
  <c r="L438" i="1"/>
  <c r="M438" i="1" s="1"/>
  <c r="L422" i="1"/>
  <c r="M422" i="1" s="1"/>
  <c r="L890" i="1"/>
  <c r="M890" i="1" s="1"/>
  <c r="L870" i="1"/>
  <c r="M870" i="1" s="1"/>
  <c r="L841" i="1"/>
  <c r="M841" i="1" s="1"/>
  <c r="L822" i="1"/>
  <c r="M822" i="1" s="1"/>
  <c r="L809" i="1"/>
  <c r="M809" i="1" s="1"/>
  <c r="L798" i="1"/>
  <c r="M798" i="1" s="1"/>
  <c r="L789" i="1"/>
  <c r="M789" i="1" s="1"/>
  <c r="L784" i="1"/>
  <c r="M784" i="1" s="1"/>
  <c r="K160" i="4"/>
  <c r="R160" i="4" s="1"/>
  <c r="K128" i="4"/>
  <c r="R128" i="4" s="1"/>
  <c r="L51" i="1"/>
  <c r="M51" i="1" s="1"/>
  <c r="L35" i="1"/>
  <c r="M35" i="1" s="1"/>
  <c r="O176" i="4"/>
  <c r="P176" i="4" s="1"/>
  <c r="O112" i="4"/>
  <c r="P112" i="4" s="1"/>
  <c r="L913" i="1"/>
  <c r="M913" i="1" s="1"/>
  <c r="L891" i="1"/>
  <c r="M891" i="1" s="1"/>
  <c r="L886" i="1"/>
  <c r="M886" i="1" s="1"/>
  <c r="L862" i="1"/>
  <c r="M862" i="1" s="1"/>
  <c r="L842" i="1"/>
  <c r="M842" i="1" s="1"/>
  <c r="L825" i="1"/>
  <c r="M825" i="1" s="1"/>
  <c r="L803" i="1"/>
  <c r="M803" i="1" s="1"/>
  <c r="L799" i="1"/>
  <c r="M799" i="1" s="1"/>
  <c r="L785" i="1"/>
  <c r="M785" i="1" s="1"/>
  <c r="L573" i="1"/>
  <c r="M573" i="1" s="1"/>
  <c r="O212" i="4"/>
  <c r="P212" i="4" s="1"/>
  <c r="O208" i="4"/>
  <c r="P208" i="4" s="1"/>
  <c r="L211" i="1"/>
  <c r="M211" i="1" s="1"/>
  <c r="L207" i="1"/>
  <c r="M207" i="1" s="1"/>
  <c r="O204" i="4"/>
  <c r="P204" i="4" s="1"/>
  <c r="O196" i="4"/>
  <c r="P196" i="4" s="1"/>
  <c r="L195" i="1"/>
  <c r="M195" i="1" s="1"/>
  <c r="L187" i="1"/>
  <c r="M187" i="1" s="1"/>
  <c r="O184" i="4"/>
  <c r="P184" i="4" s="1"/>
  <c r="O168" i="4"/>
  <c r="K168" i="4"/>
  <c r="R168" i="4" s="1"/>
  <c r="L167" i="1"/>
  <c r="M167" i="1" s="1"/>
  <c r="K164" i="4"/>
  <c r="R164" i="4" s="1"/>
  <c r="O148" i="4"/>
  <c r="P148" i="4" s="1"/>
  <c r="K148" i="4"/>
  <c r="R148" i="4" s="1"/>
  <c r="O144" i="4"/>
  <c r="P144" i="4" s="1"/>
  <c r="L147" i="1"/>
  <c r="M147" i="1" s="1"/>
  <c r="L143" i="1"/>
  <c r="M143" i="1" s="1"/>
  <c r="O140" i="4"/>
  <c r="P140" i="4" s="1"/>
  <c r="K136" i="4"/>
  <c r="R136" i="4" s="1"/>
  <c r="L139" i="1"/>
  <c r="M139" i="1" s="1"/>
  <c r="O132" i="4"/>
  <c r="P132" i="4" s="1"/>
  <c r="K132" i="4"/>
  <c r="R132" i="4" s="1"/>
  <c r="L123" i="1"/>
  <c r="M123" i="1" s="1"/>
  <c r="K120" i="4"/>
  <c r="R120" i="4" s="1"/>
  <c r="O120" i="4"/>
  <c r="P120" i="4" s="1"/>
  <c r="L119" i="1"/>
  <c r="M119" i="1" s="1"/>
  <c r="K116" i="4"/>
  <c r="R116" i="4" s="1"/>
  <c r="O104" i="4"/>
  <c r="K104" i="4"/>
  <c r="O96" i="4"/>
  <c r="O80" i="4"/>
  <c r="P80" i="4" s="1"/>
  <c r="L83" i="1"/>
  <c r="M83" i="1" s="1"/>
  <c r="L79" i="1"/>
  <c r="M79" i="1" s="1"/>
  <c r="O76" i="4"/>
  <c r="P76" i="4" s="1"/>
  <c r="L59" i="1"/>
  <c r="M59" i="1" s="1"/>
  <c r="O56" i="4"/>
  <c r="P56" i="4" s="1"/>
  <c r="L39" i="1"/>
  <c r="M39" i="1" s="1"/>
  <c r="O36" i="4"/>
  <c r="P36" i="4" s="1"/>
  <c r="O28" i="4"/>
  <c r="P28" i="4" s="1"/>
  <c r="L31" i="1"/>
  <c r="M31" i="1" s="1"/>
  <c r="L918" i="1"/>
  <c r="M918" i="1" s="1"/>
  <c r="L906" i="1"/>
  <c r="M906" i="1" s="1"/>
  <c r="L881" i="1"/>
  <c r="M881" i="1" s="1"/>
  <c r="L868" i="1"/>
  <c r="M868" i="1" s="1"/>
  <c r="L848" i="1"/>
  <c r="M848" i="1" s="1"/>
  <c r="L837" i="1"/>
  <c r="M837" i="1" s="1"/>
  <c r="L834" i="1"/>
  <c r="M834" i="1" s="1"/>
  <c r="L807" i="1"/>
  <c r="M807" i="1" s="1"/>
  <c r="L795" i="1"/>
  <c r="M795" i="1" s="1"/>
  <c r="L777" i="1"/>
  <c r="M777" i="1" s="1"/>
  <c r="L753" i="1"/>
  <c r="M753" i="1" s="1"/>
  <c r="L550" i="1"/>
  <c r="M550" i="1" s="1"/>
  <c r="L539" i="1"/>
  <c r="M539" i="1" s="1"/>
  <c r="L529" i="1"/>
  <c r="M529" i="1" s="1"/>
  <c r="L507" i="1"/>
  <c r="M507" i="1" s="1"/>
  <c r="L497" i="1"/>
  <c r="M497" i="1" s="1"/>
  <c r="L480" i="1"/>
  <c r="M480" i="1" s="1"/>
  <c r="L464" i="1"/>
  <c r="M464" i="1" s="1"/>
  <c r="L448" i="1"/>
  <c r="M448" i="1" s="1"/>
  <c r="L432" i="1"/>
  <c r="M432" i="1" s="1"/>
  <c r="L416" i="1"/>
  <c r="M416" i="1" s="1"/>
  <c r="L340" i="1"/>
  <c r="M340" i="1" s="1"/>
  <c r="L325" i="1"/>
  <c r="M325" i="1" s="1"/>
  <c r="L312" i="1"/>
  <c r="M312" i="1" s="1"/>
  <c r="K156" i="4"/>
  <c r="R156" i="4" s="1"/>
  <c r="K124" i="4"/>
  <c r="K64" i="4"/>
  <c r="K48" i="4"/>
  <c r="L219" i="1"/>
  <c r="M219" i="1" s="1"/>
  <c r="L155" i="1"/>
  <c r="M155" i="1" s="1"/>
  <c r="L91" i="1"/>
  <c r="M91" i="1" s="1"/>
  <c r="O200" i="4"/>
  <c r="P200" i="4" s="1"/>
  <c r="O180" i="4"/>
  <c r="P180" i="4" s="1"/>
  <c r="O172" i="4"/>
  <c r="P172" i="4" s="1"/>
  <c r="O164" i="4"/>
  <c r="O136" i="4"/>
  <c r="P136" i="4" s="1"/>
  <c r="O116" i="4"/>
  <c r="P116" i="4" s="1"/>
  <c r="O108" i="4"/>
  <c r="P108" i="4" s="1"/>
  <c r="O100" i="4"/>
  <c r="O72" i="4"/>
  <c r="P72" i="4" s="1"/>
  <c r="O52" i="4"/>
  <c r="P52" i="4" s="1"/>
  <c r="L920" i="1"/>
  <c r="M920" i="1" s="1"/>
  <c r="L908" i="1"/>
  <c r="M908" i="1" s="1"/>
  <c r="L850" i="1"/>
  <c r="M850" i="1" s="1"/>
  <c r="L821" i="1"/>
  <c r="M821" i="1" s="1"/>
  <c r="L814" i="1"/>
  <c r="M814" i="1" s="1"/>
  <c r="L797" i="1"/>
  <c r="M797" i="1" s="1"/>
  <c r="L783" i="1"/>
  <c r="M783" i="1" s="1"/>
  <c r="K100" i="4"/>
  <c r="L199" i="1"/>
  <c r="M199" i="1" s="1"/>
  <c r="L171" i="1"/>
  <c r="M171" i="1" s="1"/>
  <c r="L163" i="1"/>
  <c r="M163" i="1" s="1"/>
  <c r="L135" i="1"/>
  <c r="M135" i="1" s="1"/>
  <c r="L107" i="1"/>
  <c r="M107" i="1" s="1"/>
  <c r="L99" i="1"/>
  <c r="M99" i="1" s="1"/>
  <c r="L71" i="1"/>
  <c r="M71" i="1" s="1"/>
  <c r="L43" i="1"/>
  <c r="M43" i="1" s="1"/>
  <c r="K172" i="4"/>
  <c r="K140" i="4"/>
  <c r="R140" i="4" s="1"/>
  <c r="K108" i="4"/>
  <c r="R108" i="4" s="1"/>
  <c r="O216" i="4"/>
  <c r="P216" i="4" s="1"/>
  <c r="O192" i="4"/>
  <c r="P192" i="4" s="1"/>
  <c r="O152" i="4"/>
  <c r="P152" i="4" s="1"/>
  <c r="O128" i="4"/>
  <c r="P128" i="4" s="1"/>
  <c r="O64" i="4"/>
  <c r="P64" i="4" s="1"/>
  <c r="L922" i="1"/>
  <c r="M922" i="1" s="1"/>
  <c r="L903" i="1"/>
  <c r="M903" i="1" s="1"/>
  <c r="L893" i="1"/>
  <c r="M893" i="1" s="1"/>
  <c r="L888" i="1"/>
  <c r="M888" i="1" s="1"/>
  <c r="L844" i="1"/>
  <c r="M844" i="1" s="1"/>
  <c r="L787" i="1"/>
  <c r="M787" i="1" s="1"/>
  <c r="L802" i="1"/>
  <c r="M802" i="1" s="1"/>
  <c r="L782" i="1"/>
  <c r="M782" i="1" s="1"/>
  <c r="L729" i="1"/>
  <c r="M729" i="1" s="1"/>
  <c r="L691" i="1"/>
  <c r="M691" i="1" s="1"/>
  <c r="L683" i="1"/>
  <c r="M683" i="1" s="1"/>
  <c r="L653" i="1"/>
  <c r="M653" i="1" s="1"/>
  <c r="L647" i="1"/>
  <c r="M647" i="1" s="1"/>
  <c r="L641" i="1"/>
  <c r="M641" i="1" s="1"/>
  <c r="L623" i="1"/>
  <c r="M623" i="1" s="1"/>
  <c r="L611" i="1"/>
  <c r="M611" i="1" s="1"/>
  <c r="L605" i="1"/>
  <c r="M605" i="1" s="1"/>
  <c r="L599" i="1"/>
  <c r="M599" i="1" s="1"/>
  <c r="L593" i="1"/>
  <c r="M593" i="1" s="1"/>
  <c r="L545" i="1"/>
  <c r="M545" i="1" s="1"/>
  <c r="L476" i="1"/>
  <c r="M476" i="1" s="1"/>
  <c r="L460" i="1"/>
  <c r="M460" i="1" s="1"/>
  <c r="L444" i="1"/>
  <c r="M444" i="1" s="1"/>
  <c r="L428" i="1"/>
  <c r="M428" i="1" s="1"/>
  <c r="L412" i="1"/>
  <c r="M412" i="1" s="1"/>
  <c r="L305" i="1"/>
  <c r="M305" i="1" s="1"/>
  <c r="L878" i="1"/>
  <c r="M878" i="1" s="1"/>
  <c r="L863" i="1"/>
  <c r="M863" i="1" s="1"/>
  <c r="L851" i="1"/>
  <c r="M851" i="1" s="1"/>
  <c r="L804" i="1"/>
  <c r="M804" i="1" s="1"/>
  <c r="L755" i="1"/>
  <c r="M755" i="1" s="1"/>
  <c r="L747" i="1"/>
  <c r="M747" i="1" s="1"/>
  <c r="L725" i="1"/>
  <c r="M725" i="1" s="1"/>
  <c r="L697" i="1"/>
  <c r="M697" i="1" s="1"/>
  <c r="L679" i="1"/>
  <c r="M679" i="1" s="1"/>
  <c r="L673" i="1"/>
  <c r="M673" i="1" s="1"/>
  <c r="L667" i="1"/>
  <c r="M667" i="1" s="1"/>
  <c r="L661" i="1"/>
  <c r="M661" i="1" s="1"/>
  <c r="L649" i="1"/>
  <c r="M649" i="1" s="1"/>
  <c r="L637" i="1"/>
  <c r="M637" i="1" s="1"/>
  <c r="L631" i="1"/>
  <c r="M631" i="1" s="1"/>
  <c r="L625" i="1"/>
  <c r="M625" i="1" s="1"/>
  <c r="L619" i="1"/>
  <c r="M619" i="1" s="1"/>
  <c r="L613" i="1"/>
  <c r="M613" i="1" s="1"/>
  <c r="L601" i="1"/>
  <c r="M601" i="1" s="1"/>
  <c r="L585" i="1"/>
  <c r="M585" i="1" s="1"/>
  <c r="L561" i="1"/>
  <c r="M561" i="1" s="1"/>
  <c r="L555" i="1"/>
  <c r="M555" i="1" s="1"/>
  <c r="L488" i="1"/>
  <c r="M488" i="1" s="1"/>
  <c r="L472" i="1"/>
  <c r="M472" i="1" s="1"/>
  <c r="L456" i="1"/>
  <c r="M456" i="1" s="1"/>
  <c r="L440" i="1"/>
  <c r="M440" i="1" s="1"/>
  <c r="L424" i="1"/>
  <c r="M424" i="1" s="1"/>
  <c r="L327" i="1"/>
  <c r="M327" i="1" s="1"/>
  <c r="L320" i="1"/>
  <c r="M320" i="1" s="1"/>
  <c r="L836" i="1"/>
  <c r="M836" i="1" s="1"/>
  <c r="L771" i="1"/>
  <c r="M771" i="1" s="1"/>
  <c r="L763" i="1"/>
  <c r="M763" i="1" s="1"/>
  <c r="L709" i="1"/>
  <c r="M709" i="1" s="1"/>
  <c r="L671" i="1"/>
  <c r="M671" i="1" s="1"/>
  <c r="L659" i="1"/>
  <c r="M659" i="1" s="1"/>
  <c r="L866" i="1"/>
  <c r="M866" i="1" s="1"/>
  <c r="L846" i="1"/>
  <c r="M846" i="1" s="1"/>
  <c r="L831" i="1"/>
  <c r="M831" i="1" s="1"/>
  <c r="L819" i="1"/>
  <c r="M819" i="1" s="1"/>
  <c r="L769" i="1"/>
  <c r="M769" i="1" s="1"/>
  <c r="L743" i="1"/>
  <c r="M743" i="1" s="1"/>
  <c r="L731" i="1"/>
  <c r="M731" i="1" s="1"/>
  <c r="L689" i="1"/>
  <c r="M689" i="1" s="1"/>
  <c r="L681" i="1"/>
  <c r="M681" i="1" s="1"/>
  <c r="L633" i="1"/>
  <c r="M633" i="1" s="1"/>
  <c r="L577" i="1"/>
  <c r="M577" i="1" s="1"/>
  <c r="L567" i="1"/>
  <c r="M567" i="1" s="1"/>
  <c r="L557" i="1"/>
  <c r="M557" i="1" s="1"/>
  <c r="L554" i="1"/>
  <c r="M554" i="1" s="1"/>
  <c r="L533" i="1"/>
  <c r="M533" i="1" s="1"/>
  <c r="L523" i="1"/>
  <c r="M523" i="1" s="1"/>
  <c r="L501" i="1"/>
  <c r="M501" i="1" s="1"/>
  <c r="L491" i="1"/>
  <c r="M491" i="1" s="1"/>
  <c r="L484" i="1"/>
  <c r="M484" i="1" s="1"/>
  <c r="L468" i="1"/>
  <c r="M468" i="1" s="1"/>
  <c r="L452" i="1"/>
  <c r="M452" i="1" s="1"/>
  <c r="L436" i="1"/>
  <c r="M436" i="1" s="1"/>
  <c r="L420" i="1"/>
  <c r="M420" i="1" s="1"/>
  <c r="L385" i="1"/>
  <c r="M385" i="1" s="1"/>
  <c r="L345" i="1"/>
  <c r="M345" i="1" s="1"/>
  <c r="L332" i="1"/>
  <c r="M332" i="1" s="1"/>
  <c r="L767" i="1"/>
  <c r="M767" i="1" s="1"/>
  <c r="L658" i="1"/>
  <c r="M658" i="1" s="1"/>
  <c r="L646" i="1"/>
  <c r="M646" i="1" s="1"/>
  <c r="L634" i="1"/>
  <c r="M634" i="1" s="1"/>
  <c r="L594" i="1"/>
  <c r="M594" i="1" s="1"/>
  <c r="L517" i="1"/>
  <c r="M517" i="1" s="1"/>
  <c r="L489" i="1"/>
  <c r="M489" i="1" s="1"/>
  <c r="L481" i="1"/>
  <c r="M481" i="1" s="1"/>
  <c r="L473" i="1"/>
  <c r="M473" i="1" s="1"/>
  <c r="L465" i="1"/>
  <c r="M465" i="1" s="1"/>
  <c r="L457" i="1"/>
  <c r="M457" i="1" s="1"/>
  <c r="L449" i="1"/>
  <c r="M449" i="1" s="1"/>
  <c r="L405" i="1"/>
  <c r="M405" i="1" s="1"/>
  <c r="O194" i="4"/>
  <c r="P194" i="4" s="1"/>
  <c r="O146" i="4"/>
  <c r="O130" i="4"/>
  <c r="P130" i="4" s="1"/>
  <c r="O114" i="4"/>
  <c r="P114" i="4" s="1"/>
  <c r="O82" i="4"/>
  <c r="P82" i="4" s="1"/>
  <c r="O50" i="4"/>
  <c r="P50" i="4" s="1"/>
  <c r="L674" i="1"/>
  <c r="M674" i="1" s="1"/>
  <c r="L662" i="1"/>
  <c r="M662" i="1" s="1"/>
  <c r="L650" i="1"/>
  <c r="M650" i="1" s="1"/>
  <c r="L610" i="1"/>
  <c r="M610" i="1" s="1"/>
  <c r="L598" i="1"/>
  <c r="M598" i="1" s="1"/>
  <c r="L553" i="1"/>
  <c r="M553" i="1" s="1"/>
  <c r="L541" i="1"/>
  <c r="M541" i="1" s="1"/>
  <c r="L509" i="1"/>
  <c r="M509" i="1" s="1"/>
  <c r="L483" i="1"/>
  <c r="M483" i="1" s="1"/>
  <c r="L475" i="1"/>
  <c r="M475" i="1" s="1"/>
  <c r="L467" i="1"/>
  <c r="M467" i="1" s="1"/>
  <c r="L459" i="1"/>
  <c r="M459" i="1" s="1"/>
  <c r="L451" i="1"/>
  <c r="M451" i="1" s="1"/>
  <c r="L389" i="1"/>
  <c r="M389" i="1" s="1"/>
  <c r="L329" i="1"/>
  <c r="M329" i="1" s="1"/>
  <c r="L324" i="1"/>
  <c r="M324" i="1" s="1"/>
  <c r="O210" i="4"/>
  <c r="P210" i="4" s="1"/>
  <c r="O178" i="4"/>
  <c r="P178" i="4" s="1"/>
  <c r="O162" i="4"/>
  <c r="P162" i="4" s="1"/>
  <c r="O98" i="4"/>
  <c r="O66" i="4"/>
  <c r="P66" i="4" s="1"/>
  <c r="O34" i="4"/>
  <c r="P34" i="4" s="1"/>
  <c r="L741" i="1"/>
  <c r="M741" i="1" s="1"/>
  <c r="L925" i="1"/>
  <c r="M925" i="1" s="1"/>
  <c r="L921" i="1"/>
  <c r="M921" i="1" s="1"/>
  <c r="L737" i="1"/>
  <c r="M737" i="1" s="1"/>
  <c r="L733" i="1"/>
  <c r="M733" i="1" s="1"/>
  <c r="L693" i="1"/>
  <c r="M693" i="1" s="1"/>
  <c r="L685" i="1"/>
  <c r="M685" i="1" s="1"/>
  <c r="L678" i="1"/>
  <c r="M678" i="1" s="1"/>
  <c r="L666" i="1"/>
  <c r="M666" i="1" s="1"/>
  <c r="L626" i="1"/>
  <c r="M626" i="1" s="1"/>
  <c r="L614" i="1"/>
  <c r="M614" i="1" s="1"/>
  <c r="L773" i="1"/>
  <c r="M773" i="1" s="1"/>
  <c r="L751" i="1"/>
  <c r="M751" i="1" s="1"/>
  <c r="L739" i="1"/>
  <c r="M739" i="1" s="1"/>
  <c r="L717" i="1"/>
  <c r="M717" i="1" s="1"/>
  <c r="L687" i="1"/>
  <c r="M687" i="1" s="1"/>
  <c r="L642" i="1"/>
  <c r="M642" i="1" s="1"/>
  <c r="L630" i="1"/>
  <c r="M630" i="1" s="1"/>
  <c r="L618" i="1"/>
  <c r="M618" i="1" s="1"/>
  <c r="L602" i="1"/>
  <c r="M602" i="1" s="1"/>
  <c r="L571" i="1"/>
  <c r="M571" i="1" s="1"/>
  <c r="L546" i="1"/>
  <c r="M546" i="1" s="1"/>
  <c r="L757" i="1"/>
  <c r="M757" i="1" s="1"/>
  <c r="L749" i="1"/>
  <c r="M749" i="1" s="1"/>
  <c r="L735" i="1"/>
  <c r="M735" i="1" s="1"/>
  <c r="L711" i="1"/>
  <c r="M711" i="1" s="1"/>
  <c r="L703" i="1"/>
  <c r="M703" i="1" s="1"/>
  <c r="L670" i="1"/>
  <c r="M670" i="1" s="1"/>
  <c r="L654" i="1"/>
  <c r="M654" i="1" s="1"/>
  <c r="L638" i="1"/>
  <c r="M638" i="1" s="1"/>
  <c r="L622" i="1"/>
  <c r="M622" i="1" s="1"/>
  <c r="L606" i="1"/>
  <c r="M606" i="1" s="1"/>
  <c r="L589" i="1"/>
  <c r="M589" i="1" s="1"/>
  <c r="L579" i="1"/>
  <c r="M579" i="1" s="1"/>
  <c r="L549" i="1"/>
  <c r="M549" i="1" s="1"/>
  <c r="L765" i="1"/>
  <c r="M765" i="1" s="1"/>
  <c r="L719" i="1"/>
  <c r="M719" i="1" s="1"/>
  <c r="L701" i="1"/>
  <c r="M701" i="1" s="1"/>
  <c r="L587" i="1"/>
  <c r="M587" i="1" s="1"/>
  <c r="L581" i="1"/>
  <c r="M581" i="1" s="1"/>
  <c r="L558" i="1"/>
  <c r="M558" i="1" s="1"/>
  <c r="L547" i="1"/>
  <c r="M547" i="1" s="1"/>
  <c r="L515" i="1"/>
  <c r="M515" i="1" s="1"/>
  <c r="L485" i="1"/>
  <c r="M485" i="1" s="1"/>
  <c r="L477" i="1"/>
  <c r="M477" i="1" s="1"/>
  <c r="L469" i="1"/>
  <c r="M469" i="1" s="1"/>
  <c r="L461" i="1"/>
  <c r="M461" i="1" s="1"/>
  <c r="L453" i="1"/>
  <c r="M453" i="1" s="1"/>
  <c r="L353" i="1"/>
  <c r="M353" i="1" s="1"/>
  <c r="L348" i="1"/>
  <c r="M348" i="1" s="1"/>
  <c r="L315" i="1"/>
  <c r="M315" i="1" s="1"/>
  <c r="L563" i="1"/>
  <c r="M563" i="1" s="1"/>
  <c r="L551" i="1"/>
  <c r="M551" i="1" s="1"/>
  <c r="L544" i="1"/>
  <c r="M544" i="1" s="1"/>
  <c r="L521" i="1"/>
  <c r="M521" i="1" s="1"/>
  <c r="L487" i="1"/>
  <c r="M487" i="1" s="1"/>
  <c r="L479" i="1"/>
  <c r="M479" i="1" s="1"/>
  <c r="L471" i="1"/>
  <c r="M471" i="1" s="1"/>
  <c r="L463" i="1"/>
  <c r="M463" i="1" s="1"/>
  <c r="L455" i="1"/>
  <c r="M455" i="1" s="1"/>
  <c r="L447" i="1"/>
  <c r="M447" i="1" s="1"/>
  <c r="L331" i="1"/>
  <c r="M331" i="1" s="1"/>
  <c r="L397" i="1"/>
  <c r="M397" i="1" s="1"/>
  <c r="L381" i="1"/>
  <c r="M381" i="1" s="1"/>
  <c r="L352" i="1"/>
  <c r="M352" i="1" s="1"/>
  <c r="L337" i="1"/>
  <c r="M337" i="1" s="1"/>
  <c r="L333" i="1"/>
  <c r="M333" i="1" s="1"/>
  <c r="L328" i="1"/>
  <c r="M328" i="1" s="1"/>
  <c r="L317" i="1"/>
  <c r="M317" i="1" s="1"/>
  <c r="L314" i="1"/>
  <c r="M314" i="1" s="1"/>
  <c r="L445" i="1"/>
  <c r="M445" i="1" s="1"/>
  <c r="L443" i="1"/>
  <c r="M443" i="1" s="1"/>
  <c r="L441" i="1"/>
  <c r="M441" i="1" s="1"/>
  <c r="L439" i="1"/>
  <c r="M439" i="1" s="1"/>
  <c r="L437" i="1"/>
  <c r="M437" i="1" s="1"/>
  <c r="L435" i="1"/>
  <c r="M435" i="1" s="1"/>
  <c r="L433" i="1"/>
  <c r="M433" i="1" s="1"/>
  <c r="L431" i="1"/>
  <c r="M431" i="1" s="1"/>
  <c r="L429" i="1"/>
  <c r="M429" i="1" s="1"/>
  <c r="L427" i="1"/>
  <c r="M427" i="1" s="1"/>
  <c r="L425" i="1"/>
  <c r="M425" i="1" s="1"/>
  <c r="L423" i="1"/>
  <c r="M423" i="1" s="1"/>
  <c r="L421" i="1"/>
  <c r="M421" i="1" s="1"/>
  <c r="L419" i="1"/>
  <c r="M419" i="1" s="1"/>
  <c r="L417" i="1"/>
  <c r="M417" i="1" s="1"/>
  <c r="L415" i="1"/>
  <c r="M415" i="1" s="1"/>
  <c r="L413" i="1"/>
  <c r="M413" i="1" s="1"/>
  <c r="L411" i="1"/>
  <c r="M411" i="1" s="1"/>
  <c r="L409" i="1"/>
  <c r="M409" i="1" s="1"/>
  <c r="L393" i="1"/>
  <c r="M393" i="1" s="1"/>
  <c r="O8" i="4"/>
  <c r="P8" i="4" s="1"/>
  <c r="L552" i="1"/>
  <c r="M552" i="1" s="1"/>
  <c r="L540" i="1"/>
  <c r="M540" i="1" s="1"/>
  <c r="L511" i="1"/>
  <c r="M511" i="1" s="1"/>
  <c r="L508" i="1"/>
  <c r="M508" i="1" s="1"/>
  <c r="L676" i="1"/>
  <c r="M676" i="1" s="1"/>
  <c r="L668" i="1"/>
  <c r="M668" i="1" s="1"/>
  <c r="L660" i="1"/>
  <c r="M660" i="1" s="1"/>
  <c r="L652" i="1"/>
  <c r="M652" i="1" s="1"/>
  <c r="L644" i="1"/>
  <c r="M644" i="1" s="1"/>
  <c r="L636" i="1"/>
  <c r="M636" i="1" s="1"/>
  <c r="L628" i="1"/>
  <c r="M628" i="1" s="1"/>
  <c r="L620" i="1"/>
  <c r="M620" i="1" s="1"/>
  <c r="L612" i="1"/>
  <c r="M612" i="1" s="1"/>
  <c r="L604" i="1"/>
  <c r="M604" i="1" s="1"/>
  <c r="L596" i="1"/>
  <c r="M596" i="1" s="1"/>
  <c r="L548" i="1"/>
  <c r="M548" i="1" s="1"/>
  <c r="L519" i="1"/>
  <c r="M519" i="1" s="1"/>
  <c r="L516" i="1"/>
  <c r="M516" i="1" s="1"/>
  <c r="L527" i="1"/>
  <c r="M527" i="1" s="1"/>
  <c r="L524" i="1"/>
  <c r="M524" i="1" s="1"/>
  <c r="L495" i="1"/>
  <c r="M495" i="1" s="1"/>
  <c r="L492" i="1"/>
  <c r="M492" i="1" s="1"/>
  <c r="L680" i="1"/>
  <c r="M680" i="1" s="1"/>
  <c r="L672" i="1"/>
  <c r="M672" i="1" s="1"/>
  <c r="L664" i="1"/>
  <c r="M664" i="1" s="1"/>
  <c r="L656" i="1"/>
  <c r="M656" i="1" s="1"/>
  <c r="L648" i="1"/>
  <c r="M648" i="1" s="1"/>
  <c r="L640" i="1"/>
  <c r="M640" i="1" s="1"/>
  <c r="L632" i="1"/>
  <c r="M632" i="1" s="1"/>
  <c r="L624" i="1"/>
  <c r="M624" i="1" s="1"/>
  <c r="L616" i="1"/>
  <c r="M616" i="1" s="1"/>
  <c r="L608" i="1"/>
  <c r="M608" i="1" s="1"/>
  <c r="L600" i="1"/>
  <c r="M600" i="1" s="1"/>
  <c r="L592" i="1"/>
  <c r="M592" i="1" s="1"/>
  <c r="L590" i="1"/>
  <c r="M590" i="1" s="1"/>
  <c r="L588" i="1"/>
  <c r="M588" i="1" s="1"/>
  <c r="L586" i="1"/>
  <c r="M586" i="1" s="1"/>
  <c r="L584" i="1"/>
  <c r="M584" i="1" s="1"/>
  <c r="L582" i="1"/>
  <c r="M582" i="1" s="1"/>
  <c r="L580" i="1"/>
  <c r="M580" i="1" s="1"/>
  <c r="L578" i="1"/>
  <c r="M578" i="1" s="1"/>
  <c r="L576" i="1"/>
  <c r="M576" i="1" s="1"/>
  <c r="L574" i="1"/>
  <c r="M574" i="1" s="1"/>
  <c r="L572" i="1"/>
  <c r="M572" i="1" s="1"/>
  <c r="L570" i="1"/>
  <c r="M570" i="1" s="1"/>
  <c r="L568" i="1"/>
  <c r="M568" i="1" s="1"/>
  <c r="L566" i="1"/>
  <c r="M566" i="1" s="1"/>
  <c r="L564" i="1"/>
  <c r="M564" i="1" s="1"/>
  <c r="L562" i="1"/>
  <c r="M562" i="1" s="1"/>
  <c r="L560" i="1"/>
  <c r="M560" i="1" s="1"/>
  <c r="L556" i="1"/>
  <c r="M556" i="1" s="1"/>
  <c r="L535" i="1"/>
  <c r="M535" i="1" s="1"/>
  <c r="L532" i="1"/>
  <c r="M532" i="1" s="1"/>
  <c r="L503" i="1"/>
  <c r="M503" i="1" s="1"/>
  <c r="L500" i="1"/>
  <c r="M500" i="1" s="1"/>
  <c r="L536" i="1"/>
  <c r="M536" i="1" s="1"/>
  <c r="L528" i="1"/>
  <c r="M528" i="1" s="1"/>
  <c r="L520" i="1"/>
  <c r="M520" i="1" s="1"/>
  <c r="L512" i="1"/>
  <c r="M512" i="1" s="1"/>
  <c r="L504" i="1"/>
  <c r="M504" i="1" s="1"/>
  <c r="L496" i="1"/>
  <c r="M496" i="1" s="1"/>
  <c r="L538" i="1"/>
  <c r="M538" i="1" s="1"/>
  <c r="L530" i="1"/>
  <c r="M530" i="1" s="1"/>
  <c r="L522" i="1"/>
  <c r="M522" i="1" s="1"/>
  <c r="L514" i="1"/>
  <c r="M514" i="1" s="1"/>
  <c r="L506" i="1"/>
  <c r="M506" i="1" s="1"/>
  <c r="L498" i="1"/>
  <c r="M498" i="1" s="1"/>
  <c r="L534" i="1"/>
  <c r="M534" i="1" s="1"/>
  <c r="L526" i="1"/>
  <c r="M526" i="1" s="1"/>
  <c r="L518" i="1"/>
  <c r="M518" i="1" s="1"/>
  <c r="L510" i="1"/>
  <c r="M510" i="1" s="1"/>
  <c r="L502" i="1"/>
  <c r="M502" i="1" s="1"/>
  <c r="L494" i="1"/>
  <c r="M494" i="1" s="1"/>
  <c r="L404" i="1"/>
  <c r="M404" i="1" s="1"/>
  <c r="L396" i="1"/>
  <c r="M396" i="1" s="1"/>
  <c r="L388" i="1"/>
  <c r="M388" i="1" s="1"/>
  <c r="L380" i="1"/>
  <c r="M380" i="1" s="1"/>
  <c r="L377" i="1"/>
  <c r="M377" i="1" s="1"/>
  <c r="L373" i="1"/>
  <c r="M373" i="1" s="1"/>
  <c r="L369" i="1"/>
  <c r="M369" i="1" s="1"/>
  <c r="L365" i="1"/>
  <c r="M365" i="1" s="1"/>
  <c r="L361" i="1"/>
  <c r="M361" i="1" s="1"/>
  <c r="L357" i="1"/>
  <c r="M357" i="1" s="1"/>
  <c r="L343" i="1"/>
  <c r="M343" i="1" s="1"/>
  <c r="L346" i="1"/>
  <c r="M346" i="1" s="1"/>
  <c r="L490" i="1"/>
  <c r="M490" i="1" s="1"/>
  <c r="L408" i="1"/>
  <c r="M408" i="1" s="1"/>
  <c r="L400" i="1"/>
  <c r="M400" i="1" s="1"/>
  <c r="L392" i="1"/>
  <c r="M392" i="1" s="1"/>
  <c r="L384" i="1"/>
  <c r="M384" i="1" s="1"/>
  <c r="L375" i="1"/>
  <c r="M375" i="1" s="1"/>
  <c r="L371" i="1"/>
  <c r="M371" i="1" s="1"/>
  <c r="L367" i="1"/>
  <c r="M367" i="1" s="1"/>
  <c r="L363" i="1"/>
  <c r="M363" i="1" s="1"/>
  <c r="L359" i="1"/>
  <c r="M359" i="1" s="1"/>
  <c r="L355" i="1"/>
  <c r="M355" i="1" s="1"/>
  <c r="L330" i="1"/>
  <c r="M330" i="1" s="1"/>
  <c r="L406" i="1"/>
  <c r="M406" i="1" s="1"/>
  <c r="L402" i="1"/>
  <c r="M402" i="1" s="1"/>
  <c r="L398" i="1"/>
  <c r="M398" i="1" s="1"/>
  <c r="L394" i="1"/>
  <c r="M394" i="1" s="1"/>
  <c r="L390" i="1"/>
  <c r="M390" i="1" s="1"/>
  <c r="L386" i="1"/>
  <c r="M386" i="1" s="1"/>
  <c r="L382" i="1"/>
  <c r="M382" i="1" s="1"/>
  <c r="L378" i="1"/>
  <c r="M378" i="1" s="1"/>
  <c r="L342" i="1"/>
  <c r="M342" i="1" s="1"/>
  <c r="L326" i="1"/>
  <c r="M326" i="1" s="1"/>
  <c r="L311" i="1"/>
  <c r="M311" i="1" s="1"/>
  <c r="L407" i="1"/>
  <c r="M407" i="1" s="1"/>
  <c r="L403" i="1"/>
  <c r="M403" i="1" s="1"/>
  <c r="L399" i="1"/>
  <c r="M399" i="1" s="1"/>
  <c r="L395" i="1"/>
  <c r="M395" i="1" s="1"/>
  <c r="L391" i="1"/>
  <c r="M391" i="1" s="1"/>
  <c r="L387" i="1"/>
  <c r="M387" i="1" s="1"/>
  <c r="L383" i="1"/>
  <c r="M383" i="1" s="1"/>
  <c r="L379" i="1"/>
  <c r="M379" i="1" s="1"/>
  <c r="L376" i="1"/>
  <c r="M376" i="1" s="1"/>
  <c r="L374" i="1"/>
  <c r="M374" i="1" s="1"/>
  <c r="L372" i="1"/>
  <c r="M372" i="1" s="1"/>
  <c r="L370" i="1"/>
  <c r="M370" i="1" s="1"/>
  <c r="L368" i="1"/>
  <c r="M368" i="1" s="1"/>
  <c r="L366" i="1"/>
  <c r="M366" i="1" s="1"/>
  <c r="L364" i="1"/>
  <c r="M364" i="1" s="1"/>
  <c r="L362" i="1"/>
  <c r="M362" i="1" s="1"/>
  <c r="L360" i="1"/>
  <c r="M360" i="1" s="1"/>
  <c r="L358" i="1"/>
  <c r="M358" i="1" s="1"/>
  <c r="L356" i="1"/>
  <c r="M356" i="1" s="1"/>
  <c r="L354" i="1"/>
  <c r="M354" i="1" s="1"/>
  <c r="L338" i="1"/>
  <c r="M338" i="1" s="1"/>
  <c r="L322" i="1"/>
  <c r="M322" i="1" s="1"/>
  <c r="L350" i="1"/>
  <c r="M350" i="1" s="1"/>
  <c r="L334" i="1"/>
  <c r="M334" i="1" s="1"/>
  <c r="L318" i="1"/>
  <c r="M318" i="1" s="1"/>
  <c r="L310" i="1"/>
  <c r="M310" i="1" s="1"/>
  <c r="L302" i="1"/>
  <c r="M302" i="1" s="1"/>
  <c r="L300" i="1"/>
  <c r="M300" i="1" s="1"/>
  <c r="L298" i="1"/>
  <c r="M298" i="1" s="1"/>
  <c r="L296" i="1"/>
  <c r="M296" i="1" s="1"/>
  <c r="L294" i="1"/>
  <c r="M294" i="1" s="1"/>
  <c r="L292" i="1"/>
  <c r="M292" i="1" s="1"/>
  <c r="L290" i="1"/>
  <c r="M290" i="1" s="1"/>
  <c r="L288" i="1"/>
  <c r="M288" i="1" s="1"/>
  <c r="L286" i="1"/>
  <c r="M286" i="1" s="1"/>
  <c r="L284" i="1"/>
  <c r="M284" i="1" s="1"/>
  <c r="L282" i="1"/>
  <c r="M282" i="1" s="1"/>
  <c r="L280" i="1"/>
  <c r="M280" i="1" s="1"/>
  <c r="L278" i="1"/>
  <c r="M278" i="1" s="1"/>
  <c r="L276" i="1"/>
  <c r="M276" i="1" s="1"/>
  <c r="L274" i="1"/>
  <c r="M274" i="1" s="1"/>
  <c r="L272" i="1"/>
  <c r="M272" i="1" s="1"/>
  <c r="L270" i="1"/>
  <c r="M270" i="1" s="1"/>
  <c r="L268" i="1"/>
  <c r="M268" i="1" s="1"/>
  <c r="L266" i="1"/>
  <c r="M266" i="1" s="1"/>
  <c r="L264" i="1"/>
  <c r="M264" i="1" s="1"/>
  <c r="L262" i="1"/>
  <c r="M262" i="1" s="1"/>
  <c r="L260" i="1"/>
  <c r="M260" i="1" s="1"/>
  <c r="L258" i="1"/>
  <c r="M258" i="1" s="1"/>
  <c r="L303" i="1"/>
  <c r="M303" i="1" s="1"/>
  <c r="L301" i="1"/>
  <c r="M301" i="1" s="1"/>
  <c r="L299" i="1"/>
  <c r="M299" i="1" s="1"/>
  <c r="L297" i="1"/>
  <c r="M297" i="1" s="1"/>
  <c r="L295" i="1"/>
  <c r="M295" i="1" s="1"/>
  <c r="L293" i="1"/>
  <c r="M293" i="1" s="1"/>
  <c r="L291" i="1"/>
  <c r="M291" i="1" s="1"/>
  <c r="L289" i="1"/>
  <c r="M289" i="1" s="1"/>
  <c r="L287" i="1"/>
  <c r="M287" i="1" s="1"/>
  <c r="L285" i="1"/>
  <c r="M285" i="1" s="1"/>
  <c r="L283" i="1"/>
  <c r="M283" i="1" s="1"/>
  <c r="L281" i="1"/>
  <c r="M281" i="1" s="1"/>
  <c r="L279" i="1"/>
  <c r="M279" i="1" s="1"/>
  <c r="L277" i="1"/>
  <c r="M277" i="1" s="1"/>
  <c r="L275" i="1"/>
  <c r="M275" i="1" s="1"/>
  <c r="L273" i="1"/>
  <c r="M273" i="1" s="1"/>
  <c r="L271" i="1"/>
  <c r="M271" i="1" s="1"/>
  <c r="L269" i="1"/>
  <c r="M269" i="1" s="1"/>
  <c r="L267" i="1"/>
  <c r="M267" i="1" s="1"/>
  <c r="L265" i="1"/>
  <c r="M265" i="1" s="1"/>
  <c r="L263" i="1"/>
  <c r="M263" i="1" s="1"/>
  <c r="L261" i="1"/>
  <c r="M261" i="1" s="1"/>
  <c r="L259" i="1"/>
  <c r="M259" i="1" s="1"/>
  <c r="L257" i="1"/>
  <c r="M257" i="1" s="1"/>
  <c r="L256" i="1"/>
  <c r="M256" i="1" s="1"/>
  <c r="L255" i="1"/>
  <c r="M255" i="1" s="1"/>
  <c r="L254" i="1"/>
  <c r="M254" i="1" s="1"/>
  <c r="L253" i="1"/>
  <c r="M253" i="1" s="1"/>
  <c r="L252" i="1"/>
  <c r="M252" i="1" s="1"/>
  <c r="L251" i="1"/>
  <c r="M251" i="1" s="1"/>
  <c r="L250" i="1"/>
  <c r="M250" i="1" s="1"/>
  <c r="L249" i="1"/>
  <c r="M249" i="1" s="1"/>
  <c r="L248" i="1"/>
  <c r="M248" i="1" s="1"/>
  <c r="L247" i="1"/>
  <c r="M247" i="1" s="1"/>
  <c r="L246" i="1"/>
  <c r="M246" i="1" s="1"/>
  <c r="L245" i="1"/>
  <c r="M245" i="1" s="1"/>
  <c r="L244" i="1"/>
  <c r="M244" i="1" s="1"/>
  <c r="L243" i="1"/>
  <c r="M243" i="1" s="1"/>
  <c r="L242" i="1"/>
  <c r="M242" i="1" s="1"/>
  <c r="L241" i="1"/>
  <c r="M241" i="1" s="1"/>
  <c r="L240" i="1"/>
  <c r="M240" i="1" s="1"/>
  <c r="L239" i="1"/>
  <c r="M239" i="1" s="1"/>
  <c r="L238" i="1"/>
  <c r="M238" i="1" s="1"/>
  <c r="L237" i="1"/>
  <c r="M237" i="1" s="1"/>
  <c r="L236" i="1"/>
  <c r="M236" i="1" s="1"/>
  <c r="L235" i="1"/>
  <c r="M235" i="1" s="1"/>
  <c r="L234" i="1"/>
  <c r="M234" i="1" s="1"/>
  <c r="L233" i="1"/>
  <c r="M233" i="1" s="1"/>
  <c r="L232" i="1"/>
  <c r="M232" i="1" s="1"/>
  <c r="L231" i="1"/>
  <c r="M231" i="1" s="1"/>
  <c r="L230" i="1"/>
  <c r="M230" i="1" s="1"/>
  <c r="L229" i="1"/>
  <c r="M229" i="1" s="1"/>
  <c r="L228" i="1"/>
  <c r="M228" i="1" s="1"/>
  <c r="L227" i="1"/>
  <c r="M227" i="1" s="1"/>
  <c r="L226" i="1"/>
  <c r="M226" i="1" s="1"/>
  <c r="L225" i="1"/>
  <c r="M225" i="1" s="1"/>
  <c r="L224" i="1"/>
  <c r="M224" i="1" s="1"/>
  <c r="L223" i="1"/>
  <c r="M223" i="1" s="1"/>
  <c r="L222" i="1"/>
  <c r="M222" i="1" s="1"/>
  <c r="L221" i="1"/>
  <c r="M221" i="1" s="1"/>
  <c r="L220" i="1"/>
  <c r="M220" i="1" s="1"/>
  <c r="O217" i="4"/>
  <c r="L218" i="1"/>
  <c r="M218" i="1" s="1"/>
  <c r="O215" i="4"/>
  <c r="P215" i="4" s="1"/>
  <c r="L214" i="1"/>
  <c r="M214" i="1" s="1"/>
  <c r="O211" i="4"/>
  <c r="P211" i="4" s="1"/>
  <c r="L210" i="1"/>
  <c r="M210" i="1" s="1"/>
  <c r="O207" i="4"/>
  <c r="P207" i="4" s="1"/>
  <c r="L206" i="1"/>
  <c r="M206" i="1" s="1"/>
  <c r="O203" i="4"/>
  <c r="P203" i="4" s="1"/>
  <c r="L202" i="1"/>
  <c r="M202" i="1" s="1"/>
  <c r="O199" i="4"/>
  <c r="P199" i="4" s="1"/>
  <c r="L198" i="1"/>
  <c r="M198" i="1" s="1"/>
  <c r="O195" i="4"/>
  <c r="P195" i="4" s="1"/>
  <c r="L194" i="1"/>
  <c r="M194" i="1" s="1"/>
  <c r="O191" i="4"/>
  <c r="P191" i="4" s="1"/>
  <c r="L190" i="1"/>
  <c r="M190" i="1" s="1"/>
  <c r="O187" i="4"/>
  <c r="P187" i="4" s="1"/>
  <c r="L186" i="1"/>
  <c r="M186" i="1" s="1"/>
  <c r="O183" i="4"/>
  <c r="P183" i="4" s="1"/>
  <c r="L182" i="1"/>
  <c r="M182" i="1" s="1"/>
  <c r="O179" i="4"/>
  <c r="P179" i="4" s="1"/>
  <c r="L178" i="1"/>
  <c r="M178" i="1" s="1"/>
  <c r="O175" i="4"/>
  <c r="P175" i="4" s="1"/>
  <c r="L174" i="1"/>
  <c r="M174" i="1" s="1"/>
  <c r="O171" i="4"/>
  <c r="P171" i="4" s="1"/>
  <c r="L170" i="1"/>
  <c r="M170" i="1" s="1"/>
  <c r="O167" i="4"/>
  <c r="P167" i="4" s="1"/>
  <c r="L166" i="1"/>
  <c r="M166" i="1" s="1"/>
  <c r="O163" i="4"/>
  <c r="P163" i="4" s="1"/>
  <c r="L162" i="1"/>
  <c r="M162" i="1" s="1"/>
  <c r="O159" i="4"/>
  <c r="P159" i="4" s="1"/>
  <c r="L158" i="1"/>
  <c r="M158" i="1" s="1"/>
  <c r="O155" i="4"/>
  <c r="P155" i="4" s="1"/>
  <c r="L154" i="1"/>
  <c r="M154" i="1" s="1"/>
  <c r="O151" i="4"/>
  <c r="P151" i="4" s="1"/>
  <c r="L150" i="1"/>
  <c r="M150" i="1" s="1"/>
  <c r="O147" i="4"/>
  <c r="P147" i="4" s="1"/>
  <c r="L146" i="1"/>
  <c r="M146" i="1" s="1"/>
  <c r="O143" i="4"/>
  <c r="P143" i="4" s="1"/>
  <c r="L142" i="1"/>
  <c r="M142" i="1" s="1"/>
  <c r="O139" i="4"/>
  <c r="P139" i="4" s="1"/>
  <c r="L138" i="1"/>
  <c r="M138" i="1" s="1"/>
  <c r="O135" i="4"/>
  <c r="P135" i="4" s="1"/>
  <c r="L134" i="1"/>
  <c r="M134" i="1" s="1"/>
  <c r="O131" i="4"/>
  <c r="P131" i="4" s="1"/>
  <c r="L130" i="1"/>
  <c r="M130" i="1" s="1"/>
  <c r="O127" i="4"/>
  <c r="P127" i="4" s="1"/>
  <c r="L126" i="1"/>
  <c r="M126" i="1" s="1"/>
  <c r="O123" i="4"/>
  <c r="P123" i="4" s="1"/>
  <c r="L122" i="1"/>
  <c r="M122" i="1" s="1"/>
  <c r="O119" i="4"/>
  <c r="P119" i="4" s="1"/>
  <c r="L118" i="1"/>
  <c r="M118" i="1" s="1"/>
  <c r="O115" i="4"/>
  <c r="P115" i="4" s="1"/>
  <c r="L114" i="1"/>
  <c r="M114" i="1" s="1"/>
  <c r="O111" i="4"/>
  <c r="P111" i="4" s="1"/>
  <c r="L110" i="1"/>
  <c r="M110" i="1" s="1"/>
  <c r="O107" i="4"/>
  <c r="P107" i="4" s="1"/>
  <c r="L106" i="1"/>
  <c r="M106" i="1" s="1"/>
  <c r="O103" i="4"/>
  <c r="L102" i="1"/>
  <c r="M102" i="1" s="1"/>
  <c r="O99" i="4"/>
  <c r="L98" i="1"/>
  <c r="M98" i="1" s="1"/>
  <c r="O95" i="4"/>
  <c r="L94" i="1"/>
  <c r="M94" i="1" s="1"/>
  <c r="O91" i="4"/>
  <c r="P91" i="4" s="1"/>
  <c r="L90" i="1"/>
  <c r="M90" i="1" s="1"/>
  <c r="O87" i="4"/>
  <c r="P87" i="4" s="1"/>
  <c r="L86" i="1"/>
  <c r="M86" i="1" s="1"/>
  <c r="O83" i="4"/>
  <c r="P83" i="4" s="1"/>
  <c r="L82" i="1"/>
  <c r="M82" i="1" s="1"/>
  <c r="O79" i="4"/>
  <c r="P79" i="4" s="1"/>
  <c r="L78" i="1"/>
  <c r="M78" i="1" s="1"/>
  <c r="O75" i="4"/>
  <c r="P75" i="4" s="1"/>
  <c r="L74" i="1"/>
  <c r="M74" i="1" s="1"/>
  <c r="O71" i="4"/>
  <c r="P71" i="4" s="1"/>
  <c r="L70" i="1"/>
  <c r="M70" i="1" s="1"/>
  <c r="O67" i="4"/>
  <c r="P67" i="4" s="1"/>
  <c r="L66" i="1"/>
  <c r="M66" i="1" s="1"/>
  <c r="O63" i="4"/>
  <c r="P63" i="4" s="1"/>
  <c r="L62" i="1"/>
  <c r="M62" i="1" s="1"/>
  <c r="O59" i="4"/>
  <c r="P59" i="4" s="1"/>
  <c r="L58" i="1"/>
  <c r="M58" i="1" s="1"/>
  <c r="O55" i="4"/>
  <c r="P55" i="4" s="1"/>
  <c r="L54" i="1"/>
  <c r="M54" i="1" s="1"/>
  <c r="O51" i="4"/>
  <c r="P51" i="4" s="1"/>
  <c r="L50" i="1"/>
  <c r="M50" i="1" s="1"/>
  <c r="O47" i="4"/>
  <c r="P47" i="4" s="1"/>
  <c r="L46" i="1"/>
  <c r="M46" i="1" s="1"/>
  <c r="O43" i="4"/>
  <c r="P43" i="4" s="1"/>
  <c r="L42" i="1"/>
  <c r="M42" i="1" s="1"/>
  <c r="O39" i="4"/>
  <c r="P39" i="4" s="1"/>
  <c r="L38" i="1"/>
  <c r="M38" i="1" s="1"/>
  <c r="O35" i="4"/>
  <c r="P35" i="4" s="1"/>
  <c r="L34" i="1"/>
  <c r="M34" i="1" s="1"/>
  <c r="O31" i="4"/>
  <c r="P31" i="4" s="1"/>
  <c r="O27" i="4"/>
  <c r="P27" i="4" s="1"/>
  <c r="O23" i="4"/>
  <c r="P23" i="4" s="1"/>
  <c r="O11" i="4"/>
  <c r="P11" i="4" s="1"/>
  <c r="K212" i="4"/>
  <c r="R212" i="4" s="1"/>
  <c r="K204" i="4"/>
  <c r="R204" i="4" s="1"/>
  <c r="K196" i="4"/>
  <c r="R196" i="4" s="1"/>
  <c r="K188" i="4"/>
  <c r="R188" i="4" s="1"/>
  <c r="K180" i="4"/>
  <c r="R180" i="4" s="1"/>
  <c r="K111" i="4"/>
  <c r="R111" i="4" s="1"/>
  <c r="K95" i="4"/>
  <c r="K182" i="4"/>
  <c r="L104" i="1"/>
  <c r="M104" i="1" s="1"/>
  <c r="K101" i="4"/>
  <c r="C100" i="15" s="1"/>
  <c r="L97" i="1"/>
  <c r="M97" i="1" s="1"/>
  <c r="K94" i="4"/>
  <c r="K211" i="4"/>
  <c r="R211" i="4" s="1"/>
  <c r="K203" i="4"/>
  <c r="R203" i="4" s="1"/>
  <c r="K195" i="4"/>
  <c r="R195" i="4" s="1"/>
  <c r="K187" i="4"/>
  <c r="R187" i="4" s="1"/>
  <c r="K179" i="4"/>
  <c r="R179" i="4" s="1"/>
  <c r="L188" i="1"/>
  <c r="M188" i="1" s="1"/>
  <c r="K185" i="4"/>
  <c r="R185" i="4" s="1"/>
  <c r="L105" i="1"/>
  <c r="M105" i="1" s="1"/>
  <c r="K102" i="4"/>
  <c r="K214" i="4"/>
  <c r="K210" i="4"/>
  <c r="R210" i="4" s="1"/>
  <c r="K206" i="4"/>
  <c r="R206" i="4" s="1"/>
  <c r="K202" i="4"/>
  <c r="R202" i="4" s="1"/>
  <c r="K198" i="4"/>
  <c r="K194" i="4"/>
  <c r="R194" i="4" s="1"/>
  <c r="K190" i="4"/>
  <c r="R190" i="4" s="1"/>
  <c r="L189" i="1"/>
  <c r="M189" i="1" s="1"/>
  <c r="K186" i="4"/>
  <c r="R186" i="4" s="1"/>
  <c r="L100" i="1"/>
  <c r="M100" i="1" s="1"/>
  <c r="K97" i="4"/>
  <c r="N214" i="4"/>
  <c r="N198" i="4"/>
  <c r="N182" i="4"/>
  <c r="K208" i="4"/>
  <c r="R208" i="4" s="1"/>
  <c r="K200" i="4"/>
  <c r="R200" i="4" s="1"/>
  <c r="K192" i="4"/>
  <c r="R192" i="4" s="1"/>
  <c r="K184" i="4"/>
  <c r="R184" i="4" s="1"/>
  <c r="K103" i="4"/>
  <c r="L181" i="1"/>
  <c r="M181" i="1" s="1"/>
  <c r="K178" i="4"/>
  <c r="R178" i="4" s="1"/>
  <c r="L101" i="1"/>
  <c r="M101" i="1" s="1"/>
  <c r="K98" i="4"/>
  <c r="K213" i="4"/>
  <c r="R213" i="4" s="1"/>
  <c r="K209" i="4"/>
  <c r="K205" i="4"/>
  <c r="R205" i="4" s="1"/>
  <c r="K201" i="4"/>
  <c r="K197" i="4"/>
  <c r="R197" i="4" s="1"/>
  <c r="K193" i="4"/>
  <c r="R193" i="4" s="1"/>
  <c r="K189" i="4"/>
  <c r="R189" i="4" s="1"/>
  <c r="K181" i="4"/>
  <c r="K96" i="4"/>
  <c r="L96" i="1"/>
  <c r="M96" i="1" s="1"/>
  <c r="K93" i="4"/>
  <c r="N209" i="4"/>
  <c r="N201" i="4"/>
  <c r="N181" i="4"/>
  <c r="N177" i="4"/>
  <c r="N165" i="4"/>
  <c r="N145" i="4"/>
  <c r="N113" i="4"/>
  <c r="N101" i="4"/>
  <c r="K215" i="4"/>
  <c r="R215" i="4" s="1"/>
  <c r="K207" i="4"/>
  <c r="R207" i="4" s="1"/>
  <c r="K199" i="4"/>
  <c r="R199" i="4" s="1"/>
  <c r="K191" i="4"/>
  <c r="R191" i="4" s="1"/>
  <c r="K183" i="4"/>
  <c r="R183" i="4" s="1"/>
  <c r="K99" i="4"/>
  <c r="N85" i="4"/>
  <c r="K92" i="4"/>
  <c r="K88" i="4"/>
  <c r="K84" i="4"/>
  <c r="K80" i="4"/>
  <c r="K76" i="4"/>
  <c r="K72" i="4"/>
  <c r="K68" i="4"/>
  <c r="K58" i="4"/>
  <c r="N88" i="4"/>
  <c r="K91" i="4"/>
  <c r="K87" i="4"/>
  <c r="K83" i="4"/>
  <c r="K79" i="4"/>
  <c r="K75" i="4"/>
  <c r="K71" i="4"/>
  <c r="K67" i="4"/>
  <c r="K57" i="4"/>
  <c r="K90" i="4"/>
  <c r="K86" i="4"/>
  <c r="C85" i="15" s="1"/>
  <c r="K82" i="4"/>
  <c r="K78" i="4"/>
  <c r="K74" i="4"/>
  <c r="C73" i="15" s="1"/>
  <c r="K70" i="4"/>
  <c r="K61" i="4"/>
  <c r="N86" i="4"/>
  <c r="N74" i="4"/>
  <c r="K89" i="4"/>
  <c r="K85" i="4"/>
  <c r="C84" i="15" s="1"/>
  <c r="K81" i="4"/>
  <c r="C80" i="15" s="1"/>
  <c r="K77" i="4"/>
  <c r="K73" i="4"/>
  <c r="K69" i="4"/>
  <c r="C68" i="15" s="1"/>
  <c r="K60" i="4"/>
  <c r="K216" i="4"/>
  <c r="R216" i="4" s="1"/>
  <c r="K66" i="4"/>
  <c r="K65" i="4"/>
  <c r="K63" i="4"/>
  <c r="K62" i="4"/>
  <c r="N61" i="4"/>
  <c r="K59" i="4"/>
  <c r="K56" i="4"/>
  <c r="K51" i="4"/>
  <c r="K47" i="4"/>
  <c r="K43" i="4"/>
  <c r="K39" i="4"/>
  <c r="K35" i="4"/>
  <c r="K31" i="4"/>
  <c r="K27" i="4"/>
  <c r="K23" i="4"/>
  <c r="K54" i="4"/>
  <c r="K50" i="4"/>
  <c r="K46" i="4"/>
  <c r="K42" i="4"/>
  <c r="K38" i="4"/>
  <c r="K34" i="4"/>
  <c r="K30" i="4"/>
  <c r="K26" i="4"/>
  <c r="K22" i="4"/>
  <c r="K49" i="4"/>
  <c r="K45" i="4"/>
  <c r="K41" i="4"/>
  <c r="K37" i="4"/>
  <c r="K33" i="4"/>
  <c r="K29" i="4"/>
  <c r="K25" i="4"/>
  <c r="K21" i="4"/>
  <c r="K8" i="4"/>
  <c r="C7" i="15" s="1"/>
  <c r="K52" i="4"/>
  <c r="K44" i="4"/>
  <c r="K40" i="4"/>
  <c r="K36" i="4"/>
  <c r="K32" i="4"/>
  <c r="C31" i="15" s="1"/>
  <c r="K28" i="4"/>
  <c r="K24" i="4"/>
  <c r="K9" i="4"/>
  <c r="C8" i="15" s="1"/>
  <c r="L103" i="1"/>
  <c r="M103" i="1" s="1"/>
  <c r="L176" i="1"/>
  <c r="M176" i="1" s="1"/>
  <c r="L172" i="1"/>
  <c r="M172" i="1" s="1"/>
  <c r="L168" i="1"/>
  <c r="M168" i="1" s="1"/>
  <c r="L152" i="1"/>
  <c r="M152" i="1" s="1"/>
  <c r="L144" i="1"/>
  <c r="M144" i="1" s="1"/>
  <c r="L136" i="1"/>
  <c r="M136" i="1" s="1"/>
  <c r="L120" i="1"/>
  <c r="M120" i="1" s="1"/>
  <c r="L116" i="1"/>
  <c r="M116" i="1" s="1"/>
  <c r="L112" i="1"/>
  <c r="M112" i="1" s="1"/>
  <c r="L108" i="1"/>
  <c r="M108" i="1" s="1"/>
  <c r="L216" i="1"/>
  <c r="M216" i="1" s="1"/>
  <c r="L215" i="1"/>
  <c r="M215" i="1" s="1"/>
  <c r="L213" i="1"/>
  <c r="M213" i="1" s="1"/>
  <c r="L209" i="1"/>
  <c r="M209" i="1" s="1"/>
  <c r="L208" i="1"/>
  <c r="M208" i="1" s="1"/>
  <c r="L205" i="1"/>
  <c r="M205" i="1" s="1"/>
  <c r="L204" i="1"/>
  <c r="M204" i="1" s="1"/>
  <c r="L203" i="1"/>
  <c r="M203" i="1" s="1"/>
  <c r="L200" i="1"/>
  <c r="M200" i="1" s="1"/>
  <c r="L197" i="1"/>
  <c r="M197" i="1" s="1"/>
  <c r="L196" i="1"/>
  <c r="M196" i="1" s="1"/>
  <c r="L193" i="1"/>
  <c r="M193" i="1" s="1"/>
  <c r="L192" i="1"/>
  <c r="M192" i="1" s="1"/>
  <c r="L191" i="1"/>
  <c r="M191" i="1" s="1"/>
  <c r="L179" i="1"/>
  <c r="M179" i="1" s="1"/>
  <c r="L177" i="1"/>
  <c r="M177" i="1" s="1"/>
  <c r="L175" i="1"/>
  <c r="M175" i="1" s="1"/>
  <c r="L165" i="1"/>
  <c r="M165" i="1" s="1"/>
  <c r="L161" i="1"/>
  <c r="M161" i="1" s="1"/>
  <c r="L159" i="1"/>
  <c r="M159" i="1" s="1"/>
  <c r="L157" i="1"/>
  <c r="M157" i="1" s="1"/>
  <c r="L151" i="1"/>
  <c r="M151" i="1" s="1"/>
  <c r="L149" i="1"/>
  <c r="M149" i="1" s="1"/>
  <c r="L145" i="1"/>
  <c r="M145" i="1" s="1"/>
  <c r="L141" i="1"/>
  <c r="M141" i="1" s="1"/>
  <c r="L133" i="1"/>
  <c r="M133" i="1" s="1"/>
  <c r="L131" i="1"/>
  <c r="M131" i="1" s="1"/>
  <c r="L129" i="1"/>
  <c r="M129" i="1" s="1"/>
  <c r="L117" i="1"/>
  <c r="M117" i="1" s="1"/>
  <c r="L115" i="1"/>
  <c r="M115" i="1" s="1"/>
  <c r="L113" i="1"/>
  <c r="M113" i="1" s="1"/>
  <c r="L111" i="1"/>
  <c r="M111" i="1" s="1"/>
  <c r="L67" i="1"/>
  <c r="M67" i="1" s="1"/>
  <c r="M157" i="4" l="1"/>
  <c r="P168" i="4"/>
  <c r="S168" i="4" s="1"/>
  <c r="P169" i="4"/>
  <c r="S169" i="4" s="1"/>
  <c r="N193" i="4"/>
  <c r="P193" i="4"/>
  <c r="P217" i="4"/>
  <c r="S217" i="4" s="1"/>
  <c r="P146" i="4"/>
  <c r="S146" i="4" s="1"/>
  <c r="P164" i="4"/>
  <c r="S164" i="4" s="1"/>
  <c r="P104" i="4"/>
  <c r="E103" i="15"/>
  <c r="B103" i="15"/>
  <c r="P97" i="4"/>
  <c r="S97" i="4" s="1"/>
  <c r="E96" i="15"/>
  <c r="B96" i="15"/>
  <c r="R102" i="4"/>
  <c r="C101" i="15"/>
  <c r="P95" i="4"/>
  <c r="S95" i="4" s="1"/>
  <c r="E94" i="15"/>
  <c r="B94" i="15"/>
  <c r="P103" i="4"/>
  <c r="S103" i="4" s="1"/>
  <c r="E102" i="15"/>
  <c r="B102" i="15"/>
  <c r="R100" i="4"/>
  <c r="C99" i="15"/>
  <c r="R104" i="4"/>
  <c r="C103" i="15"/>
  <c r="R98" i="4"/>
  <c r="C97" i="15"/>
  <c r="R103" i="4"/>
  <c r="C102" i="15"/>
  <c r="R97" i="4"/>
  <c r="C96" i="15"/>
  <c r="R105" i="4"/>
  <c r="C104" i="15"/>
  <c r="R95" i="4"/>
  <c r="C94" i="15"/>
  <c r="P99" i="4"/>
  <c r="E98" i="15"/>
  <c r="B98" i="15"/>
  <c r="P98" i="4"/>
  <c r="S98" i="4" s="1"/>
  <c r="E97" i="15"/>
  <c r="B97" i="15"/>
  <c r="P100" i="4"/>
  <c r="E99" i="15"/>
  <c r="B99" i="15"/>
  <c r="R106" i="4"/>
  <c r="C105" i="15"/>
  <c r="R99" i="4"/>
  <c r="C98" i="15"/>
  <c r="R96" i="4"/>
  <c r="C95" i="15"/>
  <c r="P96" i="4"/>
  <c r="S96" i="4" s="1"/>
  <c r="E95" i="15"/>
  <c r="B95" i="15"/>
  <c r="R28" i="4"/>
  <c r="C27" i="15"/>
  <c r="R41" i="4"/>
  <c r="C40" i="15"/>
  <c r="R26" i="4"/>
  <c r="C25" i="15"/>
  <c r="R56" i="4"/>
  <c r="C55" i="15"/>
  <c r="R79" i="4"/>
  <c r="C78" i="15"/>
  <c r="R92" i="4"/>
  <c r="C91" i="15"/>
  <c r="R94" i="4"/>
  <c r="C93" i="15"/>
  <c r="E65" i="15"/>
  <c r="B65" i="15"/>
  <c r="E71" i="15"/>
  <c r="B71" i="15"/>
  <c r="R48" i="4"/>
  <c r="C47" i="15"/>
  <c r="E55" i="15"/>
  <c r="B55" i="15"/>
  <c r="E91" i="15"/>
  <c r="B91" i="15"/>
  <c r="E92" i="15"/>
  <c r="B92" i="15"/>
  <c r="R52" i="4"/>
  <c r="C51" i="15"/>
  <c r="R29" i="4"/>
  <c r="C28" i="15"/>
  <c r="R30" i="4"/>
  <c r="C29" i="15"/>
  <c r="R46" i="4"/>
  <c r="C45" i="15"/>
  <c r="R43" i="4"/>
  <c r="C42" i="15"/>
  <c r="R59" i="4"/>
  <c r="C58" i="15"/>
  <c r="R65" i="4"/>
  <c r="C64" i="15"/>
  <c r="R82" i="4"/>
  <c r="C81" i="15"/>
  <c r="R67" i="4"/>
  <c r="C66" i="15"/>
  <c r="R58" i="4"/>
  <c r="C57" i="15"/>
  <c r="E34" i="15"/>
  <c r="B34" i="15"/>
  <c r="E42" i="15"/>
  <c r="B42" i="15"/>
  <c r="E58" i="15"/>
  <c r="B58" i="15"/>
  <c r="E74" i="15"/>
  <c r="B74" i="15"/>
  <c r="E90" i="15"/>
  <c r="B90" i="15"/>
  <c r="E49" i="15"/>
  <c r="B49" i="15"/>
  <c r="R64" i="4"/>
  <c r="C63" i="15"/>
  <c r="E27" i="15"/>
  <c r="B27" i="15"/>
  <c r="E79" i="15"/>
  <c r="B79" i="15"/>
  <c r="E93" i="15"/>
  <c r="B93" i="15"/>
  <c r="E29" i="15"/>
  <c r="B29" i="15"/>
  <c r="E41" i="15"/>
  <c r="B41" i="15"/>
  <c r="E61" i="15"/>
  <c r="B61" i="15"/>
  <c r="R23" i="4"/>
  <c r="C22" i="15"/>
  <c r="R63" i="4"/>
  <c r="C62" i="15"/>
  <c r="R57" i="4"/>
  <c r="C56" i="15"/>
  <c r="R76" i="4"/>
  <c r="C75" i="15"/>
  <c r="E89" i="15"/>
  <c r="B89" i="15"/>
  <c r="R45" i="4"/>
  <c r="C44" i="15"/>
  <c r="R27" i="4"/>
  <c r="C26" i="15"/>
  <c r="R61" i="4"/>
  <c r="C60" i="15"/>
  <c r="R83" i="4"/>
  <c r="C82" i="15"/>
  <c r="R80" i="4"/>
  <c r="C79" i="15"/>
  <c r="E22" i="15"/>
  <c r="B22" i="15"/>
  <c r="E50" i="15"/>
  <c r="B50" i="15"/>
  <c r="E66" i="15"/>
  <c r="B66" i="15"/>
  <c r="E82" i="15"/>
  <c r="B82" i="15"/>
  <c r="R36" i="4"/>
  <c r="C35" i="15"/>
  <c r="R33" i="4"/>
  <c r="C32" i="15"/>
  <c r="R49" i="4"/>
  <c r="C48" i="15"/>
  <c r="R34" i="4"/>
  <c r="C33" i="15"/>
  <c r="R50" i="4"/>
  <c r="C49" i="15"/>
  <c r="R31" i="4"/>
  <c r="C30" i="15"/>
  <c r="R47" i="4"/>
  <c r="C46" i="15"/>
  <c r="R66" i="4"/>
  <c r="C65" i="15"/>
  <c r="R73" i="4"/>
  <c r="C72" i="15"/>
  <c r="R89" i="4"/>
  <c r="C88" i="15"/>
  <c r="R70" i="4"/>
  <c r="C69" i="15"/>
  <c r="R71" i="4"/>
  <c r="C70" i="15"/>
  <c r="R87" i="4"/>
  <c r="C86" i="15"/>
  <c r="R68" i="4"/>
  <c r="C67" i="15"/>
  <c r="R84" i="4"/>
  <c r="C83" i="15"/>
  <c r="E26" i="15"/>
  <c r="B26" i="15"/>
  <c r="E81" i="15"/>
  <c r="B81" i="15"/>
  <c r="E35" i="15"/>
  <c r="B35" i="15"/>
  <c r="E75" i="15"/>
  <c r="B75" i="15"/>
  <c r="E43" i="15"/>
  <c r="B43" i="15"/>
  <c r="E77" i="15"/>
  <c r="B77" i="15"/>
  <c r="E48" i="15"/>
  <c r="B48" i="15"/>
  <c r="S45" i="4"/>
  <c r="E44" i="15"/>
  <c r="B44" i="15"/>
  <c r="E56" i="15"/>
  <c r="B56" i="15"/>
  <c r="E24" i="15"/>
  <c r="B24" i="15"/>
  <c r="R44" i="4"/>
  <c r="C43" i="15"/>
  <c r="R25" i="4"/>
  <c r="C24" i="15"/>
  <c r="R42" i="4"/>
  <c r="C41" i="15"/>
  <c r="R39" i="4"/>
  <c r="C38" i="15"/>
  <c r="R60" i="4"/>
  <c r="C59" i="15"/>
  <c r="R78" i="4"/>
  <c r="C77" i="15"/>
  <c r="R93" i="4"/>
  <c r="C92" i="15"/>
  <c r="E10" i="15"/>
  <c r="B10" i="15"/>
  <c r="E7" i="15"/>
  <c r="B7" i="15"/>
  <c r="E23" i="15"/>
  <c r="B23" i="15"/>
  <c r="E57" i="15"/>
  <c r="B57" i="15"/>
  <c r="R24" i="4"/>
  <c r="C23" i="15"/>
  <c r="R40" i="4"/>
  <c r="C39" i="15"/>
  <c r="C20" i="15"/>
  <c r="R21" i="4"/>
  <c r="R37" i="4"/>
  <c r="C36" i="15"/>
  <c r="R22" i="4"/>
  <c r="C21" i="15"/>
  <c r="R38" i="4"/>
  <c r="C37" i="15"/>
  <c r="R54" i="4"/>
  <c r="C53" i="15"/>
  <c r="R35" i="4"/>
  <c r="C34" i="15"/>
  <c r="R51" i="4"/>
  <c r="C50" i="15"/>
  <c r="R62" i="4"/>
  <c r="C61" i="15"/>
  <c r="R77" i="4"/>
  <c r="C76" i="15"/>
  <c r="R90" i="4"/>
  <c r="C89" i="15"/>
  <c r="R75" i="4"/>
  <c r="C74" i="15"/>
  <c r="R91" i="4"/>
  <c r="C90" i="15"/>
  <c r="R72" i="4"/>
  <c r="C71" i="15"/>
  <c r="R88" i="4"/>
  <c r="C87" i="15"/>
  <c r="E30" i="15"/>
  <c r="B30" i="15"/>
  <c r="E38" i="15"/>
  <c r="B38" i="15"/>
  <c r="E46" i="15"/>
  <c r="B46" i="15"/>
  <c r="E54" i="15"/>
  <c r="B54" i="15"/>
  <c r="E62" i="15"/>
  <c r="B62" i="15"/>
  <c r="E70" i="15"/>
  <c r="B70" i="15"/>
  <c r="E78" i="15"/>
  <c r="B78" i="15"/>
  <c r="E86" i="15"/>
  <c r="B86" i="15"/>
  <c r="E33" i="15"/>
  <c r="B33" i="15"/>
  <c r="S64" i="4"/>
  <c r="E63" i="15"/>
  <c r="B63" i="15"/>
  <c r="E51" i="15"/>
  <c r="B51" i="15"/>
  <c r="E45" i="15"/>
  <c r="B45" i="15"/>
  <c r="E17" i="15"/>
  <c r="B17" i="15"/>
  <c r="E64" i="15"/>
  <c r="B64" i="15"/>
  <c r="R53" i="4"/>
  <c r="C52" i="15"/>
  <c r="E36" i="15"/>
  <c r="B36" i="15"/>
  <c r="E76" i="15"/>
  <c r="B76" i="15"/>
  <c r="M145" i="4"/>
  <c r="R145" i="4"/>
  <c r="M165" i="4"/>
  <c r="R165" i="4"/>
  <c r="M181" i="4"/>
  <c r="R181" i="4"/>
  <c r="M166" i="4"/>
  <c r="R166" i="4"/>
  <c r="M81" i="4"/>
  <c r="R81" i="4"/>
  <c r="M182" i="4"/>
  <c r="R182" i="4"/>
  <c r="M32" i="4"/>
  <c r="R32" i="4"/>
  <c r="M69" i="4"/>
  <c r="R69" i="4"/>
  <c r="M85" i="4"/>
  <c r="R85" i="4"/>
  <c r="M209" i="4"/>
  <c r="R209" i="4"/>
  <c r="M117" i="4"/>
  <c r="R117" i="4"/>
  <c r="M74" i="4"/>
  <c r="R74" i="4"/>
  <c r="M201" i="4"/>
  <c r="R201" i="4"/>
  <c r="M86" i="4"/>
  <c r="R86" i="4"/>
  <c r="M198" i="4"/>
  <c r="R198" i="4"/>
  <c r="M214" i="4"/>
  <c r="R214" i="4"/>
  <c r="M101" i="4"/>
  <c r="R101" i="4"/>
  <c r="M172" i="4"/>
  <c r="R172" i="4"/>
  <c r="M124" i="4"/>
  <c r="R124" i="4"/>
  <c r="M113" i="4"/>
  <c r="R113" i="4"/>
  <c r="M177" i="4"/>
  <c r="R177" i="4"/>
  <c r="M193" i="4"/>
  <c r="S27" i="4"/>
  <c r="S162" i="4"/>
  <c r="S82" i="4"/>
  <c r="S192" i="4"/>
  <c r="S108" i="4"/>
  <c r="S172" i="4"/>
  <c r="S36" i="4"/>
  <c r="S76" i="4"/>
  <c r="S206" i="4"/>
  <c r="S174" i="4"/>
  <c r="S49" i="4"/>
  <c r="S25" i="4"/>
  <c r="S31" i="4"/>
  <c r="S47" i="4"/>
  <c r="S63" i="4"/>
  <c r="S79" i="4"/>
  <c r="S87" i="4"/>
  <c r="S191" i="4"/>
  <c r="S194" i="4"/>
  <c r="S140" i="4"/>
  <c r="S190" i="4"/>
  <c r="S44" i="4"/>
  <c r="S186" i="4"/>
  <c r="S78" i="4"/>
  <c r="M153" i="4"/>
  <c r="S153" i="4"/>
  <c r="S57" i="4"/>
  <c r="S39" i="4"/>
  <c r="S55" i="4"/>
  <c r="S71" i="4"/>
  <c r="N111" i="4"/>
  <c r="S111" i="4"/>
  <c r="S119" i="4"/>
  <c r="S127" i="4"/>
  <c r="S135" i="4"/>
  <c r="S143" i="4"/>
  <c r="S151" i="4"/>
  <c r="M159" i="4"/>
  <c r="S159" i="4"/>
  <c r="S167" i="4"/>
  <c r="S175" i="4"/>
  <c r="S183" i="4"/>
  <c r="S199" i="4"/>
  <c r="S207" i="4"/>
  <c r="S215" i="4"/>
  <c r="S34" i="4"/>
  <c r="S178" i="4"/>
  <c r="S114" i="4"/>
  <c r="S216" i="4"/>
  <c r="S52" i="4"/>
  <c r="S116" i="4"/>
  <c r="S180" i="4"/>
  <c r="S120" i="4"/>
  <c r="S132" i="4"/>
  <c r="S148" i="4"/>
  <c r="S196" i="4"/>
  <c r="S208" i="4"/>
  <c r="S112" i="4"/>
  <c r="S110" i="4"/>
  <c r="S46" i="4"/>
  <c r="S18" i="4"/>
  <c r="S65" i="4"/>
  <c r="S205" i="4"/>
  <c r="S109" i="4"/>
  <c r="S193" i="4"/>
  <c r="S37" i="4"/>
  <c r="S77" i="4"/>
  <c r="S66" i="4"/>
  <c r="S210" i="4"/>
  <c r="S130" i="4"/>
  <c r="S128" i="4"/>
  <c r="S72" i="4"/>
  <c r="S136" i="4"/>
  <c r="S200" i="4"/>
  <c r="S56" i="4"/>
  <c r="S104" i="4"/>
  <c r="S184" i="4"/>
  <c r="S204" i="4"/>
  <c r="S212" i="4"/>
  <c r="S176" i="4"/>
  <c r="S24" i="4"/>
  <c r="S126" i="4"/>
  <c r="S58" i="4"/>
  <c r="S90" i="4"/>
  <c r="S92" i="4"/>
  <c r="S93" i="4"/>
  <c r="S189" i="4"/>
  <c r="S149" i="4"/>
  <c r="S197" i="4"/>
  <c r="S23" i="4"/>
  <c r="S35" i="4"/>
  <c r="S43" i="4"/>
  <c r="S51" i="4"/>
  <c r="S59" i="4"/>
  <c r="S67" i="4"/>
  <c r="S75" i="4"/>
  <c r="S83" i="4"/>
  <c r="S91" i="4"/>
  <c r="S99" i="4"/>
  <c r="S107" i="4"/>
  <c r="S115" i="4"/>
  <c r="S123" i="4"/>
  <c r="S131" i="4"/>
  <c r="S139" i="4"/>
  <c r="S147" i="4"/>
  <c r="M155" i="4"/>
  <c r="S155" i="4"/>
  <c r="M163" i="4"/>
  <c r="S163" i="4"/>
  <c r="M171" i="4"/>
  <c r="S171" i="4"/>
  <c r="S179" i="4"/>
  <c r="S187" i="4"/>
  <c r="S195" i="4"/>
  <c r="S203" i="4"/>
  <c r="S211" i="4"/>
  <c r="S50" i="4"/>
  <c r="S152" i="4"/>
  <c r="S100" i="4"/>
  <c r="S28" i="4"/>
  <c r="S80" i="4"/>
  <c r="S144" i="4"/>
  <c r="S142" i="4"/>
  <c r="S94" i="4"/>
  <c r="S30" i="4"/>
  <c r="S156" i="4"/>
  <c r="S202" i="4"/>
  <c r="S158" i="4"/>
  <c r="S42" i="4"/>
  <c r="S62" i="4"/>
  <c r="S188" i="4"/>
  <c r="S137" i="4"/>
  <c r="S213" i="4"/>
  <c r="S173" i="4"/>
  <c r="S185" i="4"/>
  <c r="S11" i="4"/>
  <c r="S8" i="4"/>
  <c r="H5" i="3"/>
  <c r="D5" i="3"/>
  <c r="G5" i="3"/>
  <c r="C5" i="3"/>
  <c r="J5" i="3"/>
  <c r="F5" i="3"/>
  <c r="B5" i="3"/>
  <c r="I5" i="3"/>
  <c r="E5" i="3"/>
  <c r="G4" i="3"/>
  <c r="C4" i="3"/>
  <c r="H4" i="3"/>
  <c r="D4" i="3"/>
  <c r="J4" i="3"/>
  <c r="F4" i="3"/>
  <c r="B4" i="3"/>
  <c r="I4" i="3"/>
  <c r="E4" i="3"/>
  <c r="J3" i="3"/>
  <c r="F3" i="3"/>
  <c r="B3" i="3"/>
  <c r="I3" i="3"/>
  <c r="E3" i="3"/>
  <c r="H3" i="3"/>
  <c r="D3" i="3"/>
  <c r="G3" i="3"/>
  <c r="C3" i="3"/>
  <c r="L7" i="4"/>
  <c r="D6" i="15" s="1"/>
  <c r="E2" i="3"/>
  <c r="I2" i="3"/>
  <c r="C2" i="3"/>
  <c r="F2" i="3"/>
  <c r="J2" i="3"/>
  <c r="B2" i="3"/>
  <c r="G2" i="3"/>
  <c r="D2" i="3"/>
  <c r="H2" i="3"/>
  <c r="H9" i="3"/>
  <c r="D9" i="3"/>
  <c r="B9" i="3"/>
  <c r="G9" i="3"/>
  <c r="C9" i="3"/>
  <c r="F9" i="3"/>
  <c r="J9" i="3"/>
  <c r="I9" i="3"/>
  <c r="E9" i="3"/>
  <c r="I6" i="3"/>
  <c r="E6" i="3"/>
  <c r="H6" i="3"/>
  <c r="D6" i="3"/>
  <c r="G6" i="3"/>
  <c r="C6" i="3"/>
  <c r="J6" i="3"/>
  <c r="F6" i="3"/>
  <c r="B6" i="3"/>
  <c r="G8" i="3"/>
  <c r="C8" i="3"/>
  <c r="I8" i="3"/>
  <c r="E8" i="3"/>
  <c r="J8" i="3"/>
  <c r="F8" i="3"/>
  <c r="B8" i="3"/>
  <c r="H8" i="3"/>
  <c r="D8" i="3"/>
  <c r="J7" i="3"/>
  <c r="F7" i="3"/>
  <c r="B7" i="3"/>
  <c r="I7" i="3"/>
  <c r="E7" i="3"/>
  <c r="H7" i="3"/>
  <c r="D7" i="3"/>
  <c r="G7" i="3"/>
  <c r="C7" i="3"/>
  <c r="L14" i="4"/>
  <c r="D13" i="15" s="1"/>
  <c r="L10" i="4"/>
  <c r="D9" i="15" s="1"/>
  <c r="L11" i="4"/>
  <c r="L9" i="4"/>
  <c r="L13" i="4"/>
  <c r="D12" i="15" s="1"/>
  <c r="L8" i="4"/>
  <c r="D7" i="15" s="1"/>
  <c r="L12" i="4"/>
  <c r="D11" i="15" s="1"/>
  <c r="O7" i="4"/>
  <c r="P7" i="4" s="1"/>
  <c r="O9" i="4"/>
  <c r="P9" i="4" s="1"/>
  <c r="M12" i="1"/>
  <c r="N197" i="4"/>
  <c r="N57" i="4"/>
  <c r="N189" i="4"/>
  <c r="N205" i="4"/>
  <c r="M185" i="4"/>
  <c r="N185" i="4"/>
  <c r="M57" i="4"/>
  <c r="N97" i="4"/>
  <c r="M109" i="4"/>
  <c r="M173" i="4"/>
  <c r="N213" i="4"/>
  <c r="K19" i="4"/>
  <c r="K12" i="4"/>
  <c r="K11" i="4"/>
  <c r="O19" i="4"/>
  <c r="P19" i="4" s="1"/>
  <c r="M146" i="4"/>
  <c r="K10" i="4"/>
  <c r="N98" i="4"/>
  <c r="K20" i="4"/>
  <c r="K14" i="4"/>
  <c r="M104" i="4"/>
  <c r="O20" i="4"/>
  <c r="P20" i="4" s="1"/>
  <c r="M24" i="4"/>
  <c r="N24" i="4"/>
  <c r="M80" i="4"/>
  <c r="N104" i="4"/>
  <c r="O12" i="4"/>
  <c r="P12" i="4" s="1"/>
  <c r="M28" i="4"/>
  <c r="M164" i="4"/>
  <c r="O13" i="4"/>
  <c r="P13" i="4" s="1"/>
  <c r="K13" i="4"/>
  <c r="O10" i="4"/>
  <c r="P10" i="4" s="1"/>
  <c r="N190" i="4"/>
  <c r="M110" i="4"/>
  <c r="N206" i="4"/>
  <c r="N46" i="4"/>
  <c r="M202" i="4"/>
  <c r="K16" i="4"/>
  <c r="N202" i="4"/>
  <c r="M126" i="4"/>
  <c r="M174" i="4"/>
  <c r="M112" i="4"/>
  <c r="N18" i="4"/>
  <c r="L21" i="1"/>
  <c r="M21" i="1" s="1"/>
  <c r="N72" i="4"/>
  <c r="L20" i="1"/>
  <c r="M20" i="1" s="1"/>
  <c r="K18" i="4"/>
  <c r="O15" i="4"/>
  <c r="P15" i="4" s="1"/>
  <c r="O17" i="4"/>
  <c r="P17" i="4" s="1"/>
  <c r="K17" i="4"/>
  <c r="K15" i="4"/>
  <c r="M128" i="4"/>
  <c r="O14" i="4"/>
  <c r="P14" i="4" s="1"/>
  <c r="N144" i="4"/>
  <c r="N164" i="4"/>
  <c r="M135" i="4"/>
  <c r="M18" i="1"/>
  <c r="M44" i="4"/>
  <c r="M215" i="4"/>
  <c r="M64" i="4"/>
  <c r="M127" i="4"/>
  <c r="M130" i="4"/>
  <c r="N44" i="4"/>
  <c r="M186" i="4"/>
  <c r="N186" i="4"/>
  <c r="M176" i="4"/>
  <c r="N135" i="4"/>
  <c r="N167" i="4"/>
  <c r="N215" i="4"/>
  <c r="N96" i="4"/>
  <c r="O16" i="4"/>
  <c r="P16" i="4" s="1"/>
  <c r="M19" i="1"/>
  <c r="M66" i="4"/>
  <c r="M168" i="4"/>
  <c r="N66" i="4"/>
  <c r="M208" i="4"/>
  <c r="N210" i="4"/>
  <c r="M210" i="4"/>
  <c r="M139" i="4"/>
  <c r="M50" i="4"/>
  <c r="M115" i="4"/>
  <c r="N50" i="4"/>
  <c r="N64" i="4"/>
  <c r="N83" i="4"/>
  <c r="M75" i="4"/>
  <c r="N115" i="4"/>
  <c r="N131" i="4"/>
  <c r="N163" i="4"/>
  <c r="N211" i="4"/>
  <c r="N180" i="4"/>
  <c r="M167" i="4"/>
  <c r="M114" i="4"/>
  <c r="N127" i="4"/>
  <c r="M194" i="4"/>
  <c r="M207" i="4"/>
  <c r="N27" i="4"/>
  <c r="M27" i="4"/>
  <c r="N75" i="4"/>
  <c r="N155" i="4"/>
  <c r="N171" i="4"/>
  <c r="M96" i="4"/>
  <c r="M179" i="4"/>
  <c r="N82" i="4"/>
  <c r="M82" i="4"/>
  <c r="N194" i="4"/>
  <c r="M133" i="4"/>
  <c r="M83" i="4"/>
  <c r="N77" i="4"/>
  <c r="N153" i="4"/>
  <c r="M55" i="4"/>
  <c r="M131" i="4"/>
  <c r="N87" i="4"/>
  <c r="M119" i="4"/>
  <c r="M107" i="4"/>
  <c r="M149" i="4"/>
  <c r="M120" i="4"/>
  <c r="M37" i="4"/>
  <c r="M137" i="4"/>
  <c r="M151" i="4"/>
  <c r="M63" i="4"/>
  <c r="N90" i="4"/>
  <c r="M90" i="4"/>
  <c r="M67" i="4"/>
  <c r="N159" i="4"/>
  <c r="N112" i="4"/>
  <c r="M43" i="4"/>
  <c r="M70" i="4"/>
  <c r="M141" i="4"/>
  <c r="M140" i="4"/>
  <c r="M203" i="4"/>
  <c r="M160" i="4"/>
  <c r="N23" i="4"/>
  <c r="M72" i="4"/>
  <c r="M88" i="4"/>
  <c r="M150" i="4"/>
  <c r="M23" i="4"/>
  <c r="N80" i="4"/>
  <c r="N137" i="4"/>
  <c r="N166" i="4"/>
  <c r="N139" i="4"/>
  <c r="N156" i="4"/>
  <c r="N172" i="4"/>
  <c r="M48" i="4"/>
  <c r="N69" i="4"/>
  <c r="M103" i="4"/>
  <c r="N147" i="4"/>
  <c r="N179" i="4"/>
  <c r="N100" i="4"/>
  <c r="M184" i="4"/>
  <c r="M100" i="4"/>
  <c r="M143" i="4"/>
  <c r="N94" i="4"/>
  <c r="M49" i="4"/>
  <c r="M30" i="4"/>
  <c r="M188" i="4"/>
  <c r="N28" i="4"/>
  <c r="N37" i="4"/>
  <c r="N56" i="4"/>
  <c r="M216" i="4"/>
  <c r="M61" i="4"/>
  <c r="N67" i="4"/>
  <c r="M91" i="4"/>
  <c r="N133" i="4"/>
  <c r="N149" i="4"/>
  <c r="N114" i="4"/>
  <c r="N99" i="4"/>
  <c r="N119" i="4"/>
  <c r="N151" i="4"/>
  <c r="N91" i="4"/>
  <c r="N141" i="4"/>
  <c r="N175" i="4"/>
  <c r="N176" i="4"/>
  <c r="M121" i="4"/>
  <c r="N34" i="4"/>
  <c r="N105" i="4"/>
  <c r="M105" i="4"/>
  <c r="M191" i="4"/>
  <c r="N125" i="4"/>
  <c r="N203" i="4"/>
  <c r="N140" i="4"/>
  <c r="M152" i="4"/>
  <c r="M79" i="4"/>
  <c r="M111" i="4"/>
  <c r="M34" i="4"/>
  <c r="M125" i="4"/>
  <c r="M77" i="4"/>
  <c r="M59" i="4"/>
  <c r="M129" i="4"/>
  <c r="M147" i="4"/>
  <c r="M41" i="4"/>
  <c r="M31" i="4"/>
  <c r="N63" i="4"/>
  <c r="N216" i="4"/>
  <c r="N78" i="4"/>
  <c r="M78" i="4"/>
  <c r="N79" i="4"/>
  <c r="C79" i="8"/>
  <c r="N129" i="4"/>
  <c r="N126" i="4"/>
  <c r="M211" i="4"/>
  <c r="N107" i="4"/>
  <c r="N143" i="4"/>
  <c r="N191" i="4"/>
  <c r="M94" i="4"/>
  <c r="N160" i="4"/>
  <c r="M52" i="4"/>
  <c r="M183" i="4"/>
  <c r="M123" i="4"/>
  <c r="M144" i="4"/>
  <c r="N123" i="4"/>
  <c r="M169" i="4"/>
  <c r="M204" i="4"/>
  <c r="M51" i="4"/>
  <c r="N76" i="4"/>
  <c r="N89" i="4"/>
  <c r="N117" i="4"/>
  <c r="M187" i="4"/>
  <c r="M102" i="4"/>
  <c r="M134" i="4"/>
  <c r="M76" i="4"/>
  <c r="M175" i="4"/>
  <c r="M212" i="4"/>
  <c r="M132" i="4"/>
  <c r="N59" i="4"/>
  <c r="N121" i="4"/>
  <c r="N169" i="4"/>
  <c r="N183" i="4"/>
  <c r="N199" i="4"/>
  <c r="N152" i="4"/>
  <c r="N184" i="4"/>
  <c r="N109" i="4"/>
  <c r="N173" i="4"/>
  <c r="N187" i="4"/>
  <c r="N124" i="4"/>
  <c r="N71" i="4"/>
  <c r="N130" i="4"/>
  <c r="N146" i="4"/>
  <c r="N95" i="4"/>
  <c r="N128" i="4"/>
  <c r="M53" i="4"/>
  <c r="M161" i="4"/>
  <c r="M158" i="4"/>
  <c r="M60" i="4"/>
  <c r="M84" i="4"/>
  <c r="M118" i="4"/>
  <c r="M21" i="4"/>
  <c r="M142" i="4"/>
  <c r="M190" i="4"/>
  <c r="M206" i="4"/>
  <c r="M156" i="4"/>
  <c r="M62" i="4"/>
  <c r="N68" i="4"/>
  <c r="N84" i="4"/>
  <c r="N60" i="4"/>
  <c r="N81" i="4"/>
  <c r="N93" i="4"/>
  <c r="N157" i="4"/>
  <c r="N102" i="4"/>
  <c r="N118" i="4"/>
  <c r="N134" i="4"/>
  <c r="N150" i="4"/>
  <c r="N132" i="4"/>
  <c r="M170" i="4"/>
  <c r="M200" i="4"/>
  <c r="M99" i="4"/>
  <c r="M25" i="4"/>
  <c r="N47" i="4"/>
  <c r="M47" i="4"/>
  <c r="N161" i="4"/>
  <c r="N103" i="4"/>
  <c r="N200" i="4"/>
  <c r="M106" i="4"/>
  <c r="M205" i="4"/>
  <c r="M162" i="4"/>
  <c r="M178" i="4"/>
  <c r="M136" i="4"/>
  <c r="M108" i="4"/>
  <c r="M116" i="4"/>
  <c r="M148" i="4"/>
  <c r="M180" i="4"/>
  <c r="N116" i="4"/>
  <c r="N148" i="4"/>
  <c r="N212" i="4"/>
  <c r="M189" i="4"/>
  <c r="M58" i="4"/>
  <c r="N110" i="4"/>
  <c r="N120" i="4"/>
  <c r="N136" i="4"/>
  <c r="N168" i="4"/>
  <c r="M93" i="4"/>
  <c r="M122" i="4"/>
  <c r="M138" i="4"/>
  <c r="M154" i="4"/>
  <c r="M98" i="4"/>
  <c r="M87" i="4"/>
  <c r="M199" i="4"/>
  <c r="N108" i="4"/>
  <c r="M197" i="4"/>
  <c r="M213" i="4"/>
  <c r="M95" i="4"/>
  <c r="M192" i="4"/>
  <c r="M71" i="4"/>
  <c r="M97" i="4"/>
  <c r="M68" i="4"/>
  <c r="M196" i="4"/>
  <c r="M89" i="4"/>
  <c r="N73" i="4"/>
  <c r="N106" i="4"/>
  <c r="N122" i="4"/>
  <c r="N138" i="4"/>
  <c r="N154" i="4"/>
  <c r="N170" i="4"/>
  <c r="N207" i="4"/>
  <c r="N188" i="4"/>
  <c r="N204" i="4"/>
  <c r="M73" i="4"/>
  <c r="M195" i="4"/>
  <c r="M92" i="4"/>
  <c r="N51" i="4"/>
  <c r="N48" i="4"/>
  <c r="N41" i="4"/>
  <c r="N70" i="4"/>
  <c r="N58" i="4"/>
  <c r="N142" i="4"/>
  <c r="N158" i="4"/>
  <c r="N174" i="4"/>
  <c r="N195" i="4"/>
  <c r="N192" i="4"/>
  <c r="N208" i="4"/>
  <c r="M54" i="4"/>
  <c r="N162" i="4"/>
  <c r="N196" i="4"/>
  <c r="N178" i="4"/>
  <c r="M8" i="4"/>
  <c r="M26" i="4"/>
  <c r="M45" i="4"/>
  <c r="M36" i="4"/>
  <c r="M46" i="4"/>
  <c r="N53" i="4"/>
  <c r="N55" i="4"/>
  <c r="M38" i="4"/>
  <c r="N65" i="4"/>
  <c r="N92" i="4"/>
  <c r="M65" i="4"/>
  <c r="N62" i="4"/>
  <c r="M56" i="4"/>
  <c r="N38" i="4"/>
  <c r="M29" i="4"/>
  <c r="N32" i="4"/>
  <c r="M33" i="4"/>
  <c r="M35" i="4"/>
  <c r="M22" i="4"/>
  <c r="N43" i="4"/>
  <c r="N36" i="4"/>
  <c r="N29" i="4"/>
  <c r="N45" i="4"/>
  <c r="N26" i="4"/>
  <c r="N42" i="4"/>
  <c r="N31" i="4"/>
  <c r="N40" i="4"/>
  <c r="N33" i="4"/>
  <c r="N49" i="4"/>
  <c r="M39" i="4"/>
  <c r="N30" i="4"/>
  <c r="N35" i="4"/>
  <c r="N52" i="4"/>
  <c r="N21" i="4"/>
  <c r="N54" i="4"/>
  <c r="N22" i="4"/>
  <c r="N39" i="4"/>
  <c r="N25" i="4"/>
  <c r="M40" i="4"/>
  <c r="M42" i="4"/>
  <c r="E14" i="15" l="1"/>
  <c r="B14" i="15"/>
  <c r="E9" i="15"/>
  <c r="B9" i="15"/>
  <c r="C13" i="15"/>
  <c r="R14" i="4"/>
  <c r="R19" i="4"/>
  <c r="C18" i="15"/>
  <c r="E15" i="15"/>
  <c r="B15" i="15"/>
  <c r="C14" i="15"/>
  <c r="R15" i="4"/>
  <c r="M18" i="4"/>
  <c r="C17" i="15"/>
  <c r="R18" i="4"/>
  <c r="R13" i="4"/>
  <c r="C12" i="15"/>
  <c r="E11" i="15"/>
  <c r="B11" i="15"/>
  <c r="C19" i="15"/>
  <c r="R20" i="4"/>
  <c r="E18" i="15"/>
  <c r="B18" i="15"/>
  <c r="E8" i="15"/>
  <c r="B8" i="15"/>
  <c r="R8" i="4"/>
  <c r="R17" i="4"/>
  <c r="C16" i="15"/>
  <c r="R16" i="4"/>
  <c r="C15" i="15"/>
  <c r="E12" i="15"/>
  <c r="B12" i="15"/>
  <c r="E19" i="15"/>
  <c r="B19" i="15"/>
  <c r="C10" i="15"/>
  <c r="R11" i="4"/>
  <c r="S7" i="4"/>
  <c r="E6" i="15"/>
  <c r="B6" i="15"/>
  <c r="R9" i="4"/>
  <c r="D8" i="15"/>
  <c r="E13" i="15"/>
  <c r="B13" i="15"/>
  <c r="E16" i="15"/>
  <c r="B16" i="15"/>
  <c r="C9" i="15"/>
  <c r="R10" i="4"/>
  <c r="R12" i="4"/>
  <c r="C11" i="15"/>
  <c r="N11" i="4"/>
  <c r="D10" i="15"/>
  <c r="S20" i="4"/>
  <c r="S19" i="4"/>
  <c r="S17" i="4"/>
  <c r="S16" i="4"/>
  <c r="S15" i="4"/>
  <c r="S13" i="4"/>
  <c r="S12" i="4"/>
  <c r="S14" i="4"/>
  <c r="S10" i="4"/>
  <c r="S9" i="4"/>
  <c r="M17" i="1"/>
  <c r="M11" i="3"/>
  <c r="M14" i="1"/>
  <c r="M11" i="1"/>
  <c r="M15" i="1"/>
  <c r="M16" i="1"/>
  <c r="M13" i="1"/>
  <c r="M10" i="3"/>
  <c r="M9" i="3"/>
  <c r="N8" i="4"/>
  <c r="N9" i="4"/>
  <c r="M9" i="4"/>
  <c r="M8" i="3"/>
  <c r="M7" i="3"/>
  <c r="M6" i="3"/>
  <c r="M3" i="3"/>
  <c r="M5" i="3"/>
  <c r="M4" i="3"/>
  <c r="M11" i="4"/>
  <c r="N20" i="4"/>
  <c r="N19" i="4"/>
  <c r="M12" i="4"/>
  <c r="M19" i="4"/>
  <c r="M20" i="4"/>
  <c r="N12" i="4"/>
  <c r="N10" i="4"/>
  <c r="M13" i="4"/>
  <c r="M10" i="4"/>
  <c r="N13" i="4"/>
  <c r="M14" i="4"/>
  <c r="N14" i="4"/>
  <c r="N15" i="4"/>
  <c r="M15" i="4"/>
  <c r="N17" i="4"/>
  <c r="M17" i="4"/>
  <c r="N16" i="4"/>
  <c r="M16" i="4"/>
  <c r="A1" i="8"/>
  <c r="A2" i="8"/>
  <c r="A119" i="6"/>
  <c r="A120" i="6"/>
  <c r="A121" i="6"/>
  <c r="A122" i="6"/>
  <c r="A123" i="6"/>
  <c r="A124" i="6"/>
  <c r="A125" i="6"/>
  <c r="A126" i="6"/>
  <c r="A118" i="6"/>
  <c r="B197" i="8"/>
  <c r="B198" i="8"/>
  <c r="B201" i="8"/>
  <c r="B202" i="8"/>
  <c r="B205" i="8"/>
  <c r="B209" i="8"/>
  <c r="B210" i="8"/>
  <c r="B213" i="8"/>
  <c r="B217" i="8"/>
  <c r="B218" i="8"/>
  <c r="B222" i="8"/>
  <c r="C197" i="8"/>
  <c r="C198" i="8"/>
  <c r="C201" i="8"/>
  <c r="C205" i="8"/>
  <c r="C206" i="8"/>
  <c r="C214" i="8"/>
  <c r="C217" i="8"/>
  <c r="C218" i="8"/>
  <c r="C221" i="8"/>
  <c r="A229" i="8"/>
  <c r="A230" i="8"/>
  <c r="A233" i="8"/>
  <c r="A237" i="8"/>
  <c r="A241" i="8"/>
  <c r="A242" i="8"/>
  <c r="A249" i="8"/>
  <c r="B225" i="8"/>
  <c r="B229" i="8"/>
  <c r="B230" i="8"/>
  <c r="B233" i="8"/>
  <c r="B234" i="8"/>
  <c r="B237" i="8"/>
  <c r="B241" i="8"/>
  <c r="B249" i="8"/>
  <c r="B250" i="8"/>
  <c r="C225" i="8"/>
  <c r="C226" i="8"/>
  <c r="C229" i="8"/>
  <c r="C237" i="8"/>
  <c r="C241" i="8"/>
  <c r="C242" i="8"/>
  <c r="C245" i="8"/>
  <c r="C246" i="8"/>
  <c r="C249" i="8"/>
  <c r="C250" i="8"/>
  <c r="A254" i="8"/>
  <c r="A257" i="8"/>
  <c r="A258" i="8"/>
  <c r="A261" i="8"/>
  <c r="A262" i="8"/>
  <c r="A265" i="8"/>
  <c r="A266" i="8"/>
  <c r="A270" i="8"/>
  <c r="A273" i="8"/>
  <c r="A274" i="8"/>
  <c r="A278" i="8"/>
  <c r="B253" i="8"/>
  <c r="B254" i="8"/>
  <c r="B257" i="8"/>
  <c r="B261" i="8"/>
  <c r="B262" i="8"/>
  <c r="B265" i="8"/>
  <c r="B266" i="8"/>
  <c r="B269" i="8"/>
  <c r="B273" i="8"/>
  <c r="B274" i="8"/>
  <c r="B277" i="8"/>
  <c r="B278" i="8"/>
  <c r="C253" i="8"/>
  <c r="C254" i="8"/>
  <c r="C257" i="8"/>
  <c r="C261" i="8"/>
  <c r="C265" i="8"/>
  <c r="C266" i="8"/>
  <c r="C269" i="8"/>
  <c r="C273" i="8"/>
  <c r="C274" i="8"/>
  <c r="C277" i="8"/>
  <c r="K218" i="4"/>
  <c r="R218" i="4" s="1"/>
  <c r="K219" i="4"/>
  <c r="R219" i="4" s="1"/>
  <c r="K220" i="4"/>
  <c r="R220" i="4" s="1"/>
  <c r="K221" i="4"/>
  <c r="R221" i="4" s="1"/>
  <c r="K222" i="4"/>
  <c r="R222" i="4" s="1"/>
  <c r="K223" i="4"/>
  <c r="R223" i="4" s="1"/>
  <c r="K224" i="4"/>
  <c r="R224" i="4" s="1"/>
  <c r="K225" i="4"/>
  <c r="R225" i="4" s="1"/>
  <c r="K226" i="4"/>
  <c r="R226" i="4" s="1"/>
  <c r="K227" i="4"/>
  <c r="R227" i="4" s="1"/>
  <c r="K228" i="4"/>
  <c r="R228" i="4" s="1"/>
  <c r="K229" i="4"/>
  <c r="R229" i="4" s="1"/>
  <c r="K230" i="4"/>
  <c r="R230" i="4" s="1"/>
  <c r="K231" i="4"/>
  <c r="R231" i="4" s="1"/>
  <c r="K232" i="4"/>
  <c r="R232" i="4" s="1"/>
  <c r="K233" i="4"/>
  <c r="R233" i="4" s="1"/>
  <c r="K234" i="4"/>
  <c r="R234" i="4" s="1"/>
  <c r="K235" i="4"/>
  <c r="R235" i="4" s="1"/>
  <c r="K236" i="4"/>
  <c r="R236" i="4" s="1"/>
  <c r="K237" i="4"/>
  <c r="R237" i="4" s="1"/>
  <c r="K238" i="4"/>
  <c r="R238" i="4" s="1"/>
  <c r="K239" i="4"/>
  <c r="R239" i="4" s="1"/>
  <c r="K240" i="4"/>
  <c r="R240" i="4" s="1"/>
  <c r="K241" i="4"/>
  <c r="R241" i="4" s="1"/>
  <c r="K242" i="4"/>
  <c r="R242" i="4" s="1"/>
  <c r="K243" i="4"/>
  <c r="R243" i="4" s="1"/>
  <c r="K244" i="4"/>
  <c r="R244" i="4" s="1"/>
  <c r="K245" i="4"/>
  <c r="R245" i="4" s="1"/>
  <c r="K246" i="4"/>
  <c r="R246" i="4" s="1"/>
  <c r="K247" i="4"/>
  <c r="R247" i="4" s="1"/>
  <c r="K248" i="4"/>
  <c r="R248" i="4" s="1"/>
  <c r="K249" i="4"/>
  <c r="R249" i="4" s="1"/>
  <c r="K250" i="4"/>
  <c r="R250" i="4" s="1"/>
  <c r="K251" i="4"/>
  <c r="R251" i="4" s="1"/>
  <c r="K252" i="4"/>
  <c r="R252" i="4" s="1"/>
  <c r="K253" i="4"/>
  <c r="R253" i="4" s="1"/>
  <c r="K254" i="4"/>
  <c r="R254" i="4" s="1"/>
  <c r="K255" i="4"/>
  <c r="R255" i="4" s="1"/>
  <c r="K256" i="4"/>
  <c r="R256" i="4" s="1"/>
  <c r="K257" i="4"/>
  <c r="R257" i="4" s="1"/>
  <c r="K258" i="4"/>
  <c r="R258" i="4" s="1"/>
  <c r="K259" i="4"/>
  <c r="R259" i="4" s="1"/>
  <c r="K260" i="4"/>
  <c r="R260" i="4" s="1"/>
  <c r="K261" i="4"/>
  <c r="R261" i="4" s="1"/>
  <c r="K262" i="4"/>
  <c r="R262" i="4" s="1"/>
  <c r="K263" i="4"/>
  <c r="R263" i="4" s="1"/>
  <c r="K264" i="4"/>
  <c r="R264" i="4" s="1"/>
  <c r="K265" i="4"/>
  <c r="R265" i="4" s="1"/>
  <c r="K266" i="4"/>
  <c r="R266" i="4" s="1"/>
  <c r="K267" i="4"/>
  <c r="R267" i="4" s="1"/>
  <c r="K268" i="4"/>
  <c r="R268" i="4" s="1"/>
  <c r="K269" i="4"/>
  <c r="R269" i="4" s="1"/>
  <c r="K270" i="4"/>
  <c r="R270" i="4" s="1"/>
  <c r="K271" i="4"/>
  <c r="R271" i="4" s="1"/>
  <c r="K272" i="4"/>
  <c r="R272" i="4" s="1"/>
  <c r="K273" i="4"/>
  <c r="R273" i="4" s="1"/>
  <c r="K274" i="4"/>
  <c r="R274" i="4" s="1"/>
  <c r="K275" i="4"/>
  <c r="R275" i="4" s="1"/>
  <c r="K276" i="4"/>
  <c r="R276" i="4" s="1"/>
  <c r="K277" i="4"/>
  <c r="R277" i="4" s="1"/>
  <c r="K278" i="4"/>
  <c r="R278" i="4" s="1"/>
  <c r="K279" i="4"/>
  <c r="R279" i="4" s="1"/>
  <c r="K280" i="4"/>
  <c r="R280" i="4" s="1"/>
  <c r="K281" i="4"/>
  <c r="R281" i="4" s="1"/>
  <c r="K282" i="4"/>
  <c r="R282" i="4" s="1"/>
  <c r="K283" i="4"/>
  <c r="R283" i="4" s="1"/>
  <c r="K284" i="4"/>
  <c r="R284" i="4" s="1"/>
  <c r="K285" i="4"/>
  <c r="R285" i="4" s="1"/>
  <c r="K286" i="4"/>
  <c r="R286" i="4" s="1"/>
  <c r="K287" i="4"/>
  <c r="R287" i="4" s="1"/>
  <c r="K288" i="4"/>
  <c r="R288" i="4" s="1"/>
  <c r="K289" i="4"/>
  <c r="R289" i="4" s="1"/>
  <c r="K290" i="4"/>
  <c r="R290" i="4" s="1"/>
  <c r="K291" i="4"/>
  <c r="R291" i="4" s="1"/>
  <c r="K292" i="4"/>
  <c r="R292" i="4" s="1"/>
  <c r="K293" i="4"/>
  <c r="R293" i="4" s="1"/>
  <c r="K294" i="4"/>
  <c r="R294" i="4" s="1"/>
  <c r="K295" i="4"/>
  <c r="R295" i="4" s="1"/>
  <c r="K296" i="4"/>
  <c r="R296" i="4" s="1"/>
  <c r="K297" i="4"/>
  <c r="R297" i="4" s="1"/>
  <c r="K298" i="4"/>
  <c r="R298" i="4" s="1"/>
  <c r="K299" i="4"/>
  <c r="R299" i="4" s="1"/>
  <c r="K300" i="4"/>
  <c r="R300" i="4" s="1"/>
  <c r="K301" i="4"/>
  <c r="R301" i="4" s="1"/>
  <c r="K302" i="4"/>
  <c r="R302" i="4" s="1"/>
  <c r="K303" i="4"/>
  <c r="R303" i="4" s="1"/>
  <c r="K304" i="4"/>
  <c r="R304" i="4" s="1"/>
  <c r="K305" i="4"/>
  <c r="R305" i="4" s="1"/>
  <c r="K306" i="4"/>
  <c r="R306" i="4" s="1"/>
  <c r="K307" i="4"/>
  <c r="R307" i="4" s="1"/>
  <c r="K308" i="4"/>
  <c r="R308" i="4" s="1"/>
  <c r="K309" i="4"/>
  <c r="R309" i="4" s="1"/>
  <c r="K310" i="4"/>
  <c r="R310" i="4" s="1"/>
  <c r="K311" i="4"/>
  <c r="R311" i="4" s="1"/>
  <c r="K312" i="4"/>
  <c r="R312" i="4" s="1"/>
  <c r="K313" i="4"/>
  <c r="R313" i="4" s="1"/>
  <c r="K314" i="4"/>
  <c r="R314" i="4" s="1"/>
  <c r="K315" i="4"/>
  <c r="R315" i="4" s="1"/>
  <c r="K316" i="4"/>
  <c r="R316" i="4" s="1"/>
  <c r="K317" i="4"/>
  <c r="R317" i="4" s="1"/>
  <c r="K318" i="4"/>
  <c r="R318" i="4" s="1"/>
  <c r="K319" i="4"/>
  <c r="R319" i="4" s="1"/>
  <c r="K320" i="4"/>
  <c r="R320" i="4" s="1"/>
  <c r="K321" i="4"/>
  <c r="R321" i="4" s="1"/>
  <c r="K322" i="4"/>
  <c r="R322" i="4" s="1"/>
  <c r="K323" i="4"/>
  <c r="R323" i="4" s="1"/>
  <c r="K324" i="4"/>
  <c r="R324" i="4" s="1"/>
  <c r="K325" i="4"/>
  <c r="R325" i="4" s="1"/>
  <c r="K326" i="4"/>
  <c r="R326" i="4" s="1"/>
  <c r="K327" i="4"/>
  <c r="R327" i="4" s="1"/>
  <c r="K328" i="4"/>
  <c r="R328" i="4" s="1"/>
  <c r="K329" i="4"/>
  <c r="R329" i="4" s="1"/>
  <c r="K330" i="4"/>
  <c r="R330" i="4" s="1"/>
  <c r="K331" i="4"/>
  <c r="R331" i="4" s="1"/>
  <c r="K332" i="4"/>
  <c r="R332" i="4" s="1"/>
  <c r="K333" i="4"/>
  <c r="R333" i="4" s="1"/>
  <c r="K334" i="4"/>
  <c r="R334" i="4" s="1"/>
  <c r="K335" i="4"/>
  <c r="R335" i="4" s="1"/>
  <c r="K336" i="4"/>
  <c r="R336" i="4" s="1"/>
  <c r="K337" i="4"/>
  <c r="R337" i="4" s="1"/>
  <c r="K338" i="4"/>
  <c r="R338" i="4" s="1"/>
  <c r="K339" i="4"/>
  <c r="R339" i="4" s="1"/>
  <c r="K340" i="4"/>
  <c r="R340" i="4" s="1"/>
  <c r="K341" i="4"/>
  <c r="R341" i="4" s="1"/>
  <c r="K342" i="4"/>
  <c r="R342" i="4" s="1"/>
  <c r="K343" i="4"/>
  <c r="R343" i="4" s="1"/>
  <c r="K344" i="4"/>
  <c r="R344" i="4" s="1"/>
  <c r="K345" i="4"/>
  <c r="R345" i="4" s="1"/>
  <c r="K346" i="4"/>
  <c r="R346" i="4" s="1"/>
  <c r="K347" i="4"/>
  <c r="R347" i="4" s="1"/>
  <c r="K348" i="4"/>
  <c r="R348" i="4" s="1"/>
  <c r="K349" i="4"/>
  <c r="R349" i="4" s="1"/>
  <c r="K350" i="4"/>
  <c r="R350" i="4" s="1"/>
  <c r="K351" i="4"/>
  <c r="R351" i="4" s="1"/>
  <c r="K352" i="4"/>
  <c r="R352" i="4" s="1"/>
  <c r="K353" i="4"/>
  <c r="R353" i="4" s="1"/>
  <c r="K354" i="4"/>
  <c r="R354" i="4" s="1"/>
  <c r="K355" i="4"/>
  <c r="R355" i="4" s="1"/>
  <c r="K356" i="4"/>
  <c r="R356" i="4" s="1"/>
  <c r="K357" i="4"/>
  <c r="R357" i="4" s="1"/>
  <c r="K358" i="4"/>
  <c r="R358" i="4" s="1"/>
  <c r="K359" i="4"/>
  <c r="R359" i="4" s="1"/>
  <c r="K360" i="4"/>
  <c r="R360" i="4" s="1"/>
  <c r="K361" i="4"/>
  <c r="R361" i="4" s="1"/>
  <c r="K362" i="4"/>
  <c r="R362" i="4" s="1"/>
  <c r="K363" i="4"/>
  <c r="R363" i="4" s="1"/>
  <c r="K364" i="4"/>
  <c r="R364" i="4" s="1"/>
  <c r="K365" i="4"/>
  <c r="R365" i="4" s="1"/>
  <c r="K366" i="4"/>
  <c r="R366" i="4" s="1"/>
  <c r="K367" i="4"/>
  <c r="R367" i="4" s="1"/>
  <c r="K368" i="4"/>
  <c r="R368" i="4" s="1"/>
  <c r="K369" i="4"/>
  <c r="R369" i="4" s="1"/>
  <c r="K370" i="4"/>
  <c r="R370" i="4" s="1"/>
  <c r="K371" i="4"/>
  <c r="R371" i="4" s="1"/>
  <c r="K372" i="4"/>
  <c r="R372" i="4" s="1"/>
  <c r="K373" i="4"/>
  <c r="R373" i="4" s="1"/>
  <c r="K374" i="4"/>
  <c r="R374" i="4" s="1"/>
  <c r="K375" i="4"/>
  <c r="R375" i="4" s="1"/>
  <c r="K376" i="4"/>
  <c r="R376" i="4" s="1"/>
  <c r="K377" i="4"/>
  <c r="R377" i="4" s="1"/>
  <c r="K378" i="4"/>
  <c r="R378" i="4" s="1"/>
  <c r="K379" i="4"/>
  <c r="R379" i="4" s="1"/>
  <c r="K380" i="4"/>
  <c r="R380" i="4" s="1"/>
  <c r="K381" i="4"/>
  <c r="R381" i="4" s="1"/>
  <c r="K382" i="4"/>
  <c r="R382" i="4" s="1"/>
  <c r="K383" i="4"/>
  <c r="R383" i="4" s="1"/>
  <c r="K384" i="4"/>
  <c r="R384" i="4" s="1"/>
  <c r="K385" i="4"/>
  <c r="R385" i="4" s="1"/>
  <c r="K386" i="4"/>
  <c r="R386" i="4" s="1"/>
  <c r="K387" i="4"/>
  <c r="R387" i="4" s="1"/>
  <c r="K388" i="4"/>
  <c r="R388" i="4" s="1"/>
  <c r="K389" i="4"/>
  <c r="R389" i="4" s="1"/>
  <c r="K390" i="4"/>
  <c r="R390" i="4" s="1"/>
  <c r="K391" i="4"/>
  <c r="R391" i="4" s="1"/>
  <c r="K392" i="4"/>
  <c r="R392" i="4" s="1"/>
  <c r="K393" i="4"/>
  <c r="R393" i="4" s="1"/>
  <c r="K394" i="4"/>
  <c r="R394" i="4" s="1"/>
  <c r="K395" i="4"/>
  <c r="R395" i="4" s="1"/>
  <c r="K396" i="4"/>
  <c r="R396" i="4" s="1"/>
  <c r="K397" i="4"/>
  <c r="R397" i="4" s="1"/>
  <c r="K398" i="4"/>
  <c r="R398" i="4" s="1"/>
  <c r="K399" i="4"/>
  <c r="R399" i="4" s="1"/>
  <c r="K400" i="4"/>
  <c r="R400" i="4" s="1"/>
  <c r="K401" i="4"/>
  <c r="R401" i="4" s="1"/>
  <c r="K402" i="4"/>
  <c r="R402" i="4" s="1"/>
  <c r="K403" i="4"/>
  <c r="R403" i="4" s="1"/>
  <c r="K404" i="4"/>
  <c r="R404" i="4" s="1"/>
  <c r="K405" i="4"/>
  <c r="R405" i="4" s="1"/>
  <c r="K406" i="4"/>
  <c r="R406" i="4" s="1"/>
  <c r="K407" i="4"/>
  <c r="R407" i="4" s="1"/>
  <c r="K408" i="4"/>
  <c r="R408" i="4" s="1"/>
  <c r="K409" i="4"/>
  <c r="R409" i="4" s="1"/>
  <c r="K410" i="4"/>
  <c r="R410" i="4" s="1"/>
  <c r="K411" i="4"/>
  <c r="R411" i="4" s="1"/>
  <c r="K412" i="4"/>
  <c r="R412" i="4" s="1"/>
  <c r="K413" i="4"/>
  <c r="R413" i="4" s="1"/>
  <c r="K414" i="4"/>
  <c r="R414" i="4" s="1"/>
  <c r="K415" i="4"/>
  <c r="R415" i="4" s="1"/>
  <c r="K416" i="4"/>
  <c r="R416" i="4" s="1"/>
  <c r="K417" i="4"/>
  <c r="R417" i="4" s="1"/>
  <c r="K418" i="4"/>
  <c r="R418" i="4" s="1"/>
  <c r="K419" i="4"/>
  <c r="R419" i="4" s="1"/>
  <c r="K420" i="4"/>
  <c r="R420" i="4" s="1"/>
  <c r="K421" i="4"/>
  <c r="R421" i="4" s="1"/>
  <c r="K422" i="4"/>
  <c r="R422" i="4" s="1"/>
  <c r="K423" i="4"/>
  <c r="R423" i="4" s="1"/>
  <c r="K424" i="4"/>
  <c r="R424" i="4" s="1"/>
  <c r="K425" i="4"/>
  <c r="R425" i="4" s="1"/>
  <c r="K426" i="4"/>
  <c r="R426" i="4" s="1"/>
  <c r="K427" i="4"/>
  <c r="R427" i="4" s="1"/>
  <c r="K428" i="4"/>
  <c r="R428" i="4" s="1"/>
  <c r="K429" i="4"/>
  <c r="R429" i="4" s="1"/>
  <c r="K430" i="4"/>
  <c r="R430" i="4" s="1"/>
  <c r="K431" i="4"/>
  <c r="R431" i="4" s="1"/>
  <c r="K432" i="4"/>
  <c r="R432" i="4" s="1"/>
  <c r="K433" i="4"/>
  <c r="R433" i="4" s="1"/>
  <c r="K434" i="4"/>
  <c r="R434" i="4" s="1"/>
  <c r="K435" i="4"/>
  <c r="R435" i="4" s="1"/>
  <c r="K436" i="4"/>
  <c r="R436" i="4" s="1"/>
  <c r="K437" i="4"/>
  <c r="R437" i="4" s="1"/>
  <c r="K438" i="4"/>
  <c r="R438" i="4" s="1"/>
  <c r="K439" i="4"/>
  <c r="R439" i="4" s="1"/>
  <c r="K440" i="4"/>
  <c r="R440" i="4" s="1"/>
  <c r="K441" i="4"/>
  <c r="R441" i="4" s="1"/>
  <c r="K442" i="4"/>
  <c r="R442" i="4" s="1"/>
  <c r="K443" i="4"/>
  <c r="R443" i="4" s="1"/>
  <c r="K444" i="4"/>
  <c r="R444" i="4" s="1"/>
  <c r="K445" i="4"/>
  <c r="R445" i="4" s="1"/>
  <c r="K446" i="4"/>
  <c r="R446" i="4" s="1"/>
  <c r="K447" i="4"/>
  <c r="R447" i="4" s="1"/>
  <c r="K448" i="4"/>
  <c r="R448" i="4" s="1"/>
  <c r="K449" i="4"/>
  <c r="R449" i="4" s="1"/>
  <c r="K450" i="4"/>
  <c r="R450" i="4" s="1"/>
  <c r="K451" i="4"/>
  <c r="R451" i="4" s="1"/>
  <c r="K452" i="4"/>
  <c r="R452" i="4" s="1"/>
  <c r="K453" i="4"/>
  <c r="R453" i="4" s="1"/>
  <c r="K454" i="4"/>
  <c r="R454" i="4" s="1"/>
  <c r="K455" i="4"/>
  <c r="R455" i="4" s="1"/>
  <c r="K456" i="4"/>
  <c r="R456" i="4" s="1"/>
  <c r="K457" i="4"/>
  <c r="R457" i="4" s="1"/>
  <c r="K458" i="4"/>
  <c r="R458" i="4" s="1"/>
  <c r="K459" i="4"/>
  <c r="R459" i="4" s="1"/>
  <c r="K460" i="4"/>
  <c r="R460" i="4" s="1"/>
  <c r="K461" i="4"/>
  <c r="R461" i="4" s="1"/>
  <c r="K462" i="4"/>
  <c r="R462" i="4" s="1"/>
  <c r="K463" i="4"/>
  <c r="R463" i="4" s="1"/>
  <c r="K464" i="4"/>
  <c r="R464" i="4" s="1"/>
  <c r="K465" i="4"/>
  <c r="R465" i="4" s="1"/>
  <c r="K466" i="4"/>
  <c r="R466" i="4" s="1"/>
  <c r="K467" i="4"/>
  <c r="R467" i="4" s="1"/>
  <c r="K468" i="4"/>
  <c r="R468" i="4" s="1"/>
  <c r="K469" i="4"/>
  <c r="R469" i="4" s="1"/>
  <c r="K470" i="4"/>
  <c r="R470" i="4" s="1"/>
  <c r="K471" i="4"/>
  <c r="R471" i="4" s="1"/>
  <c r="K472" i="4"/>
  <c r="R472" i="4" s="1"/>
  <c r="K473" i="4"/>
  <c r="R473" i="4" s="1"/>
  <c r="K474" i="4"/>
  <c r="R474" i="4" s="1"/>
  <c r="K475" i="4"/>
  <c r="R475" i="4" s="1"/>
  <c r="K476" i="4"/>
  <c r="R476" i="4" s="1"/>
  <c r="K477" i="4"/>
  <c r="R477" i="4" s="1"/>
  <c r="K478" i="4"/>
  <c r="R478" i="4" s="1"/>
  <c r="K479" i="4"/>
  <c r="R479" i="4" s="1"/>
  <c r="K480" i="4"/>
  <c r="R480" i="4" s="1"/>
  <c r="K481" i="4"/>
  <c r="R481" i="4" s="1"/>
  <c r="K482" i="4"/>
  <c r="R482" i="4" s="1"/>
  <c r="K483" i="4"/>
  <c r="R483" i="4" s="1"/>
  <c r="K484" i="4"/>
  <c r="R484" i="4" s="1"/>
  <c r="K485" i="4"/>
  <c r="R485" i="4" s="1"/>
  <c r="K486" i="4"/>
  <c r="R486" i="4" s="1"/>
  <c r="K487" i="4"/>
  <c r="R487" i="4" s="1"/>
  <c r="K488" i="4"/>
  <c r="R488" i="4" s="1"/>
  <c r="K489" i="4"/>
  <c r="R489" i="4" s="1"/>
  <c r="K490" i="4"/>
  <c r="R490" i="4" s="1"/>
  <c r="K491" i="4"/>
  <c r="R491" i="4" s="1"/>
  <c r="K492" i="4"/>
  <c r="R492" i="4" s="1"/>
  <c r="K493" i="4"/>
  <c r="R493" i="4" s="1"/>
  <c r="K494" i="4"/>
  <c r="R494" i="4" s="1"/>
  <c r="K495" i="4"/>
  <c r="R495" i="4" s="1"/>
  <c r="K496" i="4"/>
  <c r="R496" i="4" s="1"/>
  <c r="K497" i="4"/>
  <c r="R497" i="4" s="1"/>
  <c r="K498" i="4"/>
  <c r="R498" i="4" s="1"/>
  <c r="K499" i="4"/>
  <c r="R499" i="4" s="1"/>
  <c r="K500" i="4"/>
  <c r="R500" i="4" s="1"/>
  <c r="K501" i="4"/>
  <c r="R501" i="4" s="1"/>
  <c r="K502" i="4"/>
  <c r="R502" i="4" s="1"/>
  <c r="K503" i="4"/>
  <c r="R503" i="4" s="1"/>
  <c r="K504" i="4"/>
  <c r="R504" i="4" s="1"/>
  <c r="K505" i="4"/>
  <c r="R505" i="4" s="1"/>
  <c r="K506" i="4"/>
  <c r="R506" i="4" s="1"/>
  <c r="K507" i="4"/>
  <c r="R507" i="4" s="1"/>
  <c r="K508" i="4"/>
  <c r="R508" i="4" s="1"/>
  <c r="K509" i="4"/>
  <c r="R509" i="4" s="1"/>
  <c r="K510" i="4"/>
  <c r="R510" i="4" s="1"/>
  <c r="K511" i="4"/>
  <c r="R511" i="4" s="1"/>
  <c r="K512" i="4"/>
  <c r="R512" i="4" s="1"/>
  <c r="K513" i="4"/>
  <c r="R513" i="4" s="1"/>
  <c r="K514" i="4"/>
  <c r="R514" i="4" s="1"/>
  <c r="K515" i="4"/>
  <c r="R515" i="4" s="1"/>
  <c r="K516" i="4"/>
  <c r="R516" i="4" s="1"/>
  <c r="K517" i="4"/>
  <c r="R517" i="4" s="1"/>
  <c r="K518" i="4"/>
  <c r="R518" i="4" s="1"/>
  <c r="K519" i="4"/>
  <c r="R519" i="4" s="1"/>
  <c r="K520" i="4"/>
  <c r="R520" i="4" s="1"/>
  <c r="K521" i="4"/>
  <c r="R521" i="4" s="1"/>
  <c r="K522" i="4"/>
  <c r="R522" i="4" s="1"/>
  <c r="K523" i="4"/>
  <c r="R523" i="4" s="1"/>
  <c r="K524" i="4"/>
  <c r="R524" i="4" s="1"/>
  <c r="K525" i="4"/>
  <c r="R525" i="4" s="1"/>
  <c r="K526" i="4"/>
  <c r="R526" i="4" s="1"/>
  <c r="K527" i="4"/>
  <c r="R527" i="4" s="1"/>
  <c r="K528" i="4"/>
  <c r="R528" i="4" s="1"/>
  <c r="K529" i="4"/>
  <c r="R529" i="4" s="1"/>
  <c r="K530" i="4"/>
  <c r="R530" i="4" s="1"/>
  <c r="K531" i="4"/>
  <c r="R531" i="4" s="1"/>
  <c r="K532" i="4"/>
  <c r="R532" i="4" s="1"/>
  <c r="K533" i="4"/>
  <c r="R533" i="4" s="1"/>
  <c r="K534" i="4"/>
  <c r="R534" i="4" s="1"/>
  <c r="K535" i="4"/>
  <c r="R535" i="4" s="1"/>
  <c r="K536" i="4"/>
  <c r="R536" i="4" s="1"/>
  <c r="K537" i="4"/>
  <c r="R537" i="4" s="1"/>
  <c r="K538" i="4"/>
  <c r="R538" i="4" s="1"/>
  <c r="K539" i="4"/>
  <c r="R539" i="4" s="1"/>
  <c r="K540" i="4"/>
  <c r="R540" i="4" s="1"/>
  <c r="K541" i="4"/>
  <c r="R541" i="4" s="1"/>
  <c r="K542" i="4"/>
  <c r="R542" i="4" s="1"/>
  <c r="K543" i="4"/>
  <c r="R543" i="4" s="1"/>
  <c r="K544" i="4"/>
  <c r="R544" i="4" s="1"/>
  <c r="K545" i="4"/>
  <c r="R545" i="4" s="1"/>
  <c r="K546" i="4"/>
  <c r="R546" i="4" s="1"/>
  <c r="K547" i="4"/>
  <c r="R547" i="4" s="1"/>
  <c r="K548" i="4"/>
  <c r="R548" i="4" s="1"/>
  <c r="K549" i="4"/>
  <c r="R549" i="4" s="1"/>
  <c r="K550" i="4"/>
  <c r="R550" i="4" s="1"/>
  <c r="K551" i="4"/>
  <c r="R551" i="4" s="1"/>
  <c r="K552" i="4"/>
  <c r="R552" i="4" s="1"/>
  <c r="K553" i="4"/>
  <c r="R553" i="4" s="1"/>
  <c r="K554" i="4"/>
  <c r="R554" i="4" s="1"/>
  <c r="K555" i="4"/>
  <c r="R555" i="4" s="1"/>
  <c r="K556" i="4"/>
  <c r="R556" i="4" s="1"/>
  <c r="K557" i="4"/>
  <c r="R557" i="4" s="1"/>
  <c r="K558" i="4"/>
  <c r="R558" i="4" s="1"/>
  <c r="K559" i="4"/>
  <c r="R559" i="4" s="1"/>
  <c r="K560" i="4"/>
  <c r="R560" i="4" s="1"/>
  <c r="K561" i="4"/>
  <c r="R561" i="4" s="1"/>
  <c r="K562" i="4"/>
  <c r="R562" i="4" s="1"/>
  <c r="K563" i="4"/>
  <c r="R563" i="4" s="1"/>
  <c r="K564" i="4"/>
  <c r="R564" i="4" s="1"/>
  <c r="K565" i="4"/>
  <c r="R565" i="4" s="1"/>
  <c r="K566" i="4"/>
  <c r="R566" i="4" s="1"/>
  <c r="K567" i="4"/>
  <c r="R567" i="4" s="1"/>
  <c r="K568" i="4"/>
  <c r="R568" i="4" s="1"/>
  <c r="K569" i="4"/>
  <c r="R569" i="4" s="1"/>
  <c r="K570" i="4"/>
  <c r="R570" i="4" s="1"/>
  <c r="K571" i="4"/>
  <c r="R571" i="4" s="1"/>
  <c r="K572" i="4"/>
  <c r="R572" i="4" s="1"/>
  <c r="K573" i="4"/>
  <c r="R573" i="4" s="1"/>
  <c r="K574" i="4"/>
  <c r="R574" i="4" s="1"/>
  <c r="K575" i="4"/>
  <c r="R575" i="4" s="1"/>
  <c r="K576" i="4"/>
  <c r="R576" i="4" s="1"/>
  <c r="K577" i="4"/>
  <c r="R577" i="4" s="1"/>
  <c r="K578" i="4"/>
  <c r="R578" i="4" s="1"/>
  <c r="K579" i="4"/>
  <c r="R579" i="4" s="1"/>
  <c r="K580" i="4"/>
  <c r="R580" i="4" s="1"/>
  <c r="K581" i="4"/>
  <c r="R581" i="4" s="1"/>
  <c r="K582" i="4"/>
  <c r="R582" i="4" s="1"/>
  <c r="K583" i="4"/>
  <c r="R583" i="4" s="1"/>
  <c r="K584" i="4"/>
  <c r="R584" i="4" s="1"/>
  <c r="K585" i="4"/>
  <c r="R585" i="4" s="1"/>
  <c r="K586" i="4"/>
  <c r="R586" i="4" s="1"/>
  <c r="K587" i="4"/>
  <c r="R587" i="4" s="1"/>
  <c r="K588" i="4"/>
  <c r="R588" i="4" s="1"/>
  <c r="K589" i="4"/>
  <c r="R589" i="4" s="1"/>
  <c r="K590" i="4"/>
  <c r="R590" i="4" s="1"/>
  <c r="K591" i="4"/>
  <c r="R591" i="4" s="1"/>
  <c r="K592" i="4"/>
  <c r="R592" i="4" s="1"/>
  <c r="K593" i="4"/>
  <c r="R593" i="4" s="1"/>
  <c r="K594" i="4"/>
  <c r="R594" i="4" s="1"/>
  <c r="K595" i="4"/>
  <c r="R595" i="4" s="1"/>
  <c r="K596" i="4"/>
  <c r="R596" i="4" s="1"/>
  <c r="K597" i="4"/>
  <c r="R597" i="4" s="1"/>
  <c r="K598" i="4"/>
  <c r="R598" i="4" s="1"/>
  <c r="K599" i="4"/>
  <c r="R599" i="4" s="1"/>
  <c r="K600" i="4"/>
  <c r="R600" i="4" s="1"/>
  <c r="K601" i="4"/>
  <c r="R601" i="4" s="1"/>
  <c r="K602" i="4"/>
  <c r="R602" i="4" s="1"/>
  <c r="K603" i="4"/>
  <c r="R603" i="4" s="1"/>
  <c r="K604" i="4"/>
  <c r="R604" i="4" s="1"/>
  <c r="K605" i="4"/>
  <c r="R605" i="4" s="1"/>
  <c r="K606" i="4"/>
  <c r="R606" i="4" s="1"/>
  <c r="K607" i="4"/>
  <c r="R607" i="4" s="1"/>
  <c r="K608" i="4"/>
  <c r="R608" i="4" s="1"/>
  <c r="K609" i="4"/>
  <c r="R609" i="4" s="1"/>
  <c r="K610" i="4"/>
  <c r="R610" i="4" s="1"/>
  <c r="K611" i="4"/>
  <c r="R611" i="4" s="1"/>
  <c r="K612" i="4"/>
  <c r="R612" i="4" s="1"/>
  <c r="K613" i="4"/>
  <c r="R613" i="4" s="1"/>
  <c r="K614" i="4"/>
  <c r="R614" i="4" s="1"/>
  <c r="K615" i="4"/>
  <c r="R615" i="4" s="1"/>
  <c r="K616" i="4"/>
  <c r="R616" i="4" s="1"/>
  <c r="K617" i="4"/>
  <c r="R617" i="4" s="1"/>
  <c r="K618" i="4"/>
  <c r="R618" i="4" s="1"/>
  <c r="K619" i="4"/>
  <c r="R619" i="4" s="1"/>
  <c r="K620" i="4"/>
  <c r="R620" i="4" s="1"/>
  <c r="K621" i="4"/>
  <c r="R621" i="4" s="1"/>
  <c r="K622" i="4"/>
  <c r="R622" i="4" s="1"/>
  <c r="K623" i="4"/>
  <c r="R623" i="4" s="1"/>
  <c r="K624" i="4"/>
  <c r="R624" i="4" s="1"/>
  <c r="K625" i="4"/>
  <c r="R625" i="4" s="1"/>
  <c r="K626" i="4"/>
  <c r="R626" i="4" s="1"/>
  <c r="K627" i="4"/>
  <c r="R627" i="4" s="1"/>
  <c r="K628" i="4"/>
  <c r="R628" i="4" s="1"/>
  <c r="K629" i="4"/>
  <c r="R629" i="4" s="1"/>
  <c r="K630" i="4"/>
  <c r="R630" i="4" s="1"/>
  <c r="K631" i="4"/>
  <c r="R631" i="4" s="1"/>
  <c r="K632" i="4"/>
  <c r="R632" i="4" s="1"/>
  <c r="K633" i="4"/>
  <c r="R633" i="4" s="1"/>
  <c r="K634" i="4"/>
  <c r="R634" i="4" s="1"/>
  <c r="K635" i="4"/>
  <c r="R635" i="4" s="1"/>
  <c r="K636" i="4"/>
  <c r="R636" i="4" s="1"/>
  <c r="K637" i="4"/>
  <c r="R637" i="4" s="1"/>
  <c r="K638" i="4"/>
  <c r="R638" i="4" s="1"/>
  <c r="K639" i="4"/>
  <c r="R639" i="4" s="1"/>
  <c r="K640" i="4"/>
  <c r="R640" i="4" s="1"/>
  <c r="K641" i="4"/>
  <c r="R641" i="4" s="1"/>
  <c r="K642" i="4"/>
  <c r="R642" i="4" s="1"/>
  <c r="K643" i="4"/>
  <c r="R643" i="4" s="1"/>
  <c r="K644" i="4"/>
  <c r="R644" i="4" s="1"/>
  <c r="K645" i="4"/>
  <c r="R645" i="4" s="1"/>
  <c r="K646" i="4"/>
  <c r="R646" i="4" s="1"/>
  <c r="K647" i="4"/>
  <c r="R647" i="4" s="1"/>
  <c r="K648" i="4"/>
  <c r="R648" i="4" s="1"/>
  <c r="K649" i="4"/>
  <c r="R649" i="4" s="1"/>
  <c r="K650" i="4"/>
  <c r="R650" i="4" s="1"/>
  <c r="K651" i="4"/>
  <c r="R651" i="4" s="1"/>
  <c r="K652" i="4"/>
  <c r="R652" i="4" s="1"/>
  <c r="K653" i="4"/>
  <c r="R653" i="4" s="1"/>
  <c r="K654" i="4"/>
  <c r="R654" i="4" s="1"/>
  <c r="K655" i="4"/>
  <c r="R655" i="4" s="1"/>
  <c r="K656" i="4"/>
  <c r="R656" i="4" s="1"/>
  <c r="K657" i="4"/>
  <c r="R657" i="4" s="1"/>
  <c r="K658" i="4"/>
  <c r="R658" i="4" s="1"/>
  <c r="K659" i="4"/>
  <c r="R659" i="4" s="1"/>
  <c r="K660" i="4"/>
  <c r="R660" i="4" s="1"/>
  <c r="K661" i="4"/>
  <c r="R661" i="4" s="1"/>
  <c r="K662" i="4"/>
  <c r="R662" i="4" s="1"/>
  <c r="K663" i="4"/>
  <c r="R663" i="4" s="1"/>
  <c r="K664" i="4"/>
  <c r="R664" i="4" s="1"/>
  <c r="K665" i="4"/>
  <c r="R665" i="4" s="1"/>
  <c r="K666" i="4"/>
  <c r="R666" i="4" s="1"/>
  <c r="K667" i="4"/>
  <c r="R667" i="4" s="1"/>
  <c r="K668" i="4"/>
  <c r="R668" i="4" s="1"/>
  <c r="K669" i="4"/>
  <c r="R669" i="4" s="1"/>
  <c r="K670" i="4"/>
  <c r="R670" i="4" s="1"/>
  <c r="K671" i="4"/>
  <c r="R671" i="4" s="1"/>
  <c r="K672" i="4"/>
  <c r="R672" i="4" s="1"/>
  <c r="K673" i="4"/>
  <c r="R673" i="4" s="1"/>
  <c r="K674" i="4"/>
  <c r="R674" i="4" s="1"/>
  <c r="K675" i="4"/>
  <c r="R675" i="4" s="1"/>
  <c r="K676" i="4"/>
  <c r="R676" i="4" s="1"/>
  <c r="K677" i="4"/>
  <c r="R677" i="4" s="1"/>
  <c r="K678" i="4"/>
  <c r="R678" i="4" s="1"/>
  <c r="K679" i="4"/>
  <c r="R679" i="4" s="1"/>
  <c r="K680" i="4"/>
  <c r="R680" i="4" s="1"/>
  <c r="K681" i="4"/>
  <c r="R681" i="4" s="1"/>
  <c r="K682" i="4"/>
  <c r="R682" i="4" s="1"/>
  <c r="K683" i="4"/>
  <c r="R683" i="4" s="1"/>
  <c r="K684" i="4"/>
  <c r="R684" i="4" s="1"/>
  <c r="K685" i="4"/>
  <c r="R685" i="4" s="1"/>
  <c r="K686" i="4"/>
  <c r="R686" i="4" s="1"/>
  <c r="K687" i="4"/>
  <c r="R687" i="4" s="1"/>
  <c r="K688" i="4"/>
  <c r="R688" i="4" s="1"/>
  <c r="K689" i="4"/>
  <c r="R689" i="4" s="1"/>
  <c r="K690" i="4"/>
  <c r="R690" i="4" s="1"/>
  <c r="K691" i="4"/>
  <c r="R691" i="4" s="1"/>
  <c r="K692" i="4"/>
  <c r="R692" i="4" s="1"/>
  <c r="K693" i="4"/>
  <c r="R693" i="4" s="1"/>
  <c r="K694" i="4"/>
  <c r="R694" i="4" s="1"/>
  <c r="K695" i="4"/>
  <c r="R695" i="4" s="1"/>
  <c r="K696" i="4"/>
  <c r="R696" i="4" s="1"/>
  <c r="K697" i="4"/>
  <c r="R697" i="4" s="1"/>
  <c r="K698" i="4"/>
  <c r="R698" i="4" s="1"/>
  <c r="K699" i="4"/>
  <c r="R699" i="4" s="1"/>
  <c r="K700" i="4"/>
  <c r="R700" i="4" s="1"/>
  <c r="K701" i="4"/>
  <c r="R701" i="4" s="1"/>
  <c r="K702" i="4"/>
  <c r="R702" i="4" s="1"/>
  <c r="K703" i="4"/>
  <c r="R703" i="4" s="1"/>
  <c r="K704" i="4"/>
  <c r="R704" i="4" s="1"/>
  <c r="K705" i="4"/>
  <c r="R705" i="4" s="1"/>
  <c r="K706" i="4"/>
  <c r="R706" i="4" s="1"/>
  <c r="K707" i="4"/>
  <c r="R707" i="4" s="1"/>
  <c r="K708" i="4"/>
  <c r="R708" i="4" s="1"/>
  <c r="K709" i="4"/>
  <c r="R709" i="4" s="1"/>
  <c r="K710" i="4"/>
  <c r="R710" i="4" s="1"/>
  <c r="K711" i="4"/>
  <c r="R711" i="4" s="1"/>
  <c r="K712" i="4"/>
  <c r="R712" i="4" s="1"/>
  <c r="K713" i="4"/>
  <c r="R713" i="4" s="1"/>
  <c r="K714" i="4"/>
  <c r="R714" i="4" s="1"/>
  <c r="K715" i="4"/>
  <c r="R715" i="4" s="1"/>
  <c r="K716" i="4"/>
  <c r="R716" i="4" s="1"/>
  <c r="K717" i="4"/>
  <c r="R717" i="4" s="1"/>
  <c r="K718" i="4"/>
  <c r="R718" i="4" s="1"/>
  <c r="K719" i="4"/>
  <c r="R719" i="4" s="1"/>
  <c r="K720" i="4"/>
  <c r="R720" i="4" s="1"/>
  <c r="K721" i="4"/>
  <c r="R721" i="4" s="1"/>
  <c r="K722" i="4"/>
  <c r="R722" i="4" s="1"/>
  <c r="K723" i="4"/>
  <c r="R723" i="4" s="1"/>
  <c r="K724" i="4"/>
  <c r="R724" i="4" s="1"/>
  <c r="K725" i="4"/>
  <c r="R725" i="4" s="1"/>
  <c r="K726" i="4"/>
  <c r="R726" i="4" s="1"/>
  <c r="K727" i="4"/>
  <c r="R727" i="4" s="1"/>
  <c r="K728" i="4"/>
  <c r="R728" i="4" s="1"/>
  <c r="K729" i="4"/>
  <c r="R729" i="4" s="1"/>
  <c r="K730" i="4"/>
  <c r="R730" i="4" s="1"/>
  <c r="K731" i="4"/>
  <c r="R731" i="4" s="1"/>
  <c r="K732" i="4"/>
  <c r="R732" i="4" s="1"/>
  <c r="K733" i="4"/>
  <c r="R733" i="4" s="1"/>
  <c r="K734" i="4"/>
  <c r="R734" i="4" s="1"/>
  <c r="K735" i="4"/>
  <c r="R735" i="4" s="1"/>
  <c r="K736" i="4"/>
  <c r="R736" i="4" s="1"/>
  <c r="K737" i="4"/>
  <c r="R737" i="4" s="1"/>
  <c r="K738" i="4"/>
  <c r="R738" i="4" s="1"/>
  <c r="K739" i="4"/>
  <c r="R739" i="4" s="1"/>
  <c r="K740" i="4"/>
  <c r="R740" i="4" s="1"/>
  <c r="K741" i="4"/>
  <c r="R741" i="4" s="1"/>
  <c r="K742" i="4"/>
  <c r="R742" i="4" s="1"/>
  <c r="K743" i="4"/>
  <c r="R743" i="4" s="1"/>
  <c r="K744" i="4"/>
  <c r="R744" i="4" s="1"/>
  <c r="K745" i="4"/>
  <c r="R745" i="4" s="1"/>
  <c r="K746" i="4"/>
  <c r="R746" i="4" s="1"/>
  <c r="K747" i="4"/>
  <c r="R747" i="4" s="1"/>
  <c r="K748" i="4"/>
  <c r="R748" i="4" s="1"/>
  <c r="K749" i="4"/>
  <c r="R749" i="4" s="1"/>
  <c r="K750" i="4"/>
  <c r="R750" i="4" s="1"/>
  <c r="K751" i="4"/>
  <c r="R751" i="4" s="1"/>
  <c r="K752" i="4"/>
  <c r="R752" i="4" s="1"/>
  <c r="K753" i="4"/>
  <c r="R753" i="4" s="1"/>
  <c r="K754" i="4"/>
  <c r="R754" i="4" s="1"/>
  <c r="K755" i="4"/>
  <c r="R755" i="4" s="1"/>
  <c r="K756" i="4"/>
  <c r="R756" i="4" s="1"/>
  <c r="K757" i="4"/>
  <c r="R757" i="4" s="1"/>
  <c r="K758" i="4"/>
  <c r="R758" i="4" s="1"/>
  <c r="K759" i="4"/>
  <c r="R759" i="4" s="1"/>
  <c r="K760" i="4"/>
  <c r="R760" i="4" s="1"/>
  <c r="K761" i="4"/>
  <c r="R761" i="4" s="1"/>
  <c r="K762" i="4"/>
  <c r="R762" i="4" s="1"/>
  <c r="K763" i="4"/>
  <c r="R763" i="4" s="1"/>
  <c r="K764" i="4"/>
  <c r="R764" i="4" s="1"/>
  <c r="K765" i="4"/>
  <c r="R765" i="4" s="1"/>
  <c r="K766" i="4"/>
  <c r="R766" i="4" s="1"/>
  <c r="K767" i="4"/>
  <c r="R767" i="4" s="1"/>
  <c r="K768" i="4"/>
  <c r="R768" i="4" s="1"/>
  <c r="K769" i="4"/>
  <c r="R769" i="4" s="1"/>
  <c r="K770" i="4"/>
  <c r="R770" i="4" s="1"/>
  <c r="K771" i="4"/>
  <c r="R771" i="4" s="1"/>
  <c r="K772" i="4"/>
  <c r="R772" i="4" s="1"/>
  <c r="K773" i="4"/>
  <c r="R773" i="4" s="1"/>
  <c r="K774" i="4"/>
  <c r="R774" i="4" s="1"/>
  <c r="K775" i="4"/>
  <c r="R775" i="4" s="1"/>
  <c r="K776" i="4"/>
  <c r="R776" i="4" s="1"/>
  <c r="K777" i="4"/>
  <c r="R777" i="4" s="1"/>
  <c r="K778" i="4"/>
  <c r="R778" i="4" s="1"/>
  <c r="K779" i="4"/>
  <c r="R779" i="4" s="1"/>
  <c r="K780" i="4"/>
  <c r="R780" i="4" s="1"/>
  <c r="K781" i="4"/>
  <c r="R781" i="4" s="1"/>
  <c r="K782" i="4"/>
  <c r="R782" i="4" s="1"/>
  <c r="K783" i="4"/>
  <c r="R783" i="4" s="1"/>
  <c r="K784" i="4"/>
  <c r="R784" i="4" s="1"/>
  <c r="K785" i="4"/>
  <c r="R785" i="4" s="1"/>
  <c r="K786" i="4"/>
  <c r="R786" i="4" s="1"/>
  <c r="K787" i="4"/>
  <c r="R787" i="4" s="1"/>
  <c r="K788" i="4"/>
  <c r="R788" i="4" s="1"/>
  <c r="K789" i="4"/>
  <c r="R789" i="4" s="1"/>
  <c r="K790" i="4"/>
  <c r="R790" i="4" s="1"/>
  <c r="K791" i="4"/>
  <c r="R791" i="4" s="1"/>
  <c r="K792" i="4"/>
  <c r="R792" i="4" s="1"/>
  <c r="K793" i="4"/>
  <c r="R793" i="4" s="1"/>
  <c r="K794" i="4"/>
  <c r="R794" i="4" s="1"/>
  <c r="K795" i="4"/>
  <c r="R795" i="4" s="1"/>
  <c r="K796" i="4"/>
  <c r="R796" i="4" s="1"/>
  <c r="K797" i="4"/>
  <c r="R797" i="4" s="1"/>
  <c r="K798" i="4"/>
  <c r="R798" i="4" s="1"/>
  <c r="K799" i="4"/>
  <c r="R799" i="4" s="1"/>
  <c r="K800" i="4"/>
  <c r="R800" i="4" s="1"/>
  <c r="K801" i="4"/>
  <c r="R801" i="4" s="1"/>
  <c r="K802" i="4"/>
  <c r="R802" i="4" s="1"/>
  <c r="K803" i="4"/>
  <c r="R803" i="4" s="1"/>
  <c r="K804" i="4"/>
  <c r="R804" i="4" s="1"/>
  <c r="K805" i="4"/>
  <c r="R805" i="4" s="1"/>
  <c r="K806" i="4"/>
  <c r="R806" i="4" s="1"/>
  <c r="K807" i="4"/>
  <c r="R807" i="4" s="1"/>
  <c r="K808" i="4"/>
  <c r="R808" i="4" s="1"/>
  <c r="K809" i="4"/>
  <c r="R809" i="4" s="1"/>
  <c r="K810" i="4"/>
  <c r="R810" i="4" s="1"/>
  <c r="K811" i="4"/>
  <c r="R811" i="4" s="1"/>
  <c r="K812" i="4"/>
  <c r="R812" i="4" s="1"/>
  <c r="K813" i="4"/>
  <c r="R813" i="4" s="1"/>
  <c r="K814" i="4"/>
  <c r="R814" i="4" s="1"/>
  <c r="K815" i="4"/>
  <c r="R815" i="4" s="1"/>
  <c r="K816" i="4"/>
  <c r="R816" i="4" s="1"/>
  <c r="K817" i="4"/>
  <c r="R817" i="4" s="1"/>
  <c r="K818" i="4"/>
  <c r="R818" i="4" s="1"/>
  <c r="K819" i="4"/>
  <c r="R819" i="4" s="1"/>
  <c r="K820" i="4"/>
  <c r="R820" i="4" s="1"/>
  <c r="K821" i="4"/>
  <c r="R821" i="4" s="1"/>
  <c r="K822" i="4"/>
  <c r="R822" i="4" s="1"/>
  <c r="K823" i="4"/>
  <c r="R823" i="4" s="1"/>
  <c r="K824" i="4"/>
  <c r="R824" i="4" s="1"/>
  <c r="K825" i="4"/>
  <c r="R825" i="4" s="1"/>
  <c r="K826" i="4"/>
  <c r="R826" i="4" s="1"/>
  <c r="K827" i="4"/>
  <c r="R827" i="4" s="1"/>
  <c r="K828" i="4"/>
  <c r="R828" i="4" s="1"/>
  <c r="K829" i="4"/>
  <c r="R829" i="4" s="1"/>
  <c r="K830" i="4"/>
  <c r="R830" i="4" s="1"/>
  <c r="K831" i="4"/>
  <c r="R831" i="4" s="1"/>
  <c r="K832" i="4"/>
  <c r="R832" i="4" s="1"/>
  <c r="K833" i="4"/>
  <c r="R833" i="4" s="1"/>
  <c r="K834" i="4"/>
  <c r="R834" i="4" s="1"/>
  <c r="K835" i="4"/>
  <c r="R835" i="4" s="1"/>
  <c r="K836" i="4"/>
  <c r="R836" i="4" s="1"/>
  <c r="K837" i="4"/>
  <c r="R837" i="4" s="1"/>
  <c r="K838" i="4"/>
  <c r="R838" i="4" s="1"/>
  <c r="K839" i="4"/>
  <c r="R839" i="4" s="1"/>
  <c r="K840" i="4"/>
  <c r="R840" i="4" s="1"/>
  <c r="K841" i="4"/>
  <c r="R841" i="4" s="1"/>
  <c r="K842" i="4"/>
  <c r="R842" i="4" s="1"/>
  <c r="K843" i="4"/>
  <c r="R843" i="4" s="1"/>
  <c r="K844" i="4"/>
  <c r="R844" i="4" s="1"/>
  <c r="K845" i="4"/>
  <c r="R845" i="4" s="1"/>
  <c r="K846" i="4"/>
  <c r="R846" i="4" s="1"/>
  <c r="K847" i="4"/>
  <c r="R847" i="4" s="1"/>
  <c r="K848" i="4"/>
  <c r="R848" i="4" s="1"/>
  <c r="K849" i="4"/>
  <c r="R849" i="4" s="1"/>
  <c r="K850" i="4"/>
  <c r="R850" i="4" s="1"/>
  <c r="K851" i="4"/>
  <c r="R851" i="4" s="1"/>
  <c r="K852" i="4"/>
  <c r="R852" i="4" s="1"/>
  <c r="K853" i="4"/>
  <c r="R853" i="4" s="1"/>
  <c r="K854" i="4"/>
  <c r="R854" i="4" s="1"/>
  <c r="K855" i="4"/>
  <c r="R855" i="4" s="1"/>
  <c r="K856" i="4"/>
  <c r="R856" i="4" s="1"/>
  <c r="K857" i="4"/>
  <c r="R857" i="4" s="1"/>
  <c r="K858" i="4"/>
  <c r="R858" i="4" s="1"/>
  <c r="K859" i="4"/>
  <c r="R859" i="4" s="1"/>
  <c r="K860" i="4"/>
  <c r="R860" i="4" s="1"/>
  <c r="K861" i="4"/>
  <c r="R861" i="4" s="1"/>
  <c r="K862" i="4"/>
  <c r="R862" i="4" s="1"/>
  <c r="K863" i="4"/>
  <c r="R863" i="4" s="1"/>
  <c r="K864" i="4"/>
  <c r="R864" i="4" s="1"/>
  <c r="K865" i="4"/>
  <c r="R865" i="4" s="1"/>
  <c r="K866" i="4"/>
  <c r="R866" i="4" s="1"/>
  <c r="K867" i="4"/>
  <c r="R867" i="4" s="1"/>
  <c r="K868" i="4"/>
  <c r="R868" i="4" s="1"/>
  <c r="K869" i="4"/>
  <c r="R869" i="4" s="1"/>
  <c r="K870" i="4"/>
  <c r="R870" i="4" s="1"/>
  <c r="K871" i="4"/>
  <c r="R871" i="4" s="1"/>
  <c r="K872" i="4"/>
  <c r="R872" i="4" s="1"/>
  <c r="K873" i="4"/>
  <c r="R873" i="4" s="1"/>
  <c r="K874" i="4"/>
  <c r="R874" i="4" s="1"/>
  <c r="K875" i="4"/>
  <c r="R875" i="4" s="1"/>
  <c r="K876" i="4"/>
  <c r="R876" i="4" s="1"/>
  <c r="K877" i="4"/>
  <c r="R877" i="4" s="1"/>
  <c r="K878" i="4"/>
  <c r="R878" i="4" s="1"/>
  <c r="K879" i="4"/>
  <c r="R879" i="4" s="1"/>
  <c r="K880" i="4"/>
  <c r="R880" i="4" s="1"/>
  <c r="K881" i="4"/>
  <c r="R881" i="4" s="1"/>
  <c r="K882" i="4"/>
  <c r="R882" i="4" s="1"/>
  <c r="K883" i="4"/>
  <c r="R883" i="4" s="1"/>
  <c r="K884" i="4"/>
  <c r="R884" i="4" s="1"/>
  <c r="K885" i="4"/>
  <c r="R885" i="4" s="1"/>
  <c r="K886" i="4"/>
  <c r="R886" i="4" s="1"/>
  <c r="K887" i="4"/>
  <c r="R887" i="4" s="1"/>
  <c r="K888" i="4"/>
  <c r="R888" i="4" s="1"/>
  <c r="K889" i="4"/>
  <c r="R889" i="4" s="1"/>
  <c r="K890" i="4"/>
  <c r="R890" i="4" s="1"/>
  <c r="K891" i="4"/>
  <c r="R891" i="4" s="1"/>
  <c r="K892" i="4"/>
  <c r="R892" i="4" s="1"/>
  <c r="K893" i="4"/>
  <c r="R893" i="4" s="1"/>
  <c r="K894" i="4"/>
  <c r="R894" i="4" s="1"/>
  <c r="K895" i="4"/>
  <c r="R895" i="4" s="1"/>
  <c r="K896" i="4"/>
  <c r="R896" i="4" s="1"/>
  <c r="K897" i="4"/>
  <c r="R897" i="4" s="1"/>
  <c r="K898" i="4"/>
  <c r="R898" i="4" s="1"/>
  <c r="K899" i="4"/>
  <c r="R899" i="4" s="1"/>
  <c r="K900" i="4"/>
  <c r="R900" i="4" s="1"/>
  <c r="K901" i="4"/>
  <c r="R901" i="4" s="1"/>
  <c r="K902" i="4"/>
  <c r="R902" i="4" s="1"/>
  <c r="K903" i="4"/>
  <c r="R903" i="4" s="1"/>
  <c r="K904" i="4"/>
  <c r="R904" i="4" s="1"/>
  <c r="K905" i="4"/>
  <c r="R905" i="4" s="1"/>
  <c r="K906" i="4"/>
  <c r="R906" i="4" s="1"/>
  <c r="K907" i="4"/>
  <c r="R907" i="4" s="1"/>
  <c r="K908" i="4"/>
  <c r="R908" i="4" s="1"/>
  <c r="K909" i="4"/>
  <c r="R909" i="4" s="1"/>
  <c r="K910" i="4"/>
  <c r="R910" i="4" s="1"/>
  <c r="K911" i="4"/>
  <c r="R911" i="4" s="1"/>
  <c r="K912" i="4"/>
  <c r="R912" i="4" s="1"/>
  <c r="K913" i="4"/>
  <c r="R913" i="4" s="1"/>
  <c r="K914" i="4"/>
  <c r="R914" i="4" s="1"/>
  <c r="K915" i="4"/>
  <c r="R915" i="4" s="1"/>
  <c r="K916" i="4"/>
  <c r="R916" i="4" s="1"/>
  <c r="K917" i="4"/>
  <c r="R917" i="4" s="1"/>
  <c r="K918" i="4"/>
  <c r="R918" i="4" s="1"/>
  <c r="K919" i="4"/>
  <c r="R919" i="4" s="1"/>
  <c r="K920" i="4"/>
  <c r="R920" i="4" s="1"/>
  <c r="K921" i="4"/>
  <c r="R921" i="4" s="1"/>
  <c r="K922" i="4"/>
  <c r="R922" i="4" s="1"/>
  <c r="K923" i="4"/>
  <c r="R923" i="4" s="1"/>
  <c r="K924" i="4"/>
  <c r="R924" i="4" s="1"/>
  <c r="K925" i="4"/>
  <c r="R925" i="4" s="1"/>
  <c r="K926" i="4"/>
  <c r="R926" i="4" s="1"/>
  <c r="K927" i="4"/>
  <c r="R927" i="4" s="1"/>
  <c r="K928" i="4"/>
  <c r="R928" i="4" s="1"/>
  <c r="K929" i="4"/>
  <c r="R929" i="4" s="1"/>
  <c r="K930" i="4"/>
  <c r="R930" i="4" s="1"/>
  <c r="K931" i="4"/>
  <c r="R931" i="4" s="1"/>
  <c r="K932" i="4"/>
  <c r="R932" i="4" s="1"/>
  <c r="K933" i="4"/>
  <c r="R933" i="4" s="1"/>
  <c r="K934" i="4"/>
  <c r="R934" i="4" s="1"/>
  <c r="K935" i="4"/>
  <c r="R935" i="4" s="1"/>
  <c r="K936" i="4"/>
  <c r="R936" i="4" s="1"/>
  <c r="K937" i="4"/>
  <c r="R937" i="4" s="1"/>
  <c r="K938" i="4"/>
  <c r="R938" i="4" s="1"/>
  <c r="K939" i="4"/>
  <c r="R939" i="4" s="1"/>
  <c r="K940" i="4"/>
  <c r="R940" i="4" s="1"/>
  <c r="K941" i="4"/>
  <c r="R941" i="4" s="1"/>
  <c r="K942" i="4"/>
  <c r="R942" i="4" s="1"/>
  <c r="K943" i="4"/>
  <c r="R943" i="4" s="1"/>
  <c r="K944" i="4"/>
  <c r="R944" i="4" s="1"/>
  <c r="K945" i="4"/>
  <c r="R945" i="4" s="1"/>
  <c r="K946" i="4"/>
  <c r="R946" i="4" s="1"/>
  <c r="K947" i="4"/>
  <c r="R947" i="4" s="1"/>
  <c r="K948" i="4"/>
  <c r="R948" i="4" s="1"/>
  <c r="K949" i="4"/>
  <c r="R949" i="4" s="1"/>
  <c r="K950" i="4"/>
  <c r="R950" i="4" s="1"/>
  <c r="K951" i="4"/>
  <c r="R951" i="4" s="1"/>
  <c r="K952" i="4"/>
  <c r="R952" i="4" s="1"/>
  <c r="K953" i="4"/>
  <c r="R953" i="4" s="1"/>
  <c r="K954" i="4"/>
  <c r="R954" i="4" s="1"/>
  <c r="K955" i="4"/>
  <c r="R955" i="4" s="1"/>
  <c r="K956" i="4"/>
  <c r="R956" i="4" s="1"/>
  <c r="K957" i="4"/>
  <c r="R957" i="4" s="1"/>
  <c r="K958" i="4"/>
  <c r="R958" i="4" s="1"/>
  <c r="K959" i="4"/>
  <c r="R959" i="4" s="1"/>
  <c r="K960" i="4"/>
  <c r="R960" i="4" s="1"/>
  <c r="K961" i="4"/>
  <c r="R961" i="4" s="1"/>
  <c r="K962" i="4"/>
  <c r="R962" i="4" s="1"/>
  <c r="K963" i="4"/>
  <c r="R963" i="4" s="1"/>
  <c r="K964" i="4"/>
  <c r="R964" i="4" s="1"/>
  <c r="K965" i="4"/>
  <c r="R965" i="4" s="1"/>
  <c r="K966" i="4"/>
  <c r="R966" i="4" s="1"/>
  <c r="K967" i="4"/>
  <c r="R967" i="4" s="1"/>
  <c r="K968" i="4"/>
  <c r="R968" i="4" s="1"/>
  <c r="K969" i="4"/>
  <c r="R969" i="4" s="1"/>
  <c r="K970" i="4"/>
  <c r="R970" i="4" s="1"/>
  <c r="K971" i="4"/>
  <c r="R971" i="4" s="1"/>
  <c r="K972" i="4"/>
  <c r="R972" i="4" s="1"/>
  <c r="K973" i="4"/>
  <c r="R973" i="4" s="1"/>
  <c r="K974" i="4"/>
  <c r="R974" i="4" s="1"/>
  <c r="K975" i="4"/>
  <c r="R975" i="4" s="1"/>
  <c r="K976" i="4"/>
  <c r="R976" i="4" s="1"/>
  <c r="K977" i="4"/>
  <c r="R977" i="4" s="1"/>
  <c r="K978" i="4"/>
  <c r="R978" i="4" s="1"/>
  <c r="K979" i="4"/>
  <c r="R979" i="4" s="1"/>
  <c r="K980" i="4"/>
  <c r="R980" i="4" s="1"/>
  <c r="K981" i="4"/>
  <c r="R981" i="4" s="1"/>
  <c r="K982" i="4"/>
  <c r="R982" i="4" s="1"/>
  <c r="K983" i="4"/>
  <c r="R983" i="4" s="1"/>
  <c r="K984" i="4"/>
  <c r="R984" i="4" s="1"/>
  <c r="K985" i="4"/>
  <c r="R985" i="4" s="1"/>
  <c r="K986" i="4"/>
  <c r="R986" i="4" s="1"/>
  <c r="K987" i="4"/>
  <c r="R987" i="4" s="1"/>
  <c r="K988" i="4"/>
  <c r="R988" i="4" s="1"/>
  <c r="K989" i="4"/>
  <c r="R989" i="4" s="1"/>
  <c r="K990" i="4"/>
  <c r="R990" i="4" s="1"/>
  <c r="K991" i="4"/>
  <c r="R991" i="4" s="1"/>
  <c r="K992" i="4"/>
  <c r="R992" i="4" s="1"/>
  <c r="K993" i="4"/>
  <c r="R993" i="4" s="1"/>
  <c r="K994" i="4"/>
  <c r="R994" i="4" s="1"/>
  <c r="K995" i="4"/>
  <c r="R995" i="4" s="1"/>
  <c r="K996" i="4"/>
  <c r="R996" i="4" s="1"/>
  <c r="K997" i="4"/>
  <c r="R997" i="4" s="1"/>
  <c r="K998" i="4"/>
  <c r="R998" i="4" s="1"/>
  <c r="K999" i="4"/>
  <c r="R999" i="4" s="1"/>
  <c r="K1000" i="4"/>
  <c r="R1000" i="4" s="1"/>
  <c r="K1001" i="4"/>
  <c r="R1001" i="4" s="1"/>
  <c r="K1002" i="4"/>
  <c r="R1002" i="4" s="1"/>
  <c r="K1003" i="4"/>
  <c r="R1003" i="4" s="1"/>
  <c r="K1004" i="4"/>
  <c r="R1004" i="4" s="1"/>
  <c r="K1005" i="4"/>
  <c r="R1005" i="4" s="1"/>
  <c r="K1006" i="4"/>
  <c r="R1006" i="4" s="1"/>
  <c r="F12" i="9"/>
  <c r="F13" i="9"/>
  <c r="F14" i="9"/>
  <c r="F15" i="9"/>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F48" i="9"/>
  <c r="F49" i="9"/>
  <c r="F50" i="9"/>
  <c r="F51" i="9"/>
  <c r="F52" i="9"/>
  <c r="F53" i="9"/>
  <c r="F54" i="9"/>
  <c r="F11" i="9"/>
  <c r="A111" i="6"/>
  <c r="A112" i="6"/>
  <c r="A113" i="6"/>
  <c r="A114" i="6"/>
  <c r="A115" i="6"/>
  <c r="A116" i="6"/>
  <c r="A117" i="6"/>
  <c r="A110" i="6"/>
  <c r="A102" i="6"/>
  <c r="A103" i="6"/>
  <c r="A104" i="6"/>
  <c r="A105" i="6"/>
  <c r="A106" i="6"/>
  <c r="A107" i="6"/>
  <c r="A108" i="6"/>
  <c r="A109" i="6"/>
  <c r="A101" i="6"/>
  <c r="A93" i="6"/>
  <c r="A94" i="6"/>
  <c r="A95" i="6"/>
  <c r="A96" i="6"/>
  <c r="A97" i="6"/>
  <c r="A98" i="6"/>
  <c r="A99" i="6"/>
  <c r="A100" i="6"/>
  <c r="A92" i="6"/>
  <c r="A84" i="6"/>
  <c r="A85" i="6"/>
  <c r="A86" i="6"/>
  <c r="A87" i="6"/>
  <c r="A88" i="6"/>
  <c r="A89" i="6"/>
  <c r="A90" i="6"/>
  <c r="A91" i="6"/>
  <c r="A83" i="6"/>
  <c r="A75" i="6"/>
  <c r="A76" i="6"/>
  <c r="A77" i="6"/>
  <c r="A78" i="6"/>
  <c r="A79" i="6"/>
  <c r="A80" i="6"/>
  <c r="A81" i="6"/>
  <c r="A82" i="6"/>
  <c r="A74" i="6"/>
  <c r="A66" i="6"/>
  <c r="A67" i="6"/>
  <c r="A68" i="6"/>
  <c r="A69" i="6"/>
  <c r="A70" i="6"/>
  <c r="A71" i="6"/>
  <c r="A72" i="6"/>
  <c r="A73" i="6"/>
  <c r="A65" i="6"/>
  <c r="A57" i="6"/>
  <c r="A58" i="6"/>
  <c r="A59" i="6"/>
  <c r="A60" i="6"/>
  <c r="A61" i="6"/>
  <c r="A62" i="6"/>
  <c r="A63" i="6"/>
  <c r="A64" i="6"/>
  <c r="A56" i="6"/>
  <c r="A48" i="6"/>
  <c r="A49" i="6"/>
  <c r="A50" i="6"/>
  <c r="A51" i="6"/>
  <c r="A52" i="6"/>
  <c r="A53" i="6"/>
  <c r="A54" i="6"/>
  <c r="A55" i="6"/>
  <c r="A47" i="6"/>
  <c r="A39" i="6"/>
  <c r="A40" i="6"/>
  <c r="A41" i="6"/>
  <c r="A42" i="6"/>
  <c r="A43" i="6"/>
  <c r="A44" i="6"/>
  <c r="A45" i="6"/>
  <c r="A46" i="6"/>
  <c r="A38" i="6"/>
  <c r="A30" i="6"/>
  <c r="A31" i="6"/>
  <c r="A32" i="6"/>
  <c r="A33" i="6"/>
  <c r="A34" i="6"/>
  <c r="A35" i="6"/>
  <c r="A36" i="6"/>
  <c r="A37" i="6"/>
  <c r="A29" i="6"/>
  <c r="A12" i="6"/>
  <c r="A13" i="6"/>
  <c r="A14" i="6"/>
  <c r="A15" i="6"/>
  <c r="A16" i="6"/>
  <c r="A17" i="6"/>
  <c r="A18" i="6"/>
  <c r="A19" i="6"/>
  <c r="A11" i="6"/>
  <c r="A3" i="6"/>
  <c r="A4" i="6"/>
  <c r="A5" i="6"/>
  <c r="A6" i="6"/>
  <c r="A7" i="6"/>
  <c r="A8" i="6"/>
  <c r="A9" i="6"/>
  <c r="A10" i="6"/>
  <c r="A2" i="6"/>
  <c r="A21" i="6"/>
  <c r="A22" i="6"/>
  <c r="A23" i="6"/>
  <c r="A24" i="6"/>
  <c r="A25" i="6"/>
  <c r="A26" i="6"/>
  <c r="A27" i="6"/>
  <c r="A28" i="6"/>
  <c r="A20" i="6"/>
  <c r="B13" i="8"/>
  <c r="B17" i="8"/>
  <c r="B21" i="8"/>
  <c r="B25" i="8"/>
  <c r="C1" i="8"/>
  <c r="C5" i="8"/>
  <c r="C9" i="8"/>
  <c r="C13" i="8"/>
  <c r="C17" i="8"/>
  <c r="C21" i="8"/>
  <c r="C25" i="8"/>
  <c r="A29" i="8"/>
  <c r="A33" i="8"/>
  <c r="A37" i="8"/>
  <c r="A41" i="8"/>
  <c r="A45" i="8"/>
  <c r="A49" i="8"/>
  <c r="A53" i="8"/>
  <c r="B29" i="8"/>
  <c r="B33" i="8"/>
  <c r="B37" i="8"/>
  <c r="B41" i="8"/>
  <c r="B45" i="8"/>
  <c r="B49" i="8"/>
  <c r="B53" i="8"/>
  <c r="C29" i="8"/>
  <c r="C33" i="8"/>
  <c r="C37" i="8"/>
  <c r="C41" i="8"/>
  <c r="A6" i="8"/>
  <c r="A10" i="8"/>
  <c r="A14" i="8"/>
  <c r="A18" i="8"/>
  <c r="A22" i="8"/>
  <c r="A26" i="8"/>
  <c r="B2" i="8"/>
  <c r="B6" i="8"/>
  <c r="B10" i="8"/>
  <c r="B14" i="8"/>
  <c r="B18" i="8"/>
  <c r="B22" i="8"/>
  <c r="B26" i="8"/>
  <c r="C2" i="8"/>
  <c r="C6" i="8"/>
  <c r="C10" i="8"/>
  <c r="C14" i="8"/>
  <c r="C18" i="8"/>
  <c r="C22" i="8"/>
  <c r="C26" i="8"/>
  <c r="A30" i="8"/>
  <c r="A34" i="8"/>
  <c r="A38" i="8"/>
  <c r="A42" i="8"/>
  <c r="A46" i="8"/>
  <c r="A50" i="8"/>
  <c r="A54" i="8"/>
  <c r="B30" i="8"/>
  <c r="B34" i="8"/>
  <c r="B38" i="8"/>
  <c r="B42" i="8"/>
  <c r="B46" i="8"/>
  <c r="B50" i="8"/>
  <c r="B54" i="8"/>
  <c r="C30" i="8"/>
  <c r="C34" i="8"/>
  <c r="C38" i="8"/>
  <c r="C42" i="8"/>
  <c r="C46" i="8"/>
  <c r="C50" i="8"/>
  <c r="C54" i="8"/>
  <c r="A58" i="8"/>
  <c r="A62" i="8"/>
  <c r="A66" i="8"/>
  <c r="A70" i="8"/>
  <c r="A74" i="8"/>
  <c r="A78" i="8"/>
  <c r="A82" i="8"/>
  <c r="B58" i="8"/>
  <c r="B62" i="8"/>
  <c r="B66" i="8"/>
  <c r="B70" i="8"/>
  <c r="B74" i="8"/>
  <c r="B78" i="8"/>
  <c r="B82" i="8"/>
  <c r="C58" i="8"/>
  <c r="C62" i="8"/>
  <c r="C66" i="8"/>
  <c r="C70" i="8"/>
  <c r="C74" i="8"/>
  <c r="C82" i="8"/>
  <c r="A86" i="8"/>
  <c r="A90" i="8"/>
  <c r="A94" i="8"/>
  <c r="A98" i="8"/>
  <c r="A102" i="8"/>
  <c r="A106" i="8"/>
  <c r="A110" i="8"/>
  <c r="B86" i="8"/>
  <c r="B90" i="8"/>
  <c r="B94" i="8"/>
  <c r="B98" i="8"/>
  <c r="B102" i="8"/>
  <c r="B106" i="8"/>
  <c r="B110" i="8"/>
  <c r="C86" i="8"/>
  <c r="C90" i="8"/>
  <c r="C94" i="8"/>
  <c r="C98" i="8"/>
  <c r="C102" i="8"/>
  <c r="C106" i="8"/>
  <c r="C110" i="8"/>
  <c r="A114" i="8"/>
  <c r="A118" i="8"/>
  <c r="A122" i="8"/>
  <c r="A126" i="8"/>
  <c r="A130" i="8"/>
  <c r="A134" i="8"/>
  <c r="A138" i="8"/>
  <c r="B114" i="8"/>
  <c r="B118" i="8"/>
  <c r="B122" i="8"/>
  <c r="B126" i="8"/>
  <c r="B130" i="8"/>
  <c r="B134" i="8"/>
  <c r="B138" i="8"/>
  <c r="C114" i="8"/>
  <c r="C118" i="8"/>
  <c r="C122" i="8"/>
  <c r="C126" i="8"/>
  <c r="C130" i="8"/>
  <c r="C134" i="8"/>
  <c r="C138" i="8"/>
  <c r="A142" i="8"/>
  <c r="A146" i="8"/>
  <c r="A150" i="8"/>
  <c r="A154" i="8"/>
  <c r="A158" i="8"/>
  <c r="A162" i="8"/>
  <c r="A166" i="8"/>
  <c r="B142" i="8"/>
  <c r="B146" i="8"/>
  <c r="B150" i="8"/>
  <c r="B154" i="8"/>
  <c r="B158" i="8"/>
  <c r="B162" i="8"/>
  <c r="B166" i="8"/>
  <c r="C142" i="8"/>
  <c r="C146" i="8"/>
  <c r="C150" i="8"/>
  <c r="C154" i="8"/>
  <c r="C158" i="8"/>
  <c r="C162" i="8"/>
  <c r="C166" i="8"/>
  <c r="A170" i="8"/>
  <c r="A174" i="8"/>
  <c r="A178" i="8"/>
  <c r="A182" i="8"/>
  <c r="A186" i="8"/>
  <c r="A190" i="8"/>
  <c r="A194" i="8"/>
  <c r="B170" i="8"/>
  <c r="B174" i="8"/>
  <c r="B178" i="8"/>
  <c r="B182" i="8"/>
  <c r="B186" i="8"/>
  <c r="B190" i="8"/>
  <c r="B194" i="8"/>
  <c r="C170" i="8"/>
  <c r="C174" i="8"/>
  <c r="C178" i="8"/>
  <c r="C182" i="8"/>
  <c r="C186" i="8"/>
  <c r="C190" i="8"/>
  <c r="C194" i="8"/>
  <c r="A198" i="8"/>
  <c r="A202" i="8"/>
  <c r="A206" i="8"/>
  <c r="A210" i="8"/>
  <c r="A214" i="8"/>
  <c r="A218" i="8"/>
  <c r="A222" i="8"/>
  <c r="B206" i="8"/>
  <c r="B214" i="8"/>
  <c r="C202" i="8"/>
  <c r="C210" i="8"/>
  <c r="C222" i="8"/>
  <c r="A226" i="8"/>
  <c r="A234" i="8"/>
  <c r="A238" i="8"/>
  <c r="A246" i="8"/>
  <c r="A250" i="8"/>
  <c r="B226" i="8"/>
  <c r="B238" i="8"/>
  <c r="B242" i="8"/>
  <c r="B246" i="8"/>
  <c r="C230" i="8"/>
  <c r="C234" i="8"/>
  <c r="C238" i="8"/>
  <c r="B258" i="8"/>
  <c r="B270" i="8"/>
  <c r="C258" i="8"/>
  <c r="C262" i="8"/>
  <c r="C270" i="8"/>
  <c r="C278" i="8"/>
  <c r="A5" i="8"/>
  <c r="A9" i="8"/>
  <c r="A13" i="8"/>
  <c r="A17" i="8"/>
  <c r="A21" i="8"/>
  <c r="A25" i="8"/>
  <c r="B1" i="8"/>
  <c r="B5" i="8"/>
  <c r="B9" i="8"/>
  <c r="C45" i="8"/>
  <c r="C49" i="8"/>
  <c r="C53" i="8"/>
  <c r="A57" i="8"/>
  <c r="A61" i="8"/>
  <c r="A65" i="8"/>
  <c r="A69" i="8"/>
  <c r="A73" i="8"/>
  <c r="A77" i="8"/>
  <c r="A81" i="8"/>
  <c r="B57" i="8"/>
  <c r="B61" i="8"/>
  <c r="B65" i="8"/>
  <c r="B69" i="8"/>
  <c r="B73" i="8"/>
  <c r="B77" i="8"/>
  <c r="B81" i="8"/>
  <c r="C57" i="8"/>
  <c r="C61" i="8"/>
  <c r="C65" i="8"/>
  <c r="C69" i="8"/>
  <c r="C73" i="8"/>
  <c r="C81" i="8"/>
  <c r="A85" i="8"/>
  <c r="A89" i="8"/>
  <c r="A93" i="8"/>
  <c r="A97" i="8"/>
  <c r="A101" i="8"/>
  <c r="A105" i="8"/>
  <c r="A109" i="8"/>
  <c r="B85" i="8"/>
  <c r="B89" i="8"/>
  <c r="B93" i="8"/>
  <c r="B97" i="8"/>
  <c r="B101" i="8"/>
  <c r="B105" i="8"/>
  <c r="B109" i="8"/>
  <c r="C85" i="8"/>
  <c r="C89" i="8"/>
  <c r="C93" i="8"/>
  <c r="C97" i="8"/>
  <c r="C101" i="8"/>
  <c r="C105" i="8"/>
  <c r="C109" i="8"/>
  <c r="A113" i="8"/>
  <c r="A117" i="8"/>
  <c r="A121" i="8"/>
  <c r="A125" i="8"/>
  <c r="A129" i="8"/>
  <c r="A133" i="8"/>
  <c r="A137" i="8"/>
  <c r="B113" i="8"/>
  <c r="B117" i="8"/>
  <c r="B121" i="8"/>
  <c r="B125" i="8"/>
  <c r="B129" i="8"/>
  <c r="B133" i="8"/>
  <c r="B137" i="8"/>
  <c r="C113" i="8"/>
  <c r="C117" i="8"/>
  <c r="C121" i="8"/>
  <c r="C125" i="8"/>
  <c r="C129" i="8"/>
  <c r="C133" i="8"/>
  <c r="C137" i="8"/>
  <c r="A141" i="8"/>
  <c r="A145" i="8"/>
  <c r="A149" i="8"/>
  <c r="A153" i="8"/>
  <c r="A157" i="8"/>
  <c r="A161" i="8"/>
  <c r="A165" i="8"/>
  <c r="B141" i="8"/>
  <c r="B145" i="8"/>
  <c r="B149" i="8"/>
  <c r="B153" i="8"/>
  <c r="B157" i="8"/>
  <c r="B161" i="8"/>
  <c r="B165" i="8"/>
  <c r="C141" i="8"/>
  <c r="C145" i="8"/>
  <c r="C149" i="8"/>
  <c r="C153" i="8"/>
  <c r="C157" i="8"/>
  <c r="C161" i="8"/>
  <c r="C165" i="8"/>
  <c r="A169" i="8"/>
  <c r="A173" i="8"/>
  <c r="A177" i="8"/>
  <c r="A181" i="8"/>
  <c r="A185" i="8"/>
  <c r="A189" i="8"/>
  <c r="A193" i="8"/>
  <c r="B169" i="8"/>
  <c r="B173" i="8"/>
  <c r="B177" i="8"/>
  <c r="B181" i="8"/>
  <c r="B185" i="8"/>
  <c r="B189" i="8"/>
  <c r="B193" i="8"/>
  <c r="C169" i="8"/>
  <c r="C173" i="8"/>
  <c r="C177" i="8"/>
  <c r="C181" i="8"/>
  <c r="C185" i="8"/>
  <c r="C189" i="8"/>
  <c r="C193" i="8"/>
  <c r="A197" i="8"/>
  <c r="A201" i="8"/>
  <c r="A205" i="8"/>
  <c r="A209" i="8"/>
  <c r="A213" i="8"/>
  <c r="A217" i="8"/>
  <c r="A221" i="8"/>
  <c r="B221" i="8"/>
  <c r="C209" i="8"/>
  <c r="C213" i="8"/>
  <c r="A225" i="8"/>
  <c r="A245" i="8"/>
  <c r="B245" i="8"/>
  <c r="C233" i="8"/>
  <c r="A253" i="8"/>
  <c r="A269" i="8"/>
  <c r="A277" i="8"/>
  <c r="K217" i="4" l="1"/>
  <c r="R217" i="4" s="1"/>
  <c r="A207" i="8"/>
  <c r="C175" i="8"/>
  <c r="B187" i="8"/>
  <c r="B171" i="8"/>
  <c r="A183" i="8"/>
  <c r="C167" i="8"/>
  <c r="B163" i="8"/>
  <c r="B147" i="8"/>
  <c r="A159" i="8"/>
  <c r="A143" i="8"/>
  <c r="C127" i="8"/>
  <c r="B139" i="8"/>
  <c r="B123" i="8"/>
  <c r="A135" i="8"/>
  <c r="A119" i="8"/>
  <c r="C87" i="8"/>
  <c r="A111" i="8"/>
  <c r="A95" i="8"/>
  <c r="C75" i="8"/>
  <c r="C59" i="8"/>
  <c r="A83" i="8"/>
  <c r="A67" i="8"/>
  <c r="C51" i="8"/>
  <c r="C35" i="8"/>
  <c r="B47" i="8"/>
  <c r="B31" i="8"/>
  <c r="A43" i="8"/>
  <c r="C27" i="8"/>
  <c r="B23" i="8"/>
  <c r="B7" i="8"/>
  <c r="C235" i="8"/>
  <c r="B239" i="8"/>
  <c r="C267" i="8"/>
  <c r="B231" i="8"/>
  <c r="A219" i="8"/>
  <c r="A203" i="8"/>
  <c r="C187" i="8"/>
  <c r="C171" i="8"/>
  <c r="B183" i="8"/>
  <c r="A195" i="8"/>
  <c r="A179" i="8"/>
  <c r="C163" i="8"/>
  <c r="C147" i="8"/>
  <c r="B159" i="8"/>
  <c r="B143" i="8"/>
  <c r="A155" i="8"/>
  <c r="C139" i="8"/>
  <c r="C123" i="8"/>
  <c r="B135" i="8"/>
  <c r="B119" i="8"/>
  <c r="A131" i="8"/>
  <c r="A115" i="8"/>
  <c r="C99" i="8"/>
  <c r="B111" i="8"/>
  <c r="B95" i="8"/>
  <c r="A107" i="8"/>
  <c r="A91" i="8"/>
  <c r="C71" i="8"/>
  <c r="B83" i="8"/>
  <c r="B67" i="8"/>
  <c r="A79" i="8"/>
  <c r="A63" i="8"/>
  <c r="C47" i="8"/>
  <c r="C31" i="8"/>
  <c r="B43" i="8"/>
  <c r="A55" i="8"/>
  <c r="A39" i="8"/>
  <c r="C23" i="8"/>
  <c r="C7" i="8"/>
  <c r="B19" i="8"/>
  <c r="B3" i="8"/>
  <c r="A15" i="8"/>
  <c r="B207" i="8"/>
  <c r="A267" i="8"/>
  <c r="C203" i="8"/>
  <c r="B223" i="8"/>
  <c r="A275" i="8"/>
  <c r="A211" i="8"/>
  <c r="C195" i="8"/>
  <c r="C179" i="8"/>
  <c r="B191" i="8"/>
  <c r="B175" i="8"/>
  <c r="A187" i="8"/>
  <c r="A171" i="8"/>
  <c r="C155" i="8"/>
  <c r="B167" i="8"/>
  <c r="B151" i="8"/>
  <c r="A163" i="8"/>
  <c r="A147" i="8"/>
  <c r="C131" i="8"/>
  <c r="C115" i="8"/>
  <c r="B127" i="8"/>
  <c r="A139" i="8"/>
  <c r="A123" i="8"/>
  <c r="C107" i="8"/>
  <c r="C91" i="8"/>
  <c r="B103" i="8"/>
  <c r="B87" i="8"/>
  <c r="A99" i="8"/>
  <c r="C83" i="8"/>
  <c r="C63" i="8"/>
  <c r="B75" i="8"/>
  <c r="B59" i="8"/>
  <c r="A71" i="8"/>
  <c r="C55" i="8"/>
  <c r="C39" i="8"/>
  <c r="B51" i="8"/>
  <c r="B35" i="8"/>
  <c r="A47" i="8"/>
  <c r="A31" i="8"/>
  <c r="C15" i="8"/>
  <c r="B27" i="8"/>
  <c r="B11" i="8"/>
  <c r="A23" i="8"/>
  <c r="C259" i="8"/>
  <c r="C243" i="8"/>
  <c r="A235" i="8"/>
  <c r="A251" i="8"/>
  <c r="A243" i="8"/>
  <c r="B199" i="8"/>
  <c r="B255" i="8"/>
  <c r="C211" i="8"/>
  <c r="A215" i="8"/>
  <c r="A199" i="8"/>
  <c r="C183" i="8"/>
  <c r="B195" i="8"/>
  <c r="B179" i="8"/>
  <c r="A191" i="8"/>
  <c r="A175" i="8"/>
  <c r="C159" i="8"/>
  <c r="C143" i="8"/>
  <c r="B155" i="8"/>
  <c r="A167" i="8"/>
  <c r="A151" i="8"/>
  <c r="C135" i="8"/>
  <c r="C119" i="8"/>
  <c r="B115" i="8"/>
  <c r="A127" i="8"/>
  <c r="C111" i="8"/>
  <c r="C95" i="8"/>
  <c r="B107" i="8"/>
  <c r="B91" i="8"/>
  <c r="A103" i="8"/>
  <c r="A87" i="8"/>
  <c r="C67" i="8"/>
  <c r="B79" i="8"/>
  <c r="B63" i="8"/>
  <c r="A75" i="8"/>
  <c r="A59" i="8"/>
  <c r="C43" i="8"/>
  <c r="B55" i="8"/>
  <c r="B39" i="8"/>
  <c r="A51" i="8"/>
  <c r="A35" i="8"/>
  <c r="C19" i="8"/>
  <c r="C3" i="8"/>
  <c r="B15" i="8"/>
  <c r="A27" i="8"/>
  <c r="A11" i="8"/>
  <c r="C227" i="8"/>
  <c r="B247" i="8"/>
  <c r="B215" i="8"/>
  <c r="B263" i="8"/>
  <c r="A227" i="8"/>
  <c r="C219" i="8"/>
  <c r="A259" i="8"/>
  <c r="C251" i="8"/>
  <c r="C275" i="8"/>
  <c r="B271" i="8"/>
  <c r="B279" i="8"/>
  <c r="C271" i="8"/>
  <c r="B267" i="8"/>
  <c r="A263" i="8"/>
  <c r="C231" i="8"/>
  <c r="B227" i="8"/>
  <c r="C223" i="8"/>
  <c r="C279" i="8"/>
  <c r="B275" i="8"/>
  <c r="A271" i="8"/>
  <c r="C239" i="8"/>
  <c r="B235" i="8"/>
  <c r="A231" i="8"/>
  <c r="C255" i="8"/>
  <c r="A279" i="8"/>
  <c r="C247" i="8"/>
  <c r="B243" i="8"/>
  <c r="A239" i="8"/>
  <c r="C207" i="8"/>
  <c r="C263" i="8"/>
  <c r="B259" i="8"/>
  <c r="A255" i="8"/>
  <c r="B251" i="8"/>
  <c r="A247" i="8"/>
  <c r="C215" i="8"/>
  <c r="C199" i="8"/>
  <c r="B219" i="8"/>
  <c r="B211" i="8"/>
  <c r="B203" i="8"/>
  <c r="A223" i="8"/>
  <c r="C191" i="8"/>
  <c r="C151" i="8"/>
  <c r="C103" i="8"/>
  <c r="B99" i="8"/>
  <c r="B71" i="8"/>
  <c r="C11" i="8"/>
  <c r="A19" i="8"/>
  <c r="B131" i="8"/>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2" i="3"/>
  <c r="N217" i="4" l="1"/>
  <c r="M217" i="4"/>
  <c r="A172" i="8"/>
  <c r="C116" i="8"/>
  <c r="A184" i="8"/>
  <c r="C128" i="8"/>
  <c r="B192" i="8"/>
  <c r="B168" i="8"/>
  <c r="C176" i="8"/>
  <c r="C168" i="8"/>
  <c r="B124" i="8"/>
  <c r="C188" i="8"/>
  <c r="B184" i="8"/>
  <c r="A180" i="8"/>
  <c r="C148" i="8"/>
  <c r="B144" i="8"/>
  <c r="C140" i="8"/>
  <c r="A132" i="8"/>
  <c r="B96" i="8"/>
  <c r="A92" i="8"/>
  <c r="C180" i="8"/>
  <c r="C156" i="8"/>
  <c r="A208" i="8"/>
  <c r="C52" i="8"/>
  <c r="B196" i="8"/>
  <c r="A152" i="8"/>
  <c r="O254" i="4"/>
  <c r="O250" i="4"/>
  <c r="O246" i="4"/>
  <c r="O242" i="4"/>
  <c r="O238" i="4"/>
  <c r="O234" i="4"/>
  <c r="O230" i="4"/>
  <c r="O226" i="4"/>
  <c r="O222" i="4"/>
  <c r="O218" i="4"/>
  <c r="O1005" i="4"/>
  <c r="O1003" i="4"/>
  <c r="O1001" i="4"/>
  <c r="O999" i="4"/>
  <c r="O997" i="4"/>
  <c r="O995" i="4"/>
  <c r="O993" i="4"/>
  <c r="O991" i="4"/>
  <c r="O989" i="4"/>
  <c r="O987" i="4"/>
  <c r="O985" i="4"/>
  <c r="O983" i="4"/>
  <c r="O981" i="4"/>
  <c r="O979" i="4"/>
  <c r="O977" i="4"/>
  <c r="O975" i="4"/>
  <c r="O973" i="4"/>
  <c r="O971" i="4"/>
  <c r="O969" i="4"/>
  <c r="O967" i="4"/>
  <c r="O965" i="4"/>
  <c r="O963" i="4"/>
  <c r="O961" i="4"/>
  <c r="O959" i="4"/>
  <c r="O957" i="4"/>
  <c r="O955" i="4"/>
  <c r="O953" i="4"/>
  <c r="O951" i="4"/>
  <c r="O949" i="4"/>
  <c r="O947" i="4"/>
  <c r="O945" i="4"/>
  <c r="O943" i="4"/>
  <c r="O941" i="4"/>
  <c r="O939" i="4"/>
  <c r="O937" i="4"/>
  <c r="O935" i="4"/>
  <c r="O933" i="4"/>
  <c r="O931" i="4"/>
  <c r="O929" i="4"/>
  <c r="O927" i="4"/>
  <c r="O925" i="4"/>
  <c r="O923" i="4"/>
  <c r="O921" i="4"/>
  <c r="O919" i="4"/>
  <c r="O917" i="4"/>
  <c r="O915" i="4"/>
  <c r="O913" i="4"/>
  <c r="O911" i="4"/>
  <c r="O909" i="4"/>
  <c r="O907" i="4"/>
  <c r="O904" i="4"/>
  <c r="O902" i="4"/>
  <c r="O900" i="4"/>
  <c r="O898" i="4"/>
  <c r="O896" i="4"/>
  <c r="O894" i="4"/>
  <c r="O892" i="4"/>
  <c r="O890" i="4"/>
  <c r="O888" i="4"/>
  <c r="O886" i="4"/>
  <c r="O884" i="4"/>
  <c r="O882" i="4"/>
  <c r="O880" i="4"/>
  <c r="O878" i="4"/>
  <c r="O876" i="4"/>
  <c r="O874" i="4"/>
  <c r="O872" i="4"/>
  <c r="O870" i="4"/>
  <c r="O868" i="4"/>
  <c r="O866" i="4"/>
  <c r="O864" i="4"/>
  <c r="O862" i="4"/>
  <c r="O860" i="4"/>
  <c r="O858" i="4"/>
  <c r="O856" i="4"/>
  <c r="O854" i="4"/>
  <c r="O852" i="4"/>
  <c r="O850" i="4"/>
  <c r="O848" i="4"/>
  <c r="O846" i="4"/>
  <c r="O844" i="4"/>
  <c r="O842" i="4"/>
  <c r="O840" i="4"/>
  <c r="O838" i="4"/>
  <c r="O836" i="4"/>
  <c r="O834" i="4"/>
  <c r="O832" i="4"/>
  <c r="O830" i="4"/>
  <c r="O828" i="4"/>
  <c r="O826" i="4"/>
  <c r="O824" i="4"/>
  <c r="O822" i="4"/>
  <c r="O820" i="4"/>
  <c r="O818" i="4"/>
  <c r="O816" i="4"/>
  <c r="O814" i="4"/>
  <c r="O812" i="4"/>
  <c r="O810" i="4"/>
  <c r="O808" i="4"/>
  <c r="O806" i="4"/>
  <c r="O804" i="4"/>
  <c r="O802" i="4"/>
  <c r="O800" i="4"/>
  <c r="O798" i="4"/>
  <c r="O796" i="4"/>
  <c r="O794" i="4"/>
  <c r="O792" i="4"/>
  <c r="O790" i="4"/>
  <c r="O788" i="4"/>
  <c r="O786" i="4"/>
  <c r="O784" i="4"/>
  <c r="O782" i="4"/>
  <c r="O780" i="4"/>
  <c r="O778" i="4"/>
  <c r="O776" i="4"/>
  <c r="O774" i="4"/>
  <c r="O772" i="4"/>
  <c r="O770" i="4"/>
  <c r="O768" i="4"/>
  <c r="O766" i="4"/>
  <c r="O764" i="4"/>
  <c r="O762" i="4"/>
  <c r="O760" i="4"/>
  <c r="O758" i="4"/>
  <c r="O756" i="4"/>
  <c r="O754" i="4"/>
  <c r="O752" i="4"/>
  <c r="O750" i="4"/>
  <c r="O748" i="4"/>
  <c r="O746" i="4"/>
  <c r="O744" i="4"/>
  <c r="O742" i="4"/>
  <c r="O740" i="4"/>
  <c r="O738" i="4"/>
  <c r="O736" i="4"/>
  <c r="O734" i="4"/>
  <c r="O732" i="4"/>
  <c r="O730" i="4"/>
  <c r="O728" i="4"/>
  <c r="O726" i="4"/>
  <c r="O724" i="4"/>
  <c r="O722" i="4"/>
  <c r="O720" i="4"/>
  <c r="O718" i="4"/>
  <c r="O716" i="4"/>
  <c r="O714" i="4"/>
  <c r="O712" i="4"/>
  <c r="O710" i="4"/>
  <c r="O708" i="4"/>
  <c r="O706" i="4"/>
  <c r="O704" i="4"/>
  <c r="O702" i="4"/>
  <c r="O700" i="4"/>
  <c r="O698" i="4"/>
  <c r="O696" i="4"/>
  <c r="O694" i="4"/>
  <c r="O692" i="4"/>
  <c r="O690" i="4"/>
  <c r="O688" i="4"/>
  <c r="O686" i="4"/>
  <c r="O684" i="4"/>
  <c r="O682" i="4"/>
  <c r="O680" i="4"/>
  <c r="O678" i="4"/>
  <c r="O676" i="4"/>
  <c r="O674" i="4"/>
  <c r="O672" i="4"/>
  <c r="O670" i="4"/>
  <c r="O668" i="4"/>
  <c r="O666" i="4"/>
  <c r="O664" i="4"/>
  <c r="O662" i="4"/>
  <c r="O660" i="4"/>
  <c r="O658" i="4"/>
  <c r="O656" i="4"/>
  <c r="O654" i="4"/>
  <c r="O652" i="4"/>
  <c r="O650" i="4"/>
  <c r="O648" i="4"/>
  <c r="O646" i="4"/>
  <c r="O644" i="4"/>
  <c r="O642" i="4"/>
  <c r="O640" i="4"/>
  <c r="O638" i="4"/>
  <c r="O636" i="4"/>
  <c r="O634" i="4"/>
  <c r="O632" i="4"/>
  <c r="O630" i="4"/>
  <c r="O628" i="4"/>
  <c r="O626" i="4"/>
  <c r="O624" i="4"/>
  <c r="O622" i="4"/>
  <c r="O620" i="4"/>
  <c r="O618" i="4"/>
  <c r="O616" i="4"/>
  <c r="O614" i="4"/>
  <c r="O612" i="4"/>
  <c r="O610" i="4"/>
  <c r="O608" i="4"/>
  <c r="O606" i="4"/>
  <c r="O604" i="4"/>
  <c r="O602" i="4"/>
  <c r="O600" i="4"/>
  <c r="O598" i="4"/>
  <c r="O596" i="4"/>
  <c r="O594" i="4"/>
  <c r="O592" i="4"/>
  <c r="O590" i="4"/>
  <c r="O588" i="4"/>
  <c r="O586" i="4"/>
  <c r="O584" i="4"/>
  <c r="O582" i="4"/>
  <c r="O580" i="4"/>
  <c r="O578" i="4"/>
  <c r="O576" i="4"/>
  <c r="O574" i="4"/>
  <c r="O572" i="4"/>
  <c r="O570" i="4"/>
  <c r="O568" i="4"/>
  <c r="O566" i="4"/>
  <c r="O564" i="4"/>
  <c r="O562" i="4"/>
  <c r="O560" i="4"/>
  <c r="O558" i="4"/>
  <c r="O556" i="4"/>
  <c r="O554" i="4"/>
  <c r="O552" i="4"/>
  <c r="O550" i="4"/>
  <c r="O548" i="4"/>
  <c r="O546" i="4"/>
  <c r="O544" i="4"/>
  <c r="O535" i="4"/>
  <c r="O533" i="4"/>
  <c r="O531" i="4"/>
  <c r="O529" i="4"/>
  <c r="O527" i="4"/>
  <c r="O525" i="4"/>
  <c r="O523" i="4"/>
  <c r="O521" i="4"/>
  <c r="O519" i="4"/>
  <c r="O517" i="4"/>
  <c r="O515" i="4"/>
  <c r="O513" i="4"/>
  <c r="O511" i="4"/>
  <c r="O509" i="4"/>
  <c r="O507" i="4"/>
  <c r="O505" i="4"/>
  <c r="O503" i="4"/>
  <c r="O501" i="4"/>
  <c r="O499" i="4"/>
  <c r="O497" i="4"/>
  <c r="O495" i="4"/>
  <c r="O493" i="4"/>
  <c r="O491" i="4"/>
  <c r="O489" i="4"/>
  <c r="O487" i="4"/>
  <c r="O485" i="4"/>
  <c r="O483" i="4"/>
  <c r="O481" i="4"/>
  <c r="O479" i="4"/>
  <c r="O477" i="4"/>
  <c r="O475" i="4"/>
  <c r="O473" i="4"/>
  <c r="O471" i="4"/>
  <c r="O469" i="4"/>
  <c r="O467" i="4"/>
  <c r="O465" i="4"/>
  <c r="O463" i="4"/>
  <c r="O461" i="4"/>
  <c r="O459" i="4"/>
  <c r="O457" i="4"/>
  <c r="O455" i="4"/>
  <c r="O453" i="4"/>
  <c r="O451" i="4"/>
  <c r="O449" i="4"/>
  <c r="O447" i="4"/>
  <c r="O445" i="4"/>
  <c r="O443" i="4"/>
  <c r="O441" i="4"/>
  <c r="O439" i="4"/>
  <c r="O437" i="4"/>
  <c r="O435" i="4"/>
  <c r="O433" i="4"/>
  <c r="O431" i="4"/>
  <c r="O429" i="4"/>
  <c r="O427" i="4"/>
  <c r="O425" i="4"/>
  <c r="O423" i="4"/>
  <c r="O421" i="4"/>
  <c r="O419" i="4"/>
  <c r="O417" i="4"/>
  <c r="O415" i="4"/>
  <c r="O413" i="4"/>
  <c r="O411" i="4"/>
  <c r="O409" i="4"/>
  <c r="O407" i="4"/>
  <c r="O405" i="4"/>
  <c r="O403" i="4"/>
  <c r="O401" i="4"/>
  <c r="O399" i="4"/>
  <c r="O397" i="4"/>
  <c r="O395" i="4"/>
  <c r="O393" i="4"/>
  <c r="O391" i="4"/>
  <c r="O389" i="4"/>
  <c r="O387" i="4"/>
  <c r="O385" i="4"/>
  <c r="O383" i="4"/>
  <c r="O381" i="4"/>
  <c r="O379" i="4"/>
  <c r="O377" i="4"/>
  <c r="O375" i="4"/>
  <c r="O373" i="4"/>
  <c r="O371" i="4"/>
  <c r="O369" i="4"/>
  <c r="O367" i="4"/>
  <c r="O365" i="4"/>
  <c r="O363" i="4"/>
  <c r="O361" i="4"/>
  <c r="O359" i="4"/>
  <c r="O357" i="4"/>
  <c r="O355" i="4"/>
  <c r="O353" i="4"/>
  <c r="O351" i="4"/>
  <c r="O349" i="4"/>
  <c r="O347" i="4"/>
  <c r="O345" i="4"/>
  <c r="O343" i="4"/>
  <c r="O341" i="4"/>
  <c r="O339" i="4"/>
  <c r="O337" i="4"/>
  <c r="O335" i="4"/>
  <c r="O333" i="4"/>
  <c r="O331" i="4"/>
  <c r="O329" i="4"/>
  <c r="O327" i="4"/>
  <c r="O325" i="4"/>
  <c r="O323" i="4"/>
  <c r="O321" i="4"/>
  <c r="O319" i="4"/>
  <c r="O317" i="4"/>
  <c r="O315" i="4"/>
  <c r="O313" i="4"/>
  <c r="O311" i="4"/>
  <c r="O309" i="4"/>
  <c r="O307" i="4"/>
  <c r="O305" i="4"/>
  <c r="O303" i="4"/>
  <c r="O301" i="4"/>
  <c r="O299" i="4"/>
  <c r="O297" i="4"/>
  <c r="O295" i="4"/>
  <c r="O293" i="4"/>
  <c r="O291" i="4"/>
  <c r="O289" i="4"/>
  <c r="O287" i="4"/>
  <c r="O285" i="4"/>
  <c r="O283" i="4"/>
  <c r="O281" i="4"/>
  <c r="O279" i="4"/>
  <c r="O277" i="4"/>
  <c r="O275" i="4"/>
  <c r="O273" i="4"/>
  <c r="O271" i="4"/>
  <c r="O269" i="4"/>
  <c r="O267" i="4"/>
  <c r="O265" i="4"/>
  <c r="O263" i="4"/>
  <c r="O261" i="4"/>
  <c r="O259" i="4"/>
  <c r="O257" i="4"/>
  <c r="O255" i="4"/>
  <c r="O253" i="4"/>
  <c r="O249" i="4"/>
  <c r="O245" i="4"/>
  <c r="O241" i="4"/>
  <c r="O237" i="4"/>
  <c r="O233" i="4"/>
  <c r="O229" i="4"/>
  <c r="O225" i="4"/>
  <c r="O221" i="4"/>
  <c r="O542" i="4"/>
  <c r="O540" i="4"/>
  <c r="O538" i="4"/>
  <c r="O252" i="4"/>
  <c r="O248" i="4"/>
  <c r="O244" i="4"/>
  <c r="O240" i="4"/>
  <c r="O236" i="4"/>
  <c r="O232" i="4"/>
  <c r="O228" i="4"/>
  <c r="O224" i="4"/>
  <c r="O220" i="4"/>
  <c r="O1006" i="4"/>
  <c r="O1004" i="4"/>
  <c r="O1002" i="4"/>
  <c r="O1000" i="4"/>
  <c r="O998" i="4"/>
  <c r="O996" i="4"/>
  <c r="O994" i="4"/>
  <c r="O992" i="4"/>
  <c r="O990" i="4"/>
  <c r="O988" i="4"/>
  <c r="O986" i="4"/>
  <c r="O984" i="4"/>
  <c r="O982" i="4"/>
  <c r="O980" i="4"/>
  <c r="O978" i="4"/>
  <c r="O976" i="4"/>
  <c r="O974" i="4"/>
  <c r="O972" i="4"/>
  <c r="O970" i="4"/>
  <c r="O968" i="4"/>
  <c r="O966" i="4"/>
  <c r="O964" i="4"/>
  <c r="O962" i="4"/>
  <c r="O960" i="4"/>
  <c r="O958" i="4"/>
  <c r="O956" i="4"/>
  <c r="O954" i="4"/>
  <c r="O952" i="4"/>
  <c r="O950" i="4"/>
  <c r="O948" i="4"/>
  <c r="O946" i="4"/>
  <c r="O944" i="4"/>
  <c r="O942" i="4"/>
  <c r="O940" i="4"/>
  <c r="O938" i="4"/>
  <c r="O936" i="4"/>
  <c r="O934" i="4"/>
  <c r="O932" i="4"/>
  <c r="O930" i="4"/>
  <c r="O928" i="4"/>
  <c r="O926" i="4"/>
  <c r="O924" i="4"/>
  <c r="O922" i="4"/>
  <c r="O920" i="4"/>
  <c r="O918" i="4"/>
  <c r="O916" i="4"/>
  <c r="O914" i="4"/>
  <c r="O912" i="4"/>
  <c r="O910" i="4"/>
  <c r="O908" i="4"/>
  <c r="O905" i="4"/>
  <c r="O903" i="4"/>
  <c r="O901" i="4"/>
  <c r="O899" i="4"/>
  <c r="O897" i="4"/>
  <c r="O895" i="4"/>
  <c r="O893" i="4"/>
  <c r="O891" i="4"/>
  <c r="O889" i="4"/>
  <c r="O887" i="4"/>
  <c r="O885" i="4"/>
  <c r="O883" i="4"/>
  <c r="O881" i="4"/>
  <c r="O879" i="4"/>
  <c r="O877" i="4"/>
  <c r="O875" i="4"/>
  <c r="O873" i="4"/>
  <c r="O871" i="4"/>
  <c r="O869" i="4"/>
  <c r="O867" i="4"/>
  <c r="O865" i="4"/>
  <c r="O863" i="4"/>
  <c r="O861" i="4"/>
  <c r="O859" i="4"/>
  <c r="O857" i="4"/>
  <c r="O855" i="4"/>
  <c r="O853" i="4"/>
  <c r="O851" i="4"/>
  <c r="O849" i="4"/>
  <c r="O847" i="4"/>
  <c r="O845" i="4"/>
  <c r="O843" i="4"/>
  <c r="O841" i="4"/>
  <c r="O839" i="4"/>
  <c r="O837" i="4"/>
  <c r="O835" i="4"/>
  <c r="O833" i="4"/>
  <c r="O831" i="4"/>
  <c r="O829" i="4"/>
  <c r="O827" i="4"/>
  <c r="O825" i="4"/>
  <c r="O823" i="4"/>
  <c r="O821" i="4"/>
  <c r="O819" i="4"/>
  <c r="O817" i="4"/>
  <c r="O815" i="4"/>
  <c r="O813" i="4"/>
  <c r="O811" i="4"/>
  <c r="O809" i="4"/>
  <c r="O807" i="4"/>
  <c r="O805" i="4"/>
  <c r="O803" i="4"/>
  <c r="O801" i="4"/>
  <c r="O799" i="4"/>
  <c r="O797" i="4"/>
  <c r="O795" i="4"/>
  <c r="O793" i="4"/>
  <c r="O791" i="4"/>
  <c r="O789" i="4"/>
  <c r="O787" i="4"/>
  <c r="O785" i="4"/>
  <c r="O783" i="4"/>
  <c r="O781" i="4"/>
  <c r="O779" i="4"/>
  <c r="O777" i="4"/>
  <c r="O775" i="4"/>
  <c r="O773" i="4"/>
  <c r="O771" i="4"/>
  <c r="O769" i="4"/>
  <c r="O767" i="4"/>
  <c r="O765" i="4"/>
  <c r="O763" i="4"/>
  <c r="O761" i="4"/>
  <c r="O759" i="4"/>
  <c r="O757" i="4"/>
  <c r="O755" i="4"/>
  <c r="O753" i="4"/>
  <c r="O751" i="4"/>
  <c r="O749" i="4"/>
  <c r="O747" i="4"/>
  <c r="O745" i="4"/>
  <c r="O743" i="4"/>
  <c r="O741" i="4"/>
  <c r="O739" i="4"/>
  <c r="O737" i="4"/>
  <c r="O735" i="4"/>
  <c r="O733" i="4"/>
  <c r="O731" i="4"/>
  <c r="O729" i="4"/>
  <c r="O727" i="4"/>
  <c r="O725" i="4"/>
  <c r="O723" i="4"/>
  <c r="O721" i="4"/>
  <c r="O719" i="4"/>
  <c r="O717" i="4"/>
  <c r="O715" i="4"/>
  <c r="O713" i="4"/>
  <c r="O711" i="4"/>
  <c r="O709" i="4"/>
  <c r="O707" i="4"/>
  <c r="O705" i="4"/>
  <c r="O703" i="4"/>
  <c r="O701" i="4"/>
  <c r="O699" i="4"/>
  <c r="O697" i="4"/>
  <c r="O695" i="4"/>
  <c r="O693" i="4"/>
  <c r="O691" i="4"/>
  <c r="O689" i="4"/>
  <c r="O687" i="4"/>
  <c r="O685" i="4"/>
  <c r="O683" i="4"/>
  <c r="O681" i="4"/>
  <c r="O679" i="4"/>
  <c r="O677" i="4"/>
  <c r="O675" i="4"/>
  <c r="O673" i="4"/>
  <c r="O671" i="4"/>
  <c r="O669" i="4"/>
  <c r="O667" i="4"/>
  <c r="O665" i="4"/>
  <c r="O663" i="4"/>
  <c r="O661" i="4"/>
  <c r="O659" i="4"/>
  <c r="O657" i="4"/>
  <c r="O655" i="4"/>
  <c r="O653" i="4"/>
  <c r="O651" i="4"/>
  <c r="O649" i="4"/>
  <c r="O647" i="4"/>
  <c r="O645" i="4"/>
  <c r="O643" i="4"/>
  <c r="O641" i="4"/>
  <c r="O639" i="4"/>
  <c r="O637" i="4"/>
  <c r="O635" i="4"/>
  <c r="O633" i="4"/>
  <c r="O631" i="4"/>
  <c r="O629" i="4"/>
  <c r="O627" i="4"/>
  <c r="O625" i="4"/>
  <c r="O623" i="4"/>
  <c r="O621" i="4"/>
  <c r="O619" i="4"/>
  <c r="O617" i="4"/>
  <c r="O615" i="4"/>
  <c r="O613" i="4"/>
  <c r="O611" i="4"/>
  <c r="O609" i="4"/>
  <c r="O607" i="4"/>
  <c r="O605" i="4"/>
  <c r="O603" i="4"/>
  <c r="O601" i="4"/>
  <c r="O599" i="4"/>
  <c r="O597" i="4"/>
  <c r="O595" i="4"/>
  <c r="O593" i="4"/>
  <c r="O591" i="4"/>
  <c r="O589" i="4"/>
  <c r="O587" i="4"/>
  <c r="O585" i="4"/>
  <c r="O583" i="4"/>
  <c r="O581" i="4"/>
  <c r="O579" i="4"/>
  <c r="O577" i="4"/>
  <c r="O575" i="4"/>
  <c r="O573" i="4"/>
  <c r="O571" i="4"/>
  <c r="O569" i="4"/>
  <c r="O567" i="4"/>
  <c r="O565" i="4"/>
  <c r="O563" i="4"/>
  <c r="O561" i="4"/>
  <c r="O559" i="4"/>
  <c r="O557" i="4"/>
  <c r="O555" i="4"/>
  <c r="O553" i="4"/>
  <c r="O551" i="4"/>
  <c r="O549" i="4"/>
  <c r="O547" i="4"/>
  <c r="O545" i="4"/>
  <c r="O536" i="4"/>
  <c r="O534" i="4"/>
  <c r="O532" i="4"/>
  <c r="O530" i="4"/>
  <c r="O528" i="4"/>
  <c r="O526" i="4"/>
  <c r="O524" i="4"/>
  <c r="O522" i="4"/>
  <c r="O520" i="4"/>
  <c r="O518" i="4"/>
  <c r="O516" i="4"/>
  <c r="O514" i="4"/>
  <c r="O512" i="4"/>
  <c r="O510" i="4"/>
  <c r="O508" i="4"/>
  <c r="O506" i="4"/>
  <c r="O504" i="4"/>
  <c r="O502" i="4"/>
  <c r="O500" i="4"/>
  <c r="O541" i="4"/>
  <c r="O539" i="4"/>
  <c r="O251" i="4"/>
  <c r="O247" i="4"/>
  <c r="O243" i="4"/>
  <c r="O239" i="4"/>
  <c r="O235" i="4"/>
  <c r="O231" i="4"/>
  <c r="O227" i="4"/>
  <c r="O223" i="4"/>
  <c r="O219" i="4"/>
  <c r="O906" i="4"/>
  <c r="O543" i="4"/>
  <c r="O498" i="4"/>
  <c r="O496" i="4"/>
  <c r="O494" i="4"/>
  <c r="O492" i="4"/>
  <c r="O490" i="4"/>
  <c r="O488" i="4"/>
  <c r="O486" i="4"/>
  <c r="O484" i="4"/>
  <c r="O482" i="4"/>
  <c r="O480" i="4"/>
  <c r="O478" i="4"/>
  <c r="O476" i="4"/>
  <c r="O474" i="4"/>
  <c r="O472" i="4"/>
  <c r="O470" i="4"/>
  <c r="O468" i="4"/>
  <c r="O466" i="4"/>
  <c r="O464" i="4"/>
  <c r="O462" i="4"/>
  <c r="O460" i="4"/>
  <c r="O458" i="4"/>
  <c r="O456" i="4"/>
  <c r="O454" i="4"/>
  <c r="O452" i="4"/>
  <c r="O450" i="4"/>
  <c r="O448" i="4"/>
  <c r="O446" i="4"/>
  <c r="O444" i="4"/>
  <c r="O442" i="4"/>
  <c r="O440" i="4"/>
  <c r="O438" i="4"/>
  <c r="O436" i="4"/>
  <c r="O434" i="4"/>
  <c r="O432" i="4"/>
  <c r="O430" i="4"/>
  <c r="O428" i="4"/>
  <c r="O426" i="4"/>
  <c r="O424" i="4"/>
  <c r="O422" i="4"/>
  <c r="O420" i="4"/>
  <c r="O418" i="4"/>
  <c r="O416" i="4"/>
  <c r="O414" i="4"/>
  <c r="O412" i="4"/>
  <c r="O410" i="4"/>
  <c r="O408" i="4"/>
  <c r="O406" i="4"/>
  <c r="O404" i="4"/>
  <c r="O402" i="4"/>
  <c r="O400" i="4"/>
  <c r="O398" i="4"/>
  <c r="O396" i="4"/>
  <c r="O394" i="4"/>
  <c r="O392" i="4"/>
  <c r="O390" i="4"/>
  <c r="O388" i="4"/>
  <c r="O386" i="4"/>
  <c r="O384" i="4"/>
  <c r="O382" i="4"/>
  <c r="O380" i="4"/>
  <c r="O378" i="4"/>
  <c r="O376" i="4"/>
  <c r="O374" i="4"/>
  <c r="O372" i="4"/>
  <c r="O370" i="4"/>
  <c r="O368" i="4"/>
  <c r="O366" i="4"/>
  <c r="O364" i="4"/>
  <c r="O362" i="4"/>
  <c r="O360" i="4"/>
  <c r="O358" i="4"/>
  <c r="O356" i="4"/>
  <c r="O354" i="4"/>
  <c r="O352" i="4"/>
  <c r="O350" i="4"/>
  <c r="O348" i="4"/>
  <c r="O346" i="4"/>
  <c r="O344" i="4"/>
  <c r="O342" i="4"/>
  <c r="O340" i="4"/>
  <c r="O338" i="4"/>
  <c r="O336" i="4"/>
  <c r="O334" i="4"/>
  <c r="O332" i="4"/>
  <c r="O330" i="4"/>
  <c r="O328" i="4"/>
  <c r="O326" i="4"/>
  <c r="O324" i="4"/>
  <c r="O322" i="4"/>
  <c r="O320" i="4"/>
  <c r="O318" i="4"/>
  <c r="O316" i="4"/>
  <c r="O314" i="4"/>
  <c r="O312" i="4"/>
  <c r="O310" i="4"/>
  <c r="O308" i="4"/>
  <c r="O306" i="4"/>
  <c r="O304" i="4"/>
  <c r="O302" i="4"/>
  <c r="O300" i="4"/>
  <c r="O298" i="4"/>
  <c r="O296" i="4"/>
  <c r="O294" i="4"/>
  <c r="O292" i="4"/>
  <c r="O290" i="4"/>
  <c r="O288" i="4"/>
  <c r="O286" i="4"/>
  <c r="O284" i="4"/>
  <c r="O282" i="4"/>
  <c r="O280" i="4"/>
  <c r="O278" i="4"/>
  <c r="O276" i="4"/>
  <c r="O274" i="4"/>
  <c r="O272" i="4"/>
  <c r="O270" i="4"/>
  <c r="O268" i="4"/>
  <c r="O266" i="4"/>
  <c r="O264" i="4"/>
  <c r="O262" i="4"/>
  <c r="O260" i="4"/>
  <c r="O258" i="4"/>
  <c r="O256" i="4"/>
  <c r="O537" i="4"/>
  <c r="C212" i="8"/>
  <c r="A220" i="8"/>
  <c r="C172" i="8"/>
  <c r="A156" i="8"/>
  <c r="C124" i="8"/>
  <c r="B120" i="8"/>
  <c r="C100" i="8"/>
  <c r="B84" i="8"/>
  <c r="A264" i="8"/>
  <c r="B228" i="8"/>
  <c r="A240" i="8"/>
  <c r="B220" i="8"/>
  <c r="B204" i="8"/>
  <c r="C184" i="8"/>
  <c r="A176" i="8"/>
  <c r="C160" i="8"/>
  <c r="A168" i="8"/>
  <c r="B132" i="8"/>
  <c r="A204" i="8"/>
  <c r="B160" i="8"/>
  <c r="B152" i="8"/>
  <c r="C132" i="8"/>
  <c r="B248" i="8"/>
  <c r="B208" i="8"/>
  <c r="A196" i="8"/>
  <c r="C164" i="8"/>
  <c r="B136" i="8"/>
  <c r="A116" i="8"/>
  <c r="B112" i="8"/>
  <c r="A108" i="8"/>
  <c r="B264" i="8"/>
  <c r="A276" i="8"/>
  <c r="C244" i="8"/>
  <c r="C228" i="8"/>
  <c r="B240" i="8"/>
  <c r="A252" i="8"/>
  <c r="A236" i="8"/>
  <c r="C220" i="8"/>
  <c r="C204" i="8"/>
  <c r="B216" i="8"/>
  <c r="B200" i="8"/>
  <c r="A212" i="8"/>
  <c r="C196" i="8"/>
  <c r="B176" i="8"/>
  <c r="A188" i="8"/>
  <c r="A164" i="8"/>
  <c r="A148" i="8"/>
  <c r="B128" i="8"/>
  <c r="B260" i="8"/>
  <c r="A256" i="8"/>
  <c r="C240" i="8"/>
  <c r="A248" i="8"/>
  <c r="A232" i="8"/>
  <c r="C216" i="8"/>
  <c r="C200" i="8"/>
  <c r="B212" i="8"/>
  <c r="A224" i="8"/>
  <c r="C192" i="8"/>
  <c r="B188" i="8"/>
  <c r="B172" i="8"/>
  <c r="C152" i="8"/>
  <c r="B164" i="8"/>
  <c r="B148" i="8"/>
  <c r="A160" i="8"/>
  <c r="A144" i="8"/>
  <c r="B140" i="8"/>
  <c r="C76" i="8"/>
  <c r="C60" i="8"/>
  <c r="B72" i="8"/>
  <c r="A84" i="8"/>
  <c r="A68" i="8"/>
  <c r="A280" i="8"/>
  <c r="C232" i="8"/>
  <c r="B244" i="8"/>
  <c r="C224" i="8"/>
  <c r="C208" i="8"/>
  <c r="A216" i="8"/>
  <c r="A200" i="8"/>
  <c r="B180" i="8"/>
  <c r="A192" i="8"/>
  <c r="C144" i="8"/>
  <c r="B156" i="8"/>
  <c r="C136" i="8"/>
  <c r="C120" i="8"/>
  <c r="B116" i="8"/>
  <c r="H6" i="2"/>
  <c r="H7" i="2"/>
  <c r="H8" i="2"/>
  <c r="H9" i="2"/>
  <c r="H10" i="2"/>
  <c r="H11" i="2"/>
  <c r="H12" i="2"/>
  <c r="H13" i="2"/>
  <c r="H5" i="2"/>
  <c r="P276" i="4" l="1"/>
  <c r="S276" i="4" s="1"/>
  <c r="P300" i="4"/>
  <c r="S300" i="4" s="1"/>
  <c r="P324" i="4"/>
  <c r="S324" i="4" s="1"/>
  <c r="P332" i="4"/>
  <c r="S332" i="4" s="1"/>
  <c r="P356" i="4"/>
  <c r="S356" i="4" s="1"/>
  <c r="P372" i="4"/>
  <c r="S372" i="4" s="1"/>
  <c r="P396" i="4"/>
  <c r="S396" i="4" s="1"/>
  <c r="P420" i="4"/>
  <c r="S420" i="4" s="1"/>
  <c r="P436" i="4"/>
  <c r="S436" i="4" s="1"/>
  <c r="P460" i="4"/>
  <c r="S460" i="4" s="1"/>
  <c r="P476" i="4"/>
  <c r="S476" i="4" s="1"/>
  <c r="P543" i="4"/>
  <c r="S543" i="4" s="1"/>
  <c r="P541" i="4"/>
  <c r="S541" i="4" s="1"/>
  <c r="P514" i="4"/>
  <c r="S514" i="4" s="1"/>
  <c r="P553" i="4"/>
  <c r="S553" i="4" s="1"/>
  <c r="P577" i="4"/>
  <c r="S577" i="4" s="1"/>
  <c r="P601" i="4"/>
  <c r="S601" i="4" s="1"/>
  <c r="P617" i="4"/>
  <c r="S617" i="4" s="1"/>
  <c r="P641" i="4"/>
  <c r="S641" i="4" s="1"/>
  <c r="P665" i="4"/>
  <c r="S665" i="4" s="1"/>
  <c r="P681" i="4"/>
  <c r="S681" i="4" s="1"/>
  <c r="P705" i="4"/>
  <c r="S705" i="4" s="1"/>
  <c r="P721" i="4"/>
  <c r="S721" i="4" s="1"/>
  <c r="P745" i="4"/>
  <c r="S745" i="4" s="1"/>
  <c r="P769" i="4"/>
  <c r="S769" i="4" s="1"/>
  <c r="P785" i="4"/>
  <c r="S785" i="4" s="1"/>
  <c r="P809" i="4"/>
  <c r="S809" i="4" s="1"/>
  <c r="P833" i="4"/>
  <c r="S833" i="4" s="1"/>
  <c r="P849" i="4"/>
  <c r="S849" i="4" s="1"/>
  <c r="P873" i="4"/>
  <c r="S873" i="4" s="1"/>
  <c r="P889" i="4"/>
  <c r="S889" i="4" s="1"/>
  <c r="P905" i="4"/>
  <c r="S905" i="4" s="1"/>
  <c r="P930" i="4"/>
  <c r="S930" i="4" s="1"/>
  <c r="P954" i="4"/>
  <c r="S954" i="4" s="1"/>
  <c r="P970" i="4"/>
  <c r="S970" i="4" s="1"/>
  <c r="P994" i="4"/>
  <c r="S994" i="4" s="1"/>
  <c r="P240" i="4"/>
  <c r="S240" i="4" s="1"/>
  <c r="P538" i="4"/>
  <c r="S538" i="4" s="1"/>
  <c r="P255" i="4"/>
  <c r="S255" i="4" s="1"/>
  <c r="P279" i="4"/>
  <c r="S279" i="4" s="1"/>
  <c r="P303" i="4"/>
  <c r="S303" i="4" s="1"/>
  <c r="P319" i="4"/>
  <c r="S319" i="4" s="1"/>
  <c r="P343" i="4"/>
  <c r="S343" i="4" s="1"/>
  <c r="P359" i="4"/>
  <c r="S359" i="4" s="1"/>
  <c r="P383" i="4"/>
  <c r="S383" i="4" s="1"/>
  <c r="P407" i="4"/>
  <c r="S407" i="4" s="1"/>
  <c r="P423" i="4"/>
  <c r="S423" i="4" s="1"/>
  <c r="P447" i="4"/>
  <c r="S447" i="4" s="1"/>
  <c r="P471" i="4"/>
  <c r="S471" i="4" s="1"/>
  <c r="P495" i="4"/>
  <c r="S495" i="4" s="1"/>
  <c r="P503" i="4"/>
  <c r="S503" i="4" s="1"/>
  <c r="P527" i="4"/>
  <c r="S527" i="4" s="1"/>
  <c r="P566" i="4"/>
  <c r="S566" i="4" s="1"/>
  <c r="P582" i="4"/>
  <c r="S582" i="4" s="1"/>
  <c r="P606" i="4"/>
  <c r="S606" i="4" s="1"/>
  <c r="P630" i="4"/>
  <c r="S630" i="4" s="1"/>
  <c r="P646" i="4"/>
  <c r="S646" i="4" s="1"/>
  <c r="P670" i="4"/>
  <c r="S670" i="4" s="1"/>
  <c r="P694" i="4"/>
  <c r="S694" i="4" s="1"/>
  <c r="P718" i="4"/>
  <c r="S718" i="4" s="1"/>
  <c r="P734" i="4"/>
  <c r="S734" i="4" s="1"/>
  <c r="P758" i="4"/>
  <c r="S758" i="4" s="1"/>
  <c r="P782" i="4"/>
  <c r="S782" i="4" s="1"/>
  <c r="P806" i="4"/>
  <c r="S806" i="4" s="1"/>
  <c r="P822" i="4"/>
  <c r="S822" i="4" s="1"/>
  <c r="P838" i="4"/>
  <c r="S838" i="4" s="1"/>
  <c r="P846" i="4"/>
  <c r="S846" i="4" s="1"/>
  <c r="P870" i="4"/>
  <c r="S870" i="4" s="1"/>
  <c r="P886" i="4"/>
  <c r="S886" i="4" s="1"/>
  <c r="P902" i="4"/>
  <c r="S902" i="4" s="1"/>
  <c r="P919" i="4"/>
  <c r="S919" i="4" s="1"/>
  <c r="P935" i="4"/>
  <c r="S935" i="4" s="1"/>
  <c r="P951" i="4"/>
  <c r="S951" i="4" s="1"/>
  <c r="P959" i="4"/>
  <c r="S959" i="4" s="1"/>
  <c r="P967" i="4"/>
  <c r="S967" i="4" s="1"/>
  <c r="P975" i="4"/>
  <c r="S975" i="4" s="1"/>
  <c r="P983" i="4"/>
  <c r="S983" i="4" s="1"/>
  <c r="P991" i="4"/>
  <c r="S991" i="4" s="1"/>
  <c r="P999" i="4"/>
  <c r="S999" i="4" s="1"/>
  <c r="P218" i="4"/>
  <c r="S218" i="4" s="1"/>
  <c r="P234" i="4"/>
  <c r="S234" i="4" s="1"/>
  <c r="P537" i="4"/>
  <c r="S537" i="4" s="1"/>
  <c r="P262" i="4"/>
  <c r="S262" i="4" s="1"/>
  <c r="P270" i="4"/>
  <c r="S270" i="4" s="1"/>
  <c r="P278" i="4"/>
  <c r="S278" i="4" s="1"/>
  <c r="P286" i="4"/>
  <c r="S286" i="4" s="1"/>
  <c r="P294" i="4"/>
  <c r="S294" i="4" s="1"/>
  <c r="P302" i="4"/>
  <c r="S302" i="4" s="1"/>
  <c r="P310" i="4"/>
  <c r="S310" i="4" s="1"/>
  <c r="P318" i="4"/>
  <c r="S318" i="4" s="1"/>
  <c r="P326" i="4"/>
  <c r="S326" i="4" s="1"/>
  <c r="P334" i="4"/>
  <c r="S334" i="4" s="1"/>
  <c r="P342" i="4"/>
  <c r="S342" i="4" s="1"/>
  <c r="P350" i="4"/>
  <c r="S350" i="4" s="1"/>
  <c r="P358" i="4"/>
  <c r="S358" i="4" s="1"/>
  <c r="P366" i="4"/>
  <c r="S366" i="4" s="1"/>
  <c r="P374" i="4"/>
  <c r="S374" i="4" s="1"/>
  <c r="P382" i="4"/>
  <c r="S382" i="4" s="1"/>
  <c r="P390" i="4"/>
  <c r="S390" i="4" s="1"/>
  <c r="P398" i="4"/>
  <c r="S398" i="4" s="1"/>
  <c r="P406" i="4"/>
  <c r="S406" i="4" s="1"/>
  <c r="P414" i="4"/>
  <c r="S414" i="4" s="1"/>
  <c r="P422" i="4"/>
  <c r="S422" i="4" s="1"/>
  <c r="P430" i="4"/>
  <c r="S430" i="4" s="1"/>
  <c r="P438" i="4"/>
  <c r="S438" i="4" s="1"/>
  <c r="P446" i="4"/>
  <c r="S446" i="4" s="1"/>
  <c r="P454" i="4"/>
  <c r="S454" i="4" s="1"/>
  <c r="P462" i="4"/>
  <c r="S462" i="4" s="1"/>
  <c r="P470" i="4"/>
  <c r="S470" i="4" s="1"/>
  <c r="P478" i="4"/>
  <c r="S478" i="4" s="1"/>
  <c r="P486" i="4"/>
  <c r="S486" i="4" s="1"/>
  <c r="P494" i="4"/>
  <c r="S494" i="4" s="1"/>
  <c r="P906" i="4"/>
  <c r="S906" i="4" s="1"/>
  <c r="P231" i="4"/>
  <c r="S231" i="4" s="1"/>
  <c r="P247" i="4"/>
  <c r="S247" i="4" s="1"/>
  <c r="P500" i="4"/>
  <c r="S500" i="4" s="1"/>
  <c r="P508" i="4"/>
  <c r="S508" i="4" s="1"/>
  <c r="P516" i="4"/>
  <c r="S516" i="4" s="1"/>
  <c r="P524" i="4"/>
  <c r="S524" i="4" s="1"/>
  <c r="P532" i="4"/>
  <c r="S532" i="4" s="1"/>
  <c r="P547" i="4"/>
  <c r="S547" i="4" s="1"/>
  <c r="P555" i="4"/>
  <c r="S555" i="4" s="1"/>
  <c r="P563" i="4"/>
  <c r="S563" i="4" s="1"/>
  <c r="P571" i="4"/>
  <c r="S571" i="4" s="1"/>
  <c r="P579" i="4"/>
  <c r="S579" i="4" s="1"/>
  <c r="P587" i="4"/>
  <c r="S587" i="4" s="1"/>
  <c r="P595" i="4"/>
  <c r="S595" i="4" s="1"/>
  <c r="P603" i="4"/>
  <c r="S603" i="4" s="1"/>
  <c r="P611" i="4"/>
  <c r="S611" i="4" s="1"/>
  <c r="P619" i="4"/>
  <c r="S619" i="4" s="1"/>
  <c r="P627" i="4"/>
  <c r="S627" i="4" s="1"/>
  <c r="P635" i="4"/>
  <c r="S635" i="4" s="1"/>
  <c r="P643" i="4"/>
  <c r="S643" i="4" s="1"/>
  <c r="P651" i="4"/>
  <c r="S651" i="4" s="1"/>
  <c r="P659" i="4"/>
  <c r="S659" i="4" s="1"/>
  <c r="P667" i="4"/>
  <c r="S667" i="4" s="1"/>
  <c r="P675" i="4"/>
  <c r="S675" i="4" s="1"/>
  <c r="P683" i="4"/>
  <c r="S683" i="4" s="1"/>
  <c r="P691" i="4"/>
  <c r="S691" i="4" s="1"/>
  <c r="P699" i="4"/>
  <c r="S699" i="4" s="1"/>
  <c r="P707" i="4"/>
  <c r="S707" i="4" s="1"/>
  <c r="P715" i="4"/>
  <c r="S715" i="4" s="1"/>
  <c r="P723" i="4"/>
  <c r="S723" i="4" s="1"/>
  <c r="P731" i="4"/>
  <c r="S731" i="4" s="1"/>
  <c r="P739" i="4"/>
  <c r="S739" i="4" s="1"/>
  <c r="P747" i="4"/>
  <c r="S747" i="4" s="1"/>
  <c r="P755" i="4"/>
  <c r="S755" i="4" s="1"/>
  <c r="P763" i="4"/>
  <c r="S763" i="4" s="1"/>
  <c r="P771" i="4"/>
  <c r="S771" i="4" s="1"/>
  <c r="P779" i="4"/>
  <c r="S779" i="4" s="1"/>
  <c r="P787" i="4"/>
  <c r="S787" i="4" s="1"/>
  <c r="P795" i="4"/>
  <c r="S795" i="4" s="1"/>
  <c r="P803" i="4"/>
  <c r="S803" i="4" s="1"/>
  <c r="P811" i="4"/>
  <c r="S811" i="4" s="1"/>
  <c r="P819" i="4"/>
  <c r="S819" i="4" s="1"/>
  <c r="P827" i="4"/>
  <c r="S827" i="4" s="1"/>
  <c r="P835" i="4"/>
  <c r="S835" i="4" s="1"/>
  <c r="P843" i="4"/>
  <c r="S843" i="4" s="1"/>
  <c r="P851" i="4"/>
  <c r="S851" i="4" s="1"/>
  <c r="P859" i="4"/>
  <c r="S859" i="4" s="1"/>
  <c r="P867" i="4"/>
  <c r="S867" i="4" s="1"/>
  <c r="P875" i="4"/>
  <c r="S875" i="4" s="1"/>
  <c r="P883" i="4"/>
  <c r="S883" i="4" s="1"/>
  <c r="P891" i="4"/>
  <c r="S891" i="4" s="1"/>
  <c r="P899" i="4"/>
  <c r="S899" i="4" s="1"/>
  <c r="P908" i="4"/>
  <c r="S908" i="4" s="1"/>
  <c r="P916" i="4"/>
  <c r="S916" i="4" s="1"/>
  <c r="P924" i="4"/>
  <c r="S924" i="4" s="1"/>
  <c r="P932" i="4"/>
  <c r="S932" i="4" s="1"/>
  <c r="P940" i="4"/>
  <c r="S940" i="4" s="1"/>
  <c r="P948" i="4"/>
  <c r="S948" i="4" s="1"/>
  <c r="P956" i="4"/>
  <c r="S956" i="4" s="1"/>
  <c r="P964" i="4"/>
  <c r="S964" i="4" s="1"/>
  <c r="P972" i="4"/>
  <c r="S972" i="4" s="1"/>
  <c r="P980" i="4"/>
  <c r="S980" i="4" s="1"/>
  <c r="P988" i="4"/>
  <c r="S988" i="4" s="1"/>
  <c r="P996" i="4"/>
  <c r="S996" i="4" s="1"/>
  <c r="P1004" i="4"/>
  <c r="S1004" i="4" s="1"/>
  <c r="P228" i="4"/>
  <c r="S228" i="4" s="1"/>
  <c r="P244" i="4"/>
  <c r="S244" i="4" s="1"/>
  <c r="P540" i="4"/>
  <c r="S540" i="4" s="1"/>
  <c r="P229" i="4"/>
  <c r="S229" i="4" s="1"/>
  <c r="P245" i="4"/>
  <c r="S245" i="4" s="1"/>
  <c r="P257" i="4"/>
  <c r="S257" i="4" s="1"/>
  <c r="P265" i="4"/>
  <c r="S265" i="4" s="1"/>
  <c r="P273" i="4"/>
  <c r="S273" i="4" s="1"/>
  <c r="P281" i="4"/>
  <c r="S281" i="4" s="1"/>
  <c r="P289" i="4"/>
  <c r="S289" i="4" s="1"/>
  <c r="P297" i="4"/>
  <c r="S297" i="4" s="1"/>
  <c r="P305" i="4"/>
  <c r="S305" i="4" s="1"/>
  <c r="P313" i="4"/>
  <c r="S313" i="4" s="1"/>
  <c r="P321" i="4"/>
  <c r="S321" i="4" s="1"/>
  <c r="P329" i="4"/>
  <c r="S329" i="4" s="1"/>
  <c r="P337" i="4"/>
  <c r="S337" i="4" s="1"/>
  <c r="P345" i="4"/>
  <c r="S345" i="4" s="1"/>
  <c r="P353" i="4"/>
  <c r="S353" i="4" s="1"/>
  <c r="P361" i="4"/>
  <c r="S361" i="4" s="1"/>
  <c r="P369" i="4"/>
  <c r="S369" i="4" s="1"/>
  <c r="P377" i="4"/>
  <c r="S377" i="4" s="1"/>
  <c r="P385" i="4"/>
  <c r="S385" i="4" s="1"/>
  <c r="P393" i="4"/>
  <c r="S393" i="4" s="1"/>
  <c r="P401" i="4"/>
  <c r="S401" i="4" s="1"/>
  <c r="P409" i="4"/>
  <c r="S409" i="4" s="1"/>
  <c r="P417" i="4"/>
  <c r="S417" i="4" s="1"/>
  <c r="P425" i="4"/>
  <c r="S425" i="4" s="1"/>
  <c r="P433" i="4"/>
  <c r="S433" i="4" s="1"/>
  <c r="P441" i="4"/>
  <c r="S441" i="4" s="1"/>
  <c r="P449" i="4"/>
  <c r="S449" i="4" s="1"/>
  <c r="P457" i="4"/>
  <c r="S457" i="4" s="1"/>
  <c r="P465" i="4"/>
  <c r="S465" i="4" s="1"/>
  <c r="P473" i="4"/>
  <c r="S473" i="4" s="1"/>
  <c r="P481" i="4"/>
  <c r="S481" i="4" s="1"/>
  <c r="P489" i="4"/>
  <c r="S489" i="4" s="1"/>
  <c r="P497" i="4"/>
  <c r="S497" i="4" s="1"/>
  <c r="P505" i="4"/>
  <c r="S505" i="4" s="1"/>
  <c r="P513" i="4"/>
  <c r="S513" i="4" s="1"/>
  <c r="P521" i="4"/>
  <c r="S521" i="4" s="1"/>
  <c r="P529" i="4"/>
  <c r="S529" i="4" s="1"/>
  <c r="P544" i="4"/>
  <c r="S544" i="4" s="1"/>
  <c r="P552" i="4"/>
  <c r="S552" i="4" s="1"/>
  <c r="P560" i="4"/>
  <c r="S560" i="4" s="1"/>
  <c r="P568" i="4"/>
  <c r="S568" i="4" s="1"/>
  <c r="P576" i="4"/>
  <c r="S576" i="4" s="1"/>
  <c r="P584" i="4"/>
  <c r="S584" i="4" s="1"/>
  <c r="P592" i="4"/>
  <c r="S592" i="4" s="1"/>
  <c r="P600" i="4"/>
  <c r="S600" i="4" s="1"/>
  <c r="P608" i="4"/>
  <c r="S608" i="4" s="1"/>
  <c r="P616" i="4"/>
  <c r="S616" i="4" s="1"/>
  <c r="P624" i="4"/>
  <c r="S624" i="4" s="1"/>
  <c r="P632" i="4"/>
  <c r="S632" i="4" s="1"/>
  <c r="P640" i="4"/>
  <c r="S640" i="4" s="1"/>
  <c r="P648" i="4"/>
  <c r="S648" i="4" s="1"/>
  <c r="P656" i="4"/>
  <c r="S656" i="4" s="1"/>
  <c r="P664" i="4"/>
  <c r="S664" i="4" s="1"/>
  <c r="P672" i="4"/>
  <c r="S672" i="4" s="1"/>
  <c r="P680" i="4"/>
  <c r="S680" i="4" s="1"/>
  <c r="P688" i="4"/>
  <c r="S688" i="4" s="1"/>
  <c r="P696" i="4"/>
  <c r="S696" i="4" s="1"/>
  <c r="P704" i="4"/>
  <c r="S704" i="4" s="1"/>
  <c r="P712" i="4"/>
  <c r="S712" i="4" s="1"/>
  <c r="P720" i="4"/>
  <c r="S720" i="4" s="1"/>
  <c r="P728" i="4"/>
  <c r="S728" i="4" s="1"/>
  <c r="P736" i="4"/>
  <c r="S736" i="4" s="1"/>
  <c r="P744" i="4"/>
  <c r="S744" i="4" s="1"/>
  <c r="P752" i="4"/>
  <c r="S752" i="4" s="1"/>
  <c r="P760" i="4"/>
  <c r="S760" i="4" s="1"/>
  <c r="P768" i="4"/>
  <c r="S768" i="4" s="1"/>
  <c r="P776" i="4"/>
  <c r="S776" i="4" s="1"/>
  <c r="P784" i="4"/>
  <c r="S784" i="4" s="1"/>
  <c r="P792" i="4"/>
  <c r="S792" i="4" s="1"/>
  <c r="P800" i="4"/>
  <c r="S800" i="4" s="1"/>
  <c r="P808" i="4"/>
  <c r="S808" i="4" s="1"/>
  <c r="P816" i="4"/>
  <c r="S816" i="4" s="1"/>
  <c r="P824" i="4"/>
  <c r="S824" i="4" s="1"/>
  <c r="P832" i="4"/>
  <c r="S832" i="4" s="1"/>
  <c r="P840" i="4"/>
  <c r="S840" i="4" s="1"/>
  <c r="P848" i="4"/>
  <c r="S848" i="4" s="1"/>
  <c r="P856" i="4"/>
  <c r="S856" i="4" s="1"/>
  <c r="P864" i="4"/>
  <c r="S864" i="4" s="1"/>
  <c r="P872" i="4"/>
  <c r="S872" i="4" s="1"/>
  <c r="P880" i="4"/>
  <c r="S880" i="4" s="1"/>
  <c r="P888" i="4"/>
  <c r="S888" i="4" s="1"/>
  <c r="P896" i="4"/>
  <c r="S896" i="4" s="1"/>
  <c r="P904" i="4"/>
  <c r="S904" i="4" s="1"/>
  <c r="P913" i="4"/>
  <c r="S913" i="4" s="1"/>
  <c r="P921" i="4"/>
  <c r="S921" i="4" s="1"/>
  <c r="P929" i="4"/>
  <c r="S929" i="4" s="1"/>
  <c r="P937" i="4"/>
  <c r="S937" i="4" s="1"/>
  <c r="P945" i="4"/>
  <c r="S945" i="4" s="1"/>
  <c r="P953" i="4"/>
  <c r="S953" i="4" s="1"/>
  <c r="P961" i="4"/>
  <c r="S961" i="4" s="1"/>
  <c r="P969" i="4"/>
  <c r="S969" i="4" s="1"/>
  <c r="P977" i="4"/>
  <c r="S977" i="4" s="1"/>
  <c r="P985" i="4"/>
  <c r="S985" i="4" s="1"/>
  <c r="P993" i="4"/>
  <c r="S993" i="4" s="1"/>
  <c r="P1001" i="4"/>
  <c r="S1001" i="4" s="1"/>
  <c r="P222" i="4"/>
  <c r="S222" i="4" s="1"/>
  <c r="P238" i="4"/>
  <c r="S238" i="4" s="1"/>
  <c r="P254" i="4"/>
  <c r="S254" i="4" s="1"/>
  <c r="P260" i="4"/>
  <c r="S260" i="4" s="1"/>
  <c r="P268" i="4"/>
  <c r="S268" i="4" s="1"/>
  <c r="P292" i="4"/>
  <c r="S292" i="4" s="1"/>
  <c r="P316" i="4"/>
  <c r="S316" i="4" s="1"/>
  <c r="P340" i="4"/>
  <c r="S340" i="4" s="1"/>
  <c r="P364" i="4"/>
  <c r="S364" i="4" s="1"/>
  <c r="P388" i="4"/>
  <c r="S388" i="4" s="1"/>
  <c r="P404" i="4"/>
  <c r="S404" i="4" s="1"/>
  <c r="P428" i="4"/>
  <c r="S428" i="4" s="1"/>
  <c r="P452" i="4"/>
  <c r="S452" i="4" s="1"/>
  <c r="P468" i="4"/>
  <c r="S468" i="4" s="1"/>
  <c r="P492" i="4"/>
  <c r="S492" i="4" s="1"/>
  <c r="P227" i="4"/>
  <c r="S227" i="4" s="1"/>
  <c r="P506" i="4"/>
  <c r="S506" i="4" s="1"/>
  <c r="P530" i="4"/>
  <c r="S530" i="4" s="1"/>
  <c r="P545" i="4"/>
  <c r="S545" i="4" s="1"/>
  <c r="P569" i="4"/>
  <c r="S569" i="4" s="1"/>
  <c r="P585" i="4"/>
  <c r="S585" i="4" s="1"/>
  <c r="P609" i="4"/>
  <c r="S609" i="4" s="1"/>
  <c r="P633" i="4"/>
  <c r="S633" i="4" s="1"/>
  <c r="P649" i="4"/>
  <c r="S649" i="4" s="1"/>
  <c r="P673" i="4"/>
  <c r="S673" i="4" s="1"/>
  <c r="P689" i="4"/>
  <c r="S689" i="4" s="1"/>
  <c r="P713" i="4"/>
  <c r="S713" i="4" s="1"/>
  <c r="P737" i="4"/>
  <c r="S737" i="4" s="1"/>
  <c r="P753" i="4"/>
  <c r="S753" i="4" s="1"/>
  <c r="P777" i="4"/>
  <c r="S777" i="4" s="1"/>
  <c r="P801" i="4"/>
  <c r="S801" i="4" s="1"/>
  <c r="P825" i="4"/>
  <c r="S825" i="4" s="1"/>
  <c r="P841" i="4"/>
  <c r="S841" i="4" s="1"/>
  <c r="P865" i="4"/>
  <c r="S865" i="4" s="1"/>
  <c r="P897" i="4"/>
  <c r="S897" i="4" s="1"/>
  <c r="P914" i="4"/>
  <c r="S914" i="4" s="1"/>
  <c r="P938" i="4"/>
  <c r="S938" i="4" s="1"/>
  <c r="P962" i="4"/>
  <c r="S962" i="4" s="1"/>
  <c r="P978" i="4"/>
  <c r="S978" i="4" s="1"/>
  <c r="P1002" i="4"/>
  <c r="S1002" i="4" s="1"/>
  <c r="P225" i="4"/>
  <c r="S225" i="4" s="1"/>
  <c r="P263" i="4"/>
  <c r="S263" i="4" s="1"/>
  <c r="P287" i="4"/>
  <c r="S287" i="4" s="1"/>
  <c r="P311" i="4"/>
  <c r="S311" i="4" s="1"/>
  <c r="P327" i="4"/>
  <c r="S327" i="4" s="1"/>
  <c r="P351" i="4"/>
  <c r="S351" i="4" s="1"/>
  <c r="P375" i="4"/>
  <c r="S375" i="4" s="1"/>
  <c r="P391" i="4"/>
  <c r="S391" i="4" s="1"/>
  <c r="P415" i="4"/>
  <c r="S415" i="4" s="1"/>
  <c r="P439" i="4"/>
  <c r="S439" i="4" s="1"/>
  <c r="P463" i="4"/>
  <c r="S463" i="4" s="1"/>
  <c r="P487" i="4"/>
  <c r="S487" i="4" s="1"/>
  <c r="P511" i="4"/>
  <c r="S511" i="4" s="1"/>
  <c r="P535" i="4"/>
  <c r="S535" i="4" s="1"/>
  <c r="P558" i="4"/>
  <c r="S558" i="4" s="1"/>
  <c r="P574" i="4"/>
  <c r="S574" i="4" s="1"/>
  <c r="P598" i="4"/>
  <c r="S598" i="4" s="1"/>
  <c r="P614" i="4"/>
  <c r="S614" i="4" s="1"/>
  <c r="P638" i="4"/>
  <c r="S638" i="4" s="1"/>
  <c r="P662" i="4"/>
  <c r="S662" i="4" s="1"/>
  <c r="P686" i="4"/>
  <c r="S686" i="4" s="1"/>
  <c r="P702" i="4"/>
  <c r="S702" i="4" s="1"/>
  <c r="P726" i="4"/>
  <c r="S726" i="4" s="1"/>
  <c r="P750" i="4"/>
  <c r="S750" i="4" s="1"/>
  <c r="P774" i="4"/>
  <c r="S774" i="4" s="1"/>
  <c r="P798" i="4"/>
  <c r="S798" i="4" s="1"/>
  <c r="P862" i="4"/>
  <c r="S862" i="4" s="1"/>
  <c r="P878" i="4"/>
  <c r="S878" i="4" s="1"/>
  <c r="P894" i="4"/>
  <c r="S894" i="4" s="1"/>
  <c r="P911" i="4"/>
  <c r="S911" i="4" s="1"/>
  <c r="P927" i="4"/>
  <c r="S927" i="4" s="1"/>
  <c r="P943" i="4"/>
  <c r="S943" i="4" s="1"/>
  <c r="P250" i="4"/>
  <c r="S250" i="4" s="1"/>
  <c r="P256" i="4"/>
  <c r="S256" i="4" s="1"/>
  <c r="P264" i="4"/>
  <c r="S264" i="4" s="1"/>
  <c r="P272" i="4"/>
  <c r="S272" i="4" s="1"/>
  <c r="P280" i="4"/>
  <c r="S280" i="4" s="1"/>
  <c r="P288" i="4"/>
  <c r="S288" i="4" s="1"/>
  <c r="P296" i="4"/>
  <c r="S296" i="4" s="1"/>
  <c r="P304" i="4"/>
  <c r="S304" i="4" s="1"/>
  <c r="P312" i="4"/>
  <c r="S312" i="4" s="1"/>
  <c r="P320" i="4"/>
  <c r="S320" i="4" s="1"/>
  <c r="P328" i="4"/>
  <c r="S328" i="4" s="1"/>
  <c r="P336" i="4"/>
  <c r="S336" i="4" s="1"/>
  <c r="P344" i="4"/>
  <c r="S344" i="4" s="1"/>
  <c r="P352" i="4"/>
  <c r="S352" i="4" s="1"/>
  <c r="P360" i="4"/>
  <c r="S360" i="4" s="1"/>
  <c r="P368" i="4"/>
  <c r="S368" i="4" s="1"/>
  <c r="P376" i="4"/>
  <c r="S376" i="4" s="1"/>
  <c r="P384" i="4"/>
  <c r="S384" i="4" s="1"/>
  <c r="P392" i="4"/>
  <c r="S392" i="4" s="1"/>
  <c r="P400" i="4"/>
  <c r="S400" i="4" s="1"/>
  <c r="P408" i="4"/>
  <c r="S408" i="4" s="1"/>
  <c r="P416" i="4"/>
  <c r="S416" i="4" s="1"/>
  <c r="P424" i="4"/>
  <c r="S424" i="4" s="1"/>
  <c r="P432" i="4"/>
  <c r="S432" i="4" s="1"/>
  <c r="P440" i="4"/>
  <c r="S440" i="4" s="1"/>
  <c r="P448" i="4"/>
  <c r="S448" i="4" s="1"/>
  <c r="P456" i="4"/>
  <c r="S456" i="4" s="1"/>
  <c r="P464" i="4"/>
  <c r="S464" i="4" s="1"/>
  <c r="P472" i="4"/>
  <c r="S472" i="4" s="1"/>
  <c r="P480" i="4"/>
  <c r="S480" i="4" s="1"/>
  <c r="P488" i="4"/>
  <c r="S488" i="4" s="1"/>
  <c r="P496" i="4"/>
  <c r="S496" i="4" s="1"/>
  <c r="P219" i="4"/>
  <c r="S219" i="4" s="1"/>
  <c r="P235" i="4"/>
  <c r="S235" i="4" s="1"/>
  <c r="P251" i="4"/>
  <c r="S251" i="4" s="1"/>
  <c r="P502" i="4"/>
  <c r="S502" i="4" s="1"/>
  <c r="P510" i="4"/>
  <c r="S510" i="4" s="1"/>
  <c r="P518" i="4"/>
  <c r="S518" i="4" s="1"/>
  <c r="P526" i="4"/>
  <c r="S526" i="4" s="1"/>
  <c r="P534" i="4"/>
  <c r="S534" i="4" s="1"/>
  <c r="P549" i="4"/>
  <c r="S549" i="4" s="1"/>
  <c r="P557" i="4"/>
  <c r="S557" i="4" s="1"/>
  <c r="P565" i="4"/>
  <c r="S565" i="4" s="1"/>
  <c r="P573" i="4"/>
  <c r="S573" i="4" s="1"/>
  <c r="P581" i="4"/>
  <c r="S581" i="4" s="1"/>
  <c r="P589" i="4"/>
  <c r="S589" i="4" s="1"/>
  <c r="P597" i="4"/>
  <c r="S597" i="4" s="1"/>
  <c r="P605" i="4"/>
  <c r="S605" i="4" s="1"/>
  <c r="P613" i="4"/>
  <c r="S613" i="4" s="1"/>
  <c r="P621" i="4"/>
  <c r="S621" i="4" s="1"/>
  <c r="P629" i="4"/>
  <c r="S629" i="4" s="1"/>
  <c r="P637" i="4"/>
  <c r="S637" i="4" s="1"/>
  <c r="P645" i="4"/>
  <c r="S645" i="4" s="1"/>
  <c r="P653" i="4"/>
  <c r="S653" i="4" s="1"/>
  <c r="P661" i="4"/>
  <c r="S661" i="4" s="1"/>
  <c r="P669" i="4"/>
  <c r="S669" i="4" s="1"/>
  <c r="P677" i="4"/>
  <c r="S677" i="4" s="1"/>
  <c r="P685" i="4"/>
  <c r="S685" i="4" s="1"/>
  <c r="P693" i="4"/>
  <c r="S693" i="4" s="1"/>
  <c r="P701" i="4"/>
  <c r="S701" i="4" s="1"/>
  <c r="P709" i="4"/>
  <c r="S709" i="4" s="1"/>
  <c r="P717" i="4"/>
  <c r="S717" i="4" s="1"/>
  <c r="P725" i="4"/>
  <c r="S725" i="4" s="1"/>
  <c r="P733" i="4"/>
  <c r="S733" i="4" s="1"/>
  <c r="P741" i="4"/>
  <c r="S741" i="4" s="1"/>
  <c r="P749" i="4"/>
  <c r="S749" i="4" s="1"/>
  <c r="P757" i="4"/>
  <c r="S757" i="4" s="1"/>
  <c r="P765" i="4"/>
  <c r="S765" i="4" s="1"/>
  <c r="P773" i="4"/>
  <c r="S773" i="4" s="1"/>
  <c r="P781" i="4"/>
  <c r="S781" i="4" s="1"/>
  <c r="P789" i="4"/>
  <c r="S789" i="4" s="1"/>
  <c r="P797" i="4"/>
  <c r="S797" i="4" s="1"/>
  <c r="P805" i="4"/>
  <c r="S805" i="4" s="1"/>
  <c r="P813" i="4"/>
  <c r="S813" i="4" s="1"/>
  <c r="P821" i="4"/>
  <c r="S821" i="4" s="1"/>
  <c r="P829" i="4"/>
  <c r="S829" i="4" s="1"/>
  <c r="P837" i="4"/>
  <c r="S837" i="4" s="1"/>
  <c r="P845" i="4"/>
  <c r="S845" i="4" s="1"/>
  <c r="P853" i="4"/>
  <c r="S853" i="4" s="1"/>
  <c r="P861" i="4"/>
  <c r="S861" i="4" s="1"/>
  <c r="P869" i="4"/>
  <c r="S869" i="4" s="1"/>
  <c r="P877" i="4"/>
  <c r="S877" i="4" s="1"/>
  <c r="P885" i="4"/>
  <c r="S885" i="4" s="1"/>
  <c r="P893" i="4"/>
  <c r="S893" i="4" s="1"/>
  <c r="P901" i="4"/>
  <c r="S901" i="4" s="1"/>
  <c r="P910" i="4"/>
  <c r="S910" i="4" s="1"/>
  <c r="P918" i="4"/>
  <c r="S918" i="4" s="1"/>
  <c r="P926" i="4"/>
  <c r="S926" i="4" s="1"/>
  <c r="P934" i="4"/>
  <c r="S934" i="4" s="1"/>
  <c r="P942" i="4"/>
  <c r="S942" i="4" s="1"/>
  <c r="P950" i="4"/>
  <c r="S950" i="4" s="1"/>
  <c r="P958" i="4"/>
  <c r="S958" i="4" s="1"/>
  <c r="P966" i="4"/>
  <c r="S966" i="4" s="1"/>
  <c r="P974" i="4"/>
  <c r="S974" i="4" s="1"/>
  <c r="P982" i="4"/>
  <c r="S982" i="4" s="1"/>
  <c r="P990" i="4"/>
  <c r="S990" i="4" s="1"/>
  <c r="P998" i="4"/>
  <c r="S998" i="4" s="1"/>
  <c r="P1006" i="4"/>
  <c r="S1006" i="4" s="1"/>
  <c r="P232" i="4"/>
  <c r="S232" i="4" s="1"/>
  <c r="P248" i="4"/>
  <c r="S248" i="4" s="1"/>
  <c r="P542" i="4"/>
  <c r="S542" i="4" s="1"/>
  <c r="P233" i="4"/>
  <c r="S233" i="4" s="1"/>
  <c r="P249" i="4"/>
  <c r="S249" i="4" s="1"/>
  <c r="P259" i="4"/>
  <c r="S259" i="4" s="1"/>
  <c r="P267" i="4"/>
  <c r="S267" i="4" s="1"/>
  <c r="P275" i="4"/>
  <c r="S275" i="4" s="1"/>
  <c r="P283" i="4"/>
  <c r="S283" i="4" s="1"/>
  <c r="P291" i="4"/>
  <c r="S291" i="4" s="1"/>
  <c r="P299" i="4"/>
  <c r="S299" i="4" s="1"/>
  <c r="P307" i="4"/>
  <c r="S307" i="4" s="1"/>
  <c r="P315" i="4"/>
  <c r="S315" i="4" s="1"/>
  <c r="P323" i="4"/>
  <c r="S323" i="4" s="1"/>
  <c r="P331" i="4"/>
  <c r="S331" i="4" s="1"/>
  <c r="P339" i="4"/>
  <c r="S339" i="4" s="1"/>
  <c r="P347" i="4"/>
  <c r="S347" i="4" s="1"/>
  <c r="P355" i="4"/>
  <c r="S355" i="4" s="1"/>
  <c r="P363" i="4"/>
  <c r="S363" i="4" s="1"/>
  <c r="P371" i="4"/>
  <c r="S371" i="4" s="1"/>
  <c r="P379" i="4"/>
  <c r="S379" i="4" s="1"/>
  <c r="P387" i="4"/>
  <c r="S387" i="4" s="1"/>
  <c r="P395" i="4"/>
  <c r="S395" i="4" s="1"/>
  <c r="P403" i="4"/>
  <c r="S403" i="4" s="1"/>
  <c r="P411" i="4"/>
  <c r="S411" i="4" s="1"/>
  <c r="P419" i="4"/>
  <c r="S419" i="4" s="1"/>
  <c r="P427" i="4"/>
  <c r="S427" i="4" s="1"/>
  <c r="P435" i="4"/>
  <c r="S435" i="4" s="1"/>
  <c r="P443" i="4"/>
  <c r="S443" i="4" s="1"/>
  <c r="P451" i="4"/>
  <c r="S451" i="4" s="1"/>
  <c r="P459" i="4"/>
  <c r="S459" i="4" s="1"/>
  <c r="P467" i="4"/>
  <c r="S467" i="4" s="1"/>
  <c r="P475" i="4"/>
  <c r="S475" i="4" s="1"/>
  <c r="P483" i="4"/>
  <c r="S483" i="4" s="1"/>
  <c r="P491" i="4"/>
  <c r="S491" i="4" s="1"/>
  <c r="P499" i="4"/>
  <c r="S499" i="4" s="1"/>
  <c r="P507" i="4"/>
  <c r="S507" i="4" s="1"/>
  <c r="P515" i="4"/>
  <c r="S515" i="4" s="1"/>
  <c r="P523" i="4"/>
  <c r="S523" i="4" s="1"/>
  <c r="P531" i="4"/>
  <c r="S531" i="4" s="1"/>
  <c r="P546" i="4"/>
  <c r="S546" i="4" s="1"/>
  <c r="P554" i="4"/>
  <c r="S554" i="4" s="1"/>
  <c r="P562" i="4"/>
  <c r="S562" i="4" s="1"/>
  <c r="P570" i="4"/>
  <c r="S570" i="4" s="1"/>
  <c r="P578" i="4"/>
  <c r="S578" i="4" s="1"/>
  <c r="P586" i="4"/>
  <c r="S586" i="4" s="1"/>
  <c r="P594" i="4"/>
  <c r="S594" i="4" s="1"/>
  <c r="P602" i="4"/>
  <c r="S602" i="4" s="1"/>
  <c r="P610" i="4"/>
  <c r="S610" i="4" s="1"/>
  <c r="P618" i="4"/>
  <c r="S618" i="4" s="1"/>
  <c r="P626" i="4"/>
  <c r="S626" i="4" s="1"/>
  <c r="P634" i="4"/>
  <c r="S634" i="4" s="1"/>
  <c r="P642" i="4"/>
  <c r="S642" i="4" s="1"/>
  <c r="P650" i="4"/>
  <c r="S650" i="4" s="1"/>
  <c r="P658" i="4"/>
  <c r="S658" i="4" s="1"/>
  <c r="P666" i="4"/>
  <c r="S666" i="4" s="1"/>
  <c r="P674" i="4"/>
  <c r="S674" i="4" s="1"/>
  <c r="P682" i="4"/>
  <c r="S682" i="4" s="1"/>
  <c r="P690" i="4"/>
  <c r="S690" i="4" s="1"/>
  <c r="P698" i="4"/>
  <c r="S698" i="4" s="1"/>
  <c r="P706" i="4"/>
  <c r="S706" i="4" s="1"/>
  <c r="P714" i="4"/>
  <c r="S714" i="4" s="1"/>
  <c r="P722" i="4"/>
  <c r="S722" i="4" s="1"/>
  <c r="P730" i="4"/>
  <c r="S730" i="4" s="1"/>
  <c r="P738" i="4"/>
  <c r="S738" i="4" s="1"/>
  <c r="P746" i="4"/>
  <c r="S746" i="4" s="1"/>
  <c r="P754" i="4"/>
  <c r="S754" i="4" s="1"/>
  <c r="P762" i="4"/>
  <c r="S762" i="4" s="1"/>
  <c r="P770" i="4"/>
  <c r="S770" i="4" s="1"/>
  <c r="P778" i="4"/>
  <c r="S778" i="4" s="1"/>
  <c r="P786" i="4"/>
  <c r="S786" i="4" s="1"/>
  <c r="P794" i="4"/>
  <c r="S794" i="4" s="1"/>
  <c r="P802" i="4"/>
  <c r="S802" i="4" s="1"/>
  <c r="P810" i="4"/>
  <c r="S810" i="4" s="1"/>
  <c r="P818" i="4"/>
  <c r="S818" i="4" s="1"/>
  <c r="P826" i="4"/>
  <c r="S826" i="4" s="1"/>
  <c r="P834" i="4"/>
  <c r="S834" i="4" s="1"/>
  <c r="P842" i="4"/>
  <c r="S842" i="4" s="1"/>
  <c r="P850" i="4"/>
  <c r="S850" i="4" s="1"/>
  <c r="P858" i="4"/>
  <c r="S858" i="4" s="1"/>
  <c r="P866" i="4"/>
  <c r="S866" i="4" s="1"/>
  <c r="P874" i="4"/>
  <c r="S874" i="4" s="1"/>
  <c r="P882" i="4"/>
  <c r="S882" i="4" s="1"/>
  <c r="P890" i="4"/>
  <c r="S890" i="4" s="1"/>
  <c r="P898" i="4"/>
  <c r="S898" i="4" s="1"/>
  <c r="P907" i="4"/>
  <c r="S907" i="4" s="1"/>
  <c r="P915" i="4"/>
  <c r="S915" i="4" s="1"/>
  <c r="P923" i="4"/>
  <c r="S923" i="4" s="1"/>
  <c r="P931" i="4"/>
  <c r="S931" i="4" s="1"/>
  <c r="P939" i="4"/>
  <c r="S939" i="4" s="1"/>
  <c r="P947" i="4"/>
  <c r="S947" i="4" s="1"/>
  <c r="P955" i="4"/>
  <c r="S955" i="4" s="1"/>
  <c r="P963" i="4"/>
  <c r="S963" i="4" s="1"/>
  <c r="P971" i="4"/>
  <c r="S971" i="4" s="1"/>
  <c r="P979" i="4"/>
  <c r="S979" i="4" s="1"/>
  <c r="P987" i="4"/>
  <c r="S987" i="4" s="1"/>
  <c r="P995" i="4"/>
  <c r="S995" i="4" s="1"/>
  <c r="P1003" i="4"/>
  <c r="S1003" i="4" s="1"/>
  <c r="P226" i="4"/>
  <c r="S226" i="4" s="1"/>
  <c r="P242" i="4"/>
  <c r="S242" i="4" s="1"/>
  <c r="P284" i="4"/>
  <c r="S284" i="4" s="1"/>
  <c r="P308" i="4"/>
  <c r="S308" i="4" s="1"/>
  <c r="P348" i="4"/>
  <c r="S348" i="4" s="1"/>
  <c r="P380" i="4"/>
  <c r="S380" i="4" s="1"/>
  <c r="P412" i="4"/>
  <c r="S412" i="4" s="1"/>
  <c r="P444" i="4"/>
  <c r="S444" i="4" s="1"/>
  <c r="P484" i="4"/>
  <c r="S484" i="4" s="1"/>
  <c r="P243" i="4"/>
  <c r="S243" i="4" s="1"/>
  <c r="P522" i="4"/>
  <c r="S522" i="4" s="1"/>
  <c r="P561" i="4"/>
  <c r="S561" i="4" s="1"/>
  <c r="P593" i="4"/>
  <c r="S593" i="4" s="1"/>
  <c r="P625" i="4"/>
  <c r="S625" i="4" s="1"/>
  <c r="P657" i="4"/>
  <c r="S657" i="4" s="1"/>
  <c r="P697" i="4"/>
  <c r="S697" i="4" s="1"/>
  <c r="P729" i="4"/>
  <c r="S729" i="4" s="1"/>
  <c r="P761" i="4"/>
  <c r="S761" i="4" s="1"/>
  <c r="P793" i="4"/>
  <c r="S793" i="4" s="1"/>
  <c r="P817" i="4"/>
  <c r="S817" i="4" s="1"/>
  <c r="P857" i="4"/>
  <c r="S857" i="4" s="1"/>
  <c r="P881" i="4"/>
  <c r="S881" i="4" s="1"/>
  <c r="P922" i="4"/>
  <c r="S922" i="4" s="1"/>
  <c r="P946" i="4"/>
  <c r="S946" i="4" s="1"/>
  <c r="P986" i="4"/>
  <c r="S986" i="4" s="1"/>
  <c r="P224" i="4"/>
  <c r="S224" i="4" s="1"/>
  <c r="P241" i="4"/>
  <c r="S241" i="4" s="1"/>
  <c r="P271" i="4"/>
  <c r="S271" i="4" s="1"/>
  <c r="P295" i="4"/>
  <c r="S295" i="4" s="1"/>
  <c r="P335" i="4"/>
  <c r="S335" i="4" s="1"/>
  <c r="P367" i="4"/>
  <c r="S367" i="4" s="1"/>
  <c r="P399" i="4"/>
  <c r="S399" i="4" s="1"/>
  <c r="P431" i="4"/>
  <c r="S431" i="4" s="1"/>
  <c r="P455" i="4"/>
  <c r="S455" i="4" s="1"/>
  <c r="P479" i="4"/>
  <c r="S479" i="4" s="1"/>
  <c r="P519" i="4"/>
  <c r="S519" i="4" s="1"/>
  <c r="P550" i="4"/>
  <c r="S550" i="4" s="1"/>
  <c r="P590" i="4"/>
  <c r="S590" i="4" s="1"/>
  <c r="P622" i="4"/>
  <c r="S622" i="4" s="1"/>
  <c r="P654" i="4"/>
  <c r="S654" i="4" s="1"/>
  <c r="P678" i="4"/>
  <c r="S678" i="4" s="1"/>
  <c r="P710" i="4"/>
  <c r="S710" i="4" s="1"/>
  <c r="P742" i="4"/>
  <c r="S742" i="4" s="1"/>
  <c r="P766" i="4"/>
  <c r="S766" i="4" s="1"/>
  <c r="P790" i="4"/>
  <c r="S790" i="4" s="1"/>
  <c r="P814" i="4"/>
  <c r="S814" i="4" s="1"/>
  <c r="P830" i="4"/>
  <c r="S830" i="4" s="1"/>
  <c r="P854" i="4"/>
  <c r="S854" i="4" s="1"/>
  <c r="P258" i="4"/>
  <c r="S258" i="4" s="1"/>
  <c r="P266" i="4"/>
  <c r="S266" i="4" s="1"/>
  <c r="P274" i="4"/>
  <c r="S274" i="4" s="1"/>
  <c r="P282" i="4"/>
  <c r="S282" i="4" s="1"/>
  <c r="P290" i="4"/>
  <c r="S290" i="4" s="1"/>
  <c r="P298" i="4"/>
  <c r="S298" i="4" s="1"/>
  <c r="P306" i="4"/>
  <c r="S306" i="4" s="1"/>
  <c r="P314" i="4"/>
  <c r="S314" i="4" s="1"/>
  <c r="S322" i="4"/>
  <c r="P322" i="4"/>
  <c r="P330" i="4"/>
  <c r="S330" i="4" s="1"/>
  <c r="P338" i="4"/>
  <c r="S338" i="4" s="1"/>
  <c r="P346" i="4"/>
  <c r="S346" i="4" s="1"/>
  <c r="P354" i="4"/>
  <c r="S354" i="4" s="1"/>
  <c r="P362" i="4"/>
  <c r="S362" i="4" s="1"/>
  <c r="P370" i="4"/>
  <c r="S370" i="4" s="1"/>
  <c r="P378" i="4"/>
  <c r="S378" i="4" s="1"/>
  <c r="P386" i="4"/>
  <c r="S386" i="4" s="1"/>
  <c r="P394" i="4"/>
  <c r="S394" i="4" s="1"/>
  <c r="P402" i="4"/>
  <c r="S402" i="4" s="1"/>
  <c r="P410" i="4"/>
  <c r="S410" i="4" s="1"/>
  <c r="P418" i="4"/>
  <c r="S418" i="4" s="1"/>
  <c r="P426" i="4"/>
  <c r="S426" i="4" s="1"/>
  <c r="P434" i="4"/>
  <c r="S434" i="4" s="1"/>
  <c r="P442" i="4"/>
  <c r="S442" i="4" s="1"/>
  <c r="P450" i="4"/>
  <c r="S450" i="4" s="1"/>
  <c r="P458" i="4"/>
  <c r="S458" i="4" s="1"/>
  <c r="P466" i="4"/>
  <c r="S466" i="4" s="1"/>
  <c r="P474" i="4"/>
  <c r="S474" i="4" s="1"/>
  <c r="P482" i="4"/>
  <c r="S482" i="4" s="1"/>
  <c r="P490" i="4"/>
  <c r="S490" i="4" s="1"/>
  <c r="P498" i="4"/>
  <c r="S498" i="4" s="1"/>
  <c r="P223" i="4"/>
  <c r="S223" i="4" s="1"/>
  <c r="P239" i="4"/>
  <c r="S239" i="4" s="1"/>
  <c r="P539" i="4"/>
  <c r="S539" i="4" s="1"/>
  <c r="P504" i="4"/>
  <c r="S504" i="4" s="1"/>
  <c r="P512" i="4"/>
  <c r="S512" i="4" s="1"/>
  <c r="P520" i="4"/>
  <c r="S520" i="4" s="1"/>
  <c r="P528" i="4"/>
  <c r="S528" i="4" s="1"/>
  <c r="P536" i="4"/>
  <c r="S536" i="4" s="1"/>
  <c r="P551" i="4"/>
  <c r="S551" i="4" s="1"/>
  <c r="P559" i="4"/>
  <c r="S559" i="4" s="1"/>
  <c r="P567" i="4"/>
  <c r="S567" i="4" s="1"/>
  <c r="P575" i="4"/>
  <c r="S575" i="4" s="1"/>
  <c r="P583" i="4"/>
  <c r="S583" i="4" s="1"/>
  <c r="P591" i="4"/>
  <c r="S591" i="4" s="1"/>
  <c r="P599" i="4"/>
  <c r="S599" i="4" s="1"/>
  <c r="P607" i="4"/>
  <c r="S607" i="4" s="1"/>
  <c r="P615" i="4"/>
  <c r="S615" i="4" s="1"/>
  <c r="P623" i="4"/>
  <c r="S623" i="4" s="1"/>
  <c r="P631" i="4"/>
  <c r="S631" i="4" s="1"/>
  <c r="P639" i="4"/>
  <c r="S639" i="4" s="1"/>
  <c r="P647" i="4"/>
  <c r="S647" i="4" s="1"/>
  <c r="P655" i="4"/>
  <c r="S655" i="4" s="1"/>
  <c r="P663" i="4"/>
  <c r="S663" i="4" s="1"/>
  <c r="P671" i="4"/>
  <c r="S671" i="4" s="1"/>
  <c r="P679" i="4"/>
  <c r="S679" i="4" s="1"/>
  <c r="P687" i="4"/>
  <c r="S687" i="4" s="1"/>
  <c r="P695" i="4"/>
  <c r="S695" i="4" s="1"/>
  <c r="P703" i="4"/>
  <c r="S703" i="4" s="1"/>
  <c r="P711" i="4"/>
  <c r="S711" i="4" s="1"/>
  <c r="P719" i="4"/>
  <c r="S719" i="4" s="1"/>
  <c r="P727" i="4"/>
  <c r="S727" i="4" s="1"/>
  <c r="P735" i="4"/>
  <c r="S735" i="4" s="1"/>
  <c r="P743" i="4"/>
  <c r="S743" i="4" s="1"/>
  <c r="P751" i="4"/>
  <c r="S751" i="4" s="1"/>
  <c r="P759" i="4"/>
  <c r="S759" i="4" s="1"/>
  <c r="P767" i="4"/>
  <c r="S767" i="4" s="1"/>
  <c r="P775" i="4"/>
  <c r="S775" i="4" s="1"/>
  <c r="P783" i="4"/>
  <c r="S783" i="4" s="1"/>
  <c r="P791" i="4"/>
  <c r="S791" i="4" s="1"/>
  <c r="P799" i="4"/>
  <c r="S799" i="4" s="1"/>
  <c r="P807" i="4"/>
  <c r="S807" i="4" s="1"/>
  <c r="P815" i="4"/>
  <c r="S815" i="4" s="1"/>
  <c r="P823" i="4"/>
  <c r="S823" i="4" s="1"/>
  <c r="P831" i="4"/>
  <c r="S831" i="4" s="1"/>
  <c r="P839" i="4"/>
  <c r="S839" i="4" s="1"/>
  <c r="P847" i="4"/>
  <c r="S847" i="4" s="1"/>
  <c r="P855" i="4"/>
  <c r="S855" i="4" s="1"/>
  <c r="P863" i="4"/>
  <c r="S863" i="4" s="1"/>
  <c r="P871" i="4"/>
  <c r="S871" i="4" s="1"/>
  <c r="P879" i="4"/>
  <c r="S879" i="4" s="1"/>
  <c r="P887" i="4"/>
  <c r="S887" i="4" s="1"/>
  <c r="P895" i="4"/>
  <c r="S895" i="4" s="1"/>
  <c r="P903" i="4"/>
  <c r="S903" i="4" s="1"/>
  <c r="P912" i="4"/>
  <c r="S912" i="4" s="1"/>
  <c r="P920" i="4"/>
  <c r="S920" i="4" s="1"/>
  <c r="P928" i="4"/>
  <c r="S928" i="4" s="1"/>
  <c r="P936" i="4"/>
  <c r="S936" i="4" s="1"/>
  <c r="P944" i="4"/>
  <c r="S944" i="4" s="1"/>
  <c r="P952" i="4"/>
  <c r="S952" i="4" s="1"/>
  <c r="P960" i="4"/>
  <c r="S960" i="4" s="1"/>
  <c r="P968" i="4"/>
  <c r="S968" i="4" s="1"/>
  <c r="P976" i="4"/>
  <c r="S976" i="4" s="1"/>
  <c r="P984" i="4"/>
  <c r="S984" i="4" s="1"/>
  <c r="P992" i="4"/>
  <c r="S992" i="4" s="1"/>
  <c r="P1000" i="4"/>
  <c r="S1000" i="4" s="1"/>
  <c r="P220" i="4"/>
  <c r="S220" i="4" s="1"/>
  <c r="P236" i="4"/>
  <c r="S236" i="4" s="1"/>
  <c r="P252" i="4"/>
  <c r="S252" i="4" s="1"/>
  <c r="P221" i="4"/>
  <c r="S221" i="4" s="1"/>
  <c r="P237" i="4"/>
  <c r="S237" i="4" s="1"/>
  <c r="P253" i="4"/>
  <c r="S253" i="4" s="1"/>
  <c r="P261" i="4"/>
  <c r="S261" i="4" s="1"/>
  <c r="P269" i="4"/>
  <c r="S269" i="4" s="1"/>
  <c r="P277" i="4"/>
  <c r="S277" i="4" s="1"/>
  <c r="P285" i="4"/>
  <c r="S285" i="4" s="1"/>
  <c r="P293" i="4"/>
  <c r="S293" i="4" s="1"/>
  <c r="P301" i="4"/>
  <c r="S301" i="4" s="1"/>
  <c r="P309" i="4"/>
  <c r="S309" i="4" s="1"/>
  <c r="P317" i="4"/>
  <c r="S317" i="4" s="1"/>
  <c r="P325" i="4"/>
  <c r="S325" i="4" s="1"/>
  <c r="P333" i="4"/>
  <c r="S333" i="4" s="1"/>
  <c r="P341" i="4"/>
  <c r="S341" i="4" s="1"/>
  <c r="P349" i="4"/>
  <c r="S349" i="4" s="1"/>
  <c r="P357" i="4"/>
  <c r="S357" i="4" s="1"/>
  <c r="P365" i="4"/>
  <c r="S365" i="4" s="1"/>
  <c r="P373" i="4"/>
  <c r="S373" i="4" s="1"/>
  <c r="P381" i="4"/>
  <c r="S381" i="4" s="1"/>
  <c r="P389" i="4"/>
  <c r="S389" i="4" s="1"/>
  <c r="P397" i="4"/>
  <c r="S397" i="4" s="1"/>
  <c r="P405" i="4"/>
  <c r="S405" i="4" s="1"/>
  <c r="P413" i="4"/>
  <c r="S413" i="4" s="1"/>
  <c r="P421" i="4"/>
  <c r="S421" i="4" s="1"/>
  <c r="P429" i="4"/>
  <c r="S429" i="4" s="1"/>
  <c r="P437" i="4"/>
  <c r="S437" i="4" s="1"/>
  <c r="P445" i="4"/>
  <c r="S445" i="4" s="1"/>
  <c r="P453" i="4"/>
  <c r="S453" i="4" s="1"/>
  <c r="P461" i="4"/>
  <c r="S461" i="4" s="1"/>
  <c r="P469" i="4"/>
  <c r="S469" i="4" s="1"/>
  <c r="P477" i="4"/>
  <c r="S477" i="4" s="1"/>
  <c r="P485" i="4"/>
  <c r="S485" i="4" s="1"/>
  <c r="S493" i="4"/>
  <c r="P493" i="4"/>
  <c r="P501" i="4"/>
  <c r="S501" i="4" s="1"/>
  <c r="P509" i="4"/>
  <c r="S509" i="4" s="1"/>
  <c r="P517" i="4"/>
  <c r="S517" i="4" s="1"/>
  <c r="P525" i="4"/>
  <c r="S525" i="4" s="1"/>
  <c r="P533" i="4"/>
  <c r="S533" i="4" s="1"/>
  <c r="P548" i="4"/>
  <c r="S548" i="4" s="1"/>
  <c r="P556" i="4"/>
  <c r="S556" i="4" s="1"/>
  <c r="P564" i="4"/>
  <c r="S564" i="4" s="1"/>
  <c r="P572" i="4"/>
  <c r="S572" i="4" s="1"/>
  <c r="P580" i="4"/>
  <c r="S580" i="4" s="1"/>
  <c r="P588" i="4"/>
  <c r="S588" i="4" s="1"/>
  <c r="P596" i="4"/>
  <c r="S596" i="4" s="1"/>
  <c r="P604" i="4"/>
  <c r="S604" i="4" s="1"/>
  <c r="P612" i="4"/>
  <c r="S612" i="4" s="1"/>
  <c r="P620" i="4"/>
  <c r="S620" i="4" s="1"/>
  <c r="P628" i="4"/>
  <c r="S628" i="4" s="1"/>
  <c r="P636" i="4"/>
  <c r="S636" i="4" s="1"/>
  <c r="P644" i="4"/>
  <c r="S644" i="4" s="1"/>
  <c r="P652" i="4"/>
  <c r="S652" i="4" s="1"/>
  <c r="P660" i="4"/>
  <c r="S660" i="4" s="1"/>
  <c r="P668" i="4"/>
  <c r="S668" i="4" s="1"/>
  <c r="P676" i="4"/>
  <c r="S676" i="4" s="1"/>
  <c r="P684" i="4"/>
  <c r="S684" i="4" s="1"/>
  <c r="P692" i="4"/>
  <c r="S692" i="4" s="1"/>
  <c r="P700" i="4"/>
  <c r="S700" i="4" s="1"/>
  <c r="P708" i="4"/>
  <c r="S708" i="4" s="1"/>
  <c r="P716" i="4"/>
  <c r="S716" i="4" s="1"/>
  <c r="P724" i="4"/>
  <c r="S724" i="4" s="1"/>
  <c r="P732" i="4"/>
  <c r="S732" i="4" s="1"/>
  <c r="P740" i="4"/>
  <c r="S740" i="4" s="1"/>
  <c r="P748" i="4"/>
  <c r="S748" i="4" s="1"/>
  <c r="P756" i="4"/>
  <c r="S756" i="4" s="1"/>
  <c r="P764" i="4"/>
  <c r="S764" i="4" s="1"/>
  <c r="P772" i="4"/>
  <c r="S772" i="4" s="1"/>
  <c r="P780" i="4"/>
  <c r="S780" i="4" s="1"/>
  <c r="P788" i="4"/>
  <c r="S788" i="4" s="1"/>
  <c r="P796" i="4"/>
  <c r="S796" i="4" s="1"/>
  <c r="P804" i="4"/>
  <c r="S804" i="4" s="1"/>
  <c r="P812" i="4"/>
  <c r="S812" i="4" s="1"/>
  <c r="P820" i="4"/>
  <c r="S820" i="4" s="1"/>
  <c r="P828" i="4"/>
  <c r="S828" i="4" s="1"/>
  <c r="P836" i="4"/>
  <c r="S836" i="4" s="1"/>
  <c r="P844" i="4"/>
  <c r="S844" i="4" s="1"/>
  <c r="P852" i="4"/>
  <c r="S852" i="4" s="1"/>
  <c r="P860" i="4"/>
  <c r="S860" i="4" s="1"/>
  <c r="P868" i="4"/>
  <c r="S868" i="4" s="1"/>
  <c r="P876" i="4"/>
  <c r="S876" i="4" s="1"/>
  <c r="S884" i="4"/>
  <c r="P884" i="4"/>
  <c r="P892" i="4"/>
  <c r="S892" i="4" s="1"/>
  <c r="P900" i="4"/>
  <c r="S900" i="4" s="1"/>
  <c r="P909" i="4"/>
  <c r="S909" i="4" s="1"/>
  <c r="P917" i="4"/>
  <c r="S917" i="4" s="1"/>
  <c r="P925" i="4"/>
  <c r="S925" i="4" s="1"/>
  <c r="P933" i="4"/>
  <c r="S933" i="4" s="1"/>
  <c r="P941" i="4"/>
  <c r="S941" i="4" s="1"/>
  <c r="P949" i="4"/>
  <c r="S949" i="4" s="1"/>
  <c r="P957" i="4"/>
  <c r="S957" i="4" s="1"/>
  <c r="P965" i="4"/>
  <c r="S965" i="4" s="1"/>
  <c r="P973" i="4"/>
  <c r="S973" i="4" s="1"/>
  <c r="P981" i="4"/>
  <c r="S981" i="4" s="1"/>
  <c r="P989" i="4"/>
  <c r="S989" i="4" s="1"/>
  <c r="P997" i="4"/>
  <c r="S997" i="4" s="1"/>
  <c r="P1005" i="4"/>
  <c r="S1005" i="4" s="1"/>
  <c r="P230" i="4"/>
  <c r="S230" i="4" s="1"/>
  <c r="P246" i="4"/>
  <c r="S246" i="4" s="1"/>
  <c r="B4" i="8"/>
  <c r="A40" i="8"/>
  <c r="M537" i="4"/>
  <c r="N537" i="4"/>
  <c r="M502" i="4"/>
  <c r="N502" i="4"/>
  <c r="M506" i="4"/>
  <c r="N506" i="4"/>
  <c r="N510" i="4"/>
  <c r="M510" i="4"/>
  <c r="M514" i="4"/>
  <c r="N514" i="4"/>
  <c r="M518" i="4"/>
  <c r="N518" i="4"/>
  <c r="M522" i="4"/>
  <c r="N522" i="4"/>
  <c r="N526" i="4"/>
  <c r="M526" i="4"/>
  <c r="M530" i="4"/>
  <c r="N530" i="4"/>
  <c r="M534" i="4"/>
  <c r="N534" i="4"/>
  <c r="M538" i="4"/>
  <c r="N538" i="4"/>
  <c r="C268" i="8"/>
  <c r="M221" i="4"/>
  <c r="N221" i="4"/>
  <c r="M229" i="4"/>
  <c r="N229" i="4"/>
  <c r="M237" i="4"/>
  <c r="N237" i="4"/>
  <c r="N245" i="4"/>
  <c r="M245" i="4"/>
  <c r="N253" i="4"/>
  <c r="M253" i="4"/>
  <c r="M271" i="4"/>
  <c r="N271" i="4"/>
  <c r="N275" i="4"/>
  <c r="M275" i="4"/>
  <c r="N301" i="4"/>
  <c r="M301" i="4"/>
  <c r="N305" i="4"/>
  <c r="M305" i="4"/>
  <c r="N309" i="4"/>
  <c r="M309" i="4"/>
  <c r="M313" i="4"/>
  <c r="N313" i="4"/>
  <c r="M327" i="4"/>
  <c r="N327" i="4"/>
  <c r="M331" i="4"/>
  <c r="N331" i="4"/>
  <c r="M335" i="4"/>
  <c r="N335" i="4"/>
  <c r="M349" i="4"/>
  <c r="N349" i="4"/>
  <c r="M353" i="4"/>
  <c r="N353" i="4"/>
  <c r="M258" i="4"/>
  <c r="N258" i="4"/>
  <c r="M262" i="4"/>
  <c r="N262" i="4"/>
  <c r="M266" i="4"/>
  <c r="N266" i="4"/>
  <c r="M270" i="4"/>
  <c r="N270" i="4"/>
  <c r="M274" i="4"/>
  <c r="N274" i="4"/>
  <c r="M278" i="4"/>
  <c r="N278" i="4"/>
  <c r="N282" i="4"/>
  <c r="M282" i="4"/>
  <c r="N286" i="4"/>
  <c r="M286" i="4"/>
  <c r="N290" i="4"/>
  <c r="M290" i="4"/>
  <c r="M294" i="4"/>
  <c r="N294" i="4"/>
  <c r="M298" i="4"/>
  <c r="N298" i="4"/>
  <c r="M302" i="4"/>
  <c r="N302" i="4"/>
  <c r="M306" i="4"/>
  <c r="N306" i="4"/>
  <c r="M310" i="4"/>
  <c r="N310" i="4"/>
  <c r="N314" i="4"/>
  <c r="M314" i="4"/>
  <c r="N318" i="4"/>
  <c r="M318" i="4"/>
  <c r="N322" i="4"/>
  <c r="M322" i="4"/>
  <c r="N326" i="4"/>
  <c r="M326" i="4"/>
  <c r="N330" i="4"/>
  <c r="M330" i="4"/>
  <c r="M334" i="4"/>
  <c r="N334" i="4"/>
  <c r="N338" i="4"/>
  <c r="M338" i="4"/>
  <c r="N342" i="4"/>
  <c r="M342" i="4"/>
  <c r="M346" i="4"/>
  <c r="N346" i="4"/>
  <c r="N350" i="4"/>
  <c r="M350" i="4"/>
  <c r="M354" i="4"/>
  <c r="N354" i="4"/>
  <c r="M358" i="4"/>
  <c r="N358" i="4"/>
  <c r="N362" i="4"/>
  <c r="M362" i="4"/>
  <c r="N366" i="4"/>
  <c r="M366" i="4"/>
  <c r="M370" i="4"/>
  <c r="N370" i="4"/>
  <c r="N374" i="4"/>
  <c r="M374" i="4"/>
  <c r="M378" i="4"/>
  <c r="N378" i="4"/>
  <c r="M382" i="4"/>
  <c r="N382" i="4"/>
  <c r="M386" i="4"/>
  <c r="N386" i="4"/>
  <c r="M390" i="4"/>
  <c r="N390" i="4"/>
  <c r="M394" i="4"/>
  <c r="N394" i="4"/>
  <c r="M398" i="4"/>
  <c r="N398" i="4"/>
  <c r="M402" i="4"/>
  <c r="N402" i="4"/>
  <c r="M406" i="4"/>
  <c r="N406" i="4"/>
  <c r="M410" i="4"/>
  <c r="N410" i="4"/>
  <c r="M414" i="4"/>
  <c r="N414" i="4"/>
  <c r="M418" i="4"/>
  <c r="N418" i="4"/>
  <c r="M422" i="4"/>
  <c r="N422" i="4"/>
  <c r="M426" i="4"/>
  <c r="N426" i="4"/>
  <c r="M430" i="4"/>
  <c r="N430" i="4"/>
  <c r="M434" i="4"/>
  <c r="N434" i="4"/>
  <c r="M438" i="4"/>
  <c r="N438" i="4"/>
  <c r="M442" i="4"/>
  <c r="N442" i="4"/>
  <c r="M446" i="4"/>
  <c r="N446" i="4"/>
  <c r="M450" i="4"/>
  <c r="N450" i="4"/>
  <c r="M454" i="4"/>
  <c r="N454" i="4"/>
  <c r="M458" i="4"/>
  <c r="N458" i="4"/>
  <c r="M462" i="4"/>
  <c r="N462" i="4"/>
  <c r="M466" i="4"/>
  <c r="N466" i="4"/>
  <c r="M470" i="4"/>
  <c r="N470" i="4"/>
  <c r="M474" i="4"/>
  <c r="N474" i="4"/>
  <c r="N478" i="4"/>
  <c r="M478" i="4"/>
  <c r="M482" i="4"/>
  <c r="N482" i="4"/>
  <c r="M486" i="4"/>
  <c r="N486" i="4"/>
  <c r="M490" i="4"/>
  <c r="N490" i="4"/>
  <c r="N494" i="4"/>
  <c r="M494" i="4"/>
  <c r="M498" i="4"/>
  <c r="N498" i="4"/>
  <c r="N906" i="4"/>
  <c r="M906" i="4"/>
  <c r="B272" i="8"/>
  <c r="C276" i="8"/>
  <c r="N223" i="4"/>
  <c r="M223" i="4"/>
  <c r="M231" i="4"/>
  <c r="N231" i="4"/>
  <c r="N239" i="4"/>
  <c r="M239" i="4"/>
  <c r="N247" i="4"/>
  <c r="M247" i="4"/>
  <c r="M539" i="4"/>
  <c r="N539" i="4"/>
  <c r="N545" i="4"/>
  <c r="M545" i="4"/>
  <c r="N549" i="4"/>
  <c r="M549" i="4"/>
  <c r="N553" i="4"/>
  <c r="M553" i="4"/>
  <c r="M557" i="4"/>
  <c r="N557" i="4"/>
  <c r="N561" i="4"/>
  <c r="M561" i="4"/>
  <c r="N565" i="4"/>
  <c r="M565" i="4"/>
  <c r="N569" i="4"/>
  <c r="M569" i="4"/>
  <c r="M573" i="4"/>
  <c r="N573" i="4"/>
  <c r="M577" i="4"/>
  <c r="N577" i="4"/>
  <c r="N581" i="4"/>
  <c r="M581" i="4"/>
  <c r="N585" i="4"/>
  <c r="M585" i="4"/>
  <c r="M589" i="4"/>
  <c r="N589" i="4"/>
  <c r="N593" i="4"/>
  <c r="M593" i="4"/>
  <c r="N597" i="4"/>
  <c r="M597" i="4"/>
  <c r="N601" i="4"/>
  <c r="M601" i="4"/>
  <c r="N605" i="4"/>
  <c r="M605" i="4"/>
  <c r="N609" i="4"/>
  <c r="M609" i="4"/>
  <c r="M613" i="4"/>
  <c r="N613" i="4"/>
  <c r="N617" i="4"/>
  <c r="M617" i="4"/>
  <c r="N621" i="4"/>
  <c r="M621" i="4"/>
  <c r="N625" i="4"/>
  <c r="M625" i="4"/>
  <c r="M629" i="4"/>
  <c r="N629" i="4"/>
  <c r="N633" i="4"/>
  <c r="M633" i="4"/>
  <c r="M637" i="4"/>
  <c r="N637" i="4"/>
  <c r="N641" i="4"/>
  <c r="M641" i="4"/>
  <c r="N645" i="4"/>
  <c r="M645" i="4"/>
  <c r="N649" i="4"/>
  <c r="M649" i="4"/>
  <c r="N653" i="4"/>
  <c r="M653" i="4"/>
  <c r="N657" i="4"/>
  <c r="M657" i="4"/>
  <c r="N661" i="4"/>
  <c r="M661" i="4"/>
  <c r="N665" i="4"/>
  <c r="M665" i="4"/>
  <c r="N669" i="4"/>
  <c r="M669" i="4"/>
  <c r="N673" i="4"/>
  <c r="M673" i="4"/>
  <c r="M677" i="4"/>
  <c r="N677" i="4"/>
  <c r="N681" i="4"/>
  <c r="M681" i="4"/>
  <c r="N685" i="4"/>
  <c r="M685" i="4"/>
  <c r="N689" i="4"/>
  <c r="M689" i="4"/>
  <c r="M693" i="4"/>
  <c r="N693" i="4"/>
  <c r="N697" i="4"/>
  <c r="M697" i="4"/>
  <c r="N701" i="4"/>
  <c r="M701" i="4"/>
  <c r="N705" i="4"/>
  <c r="M705" i="4"/>
  <c r="N709" i="4"/>
  <c r="M709" i="4"/>
  <c r="N713" i="4"/>
  <c r="M713" i="4"/>
  <c r="N717" i="4"/>
  <c r="M717" i="4"/>
  <c r="M721" i="4"/>
  <c r="N721" i="4"/>
  <c r="M725" i="4"/>
  <c r="N725" i="4"/>
  <c r="M729" i="4"/>
  <c r="N729" i="4"/>
  <c r="M733" i="4"/>
  <c r="N733" i="4"/>
  <c r="M737" i="4"/>
  <c r="N737" i="4"/>
  <c r="N741" i="4"/>
  <c r="M741" i="4"/>
  <c r="M745" i="4"/>
  <c r="N745" i="4"/>
  <c r="N749" i="4"/>
  <c r="M749" i="4"/>
  <c r="M753" i="4"/>
  <c r="N753" i="4"/>
  <c r="M757" i="4"/>
  <c r="N757" i="4"/>
  <c r="M761" i="4"/>
  <c r="N761" i="4"/>
  <c r="M765" i="4"/>
  <c r="N765" i="4"/>
  <c r="M769" i="4"/>
  <c r="N769" i="4"/>
  <c r="M773" i="4"/>
  <c r="N773" i="4"/>
  <c r="M777" i="4"/>
  <c r="N777" i="4"/>
  <c r="M781" i="4"/>
  <c r="N781" i="4"/>
  <c r="M785" i="4"/>
  <c r="N785" i="4"/>
  <c r="M789" i="4"/>
  <c r="N789" i="4"/>
  <c r="N793" i="4"/>
  <c r="M793" i="4"/>
  <c r="N797" i="4"/>
  <c r="M797" i="4"/>
  <c r="M801" i="4"/>
  <c r="N801" i="4"/>
  <c r="N805" i="4"/>
  <c r="M805" i="4"/>
  <c r="M809" i="4"/>
  <c r="N809" i="4"/>
  <c r="M813" i="4"/>
  <c r="N813" i="4"/>
  <c r="N817" i="4"/>
  <c r="M817" i="4"/>
  <c r="N821" i="4"/>
  <c r="M821" i="4"/>
  <c r="N825" i="4"/>
  <c r="M825" i="4"/>
  <c r="N829" i="4"/>
  <c r="M829" i="4"/>
  <c r="N833" i="4"/>
  <c r="M833" i="4"/>
  <c r="N837" i="4"/>
  <c r="M837" i="4"/>
  <c r="N841" i="4"/>
  <c r="M841" i="4"/>
  <c r="N845" i="4"/>
  <c r="M845" i="4"/>
  <c r="N849" i="4"/>
  <c r="M849" i="4"/>
  <c r="N853" i="4"/>
  <c r="M853" i="4"/>
  <c r="M857" i="4"/>
  <c r="N857" i="4"/>
  <c r="N861" i="4"/>
  <c r="M861" i="4"/>
  <c r="N865" i="4"/>
  <c r="M865" i="4"/>
  <c r="N869" i="4"/>
  <c r="M869" i="4"/>
  <c r="N873" i="4"/>
  <c r="M873" i="4"/>
  <c r="N877" i="4"/>
  <c r="M877" i="4"/>
  <c r="N881" i="4"/>
  <c r="M881" i="4"/>
  <c r="N885" i="4"/>
  <c r="M885" i="4"/>
  <c r="N889" i="4"/>
  <c r="M889" i="4"/>
  <c r="N893" i="4"/>
  <c r="M893" i="4"/>
  <c r="N897" i="4"/>
  <c r="M897" i="4"/>
  <c r="N901" i="4"/>
  <c r="M901" i="4"/>
  <c r="N905" i="4"/>
  <c r="M905" i="4"/>
  <c r="N910" i="4"/>
  <c r="M910" i="4"/>
  <c r="M914" i="4"/>
  <c r="N914" i="4"/>
  <c r="N918" i="4"/>
  <c r="M918" i="4"/>
  <c r="N922" i="4"/>
  <c r="M922" i="4"/>
  <c r="M926" i="4"/>
  <c r="N926" i="4"/>
  <c r="M930" i="4"/>
  <c r="N930" i="4"/>
  <c r="N934" i="4"/>
  <c r="M934" i="4"/>
  <c r="M938" i="4"/>
  <c r="N938" i="4"/>
  <c r="N942" i="4"/>
  <c r="M942" i="4"/>
  <c r="N946" i="4"/>
  <c r="M946" i="4"/>
  <c r="M950" i="4"/>
  <c r="N950" i="4"/>
  <c r="N954" i="4"/>
  <c r="M954" i="4"/>
  <c r="N958" i="4"/>
  <c r="M958" i="4"/>
  <c r="N962" i="4"/>
  <c r="M962" i="4"/>
  <c r="M966" i="4"/>
  <c r="N966" i="4"/>
  <c r="N970" i="4"/>
  <c r="M970" i="4"/>
  <c r="N974" i="4"/>
  <c r="M974" i="4"/>
  <c r="N978" i="4"/>
  <c r="M978" i="4"/>
  <c r="N982" i="4"/>
  <c r="M982" i="4"/>
  <c r="M986" i="4"/>
  <c r="N986" i="4"/>
  <c r="N990" i="4"/>
  <c r="M990" i="4"/>
  <c r="N994" i="4"/>
  <c r="M994" i="4"/>
  <c r="M998" i="4"/>
  <c r="N998" i="4"/>
  <c r="M1002" i="4"/>
  <c r="N1002" i="4"/>
  <c r="N1006" i="4"/>
  <c r="M1006" i="4"/>
  <c r="C264" i="8"/>
  <c r="N220" i="4"/>
  <c r="M220" i="4"/>
  <c r="N228" i="4"/>
  <c r="M228" i="4"/>
  <c r="N236" i="4"/>
  <c r="M236" i="4"/>
  <c r="M244" i="4"/>
  <c r="N244" i="4"/>
  <c r="M252" i="4"/>
  <c r="N252" i="4"/>
  <c r="N542" i="4"/>
  <c r="M542" i="4"/>
  <c r="M257" i="4"/>
  <c r="N257" i="4"/>
  <c r="N261" i="4"/>
  <c r="M261" i="4"/>
  <c r="N265" i="4"/>
  <c r="M265" i="4"/>
  <c r="M269" i="4"/>
  <c r="N269" i="4"/>
  <c r="N279" i="4"/>
  <c r="M279" i="4"/>
  <c r="N283" i="4"/>
  <c r="M283" i="4"/>
  <c r="N287" i="4"/>
  <c r="M287" i="4"/>
  <c r="N291" i="4"/>
  <c r="M291" i="4"/>
  <c r="N295" i="4"/>
  <c r="M295" i="4"/>
  <c r="M317" i="4"/>
  <c r="N317" i="4"/>
  <c r="M321" i="4"/>
  <c r="N321" i="4"/>
  <c r="N339" i="4"/>
  <c r="M339" i="4"/>
  <c r="N343" i="4"/>
  <c r="M343" i="4"/>
  <c r="N347" i="4"/>
  <c r="M347" i="4"/>
  <c r="M357" i="4"/>
  <c r="N357" i="4"/>
  <c r="M361" i="4"/>
  <c r="N361" i="4"/>
  <c r="M365" i="4"/>
  <c r="N365" i="4"/>
  <c r="N369" i="4"/>
  <c r="M369" i="4"/>
  <c r="M373" i="4"/>
  <c r="N373" i="4"/>
  <c r="M377" i="4"/>
  <c r="N377" i="4"/>
  <c r="M381" i="4"/>
  <c r="N381" i="4"/>
  <c r="M385" i="4"/>
  <c r="N385" i="4"/>
  <c r="N389" i="4"/>
  <c r="M389" i="4"/>
  <c r="N393" i="4"/>
  <c r="M393" i="4"/>
  <c r="N397" i="4"/>
  <c r="M397" i="4"/>
  <c r="N401" i="4"/>
  <c r="M401" i="4"/>
  <c r="M405" i="4"/>
  <c r="N405" i="4"/>
  <c r="N409" i="4"/>
  <c r="M409" i="4"/>
  <c r="N413" i="4"/>
  <c r="M413" i="4"/>
  <c r="N417" i="4"/>
  <c r="M417" i="4"/>
  <c r="N421" i="4"/>
  <c r="M421" i="4"/>
  <c r="M425" i="4"/>
  <c r="N425" i="4"/>
  <c r="N429" i="4"/>
  <c r="M429" i="4"/>
  <c r="M433" i="4"/>
  <c r="N433" i="4"/>
  <c r="N437" i="4"/>
  <c r="M437" i="4"/>
  <c r="N441" i="4"/>
  <c r="M441" i="4"/>
  <c r="N445" i="4"/>
  <c r="M445" i="4"/>
  <c r="N449" i="4"/>
  <c r="M449" i="4"/>
  <c r="N453" i="4"/>
  <c r="M453" i="4"/>
  <c r="N457" i="4"/>
  <c r="M457" i="4"/>
  <c r="M461" i="4"/>
  <c r="N461" i="4"/>
  <c r="N465" i="4"/>
  <c r="M465" i="4"/>
  <c r="N469" i="4"/>
  <c r="M469" i="4"/>
  <c r="N473" i="4"/>
  <c r="M473" i="4"/>
  <c r="N477" i="4"/>
  <c r="M477" i="4"/>
  <c r="N481" i="4"/>
  <c r="M481" i="4"/>
  <c r="M485" i="4"/>
  <c r="N485" i="4"/>
  <c r="M489" i="4"/>
  <c r="N489" i="4"/>
  <c r="N493" i="4"/>
  <c r="M493" i="4"/>
  <c r="N497" i="4"/>
  <c r="M497" i="4"/>
  <c r="N501" i="4"/>
  <c r="M501" i="4"/>
  <c r="M505" i="4"/>
  <c r="N505" i="4"/>
  <c r="N509" i="4"/>
  <c r="M509" i="4"/>
  <c r="N513" i="4"/>
  <c r="M513" i="4"/>
  <c r="N517" i="4"/>
  <c r="M517" i="4"/>
  <c r="N521" i="4"/>
  <c r="M521" i="4"/>
  <c r="N525" i="4"/>
  <c r="M525" i="4"/>
  <c r="N529" i="4"/>
  <c r="M529" i="4"/>
  <c r="N533" i="4"/>
  <c r="M533" i="4"/>
  <c r="M544" i="4"/>
  <c r="N544" i="4"/>
  <c r="M548" i="4"/>
  <c r="N548" i="4"/>
  <c r="N552" i="4"/>
  <c r="M552" i="4"/>
  <c r="N556" i="4"/>
  <c r="M556" i="4"/>
  <c r="M560" i="4"/>
  <c r="N560" i="4"/>
  <c r="M564" i="4"/>
  <c r="N564" i="4"/>
  <c r="M568" i="4"/>
  <c r="N568" i="4"/>
  <c r="N572" i="4"/>
  <c r="M572" i="4"/>
  <c r="M576" i="4"/>
  <c r="N576" i="4"/>
  <c r="M580" i="4"/>
  <c r="N580" i="4"/>
  <c r="N584" i="4"/>
  <c r="M584" i="4"/>
  <c r="N588" i="4"/>
  <c r="M588" i="4"/>
  <c r="M592" i="4"/>
  <c r="N592" i="4"/>
  <c r="M596" i="4"/>
  <c r="N596" i="4"/>
  <c r="N600" i="4"/>
  <c r="M600" i="4"/>
  <c r="N604" i="4"/>
  <c r="M604" i="4"/>
  <c r="N608" i="4"/>
  <c r="M608" i="4"/>
  <c r="N612" i="4"/>
  <c r="M612" i="4"/>
  <c r="N616" i="4"/>
  <c r="M616" i="4"/>
  <c r="N620" i="4"/>
  <c r="M620" i="4"/>
  <c r="N624" i="4"/>
  <c r="M624" i="4"/>
  <c r="M628" i="4"/>
  <c r="N628" i="4"/>
  <c r="M632" i="4"/>
  <c r="N632" i="4"/>
  <c r="N636" i="4"/>
  <c r="M636" i="4"/>
  <c r="N640" i="4"/>
  <c r="M640" i="4"/>
  <c r="M644" i="4"/>
  <c r="N644" i="4"/>
  <c r="N648" i="4"/>
  <c r="M648" i="4"/>
  <c r="N652" i="4"/>
  <c r="M652" i="4"/>
  <c r="N656" i="4"/>
  <c r="M656" i="4"/>
  <c r="N660" i="4"/>
  <c r="M660" i="4"/>
  <c r="N664" i="4"/>
  <c r="M664" i="4"/>
  <c r="M668" i="4"/>
  <c r="N668" i="4"/>
  <c r="M672" i="4"/>
  <c r="N672" i="4"/>
  <c r="M676" i="4"/>
  <c r="N676" i="4"/>
  <c r="M680" i="4"/>
  <c r="N680" i="4"/>
  <c r="N684" i="4"/>
  <c r="M684" i="4"/>
  <c r="M688" i="4"/>
  <c r="N688" i="4"/>
  <c r="N692" i="4"/>
  <c r="M692" i="4"/>
  <c r="M696" i="4"/>
  <c r="N696" i="4"/>
  <c r="M700" i="4"/>
  <c r="N700" i="4"/>
  <c r="M704" i="4"/>
  <c r="N704" i="4"/>
  <c r="M708" i="4"/>
  <c r="N708" i="4"/>
  <c r="N712" i="4"/>
  <c r="M712" i="4"/>
  <c r="M716" i="4"/>
  <c r="N716" i="4"/>
  <c r="M720" i="4"/>
  <c r="N720" i="4"/>
  <c r="N724" i="4"/>
  <c r="M724" i="4"/>
  <c r="N728" i="4"/>
  <c r="M728" i="4"/>
  <c r="M732" i="4"/>
  <c r="N732" i="4"/>
  <c r="M736" i="4"/>
  <c r="N736" i="4"/>
  <c r="M740" i="4"/>
  <c r="N740" i="4"/>
  <c r="N744" i="4"/>
  <c r="M744" i="4"/>
  <c r="M748" i="4"/>
  <c r="N748" i="4"/>
  <c r="M752" i="4"/>
  <c r="N752" i="4"/>
  <c r="N756" i="4"/>
  <c r="M756" i="4"/>
  <c r="N760" i="4"/>
  <c r="M760" i="4"/>
  <c r="M764" i="4"/>
  <c r="N764" i="4"/>
  <c r="M768" i="4"/>
  <c r="N768" i="4"/>
  <c r="M772" i="4"/>
  <c r="N772" i="4"/>
  <c r="N776" i="4"/>
  <c r="M776" i="4"/>
  <c r="N780" i="4"/>
  <c r="M780" i="4"/>
  <c r="M784" i="4"/>
  <c r="N784" i="4"/>
  <c r="M788" i="4"/>
  <c r="N788" i="4"/>
  <c r="N792" i="4"/>
  <c r="M792" i="4"/>
  <c r="N796" i="4"/>
  <c r="M796" i="4"/>
  <c r="M800" i="4"/>
  <c r="N800" i="4"/>
  <c r="N804" i="4"/>
  <c r="M804" i="4"/>
  <c r="M808" i="4"/>
  <c r="N808" i="4"/>
  <c r="N812" i="4"/>
  <c r="M812" i="4"/>
  <c r="M816" i="4"/>
  <c r="N816" i="4"/>
  <c r="N820" i="4"/>
  <c r="M820" i="4"/>
  <c r="M824" i="4"/>
  <c r="N824" i="4"/>
  <c r="M828" i="4"/>
  <c r="N828" i="4"/>
  <c r="M832" i="4"/>
  <c r="N832" i="4"/>
  <c r="N836" i="4"/>
  <c r="M836" i="4"/>
  <c r="M840" i="4"/>
  <c r="N840" i="4"/>
  <c r="M844" i="4"/>
  <c r="N844" i="4"/>
  <c r="M848" i="4"/>
  <c r="N848" i="4"/>
  <c r="N852" i="4"/>
  <c r="M852" i="4"/>
  <c r="N856" i="4"/>
  <c r="M856" i="4"/>
  <c r="M860" i="4"/>
  <c r="N860" i="4"/>
  <c r="M864" i="4"/>
  <c r="N864" i="4"/>
  <c r="M868" i="4"/>
  <c r="N868" i="4"/>
  <c r="M872" i="4"/>
  <c r="N872" i="4"/>
  <c r="M876" i="4"/>
  <c r="N876" i="4"/>
  <c r="M880" i="4"/>
  <c r="N880" i="4"/>
  <c r="M884" i="4"/>
  <c r="N884" i="4"/>
  <c r="M888" i="4"/>
  <c r="N888" i="4"/>
  <c r="M892" i="4"/>
  <c r="N892" i="4"/>
  <c r="M896" i="4"/>
  <c r="N896" i="4"/>
  <c r="M900" i="4"/>
  <c r="N900" i="4"/>
  <c r="M904" i="4"/>
  <c r="N904" i="4"/>
  <c r="N909" i="4"/>
  <c r="M909" i="4"/>
  <c r="M913" i="4"/>
  <c r="N913" i="4"/>
  <c r="N917" i="4"/>
  <c r="M917" i="4"/>
  <c r="N921" i="4"/>
  <c r="M921" i="4"/>
  <c r="M925" i="4"/>
  <c r="N925" i="4"/>
  <c r="N929" i="4"/>
  <c r="M929" i="4"/>
  <c r="N933" i="4"/>
  <c r="M933" i="4"/>
  <c r="M937" i="4"/>
  <c r="N937" i="4"/>
  <c r="M941" i="4"/>
  <c r="N941" i="4"/>
  <c r="M945" i="4"/>
  <c r="N945" i="4"/>
  <c r="M949" i="4"/>
  <c r="N949" i="4"/>
  <c r="N953" i="4"/>
  <c r="M953" i="4"/>
  <c r="N957" i="4"/>
  <c r="M957" i="4"/>
  <c r="M961" i="4"/>
  <c r="N961" i="4"/>
  <c r="M965" i="4"/>
  <c r="N965" i="4"/>
  <c r="M969" i="4"/>
  <c r="N969" i="4"/>
  <c r="M973" i="4"/>
  <c r="N973" i="4"/>
  <c r="M977" i="4"/>
  <c r="N977" i="4"/>
  <c r="N981" i="4"/>
  <c r="M981" i="4"/>
  <c r="M985" i="4"/>
  <c r="N985" i="4"/>
  <c r="M989" i="4"/>
  <c r="N989" i="4"/>
  <c r="M993" i="4"/>
  <c r="N993" i="4"/>
  <c r="M997" i="4"/>
  <c r="N997" i="4"/>
  <c r="M1001" i="4"/>
  <c r="N1001" i="4"/>
  <c r="M1005" i="4"/>
  <c r="N1005" i="4"/>
  <c r="C256" i="8"/>
  <c r="N218" i="4"/>
  <c r="M218" i="4"/>
  <c r="N226" i="4"/>
  <c r="M226" i="4"/>
  <c r="N234" i="4"/>
  <c r="M234" i="4"/>
  <c r="N242" i="4"/>
  <c r="M242" i="4"/>
  <c r="M250" i="4"/>
  <c r="N250" i="4"/>
  <c r="N543" i="4"/>
  <c r="M543" i="4"/>
  <c r="N500" i="4"/>
  <c r="M500" i="4"/>
  <c r="N504" i="4"/>
  <c r="M504" i="4"/>
  <c r="M508" i="4"/>
  <c r="N508" i="4"/>
  <c r="M512" i="4"/>
  <c r="N512" i="4"/>
  <c r="N516" i="4"/>
  <c r="M516" i="4"/>
  <c r="N520" i="4"/>
  <c r="M520" i="4"/>
  <c r="M524" i="4"/>
  <c r="N524" i="4"/>
  <c r="M528" i="4"/>
  <c r="N528" i="4"/>
  <c r="N532" i="4"/>
  <c r="M532" i="4"/>
  <c r="M540" i="4"/>
  <c r="N540" i="4"/>
  <c r="B280" i="8"/>
  <c r="M225" i="4"/>
  <c r="N225" i="4"/>
  <c r="M233" i="4"/>
  <c r="N233" i="4"/>
  <c r="M241" i="4"/>
  <c r="N241" i="4"/>
  <c r="N249" i="4"/>
  <c r="M249" i="4"/>
  <c r="M273" i="4"/>
  <c r="N273" i="4"/>
  <c r="M277" i="4"/>
  <c r="N277" i="4"/>
  <c r="M299" i="4"/>
  <c r="N299" i="4"/>
  <c r="M303" i="4"/>
  <c r="N303" i="4"/>
  <c r="M307" i="4"/>
  <c r="N307" i="4"/>
  <c r="N311" i="4"/>
  <c r="M311" i="4"/>
  <c r="N315" i="4"/>
  <c r="M315" i="4"/>
  <c r="M325" i="4"/>
  <c r="N325" i="4"/>
  <c r="N329" i="4"/>
  <c r="M329" i="4"/>
  <c r="N333" i="4"/>
  <c r="M333" i="4"/>
  <c r="N337" i="4"/>
  <c r="M337" i="4"/>
  <c r="N351" i="4"/>
  <c r="M351" i="4"/>
  <c r="N355" i="4"/>
  <c r="M355" i="4"/>
  <c r="M999" i="4"/>
  <c r="N999" i="4"/>
  <c r="N256" i="4"/>
  <c r="M256" i="4"/>
  <c r="M260" i="4"/>
  <c r="N260" i="4"/>
  <c r="M264" i="4"/>
  <c r="N264" i="4"/>
  <c r="N268" i="4"/>
  <c r="M268" i="4"/>
  <c r="M272" i="4"/>
  <c r="N272" i="4"/>
  <c r="N276" i="4"/>
  <c r="M276" i="4"/>
  <c r="M280" i="4"/>
  <c r="N280" i="4"/>
  <c r="N284" i="4"/>
  <c r="M284" i="4"/>
  <c r="M288" i="4"/>
  <c r="N288" i="4"/>
  <c r="N292" i="4"/>
  <c r="M292" i="4"/>
  <c r="N296" i="4"/>
  <c r="M296" i="4"/>
  <c r="N300" i="4"/>
  <c r="M300" i="4"/>
  <c r="M304" i="4"/>
  <c r="N304" i="4"/>
  <c r="M308" i="4"/>
  <c r="N308" i="4"/>
  <c r="M312" i="4"/>
  <c r="N312" i="4"/>
  <c r="N316" i="4"/>
  <c r="M316" i="4"/>
  <c r="N320" i="4"/>
  <c r="M320" i="4"/>
  <c r="M324" i="4"/>
  <c r="N324" i="4"/>
  <c r="N328" i="4"/>
  <c r="M328" i="4"/>
  <c r="M332" i="4"/>
  <c r="N332" i="4"/>
  <c r="N336" i="4"/>
  <c r="M336" i="4"/>
  <c r="N340" i="4"/>
  <c r="M340" i="4"/>
  <c r="N344" i="4"/>
  <c r="M344" i="4"/>
  <c r="N348" i="4"/>
  <c r="M348" i="4"/>
  <c r="M352" i="4"/>
  <c r="N352" i="4"/>
  <c r="M356" i="4"/>
  <c r="N356" i="4"/>
  <c r="M360" i="4"/>
  <c r="N360" i="4"/>
  <c r="N364" i="4"/>
  <c r="M364" i="4"/>
  <c r="N368" i="4"/>
  <c r="M368" i="4"/>
  <c r="N372" i="4"/>
  <c r="M372" i="4"/>
  <c r="N376" i="4"/>
  <c r="M376" i="4"/>
  <c r="N380" i="4"/>
  <c r="M380" i="4"/>
  <c r="M384" i="4"/>
  <c r="N384" i="4"/>
  <c r="M388" i="4"/>
  <c r="N388" i="4"/>
  <c r="M392" i="4"/>
  <c r="N392" i="4"/>
  <c r="M396" i="4"/>
  <c r="N396" i="4"/>
  <c r="M400" i="4"/>
  <c r="N400" i="4"/>
  <c r="M404" i="4"/>
  <c r="N404" i="4"/>
  <c r="M408" i="4"/>
  <c r="N408" i="4"/>
  <c r="M412" i="4"/>
  <c r="N412" i="4"/>
  <c r="M416" i="4"/>
  <c r="N416" i="4"/>
  <c r="M420" i="4"/>
  <c r="N420" i="4"/>
  <c r="M424" i="4"/>
  <c r="N424" i="4"/>
  <c r="M428" i="4"/>
  <c r="N428" i="4"/>
  <c r="M432" i="4"/>
  <c r="N432" i="4"/>
  <c r="M436" i="4"/>
  <c r="N436" i="4"/>
  <c r="M440" i="4"/>
  <c r="N440" i="4"/>
  <c r="M444" i="4"/>
  <c r="N444" i="4"/>
  <c r="M448" i="4"/>
  <c r="N448" i="4"/>
  <c r="M452" i="4"/>
  <c r="N452" i="4"/>
  <c r="M456" i="4"/>
  <c r="N456" i="4"/>
  <c r="M460" i="4"/>
  <c r="N460" i="4"/>
  <c r="M464" i="4"/>
  <c r="N464" i="4"/>
  <c r="M468" i="4"/>
  <c r="N468" i="4"/>
  <c r="M472" i="4"/>
  <c r="N472" i="4"/>
  <c r="M476" i="4"/>
  <c r="N476" i="4"/>
  <c r="M480" i="4"/>
  <c r="N480" i="4"/>
  <c r="N484" i="4"/>
  <c r="M484" i="4"/>
  <c r="M488" i="4"/>
  <c r="N488" i="4"/>
  <c r="M492" i="4"/>
  <c r="N492" i="4"/>
  <c r="M496" i="4"/>
  <c r="N496" i="4"/>
  <c r="C260" i="8"/>
  <c r="M219" i="4"/>
  <c r="N219" i="4"/>
  <c r="M227" i="4"/>
  <c r="N227" i="4"/>
  <c r="M235" i="4"/>
  <c r="N235" i="4"/>
  <c r="M243" i="4"/>
  <c r="N243" i="4"/>
  <c r="N251" i="4"/>
  <c r="M251" i="4"/>
  <c r="N541" i="4"/>
  <c r="M541" i="4"/>
  <c r="N536" i="4"/>
  <c r="M536" i="4"/>
  <c r="N547" i="4"/>
  <c r="M547" i="4"/>
  <c r="M551" i="4"/>
  <c r="N551" i="4"/>
  <c r="N555" i="4"/>
  <c r="M555" i="4"/>
  <c r="M559" i="4"/>
  <c r="N559" i="4"/>
  <c r="N563" i="4"/>
  <c r="M563" i="4"/>
  <c r="M567" i="4"/>
  <c r="N567" i="4"/>
  <c r="N571" i="4"/>
  <c r="M571" i="4"/>
  <c r="M575" i="4"/>
  <c r="N575" i="4"/>
  <c r="N579" i="4"/>
  <c r="M579" i="4"/>
  <c r="M583" i="4"/>
  <c r="N583" i="4"/>
  <c r="N587" i="4"/>
  <c r="M587" i="4"/>
  <c r="M591" i="4"/>
  <c r="N591" i="4"/>
  <c r="N595" i="4"/>
  <c r="M595" i="4"/>
  <c r="M599" i="4"/>
  <c r="N599" i="4"/>
  <c r="M603" i="4"/>
  <c r="N603" i="4"/>
  <c r="M607" i="4"/>
  <c r="N607" i="4"/>
  <c r="M611" i="4"/>
  <c r="N611" i="4"/>
  <c r="M615" i="4"/>
  <c r="N615" i="4"/>
  <c r="M619" i="4"/>
  <c r="N619" i="4"/>
  <c r="M623" i="4"/>
  <c r="N623" i="4"/>
  <c r="M627" i="4"/>
  <c r="N627" i="4"/>
  <c r="M631" i="4"/>
  <c r="N631" i="4"/>
  <c r="N635" i="4"/>
  <c r="M635" i="4"/>
  <c r="N639" i="4"/>
  <c r="M639" i="4"/>
  <c r="N643" i="4"/>
  <c r="M643" i="4"/>
  <c r="M647" i="4"/>
  <c r="N647" i="4"/>
  <c r="M651" i="4"/>
  <c r="N651" i="4"/>
  <c r="M655" i="4"/>
  <c r="N655" i="4"/>
  <c r="N659" i="4"/>
  <c r="M659" i="4"/>
  <c r="M663" i="4"/>
  <c r="N663" i="4"/>
  <c r="M667" i="4"/>
  <c r="N667" i="4"/>
  <c r="M671" i="4"/>
  <c r="N671" i="4"/>
  <c r="N675" i="4"/>
  <c r="M675" i="4"/>
  <c r="M679" i="4"/>
  <c r="N679" i="4"/>
  <c r="M683" i="4"/>
  <c r="N683" i="4"/>
  <c r="M687" i="4"/>
  <c r="N687" i="4"/>
  <c r="N691" i="4"/>
  <c r="M691" i="4"/>
  <c r="M695" i="4"/>
  <c r="N695" i="4"/>
  <c r="M699" i="4"/>
  <c r="N699" i="4"/>
  <c r="M703" i="4"/>
  <c r="N703" i="4"/>
  <c r="M707" i="4"/>
  <c r="N707" i="4"/>
  <c r="M711" i="4"/>
  <c r="N711" i="4"/>
  <c r="N715" i="4"/>
  <c r="M715" i="4"/>
  <c r="N719" i="4"/>
  <c r="M719" i="4"/>
  <c r="N723" i="4"/>
  <c r="M723" i="4"/>
  <c r="M727" i="4"/>
  <c r="N727" i="4"/>
  <c r="N731" i="4"/>
  <c r="M731" i="4"/>
  <c r="M735" i="4"/>
  <c r="N735" i="4"/>
  <c r="N739" i="4"/>
  <c r="M739" i="4"/>
  <c r="N743" i="4"/>
  <c r="M743" i="4"/>
  <c r="N747" i="4"/>
  <c r="M747" i="4"/>
  <c r="N751" i="4"/>
  <c r="M751" i="4"/>
  <c r="N755" i="4"/>
  <c r="M755" i="4"/>
  <c r="N759" i="4"/>
  <c r="M759" i="4"/>
  <c r="N763" i="4"/>
  <c r="M763" i="4"/>
  <c r="N767" i="4"/>
  <c r="M767" i="4"/>
  <c r="N771" i="4"/>
  <c r="M771" i="4"/>
  <c r="M775" i="4"/>
  <c r="N775" i="4"/>
  <c r="N779" i="4"/>
  <c r="M779" i="4"/>
  <c r="M783" i="4"/>
  <c r="N783" i="4"/>
  <c r="N787" i="4"/>
  <c r="M787" i="4"/>
  <c r="M791" i="4"/>
  <c r="N791" i="4"/>
  <c r="M795" i="4"/>
  <c r="N795" i="4"/>
  <c r="M799" i="4"/>
  <c r="N799" i="4"/>
  <c r="N803" i="4"/>
  <c r="M803" i="4"/>
  <c r="N807" i="4"/>
  <c r="M807" i="4"/>
  <c r="N811" i="4"/>
  <c r="M811" i="4"/>
  <c r="M815" i="4"/>
  <c r="N815" i="4"/>
  <c r="N819" i="4"/>
  <c r="M819" i="4"/>
  <c r="M823" i="4"/>
  <c r="N823" i="4"/>
  <c r="M827" i="4"/>
  <c r="N827" i="4"/>
  <c r="M831" i="4"/>
  <c r="N831" i="4"/>
  <c r="N835" i="4"/>
  <c r="M835" i="4"/>
  <c r="M839" i="4"/>
  <c r="N839" i="4"/>
  <c r="N843" i="4"/>
  <c r="M843" i="4"/>
  <c r="M847" i="4"/>
  <c r="N847" i="4"/>
  <c r="N851" i="4"/>
  <c r="M851" i="4"/>
  <c r="M855" i="4"/>
  <c r="N855" i="4"/>
  <c r="N859" i="4"/>
  <c r="M859" i="4"/>
  <c r="N863" i="4"/>
  <c r="M863" i="4"/>
  <c r="N867" i="4"/>
  <c r="M867" i="4"/>
  <c r="N871" i="4"/>
  <c r="M871" i="4"/>
  <c r="N875" i="4"/>
  <c r="M875" i="4"/>
  <c r="N879" i="4"/>
  <c r="M879" i="4"/>
  <c r="N883" i="4"/>
  <c r="M883" i="4"/>
  <c r="N887" i="4"/>
  <c r="M887" i="4"/>
  <c r="N891" i="4"/>
  <c r="M891" i="4"/>
  <c r="N895" i="4"/>
  <c r="M895" i="4"/>
  <c r="N899" i="4"/>
  <c r="M899" i="4"/>
  <c r="N903" i="4"/>
  <c r="M903" i="4"/>
  <c r="M908" i="4"/>
  <c r="N908" i="4"/>
  <c r="M912" i="4"/>
  <c r="N912" i="4"/>
  <c r="M916" i="4"/>
  <c r="N916" i="4"/>
  <c r="M920" i="4"/>
  <c r="N920" i="4"/>
  <c r="M924" i="4"/>
  <c r="N924" i="4"/>
  <c r="M928" i="4"/>
  <c r="N928" i="4"/>
  <c r="M932" i="4"/>
  <c r="N932" i="4"/>
  <c r="M936" i="4"/>
  <c r="N936" i="4"/>
  <c r="M940" i="4"/>
  <c r="N940" i="4"/>
  <c r="M944" i="4"/>
  <c r="N944" i="4"/>
  <c r="M948" i="4"/>
  <c r="N948" i="4"/>
  <c r="M952" i="4"/>
  <c r="N952" i="4"/>
  <c r="N956" i="4"/>
  <c r="M956" i="4"/>
  <c r="N960" i="4"/>
  <c r="M960" i="4"/>
  <c r="N964" i="4"/>
  <c r="M964" i="4"/>
  <c r="N968" i="4"/>
  <c r="M968" i="4"/>
  <c r="M972" i="4"/>
  <c r="N972" i="4"/>
  <c r="N976" i="4"/>
  <c r="M976" i="4"/>
  <c r="N980" i="4"/>
  <c r="M980" i="4"/>
  <c r="N984" i="4"/>
  <c r="M984" i="4"/>
  <c r="N988" i="4"/>
  <c r="M988" i="4"/>
  <c r="N992" i="4"/>
  <c r="M992" i="4"/>
  <c r="N996" i="4"/>
  <c r="M996" i="4"/>
  <c r="N1000" i="4"/>
  <c r="M1000" i="4"/>
  <c r="N1004" i="4"/>
  <c r="M1004" i="4"/>
  <c r="B276" i="8"/>
  <c r="C280" i="8"/>
  <c r="N224" i="4"/>
  <c r="M224" i="4"/>
  <c r="N232" i="4"/>
  <c r="M232" i="4"/>
  <c r="N240" i="4"/>
  <c r="M240" i="4"/>
  <c r="M248" i="4"/>
  <c r="N248" i="4"/>
  <c r="M255" i="4"/>
  <c r="N255" i="4"/>
  <c r="N259" i="4"/>
  <c r="M259" i="4"/>
  <c r="N263" i="4"/>
  <c r="M263" i="4"/>
  <c r="N267" i="4"/>
  <c r="M267" i="4"/>
  <c r="N281" i="4"/>
  <c r="M281" i="4"/>
  <c r="N285" i="4"/>
  <c r="M285" i="4"/>
  <c r="M289" i="4"/>
  <c r="N289" i="4"/>
  <c r="M293" i="4"/>
  <c r="N293" i="4"/>
  <c r="M297" i="4"/>
  <c r="N297" i="4"/>
  <c r="M319" i="4"/>
  <c r="N319" i="4"/>
  <c r="M323" i="4"/>
  <c r="N323" i="4"/>
  <c r="N341" i="4"/>
  <c r="M341" i="4"/>
  <c r="M345" i="4"/>
  <c r="N345" i="4"/>
  <c r="N359" i="4"/>
  <c r="M359" i="4"/>
  <c r="M363" i="4"/>
  <c r="N363" i="4"/>
  <c r="N367" i="4"/>
  <c r="M367" i="4"/>
  <c r="M371" i="4"/>
  <c r="N371" i="4"/>
  <c r="M375" i="4"/>
  <c r="N375" i="4"/>
  <c r="M379" i="4"/>
  <c r="N379" i="4"/>
  <c r="M383" i="4"/>
  <c r="N383" i="4"/>
  <c r="M387" i="4"/>
  <c r="N387" i="4"/>
  <c r="N391" i="4"/>
  <c r="M391" i="4"/>
  <c r="N395" i="4"/>
  <c r="M395" i="4"/>
  <c r="N399" i="4"/>
  <c r="M399" i="4"/>
  <c r="N403" i="4"/>
  <c r="M403" i="4"/>
  <c r="N407" i="4"/>
  <c r="M407" i="4"/>
  <c r="N411" i="4"/>
  <c r="M411" i="4"/>
  <c r="N415" i="4"/>
  <c r="M415" i="4"/>
  <c r="M419" i="4"/>
  <c r="N419" i="4"/>
  <c r="N423" i="4"/>
  <c r="M423" i="4"/>
  <c r="N427" i="4"/>
  <c r="M427" i="4"/>
  <c r="M431" i="4"/>
  <c r="N431" i="4"/>
  <c r="N435" i="4"/>
  <c r="M435" i="4"/>
  <c r="M439" i="4"/>
  <c r="N439" i="4"/>
  <c r="N443" i="4"/>
  <c r="M443" i="4"/>
  <c r="N447" i="4"/>
  <c r="M447" i="4"/>
  <c r="M451" i="4"/>
  <c r="N451" i="4"/>
  <c r="M455" i="4"/>
  <c r="N455" i="4"/>
  <c r="N459" i="4"/>
  <c r="M459" i="4"/>
  <c r="N463" i="4"/>
  <c r="M463" i="4"/>
  <c r="N467" i="4"/>
  <c r="M467" i="4"/>
  <c r="N471" i="4"/>
  <c r="M471" i="4"/>
  <c r="N475" i="4"/>
  <c r="M475" i="4"/>
  <c r="M479" i="4"/>
  <c r="N479" i="4"/>
  <c r="N483" i="4"/>
  <c r="M483" i="4"/>
  <c r="M487" i="4"/>
  <c r="N487" i="4"/>
  <c r="N491" i="4"/>
  <c r="M491" i="4"/>
  <c r="M495" i="4"/>
  <c r="N495" i="4"/>
  <c r="M499" i="4"/>
  <c r="N499" i="4"/>
  <c r="M503" i="4"/>
  <c r="N503" i="4"/>
  <c r="M507" i="4"/>
  <c r="N507" i="4"/>
  <c r="N511" i="4"/>
  <c r="M511" i="4"/>
  <c r="N515" i="4"/>
  <c r="M515" i="4"/>
  <c r="N519" i="4"/>
  <c r="M519" i="4"/>
  <c r="N523" i="4"/>
  <c r="M523" i="4"/>
  <c r="M527" i="4"/>
  <c r="N527" i="4"/>
  <c r="M531" i="4"/>
  <c r="N531" i="4"/>
  <c r="M535" i="4"/>
  <c r="N535" i="4"/>
  <c r="M546" i="4"/>
  <c r="N546" i="4"/>
  <c r="N550" i="4"/>
  <c r="M550" i="4"/>
  <c r="M554" i="4"/>
  <c r="N554" i="4"/>
  <c r="M558" i="4"/>
  <c r="N558" i="4"/>
  <c r="N562" i="4"/>
  <c r="M562" i="4"/>
  <c r="N566" i="4"/>
  <c r="M566" i="4"/>
  <c r="M570" i="4"/>
  <c r="N570" i="4"/>
  <c r="M574" i="4"/>
  <c r="N574" i="4"/>
  <c r="N578" i="4"/>
  <c r="M578" i="4"/>
  <c r="N582" i="4"/>
  <c r="M582" i="4"/>
  <c r="M586" i="4"/>
  <c r="N586" i="4"/>
  <c r="M590" i="4"/>
  <c r="N590" i="4"/>
  <c r="N594" i="4"/>
  <c r="M594" i="4"/>
  <c r="N598" i="4"/>
  <c r="M598" i="4"/>
  <c r="N602" i="4"/>
  <c r="M602" i="4"/>
  <c r="N606" i="4"/>
  <c r="M606" i="4"/>
  <c r="N610" i="4"/>
  <c r="M610" i="4"/>
  <c r="N614" i="4"/>
  <c r="M614" i="4"/>
  <c r="N618" i="4"/>
  <c r="M618" i="4"/>
  <c r="M622" i="4"/>
  <c r="N622" i="4"/>
  <c r="N626" i="4"/>
  <c r="M626" i="4"/>
  <c r="M630" i="4"/>
  <c r="N630" i="4"/>
  <c r="M634" i="4"/>
  <c r="N634" i="4"/>
  <c r="N638" i="4"/>
  <c r="M638" i="4"/>
  <c r="N642" i="4"/>
  <c r="M642" i="4"/>
  <c r="N646" i="4"/>
  <c r="M646" i="4"/>
  <c r="N650" i="4"/>
  <c r="M650" i="4"/>
  <c r="N654" i="4"/>
  <c r="M654" i="4"/>
  <c r="N658" i="4"/>
  <c r="M658" i="4"/>
  <c r="M662" i="4"/>
  <c r="N662" i="4"/>
  <c r="N666" i="4"/>
  <c r="M666" i="4"/>
  <c r="N670" i="4"/>
  <c r="M670" i="4"/>
  <c r="M674" i="4"/>
  <c r="N674" i="4"/>
  <c r="N678" i="4"/>
  <c r="M678" i="4"/>
  <c r="N682" i="4"/>
  <c r="M682" i="4"/>
  <c r="M686" i="4"/>
  <c r="N686" i="4"/>
  <c r="N690" i="4"/>
  <c r="M690" i="4"/>
  <c r="M694" i="4"/>
  <c r="N694" i="4"/>
  <c r="N698" i="4"/>
  <c r="M698" i="4"/>
  <c r="N702" i="4"/>
  <c r="M702" i="4"/>
  <c r="M706" i="4"/>
  <c r="N706" i="4"/>
  <c r="M710" i="4"/>
  <c r="N710" i="4"/>
  <c r="M714" i="4"/>
  <c r="N714" i="4"/>
  <c r="N718" i="4"/>
  <c r="M718" i="4"/>
  <c r="N722" i="4"/>
  <c r="M722" i="4"/>
  <c r="M726" i="4"/>
  <c r="N726" i="4"/>
  <c r="N730" i="4"/>
  <c r="M730" i="4"/>
  <c r="M734" i="4"/>
  <c r="N734" i="4"/>
  <c r="N738" i="4"/>
  <c r="M738" i="4"/>
  <c r="M742" i="4"/>
  <c r="N742" i="4"/>
  <c r="M746" i="4"/>
  <c r="N746" i="4"/>
  <c r="N750" i="4"/>
  <c r="M750" i="4"/>
  <c r="N754" i="4"/>
  <c r="M754" i="4"/>
  <c r="M758" i="4"/>
  <c r="N758" i="4"/>
  <c r="N762" i="4"/>
  <c r="M762" i="4"/>
  <c r="M766" i="4"/>
  <c r="N766" i="4"/>
  <c r="N770" i="4"/>
  <c r="M770" i="4"/>
  <c r="M774" i="4"/>
  <c r="N774" i="4"/>
  <c r="N778" i="4"/>
  <c r="M778" i="4"/>
  <c r="N782" i="4"/>
  <c r="M782" i="4"/>
  <c r="N786" i="4"/>
  <c r="M786" i="4"/>
  <c r="M790" i="4"/>
  <c r="N790" i="4"/>
  <c r="M794" i="4"/>
  <c r="N794" i="4"/>
  <c r="M798" i="4"/>
  <c r="N798" i="4"/>
  <c r="N802" i="4"/>
  <c r="M802" i="4"/>
  <c r="M806" i="4"/>
  <c r="N806" i="4"/>
  <c r="M810" i="4"/>
  <c r="N810" i="4"/>
  <c r="N814" i="4"/>
  <c r="M814" i="4"/>
  <c r="N818" i="4"/>
  <c r="M818" i="4"/>
  <c r="M822" i="4"/>
  <c r="N822" i="4"/>
  <c r="N826" i="4"/>
  <c r="M826" i="4"/>
  <c r="N830" i="4"/>
  <c r="M830" i="4"/>
  <c r="N834" i="4"/>
  <c r="M834" i="4"/>
  <c r="M838" i="4"/>
  <c r="N838" i="4"/>
  <c r="N842" i="4"/>
  <c r="M842" i="4"/>
  <c r="N846" i="4"/>
  <c r="M846" i="4"/>
  <c r="N850" i="4"/>
  <c r="M850" i="4"/>
  <c r="M854" i="4"/>
  <c r="N854" i="4"/>
  <c r="N858" i="4"/>
  <c r="M858" i="4"/>
  <c r="N862" i="4"/>
  <c r="M862" i="4"/>
  <c r="N866" i="4"/>
  <c r="M866" i="4"/>
  <c r="N870" i="4"/>
  <c r="M870" i="4"/>
  <c r="N874" i="4"/>
  <c r="M874" i="4"/>
  <c r="N878" i="4"/>
  <c r="M878" i="4"/>
  <c r="N882" i="4"/>
  <c r="M882" i="4"/>
  <c r="N886" i="4"/>
  <c r="M886" i="4"/>
  <c r="N890" i="4"/>
  <c r="M890" i="4"/>
  <c r="N894" i="4"/>
  <c r="M894" i="4"/>
  <c r="N898" i="4"/>
  <c r="M898" i="4"/>
  <c r="N902" i="4"/>
  <c r="M902" i="4"/>
  <c r="N907" i="4"/>
  <c r="M907" i="4"/>
  <c r="N911" i="4"/>
  <c r="M911" i="4"/>
  <c r="N915" i="4"/>
  <c r="M915" i="4"/>
  <c r="M919" i="4"/>
  <c r="N919" i="4"/>
  <c r="M923" i="4"/>
  <c r="N923" i="4"/>
  <c r="M927" i="4"/>
  <c r="N927" i="4"/>
  <c r="N931" i="4"/>
  <c r="M931" i="4"/>
  <c r="M935" i="4"/>
  <c r="N935" i="4"/>
  <c r="N939" i="4"/>
  <c r="M939" i="4"/>
  <c r="M943" i="4"/>
  <c r="N943" i="4"/>
  <c r="M947" i="4"/>
  <c r="N947" i="4"/>
  <c r="N951" i="4"/>
  <c r="M951" i="4"/>
  <c r="M955" i="4"/>
  <c r="N955" i="4"/>
  <c r="M959" i="4"/>
  <c r="N959" i="4"/>
  <c r="M963" i="4"/>
  <c r="N963" i="4"/>
  <c r="M967" i="4"/>
  <c r="N967" i="4"/>
  <c r="M971" i="4"/>
  <c r="N971" i="4"/>
  <c r="M975" i="4"/>
  <c r="N975" i="4"/>
  <c r="M979" i="4"/>
  <c r="N979" i="4"/>
  <c r="N983" i="4"/>
  <c r="M983" i="4"/>
  <c r="M987" i="4"/>
  <c r="N987" i="4"/>
  <c r="M991" i="4"/>
  <c r="N991" i="4"/>
  <c r="M995" i="4"/>
  <c r="N995" i="4"/>
  <c r="M1003" i="4"/>
  <c r="N1003" i="4"/>
  <c r="B268" i="8"/>
  <c r="C272" i="8"/>
  <c r="N222" i="4"/>
  <c r="M222" i="4"/>
  <c r="N230" i="4"/>
  <c r="M230" i="4"/>
  <c r="M238" i="4"/>
  <c r="N238" i="4"/>
  <c r="M246" i="4"/>
  <c r="N246" i="4"/>
  <c r="N254" i="4"/>
  <c r="M254" i="4"/>
  <c r="B252" i="8"/>
  <c r="A244" i="8"/>
  <c r="C252" i="8"/>
  <c r="B256" i="8"/>
  <c r="B236" i="8"/>
  <c r="A272" i="8"/>
  <c r="C248" i="8"/>
  <c r="B224" i="8"/>
  <c r="A228" i="8"/>
  <c r="B232" i="8"/>
  <c r="C236" i="8"/>
  <c r="A268" i="8"/>
  <c r="A260" i="8"/>
  <c r="C92" i="8"/>
  <c r="A120" i="8"/>
  <c r="C108" i="8"/>
  <c r="A128" i="8"/>
  <c r="C104" i="8"/>
  <c r="C112" i="8"/>
  <c r="A124" i="8"/>
  <c r="A136" i="8"/>
  <c r="A140" i="8"/>
  <c r="C96" i="8"/>
  <c r="B108" i="8"/>
  <c r="C88" i="8"/>
  <c r="C84" i="8"/>
  <c r="C48" i="8"/>
  <c r="A72" i="8"/>
  <c r="B40" i="8"/>
  <c r="A100" i="8"/>
  <c r="C32" i="8"/>
  <c r="A88" i="8"/>
  <c r="A52" i="8"/>
  <c r="B88" i="8"/>
  <c r="A64" i="8"/>
  <c r="B60" i="8"/>
  <c r="A96" i="8"/>
  <c r="C44" i="8"/>
  <c r="B104" i="8"/>
  <c r="A80" i="8"/>
  <c r="A104" i="8"/>
  <c r="A60" i="8"/>
  <c r="C40" i="8"/>
  <c r="B76" i="8"/>
  <c r="A112" i="8"/>
  <c r="A76" i="8"/>
  <c r="B68" i="8"/>
  <c r="B92" i="8"/>
  <c r="B64" i="8"/>
  <c r="C56" i="8"/>
  <c r="C64" i="8"/>
  <c r="B100" i="8"/>
  <c r="C68" i="8"/>
  <c r="C72" i="8"/>
  <c r="B80" i="8"/>
  <c r="K7" i="4" l="1"/>
  <c r="A36" i="8"/>
  <c r="B44" i="8"/>
  <c r="B16" i="8"/>
  <c r="B48" i="8"/>
  <c r="B36" i="8"/>
  <c r="B52" i="8"/>
  <c r="A48" i="8"/>
  <c r="B32" i="8"/>
  <c r="B20" i="8"/>
  <c r="B56" i="8"/>
  <c r="A44" i="8"/>
  <c r="C36" i="8"/>
  <c r="A56" i="8"/>
  <c r="R7" i="4" l="1"/>
  <c r="C6" i="15"/>
  <c r="M7" i="4"/>
  <c r="N7" i="4"/>
  <c r="A16" i="8"/>
  <c r="C16" i="8"/>
  <c r="C8" i="8"/>
  <c r="A8" i="8"/>
  <c r="A7" i="8"/>
  <c r="C20" i="8"/>
  <c r="C24" i="8"/>
  <c r="C28" i="8"/>
  <c r="A12" i="8"/>
  <c r="M8" i="1"/>
  <c r="J8" i="1"/>
  <c r="N8" i="1"/>
  <c r="G8" i="1"/>
  <c r="L8" i="1"/>
  <c r="H8" i="1"/>
  <c r="I8" i="1"/>
  <c r="K8" i="1"/>
  <c r="O8" i="1"/>
  <c r="A4" i="8" l="1"/>
  <c r="A3" i="8"/>
  <c r="B12" i="8"/>
  <c r="C12" i="8"/>
  <c r="C4" i="8"/>
  <c r="B28" i="8"/>
  <c r="A20" i="8"/>
  <c r="B24" i="8"/>
  <c r="B8" i="8"/>
  <c r="A24" i="8"/>
  <c r="A28" i="8"/>
  <c r="A32" i="8"/>
  <c r="P8" i="1"/>
  <c r="N3" i="4" s="1"/>
</calcChain>
</file>

<file path=xl/sharedStrings.xml><?xml version="1.0" encoding="utf-8"?>
<sst xmlns="http://schemas.openxmlformats.org/spreadsheetml/2006/main" count="1616" uniqueCount="527">
  <si>
    <t>Ø100</t>
  </si>
  <si>
    <t>Ø125</t>
  </si>
  <si>
    <t>Ø</t>
  </si>
  <si>
    <t>Ø160</t>
  </si>
  <si>
    <t>Ø200</t>
  </si>
  <si>
    <t>Ø250</t>
  </si>
  <si>
    <t>Ø315</t>
  </si>
  <si>
    <t>Ø400</t>
  </si>
  <si>
    <t>Ø500</t>
  </si>
  <si>
    <t>Ø630</t>
  </si>
  <si>
    <t>Kunde:</t>
  </si>
  <si>
    <t>Kontakt:</t>
  </si>
  <si>
    <t>Prosjekt:</t>
  </si>
  <si>
    <t>Totalt antall spjeld</t>
  </si>
  <si>
    <t>VAV tag fra VAV kalkulator ark</t>
  </si>
  <si>
    <t>Velg minimum hastighet [m/s]</t>
  </si>
  <si>
    <t>VAV spjeldets diameter [mm]</t>
  </si>
  <si>
    <t>Velg maksimum hastighet [m/s]</t>
  </si>
  <si>
    <t>Antall spjeld i hver dimensjon</t>
  </si>
  <si>
    <t>VAV: For god regulering så er anbefalte maks hastigheter rund 5-6 m/s.</t>
  </si>
  <si>
    <t>Blå felt er redigerbare</t>
  </si>
  <si>
    <t>Spjeldets absolutt laveste min. luftmengde
[m³/h]</t>
  </si>
  <si>
    <t>Anbefalt VAV diameter 
[mm]</t>
  </si>
  <si>
    <t>Spjeldets 
V nominell [m³/h]</t>
  </si>
  <si>
    <t>Minimum luftmengde ved valgt min. hastighet 
[m³/h]</t>
  </si>
  <si>
    <t>Maks hastighet ved valgt luftmengde 
[m/s]</t>
  </si>
  <si>
    <t>Ønsket maksimum luftmengde
[m³/h]</t>
  </si>
  <si>
    <t>Ønsket minimum luftmengde
[m³/h]</t>
  </si>
  <si>
    <t>VAV som CAV: Hastighetene kan være lavere, gjerne rundt 2-4 m/s.</t>
  </si>
  <si>
    <t>Minimum hastighet bør ikke være under 1,2 m/s, det påvirker målenøyaktigheten betraktlig. Anbefalingen til Sintef er 1,5 m/s.</t>
  </si>
  <si>
    <t>Spjeld TAG - maks 18 tegn</t>
  </si>
  <si>
    <t>Min luftmengde
[m³/h]</t>
  </si>
  <si>
    <t>Spjeld dimensjon
[mm]</t>
  </si>
  <si>
    <t>Motortype</t>
  </si>
  <si>
    <t>Artikkelnr.</t>
  </si>
  <si>
    <t>Artikkel</t>
  </si>
  <si>
    <t>Størrelse</t>
  </si>
  <si>
    <t>KO1000</t>
  </si>
  <si>
    <t>MICRO-VAV-MP-100</t>
  </si>
  <si>
    <t>KO1001</t>
  </si>
  <si>
    <t>MICRO-VAV-MP-125</t>
  </si>
  <si>
    <t>KO1002</t>
  </si>
  <si>
    <t>MICRO-VAV-MP-160</t>
  </si>
  <si>
    <t>KO1003</t>
  </si>
  <si>
    <t>MICRO-VAV-MP-200</t>
  </si>
  <si>
    <t>KO1004</t>
  </si>
  <si>
    <t>MICRO-VAV-MP-250</t>
  </si>
  <si>
    <t>KO1005</t>
  </si>
  <si>
    <t>MICRO-VAV-MP-315</t>
  </si>
  <si>
    <t>KO1006</t>
  </si>
  <si>
    <t>MICRO-VAV-MP-400</t>
  </si>
  <si>
    <t>KO1007</t>
  </si>
  <si>
    <t>MICRO-VAV-MP-500</t>
  </si>
  <si>
    <t>KO1008</t>
  </si>
  <si>
    <t>MICRO-VAV-MP-630</t>
  </si>
  <si>
    <t>KO1030</t>
  </si>
  <si>
    <t>MICRO-VAV-KNX-100</t>
  </si>
  <si>
    <t>KO1031</t>
  </si>
  <si>
    <t>MICRO-VAV-KNX-125</t>
  </si>
  <si>
    <t>KO1032</t>
  </si>
  <si>
    <t>MICRO-VAV-KNX-160</t>
  </si>
  <si>
    <t>KO1033</t>
  </si>
  <si>
    <t>MICRO-VAV-KNX-200</t>
  </si>
  <si>
    <t>KO1034</t>
  </si>
  <si>
    <t>MICRO-VAV-KNX-250</t>
  </si>
  <si>
    <t>KO1035</t>
  </si>
  <si>
    <t>MICRO-VAV-KNX-315</t>
  </si>
  <si>
    <t>KO1036</t>
  </si>
  <si>
    <t>MICRO-VAV-KNX-400</t>
  </si>
  <si>
    <t>KO1037</t>
  </si>
  <si>
    <t>MICRO-VAV-KNX-500</t>
  </si>
  <si>
    <t>KO1038</t>
  </si>
  <si>
    <t>MICRO-VAV-KNX-630</t>
  </si>
  <si>
    <t>KO1070</t>
  </si>
  <si>
    <t>KO1071</t>
  </si>
  <si>
    <t>KO1072</t>
  </si>
  <si>
    <t>KO1073</t>
  </si>
  <si>
    <t>KO1074</t>
  </si>
  <si>
    <t>KO1075</t>
  </si>
  <si>
    <t>KO1076</t>
  </si>
  <si>
    <t>KO1077</t>
  </si>
  <si>
    <t>KO1078</t>
  </si>
  <si>
    <t>KO1090</t>
  </si>
  <si>
    <t>MICRO-VAV-BAC-JC-100</t>
  </si>
  <si>
    <t>KO1091</t>
  </si>
  <si>
    <t>MICRO-VAV-BAC-JC-125</t>
  </si>
  <si>
    <t>KO1092</t>
  </si>
  <si>
    <t>MICRO-VAV-BAC-JC-160</t>
  </si>
  <si>
    <t>KO1093</t>
  </si>
  <si>
    <t>MICRO-VAV-BAC-JC-200</t>
  </si>
  <si>
    <t>KO1094</t>
  </si>
  <si>
    <t>MICRO-VAV-BAC-JC-250</t>
  </si>
  <si>
    <t>KO1095</t>
  </si>
  <si>
    <t>MICRO-VAV-BAC-JC-315</t>
  </si>
  <si>
    <t>KO1096</t>
  </si>
  <si>
    <t>MICRO-VAV-BAC-JC-400</t>
  </si>
  <si>
    <t>KO1097</t>
  </si>
  <si>
    <t>MICRO-VAV-BAC-JC-500</t>
  </si>
  <si>
    <t>KO1300</t>
  </si>
  <si>
    <t>MICRO-VAV-MOD-AX-100 RJ-12</t>
  </si>
  <si>
    <t>KO1301</t>
  </si>
  <si>
    <t>MICRO-VAV-MOD-AX-125 RJ-12</t>
  </si>
  <si>
    <t>KO1302</t>
  </si>
  <si>
    <t>MICRO-VAV-MOD-AX-160 RJ-12</t>
  </si>
  <si>
    <t>KO1303</t>
  </si>
  <si>
    <t>MICRO-VAV-MOD-AX-200 RJ-12</t>
  </si>
  <si>
    <t>KO1304</t>
  </si>
  <si>
    <t>MICRO-VAV-MOD-AX-250 RJ-12</t>
  </si>
  <si>
    <t>KO1305</t>
  </si>
  <si>
    <t>MICRO-VAV-MOD-AX-315 RJ-12</t>
  </si>
  <si>
    <t>KO1306</t>
  </si>
  <si>
    <t>MICRO-VAV-MOD-AX-400 RJ-12</t>
  </si>
  <si>
    <t>KO1307</t>
  </si>
  <si>
    <t>MICRO-VAV-MOD-AX-500 RJ-12</t>
  </si>
  <si>
    <t>KO1308</t>
  </si>
  <si>
    <t>MICRO-VAV-MOD-AX-630 RJ-12</t>
  </si>
  <si>
    <t>KO2030</t>
  </si>
  <si>
    <t>MICRO-VAV-KNX-Belimo Ø100</t>
  </si>
  <si>
    <t>KO2031</t>
  </si>
  <si>
    <t>MICRO-VAV-KNX-Belimo Ø125</t>
  </si>
  <si>
    <t>KO2032</t>
  </si>
  <si>
    <t>MICRO-VAV-KNX-Belimo Ø160</t>
  </si>
  <si>
    <t>KO2033</t>
  </si>
  <si>
    <t>MICRO-VAV-KNX-Belimo Ø200</t>
  </si>
  <si>
    <t>KO2034</t>
  </si>
  <si>
    <t>MICRO-VAV-KNX-Belimo Ø250</t>
  </si>
  <si>
    <t>KO2035</t>
  </si>
  <si>
    <t>MICRO-VAV-KNX-Belimo Ø315</t>
  </si>
  <si>
    <t>KO2036</t>
  </si>
  <si>
    <t>MICRO-VAV-KNX-Belimo Ø400</t>
  </si>
  <si>
    <t>KO2037</t>
  </si>
  <si>
    <t>MICRO-VAV-KNX-Belimo Ø500</t>
  </si>
  <si>
    <t>KO2038</t>
  </si>
  <si>
    <t>MICRO-VAV-KNX-Belimo Ø630</t>
  </si>
  <si>
    <t>KO2040</t>
  </si>
  <si>
    <t>MICRO-VAV DISTECH ECB (DT1000)</t>
  </si>
  <si>
    <t>KO2041</t>
  </si>
  <si>
    <t>KO2042</t>
  </si>
  <si>
    <t>KO2043</t>
  </si>
  <si>
    <t>KO2044</t>
  </si>
  <si>
    <t>KO2045</t>
  </si>
  <si>
    <t>KO2046</t>
  </si>
  <si>
    <t>KO2047</t>
  </si>
  <si>
    <t>KO2048</t>
  </si>
  <si>
    <t>KO2050</t>
  </si>
  <si>
    <t>MICRO-VAV DISTECH ECY (DT1001)</t>
  </si>
  <si>
    <t>KO2051</t>
  </si>
  <si>
    <t>KO2052</t>
  </si>
  <si>
    <t>KO2053</t>
  </si>
  <si>
    <t>KO2054</t>
  </si>
  <si>
    <t>KO2055</t>
  </si>
  <si>
    <t>KO2056</t>
  </si>
  <si>
    <t>KO2057</t>
  </si>
  <si>
    <t>KO2058</t>
  </si>
  <si>
    <t>KO5000</t>
  </si>
  <si>
    <t>Micro-VAV-BACnet-Siemens-100</t>
  </si>
  <si>
    <t>KO5001</t>
  </si>
  <si>
    <t>Micro-VAV-BACnet-Siemens-125</t>
  </si>
  <si>
    <t>KO5002</t>
  </si>
  <si>
    <t>Micro-VAV-BACnet-Siemens-160</t>
  </si>
  <si>
    <t>KO5003</t>
  </si>
  <si>
    <t>Micro-VAV-BACnet-Siemens-200</t>
  </si>
  <si>
    <t>KO5004</t>
  </si>
  <si>
    <t>Micro-VAV-BACnet-Siemens-250</t>
  </si>
  <si>
    <t>KO5005</t>
  </si>
  <si>
    <t>Micro-VAV-BACnet-Siemens-315</t>
  </si>
  <si>
    <t>KO5006</t>
  </si>
  <si>
    <t>Micro-VAV-BACnet-Siemens-400</t>
  </si>
  <si>
    <t>KO5007</t>
  </si>
  <si>
    <t>Micro-VAV-BACnet-Siemens-500</t>
  </si>
  <si>
    <t>KO5008</t>
  </si>
  <si>
    <t>Micro-VAV-BACnet-Siemens-630</t>
  </si>
  <si>
    <t>KO5010</t>
  </si>
  <si>
    <t>Micro-VAV-Modbus-Siemens-100</t>
  </si>
  <si>
    <t>KO5011</t>
  </si>
  <si>
    <t>Micro-VAV-Modbus-Siemens-125</t>
  </si>
  <si>
    <t>KO5012</t>
  </si>
  <si>
    <t>Micro-VAV-Modbus-Siemens-160</t>
  </si>
  <si>
    <t>KO5013</t>
  </si>
  <si>
    <t>Micro-VAV-Modbus-Siemens-200</t>
  </si>
  <si>
    <t>KO5014</t>
  </si>
  <si>
    <t>Micro-VAV-Modbus-Siemens-250</t>
  </si>
  <si>
    <t>KO5015</t>
  </si>
  <si>
    <t>Micro-VAV-Modbus-Siemens-315</t>
  </si>
  <si>
    <t>KO5016</t>
  </si>
  <si>
    <t>Micro-VAV-Modbus-Siemens-400</t>
  </si>
  <si>
    <t>KO5017</t>
  </si>
  <si>
    <t>Micro-VAV-Modbus-Siemens-500</t>
  </si>
  <si>
    <t>KO5018</t>
  </si>
  <si>
    <t>Micro-VAV-Modbus-Siemens-630</t>
  </si>
  <si>
    <t>KO5030</t>
  </si>
  <si>
    <t>Micro-VAV-0-10V-Siemens-100</t>
  </si>
  <si>
    <t>KO5031</t>
  </si>
  <si>
    <t>Micro-VAV-0-10V-Siemens-125</t>
  </si>
  <si>
    <t>KO5032</t>
  </si>
  <si>
    <t>Micro-VAV-0-10V-Siemens-160</t>
  </si>
  <si>
    <t>KO5033</t>
  </si>
  <si>
    <t>Micro-VAV-0-10V-Siemens-200</t>
  </si>
  <si>
    <t>KO5034</t>
  </si>
  <si>
    <t>Micro-VAV-0-10V-Siemens-250</t>
  </si>
  <si>
    <t>KO5035</t>
  </si>
  <si>
    <t>Micro-VAV-0-10V-Siemens-315</t>
  </si>
  <si>
    <t>KO5036</t>
  </si>
  <si>
    <t>Micro-VAV-0-10V-Siemens-400</t>
  </si>
  <si>
    <t>KO5037</t>
  </si>
  <si>
    <t>Micro-VAV-0-10V-Siemens-500</t>
  </si>
  <si>
    <t>KO5038</t>
  </si>
  <si>
    <t>Micro-VAV-0-10V-Siemens-630</t>
  </si>
  <si>
    <t>KO5040</t>
  </si>
  <si>
    <t>Micro-VAV-BACnet-TCP/IP-Siemens-100</t>
  </si>
  <si>
    <t>KO5041</t>
  </si>
  <si>
    <t>Micro-VAV-BACnet-TCP/IP-Siemens-125</t>
  </si>
  <si>
    <t>KO5042</t>
  </si>
  <si>
    <t>Micro-VAV-BACnet-TCP/IP-Siemens-160</t>
  </si>
  <si>
    <t>KO5043</t>
  </si>
  <si>
    <t>Micro-VAV-BACnet-TCP/IP-Siemens-200</t>
  </si>
  <si>
    <t>KO5044</t>
  </si>
  <si>
    <t>Micro-VAV-BACnet-TCP/IP-Siemens-250</t>
  </si>
  <si>
    <t>KO5045</t>
  </si>
  <si>
    <t>Micro-VAV-BACnet-TCP/IP-Siemens-315</t>
  </si>
  <si>
    <t>KO5046</t>
  </si>
  <si>
    <t>Micro-VAV-BACnet-TCP/IP-Siemens-400</t>
  </si>
  <si>
    <t>KO5047</t>
  </si>
  <si>
    <t>Micro-VAV-BACnet-TCP/IP-Siemens-500</t>
  </si>
  <si>
    <t>KO5048</t>
  </si>
  <si>
    <t>Micro-VAV-BACnet-TCP/IP-Siemens-630</t>
  </si>
  <si>
    <t>Belimo MP</t>
  </si>
  <si>
    <t>Belimo MOD/BAC</t>
  </si>
  <si>
    <t>Belimo KNX</t>
  </si>
  <si>
    <t>Siemens 0-10V</t>
  </si>
  <si>
    <t>Siemens MOD</t>
  </si>
  <si>
    <t>Siemens BAC</t>
  </si>
  <si>
    <t>Siemens KNX</t>
  </si>
  <si>
    <t>Distech ECY</t>
  </si>
  <si>
    <t>Distech ECB</t>
  </si>
  <si>
    <t>MICRO-VAV-MOD-100, MOD/BAC</t>
  </si>
  <si>
    <t>MICRO-VAV-MOD-125, MOD/BAC</t>
  </si>
  <si>
    <t>MICRO-VAV-MOD-160, MOD/BAC</t>
  </si>
  <si>
    <t>MICRO-VAV-MOD-200, MOD/BAC</t>
  </si>
  <si>
    <t>MICRO-VAV-MOD-250, MOD/BAC</t>
  </si>
  <si>
    <t>MICRO-VAV-MOD-315, MOD/BAC</t>
  </si>
  <si>
    <t>MICRO-VAV-MOD-400, MOD/BAC</t>
  </si>
  <si>
    <t>MICRO-VAV-MOD-500, MOD/BAC</t>
  </si>
  <si>
    <t>MICRO-VAV-MOD-630, MOD/BAC</t>
  </si>
  <si>
    <t>Micro-VAV-BACnet-TCP/IP-V+K-Siemens-100</t>
  </si>
  <si>
    <t>Micro-VAV-BACnet-TCP/IP-V+K-Siemens-125</t>
  </si>
  <si>
    <t>Micro-VAV-BACnet-TCP/IP-V+K-Siemens-160</t>
  </si>
  <si>
    <t>Micro-VAV-BACnet-TCP/IP-V+K-Siemens-200</t>
  </si>
  <si>
    <t>Micro-VAV-BACnet-TCP/IP-V+K-Siemens-250</t>
  </si>
  <si>
    <t>Micro-VAV-BACnet-TCP/IP-V+K-Siemens-315</t>
  </si>
  <si>
    <t>Micro-VAV-BACnet-TCP/IP-V+K-Siemens-400</t>
  </si>
  <si>
    <t>Micro-VAV-BACnet-TCP/IP-V+K-Siemens-500</t>
  </si>
  <si>
    <t>Micro-VAV-BACnet-TCP/IP-V+K-Siemens-630</t>
  </si>
  <si>
    <t>KO5050</t>
  </si>
  <si>
    <t>KO5051</t>
  </si>
  <si>
    <t>KO5052</t>
  </si>
  <si>
    <t>KO5053</t>
  </si>
  <si>
    <t>KO5054</t>
  </si>
  <si>
    <t>KO5055</t>
  </si>
  <si>
    <t>KO5056</t>
  </si>
  <si>
    <t>KO5057</t>
  </si>
  <si>
    <t>KO5058</t>
  </si>
  <si>
    <t>Johnson BAC</t>
  </si>
  <si>
    <t>Tilluft</t>
  </si>
  <si>
    <t>Avtrekk</t>
  </si>
  <si>
    <t>Maks luftmengde i prosent
[%]</t>
  </si>
  <si>
    <t>Min luftmengde i prosent
[%]</t>
  </si>
  <si>
    <t>300x300</t>
  </si>
  <si>
    <t>Overstyr artikkelnr. ved for eksempel firkant</t>
  </si>
  <si>
    <t>400x400</t>
  </si>
  <si>
    <t>VAV tag merking
maks 18 tegn</t>
  </si>
  <si>
    <t>Tekst 1 på merkelapp</t>
  </si>
  <si>
    <t>Tekst 2 på merkelapp</t>
  </si>
  <si>
    <t>Dim</t>
  </si>
  <si>
    <t>Vmaks</t>
  </si>
  <si>
    <t>Vmin</t>
  </si>
  <si>
    <t>Belimo
dP@Vnom</t>
  </si>
  <si>
    <t>Siemens
Vn fakor</t>
  </si>
  <si>
    <t>200x100</t>
  </si>
  <si>
    <t>300x100</t>
  </si>
  <si>
    <t>400x100</t>
  </si>
  <si>
    <t>200x200</t>
  </si>
  <si>
    <t>300x200</t>
  </si>
  <si>
    <t>400x200</t>
  </si>
  <si>
    <t>500x200</t>
  </si>
  <si>
    <t>600x200</t>
  </si>
  <si>
    <t>400x300</t>
  </si>
  <si>
    <t>500x300</t>
  </si>
  <si>
    <t>600x300</t>
  </si>
  <si>
    <t>700x300</t>
  </si>
  <si>
    <t>800x300</t>
  </si>
  <si>
    <t>900x300</t>
  </si>
  <si>
    <t>1000x300</t>
  </si>
  <si>
    <t>500x400</t>
  </si>
  <si>
    <t>600x400</t>
  </si>
  <si>
    <t>700x400</t>
  </si>
  <si>
    <t>800x400</t>
  </si>
  <si>
    <t>900x400</t>
  </si>
  <si>
    <t>1000x400</t>
  </si>
  <si>
    <t>500x500</t>
  </si>
  <si>
    <t>600x500</t>
  </si>
  <si>
    <t>700x500</t>
  </si>
  <si>
    <t>800x500</t>
  </si>
  <si>
    <t>900x500</t>
  </si>
  <si>
    <t>1000x500</t>
  </si>
  <si>
    <t>600x600</t>
  </si>
  <si>
    <t>700x600</t>
  </si>
  <si>
    <t>800x600</t>
  </si>
  <si>
    <t>900x600</t>
  </si>
  <si>
    <t>1000x600</t>
  </si>
  <si>
    <t>700x700</t>
  </si>
  <si>
    <t>800x700</t>
  </si>
  <si>
    <t>900x700</t>
  </si>
  <si>
    <t>1000x700</t>
  </si>
  <si>
    <t>800x800</t>
  </si>
  <si>
    <t>900x800</t>
  </si>
  <si>
    <t>1000x800</t>
  </si>
  <si>
    <t>900x900</t>
  </si>
  <si>
    <t>1000x900</t>
  </si>
  <si>
    <t>1000x1000</t>
  </si>
  <si>
    <t>Side.Rad
1.1</t>
  </si>
  <si>
    <t>Side.Rad
1.2</t>
  </si>
  <si>
    <t>Side.Rad
1.3</t>
  </si>
  <si>
    <t>Side.Rad
2.1</t>
  </si>
  <si>
    <t>Side.Rad
2.2</t>
  </si>
  <si>
    <t>Side.Rad
2.3</t>
  </si>
  <si>
    <t>Side.Rad
3.1</t>
  </si>
  <si>
    <t>Side.Rad
3.2</t>
  </si>
  <si>
    <t>Side.Rad
3.3</t>
  </si>
  <si>
    <t>Side.Rad
4.1</t>
  </si>
  <si>
    <t>Side.Rad
4.2</t>
  </si>
  <si>
    <t>Side.Rad
4.3</t>
  </si>
  <si>
    <t>Side.Rad
5.1</t>
  </si>
  <si>
    <t>Side.Rad
5.2</t>
  </si>
  <si>
    <t>Side.Rad
5.3</t>
  </si>
  <si>
    <t>Side.Rad
6.1</t>
  </si>
  <si>
    <t>Side.Rad
6.2</t>
  </si>
  <si>
    <t>Side.Rad
6.3</t>
  </si>
  <si>
    <t>Side.Rad
7.1</t>
  </si>
  <si>
    <t>Side.Rad
7.2</t>
  </si>
  <si>
    <t>Side.Rad
7.3</t>
  </si>
  <si>
    <t>Side.Rad
8.1</t>
  </si>
  <si>
    <t>Side.Rad
8.2</t>
  </si>
  <si>
    <t>Side.Rad
8.3</t>
  </si>
  <si>
    <t>Side.Rad
9.1</t>
  </si>
  <si>
    <t>Side.Rad
9.2</t>
  </si>
  <si>
    <t>Side.Rad
9.3</t>
  </si>
  <si>
    <t>Side.Rad
10.1</t>
  </si>
  <si>
    <t>Side.Rad
10.2</t>
  </si>
  <si>
    <t>Side.Rad
10.3</t>
  </si>
  <si>
    <t>Lapp</t>
  </si>
  <si>
    <t>Belimo MOD AX</t>
  </si>
  <si>
    <t>Overstyr dimensjon
[mm]</t>
  </si>
  <si>
    <t>Areal</t>
  </si>
  <si>
    <t>Bredde</t>
  </si>
  <si>
    <t>Høyde</t>
  </si>
  <si>
    <t>KO5060</t>
  </si>
  <si>
    <t>KO5061</t>
  </si>
  <si>
    <t>KO5062</t>
  </si>
  <si>
    <t>KO5063</t>
  </si>
  <si>
    <t>KO5064</t>
  </si>
  <si>
    <t>KO5065</t>
  </si>
  <si>
    <t>KO5066</t>
  </si>
  <si>
    <t>KO5067</t>
  </si>
  <si>
    <t>KO5068</t>
  </si>
  <si>
    <t>Micro-VAV-BACnet-TCP/IP-Vifte-V+K-Siemens-100</t>
  </si>
  <si>
    <t>Micro-VAV-BACnet-TCP/IP-Vifte-V+K-Siemens-125</t>
  </si>
  <si>
    <t>Micro-VAV-BACnet-TCP/IP-Vifte-V+K-Siemens-160</t>
  </si>
  <si>
    <t>Micro-VAV-BACnet-TCP/IP-Vifte-V+K-Siemens-200</t>
  </si>
  <si>
    <t>Micro-VAV-BACnet-TCP/IP-Vifte-V+K-Siemens-250</t>
  </si>
  <si>
    <t>Micro-VAV-BACnet-TCP/IP-Vifte-V+K-Siemens-315</t>
  </si>
  <si>
    <t>Micro-VAV-BACnet-TCP/IP-Vifte-V+K-Siemens-400</t>
  </si>
  <si>
    <t>Micro-VAV-BACnet-TCP/IP-Vifte-V+K-Siemens-500</t>
  </si>
  <si>
    <t>Micro-VAV-BACnet-TCP/IP-Vifte-V+K-Siemens-630</t>
  </si>
  <si>
    <t>Overstyr Tekstlinje 2</t>
  </si>
  <si>
    <t>Anbefalt laveste luftmengde ved valgt dim
[m³/h]</t>
  </si>
  <si>
    <t>Serienummer på motor fra
Micro Matic</t>
  </si>
  <si>
    <t xml:space="preserve"> 66 77 57 50</t>
  </si>
  <si>
    <t>Support:</t>
  </si>
  <si>
    <t>inneklima@micro-matic.no</t>
  </si>
  <si>
    <t xml:space="preserve">Bestilling: </t>
  </si>
  <si>
    <t>Hastigheter i rødt og gult bør ses nærmere på, mulig det lønner seg å endre dimensjon.</t>
  </si>
  <si>
    <t>Micro Matic – din kompetansepartner</t>
  </si>
  <si>
    <t>Micro Matic artikkelnr.</t>
  </si>
  <si>
    <t>Tekstlinje 2 - maks 18 tegn</t>
  </si>
  <si>
    <t>Maks luftmengde ved valgt maks hastighet 
[m³/h]</t>
  </si>
  <si>
    <r>
      <rPr>
        <b/>
        <sz val="24"/>
        <color theme="1"/>
        <rFont val="Calibri"/>
        <family val="2"/>
        <scheme val="minor"/>
      </rPr>
      <t>Velg maksimum og minimum hastigheter</t>
    </r>
    <r>
      <rPr>
        <sz val="12"/>
        <color theme="1"/>
        <rFont val="Calibri"/>
        <family val="2"/>
        <scheme val="minor"/>
      </rPr>
      <t xml:space="preserve">
Disse kalkulerte verdiene beyttes i VAV kalkulatoren</t>
    </r>
  </si>
  <si>
    <t>Maks luftmengde 
[m³/h]</t>
  </si>
  <si>
    <r>
      <rPr>
        <b/>
        <sz val="24"/>
        <color theme="1"/>
        <rFont val="Calibri"/>
        <family val="2"/>
        <scheme val="minor"/>
      </rPr>
      <t>Bestillingsskjema for MicroVAV fra Micro Matic</t>
    </r>
    <r>
      <rPr>
        <sz val="12"/>
        <color theme="1"/>
        <rFont val="Calibri"/>
        <family val="2"/>
        <scheme val="minor"/>
      </rPr>
      <t xml:space="preserve">
</t>
    </r>
    <r>
      <rPr>
        <sz val="12"/>
        <color theme="2" tint="-0.499984740745262"/>
        <rFont val="Calibri"/>
        <family val="2"/>
        <scheme val="minor"/>
      </rPr>
      <t>Blå felter er redigerbare</t>
    </r>
  </si>
  <si>
    <t>Bus 
adresse</t>
  </si>
  <si>
    <t>1.</t>
  </si>
  <si>
    <t>2.</t>
  </si>
  <si>
    <t xml:space="preserve">3. </t>
  </si>
  <si>
    <t xml:space="preserve">4. </t>
  </si>
  <si>
    <t>Legg inn ønsket maksimum luftmengde (Vmaks)</t>
  </si>
  <si>
    <t>Forklaring</t>
  </si>
  <si>
    <t xml:space="preserve">1. </t>
  </si>
  <si>
    <t>3. Bestillingsskjema</t>
  </si>
  <si>
    <t>Velg motortype</t>
  </si>
  <si>
    <t>Velg om det er tilluft eller avtrekk (valgfritt)</t>
  </si>
  <si>
    <t>3.</t>
  </si>
  <si>
    <t>4.</t>
  </si>
  <si>
    <t>Overstyr tekstlinje 2</t>
  </si>
  <si>
    <t>4. Merkelapper</t>
  </si>
  <si>
    <t xml:space="preserve">2. </t>
  </si>
  <si>
    <t>Se raskt over</t>
  </si>
  <si>
    <t>Skriv ut merkelapper</t>
  </si>
  <si>
    <t>Alle blå celler er redigerbare. De hvite cellene henter verdier fra andre celler og kalkulerer automatisk.</t>
  </si>
  <si>
    <t>Overstyr spjelddimensjonen som automatisk velges</t>
  </si>
  <si>
    <t>Legg inn ønsket minimum luftmengde (Vmin)</t>
  </si>
  <si>
    <t>Velg motortype i nedtrekksmenyen. Valget vil også dukke opp i tekstlinje 2 på merkelapp og riktig artikkelnummer legges automatisk inn.</t>
  </si>
  <si>
    <t>Skriv inn bus-adresser (valgfritt)</t>
  </si>
  <si>
    <t xml:space="preserve">Skriv inn bus-adresser om det ønskes programmert inn. Adressen vil også dukke opp på tekstlinje 2 sammen med motortype og tilluft/avtrekk. </t>
  </si>
  <si>
    <t>Ønsket minimum luftmende er lavere enn anbefalt</t>
  </si>
  <si>
    <t>Sjekk at maksimum- og minimumhastigheter er OK</t>
  </si>
  <si>
    <t xml:space="preserve">Velg om det er tilluft eller avtrekk i nedtrekksmenyen. Valget vil dukke opp i tekstlinje 2 sammen med motortype. </t>
  </si>
  <si>
    <t>Det er mulig å overstyre tekstlinje 2, dersom den automatiske informasjonen ikke er intresseant, eller om det ikke står noe der fra før.</t>
  </si>
  <si>
    <t xml:space="preserve">Du kan velge maksimum- og minimumhastigheter i ark nr. 2. For god regulering av VAV bør maksimumhastigheten ligge på rundt 5–6 m/s. Ved bruk av VAV som CAV kan hastigheten være lavere, rundt 2–4 m/s er bra. Minimumhastighetene bør ligge på 1,5 m/s etter anbefalinger fra Sintef. Makshastighetene er med på å kalkulere hvilken dimensjon du bør velge, og minimumhastighetene kalkulerer hva laveste anbefalte luftmengde bør være. </t>
  </si>
  <si>
    <t>Skriv inn verdien eller kopier inn verdiene fra en annen liste. Når dette er gjort vil kalkulatoren legge inn anbefalt spjelddimensjon ut fra maks hastighet i kanalkalkulasjonene. VAV-tag-merkingene kan også legges inn for å få oversikt over hvilke rom som eventuelt har for lav eller høy lufthastighet.</t>
  </si>
  <si>
    <t>Vi gjør norske bygg smartere</t>
  </si>
  <si>
    <r>
      <t xml:space="preserve">Trykk på arkfanen 4. Merkelapper &gt; fil &gt; skriv ut: Se utklipp av innstillingene:
- Legg inn ark fra og til, slik at du ikke skriver ut alle 10 ark.
- Ensidig utskrift.
- Stående papirretning.
- A4 format.
- Kontroller/sett egendefinerte marger.
  - For å sette egendefinerte marger, gå inn på sideoppsett&gt;marger.
    Nederst finner du "Egendefinerte marger..." Disse skal være lik som bildeutklippet:
- Få plass til alle kolonner på én side.
Legg inn etikettene i printeren (HERMA adr A4 63,5x38,1mm).  
Det er også mulig å skrive ut på vanlig papir, og kopiere merkingen
over på etiketter ved en senere anledning.
</t>
    </r>
    <r>
      <rPr>
        <b/>
        <sz val="12"/>
        <color theme="1"/>
        <rFont val="Calibri"/>
        <family val="2"/>
        <scheme val="minor"/>
      </rPr>
      <t>Trykk skriv ut.</t>
    </r>
  </si>
  <si>
    <t>Spjelddimensjonen kan overstyres dersom du ønsker en annen dimensjon enn den som blir kalkulert. Eventuelt kan du skrive inn dimensjonene kun for å la kalkulatoren telle opp dimensjonene for deg. Denne kolonnen kan også brukes dersom maksimum luftmengde er for høy til at et sirkulært spjeld kan brukes. Da kan du skrive inn ønsket firkantdimensjon ...x..., og kalkulatoren vil likevel kunne beregne hva den faktiske makshastigheten blir og anbefalt laveste luftmengde.</t>
  </si>
  <si>
    <t>Når du bestiller spjeld fra Micro Matic, sørger vi for utskrift og merking av dine spjeld før levering. Ønsker du å merke dem selv, kan du følge oppskriften under.</t>
  </si>
  <si>
    <t>Sjekk at det ikke er noe som ser helt feil ut, og se hvor mange sider som skal 
skrives ut.</t>
  </si>
  <si>
    <t>CAV?</t>
  </si>
  <si>
    <t/>
  </si>
  <si>
    <t>CAV</t>
  </si>
  <si>
    <t>1. Prosjekteringsverktøy</t>
  </si>
  <si>
    <t>Velg dersom CAV</t>
  </si>
  <si>
    <t>Utelukk</t>
  </si>
  <si>
    <t>Ja</t>
  </si>
  <si>
    <t>Utelukk fra telling</t>
  </si>
  <si>
    <t>Verktøyet er laget ut fra anbefalingene til Sintef og reDuCeVentilation/DCV. 
Legg inn ønsket makimum luftmengde og få beregnet en dimensjon og anbefalt minimum luftmengde ut fra ønsket maks og min hastighet i det andre arket. Du kan også skrive inn ønsket minimums luftmengde og sammenligne med den anbefalte.</t>
  </si>
  <si>
    <t>Baudrate:</t>
  </si>
  <si>
    <t>Stopbit:</t>
  </si>
  <si>
    <t>Paritet:</t>
  </si>
  <si>
    <r>
      <rPr>
        <b/>
        <sz val="24"/>
        <color theme="1"/>
        <rFont val="Calibri"/>
        <family val="2"/>
        <scheme val="minor"/>
      </rPr>
      <t>Prosjekteringsverktøy for MicroVAV</t>
    </r>
    <r>
      <rPr>
        <b/>
        <sz val="12"/>
        <color theme="1"/>
        <rFont val="Calibri"/>
        <family val="2"/>
        <scheme val="minor"/>
      </rPr>
      <t xml:space="preserve">
</t>
    </r>
    <r>
      <rPr>
        <sz val="12"/>
        <color theme="2" tint="-0.499984740745262"/>
        <rFont val="Calibri"/>
        <family val="2"/>
        <scheme val="minor"/>
      </rPr>
      <t>Blå felter er redigerbare</t>
    </r>
  </si>
  <si>
    <t>Siemens VAV</t>
  </si>
  <si>
    <t>0-10V</t>
  </si>
  <si>
    <t>KNX</t>
  </si>
  <si>
    <t>Serienummer</t>
  </si>
  <si>
    <t>Modus: CON (Fabrikk standard)</t>
  </si>
  <si>
    <t>Modbus</t>
  </si>
  <si>
    <t>Adresse</t>
  </si>
  <si>
    <t>Baudrate</t>
  </si>
  <si>
    <t>Paritet</t>
  </si>
  <si>
    <t>Stopbit</t>
  </si>
  <si>
    <t>BACnet</t>
  </si>
  <si>
    <t>Device ID</t>
  </si>
  <si>
    <t>Belimo VAV</t>
  </si>
  <si>
    <t>0-10V &amp; MP</t>
  </si>
  <si>
    <t>Modbus (MOD/BAC)</t>
  </si>
  <si>
    <t>BACnet (MOD/BAC)</t>
  </si>
  <si>
    <t>Serienummer på motor kan noteres</t>
  </si>
  <si>
    <t>Ekstra informasjon:</t>
  </si>
  <si>
    <t>Device ID (BACnet)</t>
  </si>
  <si>
    <t>Totalt spjeld i bestillling:</t>
  </si>
  <si>
    <t>Sonespjeld: Open loop (0-10V=spjeldvinkel)</t>
  </si>
  <si>
    <t>INKLUDERT</t>
  </si>
  <si>
    <t>TILLEGG avtales med kunde</t>
  </si>
  <si>
    <t>Kunde info</t>
  </si>
  <si>
    <t>programmsatt</t>
  </si>
  <si>
    <t>IP oppsett fra kunde</t>
  </si>
  <si>
    <t>Linjenr</t>
  </si>
  <si>
    <t>vnom</t>
  </si>
  <si>
    <t>DHCP</t>
  </si>
  <si>
    <t>Navn</t>
  </si>
  <si>
    <t>Plassering</t>
  </si>
  <si>
    <t>Beskrivelse</t>
  </si>
  <si>
    <t>Device instance
number</t>
  </si>
  <si>
    <t>Utstyrs ID</t>
  </si>
  <si>
    <t>Vertsnavn</t>
  </si>
  <si>
    <t>UDP port</t>
  </si>
  <si>
    <t>Lokal kringkasting
UDP-port</t>
  </si>
  <si>
    <t>IP Adresse</t>
  </si>
  <si>
    <t>Subnett maske</t>
  </si>
  <si>
    <t>Gateway</t>
  </si>
  <si>
    <t>Domenenavn</t>
  </si>
  <si>
    <t>Rom
hierarchy</t>
  </si>
  <si>
    <t>Rom
navn</t>
  </si>
  <si>
    <t>Segment
hierarchy</t>
  </si>
  <si>
    <t>Segment
navn</t>
  </si>
  <si>
    <t>Guid</t>
  </si>
  <si>
    <t>Siemens DXR oppsett og programmering</t>
  </si>
  <si>
    <t>Spjeld 
Dim Ø</t>
  </si>
  <si>
    <t>Applikasjon
mal</t>
  </si>
  <si>
    <t>Foretrukket 
DNS server</t>
  </si>
  <si>
    <t>Alternativ 
DNS server</t>
  </si>
  <si>
    <r>
      <t>Skriv inn ønsket verdi, eller kopier verdiene fra kolonnen med anbefalte verdier (lim inn som verdi, så ødelegges ikke formateringen). Kalkulatoren vil sammenligne verdien du legger inn med den anbefalte verdien. Dersom din verdi er lavere enn anbefalt, får du opp et rødt "</t>
    </r>
    <r>
      <rPr>
        <sz val="12"/>
        <color rgb="FFFF0000"/>
        <rFont val="Calibri"/>
        <family val="2"/>
        <scheme val="minor"/>
      </rPr>
      <t>Ja</t>
    </r>
    <r>
      <rPr>
        <sz val="12"/>
        <color theme="1"/>
        <rFont val="Calibri"/>
        <family val="2"/>
        <scheme val="minor"/>
      </rPr>
      <t>" og en kommentar om at den er for lav og at du bør gå opp en spjelddimensjon, eller øke Vmin. Merk deg at dette er anbefalte verdier, som gir målenøyaktighet bedre enn 10%. Spjeldene kan programmeres mye lavere dersom det er ønskelig. En oversikt over absolutt laveste Vmin ser du i ark 2.</t>
    </r>
  </si>
  <si>
    <t>5.</t>
  </si>
  <si>
    <t>Standard VAV: Closed loop (0-10V=luftmengde)</t>
  </si>
  <si>
    <t>Tilluft/
Avtrekk/
Sonespjeld</t>
  </si>
  <si>
    <t>Velg tilluft, avtrekk eller sonespjeld</t>
  </si>
  <si>
    <t>Sonespjeld</t>
  </si>
  <si>
    <t>Andre kommentarer</t>
  </si>
  <si>
    <t>Databit:</t>
  </si>
  <si>
    <t>Databit</t>
  </si>
  <si>
    <t>-CON=kontinuerlig setpunkt for luftmengde[%] VAV modus</t>
  </si>
  <si>
    <t>-3P=3 setpunkter for spjeldblad posisjon</t>
  </si>
  <si>
    <t>-STP=Min-mid-maks kontroll for luftmegnde</t>
  </si>
  <si>
    <t>DXR1 TCP/IP</t>
  </si>
  <si>
    <t>DXR1 TCP/IP-V+K</t>
  </si>
  <si>
    <t>DXR1 TCP/IP-Vifte-V+K</t>
  </si>
  <si>
    <t>Blå felter er redigerbare, hvite er hentet fra bestillingsskjema</t>
  </si>
  <si>
    <t>Delta</t>
  </si>
  <si>
    <t>KO2060</t>
  </si>
  <si>
    <t>KO2061</t>
  </si>
  <si>
    <t>KO2062</t>
  </si>
  <si>
    <t>KO2063</t>
  </si>
  <si>
    <t>KO2064</t>
  </si>
  <si>
    <t>KO2065</t>
  </si>
  <si>
    <t>KO2066</t>
  </si>
  <si>
    <t>KO2067</t>
  </si>
  <si>
    <t>MICRO-VAV DELTA EZV-440-AB Ø100</t>
  </si>
  <si>
    <t>MICRO-VAV DELTA EZV-440-AB Ø125</t>
  </si>
  <si>
    <t>MICRO-VAV DELTA EZV-440-AB Ø160</t>
  </si>
  <si>
    <t>MICRO-VAV DELTA EZV-440-AB Ø200</t>
  </si>
  <si>
    <t>MICRO-VAV DELTA EZV-440-AB Ø250</t>
  </si>
  <si>
    <t>MICRO-VAV DELTA EZV-440-AB Ø315</t>
  </si>
  <si>
    <t>MICRO-VAV DELTA EZV-440-AB Ø400</t>
  </si>
  <si>
    <t>MICRO-VAV DELTA EZV-440-AB Ø500</t>
  </si>
  <si>
    <t>Nei</t>
  </si>
  <si>
    <t>Kommentar på luftmengder/dimensjon</t>
  </si>
  <si>
    <t>Skriv inn kommunikasjonsoppsett</t>
  </si>
  <si>
    <t>Ved Modbus eller BACnet, skriv inn baudrate, paritet stopbit og databit dersom det er ønskelig. For BACnet kan vi også legge inn Device ID.</t>
  </si>
  <si>
    <t>Programmeringsoversikt</t>
  </si>
  <si>
    <t>Romnavn
(valgfri)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</si>
</sst>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
    <numFmt numFmtId="165" formatCode="0.000"/>
    <numFmt numFmtId="166" formatCode="0.0"/>
  </numFmts>
  <fonts count="32" x14ac:knownFonts="1">
    <font>
      <sz val="11"/>
      <color theme="1"/>
      <name val="Calibri"/>
      <family val="2"/>
      <scheme val="minor"/>
    </font>
    <font>
      <sz val="12"/>
      <color theme="1"/>
      <name val="Calibri"/>
      <family val="2"/>
      <scheme val="minor"/>
    </font>
    <font>
      <sz val="12"/>
      <color theme="1"/>
      <name val="Calibri"/>
      <family val="2"/>
      <scheme val="minor"/>
    </font>
    <font>
      <sz val="8"/>
      <name val="Calibri"/>
      <family val="2"/>
      <scheme val="minor"/>
    </font>
    <font>
      <sz val="12"/>
      <color rgb="FF9C0006"/>
      <name val="Calibri"/>
      <family val="2"/>
      <scheme val="minor"/>
    </font>
    <font>
      <b/>
      <sz val="24"/>
      <color theme="1"/>
      <name val="Calibri"/>
      <family val="2"/>
      <scheme val="minor"/>
    </font>
    <font>
      <sz val="11"/>
      <color theme="1"/>
      <name val="Calibri"/>
      <family val="2"/>
      <scheme val="minor"/>
    </font>
    <font>
      <b/>
      <u/>
      <sz val="11"/>
      <color theme="1"/>
      <name val="Calibri"/>
      <family val="2"/>
      <scheme val="minor"/>
    </font>
    <font>
      <b/>
      <sz val="14"/>
      <color theme="1"/>
      <name val="Calibri"/>
      <family val="2"/>
      <scheme val="minor"/>
    </font>
    <font>
      <b/>
      <sz val="12"/>
      <color theme="1"/>
      <name val="Calibri"/>
      <family val="2"/>
      <scheme val="minor"/>
    </font>
    <font>
      <sz val="9"/>
      <color theme="1"/>
      <name val="Calibri"/>
      <family val="2"/>
      <scheme val="minor"/>
    </font>
    <font>
      <sz val="11"/>
      <color theme="0" tint="-0.499984740745262"/>
      <name val="Calibri"/>
      <family val="2"/>
      <scheme val="minor"/>
    </font>
    <font>
      <u/>
      <sz val="11"/>
      <color theme="10"/>
      <name val="Calibri"/>
      <family val="2"/>
      <scheme val="minor"/>
    </font>
    <font>
      <sz val="12"/>
      <color theme="2" tint="-0.499984740745262"/>
      <name val="Calibri"/>
      <family val="2"/>
      <scheme val="minor"/>
    </font>
    <font>
      <u/>
      <sz val="12"/>
      <color rgb="FFFF0000"/>
      <name val="Calibri"/>
      <family val="2"/>
      <scheme val="minor"/>
    </font>
    <font>
      <b/>
      <sz val="12"/>
      <color theme="0"/>
      <name val="Calibri"/>
      <family val="2"/>
      <scheme val="minor"/>
    </font>
    <font>
      <sz val="12"/>
      <color theme="0"/>
      <name val="Calibri"/>
      <family val="2"/>
      <scheme val="minor"/>
    </font>
    <font>
      <sz val="12"/>
      <color theme="2" tint="-0.249977111117893"/>
      <name val="Calibri"/>
      <family val="2"/>
      <scheme val="minor"/>
    </font>
    <font>
      <sz val="12"/>
      <color rgb="FFFF0000"/>
      <name val="Calibri"/>
      <family val="2"/>
      <scheme val="minor"/>
    </font>
    <font>
      <sz val="12"/>
      <color theme="0" tint="-0.499984740745262"/>
      <name val="Calibri"/>
      <family val="2"/>
      <scheme val="minor"/>
    </font>
    <font>
      <b/>
      <sz val="12"/>
      <color theme="0" tint="-0.499984740745262"/>
      <name val="Calibri"/>
      <family val="2"/>
      <scheme val="minor"/>
    </font>
    <font>
      <b/>
      <sz val="12"/>
      <name val="Calibri"/>
      <family val="2"/>
      <scheme val="minor"/>
    </font>
    <font>
      <sz val="12"/>
      <name val="Calibri"/>
      <family val="2"/>
      <scheme val="minor"/>
    </font>
    <font>
      <b/>
      <u/>
      <sz val="12"/>
      <color theme="1"/>
      <name val="Calibri"/>
      <family val="2"/>
      <scheme val="minor"/>
    </font>
    <font>
      <b/>
      <sz val="16"/>
      <color rgb="FFFF0000"/>
      <name val="Calibri"/>
      <family val="2"/>
      <scheme val="minor"/>
    </font>
    <font>
      <sz val="14"/>
      <color theme="1"/>
      <name val="Calibri"/>
      <family val="2"/>
      <scheme val="minor"/>
    </font>
    <font>
      <sz val="11"/>
      <color rgb="FFFF0000"/>
      <name val="Calibri"/>
      <family val="2"/>
      <scheme val="minor"/>
    </font>
    <font>
      <b/>
      <sz val="11"/>
      <color theme="0"/>
      <name val="Calibri"/>
      <family val="2"/>
      <scheme val="minor"/>
    </font>
    <font>
      <b/>
      <sz val="20"/>
      <color theme="1"/>
      <name val="Calibri"/>
      <family val="2"/>
      <scheme val="minor"/>
    </font>
    <font>
      <b/>
      <sz val="18"/>
      <color theme="1"/>
      <name val="Calibri"/>
      <family val="2"/>
      <scheme val="minor"/>
    </font>
    <font>
      <b/>
      <sz val="14"/>
      <color theme="0"/>
      <name val="Calibri"/>
      <family val="2"/>
      <scheme val="minor"/>
    </font>
    <font>
      <b/>
      <sz val="11"/>
      <color theme="1"/>
      <name val="Calibri"/>
      <family val="2"/>
      <scheme val="minor"/>
    </font>
  </fonts>
  <fills count="31">
    <fill>
      <patternFill patternType="none"/>
    </fill>
    <fill>
      <patternFill patternType="gray125"/>
    </fill>
    <fill>
      <patternFill patternType="solid">
        <fgColor rgb="FFFFC7CE"/>
      </patternFill>
    </fill>
    <fill>
      <patternFill patternType="solid">
        <fgColor theme="4"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rgb="FFBAE7EE"/>
        <bgColor indexed="64"/>
      </patternFill>
    </fill>
    <fill>
      <patternFill patternType="solid">
        <fgColor rgb="FFFF0000"/>
        <bgColor indexed="64"/>
      </patternFill>
    </fill>
    <fill>
      <patternFill patternType="solid">
        <fgColor rgb="FFEE0000"/>
        <bgColor indexed="64"/>
      </patternFill>
    </fill>
    <fill>
      <patternFill patternType="solid">
        <fgColor rgb="FFFFCC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5" tint="-0.249977111117893"/>
        <bgColor indexed="64"/>
      </patternFill>
    </fill>
    <fill>
      <patternFill patternType="solid">
        <fgColor theme="4"/>
        <bgColor theme="4"/>
      </patternFill>
    </fill>
    <fill>
      <patternFill patternType="solid">
        <fgColor theme="5" tint="-0.249977111117893"/>
        <bgColor theme="4"/>
      </patternFill>
    </fill>
    <fill>
      <patternFill patternType="solid">
        <fgColor theme="9" tint="-0.249977111117893"/>
        <bgColor theme="4"/>
      </patternFill>
    </fill>
    <fill>
      <patternFill patternType="solid">
        <fgColor theme="8" tint="0.59999389629810485"/>
        <bgColor indexed="64"/>
      </patternFill>
    </fill>
  </fills>
  <borders count="49">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top/>
      <bottom style="thin">
        <color theme="2" tint="-0.249977111117893"/>
      </bottom>
      <diagonal/>
    </border>
    <border>
      <left/>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right/>
      <top/>
      <bottom style="thin">
        <color rgb="FFEE0000"/>
      </bottom>
      <diagonal/>
    </border>
    <border>
      <left/>
      <right style="thin">
        <color theme="2" tint="-0.249977111117893"/>
      </right>
      <top style="thin">
        <color theme="2" tint="-0.249977111117893"/>
      </top>
      <bottom/>
      <diagonal/>
    </border>
    <border>
      <left/>
      <right/>
      <top style="thin">
        <color theme="2" tint="-0.249977111117893"/>
      </top>
      <bottom/>
      <diagonal/>
    </border>
    <border>
      <left/>
      <right/>
      <top style="thin">
        <color rgb="FFEE0000"/>
      </top>
      <bottom/>
      <diagonal/>
    </border>
    <border>
      <left style="thin">
        <color theme="2" tint="-0.249977111117893"/>
      </left>
      <right/>
      <top style="thin">
        <color theme="2" tint="-0.249977111117893"/>
      </top>
      <bottom/>
      <diagonal/>
    </border>
    <border>
      <left style="thin">
        <color indexed="64"/>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bottom style="thin">
        <color theme="0" tint="-0.34998626667073579"/>
      </bottom>
      <diagonal/>
    </border>
  </borders>
  <cellStyleXfs count="4">
    <xf numFmtId="0" fontId="0" fillId="0" borderId="0"/>
    <xf numFmtId="0" fontId="4" fillId="2" borderId="0" applyNumberFormat="0" applyBorder="0" applyAlignment="0" applyProtection="0"/>
    <xf numFmtId="9" fontId="6" fillId="0" borderId="0" applyFont="0" applyFill="0" applyBorder="0" applyAlignment="0" applyProtection="0"/>
    <xf numFmtId="0" fontId="12" fillId="0" borderId="0" applyNumberFormat="0" applyFill="0" applyBorder="0" applyAlignment="0" applyProtection="0"/>
  </cellStyleXfs>
  <cellXfs count="278">
    <xf numFmtId="0" fontId="0" fillId="0" borderId="0" xfId="0"/>
    <xf numFmtId="0" fontId="0" fillId="0" borderId="0" xfId="0" applyProtection="1">
      <protection hidden="1"/>
    </xf>
    <xf numFmtId="0" fontId="0" fillId="5" borderId="0" xfId="0" applyFill="1"/>
    <xf numFmtId="0" fontId="0" fillId="6" borderId="0" xfId="0" applyFill="1"/>
    <xf numFmtId="0" fontId="0" fillId="7" borderId="0" xfId="0" applyFill="1"/>
    <xf numFmtId="0" fontId="7" fillId="0" borderId="0" xfId="0" applyFont="1"/>
    <xf numFmtId="0" fontId="0" fillId="0" borderId="0" xfId="0" applyAlignment="1">
      <alignment horizontal="left"/>
    </xf>
    <xf numFmtId="0" fontId="0" fillId="6" borderId="0" xfId="0" applyFill="1" applyAlignment="1">
      <alignment horizontal="left"/>
    </xf>
    <xf numFmtId="0" fontId="0" fillId="7" borderId="0" xfId="0" applyFill="1" applyAlignment="1">
      <alignment horizontal="left"/>
    </xf>
    <xf numFmtId="0" fontId="0" fillId="3" borderId="0" xfId="0" applyFill="1"/>
    <xf numFmtId="0" fontId="0" fillId="8" borderId="0" xfId="0" applyFill="1"/>
    <xf numFmtId="0" fontId="0" fillId="5" borderId="0" xfId="0" applyFill="1" applyAlignment="1">
      <alignment horizontal="left"/>
    </xf>
    <xf numFmtId="0" fontId="0" fillId="9" borderId="0" xfId="0" applyFill="1"/>
    <xf numFmtId="0" fontId="0" fillId="9" borderId="0" xfId="0" applyFill="1" applyAlignment="1">
      <alignment horizontal="left"/>
    </xf>
    <xf numFmtId="0" fontId="0" fillId="10" borderId="0" xfId="0" applyFill="1"/>
    <xf numFmtId="0" fontId="0" fillId="10" borderId="0" xfId="0" applyFill="1" applyAlignment="1">
      <alignment horizontal="left"/>
    </xf>
    <xf numFmtId="0" fontId="0" fillId="3" borderId="0" xfId="0" applyFill="1" applyAlignment="1">
      <alignment horizontal="left"/>
    </xf>
    <xf numFmtId="0" fontId="0" fillId="11" borderId="0" xfId="0" applyFill="1"/>
    <xf numFmtId="0" fontId="0" fillId="11" borderId="0" xfId="0" applyFill="1" applyAlignment="1">
      <alignment horizontal="left"/>
    </xf>
    <xf numFmtId="0" fontId="0" fillId="8" borderId="0" xfId="0" applyFill="1" applyAlignment="1">
      <alignment horizontal="left"/>
    </xf>
    <xf numFmtId="0" fontId="0" fillId="12" borderId="0" xfId="0" applyFill="1"/>
    <xf numFmtId="0" fontId="0" fillId="12" borderId="0" xfId="0" applyFill="1" applyAlignment="1">
      <alignment horizontal="left"/>
    </xf>
    <xf numFmtId="0" fontId="0" fillId="13" borderId="0" xfId="0" applyFill="1"/>
    <xf numFmtId="0" fontId="0" fillId="13" borderId="0" xfId="0" applyFill="1" applyAlignment="1">
      <alignment horizontal="left"/>
    </xf>
    <xf numFmtId="0" fontId="0" fillId="14" borderId="0" xfId="0" applyFill="1"/>
    <xf numFmtId="0" fontId="0" fillId="14" borderId="0" xfId="0" applyFill="1" applyAlignment="1">
      <alignment horizontal="left"/>
    </xf>
    <xf numFmtId="0" fontId="0" fillId="15" borderId="0" xfId="0" applyFill="1"/>
    <xf numFmtId="0" fontId="0" fillId="15" borderId="0" xfId="0" applyFill="1" applyAlignment="1">
      <alignment horizontal="left"/>
    </xf>
    <xf numFmtId="0" fontId="0" fillId="16" borderId="0" xfId="0" applyFill="1"/>
    <xf numFmtId="0" fontId="0" fillId="16" borderId="0" xfId="0" applyFill="1" applyAlignment="1">
      <alignment horizontal="left"/>
    </xf>
    <xf numFmtId="0" fontId="8" fillId="0" borderId="3" xfId="0" applyFont="1" applyBorder="1"/>
    <xf numFmtId="0" fontId="8" fillId="0" borderId="4" xfId="0" applyFont="1" applyBorder="1" applyAlignment="1">
      <alignment horizontal="left"/>
    </xf>
    <xf numFmtId="0" fontId="8" fillId="0" borderId="4" xfId="0" applyFont="1" applyBorder="1"/>
    <xf numFmtId="0" fontId="8" fillId="0" borderId="5" xfId="0" applyFont="1" applyBorder="1"/>
    <xf numFmtId="0" fontId="0" fillId="0" borderId="6" xfId="0" applyBorder="1"/>
    <xf numFmtId="0" fontId="0" fillId="0" borderId="3" xfId="0" applyBorder="1"/>
    <xf numFmtId="0" fontId="0" fillId="0" borderId="4" xfId="0" applyBorder="1"/>
    <xf numFmtId="0" fontId="0" fillId="0" borderId="4" xfId="0" applyBorder="1" applyAlignment="1">
      <alignment wrapText="1"/>
    </xf>
    <xf numFmtId="0" fontId="0" fillId="0" borderId="7" xfId="0" applyBorder="1"/>
    <xf numFmtId="0" fontId="0" fillId="0" borderId="0" xfId="0" applyFill="1" applyBorder="1" applyAlignment="1" applyProtection="1">
      <alignment horizontal="left"/>
      <protection hidden="1"/>
    </xf>
    <xf numFmtId="0" fontId="0" fillId="4" borderId="6" xfId="0" applyFill="1" applyBorder="1"/>
    <xf numFmtId="165" fontId="0" fillId="0" borderId="6" xfId="0" applyNumberFormat="1" applyBorder="1"/>
    <xf numFmtId="0" fontId="0" fillId="4" borderId="7" xfId="0" applyFill="1" applyBorder="1"/>
    <xf numFmtId="165" fontId="0" fillId="0" borderId="7" xfId="0" applyNumberFormat="1" applyBorder="1"/>
    <xf numFmtId="0" fontId="0" fillId="0" borderId="4" xfId="0" applyFill="1" applyBorder="1"/>
    <xf numFmtId="0" fontId="0" fillId="0" borderId="5" xfId="0" applyFill="1" applyBorder="1"/>
    <xf numFmtId="0" fontId="9" fillId="0" borderId="0" xfId="0" applyFont="1" applyAlignment="1" applyProtection="1">
      <alignment horizontal="left" indent="1"/>
      <protection hidden="1"/>
    </xf>
    <xf numFmtId="0" fontId="9" fillId="0" borderId="0" xfId="0" applyFont="1" applyAlignment="1" applyProtection="1">
      <alignment horizontal="left" vertical="top" indent="1"/>
      <protection hidden="1"/>
    </xf>
    <xf numFmtId="0" fontId="9" fillId="0" borderId="0" xfId="0" applyFont="1" applyAlignment="1" applyProtection="1">
      <alignment horizontal="left" vertical="center" indent="1"/>
      <protection hidden="1"/>
    </xf>
    <xf numFmtId="0" fontId="10" fillId="0" borderId="0" xfId="0" applyFont="1" applyAlignment="1" applyProtection="1">
      <alignment horizontal="left" vertical="top" indent="1"/>
      <protection hidden="1"/>
    </xf>
    <xf numFmtId="0" fontId="0" fillId="0" borderId="0" xfId="0" applyAlignment="1" applyProtection="1">
      <alignment horizontal="left" indent="1"/>
      <protection hidden="1"/>
    </xf>
    <xf numFmtId="0" fontId="0" fillId="0" borderId="0" xfId="0" applyAlignment="1" applyProtection="1">
      <alignment horizontal="center"/>
      <protection hidden="1"/>
    </xf>
    <xf numFmtId="0" fontId="0" fillId="0" borderId="0" xfId="0" applyFill="1" applyBorder="1" applyProtection="1">
      <protection hidden="1"/>
    </xf>
    <xf numFmtId="0" fontId="11" fillId="0" borderId="0" xfId="0" applyFont="1" applyAlignment="1" applyProtection="1">
      <alignment horizontal="center"/>
      <protection hidden="1"/>
    </xf>
    <xf numFmtId="0" fontId="0" fillId="19" borderId="0" xfId="0" applyFill="1"/>
    <xf numFmtId="0" fontId="0" fillId="19" borderId="0" xfId="0" applyFill="1" applyAlignment="1">
      <alignment horizontal="left"/>
    </xf>
    <xf numFmtId="0" fontId="11" fillId="0" borderId="0" xfId="0" applyFont="1" applyFill="1" applyAlignment="1" applyProtection="1">
      <alignment horizontal="center"/>
      <protection hidden="1"/>
    </xf>
    <xf numFmtId="0" fontId="13" fillId="0" borderId="11" xfId="0" applyFont="1" applyBorder="1" applyAlignment="1" applyProtection="1">
      <protection hidden="1"/>
    </xf>
    <xf numFmtId="0" fontId="2" fillId="0" borderId="9" xfId="0" applyFont="1" applyBorder="1" applyAlignment="1">
      <alignment horizontal="center" vertical="center"/>
    </xf>
    <xf numFmtId="0" fontId="2" fillId="20" borderId="9" xfId="0" applyFont="1" applyFill="1" applyBorder="1" applyAlignment="1" applyProtection="1">
      <alignment horizontal="center" vertical="center"/>
      <protection locked="0"/>
    </xf>
    <xf numFmtId="1" fontId="2" fillId="0" borderId="9" xfId="0" applyNumberFormat="1" applyFont="1" applyBorder="1" applyAlignment="1" applyProtection="1">
      <alignment horizontal="center" vertical="center"/>
      <protection hidden="1"/>
    </xf>
    <xf numFmtId="0" fontId="2" fillId="4" borderId="9" xfId="0" applyFont="1" applyFill="1" applyBorder="1" applyAlignment="1">
      <alignment horizontal="center" vertical="center"/>
    </xf>
    <xf numFmtId="0" fontId="2" fillId="0" borderId="8" xfId="0" applyFont="1" applyBorder="1" applyAlignment="1">
      <alignment horizontal="center" vertical="center"/>
    </xf>
    <xf numFmtId="0" fontId="2" fillId="20" borderId="8" xfId="0" applyFont="1" applyFill="1" applyBorder="1" applyAlignment="1" applyProtection="1">
      <alignment horizontal="center" vertical="center"/>
      <protection locked="0"/>
    </xf>
    <xf numFmtId="1" fontId="2" fillId="0" borderId="8" xfId="0" applyNumberFormat="1" applyFont="1" applyBorder="1" applyAlignment="1" applyProtection="1">
      <alignment horizontal="center" vertical="center"/>
      <protection hidden="1"/>
    </xf>
    <xf numFmtId="0" fontId="2" fillId="4" borderId="8" xfId="0" applyFont="1" applyFill="1" applyBorder="1" applyAlignment="1">
      <alignment horizontal="center" vertical="center"/>
    </xf>
    <xf numFmtId="0" fontId="13" fillId="0" borderId="10" xfId="0" applyFont="1" applyBorder="1" applyAlignment="1" applyProtection="1">
      <protection hidden="1"/>
    </xf>
    <xf numFmtId="0" fontId="9" fillId="24" borderId="8" xfId="0" applyFont="1" applyFill="1" applyBorder="1" applyAlignment="1">
      <alignment horizontal="center" vertical="center" wrapText="1"/>
    </xf>
    <xf numFmtId="0" fontId="2" fillId="0" borderId="0" xfId="0" applyFont="1" applyProtection="1">
      <protection hidden="1"/>
    </xf>
    <xf numFmtId="0" fontId="2" fillId="4" borderId="0" xfId="0" applyFont="1" applyFill="1" applyAlignment="1" applyProtection="1">
      <alignment vertical="center"/>
      <protection hidden="1"/>
    </xf>
    <xf numFmtId="0" fontId="17" fillId="0" borderId="0" xfId="0" applyFont="1" applyFill="1" applyAlignment="1" applyProtection="1">
      <alignment vertical="center" wrapText="1"/>
      <protection hidden="1"/>
    </xf>
    <xf numFmtId="0" fontId="2" fillId="0" borderId="0" xfId="0" applyFont="1" applyAlignment="1" applyProtection="1">
      <alignment vertical="center" wrapText="1"/>
      <protection hidden="1"/>
    </xf>
    <xf numFmtId="0" fontId="2" fillId="4" borderId="0" xfId="0" applyFont="1" applyFill="1" applyProtection="1">
      <protection hidden="1"/>
    </xf>
    <xf numFmtId="0" fontId="2" fillId="0" borderId="0" xfId="0" applyFont="1" applyFill="1" applyAlignment="1"/>
    <xf numFmtId="0" fontId="2" fillId="0" borderId="0" xfId="0" applyFont="1" applyBorder="1" applyAlignment="1" applyProtection="1">
      <alignment vertical="center" wrapText="1"/>
      <protection hidden="1"/>
    </xf>
    <xf numFmtId="0" fontId="2" fillId="4" borderId="12" xfId="0" applyFont="1" applyFill="1" applyBorder="1" applyAlignment="1" applyProtection="1">
      <alignment horizontal="left"/>
      <protection hidden="1"/>
    </xf>
    <xf numFmtId="0" fontId="2" fillId="0" borderId="0" xfId="0" applyFont="1" applyBorder="1" applyProtection="1">
      <protection hidden="1"/>
    </xf>
    <xf numFmtId="0" fontId="2" fillId="20" borderId="9" xfId="0" applyFont="1" applyFill="1" applyBorder="1" applyProtection="1">
      <protection locked="0" hidden="1"/>
    </xf>
    <xf numFmtId="0" fontId="2" fillId="0" borderId="9" xfId="0" applyFont="1" applyBorder="1" applyProtection="1">
      <protection hidden="1"/>
    </xf>
    <xf numFmtId="1" fontId="2" fillId="0" borderId="9" xfId="0" applyNumberFormat="1" applyFont="1" applyBorder="1" applyProtection="1">
      <protection hidden="1"/>
    </xf>
    <xf numFmtId="0" fontId="2" fillId="20" borderId="8" xfId="0" applyFont="1" applyFill="1" applyBorder="1" applyProtection="1">
      <protection locked="0" hidden="1"/>
    </xf>
    <xf numFmtId="0" fontId="2" fillId="3" borderId="2" xfId="0" applyFont="1" applyFill="1" applyBorder="1" applyProtection="1">
      <protection locked="0" hidden="1"/>
    </xf>
    <xf numFmtId="0" fontId="2" fillId="0" borderId="2" xfId="0" applyFont="1" applyBorder="1" applyProtection="1">
      <protection hidden="1"/>
    </xf>
    <xf numFmtId="0" fontId="2" fillId="3" borderId="1" xfId="0" applyFont="1" applyFill="1" applyBorder="1" applyProtection="1">
      <protection locked="0" hidden="1"/>
    </xf>
    <xf numFmtId="0" fontId="13" fillId="4" borderId="0" xfId="0" applyFont="1" applyFill="1" applyAlignment="1">
      <alignment vertical="center"/>
    </xf>
    <xf numFmtId="0" fontId="2" fillId="4" borderId="0" xfId="0" applyFont="1" applyFill="1"/>
    <xf numFmtId="0" fontId="2" fillId="4" borderId="0" xfId="0" applyFont="1" applyFill="1" applyAlignment="1"/>
    <xf numFmtId="0" fontId="19" fillId="0" borderId="0" xfId="0" applyFont="1" applyAlignment="1" applyProtection="1">
      <alignment horizontal="center"/>
      <protection hidden="1"/>
    </xf>
    <xf numFmtId="0" fontId="17" fillId="0" borderId="0" xfId="0" applyFont="1" applyBorder="1" applyAlignment="1" applyProtection="1">
      <protection hidden="1"/>
    </xf>
    <xf numFmtId="0" fontId="14" fillId="0" borderId="0" xfId="3" applyFont="1" applyBorder="1" applyAlignment="1" applyProtection="1">
      <alignment vertical="top"/>
      <protection hidden="1"/>
    </xf>
    <xf numFmtId="0" fontId="2" fillId="4" borderId="0" xfId="0" applyFont="1" applyFill="1" applyBorder="1" applyAlignment="1" applyProtection="1">
      <alignment horizontal="right"/>
      <protection hidden="1"/>
    </xf>
    <xf numFmtId="164" fontId="2" fillId="0" borderId="9" xfId="2" applyNumberFormat="1" applyFont="1" applyBorder="1" applyProtection="1">
      <protection hidden="1"/>
    </xf>
    <xf numFmtId="1" fontId="2" fillId="0" borderId="9" xfId="0" applyNumberFormat="1" applyFont="1" applyBorder="1" applyAlignment="1" applyProtection="1">
      <alignment horizontal="right"/>
      <protection hidden="1"/>
    </xf>
    <xf numFmtId="0" fontId="19" fillId="0" borderId="0" xfId="0" applyFont="1" applyFill="1" applyAlignment="1" applyProtection="1">
      <alignment horizontal="center"/>
      <protection hidden="1"/>
    </xf>
    <xf numFmtId="0" fontId="2" fillId="3" borderId="2" xfId="0" applyFont="1" applyFill="1" applyBorder="1" applyAlignment="1" applyProtection="1">
      <alignment horizontal="center"/>
      <protection hidden="1"/>
    </xf>
    <xf numFmtId="0" fontId="2" fillId="3" borderId="2" xfId="0" applyFont="1" applyFill="1" applyBorder="1" applyProtection="1">
      <protection hidden="1"/>
    </xf>
    <xf numFmtId="164" fontId="2" fillId="0" borderId="2" xfId="2" applyNumberFormat="1" applyFont="1" applyBorder="1" applyProtection="1">
      <protection hidden="1"/>
    </xf>
    <xf numFmtId="1" fontId="2" fillId="0" borderId="2" xfId="0" applyNumberFormat="1" applyFont="1" applyBorder="1" applyAlignment="1" applyProtection="1">
      <alignment horizontal="right"/>
      <protection hidden="1"/>
    </xf>
    <xf numFmtId="0" fontId="2" fillId="0" borderId="1" xfId="0" applyFont="1" applyBorder="1" applyProtection="1">
      <protection hidden="1"/>
    </xf>
    <xf numFmtId="0" fontId="2" fillId="3" borderId="1" xfId="0" applyFont="1" applyFill="1" applyBorder="1" applyAlignment="1" applyProtection="1">
      <alignment horizontal="center"/>
      <protection hidden="1"/>
    </xf>
    <xf numFmtId="0" fontId="2" fillId="3" borderId="1" xfId="0" applyFont="1" applyFill="1" applyBorder="1" applyProtection="1">
      <protection hidden="1"/>
    </xf>
    <xf numFmtId="164" fontId="2" fillId="0" borderId="1" xfId="2" applyNumberFormat="1" applyFont="1" applyBorder="1" applyProtection="1">
      <protection hidden="1"/>
    </xf>
    <xf numFmtId="1" fontId="2" fillId="0" borderId="1" xfId="0" applyNumberFormat="1" applyFont="1" applyBorder="1" applyAlignment="1" applyProtection="1">
      <alignment horizontal="right"/>
      <protection hidden="1"/>
    </xf>
    <xf numFmtId="0" fontId="2" fillId="0" borderId="0" xfId="0" applyFont="1" applyAlignment="1">
      <alignment horizontal="left" vertical="top"/>
    </xf>
    <xf numFmtId="0" fontId="2" fillId="0" borderId="0" xfId="0" applyFont="1" applyAlignment="1">
      <alignment horizontal="left" vertical="top" wrapText="1"/>
    </xf>
    <xf numFmtId="0" fontId="2" fillId="0" borderId="0" xfId="0" applyFont="1" applyAlignment="1">
      <alignment horizontal="left"/>
    </xf>
    <xf numFmtId="0" fontId="2" fillId="0" borderId="0" xfId="0" applyFont="1" applyAlignment="1">
      <alignment horizontal="left" indent="2"/>
    </xf>
    <xf numFmtId="0" fontId="2" fillId="0" borderId="0" xfId="0" applyFont="1" applyAlignment="1">
      <alignment horizontal="left" vertical="top" indent="2"/>
    </xf>
    <xf numFmtId="0" fontId="2" fillId="0" borderId="0" xfId="0" applyFont="1" applyAlignment="1">
      <alignment horizontal="left" vertical="center" indent="2"/>
    </xf>
    <xf numFmtId="0" fontId="25" fillId="0" borderId="0" xfId="0" applyFont="1" applyAlignment="1">
      <alignment horizontal="left" indent="2"/>
    </xf>
    <xf numFmtId="0" fontId="9" fillId="24" borderId="8" xfId="0" applyFont="1" applyFill="1" applyBorder="1" applyAlignment="1">
      <alignment horizontal="center" vertical="center" wrapText="1"/>
    </xf>
    <xf numFmtId="0" fontId="26" fillId="0" borderId="0" xfId="0" applyFont="1"/>
    <xf numFmtId="1" fontId="0" fillId="0" borderId="0" xfId="0" applyNumberFormat="1"/>
    <xf numFmtId="0" fontId="1" fillId="20" borderId="8" xfId="0" applyFont="1" applyFill="1" applyBorder="1" applyProtection="1">
      <protection locked="0" hidden="1"/>
    </xf>
    <xf numFmtId="0" fontId="0" fillId="0" borderId="0" xfId="0" applyNumberFormat="1"/>
    <xf numFmtId="0" fontId="13" fillId="0" borderId="0" xfId="0" applyFont="1" applyFill="1" applyBorder="1" applyAlignment="1" applyProtection="1">
      <alignment horizontal="right"/>
      <protection hidden="1"/>
    </xf>
    <xf numFmtId="0" fontId="13" fillId="0" borderId="0" xfId="0" applyFont="1" applyFill="1" applyBorder="1" applyAlignment="1" applyProtection="1">
      <protection hidden="1"/>
    </xf>
    <xf numFmtId="0" fontId="13" fillId="0" borderId="0" xfId="0" applyFont="1" applyBorder="1" applyAlignment="1" applyProtection="1">
      <alignment horizontal="right"/>
      <protection hidden="1"/>
    </xf>
    <xf numFmtId="0" fontId="14" fillId="0" borderId="0" xfId="3" applyFont="1" applyBorder="1" applyAlignment="1" applyProtection="1">
      <protection hidden="1"/>
    </xf>
    <xf numFmtId="0" fontId="24" fillId="0" borderId="0" xfId="0" applyFont="1" applyAlignment="1"/>
    <xf numFmtId="0" fontId="0" fillId="0" borderId="0" xfId="0" applyAlignment="1"/>
    <xf numFmtId="0" fontId="1" fillId="0" borderId="0" xfId="0" applyFont="1" applyAlignment="1">
      <alignment vertical="top" wrapText="1"/>
    </xf>
    <xf numFmtId="0" fontId="2" fillId="0" borderId="0" xfId="0" applyFont="1" applyAlignment="1">
      <alignment vertical="top" wrapText="1"/>
    </xf>
    <xf numFmtId="0" fontId="9" fillId="0" borderId="0" xfId="0" applyFont="1" applyAlignment="1"/>
    <xf numFmtId="0" fontId="1" fillId="0" borderId="0" xfId="0" applyFont="1" applyAlignment="1"/>
    <xf numFmtId="0" fontId="23" fillId="0" borderId="0" xfId="0" applyFont="1" applyAlignment="1"/>
    <xf numFmtId="0" fontId="0" fillId="0" borderId="0" xfId="0" applyAlignment="1">
      <alignment vertical="top" wrapText="1"/>
    </xf>
    <xf numFmtId="0" fontId="0" fillId="0" borderId="0" xfId="0" applyAlignment="1">
      <alignment vertical="top"/>
    </xf>
    <xf numFmtId="0" fontId="28" fillId="0" borderId="17" xfId="0" applyFont="1" applyBorder="1" applyAlignment="1">
      <alignment vertical="center"/>
    </xf>
    <xf numFmtId="0" fontId="2" fillId="0" borderId="19" xfId="0" applyFont="1" applyBorder="1" applyAlignment="1">
      <alignment horizontal="left" indent="2"/>
    </xf>
    <xf numFmtId="0" fontId="23" fillId="0" borderId="19" xfId="0" applyFont="1" applyBorder="1" applyAlignment="1"/>
    <xf numFmtId="0" fontId="2" fillId="0" borderId="19" xfId="0" applyFont="1" applyBorder="1" applyAlignment="1">
      <alignment vertical="top" wrapText="1"/>
    </xf>
    <xf numFmtId="0" fontId="9" fillId="0" borderId="19" xfId="0" applyFont="1" applyBorder="1" applyAlignment="1"/>
    <xf numFmtId="0" fontId="0" fillId="0" borderId="19" xfId="0" applyBorder="1"/>
    <xf numFmtId="0" fontId="2" fillId="4" borderId="0" xfId="0" applyFont="1" applyFill="1" applyBorder="1" applyAlignment="1" applyProtection="1">
      <alignment horizontal="center" vertical="center"/>
      <protection hidden="1"/>
    </xf>
    <xf numFmtId="0" fontId="2" fillId="4" borderId="18" xfId="0" applyFont="1" applyFill="1" applyBorder="1" applyAlignment="1" applyProtection="1">
      <alignment horizontal="left"/>
      <protection hidden="1"/>
    </xf>
    <xf numFmtId="0" fontId="21" fillId="24" borderId="20" xfId="0" applyFont="1" applyFill="1" applyBorder="1" applyAlignment="1" applyProtection="1">
      <alignment horizontal="center" vertical="center" wrapText="1"/>
      <protection hidden="1"/>
    </xf>
    <xf numFmtId="0" fontId="9" fillId="24" borderId="20" xfId="0" applyFont="1" applyFill="1" applyBorder="1" applyAlignment="1" applyProtection="1">
      <alignment horizontal="center" vertical="center"/>
      <protection locked="0" hidden="1"/>
    </xf>
    <xf numFmtId="0" fontId="9" fillId="24" borderId="20" xfId="0" applyFont="1" applyFill="1" applyBorder="1" applyAlignment="1" applyProtection="1">
      <alignment horizontal="center" vertical="center" wrapText="1"/>
      <protection locked="0" hidden="1"/>
    </xf>
    <xf numFmtId="0" fontId="9" fillId="0" borderId="0" xfId="0" applyFont="1" applyFill="1" applyBorder="1" applyAlignment="1" applyProtection="1">
      <alignment horizontal="center" vertical="center"/>
      <protection hidden="1"/>
    </xf>
    <xf numFmtId="0" fontId="1" fillId="0" borderId="11" xfId="0" applyFont="1" applyFill="1" applyBorder="1" applyAlignment="1" applyProtection="1">
      <alignment horizontal="right"/>
      <protection hidden="1"/>
    </xf>
    <xf numFmtId="0" fontId="1" fillId="0" borderId="16" xfId="0" applyFont="1" applyFill="1" applyBorder="1" applyAlignment="1" applyProtection="1">
      <alignment horizontal="right"/>
      <protection hidden="1"/>
    </xf>
    <xf numFmtId="0" fontId="9" fillId="24" borderId="20" xfId="0" applyFont="1" applyFill="1" applyBorder="1" applyAlignment="1" applyProtection="1">
      <alignment horizontal="center" vertical="center"/>
      <protection hidden="1"/>
    </xf>
    <xf numFmtId="0" fontId="9" fillId="24" borderId="25" xfId="0" applyFont="1" applyFill="1" applyBorder="1" applyAlignment="1" applyProtection="1">
      <alignment horizontal="center" vertical="center"/>
      <protection hidden="1"/>
    </xf>
    <xf numFmtId="0" fontId="0" fillId="0" borderId="34" xfId="0" applyBorder="1"/>
    <xf numFmtId="0" fontId="0" fillId="0" borderId="33" xfId="0" applyBorder="1"/>
    <xf numFmtId="0" fontId="0" fillId="0" borderId="35" xfId="0" applyBorder="1"/>
    <xf numFmtId="0" fontId="27" fillId="28" borderId="36" xfId="0" applyFont="1" applyFill="1" applyBorder="1" applyAlignment="1">
      <alignment wrapText="1"/>
    </xf>
    <xf numFmtId="0" fontId="27" fillId="29" borderId="37" xfId="0" applyFont="1" applyFill="1" applyBorder="1"/>
    <xf numFmtId="0" fontId="29" fillId="0" borderId="0" xfId="0" applyFont="1"/>
    <xf numFmtId="0" fontId="1" fillId="0" borderId="0" xfId="0" applyFont="1" applyAlignment="1">
      <alignment horizontal="left" indent="2"/>
    </xf>
    <xf numFmtId="0" fontId="0" fillId="0" borderId="0" xfId="0" applyAlignment="1"/>
    <xf numFmtId="0" fontId="14" fillId="0" borderId="11" xfId="3" applyFont="1" applyBorder="1" applyAlignment="1" applyProtection="1">
      <alignment horizontal="left"/>
      <protection hidden="1"/>
    </xf>
    <xf numFmtId="0" fontId="13" fillId="0" borderId="10" xfId="0" applyFont="1" applyBorder="1" applyAlignment="1" applyProtection="1">
      <alignment horizontal="left"/>
      <protection hidden="1"/>
    </xf>
    <xf numFmtId="0" fontId="2" fillId="20" borderId="8" xfId="0" applyFont="1" applyFill="1" applyBorder="1" applyProtection="1">
      <protection locked="0"/>
    </xf>
    <xf numFmtId="0" fontId="2" fillId="4" borderId="0" xfId="0" applyFont="1" applyFill="1" applyProtection="1">
      <protection locked="0"/>
    </xf>
    <xf numFmtId="1" fontId="22" fillId="20" borderId="9" xfId="0" applyNumberFormat="1" applyFont="1" applyFill="1" applyBorder="1" applyAlignment="1" applyProtection="1">
      <alignment horizontal="center" vertical="center" wrapText="1"/>
      <protection locked="0"/>
    </xf>
    <xf numFmtId="1" fontId="22" fillId="20" borderId="8" xfId="0" applyNumberFormat="1" applyFont="1" applyFill="1" applyBorder="1" applyAlignment="1" applyProtection="1">
      <alignment horizontal="center" vertical="center" wrapText="1"/>
      <protection locked="0"/>
    </xf>
    <xf numFmtId="0" fontId="1" fillId="20" borderId="9" xfId="0" applyFont="1" applyFill="1" applyBorder="1" applyProtection="1">
      <protection locked="0"/>
    </xf>
    <xf numFmtId="0" fontId="1" fillId="20" borderId="9" xfId="0" applyFont="1" applyFill="1" applyBorder="1" applyAlignment="1" applyProtection="1">
      <alignment horizontal="center"/>
      <protection locked="0"/>
    </xf>
    <xf numFmtId="0" fontId="2" fillId="20" borderId="9" xfId="0" applyFont="1" applyFill="1" applyBorder="1" applyProtection="1">
      <protection locked="0"/>
    </xf>
    <xf numFmtId="0" fontId="2" fillId="20" borderId="9" xfId="0" applyFont="1" applyFill="1" applyBorder="1" applyAlignment="1" applyProtection="1">
      <alignment horizontal="center"/>
      <protection locked="0"/>
    </xf>
    <xf numFmtId="0" fontId="2" fillId="20" borderId="8" xfId="0" applyFont="1" applyFill="1" applyBorder="1" applyAlignment="1" applyProtection="1">
      <alignment horizontal="center"/>
      <protection locked="0"/>
    </xf>
    <xf numFmtId="0" fontId="2" fillId="20" borderId="12" xfId="0" applyFont="1" applyFill="1" applyBorder="1" applyProtection="1">
      <protection locked="0"/>
    </xf>
    <xf numFmtId="0" fontId="2" fillId="20" borderId="20" xfId="0" applyFont="1" applyFill="1" applyBorder="1" applyProtection="1">
      <protection locked="0"/>
    </xf>
    <xf numFmtId="0" fontId="9" fillId="24" borderId="20" xfId="0" applyFont="1" applyFill="1" applyBorder="1" applyAlignment="1" applyProtection="1">
      <alignment horizontal="center" vertical="center" wrapText="1"/>
      <protection hidden="1"/>
    </xf>
    <xf numFmtId="0" fontId="9" fillId="24" borderId="20" xfId="0" applyFont="1" applyFill="1" applyBorder="1" applyAlignment="1" applyProtection="1">
      <alignment horizontal="center" vertical="center"/>
      <protection hidden="1"/>
    </xf>
    <xf numFmtId="0" fontId="1" fillId="20" borderId="20" xfId="0" applyFont="1" applyFill="1" applyBorder="1" applyProtection="1">
      <protection locked="0" hidden="1"/>
    </xf>
    <xf numFmtId="0" fontId="1" fillId="20" borderId="20" xfId="0" applyFont="1" applyFill="1" applyBorder="1" applyProtection="1">
      <protection locked="0"/>
    </xf>
    <xf numFmtId="0" fontId="1" fillId="0" borderId="20" xfId="0" quotePrefix="1" applyFont="1" applyBorder="1" applyProtection="1">
      <protection hidden="1"/>
    </xf>
    <xf numFmtId="1" fontId="2" fillId="20" borderId="20" xfId="0" applyNumberFormat="1" applyFont="1" applyFill="1" applyBorder="1" applyProtection="1">
      <protection locked="0" hidden="1"/>
    </xf>
    <xf numFmtId="1" fontId="1" fillId="20" borderId="20" xfId="0" applyNumberFormat="1" applyFont="1" applyFill="1" applyBorder="1" applyProtection="1">
      <protection locked="0" hidden="1"/>
    </xf>
    <xf numFmtId="166" fontId="2" fillId="0" borderId="20" xfId="0" applyNumberFormat="1" applyFont="1" applyBorder="1" applyProtection="1">
      <protection hidden="1"/>
    </xf>
    <xf numFmtId="1" fontId="2" fillId="0" borderId="20" xfId="0" applyNumberFormat="1" applyFont="1" applyBorder="1" applyProtection="1">
      <protection hidden="1"/>
    </xf>
    <xf numFmtId="0" fontId="2" fillId="20" borderId="20" xfId="0" applyFont="1" applyFill="1" applyBorder="1" applyProtection="1">
      <protection locked="0" hidden="1"/>
    </xf>
    <xf numFmtId="0" fontId="18" fillId="0" borderId="20" xfId="0" applyFont="1" applyBorder="1" applyProtection="1">
      <protection hidden="1"/>
    </xf>
    <xf numFmtId="0" fontId="2" fillId="4" borderId="20" xfId="0" applyFont="1" applyFill="1" applyBorder="1" applyAlignment="1" applyProtection="1">
      <alignment horizontal="center" vertical="center"/>
      <protection hidden="1"/>
    </xf>
    <xf numFmtId="0" fontId="2" fillId="4" borderId="20" xfId="0" applyFont="1" applyFill="1" applyBorder="1" applyAlignment="1" applyProtection="1">
      <alignment horizontal="right"/>
      <protection hidden="1"/>
    </xf>
    <xf numFmtId="0" fontId="20" fillId="17" borderId="20" xfId="0" applyFont="1" applyFill="1" applyBorder="1" applyAlignment="1" applyProtection="1">
      <alignment horizontal="center" vertical="center" wrapText="1"/>
      <protection hidden="1"/>
    </xf>
    <xf numFmtId="0" fontId="1" fillId="0" borderId="0" xfId="0" applyFont="1" applyAlignment="1">
      <alignment vertical="top"/>
    </xf>
    <xf numFmtId="0" fontId="2" fillId="0" borderId="0" xfId="0" applyFont="1" applyAlignment="1">
      <alignment vertical="top"/>
    </xf>
    <xf numFmtId="0" fontId="27" fillId="28" borderId="45" xfId="0" applyFont="1" applyFill="1" applyBorder="1"/>
    <xf numFmtId="0" fontId="27" fillId="28" borderId="45" xfId="0" applyFont="1" applyFill="1" applyBorder="1" applyAlignment="1">
      <alignment wrapText="1"/>
    </xf>
    <xf numFmtId="0" fontId="0" fillId="20" borderId="20" xfId="0" applyFill="1" applyBorder="1" applyProtection="1">
      <protection locked="0"/>
    </xf>
    <xf numFmtId="0" fontId="27" fillId="27" borderId="46" xfId="0" applyFont="1" applyFill="1" applyBorder="1"/>
    <xf numFmtId="0" fontId="27" fillId="27" borderId="45" xfId="0" applyFont="1" applyFill="1" applyBorder="1"/>
    <xf numFmtId="0" fontId="27" fillId="27" borderId="45" xfId="0" applyFont="1" applyFill="1" applyBorder="1" applyAlignment="1">
      <alignment wrapText="1"/>
    </xf>
    <xf numFmtId="0" fontId="27" fillId="27" borderId="47" xfId="0" applyFont="1" applyFill="1" applyBorder="1"/>
    <xf numFmtId="0" fontId="27" fillId="28" borderId="46" xfId="0" applyFont="1" applyFill="1" applyBorder="1"/>
    <xf numFmtId="0" fontId="27" fillId="29" borderId="45" xfId="0" applyFont="1" applyFill="1" applyBorder="1" applyAlignment="1">
      <alignment horizontal="left"/>
    </xf>
    <xf numFmtId="0" fontId="27" fillId="29" borderId="45" xfId="0" applyFont="1" applyFill="1" applyBorder="1" applyAlignment="1">
      <alignment wrapText="1"/>
    </xf>
    <xf numFmtId="0" fontId="0" fillId="0" borderId="20" xfId="0" applyBorder="1"/>
    <xf numFmtId="1" fontId="0" fillId="0" borderId="20" xfId="0" applyNumberFormat="1" applyBorder="1"/>
    <xf numFmtId="0" fontId="0" fillId="0" borderId="0" xfId="0" applyFill="1" applyAlignment="1">
      <alignment horizontal="left"/>
    </xf>
    <xf numFmtId="0" fontId="0" fillId="0" borderId="0" xfId="0" applyFill="1"/>
    <xf numFmtId="0" fontId="0" fillId="30" borderId="0" xfId="0" applyFill="1"/>
    <xf numFmtId="0" fontId="0" fillId="30" borderId="0" xfId="0" applyFill="1" applyAlignment="1">
      <alignment horizontal="left"/>
    </xf>
    <xf numFmtId="0" fontId="2" fillId="20" borderId="20" xfId="0" applyFont="1" applyFill="1" applyBorder="1" applyAlignment="1" applyProtection="1">
      <alignment horizontal="left"/>
      <protection locked="0"/>
    </xf>
    <xf numFmtId="0" fontId="9" fillId="24" borderId="20" xfId="0" applyFont="1" applyFill="1" applyBorder="1" applyAlignment="1" applyProtection="1">
      <alignment horizontal="center" vertical="center" wrapText="1"/>
      <protection hidden="1"/>
    </xf>
    <xf numFmtId="0" fontId="0" fillId="0" borderId="0" xfId="0" applyFont="1"/>
    <xf numFmtId="0" fontId="7" fillId="0" borderId="0" xfId="0" applyFont="1" applyAlignment="1"/>
    <xf numFmtId="0" fontId="0" fillId="0" borderId="0" xfId="0" applyFont="1" applyAlignment="1">
      <alignment vertical="top"/>
    </xf>
    <xf numFmtId="0" fontId="0" fillId="0" borderId="0" xfId="0" applyFont="1" applyAlignment="1">
      <alignment vertical="top" wrapText="1"/>
    </xf>
    <xf numFmtId="0" fontId="0" fillId="0" borderId="0" xfId="0" applyFont="1" applyAlignment="1"/>
    <xf numFmtId="0" fontId="31" fillId="0" borderId="0" xfId="0" applyFont="1" applyAlignment="1"/>
    <xf numFmtId="0" fontId="0" fillId="0" borderId="0" xfId="0" quotePrefix="1" applyFont="1" applyAlignment="1">
      <alignment vertical="top" wrapText="1"/>
    </xf>
    <xf numFmtId="0" fontId="9" fillId="24" borderId="42" xfId="0" applyFont="1" applyFill="1" applyBorder="1" applyAlignment="1" applyProtection="1">
      <alignment horizontal="center" vertical="center" wrapText="1"/>
      <protection hidden="1"/>
    </xf>
    <xf numFmtId="0" fontId="2" fillId="0" borderId="20" xfId="0" applyFont="1" applyFill="1" applyBorder="1" applyAlignment="1" applyProtection="1">
      <alignment horizontal="left"/>
      <protection hidden="1"/>
    </xf>
    <xf numFmtId="0" fontId="2" fillId="0" borderId="0" xfId="0" applyFont="1" applyFill="1" applyBorder="1" applyProtection="1">
      <protection hidden="1"/>
    </xf>
    <xf numFmtId="0" fontId="1" fillId="20" borderId="44" xfId="0" applyFont="1" applyFill="1" applyBorder="1" applyProtection="1">
      <protection locked="0"/>
    </xf>
    <xf numFmtId="1" fontId="22" fillId="0" borderId="9" xfId="0" applyNumberFormat="1" applyFont="1" applyFill="1" applyBorder="1" applyAlignment="1" applyProtection="1">
      <alignment horizontal="center" vertical="center" wrapText="1"/>
    </xf>
    <xf numFmtId="0" fontId="9" fillId="20" borderId="20" xfId="0" applyFont="1" applyFill="1" applyBorder="1" applyAlignment="1" applyProtection="1">
      <alignment horizontal="left"/>
      <protection locked="0"/>
    </xf>
    <xf numFmtId="0" fontId="1" fillId="20" borderId="22" xfId="0" applyFont="1" applyFill="1" applyBorder="1" applyAlignment="1" applyProtection="1">
      <alignment horizontal="left"/>
      <protection locked="0"/>
    </xf>
    <xf numFmtId="0" fontId="1" fillId="0" borderId="20" xfId="0" applyFont="1" applyFill="1" applyBorder="1" applyAlignment="1" applyProtection="1">
      <alignment horizontal="right"/>
      <protection hidden="1"/>
    </xf>
    <xf numFmtId="0" fontId="2" fillId="4" borderId="44" xfId="0" applyFont="1" applyFill="1" applyBorder="1" applyAlignment="1" applyProtection="1">
      <alignment horizontal="center" vertical="center"/>
      <protection hidden="1"/>
    </xf>
    <xf numFmtId="0" fontId="24" fillId="0" borderId="0" xfId="0" applyFont="1" applyAlignment="1">
      <alignment horizontal="left"/>
    </xf>
    <xf numFmtId="0" fontId="15" fillId="22" borderId="14" xfId="0" applyFont="1" applyFill="1" applyBorder="1" applyAlignment="1" applyProtection="1">
      <alignment horizontal="center" vertical="center"/>
      <protection hidden="1"/>
    </xf>
    <xf numFmtId="0" fontId="16" fillId="22" borderId="14" xfId="0" applyFont="1" applyFill="1" applyBorder="1" applyAlignment="1" applyProtection="1">
      <alignment horizontal="center" vertical="center"/>
      <protection hidden="1"/>
    </xf>
    <xf numFmtId="0" fontId="1" fillId="0" borderId="0" xfId="0" applyFont="1" applyAlignment="1">
      <alignment horizontal="left" vertical="top" wrapText="1"/>
    </xf>
    <xf numFmtId="0" fontId="2" fillId="0" borderId="0" xfId="0" applyFont="1" applyAlignment="1">
      <alignment horizontal="left" vertical="top" wrapText="1"/>
    </xf>
    <xf numFmtId="0" fontId="5" fillId="0" borderId="0" xfId="0" applyFont="1" applyAlignment="1">
      <alignment horizontal="left" vertical="center" indent="2"/>
    </xf>
    <xf numFmtId="0" fontId="5" fillId="0" borderId="0" xfId="0" applyFont="1" applyAlignment="1">
      <alignment horizontal="left" vertical="center" wrapText="1" indent="2"/>
    </xf>
    <xf numFmtId="0" fontId="24" fillId="0" borderId="0" xfId="0" applyFont="1" applyAlignment="1"/>
    <xf numFmtId="0" fontId="9" fillId="0" borderId="0" xfId="0" applyFont="1" applyAlignment="1">
      <alignment horizontal="left"/>
    </xf>
    <xf numFmtId="0" fontId="23" fillId="0" borderId="0" xfId="0" applyFont="1" applyAlignment="1">
      <alignment horizontal="left"/>
    </xf>
    <xf numFmtId="0" fontId="0" fillId="0" borderId="0" xfId="0" applyAlignment="1"/>
    <xf numFmtId="0" fontId="9" fillId="0" borderId="0" xfId="0" applyFont="1" applyAlignment="1">
      <alignment horizontal="left" vertical="top" wrapText="1" indent="2"/>
    </xf>
    <xf numFmtId="0" fontId="0" fillId="0" borderId="0" xfId="0" applyFont="1" applyAlignment="1">
      <alignment horizontal="left" vertical="top" wrapText="1" indent="2"/>
    </xf>
    <xf numFmtId="0" fontId="0" fillId="0" borderId="0" xfId="0" applyAlignment="1">
      <alignment horizontal="left" vertical="top" wrapText="1"/>
    </xf>
    <xf numFmtId="0" fontId="1" fillId="0" borderId="0" xfId="0" applyFont="1" applyAlignment="1">
      <alignment horizontal="left" vertical="top"/>
    </xf>
    <xf numFmtId="0" fontId="15" fillId="22" borderId="0" xfId="0" applyFont="1" applyFill="1" applyBorder="1" applyAlignment="1" applyProtection="1">
      <alignment horizontal="center" vertical="center"/>
      <protection hidden="1"/>
    </xf>
    <xf numFmtId="0" fontId="9" fillId="4" borderId="17" xfId="0" applyFont="1" applyFill="1" applyBorder="1" applyAlignment="1" applyProtection="1">
      <alignment horizontal="left" vertical="center" wrapText="1"/>
      <protection hidden="1"/>
    </xf>
    <xf numFmtId="0" fontId="13" fillId="0" borderId="0" xfId="0" applyFont="1" applyFill="1" applyAlignment="1" applyProtection="1">
      <alignment horizontal="left" vertical="center" wrapText="1"/>
      <protection hidden="1"/>
    </xf>
    <xf numFmtId="0" fontId="2" fillId="4" borderId="20" xfId="0" applyFont="1" applyFill="1" applyBorder="1" applyAlignment="1" applyProtection="1">
      <alignment horizontal="left"/>
      <protection hidden="1"/>
    </xf>
    <xf numFmtId="0" fontId="2" fillId="24" borderId="20" xfId="0" applyFont="1" applyFill="1" applyBorder="1" applyAlignment="1" applyProtection="1">
      <alignment horizontal="left" vertical="center"/>
      <protection hidden="1"/>
    </xf>
    <xf numFmtId="0" fontId="1" fillId="23" borderId="48" xfId="1" applyFont="1" applyFill="1" applyBorder="1" applyAlignment="1" applyProtection="1">
      <alignment horizontal="center"/>
      <protection hidden="1"/>
    </xf>
    <xf numFmtId="0" fontId="9" fillId="24" borderId="20" xfId="0" applyFont="1" applyFill="1" applyBorder="1" applyAlignment="1" applyProtection="1">
      <alignment horizontal="center" vertical="center" wrapText="1"/>
      <protection hidden="1"/>
    </xf>
    <xf numFmtId="0" fontId="9" fillId="24" borderId="20" xfId="0" applyFont="1" applyFill="1" applyBorder="1" applyAlignment="1" applyProtection="1">
      <alignment horizontal="center" vertical="center"/>
      <protection hidden="1"/>
    </xf>
    <xf numFmtId="0" fontId="2" fillId="20" borderId="20" xfId="0" applyFont="1" applyFill="1" applyBorder="1" applyAlignment="1" applyProtection="1">
      <alignment horizontal="left"/>
      <protection locked="0"/>
    </xf>
    <xf numFmtId="0" fontId="15" fillId="22" borderId="0" xfId="0" applyFont="1" applyFill="1" applyAlignment="1">
      <alignment horizontal="center" vertical="center"/>
    </xf>
    <xf numFmtId="0" fontId="16" fillId="22" borderId="0" xfId="0" applyFont="1" applyFill="1" applyAlignment="1">
      <alignment horizontal="center" vertical="center"/>
    </xf>
    <xf numFmtId="0" fontId="9" fillId="24" borderId="8" xfId="0" applyFont="1" applyFill="1" applyBorder="1" applyAlignment="1">
      <alignment horizontal="center" vertical="center" wrapText="1"/>
    </xf>
    <xf numFmtId="0" fontId="2" fillId="4" borderId="0" xfId="0" applyFont="1" applyFill="1" applyBorder="1" applyAlignment="1">
      <alignment horizontal="left" vertical="center" wrapText="1"/>
    </xf>
    <xf numFmtId="0" fontId="2" fillId="4" borderId="0" xfId="0" applyFont="1" applyFill="1" applyAlignment="1">
      <alignment horizontal="left"/>
    </xf>
    <xf numFmtId="0" fontId="15" fillId="21" borderId="0" xfId="0" applyFont="1" applyFill="1" applyAlignment="1" applyProtection="1">
      <alignment horizontal="center" vertical="center"/>
      <protection hidden="1"/>
    </xf>
    <xf numFmtId="0" fontId="19" fillId="17" borderId="9" xfId="0" applyFont="1" applyFill="1" applyBorder="1" applyAlignment="1" applyProtection="1">
      <alignment horizontal="center" vertical="center" wrapText="1"/>
      <protection hidden="1"/>
    </xf>
    <xf numFmtId="0" fontId="19" fillId="17" borderId="8" xfId="0" applyFont="1" applyFill="1" applyBorder="1" applyAlignment="1" applyProtection="1">
      <alignment horizontal="center" vertical="center"/>
      <protection hidden="1"/>
    </xf>
    <xf numFmtId="0" fontId="2" fillId="0" borderId="0" xfId="0" applyFont="1" applyBorder="1" applyAlignment="1" applyProtection="1">
      <alignment horizontal="left" vertical="center" wrapText="1"/>
      <protection hidden="1"/>
    </xf>
    <xf numFmtId="0" fontId="2" fillId="0" borderId="10" xfId="0" applyFont="1" applyBorder="1" applyAlignment="1" applyProtection="1">
      <alignment horizontal="left" vertical="center" wrapText="1"/>
      <protection hidden="1"/>
    </xf>
    <xf numFmtId="0" fontId="19" fillId="17" borderId="8" xfId="0" applyFont="1" applyFill="1" applyBorder="1" applyAlignment="1" applyProtection="1">
      <alignment horizontal="center" vertical="center" wrapText="1"/>
      <protection hidden="1"/>
    </xf>
    <xf numFmtId="0" fontId="2" fillId="0" borderId="12" xfId="0" applyFont="1" applyFill="1" applyBorder="1" applyAlignment="1" applyProtection="1">
      <alignment horizontal="left"/>
      <protection hidden="1"/>
    </xf>
    <xf numFmtId="0" fontId="2" fillId="0" borderId="11" xfId="0" applyFont="1" applyFill="1" applyBorder="1" applyAlignment="1" applyProtection="1">
      <alignment horizontal="left"/>
      <protection hidden="1"/>
    </xf>
    <xf numFmtId="0" fontId="2" fillId="0" borderId="13" xfId="0" applyFont="1" applyFill="1" applyBorder="1" applyAlignment="1" applyProtection="1">
      <alignment horizontal="left"/>
      <protection hidden="1"/>
    </xf>
    <xf numFmtId="0" fontId="2" fillId="0" borderId="18" xfId="0" applyFont="1" applyFill="1" applyBorder="1" applyAlignment="1" applyProtection="1">
      <alignment horizontal="left"/>
      <protection hidden="1"/>
    </xf>
    <xf numFmtId="0" fontId="2" fillId="0" borderId="16" xfId="0" applyFont="1" applyFill="1" applyBorder="1" applyAlignment="1" applyProtection="1">
      <alignment horizontal="left"/>
      <protection hidden="1"/>
    </xf>
    <xf numFmtId="0" fontId="2" fillId="0" borderId="15" xfId="0" applyFont="1" applyFill="1" applyBorder="1" applyAlignment="1" applyProtection="1">
      <alignment horizontal="left"/>
      <protection hidden="1"/>
    </xf>
    <xf numFmtId="0" fontId="9" fillId="24" borderId="23" xfId="0" applyFont="1" applyFill="1" applyBorder="1" applyAlignment="1" applyProtection="1">
      <alignment horizontal="left" vertical="center"/>
      <protection hidden="1"/>
    </xf>
    <xf numFmtId="0" fontId="9" fillId="24" borderId="24" xfId="0" applyFont="1" applyFill="1" applyBorder="1" applyAlignment="1" applyProtection="1">
      <alignment horizontal="left" vertical="center"/>
      <protection hidden="1"/>
    </xf>
    <xf numFmtId="0" fontId="1" fillId="20" borderId="38" xfId="0" applyFont="1" applyFill="1" applyBorder="1" applyAlignment="1" applyProtection="1">
      <alignment vertical="top" wrapText="1"/>
      <protection locked="0"/>
    </xf>
    <xf numFmtId="0" fontId="1" fillId="20" borderId="39" xfId="0" applyFont="1" applyFill="1" applyBorder="1" applyAlignment="1" applyProtection="1">
      <alignment vertical="top" wrapText="1"/>
      <protection locked="0"/>
    </xf>
    <xf numFmtId="0" fontId="1" fillId="20" borderId="40" xfId="0" applyFont="1" applyFill="1" applyBorder="1" applyAlignment="1" applyProtection="1">
      <alignment vertical="top" wrapText="1"/>
      <protection locked="0"/>
    </xf>
    <xf numFmtId="0" fontId="1" fillId="20" borderId="41" xfId="0" applyFont="1" applyFill="1" applyBorder="1" applyAlignment="1" applyProtection="1">
      <alignment vertical="top" wrapText="1"/>
      <protection locked="0"/>
    </xf>
    <xf numFmtId="0" fontId="1" fillId="20" borderId="43" xfId="0" applyFont="1" applyFill="1" applyBorder="1" applyAlignment="1" applyProtection="1">
      <alignment wrapText="1"/>
      <protection locked="0"/>
    </xf>
    <xf numFmtId="0" fontId="1" fillId="20" borderId="42" xfId="0" applyFont="1" applyFill="1" applyBorder="1" applyAlignment="1" applyProtection="1">
      <alignment wrapText="1"/>
      <protection locked="0"/>
    </xf>
    <xf numFmtId="0" fontId="1" fillId="0" borderId="21" xfId="0" applyFont="1" applyFill="1" applyBorder="1" applyAlignment="1" applyProtection="1">
      <alignment horizontal="right" vertical="top"/>
      <protection hidden="1"/>
    </xf>
    <xf numFmtId="0" fontId="1" fillId="0" borderId="44" xfId="0" applyFont="1" applyFill="1" applyBorder="1" applyAlignment="1" applyProtection="1">
      <alignment horizontal="right" vertical="top"/>
      <protection hidden="1"/>
    </xf>
    <xf numFmtId="0" fontId="19" fillId="18" borderId="8" xfId="0" applyFont="1" applyFill="1" applyBorder="1" applyAlignment="1" applyProtection="1">
      <alignment horizontal="center" vertical="center" wrapText="1"/>
      <protection hidden="1"/>
    </xf>
    <xf numFmtId="0" fontId="19" fillId="18" borderId="8" xfId="0" applyFont="1" applyFill="1" applyBorder="1" applyAlignment="1" applyProtection="1">
      <alignment horizontal="center" vertical="center"/>
      <protection hidden="1"/>
    </xf>
    <xf numFmtId="0" fontId="15" fillId="21" borderId="0" xfId="0" applyFont="1" applyFill="1" applyBorder="1" applyAlignment="1" applyProtection="1">
      <alignment horizontal="center" vertical="center"/>
      <protection hidden="1"/>
    </xf>
    <xf numFmtId="0" fontId="30" fillId="25" borderId="26" xfId="0" applyFont="1" applyFill="1" applyBorder="1" applyAlignment="1">
      <alignment horizontal="center"/>
    </xf>
    <xf numFmtId="0" fontId="30" fillId="25" borderId="27" xfId="0" applyFont="1" applyFill="1" applyBorder="1" applyAlignment="1">
      <alignment horizontal="center"/>
    </xf>
    <xf numFmtId="0" fontId="30" fillId="25" borderId="28" xfId="0" applyFont="1" applyFill="1" applyBorder="1" applyAlignment="1">
      <alignment horizontal="center"/>
    </xf>
    <xf numFmtId="0" fontId="30" fillId="26" borderId="29" xfId="0" applyFont="1" applyFill="1" applyBorder="1" applyAlignment="1">
      <alignment horizontal="center"/>
    </xf>
    <xf numFmtId="0" fontId="30" fillId="26" borderId="30" xfId="0" applyFont="1" applyFill="1" applyBorder="1" applyAlignment="1">
      <alignment horizontal="center"/>
    </xf>
    <xf numFmtId="0" fontId="30" fillId="26" borderId="31" xfId="0" applyFont="1" applyFill="1" applyBorder="1" applyAlignment="1">
      <alignment horizontal="center"/>
    </xf>
    <xf numFmtId="0" fontId="0" fillId="0" borderId="32" xfId="0" applyBorder="1" applyAlignment="1">
      <alignment horizontal="center"/>
    </xf>
    <xf numFmtId="0" fontId="0" fillId="0" borderId="33" xfId="0" applyBorder="1" applyAlignment="1">
      <alignment horizontal="center"/>
    </xf>
    <xf numFmtId="0" fontId="1" fillId="20" borderId="20" xfId="0" applyFont="1" applyFill="1" applyBorder="1" applyAlignment="1" applyProtection="1">
      <alignment horizontal="left"/>
      <protection locked="0"/>
    </xf>
  </cellXfs>
  <cellStyles count="4">
    <cellStyle name="Dårlig" xfId="1" builtinId="27"/>
    <cellStyle name="Hyperkobling" xfId="3" builtinId="8"/>
    <cellStyle name="Normal" xfId="0" builtinId="0"/>
    <cellStyle name="Prosent" xfId="2" builtinId="5"/>
  </cellStyles>
  <dxfs count="3">
    <dxf>
      <font>
        <color rgb="FFC00000"/>
      </font>
      <fill>
        <patternFill>
          <bgColor theme="7" tint="0.59996337778862885"/>
        </patternFill>
      </fill>
    </dxf>
    <dxf>
      <font>
        <color rgb="FFC00000"/>
      </font>
      <fill>
        <patternFill>
          <bgColor rgb="FFEFB7B7"/>
        </patternFill>
      </fill>
    </dxf>
    <dxf>
      <font>
        <color rgb="FFC00000"/>
      </font>
      <fill>
        <patternFill>
          <bgColor rgb="FFEFB7B7"/>
        </patternFill>
      </fill>
    </dxf>
  </dxfs>
  <tableStyles count="0" defaultTableStyle="TableStyleMedium2" defaultPivotStyle="PivotStyleLight16"/>
  <colors>
    <mruColors>
      <color rgb="FFBAE7EE"/>
      <color rgb="FFEE0000"/>
      <color rgb="FFFFCC00"/>
      <color rgb="FFEFB7B7"/>
      <color rgb="FFDD9395"/>
      <color rgb="FFD47678"/>
      <color rgb="FFC74C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9</xdr:col>
      <xdr:colOff>333375</xdr:colOff>
      <xdr:row>1</xdr:row>
      <xdr:rowOff>104775</xdr:rowOff>
    </xdr:from>
    <xdr:to>
      <xdr:col>10</xdr:col>
      <xdr:colOff>705313</xdr:colOff>
      <xdr:row>2</xdr:row>
      <xdr:rowOff>258299</xdr:rowOff>
    </xdr:to>
    <xdr:pic>
      <xdr:nvPicPr>
        <xdr:cNvPr id="3" name="Bilde 2">
          <a:extLst>
            <a:ext uri="{FF2B5EF4-FFF2-40B4-BE49-F238E27FC236}">
              <a16:creationId xmlns:a16="http://schemas.microsoft.com/office/drawing/2014/main" id="{6BB5E971-E8EF-4CF2-88F3-CA2FA72139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29450" y="466725"/>
          <a:ext cx="1129176" cy="801224"/>
        </a:xfrm>
        <a:prstGeom prst="rect">
          <a:avLst/>
        </a:prstGeom>
      </xdr:spPr>
    </xdr:pic>
    <xdr:clientData/>
  </xdr:twoCellAnchor>
  <xdr:twoCellAnchor editAs="oneCell">
    <xdr:from>
      <xdr:col>7</xdr:col>
      <xdr:colOff>614863</xdr:colOff>
      <xdr:row>25</xdr:row>
      <xdr:rowOff>5291</xdr:rowOff>
    </xdr:from>
    <xdr:to>
      <xdr:col>10</xdr:col>
      <xdr:colOff>724958</xdr:colOff>
      <xdr:row>32</xdr:row>
      <xdr:rowOff>1820468</xdr:rowOff>
    </xdr:to>
    <xdr:pic>
      <xdr:nvPicPr>
        <xdr:cNvPr id="2" name="Bilde 1">
          <a:extLst>
            <a:ext uri="{FF2B5EF4-FFF2-40B4-BE49-F238E27FC236}">
              <a16:creationId xmlns:a16="http://schemas.microsoft.com/office/drawing/2014/main" id="{2391A283-047C-4226-AD8E-653EA7C40C13}"/>
            </a:ext>
          </a:extLst>
        </xdr:cNvPr>
        <xdr:cNvPicPr>
          <a:picLocks noChangeAspect="1"/>
        </xdr:cNvPicPr>
      </xdr:nvPicPr>
      <xdr:blipFill>
        <a:blip xmlns:r="http://schemas.openxmlformats.org/officeDocument/2006/relationships" r:embed="rId2"/>
        <a:stretch>
          <a:fillRect/>
        </a:stretch>
      </xdr:blipFill>
      <xdr:spPr>
        <a:xfrm>
          <a:off x="5786938" y="9892241"/>
          <a:ext cx="2396095" cy="3872577"/>
        </a:xfrm>
        <a:prstGeom prst="rect">
          <a:avLst/>
        </a:prstGeom>
      </xdr:spPr>
    </xdr:pic>
    <xdr:clientData/>
  </xdr:twoCellAnchor>
  <xdr:twoCellAnchor editAs="oneCell">
    <xdr:from>
      <xdr:col>8</xdr:col>
      <xdr:colOff>9525</xdr:colOff>
      <xdr:row>32</xdr:row>
      <xdr:rowOff>1859651</xdr:rowOff>
    </xdr:from>
    <xdr:to>
      <xdr:col>10</xdr:col>
      <xdr:colOff>599723</xdr:colOff>
      <xdr:row>34</xdr:row>
      <xdr:rowOff>47626</xdr:rowOff>
    </xdr:to>
    <xdr:pic>
      <xdr:nvPicPr>
        <xdr:cNvPr id="5" name="Bilde 4">
          <a:extLst>
            <a:ext uri="{FF2B5EF4-FFF2-40B4-BE49-F238E27FC236}">
              <a16:creationId xmlns:a16="http://schemas.microsoft.com/office/drawing/2014/main" id="{0F25070C-8FD8-44D4-83C8-A7D7052BA4E2}"/>
            </a:ext>
          </a:extLst>
        </xdr:cNvPr>
        <xdr:cNvPicPr>
          <a:picLocks noChangeAspect="1"/>
        </xdr:cNvPicPr>
      </xdr:nvPicPr>
      <xdr:blipFill rotWithShape="1">
        <a:blip xmlns:r="http://schemas.openxmlformats.org/officeDocument/2006/relationships" r:embed="rId3"/>
        <a:srcRect t="3109" b="6733"/>
        <a:stretch/>
      </xdr:blipFill>
      <xdr:spPr>
        <a:xfrm>
          <a:off x="6391275" y="13842101"/>
          <a:ext cx="2228498" cy="1988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1114425</xdr:colOff>
      <xdr:row>1</xdr:row>
      <xdr:rowOff>123825</xdr:rowOff>
    </xdr:from>
    <xdr:to>
      <xdr:col>10</xdr:col>
      <xdr:colOff>1095838</xdr:colOff>
      <xdr:row>4</xdr:row>
      <xdr:rowOff>153524</xdr:rowOff>
    </xdr:to>
    <xdr:pic>
      <xdr:nvPicPr>
        <xdr:cNvPr id="3" name="Bilde 2">
          <a:extLst>
            <a:ext uri="{FF2B5EF4-FFF2-40B4-BE49-F238E27FC236}">
              <a16:creationId xmlns:a16="http://schemas.microsoft.com/office/drawing/2014/main" id="{E337206D-A875-46CC-BC4C-F47D54A59A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8825" y="457200"/>
          <a:ext cx="1133938" cy="8012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2023533</xdr:colOff>
      <xdr:row>1</xdr:row>
      <xdr:rowOff>197908</xdr:rowOff>
    </xdr:from>
    <xdr:to>
      <xdr:col>16</xdr:col>
      <xdr:colOff>3744</xdr:colOff>
      <xdr:row>3</xdr:row>
      <xdr:rowOff>66</xdr:rowOff>
    </xdr:to>
    <xdr:pic>
      <xdr:nvPicPr>
        <xdr:cNvPr id="4" name="Bilde 3">
          <a:extLst>
            <a:ext uri="{FF2B5EF4-FFF2-40B4-BE49-F238E27FC236}">
              <a16:creationId xmlns:a16="http://schemas.microsoft.com/office/drawing/2014/main" id="{77F73356-3BE9-43AE-8284-473026798B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00033" y="578908"/>
          <a:ext cx="1138701" cy="8234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428625</xdr:colOff>
      <xdr:row>1</xdr:row>
      <xdr:rowOff>171450</xdr:rowOff>
    </xdr:from>
    <xdr:to>
      <xdr:col>10</xdr:col>
      <xdr:colOff>838664</xdr:colOff>
      <xdr:row>2</xdr:row>
      <xdr:rowOff>143999</xdr:rowOff>
    </xdr:to>
    <xdr:pic>
      <xdr:nvPicPr>
        <xdr:cNvPr id="4" name="Bilde 3">
          <a:extLst>
            <a:ext uri="{FF2B5EF4-FFF2-40B4-BE49-F238E27FC236}">
              <a16:creationId xmlns:a16="http://schemas.microsoft.com/office/drawing/2014/main" id="{4D2BE924-AAB9-40D4-B161-69171E9461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1250" y="552450"/>
          <a:ext cx="1129177" cy="8107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1513417</xdr:colOff>
      <xdr:row>1</xdr:row>
      <xdr:rowOff>254000</xdr:rowOff>
    </xdr:from>
    <xdr:to>
      <xdr:col>18</xdr:col>
      <xdr:colOff>2651166</xdr:colOff>
      <xdr:row>2</xdr:row>
      <xdr:rowOff>170986</xdr:rowOff>
    </xdr:to>
    <xdr:pic>
      <xdr:nvPicPr>
        <xdr:cNvPr id="4" name="Bilde 3">
          <a:extLst>
            <a:ext uri="{FF2B5EF4-FFF2-40B4-BE49-F238E27FC236}">
              <a16:creationId xmlns:a16="http://schemas.microsoft.com/office/drawing/2014/main" id="{10955425-D7E1-42FD-86FB-0DAB0590DF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50250" y="613833"/>
          <a:ext cx="1129177" cy="8107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889000</xdr:colOff>
      <xdr:row>1</xdr:row>
      <xdr:rowOff>36513</xdr:rowOff>
    </xdr:from>
    <xdr:to>
      <xdr:col>22</xdr:col>
      <xdr:colOff>792624</xdr:colOff>
      <xdr:row>1</xdr:row>
      <xdr:rowOff>694827</xdr:rowOff>
    </xdr:to>
    <xdr:pic>
      <xdr:nvPicPr>
        <xdr:cNvPr id="2" name="Bilde 1">
          <a:extLst>
            <a:ext uri="{FF2B5EF4-FFF2-40B4-BE49-F238E27FC236}">
              <a16:creationId xmlns:a16="http://schemas.microsoft.com/office/drawing/2014/main" id="{401A46AD-79D4-472A-B38B-CF0E8442C5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85333" y="406930"/>
          <a:ext cx="951374" cy="65831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428625</xdr:colOff>
      <xdr:row>1</xdr:row>
      <xdr:rowOff>171450</xdr:rowOff>
    </xdr:from>
    <xdr:to>
      <xdr:col>10</xdr:col>
      <xdr:colOff>838664</xdr:colOff>
      <xdr:row>2</xdr:row>
      <xdr:rowOff>143999</xdr:rowOff>
    </xdr:to>
    <xdr:pic>
      <xdr:nvPicPr>
        <xdr:cNvPr id="2" name="Bilde 1">
          <a:extLst>
            <a:ext uri="{FF2B5EF4-FFF2-40B4-BE49-F238E27FC236}">
              <a16:creationId xmlns:a16="http://schemas.microsoft.com/office/drawing/2014/main" id="{CF9E6CC4-9545-4A88-BEC5-DABCB830ED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01250" y="552450"/>
          <a:ext cx="1129177" cy="810749"/>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inneklima@micro-matic.no"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inneklima@micro-matic.n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5AACF-CC8A-4896-9795-BED0E6C2E93E}">
  <sheetPr>
    <pageSetUpPr fitToPage="1"/>
  </sheetPr>
  <dimension ref="A1:M37"/>
  <sheetViews>
    <sheetView showGridLines="0" zoomScaleNormal="100" workbookViewId="0">
      <selection activeCell="J23" sqref="J23"/>
    </sheetView>
  </sheetViews>
  <sheetFormatPr baseColWidth="10" defaultColWidth="11.44140625" defaultRowHeight="15.6" x14ac:dyDescent="0.3"/>
  <cols>
    <col min="1" max="1" width="9" style="106" customWidth="1"/>
    <col min="2" max="2" width="11.44140625" style="105"/>
    <col min="3" max="16384" width="11.44140625" style="106"/>
  </cols>
  <sheetData>
    <row r="1" spans="1:11" ht="29.1" customHeight="1" x14ac:dyDescent="0.3">
      <c r="A1" s="216" t="s">
        <v>382</v>
      </c>
      <c r="B1" s="217"/>
      <c r="C1" s="217"/>
      <c r="D1" s="217"/>
      <c r="E1" s="217"/>
      <c r="F1" s="217"/>
      <c r="G1" s="217"/>
      <c r="H1" s="217"/>
      <c r="I1" s="217"/>
      <c r="J1" s="217"/>
      <c r="K1" s="217"/>
    </row>
    <row r="2" spans="1:11" s="108" customFormat="1" ht="51" customHeight="1" x14ac:dyDescent="0.3">
      <c r="A2" s="220" t="s">
        <v>395</v>
      </c>
      <c r="B2" s="221"/>
      <c r="C2" s="221"/>
    </row>
    <row r="3" spans="1:11" ht="35.25" customHeight="1" x14ac:dyDescent="0.35">
      <c r="A3" s="109" t="s">
        <v>407</v>
      </c>
      <c r="C3" s="107"/>
      <c r="D3" s="107"/>
      <c r="E3" s="107"/>
      <c r="F3" s="107"/>
      <c r="G3" s="107"/>
      <c r="H3" s="107"/>
      <c r="I3" s="107"/>
      <c r="J3" s="107"/>
      <c r="K3" s="107"/>
    </row>
    <row r="4" spans="1:11" ht="7.5" customHeight="1" x14ac:dyDescent="0.3">
      <c r="B4" s="103"/>
      <c r="C4" s="107"/>
      <c r="D4" s="107"/>
      <c r="E4" s="107"/>
      <c r="F4" s="107"/>
      <c r="G4" s="107"/>
      <c r="H4" s="107"/>
      <c r="I4" s="107"/>
      <c r="J4" s="107"/>
      <c r="K4" s="107"/>
    </row>
    <row r="5" spans="1:11" ht="21" x14ac:dyDescent="0.4">
      <c r="A5" s="215" t="s">
        <v>427</v>
      </c>
      <c r="B5" s="215"/>
      <c r="C5" s="215"/>
      <c r="D5" s="215"/>
    </row>
    <row r="6" spans="1:11" x14ac:dyDescent="0.3">
      <c r="A6" s="106" t="s">
        <v>390</v>
      </c>
      <c r="B6" s="223" t="s">
        <v>394</v>
      </c>
      <c r="C6" s="224"/>
      <c r="D6" s="224"/>
      <c r="E6" s="224"/>
      <c r="F6" s="224"/>
      <c r="G6" s="224"/>
      <c r="H6" s="224"/>
      <c r="I6" s="224"/>
      <c r="J6" s="224"/>
      <c r="K6" s="224"/>
    </row>
    <row r="7" spans="1:11" ht="60" customHeight="1" x14ac:dyDescent="0.3">
      <c r="A7" s="105"/>
      <c r="B7" s="218" t="s">
        <v>418</v>
      </c>
      <c r="C7" s="219"/>
      <c r="D7" s="219"/>
      <c r="E7" s="219"/>
      <c r="F7" s="219"/>
      <c r="G7" s="219"/>
      <c r="H7" s="219"/>
      <c r="I7" s="219"/>
      <c r="J7" s="219"/>
      <c r="K7" s="219"/>
    </row>
    <row r="8" spans="1:11" x14ac:dyDescent="0.3">
      <c r="A8" s="106" t="s">
        <v>391</v>
      </c>
      <c r="B8" s="223" t="s">
        <v>414</v>
      </c>
      <c r="C8" s="223"/>
      <c r="D8" s="223"/>
      <c r="E8" s="223"/>
      <c r="F8" s="223"/>
      <c r="G8" s="223"/>
      <c r="H8" s="223"/>
      <c r="I8" s="223"/>
      <c r="J8" s="223"/>
      <c r="K8" s="223"/>
    </row>
    <row r="9" spans="1:11" ht="76.5" customHeight="1" x14ac:dyDescent="0.3">
      <c r="B9" s="218" t="s">
        <v>417</v>
      </c>
      <c r="C9" s="219"/>
      <c r="D9" s="219"/>
      <c r="E9" s="219"/>
      <c r="F9" s="219"/>
      <c r="G9" s="219"/>
      <c r="H9" s="219"/>
      <c r="I9" s="219"/>
      <c r="J9" s="219"/>
      <c r="K9" s="219"/>
    </row>
    <row r="10" spans="1:11" x14ac:dyDescent="0.3">
      <c r="A10" s="106" t="s">
        <v>392</v>
      </c>
      <c r="B10" s="223" t="s">
        <v>408</v>
      </c>
      <c r="C10" s="223"/>
      <c r="D10" s="223"/>
      <c r="E10" s="223"/>
      <c r="F10" s="223"/>
      <c r="G10" s="223"/>
      <c r="H10" s="223"/>
      <c r="I10" s="223"/>
      <c r="J10" s="223"/>
      <c r="K10" s="223"/>
    </row>
    <row r="11" spans="1:11" ht="76.5" customHeight="1" x14ac:dyDescent="0.3">
      <c r="B11" s="218" t="s">
        <v>421</v>
      </c>
      <c r="C11" s="219"/>
      <c r="D11" s="219"/>
      <c r="E11" s="219"/>
      <c r="F11" s="219"/>
      <c r="G11" s="219"/>
      <c r="H11" s="219"/>
      <c r="I11" s="219"/>
      <c r="J11" s="219"/>
      <c r="K11" s="219"/>
    </row>
    <row r="12" spans="1:11" x14ac:dyDescent="0.3">
      <c r="A12" s="106" t="s">
        <v>393</v>
      </c>
      <c r="B12" s="223" t="s">
        <v>409</v>
      </c>
      <c r="C12" s="223"/>
      <c r="D12" s="223"/>
      <c r="E12" s="223"/>
      <c r="F12" s="223"/>
      <c r="G12" s="223"/>
      <c r="H12" s="223"/>
      <c r="I12" s="223"/>
      <c r="J12" s="223"/>
      <c r="K12" s="223"/>
    </row>
    <row r="13" spans="1:11" ht="82.5" customHeight="1" x14ac:dyDescent="0.3">
      <c r="A13" s="105"/>
      <c r="B13" s="218" t="s">
        <v>488</v>
      </c>
      <c r="C13" s="219"/>
      <c r="D13" s="219"/>
      <c r="E13" s="219"/>
      <c r="F13" s="219"/>
      <c r="G13" s="219"/>
      <c r="H13" s="219"/>
      <c r="I13" s="219"/>
      <c r="J13" s="219"/>
      <c r="K13" s="219"/>
    </row>
    <row r="14" spans="1:11" ht="14.25" customHeight="1" x14ac:dyDescent="0.3">
      <c r="A14" s="105"/>
      <c r="C14" s="105"/>
      <c r="D14" s="105"/>
      <c r="E14" s="105"/>
      <c r="F14" s="105"/>
      <c r="G14" s="105"/>
      <c r="H14" s="105"/>
      <c r="I14" s="105"/>
      <c r="J14" s="105"/>
      <c r="K14" s="105"/>
    </row>
    <row r="15" spans="1:11" ht="21" x14ac:dyDescent="0.4">
      <c r="A15" s="222" t="s">
        <v>397</v>
      </c>
      <c r="B15" s="222"/>
      <c r="C15" s="222"/>
      <c r="D15" s="105"/>
      <c r="E15" s="105"/>
      <c r="F15" s="105"/>
      <c r="G15" s="105"/>
      <c r="H15" s="105"/>
      <c r="I15" s="105"/>
      <c r="J15" s="105"/>
      <c r="K15" s="105"/>
    </row>
    <row r="16" spans="1:11" x14ac:dyDescent="0.3">
      <c r="A16" s="106" t="s">
        <v>396</v>
      </c>
      <c r="B16" s="223" t="s">
        <v>398</v>
      </c>
      <c r="C16" s="223"/>
      <c r="D16" s="223"/>
      <c r="E16" s="223"/>
      <c r="F16" s="223"/>
      <c r="G16" s="223"/>
      <c r="H16" s="223"/>
      <c r="I16" s="223"/>
      <c r="J16" s="223"/>
      <c r="K16" s="223"/>
    </row>
    <row r="17" spans="1:13" ht="38.1" customHeight="1" x14ac:dyDescent="0.3">
      <c r="B17" s="218" t="s">
        <v>410</v>
      </c>
      <c r="C17" s="219"/>
      <c r="D17" s="219"/>
      <c r="E17" s="219"/>
      <c r="F17" s="219"/>
      <c r="G17" s="219"/>
      <c r="H17" s="219"/>
      <c r="I17" s="219"/>
      <c r="J17" s="219"/>
      <c r="K17" s="219"/>
    </row>
    <row r="18" spans="1:13" x14ac:dyDescent="0.3">
      <c r="A18" s="106" t="s">
        <v>391</v>
      </c>
      <c r="B18" s="223" t="s">
        <v>399</v>
      </c>
      <c r="C18" s="223"/>
      <c r="D18" s="223"/>
      <c r="E18" s="223"/>
      <c r="F18" s="223"/>
      <c r="G18" s="223"/>
      <c r="H18" s="223"/>
      <c r="I18" s="223"/>
      <c r="J18" s="223"/>
      <c r="K18" s="223"/>
    </row>
    <row r="19" spans="1:13" ht="27.75" customHeight="1" x14ac:dyDescent="0.3">
      <c r="B19" s="218" t="s">
        <v>415</v>
      </c>
      <c r="C19" s="219"/>
      <c r="D19" s="219"/>
      <c r="E19" s="219"/>
      <c r="F19" s="219"/>
      <c r="G19" s="219"/>
      <c r="H19" s="219"/>
      <c r="I19" s="219"/>
      <c r="J19" s="219"/>
      <c r="K19" s="219"/>
    </row>
    <row r="20" spans="1:13" x14ac:dyDescent="0.3">
      <c r="A20" s="106" t="s">
        <v>400</v>
      </c>
      <c r="B20" s="223" t="s">
        <v>411</v>
      </c>
      <c r="C20" s="223"/>
      <c r="D20" s="223"/>
      <c r="E20" s="223"/>
      <c r="F20" s="223"/>
      <c r="G20" s="223"/>
      <c r="H20" s="223"/>
      <c r="I20" s="223"/>
      <c r="J20" s="223"/>
      <c r="K20" s="223"/>
    </row>
    <row r="21" spans="1:13" ht="41.25" customHeight="1" x14ac:dyDescent="0.3">
      <c r="B21" s="219" t="s">
        <v>412</v>
      </c>
      <c r="C21" s="219"/>
      <c r="D21" s="219"/>
      <c r="E21" s="219"/>
      <c r="F21" s="219"/>
      <c r="G21" s="219"/>
      <c r="H21" s="219"/>
      <c r="I21" s="219"/>
      <c r="J21" s="219"/>
      <c r="K21" s="219"/>
    </row>
    <row r="22" spans="1:13" x14ac:dyDescent="0.3">
      <c r="A22" s="106" t="s">
        <v>401</v>
      </c>
      <c r="B22" s="223" t="s">
        <v>402</v>
      </c>
      <c r="C22" s="223"/>
      <c r="D22" s="223"/>
      <c r="E22" s="223"/>
      <c r="F22" s="223"/>
      <c r="G22" s="223"/>
      <c r="H22" s="223"/>
      <c r="I22" s="223"/>
      <c r="J22" s="223"/>
      <c r="K22" s="223"/>
    </row>
    <row r="23" spans="1:13" ht="41.1" customHeight="1" x14ac:dyDescent="0.3">
      <c r="A23" s="105"/>
      <c r="B23" s="218" t="s">
        <v>416</v>
      </c>
      <c r="C23" s="228"/>
      <c r="D23" s="228"/>
      <c r="E23" s="228"/>
      <c r="F23" s="228"/>
      <c r="G23" s="228"/>
      <c r="H23" s="104"/>
      <c r="I23" s="104"/>
      <c r="J23" s="104"/>
      <c r="K23" s="104"/>
    </row>
    <row r="24" spans="1:13" x14ac:dyDescent="0.3">
      <c r="A24" s="150" t="s">
        <v>489</v>
      </c>
      <c r="B24" s="223" t="s">
        <v>523</v>
      </c>
      <c r="C24" s="223"/>
      <c r="D24" s="223"/>
      <c r="E24" s="223"/>
      <c r="F24" s="223"/>
      <c r="G24" s="223"/>
      <c r="H24" s="223"/>
      <c r="I24" s="223"/>
      <c r="J24" s="223"/>
      <c r="K24" s="223"/>
    </row>
    <row r="25" spans="1:13" x14ac:dyDescent="0.3">
      <c r="B25" s="229" t="s">
        <v>524</v>
      </c>
      <c r="C25" s="229"/>
      <c r="D25" s="229"/>
      <c r="E25" s="229"/>
      <c r="F25" s="229"/>
      <c r="G25" s="229"/>
      <c r="H25" s="229"/>
      <c r="I25" s="229"/>
      <c r="J25" s="229"/>
      <c r="K25" s="229"/>
      <c r="L25" s="229"/>
      <c r="M25" s="229"/>
    </row>
    <row r="26" spans="1:13" x14ac:dyDescent="0.3">
      <c r="B26" s="229"/>
      <c r="C26" s="229"/>
      <c r="D26" s="229"/>
      <c r="E26" s="229"/>
      <c r="F26" s="229"/>
      <c r="G26" s="229"/>
      <c r="H26" s="229"/>
      <c r="I26" s="229"/>
      <c r="J26" s="229"/>
      <c r="K26" s="229"/>
      <c r="L26" s="229"/>
      <c r="M26" s="229"/>
    </row>
    <row r="27" spans="1:13" ht="8.1" customHeight="1" x14ac:dyDescent="0.3">
      <c r="A27" s="105"/>
      <c r="C27" s="105"/>
      <c r="D27" s="105"/>
      <c r="E27" s="105"/>
      <c r="F27" s="105"/>
      <c r="G27" s="105"/>
      <c r="H27" s="105"/>
      <c r="I27" s="105"/>
      <c r="J27" s="105"/>
      <c r="K27" s="105"/>
    </row>
    <row r="28" spans="1:13" ht="21" x14ac:dyDescent="0.4">
      <c r="A28" s="222" t="s">
        <v>403</v>
      </c>
      <c r="B28" s="222"/>
      <c r="C28" s="222"/>
      <c r="D28" s="105"/>
      <c r="E28" s="105"/>
      <c r="F28" s="105"/>
      <c r="G28" s="105"/>
      <c r="H28" s="105"/>
      <c r="I28" s="105"/>
      <c r="J28" s="105"/>
      <c r="K28" s="105"/>
    </row>
    <row r="29" spans="1:13" ht="51" customHeight="1" x14ac:dyDescent="0.3">
      <c r="A29" s="226" t="s">
        <v>422</v>
      </c>
      <c r="B29" s="227"/>
      <c r="C29" s="227"/>
      <c r="D29" s="227"/>
      <c r="E29" s="227"/>
      <c r="F29" s="227"/>
      <c r="G29" s="227"/>
      <c r="H29" s="105"/>
      <c r="I29" s="105"/>
      <c r="J29" s="105"/>
      <c r="K29" s="105"/>
    </row>
    <row r="30" spans="1:13" x14ac:dyDescent="0.3">
      <c r="A30" s="106" t="s">
        <v>390</v>
      </c>
      <c r="B30" s="223" t="s">
        <v>405</v>
      </c>
      <c r="C30" s="223"/>
      <c r="D30" s="223"/>
      <c r="E30" s="223"/>
      <c r="F30" s="223"/>
      <c r="G30" s="223"/>
      <c r="H30" s="223"/>
      <c r="I30" s="223"/>
      <c r="J30" s="223"/>
      <c r="K30" s="223"/>
    </row>
    <row r="31" spans="1:13" ht="35.25" customHeight="1" x14ac:dyDescent="0.3">
      <c r="B31" s="218" t="s">
        <v>423</v>
      </c>
      <c r="C31" s="219"/>
      <c r="D31" s="219"/>
      <c r="E31" s="219"/>
      <c r="F31" s="219"/>
      <c r="G31" s="219"/>
      <c r="H31" s="219"/>
      <c r="I31" s="219"/>
      <c r="J31" s="219"/>
      <c r="K31" s="219"/>
    </row>
    <row r="32" spans="1:13" x14ac:dyDescent="0.3">
      <c r="A32" s="106" t="s">
        <v>404</v>
      </c>
      <c r="B32" s="223" t="s">
        <v>406</v>
      </c>
      <c r="C32" s="223"/>
      <c r="D32" s="223"/>
      <c r="E32" s="223"/>
      <c r="F32" s="223"/>
      <c r="G32" s="223"/>
      <c r="H32" s="223"/>
      <c r="I32" s="223"/>
      <c r="J32" s="223"/>
      <c r="K32" s="223"/>
    </row>
    <row r="33" spans="1:11" ht="259.5" customHeight="1" x14ac:dyDescent="0.3">
      <c r="A33" s="105"/>
      <c r="B33" s="218" t="s">
        <v>420</v>
      </c>
      <c r="C33" s="219"/>
      <c r="D33" s="219"/>
      <c r="E33" s="219"/>
      <c r="F33" s="219"/>
      <c r="G33" s="219"/>
      <c r="H33" s="219"/>
      <c r="I33" s="219"/>
      <c r="J33" s="219"/>
      <c r="K33" s="219"/>
    </row>
    <row r="34" spans="1:11" ht="39.75" customHeight="1" x14ac:dyDescent="0.3"/>
    <row r="35" spans="1:11" x14ac:dyDescent="0.3">
      <c r="B35" s="103"/>
      <c r="C35" s="107"/>
      <c r="D35" s="107"/>
      <c r="E35" s="107"/>
      <c r="F35" s="107"/>
      <c r="G35" s="107"/>
      <c r="H35" s="107"/>
      <c r="I35" s="107"/>
      <c r="J35" s="107"/>
      <c r="K35" s="107"/>
    </row>
    <row r="36" spans="1:11" x14ac:dyDescent="0.3">
      <c r="A36" s="216" t="s">
        <v>419</v>
      </c>
      <c r="B36" s="217"/>
      <c r="C36" s="217"/>
      <c r="D36" s="217"/>
      <c r="E36" s="217"/>
      <c r="F36" s="217"/>
      <c r="G36" s="217"/>
      <c r="H36" s="217"/>
      <c r="I36" s="217"/>
      <c r="J36" s="217"/>
      <c r="K36" s="217"/>
    </row>
    <row r="37" spans="1:11" x14ac:dyDescent="0.3">
      <c r="A37" s="225"/>
      <c r="B37" s="225"/>
      <c r="C37" s="225"/>
      <c r="D37" s="225"/>
      <c r="E37" s="225"/>
      <c r="F37" s="225"/>
      <c r="G37" s="225"/>
      <c r="H37" s="225"/>
      <c r="I37" s="225"/>
      <c r="J37" s="225"/>
      <c r="K37" s="225"/>
    </row>
  </sheetData>
  <sheetProtection algorithmName="SHA-512" hashValue="Nvszl1X4P1xl/fFqH7sUcGOvQ3/ve80r42F+yaTWxEmi26Bc6vkkne2wEfryE3lkQ/xLkc9gliDAtfTJB0eMNg==" saltValue="PbZxwQ0xNHO64CCgkeZBwg==" spinCount="100000" sheet="1" objects="1" scenarios="1"/>
  <mergeCells count="29">
    <mergeCell ref="A36:K37"/>
    <mergeCell ref="A29:G29"/>
    <mergeCell ref="B18:K18"/>
    <mergeCell ref="B20:K20"/>
    <mergeCell ref="B22:K22"/>
    <mergeCell ref="B30:K30"/>
    <mergeCell ref="B32:K32"/>
    <mergeCell ref="B21:K21"/>
    <mergeCell ref="A28:C28"/>
    <mergeCell ref="B31:K31"/>
    <mergeCell ref="B23:G23"/>
    <mergeCell ref="B24:K24"/>
    <mergeCell ref="B25:M26"/>
    <mergeCell ref="A5:D5"/>
    <mergeCell ref="A1:K1"/>
    <mergeCell ref="B33:K33"/>
    <mergeCell ref="B17:K17"/>
    <mergeCell ref="B19:K19"/>
    <mergeCell ref="A2:C2"/>
    <mergeCell ref="B7:K7"/>
    <mergeCell ref="B9:K9"/>
    <mergeCell ref="B11:K11"/>
    <mergeCell ref="B13:K13"/>
    <mergeCell ref="A15:C15"/>
    <mergeCell ref="B6:K6"/>
    <mergeCell ref="B8:K8"/>
    <mergeCell ref="B10:K10"/>
    <mergeCell ref="B12:K12"/>
    <mergeCell ref="B16:K16"/>
  </mergeCells>
  <pageMargins left="0.7" right="0.7" top="0.75" bottom="0.75" header="0.3" footer="0.3"/>
  <pageSetup paperSize="9" scale="62"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9815-DE39-4CD8-8E6F-ACE797419AFC}">
  <sheetPr>
    <pageSetUpPr fitToPage="1"/>
  </sheetPr>
  <dimension ref="A1:K17"/>
  <sheetViews>
    <sheetView showGridLines="0" zoomScaleNormal="100" workbookViewId="0">
      <selection activeCell="K35" sqref="K35"/>
    </sheetView>
  </sheetViews>
  <sheetFormatPr baseColWidth="10" defaultColWidth="10.88671875" defaultRowHeight="15.6" x14ac:dyDescent="0.3"/>
  <cols>
    <col min="1" max="1" width="4.77734375" style="85" customWidth="1"/>
    <col min="2" max="2" width="8.88671875" style="85" customWidth="1"/>
    <col min="3" max="3" width="9.88671875" style="85" customWidth="1"/>
    <col min="4" max="4" width="17.88671875" style="85" customWidth="1"/>
    <col min="5" max="5" width="22.88671875" style="85" customWidth="1"/>
    <col min="6" max="6" width="14.88671875" style="85" customWidth="1"/>
    <col min="7" max="7" width="16.109375" style="85" customWidth="1"/>
    <col min="8" max="8" width="24" style="85" customWidth="1"/>
    <col min="9" max="9" width="24.44140625" style="85" customWidth="1"/>
    <col min="10" max="10" width="10.88671875" style="85"/>
    <col min="11" max="11" width="13.88671875" style="85" customWidth="1"/>
    <col min="12" max="16384" width="10.88671875" style="85"/>
  </cols>
  <sheetData>
    <row r="1" spans="1:11" ht="30" customHeight="1" x14ac:dyDescent="0.3">
      <c r="A1" s="239" t="s">
        <v>382</v>
      </c>
      <c r="B1" s="240"/>
      <c r="C1" s="240"/>
      <c r="D1" s="240"/>
      <c r="E1" s="240"/>
      <c r="F1" s="240"/>
      <c r="G1" s="240"/>
      <c r="H1" s="240"/>
      <c r="I1" s="240"/>
      <c r="J1" s="240"/>
      <c r="K1" s="240"/>
    </row>
    <row r="2" spans="1:11" ht="66" customHeight="1" x14ac:dyDescent="0.3">
      <c r="B2" s="242" t="s">
        <v>386</v>
      </c>
      <c r="C2" s="242"/>
      <c r="D2" s="242"/>
      <c r="E2" s="242"/>
      <c r="F2" s="242"/>
      <c r="G2" s="242"/>
      <c r="H2" s="242"/>
    </row>
    <row r="3" spans="1:11" ht="30.9" customHeight="1" x14ac:dyDescent="0.3">
      <c r="B3" s="84" t="s">
        <v>20</v>
      </c>
    </row>
    <row r="4" spans="1:11" ht="99.9" customHeight="1" x14ac:dyDescent="0.3">
      <c r="B4" s="241" t="s">
        <v>16</v>
      </c>
      <c r="C4" s="241"/>
      <c r="D4" s="110" t="s">
        <v>17</v>
      </c>
      <c r="E4" s="110" t="s">
        <v>385</v>
      </c>
      <c r="F4" s="110" t="s">
        <v>23</v>
      </c>
      <c r="G4" s="110" t="s">
        <v>15</v>
      </c>
      <c r="H4" s="110" t="s">
        <v>24</v>
      </c>
      <c r="I4" s="110" t="s">
        <v>21</v>
      </c>
    </row>
    <row r="5" spans="1:11" ht="20.100000000000001" customHeight="1" x14ac:dyDescent="0.3">
      <c r="B5" s="58" t="s">
        <v>2</v>
      </c>
      <c r="C5" s="58">
        <v>100</v>
      </c>
      <c r="D5" s="59">
        <v>4</v>
      </c>
      <c r="E5" s="60">
        <f>ROUND((($C5/2/1000)^2)*PI()*3600*D5,0)</f>
        <v>113</v>
      </c>
      <c r="F5" s="58">
        <v>170</v>
      </c>
      <c r="G5" s="59">
        <v>1.5</v>
      </c>
      <c r="H5" s="60">
        <f>(($C5/2/1000)^2)*PI()*3600*G5</f>
        <v>42.411500823462212</v>
      </c>
      <c r="I5" s="61">
        <v>17</v>
      </c>
    </row>
    <row r="6" spans="1:11" ht="20.100000000000001" customHeight="1" x14ac:dyDescent="0.3">
      <c r="B6" s="62" t="s">
        <v>2</v>
      </c>
      <c r="C6" s="62">
        <v>125</v>
      </c>
      <c r="D6" s="63">
        <v>4</v>
      </c>
      <c r="E6" s="60">
        <f t="shared" ref="E6:E13" si="0">ROUND((($C6/2/1000)^2)*PI()*3600*D6,0)</f>
        <v>177</v>
      </c>
      <c r="F6" s="62">
        <v>265</v>
      </c>
      <c r="G6" s="63">
        <v>1.5</v>
      </c>
      <c r="H6" s="64">
        <f t="shared" ref="H6:H13" si="1">(($C6/2/1000)^2)*PI()*3600*G6</f>
        <v>66.267970036659705</v>
      </c>
      <c r="I6" s="65">
        <v>26</v>
      </c>
    </row>
    <row r="7" spans="1:11" ht="20.100000000000001" customHeight="1" x14ac:dyDescent="0.3">
      <c r="B7" s="62" t="s">
        <v>2</v>
      </c>
      <c r="C7" s="62">
        <v>160</v>
      </c>
      <c r="D7" s="63">
        <v>4</v>
      </c>
      <c r="E7" s="60">
        <f t="shared" si="0"/>
        <v>290</v>
      </c>
      <c r="F7" s="62">
        <v>434</v>
      </c>
      <c r="G7" s="63">
        <v>1.5</v>
      </c>
      <c r="H7" s="64">
        <f t="shared" si="1"/>
        <v>108.57344210806326</v>
      </c>
      <c r="I7" s="65">
        <v>43</v>
      </c>
    </row>
    <row r="8" spans="1:11" ht="20.100000000000001" customHeight="1" x14ac:dyDescent="0.3">
      <c r="B8" s="62" t="s">
        <v>2</v>
      </c>
      <c r="C8" s="62">
        <v>200</v>
      </c>
      <c r="D8" s="63">
        <v>4</v>
      </c>
      <c r="E8" s="60">
        <f t="shared" si="0"/>
        <v>452</v>
      </c>
      <c r="F8" s="62">
        <v>700</v>
      </c>
      <c r="G8" s="63">
        <v>1.5</v>
      </c>
      <c r="H8" s="64">
        <f t="shared" si="1"/>
        <v>169.64600329384885</v>
      </c>
      <c r="I8" s="65">
        <v>70</v>
      </c>
    </row>
    <row r="9" spans="1:11" ht="20.100000000000001" customHeight="1" x14ac:dyDescent="0.3">
      <c r="B9" s="62" t="s">
        <v>2</v>
      </c>
      <c r="C9" s="62">
        <v>250</v>
      </c>
      <c r="D9" s="63">
        <v>4</v>
      </c>
      <c r="E9" s="60">
        <f t="shared" si="0"/>
        <v>707</v>
      </c>
      <c r="F9" s="62">
        <v>1060</v>
      </c>
      <c r="G9" s="63">
        <v>1.5</v>
      </c>
      <c r="H9" s="64">
        <f t="shared" si="1"/>
        <v>265.07188014663882</v>
      </c>
      <c r="I9" s="65">
        <v>106</v>
      </c>
    </row>
    <row r="10" spans="1:11" ht="20.100000000000001" customHeight="1" x14ac:dyDescent="0.3">
      <c r="B10" s="62" t="s">
        <v>2</v>
      </c>
      <c r="C10" s="62">
        <v>315</v>
      </c>
      <c r="D10" s="63">
        <v>4</v>
      </c>
      <c r="E10" s="60">
        <f t="shared" si="0"/>
        <v>1122</v>
      </c>
      <c r="F10" s="62">
        <v>2000</v>
      </c>
      <c r="G10" s="63">
        <v>1.5</v>
      </c>
      <c r="H10" s="64">
        <f t="shared" si="1"/>
        <v>420.82811692080378</v>
      </c>
      <c r="I10" s="65">
        <v>175</v>
      </c>
    </row>
    <row r="11" spans="1:11" ht="20.100000000000001" customHeight="1" x14ac:dyDescent="0.3">
      <c r="B11" s="62" t="s">
        <v>2</v>
      </c>
      <c r="C11" s="62">
        <v>400</v>
      </c>
      <c r="D11" s="63">
        <v>4</v>
      </c>
      <c r="E11" s="60">
        <f t="shared" si="0"/>
        <v>1810</v>
      </c>
      <c r="F11" s="62">
        <v>3800</v>
      </c>
      <c r="G11" s="63">
        <v>1.5</v>
      </c>
      <c r="H11" s="64">
        <f t="shared" si="1"/>
        <v>678.5840131753954</v>
      </c>
      <c r="I11" s="65">
        <v>361</v>
      </c>
    </row>
    <row r="12" spans="1:11" ht="20.100000000000001" customHeight="1" x14ac:dyDescent="0.3">
      <c r="B12" s="62" t="s">
        <v>2</v>
      </c>
      <c r="C12" s="62">
        <v>500</v>
      </c>
      <c r="D12" s="63">
        <v>4</v>
      </c>
      <c r="E12" s="60">
        <f t="shared" si="0"/>
        <v>2827</v>
      </c>
      <c r="F12" s="62">
        <v>5800</v>
      </c>
      <c r="G12" s="63">
        <v>1.5</v>
      </c>
      <c r="H12" s="64">
        <f t="shared" si="1"/>
        <v>1060.2875205865553</v>
      </c>
      <c r="I12" s="65">
        <v>565</v>
      </c>
      <c r="K12" s="86"/>
    </row>
    <row r="13" spans="1:11" ht="20.100000000000001" customHeight="1" x14ac:dyDescent="0.3">
      <c r="B13" s="62" t="s">
        <v>2</v>
      </c>
      <c r="C13" s="62">
        <v>630</v>
      </c>
      <c r="D13" s="63">
        <v>4</v>
      </c>
      <c r="E13" s="60">
        <f t="shared" si="0"/>
        <v>4489</v>
      </c>
      <c r="F13" s="62">
        <v>9000</v>
      </c>
      <c r="G13" s="63">
        <v>1.5</v>
      </c>
      <c r="H13" s="64">
        <f t="shared" si="1"/>
        <v>1683.3124676832151</v>
      </c>
      <c r="I13" s="65">
        <v>897</v>
      </c>
    </row>
    <row r="15" spans="1:11" x14ac:dyDescent="0.3">
      <c r="B15" s="243" t="s">
        <v>19</v>
      </c>
      <c r="C15" s="243"/>
      <c r="D15" s="243"/>
      <c r="E15" s="243"/>
      <c r="F15" s="243"/>
      <c r="G15" s="243"/>
      <c r="H15" s="243"/>
      <c r="I15" s="243"/>
      <c r="J15" s="243"/>
      <c r="K15" s="243"/>
    </row>
    <row r="16" spans="1:11" x14ac:dyDescent="0.3">
      <c r="B16" s="243" t="s">
        <v>28</v>
      </c>
      <c r="C16" s="243"/>
      <c r="D16" s="243"/>
      <c r="E16" s="243"/>
      <c r="F16" s="243"/>
      <c r="G16" s="243"/>
      <c r="H16" s="243"/>
      <c r="I16" s="243"/>
      <c r="J16" s="243"/>
      <c r="K16" s="243"/>
    </row>
    <row r="17" spans="2:11" x14ac:dyDescent="0.3">
      <c r="B17" s="243" t="s">
        <v>29</v>
      </c>
      <c r="C17" s="243"/>
      <c r="D17" s="243"/>
      <c r="E17" s="243"/>
      <c r="F17" s="243"/>
      <c r="G17" s="243"/>
      <c r="H17" s="243"/>
      <c r="I17" s="243"/>
      <c r="J17" s="243"/>
      <c r="K17" s="243"/>
    </row>
  </sheetData>
  <sheetProtection selectLockedCells="1"/>
  <mergeCells count="6">
    <mergeCell ref="B17:K17"/>
    <mergeCell ref="A1:K1"/>
    <mergeCell ref="B2:H2"/>
    <mergeCell ref="B4:C4"/>
    <mergeCell ref="B15:K15"/>
    <mergeCell ref="B16:K16"/>
  </mergeCells>
  <pageMargins left="0.7" right="0.7" top="0.75" bottom="0.75" header="0.3" footer="0.3"/>
  <pageSetup paperSize="9" scale="51"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DF8C2-5925-40D4-99C0-A15ACDAB9664}">
  <dimension ref="A1:T999"/>
  <sheetViews>
    <sheetView workbookViewId="0">
      <selection activeCell="M11" sqref="M11"/>
    </sheetView>
  </sheetViews>
  <sheetFormatPr baseColWidth="10" defaultRowHeight="14.4" x14ac:dyDescent="0.3"/>
  <cols>
    <col min="1" max="1" width="30" customWidth="1"/>
    <col min="10" max="10" width="10.77734375" style="114"/>
  </cols>
  <sheetData>
    <row r="1" spans="1:20" x14ac:dyDescent="0.3">
      <c r="A1" t="s">
        <v>14</v>
      </c>
      <c r="B1" s="112">
        <v>100</v>
      </c>
      <c r="C1" s="112">
        <v>125</v>
      </c>
      <c r="D1" s="112">
        <v>160</v>
      </c>
      <c r="E1" s="112">
        <v>200</v>
      </c>
      <c r="F1" s="112">
        <v>250</v>
      </c>
      <c r="G1" s="112">
        <v>315</v>
      </c>
      <c r="H1" s="112">
        <v>400</v>
      </c>
      <c r="I1" s="112">
        <v>500</v>
      </c>
      <c r="J1" s="114">
        <v>630</v>
      </c>
    </row>
    <row r="2" spans="1:20" x14ac:dyDescent="0.3">
      <c r="A2" t="str">
        <f>IF('1. Prosjekteringsverktøy'!D10&lt;&gt;0,'1. Prosjekteringsverktøy'!$D10,"")</f>
        <v/>
      </c>
      <c r="B2" t="str">
        <f>IF('1. Prosjekteringsverktøy'!$B10=Utelukk!$A$3,"",IF('1. Prosjekteringsverktøy'!$G10&lt;&gt;"",IF('1. Prosjekteringsverktøy'!$G10='Telle antall dimensjoner'!B$1,1,""),IF('1. Prosjekteringsverktøy'!$F10=B$1,1,"")))</f>
        <v/>
      </c>
      <c r="C2" t="str">
        <f>IF('1. Prosjekteringsverktøy'!$B10=Utelukk!$A$3,"",IF('1. Prosjekteringsverktøy'!$G10&lt;&gt;"",IF('1. Prosjekteringsverktøy'!$G10='Telle antall dimensjoner'!C$1,1,""),IF('1. Prosjekteringsverktøy'!$F10=C$1,1,"")))</f>
        <v/>
      </c>
      <c r="D2" t="str">
        <f>IF('1. Prosjekteringsverktøy'!$B10=Utelukk!$A$3,"",IF('1. Prosjekteringsverktøy'!$G10&lt;&gt;"",IF('1. Prosjekteringsverktøy'!$G10='Telle antall dimensjoner'!D$1,1,""),IF('1. Prosjekteringsverktøy'!$F10=D$1,1,"")))</f>
        <v/>
      </c>
      <c r="E2" t="str">
        <f>IF('1. Prosjekteringsverktøy'!$B10=Utelukk!$A$3,"",IF('1. Prosjekteringsverktøy'!$G10&lt;&gt;"",IF('1. Prosjekteringsverktøy'!$G10='Telle antall dimensjoner'!E$1,1,""),IF('1. Prosjekteringsverktøy'!$F10=E$1,1,"")))</f>
        <v/>
      </c>
      <c r="F2" t="str">
        <f>IF('1. Prosjekteringsverktøy'!$B10=Utelukk!$A$3,"",IF('1. Prosjekteringsverktøy'!$G10&lt;&gt;"",IF('1. Prosjekteringsverktøy'!$G10='Telle antall dimensjoner'!F$1,1,""),IF('1. Prosjekteringsverktøy'!$F10=F$1,1,"")))</f>
        <v/>
      </c>
      <c r="G2" t="str">
        <f>IF('1. Prosjekteringsverktøy'!$B10=Utelukk!$A$3,"",IF('1. Prosjekteringsverktøy'!$G10&lt;&gt;"",IF('1. Prosjekteringsverktøy'!$G10='Telle antall dimensjoner'!G$1,1,""),IF('1. Prosjekteringsverktøy'!$F10=G$1,1,"")))</f>
        <v/>
      </c>
      <c r="H2" t="str">
        <f>IF('1. Prosjekteringsverktøy'!$B10=Utelukk!$A$3,"",IF('1. Prosjekteringsverktøy'!$G10&lt;&gt;"",IF('1. Prosjekteringsverktøy'!$G10='Telle antall dimensjoner'!H$1,1,""),IF('1. Prosjekteringsverktøy'!$F10=H$1,1,"")))</f>
        <v/>
      </c>
      <c r="I2" t="str">
        <f>IF('1. Prosjekteringsverktøy'!$B10=Utelukk!$A$3,"",IF('1. Prosjekteringsverktøy'!$G10&lt;&gt;"",IF('1. Prosjekteringsverktøy'!$G10='Telle antall dimensjoner'!I$1,1,""),IF('1. Prosjekteringsverktøy'!$F10=I$1,1,"")))</f>
        <v/>
      </c>
      <c r="J2" t="str">
        <f>IF('1. Prosjekteringsverktøy'!$B10=Utelukk!$A$3,"",IF('1. Prosjekteringsverktøy'!$G10&lt;&gt;"",IF('1. Prosjekteringsverktøy'!$G10='Telle antall dimensjoner'!J$1,1,""),IF('1. Prosjekteringsverktøy'!$F10=J$1,1,"")))</f>
        <v/>
      </c>
      <c r="L2" t="s">
        <v>13</v>
      </c>
    </row>
    <row r="3" spans="1:20" x14ac:dyDescent="0.3">
      <c r="A3" t="str">
        <f>IF('1. Prosjekteringsverktøy'!D11&lt;&gt;0,'1. Prosjekteringsverktøy'!$D11,"")</f>
        <v/>
      </c>
      <c r="B3" t="str">
        <f>IF('1. Prosjekteringsverktøy'!$B11=Utelukk!$A$3,"",IF('1. Prosjekteringsverktøy'!$G11&lt;&gt;"",IF('1. Prosjekteringsverktøy'!$G11='Telle antall dimensjoner'!B$1,1,""),IF('1. Prosjekteringsverktøy'!$F11=B$1,1,"")))</f>
        <v/>
      </c>
      <c r="C3" t="str">
        <f>IF('1. Prosjekteringsverktøy'!$B11=Utelukk!$A$3,"",IF('1. Prosjekteringsverktøy'!$G11&lt;&gt;"",IF('1. Prosjekteringsverktøy'!$G11='Telle antall dimensjoner'!C$1,1,""),IF('1. Prosjekteringsverktøy'!$F11=C$1,1,"")))</f>
        <v/>
      </c>
      <c r="D3" t="str">
        <f>IF('1. Prosjekteringsverktøy'!$B11=Utelukk!$A$3,"",IF('1. Prosjekteringsverktøy'!$G11&lt;&gt;"",IF('1. Prosjekteringsverktøy'!$G11='Telle antall dimensjoner'!D$1,1,""),IF('1. Prosjekteringsverktøy'!$F11=D$1,1,"")))</f>
        <v/>
      </c>
      <c r="E3" t="str">
        <f>IF('1. Prosjekteringsverktøy'!$B11=Utelukk!$A$3,"",IF('1. Prosjekteringsverktøy'!$G11&lt;&gt;"",IF('1. Prosjekteringsverktøy'!$G11='Telle antall dimensjoner'!E$1,1,""),IF('1. Prosjekteringsverktøy'!$F11=E$1,1,"")))</f>
        <v/>
      </c>
      <c r="F3" t="str">
        <f>IF('1. Prosjekteringsverktøy'!$B11=Utelukk!$A$3,"",IF('1. Prosjekteringsverktøy'!$G11&lt;&gt;"",IF('1. Prosjekteringsverktøy'!$G11='Telle antall dimensjoner'!F$1,1,""),IF('1. Prosjekteringsverktøy'!$F11=F$1,1,"")))</f>
        <v/>
      </c>
      <c r="G3" t="str">
        <f>IF('1. Prosjekteringsverktøy'!$B11=Utelukk!$A$3,"",IF('1. Prosjekteringsverktøy'!$G11&lt;&gt;"",IF('1. Prosjekteringsverktøy'!$G11='Telle antall dimensjoner'!G$1,1,""),IF('1. Prosjekteringsverktøy'!$F11=G$1,1,"")))</f>
        <v/>
      </c>
      <c r="H3" t="str">
        <f>IF('1. Prosjekteringsverktøy'!$B11=Utelukk!$A$3,"",IF('1. Prosjekteringsverktøy'!$G11&lt;&gt;"",IF('1. Prosjekteringsverktøy'!$G11='Telle antall dimensjoner'!H$1,1,""),IF('1. Prosjekteringsverktøy'!$F11=H$1,1,"")))</f>
        <v/>
      </c>
      <c r="I3" t="str">
        <f>IF('1. Prosjekteringsverktøy'!$B11=Utelukk!$A$3,"",IF('1. Prosjekteringsverktøy'!$G11&lt;&gt;"",IF('1. Prosjekteringsverktøy'!$G11='Telle antall dimensjoner'!I$1,1,""),IF('1. Prosjekteringsverktøy'!$F11=I$1,1,"")))</f>
        <v/>
      </c>
      <c r="J3" t="str">
        <f>IF('1. Prosjekteringsverktøy'!$B11=Utelukk!$A$3,"",IF('1. Prosjekteringsverktøy'!$G11&lt;&gt;"",IF('1. Prosjekteringsverktøy'!$G11='Telle antall dimensjoner'!J$1,1,""),IF('1. Prosjekteringsverktøy'!$F11=J$1,1,"")))</f>
        <v/>
      </c>
      <c r="L3" t="s">
        <v>0</v>
      </c>
      <c r="M3" s="112">
        <f>SUM(B:B)-B$1</f>
        <v>0</v>
      </c>
    </row>
    <row r="4" spans="1:20" x14ac:dyDescent="0.3">
      <c r="A4" t="str">
        <f>IF('1. Prosjekteringsverktøy'!D12&lt;&gt;0,'1. Prosjekteringsverktøy'!$D12,"")</f>
        <v/>
      </c>
      <c r="B4" t="str">
        <f>IF('1. Prosjekteringsverktøy'!$B12=Utelukk!$A$3,"",IF('1. Prosjekteringsverktøy'!$G12&lt;&gt;"",IF('1. Prosjekteringsverktøy'!$G12='Telle antall dimensjoner'!B$1,1,""),IF('1. Prosjekteringsverktøy'!$F12=B$1,1,"")))</f>
        <v/>
      </c>
      <c r="C4" t="str">
        <f>IF('1. Prosjekteringsverktøy'!$B12=Utelukk!$A$3,"",IF('1. Prosjekteringsverktøy'!$G12&lt;&gt;"",IF('1. Prosjekteringsverktøy'!$G12='Telle antall dimensjoner'!C$1,1,""),IF('1. Prosjekteringsverktøy'!$F12=C$1,1,"")))</f>
        <v/>
      </c>
      <c r="D4" t="str">
        <f>IF('1. Prosjekteringsverktøy'!$B12=Utelukk!$A$3,"",IF('1. Prosjekteringsverktøy'!$G12&lt;&gt;"",IF('1. Prosjekteringsverktøy'!$G12='Telle antall dimensjoner'!D$1,1,""),IF('1. Prosjekteringsverktøy'!$F12=D$1,1,"")))</f>
        <v/>
      </c>
      <c r="E4" t="str">
        <f>IF('1. Prosjekteringsverktøy'!$B12=Utelukk!$A$3,"",IF('1. Prosjekteringsverktøy'!$G12&lt;&gt;"",IF('1. Prosjekteringsverktøy'!$G12='Telle antall dimensjoner'!E$1,1,""),IF('1. Prosjekteringsverktøy'!$F12=E$1,1,"")))</f>
        <v/>
      </c>
      <c r="F4" t="str">
        <f>IF('1. Prosjekteringsverktøy'!$B12=Utelukk!$A$3,"",IF('1. Prosjekteringsverktøy'!$G12&lt;&gt;"",IF('1. Prosjekteringsverktøy'!$G12='Telle antall dimensjoner'!F$1,1,""),IF('1. Prosjekteringsverktøy'!$F12=F$1,1,"")))</f>
        <v/>
      </c>
      <c r="G4" t="str">
        <f>IF('1. Prosjekteringsverktøy'!$B12=Utelukk!$A$3,"",IF('1. Prosjekteringsverktøy'!$G12&lt;&gt;"",IF('1. Prosjekteringsverktøy'!$G12='Telle antall dimensjoner'!G$1,1,""),IF('1. Prosjekteringsverktøy'!$F12=G$1,1,"")))</f>
        <v/>
      </c>
      <c r="H4" t="str">
        <f>IF('1. Prosjekteringsverktøy'!$B12=Utelukk!$A$3,"",IF('1. Prosjekteringsverktøy'!$G12&lt;&gt;"",IF('1. Prosjekteringsverktøy'!$G12='Telle antall dimensjoner'!H$1,1,""),IF('1. Prosjekteringsverktøy'!$F12=H$1,1,"")))</f>
        <v/>
      </c>
      <c r="I4" t="str">
        <f>IF('1. Prosjekteringsverktøy'!$B12=Utelukk!$A$3,"",IF('1. Prosjekteringsverktøy'!$G12&lt;&gt;"",IF('1. Prosjekteringsverktøy'!$G12='Telle antall dimensjoner'!I$1,1,""),IF('1. Prosjekteringsverktøy'!$F12=I$1,1,"")))</f>
        <v/>
      </c>
      <c r="J4" t="str">
        <f>IF('1. Prosjekteringsverktøy'!$B12=Utelukk!$A$3,"",IF('1. Prosjekteringsverktøy'!$G12&lt;&gt;"",IF('1. Prosjekteringsverktøy'!$G12='Telle antall dimensjoner'!J$1,1,""),IF('1. Prosjekteringsverktøy'!$F12=J$1,1,"")))</f>
        <v/>
      </c>
      <c r="L4" t="s">
        <v>1</v>
      </c>
      <c r="M4" s="112">
        <f>SUM(C:C)-C$1</f>
        <v>0</v>
      </c>
      <c r="N4" s="112"/>
      <c r="O4" s="112"/>
      <c r="P4" s="112"/>
      <c r="Q4" s="112"/>
      <c r="R4" s="112"/>
      <c r="S4" s="112"/>
      <c r="T4" s="112"/>
    </row>
    <row r="5" spans="1:20" x14ac:dyDescent="0.3">
      <c r="A5" t="str">
        <f>IF('1. Prosjekteringsverktøy'!D13&lt;&gt;0,'1. Prosjekteringsverktøy'!$D13,"")</f>
        <v/>
      </c>
      <c r="B5" t="str">
        <f>IF('1. Prosjekteringsverktøy'!$B13=Utelukk!$A$3,"",IF('1. Prosjekteringsverktøy'!$G13&lt;&gt;"",IF('1. Prosjekteringsverktøy'!$G13='Telle antall dimensjoner'!B$1,1,""),IF('1. Prosjekteringsverktøy'!$F13=B$1,1,"")))</f>
        <v/>
      </c>
      <c r="C5" t="str">
        <f>IF('1. Prosjekteringsverktøy'!$B13=Utelukk!$A$3,"",IF('1. Prosjekteringsverktøy'!$G13&lt;&gt;"",IF('1. Prosjekteringsverktøy'!$G13='Telle antall dimensjoner'!C$1,1,""),IF('1. Prosjekteringsverktøy'!$F13=C$1,1,"")))</f>
        <v/>
      </c>
      <c r="D5" t="str">
        <f>IF('1. Prosjekteringsverktøy'!$B13=Utelukk!$A$3,"",IF('1. Prosjekteringsverktøy'!$G13&lt;&gt;"",IF('1. Prosjekteringsverktøy'!$G13='Telle antall dimensjoner'!D$1,1,""),IF('1. Prosjekteringsverktøy'!$F13=D$1,1,"")))</f>
        <v/>
      </c>
      <c r="E5" t="str">
        <f>IF('1. Prosjekteringsverktøy'!$B13=Utelukk!$A$3,"",IF('1. Prosjekteringsverktøy'!$G13&lt;&gt;"",IF('1. Prosjekteringsverktøy'!$G13='Telle antall dimensjoner'!E$1,1,""),IF('1. Prosjekteringsverktøy'!$F13=E$1,1,"")))</f>
        <v/>
      </c>
      <c r="F5" t="str">
        <f>IF('1. Prosjekteringsverktøy'!$B13=Utelukk!$A$3,"",IF('1. Prosjekteringsverktøy'!$G13&lt;&gt;"",IF('1. Prosjekteringsverktøy'!$G13='Telle antall dimensjoner'!F$1,1,""),IF('1. Prosjekteringsverktøy'!$F13=F$1,1,"")))</f>
        <v/>
      </c>
      <c r="G5" t="str">
        <f>IF('1. Prosjekteringsverktøy'!$B13=Utelukk!$A$3,"",IF('1. Prosjekteringsverktøy'!$G13&lt;&gt;"",IF('1. Prosjekteringsverktøy'!$G13='Telle antall dimensjoner'!G$1,1,""),IF('1. Prosjekteringsverktøy'!$F13=G$1,1,"")))</f>
        <v/>
      </c>
      <c r="H5" t="str">
        <f>IF('1. Prosjekteringsverktøy'!$B13=Utelukk!$A$3,"",IF('1. Prosjekteringsverktøy'!$G13&lt;&gt;"",IF('1. Prosjekteringsverktøy'!$G13='Telle antall dimensjoner'!H$1,1,""),IF('1. Prosjekteringsverktøy'!$F13=H$1,1,"")))</f>
        <v/>
      </c>
      <c r="I5" t="str">
        <f>IF('1. Prosjekteringsverktøy'!$B13=Utelukk!$A$3,"",IF('1. Prosjekteringsverktøy'!$G13&lt;&gt;"",IF('1. Prosjekteringsverktøy'!$G13='Telle antall dimensjoner'!I$1,1,""),IF('1. Prosjekteringsverktøy'!$F13=I$1,1,"")))</f>
        <v/>
      </c>
      <c r="J5" t="str">
        <f>IF('1. Prosjekteringsverktøy'!$B13=Utelukk!$A$3,"",IF('1. Prosjekteringsverktøy'!$G13&lt;&gt;"",IF('1. Prosjekteringsverktøy'!$G13='Telle antall dimensjoner'!J$1,1,""),IF('1. Prosjekteringsverktøy'!$F13=J$1,1,"")))</f>
        <v/>
      </c>
      <c r="L5" t="s">
        <v>3</v>
      </c>
      <c r="M5" s="112">
        <f>SUM(D:D)-$D$1</f>
        <v>0</v>
      </c>
    </row>
    <row r="6" spans="1:20" x14ac:dyDescent="0.3">
      <c r="A6" t="str">
        <f>IF('1. Prosjekteringsverktøy'!D14&lt;&gt;0,'1. Prosjekteringsverktøy'!$D14,"")</f>
        <v/>
      </c>
      <c r="B6" t="str">
        <f>IF('1. Prosjekteringsverktøy'!$B14=Utelukk!$A$3,"",IF('1. Prosjekteringsverktøy'!$G14&lt;&gt;"",IF('1. Prosjekteringsverktøy'!$G14='Telle antall dimensjoner'!B$1,1,""),IF('1. Prosjekteringsverktøy'!$F14=B$1,1,"")))</f>
        <v/>
      </c>
      <c r="C6" t="str">
        <f>IF('1. Prosjekteringsverktøy'!$B14=Utelukk!$A$3,"",IF('1. Prosjekteringsverktøy'!$G14&lt;&gt;"",IF('1. Prosjekteringsverktøy'!$G14='Telle antall dimensjoner'!C$1,1,""),IF('1. Prosjekteringsverktøy'!$F14=C$1,1,"")))</f>
        <v/>
      </c>
      <c r="D6" t="str">
        <f>IF('1. Prosjekteringsverktøy'!$B14=Utelukk!$A$3,"",IF('1. Prosjekteringsverktøy'!$G14&lt;&gt;"",IF('1. Prosjekteringsverktøy'!$G14='Telle antall dimensjoner'!D$1,1,""),IF('1. Prosjekteringsverktøy'!$F14=D$1,1,"")))</f>
        <v/>
      </c>
      <c r="E6" t="str">
        <f>IF('1. Prosjekteringsverktøy'!$B14=Utelukk!$A$3,"",IF('1. Prosjekteringsverktøy'!$G14&lt;&gt;"",IF('1. Prosjekteringsverktøy'!$G14='Telle antall dimensjoner'!E$1,1,""),IF('1. Prosjekteringsverktøy'!$F14=E$1,1,"")))</f>
        <v/>
      </c>
      <c r="F6" t="str">
        <f>IF('1. Prosjekteringsverktøy'!$B14=Utelukk!$A$3,"",IF('1. Prosjekteringsverktøy'!$G14&lt;&gt;"",IF('1. Prosjekteringsverktøy'!$G14='Telle antall dimensjoner'!F$1,1,""),IF('1. Prosjekteringsverktøy'!$F14=F$1,1,"")))</f>
        <v/>
      </c>
      <c r="G6" t="str">
        <f>IF('1. Prosjekteringsverktøy'!$B14=Utelukk!$A$3,"",IF('1. Prosjekteringsverktøy'!$G14&lt;&gt;"",IF('1. Prosjekteringsverktøy'!$G14='Telle antall dimensjoner'!G$1,1,""),IF('1. Prosjekteringsverktøy'!$F14=G$1,1,"")))</f>
        <v/>
      </c>
      <c r="H6" t="str">
        <f>IF('1. Prosjekteringsverktøy'!$B14=Utelukk!$A$3,"",IF('1. Prosjekteringsverktøy'!$G14&lt;&gt;"",IF('1. Prosjekteringsverktøy'!$G14='Telle antall dimensjoner'!H$1,1,""),IF('1. Prosjekteringsverktøy'!$F14=H$1,1,"")))</f>
        <v/>
      </c>
      <c r="I6" t="str">
        <f>IF('1. Prosjekteringsverktøy'!$B14=Utelukk!$A$3,"",IF('1. Prosjekteringsverktøy'!$G14&lt;&gt;"",IF('1. Prosjekteringsverktøy'!$G14='Telle antall dimensjoner'!I$1,1,""),IF('1. Prosjekteringsverktøy'!$F14=I$1,1,"")))</f>
        <v/>
      </c>
      <c r="J6" t="str">
        <f>IF('1. Prosjekteringsverktøy'!$B14=Utelukk!$A$3,"",IF('1. Prosjekteringsverktøy'!$G14&lt;&gt;"",IF('1. Prosjekteringsverktøy'!$G14='Telle antall dimensjoner'!J$1,1,""),IF('1. Prosjekteringsverktøy'!$F14=J$1,1,"")))</f>
        <v/>
      </c>
      <c r="L6" t="s">
        <v>4</v>
      </c>
      <c r="M6" s="112">
        <f>SUM(E:E)-$E$1</f>
        <v>0</v>
      </c>
    </row>
    <row r="7" spans="1:20" x14ac:dyDescent="0.3">
      <c r="A7" t="str">
        <f>IF('1. Prosjekteringsverktøy'!D15&lt;&gt;0,'1. Prosjekteringsverktøy'!$D15,"")</f>
        <v/>
      </c>
      <c r="B7" t="str">
        <f>IF('1. Prosjekteringsverktøy'!$B15=Utelukk!$A$3,"",IF('1. Prosjekteringsverktøy'!$G15&lt;&gt;"",IF('1. Prosjekteringsverktøy'!$G15='Telle antall dimensjoner'!B$1,1,""),IF('1. Prosjekteringsverktøy'!$F15=B$1,1,"")))</f>
        <v/>
      </c>
      <c r="C7" t="str">
        <f>IF('1. Prosjekteringsverktøy'!$B15=Utelukk!$A$3,"",IF('1. Prosjekteringsverktøy'!$G15&lt;&gt;"",IF('1. Prosjekteringsverktøy'!$G15='Telle antall dimensjoner'!C$1,1,""),IF('1. Prosjekteringsverktøy'!$F15=C$1,1,"")))</f>
        <v/>
      </c>
      <c r="D7" t="str">
        <f>IF('1. Prosjekteringsverktøy'!$B15=Utelukk!$A$3,"",IF('1. Prosjekteringsverktøy'!$G15&lt;&gt;"",IF('1. Prosjekteringsverktøy'!$G15='Telle antall dimensjoner'!D$1,1,""),IF('1. Prosjekteringsverktøy'!$F15=D$1,1,"")))</f>
        <v/>
      </c>
      <c r="E7" t="str">
        <f>IF('1. Prosjekteringsverktøy'!$B15=Utelukk!$A$3,"",IF('1. Prosjekteringsverktøy'!$G15&lt;&gt;"",IF('1. Prosjekteringsverktøy'!$G15='Telle antall dimensjoner'!E$1,1,""),IF('1. Prosjekteringsverktøy'!$F15=E$1,1,"")))</f>
        <v/>
      </c>
      <c r="F7" t="str">
        <f>IF('1. Prosjekteringsverktøy'!$B15=Utelukk!$A$3,"",IF('1. Prosjekteringsverktøy'!$G15&lt;&gt;"",IF('1. Prosjekteringsverktøy'!$G15='Telle antall dimensjoner'!F$1,1,""),IF('1. Prosjekteringsverktøy'!$F15=F$1,1,"")))</f>
        <v/>
      </c>
      <c r="G7" t="str">
        <f>IF('1. Prosjekteringsverktøy'!$B15=Utelukk!$A$3,"",IF('1. Prosjekteringsverktøy'!$G15&lt;&gt;"",IF('1. Prosjekteringsverktøy'!$G15='Telle antall dimensjoner'!G$1,1,""),IF('1. Prosjekteringsverktøy'!$F15=G$1,1,"")))</f>
        <v/>
      </c>
      <c r="H7" t="str">
        <f>IF('1. Prosjekteringsverktøy'!$B15=Utelukk!$A$3,"",IF('1. Prosjekteringsverktøy'!$G15&lt;&gt;"",IF('1. Prosjekteringsverktøy'!$G15='Telle antall dimensjoner'!H$1,1,""),IF('1. Prosjekteringsverktøy'!$F15=H$1,1,"")))</f>
        <v/>
      </c>
      <c r="I7" t="str">
        <f>IF('1. Prosjekteringsverktøy'!$B15=Utelukk!$A$3,"",IF('1. Prosjekteringsverktøy'!$G15&lt;&gt;"",IF('1. Prosjekteringsverktøy'!$G15='Telle antall dimensjoner'!I$1,1,""),IF('1. Prosjekteringsverktøy'!$F15=I$1,1,"")))</f>
        <v/>
      </c>
      <c r="J7" t="str">
        <f>IF('1. Prosjekteringsverktøy'!$B15=Utelukk!$A$3,"",IF('1. Prosjekteringsverktøy'!$G15&lt;&gt;"",IF('1. Prosjekteringsverktøy'!$G15='Telle antall dimensjoner'!J$1,1,""),IF('1. Prosjekteringsverktøy'!$F15=J$1,1,"")))</f>
        <v/>
      </c>
      <c r="L7" t="s">
        <v>5</v>
      </c>
      <c r="M7" s="112">
        <f>SUM(F:F)-$F$1</f>
        <v>0</v>
      </c>
    </row>
    <row r="8" spans="1:20" x14ac:dyDescent="0.3">
      <c r="A8" t="str">
        <f>IF('1. Prosjekteringsverktøy'!D16&lt;&gt;0,'1. Prosjekteringsverktøy'!$D16,"")</f>
        <v/>
      </c>
      <c r="B8" t="str">
        <f>IF('1. Prosjekteringsverktøy'!$B16=Utelukk!$A$3,"",IF('1. Prosjekteringsverktøy'!$G16&lt;&gt;"",IF('1. Prosjekteringsverktøy'!$G16='Telle antall dimensjoner'!B$1,1,""),IF('1. Prosjekteringsverktøy'!$F16=B$1,1,"")))</f>
        <v/>
      </c>
      <c r="C8" t="str">
        <f>IF('1. Prosjekteringsverktøy'!$B16=Utelukk!$A$3,"",IF('1. Prosjekteringsverktøy'!$G16&lt;&gt;"",IF('1. Prosjekteringsverktøy'!$G16='Telle antall dimensjoner'!C$1,1,""),IF('1. Prosjekteringsverktøy'!$F16=C$1,1,"")))</f>
        <v/>
      </c>
      <c r="D8" t="str">
        <f>IF('1. Prosjekteringsverktøy'!$B16=Utelukk!$A$3,"",IF('1. Prosjekteringsverktøy'!$G16&lt;&gt;"",IF('1. Prosjekteringsverktøy'!$G16='Telle antall dimensjoner'!D$1,1,""),IF('1. Prosjekteringsverktøy'!$F16=D$1,1,"")))</f>
        <v/>
      </c>
      <c r="E8" t="str">
        <f>IF('1. Prosjekteringsverktøy'!$B16=Utelukk!$A$3,"",IF('1. Prosjekteringsverktøy'!$G16&lt;&gt;"",IF('1. Prosjekteringsverktøy'!$G16='Telle antall dimensjoner'!E$1,1,""),IF('1. Prosjekteringsverktøy'!$F16=E$1,1,"")))</f>
        <v/>
      </c>
      <c r="F8" t="str">
        <f>IF('1. Prosjekteringsverktøy'!$B16=Utelukk!$A$3,"",IF('1. Prosjekteringsverktøy'!$G16&lt;&gt;"",IF('1. Prosjekteringsverktøy'!$G16='Telle antall dimensjoner'!F$1,1,""),IF('1. Prosjekteringsverktøy'!$F16=F$1,1,"")))</f>
        <v/>
      </c>
      <c r="G8" t="str">
        <f>IF('1. Prosjekteringsverktøy'!$B16=Utelukk!$A$3,"",IF('1. Prosjekteringsverktøy'!$G16&lt;&gt;"",IF('1. Prosjekteringsverktøy'!$G16='Telle antall dimensjoner'!G$1,1,""),IF('1. Prosjekteringsverktøy'!$F16=G$1,1,"")))</f>
        <v/>
      </c>
      <c r="H8" t="str">
        <f>IF('1. Prosjekteringsverktøy'!$B16=Utelukk!$A$3,"",IF('1. Prosjekteringsverktøy'!$G16&lt;&gt;"",IF('1. Prosjekteringsverktøy'!$G16='Telle antall dimensjoner'!H$1,1,""),IF('1. Prosjekteringsverktøy'!$F16=H$1,1,"")))</f>
        <v/>
      </c>
      <c r="I8" t="str">
        <f>IF('1. Prosjekteringsverktøy'!$B16=Utelukk!$A$3,"",IF('1. Prosjekteringsverktøy'!$G16&lt;&gt;"",IF('1. Prosjekteringsverktøy'!$G16='Telle antall dimensjoner'!I$1,1,""),IF('1. Prosjekteringsverktøy'!$F16=I$1,1,"")))</f>
        <v/>
      </c>
      <c r="J8" t="str">
        <f>IF('1. Prosjekteringsverktøy'!$B16=Utelukk!$A$3,"",IF('1. Prosjekteringsverktøy'!$G16&lt;&gt;"",IF('1. Prosjekteringsverktøy'!$G16='Telle antall dimensjoner'!J$1,1,""),IF('1. Prosjekteringsverktøy'!$F16=J$1,1,"")))</f>
        <v/>
      </c>
      <c r="L8" t="s">
        <v>6</v>
      </c>
      <c r="M8" s="112">
        <f>SUM(G:G)-$G$1</f>
        <v>0</v>
      </c>
    </row>
    <row r="9" spans="1:20" x14ac:dyDescent="0.3">
      <c r="A9" t="str">
        <f>IF('1. Prosjekteringsverktøy'!D17&lt;&gt;0,'1. Prosjekteringsverktøy'!$D17,"")</f>
        <v/>
      </c>
      <c r="B9" t="str">
        <f>IF('1. Prosjekteringsverktøy'!$B17=Utelukk!$A$3,"",IF('1. Prosjekteringsverktøy'!$G17&lt;&gt;"",IF('1. Prosjekteringsverktøy'!$G17='Telle antall dimensjoner'!B$1,1,""),IF('1. Prosjekteringsverktøy'!$F17=B$1,1,"")))</f>
        <v/>
      </c>
      <c r="C9" t="str">
        <f>IF('1. Prosjekteringsverktøy'!$B17=Utelukk!$A$3,"",IF('1. Prosjekteringsverktøy'!$G17&lt;&gt;"",IF('1. Prosjekteringsverktøy'!$G17='Telle antall dimensjoner'!C$1,1,""),IF('1. Prosjekteringsverktøy'!$F17=C$1,1,"")))</f>
        <v/>
      </c>
      <c r="D9" t="str">
        <f>IF('1. Prosjekteringsverktøy'!$B17=Utelukk!$A$3,"",IF('1. Prosjekteringsverktøy'!$G17&lt;&gt;"",IF('1. Prosjekteringsverktøy'!$G17='Telle antall dimensjoner'!D$1,1,""),IF('1. Prosjekteringsverktøy'!$F17=D$1,1,"")))</f>
        <v/>
      </c>
      <c r="E9" t="str">
        <f>IF('1. Prosjekteringsverktøy'!$B17=Utelukk!$A$3,"",IF('1. Prosjekteringsverktøy'!$G17&lt;&gt;"",IF('1. Prosjekteringsverktøy'!$G17='Telle antall dimensjoner'!E$1,1,""),IF('1. Prosjekteringsverktøy'!$F17=E$1,1,"")))</f>
        <v/>
      </c>
      <c r="F9" t="str">
        <f>IF('1. Prosjekteringsverktøy'!$B17=Utelukk!$A$3,"",IF('1. Prosjekteringsverktøy'!$G17&lt;&gt;"",IF('1. Prosjekteringsverktøy'!$G17='Telle antall dimensjoner'!F$1,1,""),IF('1. Prosjekteringsverktøy'!$F17=F$1,1,"")))</f>
        <v/>
      </c>
      <c r="G9" t="str">
        <f>IF('1. Prosjekteringsverktøy'!$B17=Utelukk!$A$3,"",IF('1. Prosjekteringsverktøy'!$G17&lt;&gt;"",IF('1. Prosjekteringsverktøy'!$G17='Telle antall dimensjoner'!G$1,1,""),IF('1. Prosjekteringsverktøy'!$F17=G$1,1,"")))</f>
        <v/>
      </c>
      <c r="H9" t="str">
        <f>IF('1. Prosjekteringsverktøy'!$B17=Utelukk!$A$3,"",IF('1. Prosjekteringsverktøy'!$G17&lt;&gt;"",IF('1. Prosjekteringsverktøy'!$G17='Telle antall dimensjoner'!H$1,1,""),IF('1. Prosjekteringsverktøy'!$F17=H$1,1,"")))</f>
        <v/>
      </c>
      <c r="I9" t="str">
        <f>IF('1. Prosjekteringsverktøy'!$B17=Utelukk!$A$3,"",IF('1. Prosjekteringsverktøy'!$G17&lt;&gt;"",IF('1. Prosjekteringsverktøy'!$G17='Telle antall dimensjoner'!I$1,1,""),IF('1. Prosjekteringsverktøy'!$F17=I$1,1,"")))</f>
        <v/>
      </c>
      <c r="J9" t="str">
        <f>IF('1. Prosjekteringsverktøy'!$B17=Utelukk!$A$3,"",IF('1. Prosjekteringsverktøy'!$G17&lt;&gt;"",IF('1. Prosjekteringsverktøy'!$G17='Telle antall dimensjoner'!J$1,1,""),IF('1. Prosjekteringsverktøy'!$F17=J$1,1,"")))</f>
        <v/>
      </c>
      <c r="L9" t="s">
        <v>7</v>
      </c>
      <c r="M9" s="112">
        <f>SUM(H:H)-$H$1</f>
        <v>0</v>
      </c>
    </row>
    <row r="10" spans="1:20" x14ac:dyDescent="0.3">
      <c r="A10" t="str">
        <f>IF('1. Prosjekteringsverktøy'!D18&lt;&gt;0,'1. Prosjekteringsverktøy'!$D18,"")</f>
        <v/>
      </c>
      <c r="B10" t="str">
        <f>IF('1. Prosjekteringsverktøy'!$B18=Utelukk!$A$3,"",IF('1. Prosjekteringsverktøy'!$G18&lt;&gt;"",IF('1. Prosjekteringsverktøy'!$G18='Telle antall dimensjoner'!B$1,1,""),IF('1. Prosjekteringsverktøy'!$F18=B$1,1,"")))</f>
        <v/>
      </c>
      <c r="C10" t="str">
        <f>IF('1. Prosjekteringsverktøy'!$B18=Utelukk!$A$3,"",IF('1. Prosjekteringsverktøy'!$G18&lt;&gt;"",IF('1. Prosjekteringsverktøy'!$G18='Telle antall dimensjoner'!C$1,1,""),IF('1. Prosjekteringsverktøy'!$F18=C$1,1,"")))</f>
        <v/>
      </c>
      <c r="D10" t="str">
        <f>IF('1. Prosjekteringsverktøy'!$B18=Utelukk!$A$3,"",IF('1. Prosjekteringsverktøy'!$G18&lt;&gt;"",IF('1. Prosjekteringsverktøy'!$G18='Telle antall dimensjoner'!D$1,1,""),IF('1. Prosjekteringsverktøy'!$F18=D$1,1,"")))</f>
        <v/>
      </c>
      <c r="E10" t="str">
        <f>IF('1. Prosjekteringsverktøy'!$B18=Utelukk!$A$3,"",IF('1. Prosjekteringsverktøy'!$G18&lt;&gt;"",IF('1. Prosjekteringsverktøy'!$G18='Telle antall dimensjoner'!E$1,1,""),IF('1. Prosjekteringsverktøy'!$F18=E$1,1,"")))</f>
        <v/>
      </c>
      <c r="F10" t="str">
        <f>IF('1. Prosjekteringsverktøy'!$B18=Utelukk!$A$3,"",IF('1. Prosjekteringsverktøy'!$G18&lt;&gt;"",IF('1. Prosjekteringsverktøy'!$G18='Telle antall dimensjoner'!F$1,1,""),IF('1. Prosjekteringsverktøy'!$F18=F$1,1,"")))</f>
        <v/>
      </c>
      <c r="G10" t="str">
        <f>IF('1. Prosjekteringsverktøy'!$B18=Utelukk!$A$3,"",IF('1. Prosjekteringsverktøy'!$G18&lt;&gt;"",IF('1. Prosjekteringsverktøy'!$G18='Telle antall dimensjoner'!G$1,1,""),IF('1. Prosjekteringsverktøy'!$F18=G$1,1,"")))</f>
        <v/>
      </c>
      <c r="H10" t="str">
        <f>IF('1. Prosjekteringsverktøy'!$B18=Utelukk!$A$3,"",IF('1. Prosjekteringsverktøy'!$G18&lt;&gt;"",IF('1. Prosjekteringsverktøy'!$G18='Telle antall dimensjoner'!H$1,1,""),IF('1. Prosjekteringsverktøy'!$F18=H$1,1,"")))</f>
        <v/>
      </c>
      <c r="I10" t="str">
        <f>IF('1. Prosjekteringsverktøy'!$B18=Utelukk!$A$3,"",IF('1. Prosjekteringsverktøy'!$G18&lt;&gt;"",IF('1. Prosjekteringsverktøy'!$G18='Telle antall dimensjoner'!I$1,1,""),IF('1. Prosjekteringsverktøy'!$F18=I$1,1,"")))</f>
        <v/>
      </c>
      <c r="J10" t="str">
        <f>IF('1. Prosjekteringsverktøy'!$B18=Utelukk!$A$3,"",IF('1. Prosjekteringsverktøy'!$G18&lt;&gt;"",IF('1. Prosjekteringsverktøy'!$G18='Telle antall dimensjoner'!J$1,1,""),IF('1. Prosjekteringsverktøy'!$F18=J$1,1,"")))</f>
        <v/>
      </c>
      <c r="L10" t="s">
        <v>8</v>
      </c>
      <c r="M10" s="112">
        <f>SUM(I:I)-$I$1</f>
        <v>0</v>
      </c>
    </row>
    <row r="11" spans="1:20" x14ac:dyDescent="0.3">
      <c r="A11" t="str">
        <f>IF('1. Prosjekteringsverktøy'!D19&lt;&gt;0,'1. Prosjekteringsverktøy'!$D19,"")</f>
        <v/>
      </c>
      <c r="B11" t="str">
        <f>IF('1. Prosjekteringsverktøy'!$B19=Utelukk!$A$3,"",IF('1. Prosjekteringsverktøy'!$G19&lt;&gt;"",IF('1. Prosjekteringsverktøy'!$G19='Telle antall dimensjoner'!B$1,1,""),IF('1. Prosjekteringsverktøy'!$F19=B$1,1,"")))</f>
        <v/>
      </c>
      <c r="C11" t="str">
        <f>IF('1. Prosjekteringsverktøy'!$B19=Utelukk!$A$3,"",IF('1. Prosjekteringsverktøy'!$G19&lt;&gt;"",IF('1. Prosjekteringsverktøy'!$G19='Telle antall dimensjoner'!C$1,1,""),IF('1. Prosjekteringsverktøy'!$F19=C$1,1,"")))</f>
        <v/>
      </c>
      <c r="D11" t="str">
        <f>IF('1. Prosjekteringsverktøy'!$B19=Utelukk!$A$3,"",IF('1. Prosjekteringsverktøy'!$G19&lt;&gt;"",IF('1. Prosjekteringsverktøy'!$G19='Telle antall dimensjoner'!D$1,1,""),IF('1. Prosjekteringsverktøy'!$F19=D$1,1,"")))</f>
        <v/>
      </c>
      <c r="E11" t="str">
        <f>IF('1. Prosjekteringsverktøy'!$B19=Utelukk!$A$3,"",IF('1. Prosjekteringsverktøy'!$G19&lt;&gt;"",IF('1. Prosjekteringsverktøy'!$G19='Telle antall dimensjoner'!E$1,1,""),IF('1. Prosjekteringsverktøy'!$F19=E$1,1,"")))</f>
        <v/>
      </c>
      <c r="F11" t="str">
        <f>IF('1. Prosjekteringsverktøy'!$B19=Utelukk!$A$3,"",IF('1. Prosjekteringsverktøy'!$G19&lt;&gt;"",IF('1. Prosjekteringsverktøy'!$G19='Telle antall dimensjoner'!F$1,1,""),IF('1. Prosjekteringsverktøy'!$F19=F$1,1,"")))</f>
        <v/>
      </c>
      <c r="G11" t="str">
        <f>IF('1. Prosjekteringsverktøy'!$B19=Utelukk!$A$3,"",IF('1. Prosjekteringsverktøy'!$G19&lt;&gt;"",IF('1. Prosjekteringsverktøy'!$G19='Telle antall dimensjoner'!G$1,1,""),IF('1. Prosjekteringsverktøy'!$F19=G$1,1,"")))</f>
        <v/>
      </c>
      <c r="H11" t="str">
        <f>IF('1. Prosjekteringsverktøy'!$B19=Utelukk!$A$3,"",IF('1. Prosjekteringsverktøy'!$G19&lt;&gt;"",IF('1. Prosjekteringsverktøy'!$G19='Telle antall dimensjoner'!H$1,1,""),IF('1. Prosjekteringsverktøy'!$F19=H$1,1,"")))</f>
        <v/>
      </c>
      <c r="I11" t="str">
        <f>IF('1. Prosjekteringsverktøy'!$B19=Utelukk!$A$3,"",IF('1. Prosjekteringsverktøy'!$G19&lt;&gt;"",IF('1. Prosjekteringsverktøy'!$G19='Telle antall dimensjoner'!I$1,1,""),IF('1. Prosjekteringsverktøy'!$F19=I$1,1,"")))</f>
        <v/>
      </c>
      <c r="J11" t="str">
        <f>IF('1. Prosjekteringsverktøy'!$B19=Utelukk!$A$3,"",IF('1. Prosjekteringsverktøy'!$G19&lt;&gt;"",IF('1. Prosjekteringsverktøy'!$G19='Telle antall dimensjoner'!J$1,1,""),IF('1. Prosjekteringsverktøy'!$F19=J$1,1,"")))</f>
        <v/>
      </c>
      <c r="L11" t="s">
        <v>9</v>
      </c>
      <c r="M11" s="112">
        <f>SUM(J:J)-J1</f>
        <v>0</v>
      </c>
    </row>
    <row r="12" spans="1:20" x14ac:dyDescent="0.3">
      <c r="A12" t="str">
        <f>IF('1. Prosjekteringsverktøy'!D20&lt;&gt;0,'1. Prosjekteringsverktøy'!$D20,"")</f>
        <v/>
      </c>
      <c r="B12" t="str">
        <f>IF('1. Prosjekteringsverktøy'!$B20=Utelukk!$A$3,"",IF('1. Prosjekteringsverktøy'!$G20&lt;&gt;"",IF('1. Prosjekteringsverktøy'!$G20='Telle antall dimensjoner'!B$1,1,""),IF('1. Prosjekteringsverktøy'!$F20=B$1,1,"")))</f>
        <v/>
      </c>
      <c r="C12" t="str">
        <f>IF('1. Prosjekteringsverktøy'!$B20=Utelukk!$A$3,"",IF('1. Prosjekteringsverktøy'!$G20&lt;&gt;"",IF('1. Prosjekteringsverktøy'!$G20='Telle antall dimensjoner'!C$1,1,""),IF('1. Prosjekteringsverktøy'!$F20=C$1,1,"")))</f>
        <v/>
      </c>
      <c r="D12" t="str">
        <f>IF('1. Prosjekteringsverktøy'!$B20=Utelukk!$A$3,"",IF('1. Prosjekteringsverktøy'!$G20&lt;&gt;"",IF('1. Prosjekteringsverktøy'!$G20='Telle antall dimensjoner'!D$1,1,""),IF('1. Prosjekteringsverktøy'!$F20=D$1,1,"")))</f>
        <v/>
      </c>
      <c r="E12" t="str">
        <f>IF('1. Prosjekteringsverktøy'!$B20=Utelukk!$A$3,"",IF('1. Prosjekteringsverktøy'!$G20&lt;&gt;"",IF('1. Prosjekteringsverktøy'!$G20='Telle antall dimensjoner'!E$1,1,""),IF('1. Prosjekteringsverktøy'!$F20=E$1,1,"")))</f>
        <v/>
      </c>
      <c r="F12" t="str">
        <f>IF('1. Prosjekteringsverktøy'!$B20=Utelukk!$A$3,"",IF('1. Prosjekteringsverktøy'!$G20&lt;&gt;"",IF('1. Prosjekteringsverktøy'!$G20='Telle antall dimensjoner'!F$1,1,""),IF('1. Prosjekteringsverktøy'!$F20=F$1,1,"")))</f>
        <v/>
      </c>
      <c r="G12" t="str">
        <f>IF('1. Prosjekteringsverktøy'!$B20=Utelukk!$A$3,"",IF('1. Prosjekteringsverktøy'!$G20&lt;&gt;"",IF('1. Prosjekteringsverktøy'!$G20='Telle antall dimensjoner'!G$1,1,""),IF('1. Prosjekteringsverktøy'!$F20=G$1,1,"")))</f>
        <v/>
      </c>
      <c r="H12" t="str">
        <f>IF('1. Prosjekteringsverktøy'!$B20=Utelukk!$A$3,"",IF('1. Prosjekteringsverktøy'!$G20&lt;&gt;"",IF('1. Prosjekteringsverktøy'!$G20='Telle antall dimensjoner'!H$1,1,""),IF('1. Prosjekteringsverktøy'!$F20=H$1,1,"")))</f>
        <v/>
      </c>
      <c r="I12" t="str">
        <f>IF('1. Prosjekteringsverktøy'!$B20=Utelukk!$A$3,"",IF('1. Prosjekteringsverktøy'!$G20&lt;&gt;"",IF('1. Prosjekteringsverktøy'!$G20='Telle antall dimensjoner'!I$1,1,""),IF('1. Prosjekteringsverktøy'!$F20=I$1,1,"")))</f>
        <v/>
      </c>
      <c r="J12" t="str">
        <f>IF('1. Prosjekteringsverktøy'!$B20=Utelukk!$A$3,"",IF('1. Prosjekteringsverktøy'!$G20&lt;&gt;"",IF('1. Prosjekteringsverktøy'!$G20='Telle antall dimensjoner'!J$1,1,""),IF('1. Prosjekteringsverktøy'!$F20=J$1,1,"")))</f>
        <v/>
      </c>
    </row>
    <row r="13" spans="1:20" x14ac:dyDescent="0.3">
      <c r="A13" t="str">
        <f>IF('1. Prosjekteringsverktøy'!D21&lt;&gt;0,'1. Prosjekteringsverktøy'!$D21,"")</f>
        <v/>
      </c>
      <c r="B13" t="str">
        <f>IF('1. Prosjekteringsverktøy'!$B21=Utelukk!$A$3,"",IF('1. Prosjekteringsverktøy'!$G21&lt;&gt;"",IF('1. Prosjekteringsverktøy'!$G21='Telle antall dimensjoner'!B$1,1,""),IF('1. Prosjekteringsverktøy'!$F21=B$1,1,"")))</f>
        <v/>
      </c>
      <c r="C13" t="str">
        <f>IF('1. Prosjekteringsverktøy'!$B21=Utelukk!$A$3,"",IF('1. Prosjekteringsverktøy'!$G21&lt;&gt;"",IF('1. Prosjekteringsverktøy'!$G21='Telle antall dimensjoner'!C$1,1,""),IF('1. Prosjekteringsverktøy'!$F21=C$1,1,"")))</f>
        <v/>
      </c>
      <c r="D13" t="str">
        <f>IF('1. Prosjekteringsverktøy'!$B21=Utelukk!$A$3,"",IF('1. Prosjekteringsverktøy'!$G21&lt;&gt;"",IF('1. Prosjekteringsverktøy'!$G21='Telle antall dimensjoner'!D$1,1,""),IF('1. Prosjekteringsverktøy'!$F21=D$1,1,"")))</f>
        <v/>
      </c>
      <c r="E13" t="str">
        <f>IF('1. Prosjekteringsverktøy'!$B21=Utelukk!$A$3,"",IF('1. Prosjekteringsverktøy'!$G21&lt;&gt;"",IF('1. Prosjekteringsverktøy'!$G21='Telle antall dimensjoner'!E$1,1,""),IF('1. Prosjekteringsverktøy'!$F21=E$1,1,"")))</f>
        <v/>
      </c>
      <c r="F13" t="str">
        <f>IF('1. Prosjekteringsverktøy'!$B21=Utelukk!$A$3,"",IF('1. Prosjekteringsverktøy'!$G21&lt;&gt;"",IF('1. Prosjekteringsverktøy'!$G21='Telle antall dimensjoner'!F$1,1,""),IF('1. Prosjekteringsverktøy'!$F21=F$1,1,"")))</f>
        <v/>
      </c>
      <c r="G13" t="str">
        <f>IF('1. Prosjekteringsverktøy'!$B21=Utelukk!$A$3,"",IF('1. Prosjekteringsverktøy'!$G21&lt;&gt;"",IF('1. Prosjekteringsverktøy'!$G21='Telle antall dimensjoner'!G$1,1,""),IF('1. Prosjekteringsverktøy'!$F21=G$1,1,"")))</f>
        <v/>
      </c>
      <c r="H13" t="str">
        <f>IF('1. Prosjekteringsverktøy'!$B21=Utelukk!$A$3,"",IF('1. Prosjekteringsverktøy'!$G21&lt;&gt;"",IF('1. Prosjekteringsverktøy'!$G21='Telle antall dimensjoner'!H$1,1,""),IF('1. Prosjekteringsverktøy'!$F21=H$1,1,"")))</f>
        <v/>
      </c>
      <c r="I13" t="str">
        <f>IF('1. Prosjekteringsverktøy'!$B21=Utelukk!$A$3,"",IF('1. Prosjekteringsverktøy'!$G21&lt;&gt;"",IF('1. Prosjekteringsverktøy'!$G21='Telle antall dimensjoner'!I$1,1,""),IF('1. Prosjekteringsverktøy'!$F21=I$1,1,"")))</f>
        <v/>
      </c>
      <c r="J13" t="str">
        <f>IF('1. Prosjekteringsverktøy'!$B21=Utelukk!$A$3,"",IF('1. Prosjekteringsverktøy'!$G21&lt;&gt;"",IF('1. Prosjekteringsverktøy'!$G21='Telle antall dimensjoner'!J$1,1,""),IF('1. Prosjekteringsverktøy'!$F21=J$1,1,"")))</f>
        <v/>
      </c>
    </row>
    <row r="14" spans="1:20" x14ac:dyDescent="0.3">
      <c r="A14" t="str">
        <f>IF('1. Prosjekteringsverktøy'!D22&lt;&gt;0,'1. Prosjekteringsverktøy'!$D22,"")</f>
        <v/>
      </c>
      <c r="B14" t="str">
        <f>IF('1. Prosjekteringsverktøy'!$B22=Utelukk!$A$3,"",IF('1. Prosjekteringsverktøy'!$G22&lt;&gt;"",IF('1. Prosjekteringsverktøy'!$G22='Telle antall dimensjoner'!B$1,1,""),IF('1. Prosjekteringsverktøy'!$F22=B$1,1,"")))</f>
        <v/>
      </c>
      <c r="C14" t="str">
        <f>IF('1. Prosjekteringsverktøy'!$B22=Utelukk!$A$3,"",IF('1. Prosjekteringsverktøy'!$G22&lt;&gt;"",IF('1. Prosjekteringsverktøy'!$G22='Telle antall dimensjoner'!C$1,1,""),IF('1. Prosjekteringsverktøy'!$F22=C$1,1,"")))</f>
        <v/>
      </c>
      <c r="D14" t="str">
        <f>IF('1. Prosjekteringsverktøy'!$B22=Utelukk!$A$3,"",IF('1. Prosjekteringsverktøy'!$G22&lt;&gt;"",IF('1. Prosjekteringsverktøy'!$G22='Telle antall dimensjoner'!D$1,1,""),IF('1. Prosjekteringsverktøy'!$F22=D$1,1,"")))</f>
        <v/>
      </c>
      <c r="E14" t="str">
        <f>IF('1. Prosjekteringsverktøy'!$B22=Utelukk!$A$3,"",IF('1. Prosjekteringsverktøy'!$G22&lt;&gt;"",IF('1. Prosjekteringsverktøy'!$G22='Telle antall dimensjoner'!E$1,1,""),IF('1. Prosjekteringsverktøy'!$F22=E$1,1,"")))</f>
        <v/>
      </c>
      <c r="F14" t="str">
        <f>IF('1. Prosjekteringsverktøy'!$B22=Utelukk!$A$3,"",IF('1. Prosjekteringsverktøy'!$G22&lt;&gt;"",IF('1. Prosjekteringsverktøy'!$G22='Telle antall dimensjoner'!F$1,1,""),IF('1. Prosjekteringsverktøy'!$F22=F$1,1,"")))</f>
        <v/>
      </c>
      <c r="G14" t="str">
        <f>IF('1. Prosjekteringsverktøy'!$B22=Utelukk!$A$3,"",IF('1. Prosjekteringsverktøy'!$G22&lt;&gt;"",IF('1. Prosjekteringsverktøy'!$G22='Telle antall dimensjoner'!G$1,1,""),IF('1. Prosjekteringsverktøy'!$F22=G$1,1,"")))</f>
        <v/>
      </c>
      <c r="H14" t="str">
        <f>IF('1. Prosjekteringsverktøy'!$B22=Utelukk!$A$3,"",IF('1. Prosjekteringsverktøy'!$G22&lt;&gt;"",IF('1. Prosjekteringsverktøy'!$G22='Telle antall dimensjoner'!H$1,1,""),IF('1. Prosjekteringsverktøy'!$F22=H$1,1,"")))</f>
        <v/>
      </c>
      <c r="I14" t="str">
        <f>IF('1. Prosjekteringsverktøy'!$B22=Utelukk!$A$3,"",IF('1. Prosjekteringsverktøy'!$G22&lt;&gt;"",IF('1. Prosjekteringsverktøy'!$G22='Telle antall dimensjoner'!I$1,1,""),IF('1. Prosjekteringsverktøy'!$F22=I$1,1,"")))</f>
        <v/>
      </c>
      <c r="J14" t="str">
        <f>IF('1. Prosjekteringsverktøy'!$B22=Utelukk!$A$3,"",IF('1. Prosjekteringsverktøy'!$G22&lt;&gt;"",IF('1. Prosjekteringsverktøy'!$G22='Telle antall dimensjoner'!J$1,1,""),IF('1. Prosjekteringsverktøy'!$F22=J$1,1,"")))</f>
        <v/>
      </c>
    </row>
    <row r="15" spans="1:20" x14ac:dyDescent="0.3">
      <c r="A15" t="str">
        <f>IF('1. Prosjekteringsverktøy'!D23&lt;&gt;0,'1. Prosjekteringsverktøy'!$D23,"")</f>
        <v/>
      </c>
      <c r="B15" t="str">
        <f>IF('1. Prosjekteringsverktøy'!$B23=Utelukk!$A$3,"",IF('1. Prosjekteringsverktøy'!$G23&lt;&gt;"",IF('1. Prosjekteringsverktøy'!$G23='Telle antall dimensjoner'!B$1,1,""),IF('1. Prosjekteringsverktøy'!$F23=B$1,1,"")))</f>
        <v/>
      </c>
      <c r="C15" t="str">
        <f>IF('1. Prosjekteringsverktøy'!$B23=Utelukk!$A$3,"",IF('1. Prosjekteringsverktøy'!$G23&lt;&gt;"",IF('1. Prosjekteringsverktøy'!$G23='Telle antall dimensjoner'!C$1,1,""),IF('1. Prosjekteringsverktøy'!$F23=C$1,1,"")))</f>
        <v/>
      </c>
      <c r="D15" t="str">
        <f>IF('1. Prosjekteringsverktøy'!$B23=Utelukk!$A$3,"",IF('1. Prosjekteringsverktøy'!$G23&lt;&gt;"",IF('1. Prosjekteringsverktøy'!$G23='Telle antall dimensjoner'!D$1,1,""),IF('1. Prosjekteringsverktøy'!$F23=D$1,1,"")))</f>
        <v/>
      </c>
      <c r="E15" t="str">
        <f>IF('1. Prosjekteringsverktøy'!$B23=Utelukk!$A$3,"",IF('1. Prosjekteringsverktøy'!$G23&lt;&gt;"",IF('1. Prosjekteringsverktøy'!$G23='Telle antall dimensjoner'!E$1,1,""),IF('1. Prosjekteringsverktøy'!$F23=E$1,1,"")))</f>
        <v/>
      </c>
      <c r="F15" t="str">
        <f>IF('1. Prosjekteringsverktøy'!$B23=Utelukk!$A$3,"",IF('1. Prosjekteringsverktøy'!$G23&lt;&gt;"",IF('1. Prosjekteringsverktøy'!$G23='Telle antall dimensjoner'!F$1,1,""),IF('1. Prosjekteringsverktøy'!$F23=F$1,1,"")))</f>
        <v/>
      </c>
      <c r="G15" t="str">
        <f>IF('1. Prosjekteringsverktøy'!$B23=Utelukk!$A$3,"",IF('1. Prosjekteringsverktøy'!$G23&lt;&gt;"",IF('1. Prosjekteringsverktøy'!$G23='Telle antall dimensjoner'!G$1,1,""),IF('1. Prosjekteringsverktøy'!$F23=G$1,1,"")))</f>
        <v/>
      </c>
      <c r="H15" t="str">
        <f>IF('1. Prosjekteringsverktøy'!$B23=Utelukk!$A$3,"",IF('1. Prosjekteringsverktøy'!$G23&lt;&gt;"",IF('1. Prosjekteringsverktøy'!$G23='Telle antall dimensjoner'!H$1,1,""),IF('1. Prosjekteringsverktøy'!$F23=H$1,1,"")))</f>
        <v/>
      </c>
      <c r="I15" t="str">
        <f>IF('1. Prosjekteringsverktøy'!$B23=Utelukk!$A$3,"",IF('1. Prosjekteringsverktøy'!$G23&lt;&gt;"",IF('1. Prosjekteringsverktøy'!$G23='Telle antall dimensjoner'!I$1,1,""),IF('1. Prosjekteringsverktøy'!$F23=I$1,1,"")))</f>
        <v/>
      </c>
      <c r="J15" t="str">
        <f>IF('1. Prosjekteringsverktøy'!$B23=Utelukk!$A$3,"",IF('1. Prosjekteringsverktøy'!$G23&lt;&gt;"",IF('1. Prosjekteringsverktøy'!$G23='Telle antall dimensjoner'!J$1,1,""),IF('1. Prosjekteringsverktøy'!$F23=J$1,1,"")))</f>
        <v/>
      </c>
    </row>
    <row r="16" spans="1:20" x14ac:dyDescent="0.3">
      <c r="A16" t="str">
        <f>IF('1. Prosjekteringsverktøy'!D24&lt;&gt;0,'1. Prosjekteringsverktøy'!$D24,"")</f>
        <v/>
      </c>
      <c r="B16" t="str">
        <f>IF('1. Prosjekteringsverktøy'!$B24=Utelukk!$A$3,"",IF('1. Prosjekteringsverktøy'!$G24&lt;&gt;"",IF('1. Prosjekteringsverktøy'!$G24='Telle antall dimensjoner'!B$1,1,""),IF('1. Prosjekteringsverktøy'!$F24=B$1,1,"")))</f>
        <v/>
      </c>
      <c r="C16" t="str">
        <f>IF('1. Prosjekteringsverktøy'!$B24=Utelukk!$A$3,"",IF('1. Prosjekteringsverktøy'!$G24&lt;&gt;"",IF('1. Prosjekteringsverktøy'!$G24='Telle antall dimensjoner'!C$1,1,""),IF('1. Prosjekteringsverktøy'!$F24=C$1,1,"")))</f>
        <v/>
      </c>
      <c r="D16" t="str">
        <f>IF('1. Prosjekteringsverktøy'!$B24=Utelukk!$A$3,"",IF('1. Prosjekteringsverktøy'!$G24&lt;&gt;"",IF('1. Prosjekteringsverktøy'!$G24='Telle antall dimensjoner'!D$1,1,""),IF('1. Prosjekteringsverktøy'!$F24=D$1,1,"")))</f>
        <v/>
      </c>
      <c r="E16" t="str">
        <f>IF('1. Prosjekteringsverktøy'!$B24=Utelukk!$A$3,"",IF('1. Prosjekteringsverktøy'!$G24&lt;&gt;"",IF('1. Prosjekteringsverktøy'!$G24='Telle antall dimensjoner'!E$1,1,""),IF('1. Prosjekteringsverktøy'!$F24=E$1,1,"")))</f>
        <v/>
      </c>
      <c r="F16" t="str">
        <f>IF('1. Prosjekteringsverktøy'!$B24=Utelukk!$A$3,"",IF('1. Prosjekteringsverktøy'!$G24&lt;&gt;"",IF('1. Prosjekteringsverktøy'!$G24='Telle antall dimensjoner'!F$1,1,""),IF('1. Prosjekteringsverktøy'!$F24=F$1,1,"")))</f>
        <v/>
      </c>
      <c r="G16" t="str">
        <f>IF('1. Prosjekteringsverktøy'!$B24=Utelukk!$A$3,"",IF('1. Prosjekteringsverktøy'!$G24&lt;&gt;"",IF('1. Prosjekteringsverktøy'!$G24='Telle antall dimensjoner'!G$1,1,""),IF('1. Prosjekteringsverktøy'!$F24=G$1,1,"")))</f>
        <v/>
      </c>
      <c r="H16" t="str">
        <f>IF('1. Prosjekteringsverktøy'!$B24=Utelukk!$A$3,"",IF('1. Prosjekteringsverktøy'!$G24&lt;&gt;"",IF('1. Prosjekteringsverktøy'!$G24='Telle antall dimensjoner'!H$1,1,""),IF('1. Prosjekteringsverktøy'!$F24=H$1,1,"")))</f>
        <v/>
      </c>
      <c r="I16" t="str">
        <f>IF('1. Prosjekteringsverktøy'!$B24=Utelukk!$A$3,"",IF('1. Prosjekteringsverktøy'!$G24&lt;&gt;"",IF('1. Prosjekteringsverktøy'!$G24='Telle antall dimensjoner'!I$1,1,""),IF('1. Prosjekteringsverktøy'!$F24=I$1,1,"")))</f>
        <v/>
      </c>
      <c r="J16" t="str">
        <f>IF('1. Prosjekteringsverktøy'!$B24=Utelukk!$A$3,"",IF('1. Prosjekteringsverktøy'!$G24&lt;&gt;"",IF('1. Prosjekteringsverktøy'!$G24='Telle antall dimensjoner'!J$1,1,""),IF('1. Prosjekteringsverktøy'!$F24=J$1,1,"")))</f>
        <v/>
      </c>
    </row>
    <row r="17" spans="1:10" x14ac:dyDescent="0.3">
      <c r="A17" t="str">
        <f>IF('1. Prosjekteringsverktøy'!D25&lt;&gt;0,'1. Prosjekteringsverktøy'!$D25,"")</f>
        <v/>
      </c>
      <c r="B17" t="str">
        <f>IF('1. Prosjekteringsverktøy'!$B25=Utelukk!$A$3,"",IF('1. Prosjekteringsverktøy'!$G25&lt;&gt;"",IF('1. Prosjekteringsverktøy'!$G25='Telle antall dimensjoner'!B$1,1,""),IF('1. Prosjekteringsverktøy'!$F25=B$1,1,"")))</f>
        <v/>
      </c>
      <c r="C17" t="str">
        <f>IF('1. Prosjekteringsverktøy'!$B25=Utelukk!$A$3,"",IF('1. Prosjekteringsverktøy'!$G25&lt;&gt;"",IF('1. Prosjekteringsverktøy'!$G25='Telle antall dimensjoner'!C$1,1,""),IF('1. Prosjekteringsverktøy'!$F25=C$1,1,"")))</f>
        <v/>
      </c>
      <c r="D17" t="str">
        <f>IF('1. Prosjekteringsverktøy'!$B25=Utelukk!$A$3,"",IF('1. Prosjekteringsverktøy'!$G25&lt;&gt;"",IF('1. Prosjekteringsverktøy'!$G25='Telle antall dimensjoner'!D$1,1,""),IF('1. Prosjekteringsverktøy'!$F25=D$1,1,"")))</f>
        <v/>
      </c>
      <c r="E17" t="str">
        <f>IF('1. Prosjekteringsverktøy'!$B25=Utelukk!$A$3,"",IF('1. Prosjekteringsverktøy'!$G25&lt;&gt;"",IF('1. Prosjekteringsverktøy'!$G25='Telle antall dimensjoner'!E$1,1,""),IF('1. Prosjekteringsverktøy'!$F25=E$1,1,"")))</f>
        <v/>
      </c>
      <c r="F17" t="str">
        <f>IF('1. Prosjekteringsverktøy'!$B25=Utelukk!$A$3,"",IF('1. Prosjekteringsverktøy'!$G25&lt;&gt;"",IF('1. Prosjekteringsverktøy'!$G25='Telle antall dimensjoner'!F$1,1,""),IF('1. Prosjekteringsverktøy'!$F25=F$1,1,"")))</f>
        <v/>
      </c>
      <c r="G17" t="str">
        <f>IF('1. Prosjekteringsverktøy'!$B25=Utelukk!$A$3,"",IF('1. Prosjekteringsverktøy'!$G25&lt;&gt;"",IF('1. Prosjekteringsverktøy'!$G25='Telle antall dimensjoner'!G$1,1,""),IF('1. Prosjekteringsverktøy'!$F25=G$1,1,"")))</f>
        <v/>
      </c>
      <c r="H17" t="str">
        <f>IF('1. Prosjekteringsverktøy'!$B25=Utelukk!$A$3,"",IF('1. Prosjekteringsverktøy'!$G25&lt;&gt;"",IF('1. Prosjekteringsverktøy'!$G25='Telle antall dimensjoner'!H$1,1,""),IF('1. Prosjekteringsverktøy'!$F25=H$1,1,"")))</f>
        <v/>
      </c>
      <c r="I17" t="str">
        <f>IF('1. Prosjekteringsverktøy'!$B25=Utelukk!$A$3,"",IF('1. Prosjekteringsverktøy'!$G25&lt;&gt;"",IF('1. Prosjekteringsverktøy'!$G25='Telle antall dimensjoner'!I$1,1,""),IF('1. Prosjekteringsverktøy'!$F25=I$1,1,"")))</f>
        <v/>
      </c>
      <c r="J17" t="str">
        <f>IF('1. Prosjekteringsverktøy'!$B25=Utelukk!$A$3,"",IF('1. Prosjekteringsverktøy'!$G25&lt;&gt;"",IF('1. Prosjekteringsverktøy'!$G25='Telle antall dimensjoner'!J$1,1,""),IF('1. Prosjekteringsverktøy'!$F25=J$1,1,"")))</f>
        <v/>
      </c>
    </row>
    <row r="18" spans="1:10" x14ac:dyDescent="0.3">
      <c r="A18" t="str">
        <f>IF('1. Prosjekteringsverktøy'!D26&lt;&gt;0,'1. Prosjekteringsverktøy'!$D26,"")</f>
        <v/>
      </c>
      <c r="B18" t="str">
        <f>IF('1. Prosjekteringsverktøy'!$B26=Utelukk!$A$3,"",IF('1. Prosjekteringsverktøy'!$G26&lt;&gt;"",IF('1. Prosjekteringsverktøy'!$G26='Telle antall dimensjoner'!B$1,1,""),IF('1. Prosjekteringsverktøy'!$F26=B$1,1,"")))</f>
        <v/>
      </c>
      <c r="C18" t="str">
        <f>IF('1. Prosjekteringsverktøy'!$B26=Utelukk!$A$3,"",IF('1. Prosjekteringsverktøy'!$G26&lt;&gt;"",IF('1. Prosjekteringsverktøy'!$G26='Telle antall dimensjoner'!C$1,1,""),IF('1. Prosjekteringsverktøy'!$F26=C$1,1,"")))</f>
        <v/>
      </c>
      <c r="D18" t="str">
        <f>IF('1. Prosjekteringsverktøy'!$B26=Utelukk!$A$3,"",IF('1. Prosjekteringsverktøy'!$G26&lt;&gt;"",IF('1. Prosjekteringsverktøy'!$G26='Telle antall dimensjoner'!D$1,1,""),IF('1. Prosjekteringsverktøy'!$F26=D$1,1,"")))</f>
        <v/>
      </c>
      <c r="E18" t="str">
        <f>IF('1. Prosjekteringsverktøy'!$B26=Utelukk!$A$3,"",IF('1. Prosjekteringsverktøy'!$G26&lt;&gt;"",IF('1. Prosjekteringsverktøy'!$G26='Telle antall dimensjoner'!E$1,1,""),IF('1. Prosjekteringsverktøy'!$F26=E$1,1,"")))</f>
        <v/>
      </c>
      <c r="F18" t="str">
        <f>IF('1. Prosjekteringsverktøy'!$B26=Utelukk!$A$3,"",IF('1. Prosjekteringsverktøy'!$G26&lt;&gt;"",IF('1. Prosjekteringsverktøy'!$G26='Telle antall dimensjoner'!F$1,1,""),IF('1. Prosjekteringsverktøy'!$F26=F$1,1,"")))</f>
        <v/>
      </c>
      <c r="G18" t="str">
        <f>IF('1. Prosjekteringsverktøy'!$B26=Utelukk!$A$3,"",IF('1. Prosjekteringsverktøy'!$G26&lt;&gt;"",IF('1. Prosjekteringsverktøy'!$G26='Telle antall dimensjoner'!G$1,1,""),IF('1. Prosjekteringsverktøy'!$F26=G$1,1,"")))</f>
        <v/>
      </c>
      <c r="H18" t="str">
        <f>IF('1. Prosjekteringsverktøy'!$B26=Utelukk!$A$3,"",IF('1. Prosjekteringsverktøy'!$G26&lt;&gt;"",IF('1. Prosjekteringsverktøy'!$G26='Telle antall dimensjoner'!H$1,1,""),IF('1. Prosjekteringsverktøy'!$F26=H$1,1,"")))</f>
        <v/>
      </c>
      <c r="I18" t="str">
        <f>IF('1. Prosjekteringsverktøy'!$B26=Utelukk!$A$3,"",IF('1. Prosjekteringsverktøy'!$G26&lt;&gt;"",IF('1. Prosjekteringsverktøy'!$G26='Telle antall dimensjoner'!I$1,1,""),IF('1. Prosjekteringsverktøy'!$F26=I$1,1,"")))</f>
        <v/>
      </c>
      <c r="J18" t="str">
        <f>IF('1. Prosjekteringsverktøy'!$B26=Utelukk!$A$3,"",IF('1. Prosjekteringsverktøy'!$G26&lt;&gt;"",IF('1. Prosjekteringsverktøy'!$G26='Telle antall dimensjoner'!J$1,1,""),IF('1. Prosjekteringsverktøy'!$F26=J$1,1,"")))</f>
        <v/>
      </c>
    </row>
    <row r="19" spans="1:10" x14ac:dyDescent="0.3">
      <c r="A19" t="str">
        <f>IF('1. Prosjekteringsverktøy'!D27&lt;&gt;0,'1. Prosjekteringsverktøy'!$D27,"")</f>
        <v/>
      </c>
      <c r="B19" t="str">
        <f>IF('1. Prosjekteringsverktøy'!$B27=Utelukk!$A$3,"",IF('1. Prosjekteringsverktøy'!$G27&lt;&gt;"",IF('1. Prosjekteringsverktøy'!$G27='Telle antall dimensjoner'!B$1,1,""),IF('1. Prosjekteringsverktøy'!$F27=B$1,1,"")))</f>
        <v/>
      </c>
      <c r="C19" t="str">
        <f>IF('1. Prosjekteringsverktøy'!$B27=Utelukk!$A$3,"",IF('1. Prosjekteringsverktøy'!$G27&lt;&gt;"",IF('1. Prosjekteringsverktøy'!$G27='Telle antall dimensjoner'!C$1,1,""),IF('1. Prosjekteringsverktøy'!$F27=C$1,1,"")))</f>
        <v/>
      </c>
      <c r="D19" t="str">
        <f>IF('1. Prosjekteringsverktøy'!$B27=Utelukk!$A$3,"",IF('1. Prosjekteringsverktøy'!$G27&lt;&gt;"",IF('1. Prosjekteringsverktøy'!$G27='Telle antall dimensjoner'!D$1,1,""),IF('1. Prosjekteringsverktøy'!$F27=D$1,1,"")))</f>
        <v/>
      </c>
      <c r="E19" t="str">
        <f>IF('1. Prosjekteringsverktøy'!$B27=Utelukk!$A$3,"",IF('1. Prosjekteringsverktøy'!$G27&lt;&gt;"",IF('1. Prosjekteringsverktøy'!$G27='Telle antall dimensjoner'!E$1,1,""),IF('1. Prosjekteringsverktøy'!$F27=E$1,1,"")))</f>
        <v/>
      </c>
      <c r="F19" t="str">
        <f>IF('1. Prosjekteringsverktøy'!$B27=Utelukk!$A$3,"",IF('1. Prosjekteringsverktøy'!$G27&lt;&gt;"",IF('1. Prosjekteringsverktøy'!$G27='Telle antall dimensjoner'!F$1,1,""),IF('1. Prosjekteringsverktøy'!$F27=F$1,1,"")))</f>
        <v/>
      </c>
      <c r="G19" t="str">
        <f>IF('1. Prosjekteringsverktøy'!$B27=Utelukk!$A$3,"",IF('1. Prosjekteringsverktøy'!$G27&lt;&gt;"",IF('1. Prosjekteringsverktøy'!$G27='Telle antall dimensjoner'!G$1,1,""),IF('1. Prosjekteringsverktøy'!$F27=G$1,1,"")))</f>
        <v/>
      </c>
      <c r="H19" t="str">
        <f>IF('1. Prosjekteringsverktøy'!$B27=Utelukk!$A$3,"",IF('1. Prosjekteringsverktøy'!$G27&lt;&gt;"",IF('1. Prosjekteringsverktøy'!$G27='Telle antall dimensjoner'!H$1,1,""),IF('1. Prosjekteringsverktøy'!$F27=H$1,1,"")))</f>
        <v/>
      </c>
      <c r="I19" t="str">
        <f>IF('1. Prosjekteringsverktøy'!$B27=Utelukk!$A$3,"",IF('1. Prosjekteringsverktøy'!$G27&lt;&gt;"",IF('1. Prosjekteringsverktøy'!$G27='Telle antall dimensjoner'!I$1,1,""),IF('1. Prosjekteringsverktøy'!$F27=I$1,1,"")))</f>
        <v/>
      </c>
      <c r="J19" t="str">
        <f>IF('1. Prosjekteringsverktøy'!$B27=Utelukk!$A$3,"",IF('1. Prosjekteringsverktøy'!$G27&lt;&gt;"",IF('1. Prosjekteringsverktøy'!$G27='Telle antall dimensjoner'!J$1,1,""),IF('1. Prosjekteringsverktøy'!$F27=J$1,1,"")))</f>
        <v/>
      </c>
    </row>
    <row r="20" spans="1:10" x14ac:dyDescent="0.3">
      <c r="A20" t="str">
        <f>IF('1. Prosjekteringsverktøy'!D28&lt;&gt;0,'1. Prosjekteringsverktøy'!$D28,"")</f>
        <v/>
      </c>
      <c r="B20" t="str">
        <f>IF('1. Prosjekteringsverktøy'!$B28=Utelukk!$A$3,"",IF('1. Prosjekteringsverktøy'!$G28&lt;&gt;"",IF('1. Prosjekteringsverktøy'!$G28='Telle antall dimensjoner'!B$1,1,""),IF('1. Prosjekteringsverktøy'!$F28=B$1,1,"")))</f>
        <v/>
      </c>
      <c r="C20" t="str">
        <f>IF('1. Prosjekteringsverktøy'!$B28=Utelukk!$A$3,"",IF('1. Prosjekteringsverktøy'!$G28&lt;&gt;"",IF('1. Prosjekteringsverktøy'!$G28='Telle antall dimensjoner'!C$1,1,""),IF('1. Prosjekteringsverktøy'!$F28=C$1,1,"")))</f>
        <v/>
      </c>
      <c r="D20" t="str">
        <f>IF('1. Prosjekteringsverktøy'!$B28=Utelukk!$A$3,"",IF('1. Prosjekteringsverktøy'!$G28&lt;&gt;"",IF('1. Prosjekteringsverktøy'!$G28='Telle antall dimensjoner'!D$1,1,""),IF('1. Prosjekteringsverktøy'!$F28=D$1,1,"")))</f>
        <v/>
      </c>
      <c r="E20" t="str">
        <f>IF('1. Prosjekteringsverktøy'!$B28=Utelukk!$A$3,"",IF('1. Prosjekteringsverktøy'!$G28&lt;&gt;"",IF('1. Prosjekteringsverktøy'!$G28='Telle antall dimensjoner'!E$1,1,""),IF('1. Prosjekteringsverktøy'!$F28=E$1,1,"")))</f>
        <v/>
      </c>
      <c r="F20" t="str">
        <f>IF('1. Prosjekteringsverktøy'!$B28=Utelukk!$A$3,"",IF('1. Prosjekteringsverktøy'!$G28&lt;&gt;"",IF('1. Prosjekteringsverktøy'!$G28='Telle antall dimensjoner'!F$1,1,""),IF('1. Prosjekteringsverktøy'!$F28=F$1,1,"")))</f>
        <v/>
      </c>
      <c r="G20" t="str">
        <f>IF('1. Prosjekteringsverktøy'!$B28=Utelukk!$A$3,"",IF('1. Prosjekteringsverktøy'!$G28&lt;&gt;"",IF('1. Prosjekteringsverktøy'!$G28='Telle antall dimensjoner'!G$1,1,""),IF('1. Prosjekteringsverktøy'!$F28=G$1,1,"")))</f>
        <v/>
      </c>
      <c r="H20" t="str">
        <f>IF('1. Prosjekteringsverktøy'!$B28=Utelukk!$A$3,"",IF('1. Prosjekteringsverktøy'!$G28&lt;&gt;"",IF('1. Prosjekteringsverktøy'!$G28='Telle antall dimensjoner'!H$1,1,""),IF('1. Prosjekteringsverktøy'!$F28=H$1,1,"")))</f>
        <v/>
      </c>
      <c r="I20" t="str">
        <f>IF('1. Prosjekteringsverktøy'!$B28=Utelukk!$A$3,"",IF('1. Prosjekteringsverktøy'!$G28&lt;&gt;"",IF('1. Prosjekteringsverktøy'!$G28='Telle antall dimensjoner'!I$1,1,""),IF('1. Prosjekteringsverktøy'!$F28=I$1,1,"")))</f>
        <v/>
      </c>
      <c r="J20" t="str">
        <f>IF('1. Prosjekteringsverktøy'!$B28=Utelukk!$A$3,"",IF('1. Prosjekteringsverktøy'!$G28&lt;&gt;"",IF('1. Prosjekteringsverktøy'!$G28='Telle antall dimensjoner'!J$1,1,""),IF('1. Prosjekteringsverktøy'!$F28=J$1,1,"")))</f>
        <v/>
      </c>
    </row>
    <row r="21" spans="1:10" x14ac:dyDescent="0.3">
      <c r="A21" t="str">
        <f>IF('1. Prosjekteringsverktøy'!D29&lt;&gt;0,'1. Prosjekteringsverktøy'!$D29,"")</f>
        <v/>
      </c>
      <c r="B21" t="str">
        <f>IF('1. Prosjekteringsverktøy'!$B29=Utelukk!$A$3,"",IF('1. Prosjekteringsverktøy'!$G29&lt;&gt;"",IF('1. Prosjekteringsverktøy'!$G29='Telle antall dimensjoner'!B$1,1,""),IF('1. Prosjekteringsverktøy'!$F29=B$1,1,"")))</f>
        <v/>
      </c>
      <c r="C21" t="str">
        <f>IF('1. Prosjekteringsverktøy'!$B29=Utelukk!$A$3,"",IF('1. Prosjekteringsverktøy'!$G29&lt;&gt;"",IF('1. Prosjekteringsverktøy'!$G29='Telle antall dimensjoner'!C$1,1,""),IF('1. Prosjekteringsverktøy'!$F29=C$1,1,"")))</f>
        <v/>
      </c>
      <c r="D21" t="str">
        <f>IF('1. Prosjekteringsverktøy'!$B29=Utelukk!$A$3,"",IF('1. Prosjekteringsverktøy'!$G29&lt;&gt;"",IF('1. Prosjekteringsverktøy'!$G29='Telle antall dimensjoner'!D$1,1,""),IF('1. Prosjekteringsverktøy'!$F29=D$1,1,"")))</f>
        <v/>
      </c>
      <c r="E21" t="str">
        <f>IF('1. Prosjekteringsverktøy'!$B29=Utelukk!$A$3,"",IF('1. Prosjekteringsverktøy'!$G29&lt;&gt;"",IF('1. Prosjekteringsverktøy'!$G29='Telle antall dimensjoner'!E$1,1,""),IF('1. Prosjekteringsverktøy'!$F29=E$1,1,"")))</f>
        <v/>
      </c>
      <c r="F21" t="str">
        <f>IF('1. Prosjekteringsverktøy'!$B29=Utelukk!$A$3,"",IF('1. Prosjekteringsverktøy'!$G29&lt;&gt;"",IF('1. Prosjekteringsverktøy'!$G29='Telle antall dimensjoner'!F$1,1,""),IF('1. Prosjekteringsverktøy'!$F29=F$1,1,"")))</f>
        <v/>
      </c>
      <c r="G21" t="str">
        <f>IF('1. Prosjekteringsverktøy'!$B29=Utelukk!$A$3,"",IF('1. Prosjekteringsverktøy'!$G29&lt;&gt;"",IF('1. Prosjekteringsverktøy'!$G29='Telle antall dimensjoner'!G$1,1,""),IF('1. Prosjekteringsverktøy'!$F29=G$1,1,"")))</f>
        <v/>
      </c>
      <c r="H21" t="str">
        <f>IF('1. Prosjekteringsverktøy'!$B29=Utelukk!$A$3,"",IF('1. Prosjekteringsverktøy'!$G29&lt;&gt;"",IF('1. Prosjekteringsverktøy'!$G29='Telle antall dimensjoner'!H$1,1,""),IF('1. Prosjekteringsverktøy'!$F29=H$1,1,"")))</f>
        <v/>
      </c>
      <c r="I21" t="str">
        <f>IF('1. Prosjekteringsverktøy'!$B29=Utelukk!$A$3,"",IF('1. Prosjekteringsverktøy'!$G29&lt;&gt;"",IF('1. Prosjekteringsverktøy'!$G29='Telle antall dimensjoner'!I$1,1,""),IF('1. Prosjekteringsverktøy'!$F29=I$1,1,"")))</f>
        <v/>
      </c>
      <c r="J21" t="str">
        <f>IF('1. Prosjekteringsverktøy'!$B29=Utelukk!$A$3,"",IF('1. Prosjekteringsverktøy'!$G29&lt;&gt;"",IF('1. Prosjekteringsverktøy'!$G29='Telle antall dimensjoner'!J$1,1,""),IF('1. Prosjekteringsverktøy'!$F29=J$1,1,"")))</f>
        <v/>
      </c>
    </row>
    <row r="22" spans="1:10" x14ac:dyDescent="0.3">
      <c r="A22" t="str">
        <f>IF('1. Prosjekteringsverktøy'!D30&lt;&gt;0,'1. Prosjekteringsverktøy'!$D30,"")</f>
        <v/>
      </c>
      <c r="B22" t="str">
        <f>IF('1. Prosjekteringsverktøy'!$B30=Utelukk!$A$3,"",IF('1. Prosjekteringsverktøy'!$G30&lt;&gt;"",IF('1. Prosjekteringsverktøy'!$G30='Telle antall dimensjoner'!B$1,1,""),IF('1. Prosjekteringsverktøy'!$F30=B$1,1,"")))</f>
        <v/>
      </c>
      <c r="C22" t="str">
        <f>IF('1. Prosjekteringsverktøy'!$B30=Utelukk!$A$3,"",IF('1. Prosjekteringsverktøy'!$G30&lt;&gt;"",IF('1. Prosjekteringsverktøy'!$G30='Telle antall dimensjoner'!C$1,1,""),IF('1. Prosjekteringsverktøy'!$F30=C$1,1,"")))</f>
        <v/>
      </c>
      <c r="D22" t="str">
        <f>IF('1. Prosjekteringsverktøy'!$B30=Utelukk!$A$3,"",IF('1. Prosjekteringsverktøy'!$G30&lt;&gt;"",IF('1. Prosjekteringsverktøy'!$G30='Telle antall dimensjoner'!D$1,1,""),IF('1. Prosjekteringsverktøy'!$F30=D$1,1,"")))</f>
        <v/>
      </c>
      <c r="E22" t="str">
        <f>IF('1. Prosjekteringsverktøy'!$B30=Utelukk!$A$3,"",IF('1. Prosjekteringsverktøy'!$G30&lt;&gt;"",IF('1. Prosjekteringsverktøy'!$G30='Telle antall dimensjoner'!E$1,1,""),IF('1. Prosjekteringsverktøy'!$F30=E$1,1,"")))</f>
        <v/>
      </c>
      <c r="F22" t="str">
        <f>IF('1. Prosjekteringsverktøy'!$B30=Utelukk!$A$3,"",IF('1. Prosjekteringsverktøy'!$G30&lt;&gt;"",IF('1. Prosjekteringsverktøy'!$G30='Telle antall dimensjoner'!F$1,1,""),IF('1. Prosjekteringsverktøy'!$F30=F$1,1,"")))</f>
        <v/>
      </c>
      <c r="G22" t="str">
        <f>IF('1. Prosjekteringsverktøy'!$B30=Utelukk!$A$3,"",IF('1. Prosjekteringsverktøy'!$G30&lt;&gt;"",IF('1. Prosjekteringsverktøy'!$G30='Telle antall dimensjoner'!G$1,1,""),IF('1. Prosjekteringsverktøy'!$F30=G$1,1,"")))</f>
        <v/>
      </c>
      <c r="H22" t="str">
        <f>IF('1. Prosjekteringsverktøy'!$B30=Utelukk!$A$3,"",IF('1. Prosjekteringsverktøy'!$G30&lt;&gt;"",IF('1. Prosjekteringsverktøy'!$G30='Telle antall dimensjoner'!H$1,1,""),IF('1. Prosjekteringsverktøy'!$F30=H$1,1,"")))</f>
        <v/>
      </c>
      <c r="I22" t="str">
        <f>IF('1. Prosjekteringsverktøy'!$B30=Utelukk!$A$3,"",IF('1. Prosjekteringsverktøy'!$G30&lt;&gt;"",IF('1. Prosjekteringsverktøy'!$G30='Telle antall dimensjoner'!I$1,1,""),IF('1. Prosjekteringsverktøy'!$F30=I$1,1,"")))</f>
        <v/>
      </c>
      <c r="J22" t="str">
        <f>IF('1. Prosjekteringsverktøy'!$B30=Utelukk!$A$3,"",IF('1. Prosjekteringsverktøy'!$G30&lt;&gt;"",IF('1. Prosjekteringsverktøy'!$G30='Telle antall dimensjoner'!J$1,1,""),IF('1. Prosjekteringsverktøy'!$F30=J$1,1,"")))</f>
        <v/>
      </c>
    </row>
    <row r="23" spans="1:10" x14ac:dyDescent="0.3">
      <c r="A23" t="str">
        <f>IF('1. Prosjekteringsverktøy'!D31&lt;&gt;0,'1. Prosjekteringsverktøy'!$D31,"")</f>
        <v/>
      </c>
      <c r="B23" t="str">
        <f>IF('1. Prosjekteringsverktøy'!$B31=Utelukk!$A$3,"",IF('1. Prosjekteringsverktøy'!$G31&lt;&gt;"",IF('1. Prosjekteringsverktøy'!$G31='Telle antall dimensjoner'!B$1,1,""),IF('1. Prosjekteringsverktøy'!$F31=B$1,1,"")))</f>
        <v/>
      </c>
      <c r="C23" t="str">
        <f>IF('1. Prosjekteringsverktøy'!$B31=Utelukk!$A$3,"",IF('1. Prosjekteringsverktøy'!$G31&lt;&gt;"",IF('1. Prosjekteringsverktøy'!$G31='Telle antall dimensjoner'!C$1,1,""),IF('1. Prosjekteringsverktøy'!$F31=C$1,1,"")))</f>
        <v/>
      </c>
      <c r="D23" t="str">
        <f>IF('1. Prosjekteringsverktøy'!$B31=Utelukk!$A$3,"",IF('1. Prosjekteringsverktøy'!$G31&lt;&gt;"",IF('1. Prosjekteringsverktøy'!$G31='Telle antall dimensjoner'!D$1,1,""),IF('1. Prosjekteringsverktøy'!$F31=D$1,1,"")))</f>
        <v/>
      </c>
      <c r="E23" t="str">
        <f>IF('1. Prosjekteringsverktøy'!$B31=Utelukk!$A$3,"",IF('1. Prosjekteringsverktøy'!$G31&lt;&gt;"",IF('1. Prosjekteringsverktøy'!$G31='Telle antall dimensjoner'!E$1,1,""),IF('1. Prosjekteringsverktøy'!$F31=E$1,1,"")))</f>
        <v/>
      </c>
      <c r="F23" t="str">
        <f>IF('1. Prosjekteringsverktøy'!$B31=Utelukk!$A$3,"",IF('1. Prosjekteringsverktøy'!$G31&lt;&gt;"",IF('1. Prosjekteringsverktøy'!$G31='Telle antall dimensjoner'!F$1,1,""),IF('1. Prosjekteringsverktøy'!$F31=F$1,1,"")))</f>
        <v/>
      </c>
      <c r="G23" t="str">
        <f>IF('1. Prosjekteringsverktøy'!$B31=Utelukk!$A$3,"",IF('1. Prosjekteringsverktøy'!$G31&lt;&gt;"",IF('1. Prosjekteringsverktøy'!$G31='Telle antall dimensjoner'!G$1,1,""),IF('1. Prosjekteringsverktøy'!$F31=G$1,1,"")))</f>
        <v/>
      </c>
      <c r="H23" t="str">
        <f>IF('1. Prosjekteringsverktøy'!$B31=Utelukk!$A$3,"",IF('1. Prosjekteringsverktøy'!$G31&lt;&gt;"",IF('1. Prosjekteringsverktøy'!$G31='Telle antall dimensjoner'!H$1,1,""),IF('1. Prosjekteringsverktøy'!$F31=H$1,1,"")))</f>
        <v/>
      </c>
      <c r="I23" t="str">
        <f>IF('1. Prosjekteringsverktøy'!$B31=Utelukk!$A$3,"",IF('1. Prosjekteringsverktøy'!$G31&lt;&gt;"",IF('1. Prosjekteringsverktøy'!$G31='Telle antall dimensjoner'!I$1,1,""),IF('1. Prosjekteringsverktøy'!$F31=I$1,1,"")))</f>
        <v/>
      </c>
      <c r="J23" t="str">
        <f>IF('1. Prosjekteringsverktøy'!$B31=Utelukk!$A$3,"",IF('1. Prosjekteringsverktøy'!$G31&lt;&gt;"",IF('1. Prosjekteringsverktøy'!$G31='Telle antall dimensjoner'!J$1,1,""),IF('1. Prosjekteringsverktøy'!$F31=J$1,1,"")))</f>
        <v/>
      </c>
    </row>
    <row r="24" spans="1:10" x14ac:dyDescent="0.3">
      <c r="A24" t="str">
        <f>IF('1. Prosjekteringsverktøy'!D32&lt;&gt;0,'1. Prosjekteringsverktøy'!$D32,"")</f>
        <v/>
      </c>
      <c r="B24" t="str">
        <f>IF('1. Prosjekteringsverktøy'!$B32=Utelukk!$A$3,"",IF('1. Prosjekteringsverktøy'!$G32&lt;&gt;"",IF('1. Prosjekteringsverktøy'!$G32='Telle antall dimensjoner'!B$1,1,""),IF('1. Prosjekteringsverktøy'!$F32=B$1,1,"")))</f>
        <v/>
      </c>
      <c r="C24" t="str">
        <f>IF('1. Prosjekteringsverktøy'!$B32=Utelukk!$A$3,"",IF('1. Prosjekteringsverktøy'!$G32&lt;&gt;"",IF('1. Prosjekteringsverktøy'!$G32='Telle antall dimensjoner'!C$1,1,""),IF('1. Prosjekteringsverktøy'!$F32=C$1,1,"")))</f>
        <v/>
      </c>
      <c r="D24" t="str">
        <f>IF('1. Prosjekteringsverktøy'!$B32=Utelukk!$A$3,"",IF('1. Prosjekteringsverktøy'!$G32&lt;&gt;"",IF('1. Prosjekteringsverktøy'!$G32='Telle antall dimensjoner'!D$1,1,""),IF('1. Prosjekteringsverktøy'!$F32=D$1,1,"")))</f>
        <v/>
      </c>
      <c r="E24" t="str">
        <f>IF('1. Prosjekteringsverktøy'!$B32=Utelukk!$A$3,"",IF('1. Prosjekteringsverktøy'!$G32&lt;&gt;"",IF('1. Prosjekteringsverktøy'!$G32='Telle antall dimensjoner'!E$1,1,""),IF('1. Prosjekteringsverktøy'!$F32=E$1,1,"")))</f>
        <v/>
      </c>
      <c r="F24" t="str">
        <f>IF('1. Prosjekteringsverktøy'!$B32=Utelukk!$A$3,"",IF('1. Prosjekteringsverktøy'!$G32&lt;&gt;"",IF('1. Prosjekteringsverktøy'!$G32='Telle antall dimensjoner'!F$1,1,""),IF('1. Prosjekteringsverktøy'!$F32=F$1,1,"")))</f>
        <v/>
      </c>
      <c r="G24" t="str">
        <f>IF('1. Prosjekteringsverktøy'!$B32=Utelukk!$A$3,"",IF('1. Prosjekteringsverktøy'!$G32&lt;&gt;"",IF('1. Prosjekteringsverktøy'!$G32='Telle antall dimensjoner'!G$1,1,""),IF('1. Prosjekteringsverktøy'!$F32=G$1,1,"")))</f>
        <v/>
      </c>
      <c r="H24" t="str">
        <f>IF('1. Prosjekteringsverktøy'!$B32=Utelukk!$A$3,"",IF('1. Prosjekteringsverktøy'!$G32&lt;&gt;"",IF('1. Prosjekteringsverktøy'!$G32='Telle antall dimensjoner'!H$1,1,""),IF('1. Prosjekteringsverktøy'!$F32=H$1,1,"")))</f>
        <v/>
      </c>
      <c r="I24" t="str">
        <f>IF('1. Prosjekteringsverktøy'!$B32=Utelukk!$A$3,"",IF('1. Prosjekteringsverktøy'!$G32&lt;&gt;"",IF('1. Prosjekteringsverktøy'!$G32='Telle antall dimensjoner'!I$1,1,""),IF('1. Prosjekteringsverktøy'!$F32=I$1,1,"")))</f>
        <v/>
      </c>
      <c r="J24" t="str">
        <f>IF('1. Prosjekteringsverktøy'!$B32=Utelukk!$A$3,"",IF('1. Prosjekteringsverktøy'!$G32&lt;&gt;"",IF('1. Prosjekteringsverktøy'!$G32='Telle antall dimensjoner'!J$1,1,""),IF('1. Prosjekteringsverktøy'!$F32=J$1,1,"")))</f>
        <v/>
      </c>
    </row>
    <row r="25" spans="1:10" x14ac:dyDescent="0.3">
      <c r="A25" t="str">
        <f>IF('1. Prosjekteringsverktøy'!D33&lt;&gt;0,'1. Prosjekteringsverktøy'!$D33,"")</f>
        <v/>
      </c>
      <c r="B25" t="str">
        <f>IF('1. Prosjekteringsverktøy'!$B33=Utelukk!$A$3,"",IF('1. Prosjekteringsverktøy'!$G33&lt;&gt;"",IF('1. Prosjekteringsverktøy'!$G33='Telle antall dimensjoner'!B$1,1,""),IF('1. Prosjekteringsverktøy'!$F33=B$1,1,"")))</f>
        <v/>
      </c>
      <c r="C25" t="str">
        <f>IF('1. Prosjekteringsverktøy'!$B33=Utelukk!$A$3,"",IF('1. Prosjekteringsverktøy'!$G33&lt;&gt;"",IF('1. Prosjekteringsverktøy'!$G33='Telle antall dimensjoner'!C$1,1,""),IF('1. Prosjekteringsverktøy'!$F33=C$1,1,"")))</f>
        <v/>
      </c>
      <c r="D25" t="str">
        <f>IF('1. Prosjekteringsverktøy'!$B33=Utelukk!$A$3,"",IF('1. Prosjekteringsverktøy'!$G33&lt;&gt;"",IF('1. Prosjekteringsverktøy'!$G33='Telle antall dimensjoner'!D$1,1,""),IF('1. Prosjekteringsverktøy'!$F33=D$1,1,"")))</f>
        <v/>
      </c>
      <c r="E25" t="str">
        <f>IF('1. Prosjekteringsverktøy'!$B33=Utelukk!$A$3,"",IF('1. Prosjekteringsverktøy'!$G33&lt;&gt;"",IF('1. Prosjekteringsverktøy'!$G33='Telle antall dimensjoner'!E$1,1,""),IF('1. Prosjekteringsverktøy'!$F33=E$1,1,"")))</f>
        <v/>
      </c>
      <c r="F25" t="str">
        <f>IF('1. Prosjekteringsverktøy'!$B33=Utelukk!$A$3,"",IF('1. Prosjekteringsverktøy'!$G33&lt;&gt;"",IF('1. Prosjekteringsverktøy'!$G33='Telle antall dimensjoner'!F$1,1,""),IF('1. Prosjekteringsverktøy'!$F33=F$1,1,"")))</f>
        <v/>
      </c>
      <c r="G25" t="str">
        <f>IF('1. Prosjekteringsverktøy'!$B33=Utelukk!$A$3,"",IF('1. Prosjekteringsverktøy'!$G33&lt;&gt;"",IF('1. Prosjekteringsverktøy'!$G33='Telle antall dimensjoner'!G$1,1,""),IF('1. Prosjekteringsverktøy'!$F33=G$1,1,"")))</f>
        <v/>
      </c>
      <c r="H25" t="str">
        <f>IF('1. Prosjekteringsverktøy'!$B33=Utelukk!$A$3,"",IF('1. Prosjekteringsverktøy'!$G33&lt;&gt;"",IF('1. Prosjekteringsverktøy'!$G33='Telle antall dimensjoner'!H$1,1,""),IF('1. Prosjekteringsverktøy'!$F33=H$1,1,"")))</f>
        <v/>
      </c>
      <c r="I25" t="str">
        <f>IF('1. Prosjekteringsverktøy'!$B33=Utelukk!$A$3,"",IF('1. Prosjekteringsverktøy'!$G33&lt;&gt;"",IF('1. Prosjekteringsverktøy'!$G33='Telle antall dimensjoner'!I$1,1,""),IF('1. Prosjekteringsverktøy'!$F33=I$1,1,"")))</f>
        <v/>
      </c>
      <c r="J25" t="str">
        <f>IF('1. Prosjekteringsverktøy'!$B33=Utelukk!$A$3,"",IF('1. Prosjekteringsverktøy'!$G33&lt;&gt;"",IF('1. Prosjekteringsverktøy'!$G33='Telle antall dimensjoner'!J$1,1,""),IF('1. Prosjekteringsverktøy'!$F33=J$1,1,"")))</f>
        <v/>
      </c>
    </row>
    <row r="26" spans="1:10" x14ac:dyDescent="0.3">
      <c r="A26" t="str">
        <f>IF('1. Prosjekteringsverktøy'!D34&lt;&gt;0,'1. Prosjekteringsverktøy'!$D34,"")</f>
        <v/>
      </c>
      <c r="B26" t="str">
        <f>IF('1. Prosjekteringsverktøy'!$B34=Utelukk!$A$3,"",IF('1. Prosjekteringsverktøy'!$G34&lt;&gt;"",IF('1. Prosjekteringsverktøy'!$G34='Telle antall dimensjoner'!B$1,1,""),IF('1. Prosjekteringsverktøy'!$F34=B$1,1,"")))</f>
        <v/>
      </c>
      <c r="C26" t="str">
        <f>IF('1. Prosjekteringsverktøy'!$B34=Utelukk!$A$3,"",IF('1. Prosjekteringsverktøy'!$G34&lt;&gt;"",IF('1. Prosjekteringsverktøy'!$G34='Telle antall dimensjoner'!C$1,1,""),IF('1. Prosjekteringsverktøy'!$F34=C$1,1,"")))</f>
        <v/>
      </c>
      <c r="D26" t="str">
        <f>IF('1. Prosjekteringsverktøy'!$B34=Utelukk!$A$3,"",IF('1. Prosjekteringsverktøy'!$G34&lt;&gt;"",IF('1. Prosjekteringsverktøy'!$G34='Telle antall dimensjoner'!D$1,1,""),IF('1. Prosjekteringsverktøy'!$F34=D$1,1,"")))</f>
        <v/>
      </c>
      <c r="E26" t="str">
        <f>IF('1. Prosjekteringsverktøy'!$B34=Utelukk!$A$3,"",IF('1. Prosjekteringsverktøy'!$G34&lt;&gt;"",IF('1. Prosjekteringsverktøy'!$G34='Telle antall dimensjoner'!E$1,1,""),IF('1. Prosjekteringsverktøy'!$F34=E$1,1,"")))</f>
        <v/>
      </c>
      <c r="F26" t="str">
        <f>IF('1. Prosjekteringsverktøy'!$B34=Utelukk!$A$3,"",IF('1. Prosjekteringsverktøy'!$G34&lt;&gt;"",IF('1. Prosjekteringsverktøy'!$G34='Telle antall dimensjoner'!F$1,1,""),IF('1. Prosjekteringsverktøy'!$F34=F$1,1,"")))</f>
        <v/>
      </c>
      <c r="G26" t="str">
        <f>IF('1. Prosjekteringsverktøy'!$B34=Utelukk!$A$3,"",IF('1. Prosjekteringsverktøy'!$G34&lt;&gt;"",IF('1. Prosjekteringsverktøy'!$G34='Telle antall dimensjoner'!G$1,1,""),IF('1. Prosjekteringsverktøy'!$F34=G$1,1,"")))</f>
        <v/>
      </c>
      <c r="H26" t="str">
        <f>IF('1. Prosjekteringsverktøy'!$B34=Utelukk!$A$3,"",IF('1. Prosjekteringsverktøy'!$G34&lt;&gt;"",IF('1. Prosjekteringsverktøy'!$G34='Telle antall dimensjoner'!H$1,1,""),IF('1. Prosjekteringsverktøy'!$F34=H$1,1,"")))</f>
        <v/>
      </c>
      <c r="I26" t="str">
        <f>IF('1. Prosjekteringsverktøy'!$B34=Utelukk!$A$3,"",IF('1. Prosjekteringsverktøy'!$G34&lt;&gt;"",IF('1. Prosjekteringsverktøy'!$G34='Telle antall dimensjoner'!I$1,1,""),IF('1. Prosjekteringsverktøy'!$F34=I$1,1,"")))</f>
        <v/>
      </c>
      <c r="J26" t="str">
        <f>IF('1. Prosjekteringsverktøy'!$B34=Utelukk!$A$3,"",IF('1. Prosjekteringsverktøy'!$G34&lt;&gt;"",IF('1. Prosjekteringsverktøy'!$G34='Telle antall dimensjoner'!J$1,1,""),IF('1. Prosjekteringsverktøy'!$F34=J$1,1,"")))</f>
        <v/>
      </c>
    </row>
    <row r="27" spans="1:10" x14ac:dyDescent="0.3">
      <c r="A27" t="str">
        <f>IF('1. Prosjekteringsverktøy'!D35&lt;&gt;0,'1. Prosjekteringsverktøy'!$D35,"")</f>
        <v/>
      </c>
      <c r="B27" t="str">
        <f>IF('1. Prosjekteringsverktøy'!$B35=Utelukk!$A$3,"",IF('1. Prosjekteringsverktøy'!$G35&lt;&gt;"",IF('1. Prosjekteringsverktøy'!$G35='Telle antall dimensjoner'!B$1,1,""),IF('1. Prosjekteringsverktøy'!$F35=B$1,1,"")))</f>
        <v/>
      </c>
      <c r="C27" t="str">
        <f>IF('1. Prosjekteringsverktøy'!$B35=Utelukk!$A$3,"",IF('1. Prosjekteringsverktøy'!$G35&lt;&gt;"",IF('1. Prosjekteringsverktøy'!$G35='Telle antall dimensjoner'!C$1,1,""),IF('1. Prosjekteringsverktøy'!$F35=C$1,1,"")))</f>
        <v/>
      </c>
      <c r="D27" t="str">
        <f>IF('1. Prosjekteringsverktøy'!$B35=Utelukk!$A$3,"",IF('1. Prosjekteringsverktøy'!$G35&lt;&gt;"",IF('1. Prosjekteringsverktøy'!$G35='Telle antall dimensjoner'!D$1,1,""),IF('1. Prosjekteringsverktøy'!$F35=D$1,1,"")))</f>
        <v/>
      </c>
      <c r="E27" t="str">
        <f>IF('1. Prosjekteringsverktøy'!$B35=Utelukk!$A$3,"",IF('1. Prosjekteringsverktøy'!$G35&lt;&gt;"",IF('1. Prosjekteringsverktøy'!$G35='Telle antall dimensjoner'!E$1,1,""),IF('1. Prosjekteringsverktøy'!$F35=E$1,1,"")))</f>
        <v/>
      </c>
      <c r="F27" t="str">
        <f>IF('1. Prosjekteringsverktøy'!$B35=Utelukk!$A$3,"",IF('1. Prosjekteringsverktøy'!$G35&lt;&gt;"",IF('1. Prosjekteringsverktøy'!$G35='Telle antall dimensjoner'!F$1,1,""),IF('1. Prosjekteringsverktøy'!$F35=F$1,1,"")))</f>
        <v/>
      </c>
      <c r="G27" t="str">
        <f>IF('1. Prosjekteringsverktøy'!$B35=Utelukk!$A$3,"",IF('1. Prosjekteringsverktøy'!$G35&lt;&gt;"",IF('1. Prosjekteringsverktøy'!$G35='Telle antall dimensjoner'!G$1,1,""),IF('1. Prosjekteringsverktøy'!$F35=G$1,1,"")))</f>
        <v/>
      </c>
      <c r="H27" t="str">
        <f>IF('1. Prosjekteringsverktøy'!$B35=Utelukk!$A$3,"",IF('1. Prosjekteringsverktøy'!$G35&lt;&gt;"",IF('1. Prosjekteringsverktøy'!$G35='Telle antall dimensjoner'!H$1,1,""),IF('1. Prosjekteringsverktøy'!$F35=H$1,1,"")))</f>
        <v/>
      </c>
      <c r="I27" t="str">
        <f>IF('1. Prosjekteringsverktøy'!$B35=Utelukk!$A$3,"",IF('1. Prosjekteringsverktøy'!$G35&lt;&gt;"",IF('1. Prosjekteringsverktøy'!$G35='Telle antall dimensjoner'!I$1,1,""),IF('1. Prosjekteringsverktøy'!$F35=I$1,1,"")))</f>
        <v/>
      </c>
      <c r="J27" t="str">
        <f>IF('1. Prosjekteringsverktøy'!$B35=Utelukk!$A$3,"",IF('1. Prosjekteringsverktøy'!$G35&lt;&gt;"",IF('1. Prosjekteringsverktøy'!$G35='Telle antall dimensjoner'!J$1,1,""),IF('1. Prosjekteringsverktøy'!$F35=J$1,1,"")))</f>
        <v/>
      </c>
    </row>
    <row r="28" spans="1:10" x14ac:dyDescent="0.3">
      <c r="A28" t="str">
        <f>IF('1. Prosjekteringsverktøy'!D36&lt;&gt;0,'1. Prosjekteringsverktøy'!$D36,"")</f>
        <v/>
      </c>
      <c r="B28" t="str">
        <f>IF('1. Prosjekteringsverktøy'!$B36=Utelukk!$A$3,"",IF('1. Prosjekteringsverktøy'!$G36&lt;&gt;"",IF('1. Prosjekteringsverktøy'!$G36='Telle antall dimensjoner'!B$1,1,""),IF('1. Prosjekteringsverktøy'!$F36=B$1,1,"")))</f>
        <v/>
      </c>
      <c r="C28" t="str">
        <f>IF('1. Prosjekteringsverktøy'!$B36=Utelukk!$A$3,"",IF('1. Prosjekteringsverktøy'!$G36&lt;&gt;"",IF('1. Prosjekteringsverktøy'!$G36='Telle antall dimensjoner'!C$1,1,""),IF('1. Prosjekteringsverktøy'!$F36=C$1,1,"")))</f>
        <v/>
      </c>
      <c r="D28" t="str">
        <f>IF('1. Prosjekteringsverktøy'!$B36=Utelukk!$A$3,"",IF('1. Prosjekteringsverktøy'!$G36&lt;&gt;"",IF('1. Prosjekteringsverktøy'!$G36='Telle antall dimensjoner'!D$1,1,""),IF('1. Prosjekteringsverktøy'!$F36=D$1,1,"")))</f>
        <v/>
      </c>
      <c r="E28" t="str">
        <f>IF('1. Prosjekteringsverktøy'!$B36=Utelukk!$A$3,"",IF('1. Prosjekteringsverktøy'!$G36&lt;&gt;"",IF('1. Prosjekteringsverktøy'!$G36='Telle antall dimensjoner'!E$1,1,""),IF('1. Prosjekteringsverktøy'!$F36=E$1,1,"")))</f>
        <v/>
      </c>
      <c r="F28" t="str">
        <f>IF('1. Prosjekteringsverktøy'!$B36=Utelukk!$A$3,"",IF('1. Prosjekteringsverktøy'!$G36&lt;&gt;"",IF('1. Prosjekteringsverktøy'!$G36='Telle antall dimensjoner'!F$1,1,""),IF('1. Prosjekteringsverktøy'!$F36=F$1,1,"")))</f>
        <v/>
      </c>
      <c r="G28" t="str">
        <f>IF('1. Prosjekteringsverktøy'!$B36=Utelukk!$A$3,"",IF('1. Prosjekteringsverktøy'!$G36&lt;&gt;"",IF('1. Prosjekteringsverktøy'!$G36='Telle antall dimensjoner'!G$1,1,""),IF('1. Prosjekteringsverktøy'!$F36=G$1,1,"")))</f>
        <v/>
      </c>
      <c r="H28" t="str">
        <f>IF('1. Prosjekteringsverktøy'!$B36=Utelukk!$A$3,"",IF('1. Prosjekteringsverktøy'!$G36&lt;&gt;"",IF('1. Prosjekteringsverktøy'!$G36='Telle antall dimensjoner'!H$1,1,""),IF('1. Prosjekteringsverktøy'!$F36=H$1,1,"")))</f>
        <v/>
      </c>
      <c r="I28" t="str">
        <f>IF('1. Prosjekteringsverktøy'!$B36=Utelukk!$A$3,"",IF('1. Prosjekteringsverktøy'!$G36&lt;&gt;"",IF('1. Prosjekteringsverktøy'!$G36='Telle antall dimensjoner'!I$1,1,""),IF('1. Prosjekteringsverktøy'!$F36=I$1,1,"")))</f>
        <v/>
      </c>
      <c r="J28" t="str">
        <f>IF('1. Prosjekteringsverktøy'!$B36=Utelukk!$A$3,"",IF('1. Prosjekteringsverktøy'!$G36&lt;&gt;"",IF('1. Prosjekteringsverktøy'!$G36='Telle antall dimensjoner'!J$1,1,""),IF('1. Prosjekteringsverktøy'!$F36=J$1,1,"")))</f>
        <v/>
      </c>
    </row>
    <row r="29" spans="1:10" x14ac:dyDescent="0.3">
      <c r="A29" t="str">
        <f>IF('1. Prosjekteringsverktøy'!D37&lt;&gt;0,'1. Prosjekteringsverktøy'!$D37,"")</f>
        <v/>
      </c>
      <c r="B29" t="str">
        <f>IF('1. Prosjekteringsverktøy'!$B37=Utelukk!$A$3,"",IF('1. Prosjekteringsverktøy'!$G37&lt;&gt;"",IF('1. Prosjekteringsverktøy'!$G37='Telle antall dimensjoner'!B$1,1,""),IF('1. Prosjekteringsverktøy'!$F37=B$1,1,"")))</f>
        <v/>
      </c>
      <c r="C29" t="str">
        <f>IF('1. Prosjekteringsverktøy'!$B37=Utelukk!$A$3,"",IF('1. Prosjekteringsverktøy'!$G37&lt;&gt;"",IF('1. Prosjekteringsverktøy'!$G37='Telle antall dimensjoner'!C$1,1,""),IF('1. Prosjekteringsverktøy'!$F37=C$1,1,"")))</f>
        <v/>
      </c>
      <c r="D29" t="str">
        <f>IF('1. Prosjekteringsverktøy'!$B37=Utelukk!$A$3,"",IF('1. Prosjekteringsverktøy'!$G37&lt;&gt;"",IF('1. Prosjekteringsverktøy'!$G37='Telle antall dimensjoner'!D$1,1,""),IF('1. Prosjekteringsverktøy'!$F37=D$1,1,"")))</f>
        <v/>
      </c>
      <c r="E29" t="str">
        <f>IF('1. Prosjekteringsverktøy'!$B37=Utelukk!$A$3,"",IF('1. Prosjekteringsverktøy'!$G37&lt;&gt;"",IF('1. Prosjekteringsverktøy'!$G37='Telle antall dimensjoner'!E$1,1,""),IF('1. Prosjekteringsverktøy'!$F37=E$1,1,"")))</f>
        <v/>
      </c>
      <c r="F29" t="str">
        <f>IF('1. Prosjekteringsverktøy'!$B37=Utelukk!$A$3,"",IF('1. Prosjekteringsverktøy'!$G37&lt;&gt;"",IF('1. Prosjekteringsverktøy'!$G37='Telle antall dimensjoner'!F$1,1,""),IF('1. Prosjekteringsverktøy'!$F37=F$1,1,"")))</f>
        <v/>
      </c>
      <c r="G29" t="str">
        <f>IF('1. Prosjekteringsverktøy'!$B37=Utelukk!$A$3,"",IF('1. Prosjekteringsverktøy'!$G37&lt;&gt;"",IF('1. Prosjekteringsverktøy'!$G37='Telle antall dimensjoner'!G$1,1,""),IF('1. Prosjekteringsverktøy'!$F37=G$1,1,"")))</f>
        <v/>
      </c>
      <c r="H29" t="str">
        <f>IF('1. Prosjekteringsverktøy'!$B37=Utelukk!$A$3,"",IF('1. Prosjekteringsverktøy'!$G37&lt;&gt;"",IF('1. Prosjekteringsverktøy'!$G37='Telle antall dimensjoner'!H$1,1,""),IF('1. Prosjekteringsverktøy'!$F37=H$1,1,"")))</f>
        <v/>
      </c>
      <c r="I29" t="str">
        <f>IF('1. Prosjekteringsverktøy'!$B37=Utelukk!$A$3,"",IF('1. Prosjekteringsverktøy'!$G37&lt;&gt;"",IF('1. Prosjekteringsverktøy'!$G37='Telle antall dimensjoner'!I$1,1,""),IF('1. Prosjekteringsverktøy'!$F37=I$1,1,"")))</f>
        <v/>
      </c>
      <c r="J29" t="str">
        <f>IF('1. Prosjekteringsverktøy'!$B37=Utelukk!$A$3,"",IF('1. Prosjekteringsverktøy'!$G37&lt;&gt;"",IF('1. Prosjekteringsverktøy'!$G37='Telle antall dimensjoner'!J$1,1,""),IF('1. Prosjekteringsverktøy'!$F37=J$1,1,"")))</f>
        <v/>
      </c>
    </row>
    <row r="30" spans="1:10" x14ac:dyDescent="0.3">
      <c r="A30" t="str">
        <f>IF('1. Prosjekteringsverktøy'!D38&lt;&gt;0,'1. Prosjekteringsverktøy'!$D38,"")</f>
        <v/>
      </c>
      <c r="B30" t="str">
        <f>IF('1. Prosjekteringsverktøy'!$B38=Utelukk!$A$3,"",IF('1. Prosjekteringsverktøy'!$G38&lt;&gt;"",IF('1. Prosjekteringsverktøy'!$G38='Telle antall dimensjoner'!B$1,1,""),IF('1. Prosjekteringsverktøy'!$F38=B$1,1,"")))</f>
        <v/>
      </c>
      <c r="C30" t="str">
        <f>IF('1. Prosjekteringsverktøy'!$B38=Utelukk!$A$3,"",IF('1. Prosjekteringsverktøy'!$G38&lt;&gt;"",IF('1. Prosjekteringsverktøy'!$G38='Telle antall dimensjoner'!C$1,1,""),IF('1. Prosjekteringsverktøy'!$F38=C$1,1,"")))</f>
        <v/>
      </c>
      <c r="D30" t="str">
        <f>IF('1. Prosjekteringsverktøy'!$B38=Utelukk!$A$3,"",IF('1. Prosjekteringsverktøy'!$G38&lt;&gt;"",IF('1. Prosjekteringsverktøy'!$G38='Telle antall dimensjoner'!D$1,1,""),IF('1. Prosjekteringsverktøy'!$F38=D$1,1,"")))</f>
        <v/>
      </c>
      <c r="E30" t="str">
        <f>IF('1. Prosjekteringsverktøy'!$B38=Utelukk!$A$3,"",IF('1. Prosjekteringsverktøy'!$G38&lt;&gt;"",IF('1. Prosjekteringsverktøy'!$G38='Telle antall dimensjoner'!E$1,1,""),IF('1. Prosjekteringsverktøy'!$F38=E$1,1,"")))</f>
        <v/>
      </c>
      <c r="F30" t="str">
        <f>IF('1. Prosjekteringsverktøy'!$B38=Utelukk!$A$3,"",IF('1. Prosjekteringsverktøy'!$G38&lt;&gt;"",IF('1. Prosjekteringsverktøy'!$G38='Telle antall dimensjoner'!F$1,1,""),IF('1. Prosjekteringsverktøy'!$F38=F$1,1,"")))</f>
        <v/>
      </c>
      <c r="G30" t="str">
        <f>IF('1. Prosjekteringsverktøy'!$B38=Utelukk!$A$3,"",IF('1. Prosjekteringsverktøy'!$G38&lt;&gt;"",IF('1. Prosjekteringsverktøy'!$G38='Telle antall dimensjoner'!G$1,1,""),IF('1. Prosjekteringsverktøy'!$F38=G$1,1,"")))</f>
        <v/>
      </c>
      <c r="H30" t="str">
        <f>IF('1. Prosjekteringsverktøy'!$B38=Utelukk!$A$3,"",IF('1. Prosjekteringsverktøy'!$G38&lt;&gt;"",IF('1. Prosjekteringsverktøy'!$G38='Telle antall dimensjoner'!H$1,1,""),IF('1. Prosjekteringsverktøy'!$F38=H$1,1,"")))</f>
        <v/>
      </c>
      <c r="I30" t="str">
        <f>IF('1. Prosjekteringsverktøy'!$B38=Utelukk!$A$3,"",IF('1. Prosjekteringsverktøy'!$G38&lt;&gt;"",IF('1. Prosjekteringsverktøy'!$G38='Telle antall dimensjoner'!I$1,1,""),IF('1. Prosjekteringsverktøy'!$F38=I$1,1,"")))</f>
        <v/>
      </c>
      <c r="J30" t="str">
        <f>IF('1. Prosjekteringsverktøy'!$B38=Utelukk!$A$3,"",IF('1. Prosjekteringsverktøy'!$G38&lt;&gt;"",IF('1. Prosjekteringsverktøy'!$G38='Telle antall dimensjoner'!J$1,1,""),IF('1. Prosjekteringsverktøy'!$F38=J$1,1,"")))</f>
        <v/>
      </c>
    </row>
    <row r="31" spans="1:10" x14ac:dyDescent="0.3">
      <c r="A31" t="str">
        <f>IF('1. Prosjekteringsverktøy'!D39&lt;&gt;0,'1. Prosjekteringsverktøy'!$D39,"")</f>
        <v/>
      </c>
      <c r="B31" t="str">
        <f>IF('1. Prosjekteringsverktøy'!$B39=Utelukk!$A$3,"",IF('1. Prosjekteringsverktøy'!$G39&lt;&gt;"",IF('1. Prosjekteringsverktøy'!$G39='Telle antall dimensjoner'!B$1,1,""),IF('1. Prosjekteringsverktøy'!$F39=B$1,1,"")))</f>
        <v/>
      </c>
      <c r="C31" t="str">
        <f>IF('1. Prosjekteringsverktøy'!$B39=Utelukk!$A$3,"",IF('1. Prosjekteringsverktøy'!$G39&lt;&gt;"",IF('1. Prosjekteringsverktøy'!$G39='Telle antall dimensjoner'!C$1,1,""),IF('1. Prosjekteringsverktøy'!$F39=C$1,1,"")))</f>
        <v/>
      </c>
      <c r="D31" t="str">
        <f>IF('1. Prosjekteringsverktøy'!$B39=Utelukk!$A$3,"",IF('1. Prosjekteringsverktøy'!$G39&lt;&gt;"",IF('1. Prosjekteringsverktøy'!$G39='Telle antall dimensjoner'!D$1,1,""),IF('1. Prosjekteringsverktøy'!$F39=D$1,1,"")))</f>
        <v/>
      </c>
      <c r="E31" t="str">
        <f>IF('1. Prosjekteringsverktøy'!$B39=Utelukk!$A$3,"",IF('1. Prosjekteringsverktøy'!$G39&lt;&gt;"",IF('1. Prosjekteringsverktøy'!$G39='Telle antall dimensjoner'!E$1,1,""),IF('1. Prosjekteringsverktøy'!$F39=E$1,1,"")))</f>
        <v/>
      </c>
      <c r="F31" t="str">
        <f>IF('1. Prosjekteringsverktøy'!$B39=Utelukk!$A$3,"",IF('1. Prosjekteringsverktøy'!$G39&lt;&gt;"",IF('1. Prosjekteringsverktøy'!$G39='Telle antall dimensjoner'!F$1,1,""),IF('1. Prosjekteringsverktøy'!$F39=F$1,1,"")))</f>
        <v/>
      </c>
      <c r="G31" t="str">
        <f>IF('1. Prosjekteringsverktøy'!$B39=Utelukk!$A$3,"",IF('1. Prosjekteringsverktøy'!$G39&lt;&gt;"",IF('1. Prosjekteringsverktøy'!$G39='Telle antall dimensjoner'!G$1,1,""),IF('1. Prosjekteringsverktøy'!$F39=G$1,1,"")))</f>
        <v/>
      </c>
      <c r="H31" t="str">
        <f>IF('1. Prosjekteringsverktøy'!$B39=Utelukk!$A$3,"",IF('1. Prosjekteringsverktøy'!$G39&lt;&gt;"",IF('1. Prosjekteringsverktøy'!$G39='Telle antall dimensjoner'!H$1,1,""),IF('1. Prosjekteringsverktøy'!$F39=H$1,1,"")))</f>
        <v/>
      </c>
      <c r="I31" t="str">
        <f>IF('1. Prosjekteringsverktøy'!$B39=Utelukk!$A$3,"",IF('1. Prosjekteringsverktøy'!$G39&lt;&gt;"",IF('1. Prosjekteringsverktøy'!$G39='Telle antall dimensjoner'!I$1,1,""),IF('1. Prosjekteringsverktøy'!$F39=I$1,1,"")))</f>
        <v/>
      </c>
      <c r="J31" t="str">
        <f>IF('1. Prosjekteringsverktøy'!$B39=Utelukk!$A$3,"",IF('1. Prosjekteringsverktøy'!$G39&lt;&gt;"",IF('1. Prosjekteringsverktøy'!$G39='Telle antall dimensjoner'!J$1,1,""),IF('1. Prosjekteringsverktøy'!$F39=J$1,1,"")))</f>
        <v/>
      </c>
    </row>
    <row r="32" spans="1:10" x14ac:dyDescent="0.3">
      <c r="A32" t="str">
        <f>IF('1. Prosjekteringsverktøy'!D40&lt;&gt;0,'1. Prosjekteringsverktøy'!$D40,"")</f>
        <v/>
      </c>
      <c r="B32" t="str">
        <f>IF('1. Prosjekteringsverktøy'!$B40=Utelukk!$A$3,"",IF('1. Prosjekteringsverktøy'!$G40&lt;&gt;"",IF('1. Prosjekteringsverktøy'!$G40='Telle antall dimensjoner'!B$1,1,""),IF('1. Prosjekteringsverktøy'!$F40=B$1,1,"")))</f>
        <v/>
      </c>
      <c r="C32" t="str">
        <f>IF('1. Prosjekteringsverktøy'!$B40=Utelukk!$A$3,"",IF('1. Prosjekteringsverktøy'!$G40&lt;&gt;"",IF('1. Prosjekteringsverktøy'!$G40='Telle antall dimensjoner'!C$1,1,""),IF('1. Prosjekteringsverktøy'!$F40=C$1,1,"")))</f>
        <v/>
      </c>
      <c r="D32" t="str">
        <f>IF('1. Prosjekteringsverktøy'!$B40=Utelukk!$A$3,"",IF('1. Prosjekteringsverktøy'!$G40&lt;&gt;"",IF('1. Prosjekteringsverktøy'!$G40='Telle antall dimensjoner'!D$1,1,""),IF('1. Prosjekteringsverktøy'!$F40=D$1,1,"")))</f>
        <v/>
      </c>
      <c r="E32" t="str">
        <f>IF('1. Prosjekteringsverktøy'!$B40=Utelukk!$A$3,"",IF('1. Prosjekteringsverktøy'!$G40&lt;&gt;"",IF('1. Prosjekteringsverktøy'!$G40='Telle antall dimensjoner'!E$1,1,""),IF('1. Prosjekteringsverktøy'!$F40=E$1,1,"")))</f>
        <v/>
      </c>
      <c r="F32" t="str">
        <f>IF('1. Prosjekteringsverktøy'!$B40=Utelukk!$A$3,"",IF('1. Prosjekteringsverktøy'!$G40&lt;&gt;"",IF('1. Prosjekteringsverktøy'!$G40='Telle antall dimensjoner'!F$1,1,""),IF('1. Prosjekteringsverktøy'!$F40=F$1,1,"")))</f>
        <v/>
      </c>
      <c r="G32" t="str">
        <f>IF('1. Prosjekteringsverktøy'!$B40=Utelukk!$A$3,"",IF('1. Prosjekteringsverktøy'!$G40&lt;&gt;"",IF('1. Prosjekteringsverktøy'!$G40='Telle antall dimensjoner'!G$1,1,""),IF('1. Prosjekteringsverktøy'!$F40=G$1,1,"")))</f>
        <v/>
      </c>
      <c r="H32" t="str">
        <f>IF('1. Prosjekteringsverktøy'!$B40=Utelukk!$A$3,"",IF('1. Prosjekteringsverktøy'!$G40&lt;&gt;"",IF('1. Prosjekteringsverktøy'!$G40='Telle antall dimensjoner'!H$1,1,""),IF('1. Prosjekteringsverktøy'!$F40=H$1,1,"")))</f>
        <v/>
      </c>
      <c r="I32" t="str">
        <f>IF('1. Prosjekteringsverktøy'!$B40=Utelukk!$A$3,"",IF('1. Prosjekteringsverktøy'!$G40&lt;&gt;"",IF('1. Prosjekteringsverktøy'!$G40='Telle antall dimensjoner'!I$1,1,""),IF('1. Prosjekteringsverktøy'!$F40=I$1,1,"")))</f>
        <v/>
      </c>
      <c r="J32" t="str">
        <f>IF('1. Prosjekteringsverktøy'!$B40=Utelukk!$A$3,"",IF('1. Prosjekteringsverktøy'!$G40&lt;&gt;"",IF('1. Prosjekteringsverktøy'!$G40='Telle antall dimensjoner'!J$1,1,""),IF('1. Prosjekteringsverktøy'!$F40=J$1,1,"")))</f>
        <v/>
      </c>
    </row>
    <row r="33" spans="1:10" x14ac:dyDescent="0.3">
      <c r="A33" t="str">
        <f>IF('1. Prosjekteringsverktøy'!D41&lt;&gt;0,'1. Prosjekteringsverktøy'!$D41,"")</f>
        <v/>
      </c>
      <c r="B33" t="str">
        <f>IF('1. Prosjekteringsverktøy'!$B41=Utelukk!$A$3,"",IF('1. Prosjekteringsverktøy'!$G41&lt;&gt;"",IF('1. Prosjekteringsverktøy'!$G41='Telle antall dimensjoner'!B$1,1,""),IF('1. Prosjekteringsverktøy'!$F41=B$1,1,"")))</f>
        <v/>
      </c>
      <c r="C33" t="str">
        <f>IF('1. Prosjekteringsverktøy'!$B41=Utelukk!$A$3,"",IF('1. Prosjekteringsverktøy'!$G41&lt;&gt;"",IF('1. Prosjekteringsverktøy'!$G41='Telle antall dimensjoner'!C$1,1,""),IF('1. Prosjekteringsverktøy'!$F41=C$1,1,"")))</f>
        <v/>
      </c>
      <c r="D33" t="str">
        <f>IF('1. Prosjekteringsverktøy'!$B41=Utelukk!$A$3,"",IF('1. Prosjekteringsverktøy'!$G41&lt;&gt;"",IF('1. Prosjekteringsverktøy'!$G41='Telle antall dimensjoner'!D$1,1,""),IF('1. Prosjekteringsverktøy'!$F41=D$1,1,"")))</f>
        <v/>
      </c>
      <c r="E33" t="str">
        <f>IF('1. Prosjekteringsverktøy'!$B41=Utelukk!$A$3,"",IF('1. Prosjekteringsverktøy'!$G41&lt;&gt;"",IF('1. Prosjekteringsverktøy'!$G41='Telle antall dimensjoner'!E$1,1,""),IF('1. Prosjekteringsverktøy'!$F41=E$1,1,"")))</f>
        <v/>
      </c>
      <c r="F33" t="str">
        <f>IF('1. Prosjekteringsverktøy'!$B41=Utelukk!$A$3,"",IF('1. Prosjekteringsverktøy'!$G41&lt;&gt;"",IF('1. Prosjekteringsverktøy'!$G41='Telle antall dimensjoner'!F$1,1,""),IF('1. Prosjekteringsverktøy'!$F41=F$1,1,"")))</f>
        <v/>
      </c>
      <c r="G33" t="str">
        <f>IF('1. Prosjekteringsverktøy'!$B41=Utelukk!$A$3,"",IF('1. Prosjekteringsverktøy'!$G41&lt;&gt;"",IF('1. Prosjekteringsverktøy'!$G41='Telle antall dimensjoner'!G$1,1,""),IF('1. Prosjekteringsverktøy'!$F41=G$1,1,"")))</f>
        <v/>
      </c>
      <c r="H33" t="str">
        <f>IF('1. Prosjekteringsverktøy'!$B41=Utelukk!$A$3,"",IF('1. Prosjekteringsverktøy'!$G41&lt;&gt;"",IF('1. Prosjekteringsverktøy'!$G41='Telle antall dimensjoner'!H$1,1,""),IF('1. Prosjekteringsverktøy'!$F41=H$1,1,"")))</f>
        <v/>
      </c>
      <c r="I33" t="str">
        <f>IF('1. Prosjekteringsverktøy'!$B41=Utelukk!$A$3,"",IF('1. Prosjekteringsverktøy'!$G41&lt;&gt;"",IF('1. Prosjekteringsverktøy'!$G41='Telle antall dimensjoner'!I$1,1,""),IF('1. Prosjekteringsverktøy'!$F41=I$1,1,"")))</f>
        <v/>
      </c>
      <c r="J33" t="str">
        <f>IF('1. Prosjekteringsverktøy'!$B41=Utelukk!$A$3,"",IF('1. Prosjekteringsverktøy'!$G41&lt;&gt;"",IF('1. Prosjekteringsverktøy'!$G41='Telle antall dimensjoner'!J$1,1,""),IF('1. Prosjekteringsverktøy'!$F41=J$1,1,"")))</f>
        <v/>
      </c>
    </row>
    <row r="34" spans="1:10" x14ac:dyDescent="0.3">
      <c r="A34" t="str">
        <f>IF('1. Prosjekteringsverktøy'!D42&lt;&gt;0,'1. Prosjekteringsverktøy'!$D42,"")</f>
        <v/>
      </c>
      <c r="B34" t="str">
        <f>IF('1. Prosjekteringsverktøy'!$B42=Utelukk!$A$3,"",IF('1. Prosjekteringsverktøy'!$G42&lt;&gt;"",IF('1. Prosjekteringsverktøy'!$G42='Telle antall dimensjoner'!B$1,1,""),IF('1. Prosjekteringsverktøy'!$F42=B$1,1,"")))</f>
        <v/>
      </c>
      <c r="C34" t="str">
        <f>IF('1. Prosjekteringsverktøy'!$B42=Utelukk!$A$3,"",IF('1. Prosjekteringsverktøy'!$G42&lt;&gt;"",IF('1. Prosjekteringsverktøy'!$G42='Telle antall dimensjoner'!C$1,1,""),IF('1. Prosjekteringsverktøy'!$F42=C$1,1,"")))</f>
        <v/>
      </c>
      <c r="D34" t="str">
        <f>IF('1. Prosjekteringsverktøy'!$B42=Utelukk!$A$3,"",IF('1. Prosjekteringsverktøy'!$G42&lt;&gt;"",IF('1. Prosjekteringsverktøy'!$G42='Telle antall dimensjoner'!D$1,1,""),IF('1. Prosjekteringsverktøy'!$F42=D$1,1,"")))</f>
        <v/>
      </c>
      <c r="E34" t="str">
        <f>IF('1. Prosjekteringsverktøy'!$B42=Utelukk!$A$3,"",IF('1. Prosjekteringsverktøy'!$G42&lt;&gt;"",IF('1. Prosjekteringsverktøy'!$G42='Telle antall dimensjoner'!E$1,1,""),IF('1. Prosjekteringsverktøy'!$F42=E$1,1,"")))</f>
        <v/>
      </c>
      <c r="F34" t="str">
        <f>IF('1. Prosjekteringsverktøy'!$B42=Utelukk!$A$3,"",IF('1. Prosjekteringsverktøy'!$G42&lt;&gt;"",IF('1. Prosjekteringsverktøy'!$G42='Telle antall dimensjoner'!F$1,1,""),IF('1. Prosjekteringsverktøy'!$F42=F$1,1,"")))</f>
        <v/>
      </c>
      <c r="G34" t="str">
        <f>IF('1. Prosjekteringsverktøy'!$B42=Utelukk!$A$3,"",IF('1. Prosjekteringsverktøy'!$G42&lt;&gt;"",IF('1. Prosjekteringsverktøy'!$G42='Telle antall dimensjoner'!G$1,1,""),IF('1. Prosjekteringsverktøy'!$F42=G$1,1,"")))</f>
        <v/>
      </c>
      <c r="H34" t="str">
        <f>IF('1. Prosjekteringsverktøy'!$B42=Utelukk!$A$3,"",IF('1. Prosjekteringsverktøy'!$G42&lt;&gt;"",IF('1. Prosjekteringsverktøy'!$G42='Telle antall dimensjoner'!H$1,1,""),IF('1. Prosjekteringsverktøy'!$F42=H$1,1,"")))</f>
        <v/>
      </c>
      <c r="I34" t="str">
        <f>IF('1. Prosjekteringsverktøy'!$B42=Utelukk!$A$3,"",IF('1. Prosjekteringsverktøy'!$G42&lt;&gt;"",IF('1. Prosjekteringsverktøy'!$G42='Telle antall dimensjoner'!I$1,1,""),IF('1. Prosjekteringsverktøy'!$F42=I$1,1,"")))</f>
        <v/>
      </c>
      <c r="J34" t="str">
        <f>IF('1. Prosjekteringsverktøy'!$B42=Utelukk!$A$3,"",IF('1. Prosjekteringsverktøy'!$G42&lt;&gt;"",IF('1. Prosjekteringsverktøy'!$G42='Telle antall dimensjoner'!J$1,1,""),IF('1. Prosjekteringsverktøy'!$F42=J$1,1,"")))</f>
        <v/>
      </c>
    </row>
    <row r="35" spans="1:10" x14ac:dyDescent="0.3">
      <c r="A35" t="str">
        <f>IF('1. Prosjekteringsverktøy'!D43&lt;&gt;0,'1. Prosjekteringsverktøy'!$D43,"")</f>
        <v/>
      </c>
      <c r="B35" t="str">
        <f>IF('1. Prosjekteringsverktøy'!$B43=Utelukk!$A$3,"",IF('1. Prosjekteringsverktøy'!$G43&lt;&gt;"",IF('1. Prosjekteringsverktøy'!$G43='Telle antall dimensjoner'!B$1,1,""),IF('1. Prosjekteringsverktøy'!$F43=B$1,1,"")))</f>
        <v/>
      </c>
      <c r="C35" t="str">
        <f>IF('1. Prosjekteringsverktøy'!$B43=Utelukk!$A$3,"",IF('1. Prosjekteringsverktøy'!$G43&lt;&gt;"",IF('1. Prosjekteringsverktøy'!$G43='Telle antall dimensjoner'!C$1,1,""),IF('1. Prosjekteringsverktøy'!$F43=C$1,1,"")))</f>
        <v/>
      </c>
      <c r="D35" t="str">
        <f>IF('1. Prosjekteringsverktøy'!$B43=Utelukk!$A$3,"",IF('1. Prosjekteringsverktøy'!$G43&lt;&gt;"",IF('1. Prosjekteringsverktøy'!$G43='Telle antall dimensjoner'!D$1,1,""),IF('1. Prosjekteringsverktøy'!$F43=D$1,1,"")))</f>
        <v/>
      </c>
      <c r="E35" t="str">
        <f>IF('1. Prosjekteringsverktøy'!$B43=Utelukk!$A$3,"",IF('1. Prosjekteringsverktøy'!$G43&lt;&gt;"",IF('1. Prosjekteringsverktøy'!$G43='Telle antall dimensjoner'!E$1,1,""),IF('1. Prosjekteringsverktøy'!$F43=E$1,1,"")))</f>
        <v/>
      </c>
      <c r="F35" t="str">
        <f>IF('1. Prosjekteringsverktøy'!$B43=Utelukk!$A$3,"",IF('1. Prosjekteringsverktøy'!$G43&lt;&gt;"",IF('1. Prosjekteringsverktøy'!$G43='Telle antall dimensjoner'!F$1,1,""),IF('1. Prosjekteringsverktøy'!$F43=F$1,1,"")))</f>
        <v/>
      </c>
      <c r="G35" t="str">
        <f>IF('1. Prosjekteringsverktøy'!$B43=Utelukk!$A$3,"",IF('1. Prosjekteringsverktøy'!$G43&lt;&gt;"",IF('1. Prosjekteringsverktøy'!$G43='Telle antall dimensjoner'!G$1,1,""),IF('1. Prosjekteringsverktøy'!$F43=G$1,1,"")))</f>
        <v/>
      </c>
      <c r="H35" t="str">
        <f>IF('1. Prosjekteringsverktøy'!$B43=Utelukk!$A$3,"",IF('1. Prosjekteringsverktøy'!$G43&lt;&gt;"",IF('1. Prosjekteringsverktøy'!$G43='Telle antall dimensjoner'!H$1,1,""),IF('1. Prosjekteringsverktøy'!$F43=H$1,1,"")))</f>
        <v/>
      </c>
      <c r="I35" t="str">
        <f>IF('1. Prosjekteringsverktøy'!$B43=Utelukk!$A$3,"",IF('1. Prosjekteringsverktøy'!$G43&lt;&gt;"",IF('1. Prosjekteringsverktøy'!$G43='Telle antall dimensjoner'!I$1,1,""),IF('1. Prosjekteringsverktøy'!$F43=I$1,1,"")))</f>
        <v/>
      </c>
      <c r="J35" t="str">
        <f>IF('1. Prosjekteringsverktøy'!$B43=Utelukk!$A$3,"",IF('1. Prosjekteringsverktøy'!$G43&lt;&gt;"",IF('1. Prosjekteringsverktøy'!$G43='Telle antall dimensjoner'!J$1,1,""),IF('1. Prosjekteringsverktøy'!$F43=J$1,1,"")))</f>
        <v/>
      </c>
    </row>
    <row r="36" spans="1:10" x14ac:dyDescent="0.3">
      <c r="A36" t="str">
        <f>IF('1. Prosjekteringsverktøy'!D44&lt;&gt;0,'1. Prosjekteringsverktøy'!$D44,"")</f>
        <v/>
      </c>
      <c r="B36" t="str">
        <f>IF('1. Prosjekteringsverktøy'!$B44=Utelukk!$A$3,"",IF('1. Prosjekteringsverktøy'!$G44&lt;&gt;"",IF('1. Prosjekteringsverktøy'!$G44='Telle antall dimensjoner'!B$1,1,""),IF('1. Prosjekteringsverktøy'!$F44=B$1,1,"")))</f>
        <v/>
      </c>
      <c r="C36" t="str">
        <f>IF('1. Prosjekteringsverktøy'!$B44=Utelukk!$A$3,"",IF('1. Prosjekteringsverktøy'!$G44&lt;&gt;"",IF('1. Prosjekteringsverktøy'!$G44='Telle antall dimensjoner'!C$1,1,""),IF('1. Prosjekteringsverktøy'!$F44=C$1,1,"")))</f>
        <v/>
      </c>
      <c r="D36" t="str">
        <f>IF('1. Prosjekteringsverktøy'!$B44=Utelukk!$A$3,"",IF('1. Prosjekteringsverktøy'!$G44&lt;&gt;"",IF('1. Prosjekteringsverktøy'!$G44='Telle antall dimensjoner'!D$1,1,""),IF('1. Prosjekteringsverktøy'!$F44=D$1,1,"")))</f>
        <v/>
      </c>
      <c r="E36" t="str">
        <f>IF('1. Prosjekteringsverktøy'!$B44=Utelukk!$A$3,"",IF('1. Prosjekteringsverktøy'!$G44&lt;&gt;"",IF('1. Prosjekteringsverktøy'!$G44='Telle antall dimensjoner'!E$1,1,""),IF('1. Prosjekteringsverktøy'!$F44=E$1,1,"")))</f>
        <v/>
      </c>
      <c r="F36" t="str">
        <f>IF('1. Prosjekteringsverktøy'!$B44=Utelukk!$A$3,"",IF('1. Prosjekteringsverktøy'!$G44&lt;&gt;"",IF('1. Prosjekteringsverktøy'!$G44='Telle antall dimensjoner'!F$1,1,""),IF('1. Prosjekteringsverktøy'!$F44=F$1,1,"")))</f>
        <v/>
      </c>
      <c r="G36" t="str">
        <f>IF('1. Prosjekteringsverktøy'!$B44=Utelukk!$A$3,"",IF('1. Prosjekteringsverktøy'!$G44&lt;&gt;"",IF('1. Prosjekteringsverktøy'!$G44='Telle antall dimensjoner'!G$1,1,""),IF('1. Prosjekteringsverktøy'!$F44=G$1,1,"")))</f>
        <v/>
      </c>
      <c r="H36" t="str">
        <f>IF('1. Prosjekteringsverktøy'!$B44=Utelukk!$A$3,"",IF('1. Prosjekteringsverktøy'!$G44&lt;&gt;"",IF('1. Prosjekteringsverktøy'!$G44='Telle antall dimensjoner'!H$1,1,""),IF('1. Prosjekteringsverktøy'!$F44=H$1,1,"")))</f>
        <v/>
      </c>
      <c r="I36" t="str">
        <f>IF('1. Prosjekteringsverktøy'!$B44=Utelukk!$A$3,"",IF('1. Prosjekteringsverktøy'!$G44&lt;&gt;"",IF('1. Prosjekteringsverktøy'!$G44='Telle antall dimensjoner'!I$1,1,""),IF('1. Prosjekteringsverktøy'!$F44=I$1,1,"")))</f>
        <v/>
      </c>
      <c r="J36" t="str">
        <f>IF('1. Prosjekteringsverktøy'!$B44=Utelukk!$A$3,"",IF('1. Prosjekteringsverktøy'!$G44&lt;&gt;"",IF('1. Prosjekteringsverktøy'!$G44='Telle antall dimensjoner'!J$1,1,""),IF('1. Prosjekteringsverktøy'!$F44=J$1,1,"")))</f>
        <v/>
      </c>
    </row>
    <row r="37" spans="1:10" x14ac:dyDescent="0.3">
      <c r="A37" t="str">
        <f>IF('1. Prosjekteringsverktøy'!D45&lt;&gt;0,'1. Prosjekteringsverktøy'!$D45,"")</f>
        <v/>
      </c>
      <c r="B37" t="str">
        <f>IF('1. Prosjekteringsverktøy'!$B45=Utelukk!$A$3,"",IF('1. Prosjekteringsverktøy'!$G45&lt;&gt;"",IF('1. Prosjekteringsverktøy'!$G45='Telle antall dimensjoner'!B$1,1,""),IF('1. Prosjekteringsverktøy'!$F45=B$1,1,"")))</f>
        <v/>
      </c>
      <c r="C37" t="str">
        <f>IF('1. Prosjekteringsverktøy'!$B45=Utelukk!$A$3,"",IF('1. Prosjekteringsverktøy'!$G45&lt;&gt;"",IF('1. Prosjekteringsverktøy'!$G45='Telle antall dimensjoner'!C$1,1,""),IF('1. Prosjekteringsverktøy'!$F45=C$1,1,"")))</f>
        <v/>
      </c>
      <c r="D37" t="str">
        <f>IF('1. Prosjekteringsverktøy'!$B45=Utelukk!$A$3,"",IF('1. Prosjekteringsverktøy'!$G45&lt;&gt;"",IF('1. Prosjekteringsverktøy'!$G45='Telle antall dimensjoner'!D$1,1,""),IF('1. Prosjekteringsverktøy'!$F45=D$1,1,"")))</f>
        <v/>
      </c>
      <c r="E37" t="str">
        <f>IF('1. Prosjekteringsverktøy'!$B45=Utelukk!$A$3,"",IF('1. Prosjekteringsverktøy'!$G45&lt;&gt;"",IF('1. Prosjekteringsverktøy'!$G45='Telle antall dimensjoner'!E$1,1,""),IF('1. Prosjekteringsverktøy'!$F45=E$1,1,"")))</f>
        <v/>
      </c>
      <c r="F37" t="str">
        <f>IF('1. Prosjekteringsverktøy'!$B45=Utelukk!$A$3,"",IF('1. Prosjekteringsverktøy'!$G45&lt;&gt;"",IF('1. Prosjekteringsverktøy'!$G45='Telle antall dimensjoner'!F$1,1,""),IF('1. Prosjekteringsverktøy'!$F45=F$1,1,"")))</f>
        <v/>
      </c>
      <c r="G37" t="str">
        <f>IF('1. Prosjekteringsverktøy'!$B45=Utelukk!$A$3,"",IF('1. Prosjekteringsverktøy'!$G45&lt;&gt;"",IF('1. Prosjekteringsverktøy'!$G45='Telle antall dimensjoner'!G$1,1,""),IF('1. Prosjekteringsverktøy'!$F45=G$1,1,"")))</f>
        <v/>
      </c>
      <c r="H37" t="str">
        <f>IF('1. Prosjekteringsverktøy'!$B45=Utelukk!$A$3,"",IF('1. Prosjekteringsverktøy'!$G45&lt;&gt;"",IF('1. Prosjekteringsverktøy'!$G45='Telle antall dimensjoner'!H$1,1,""),IF('1. Prosjekteringsverktøy'!$F45=H$1,1,"")))</f>
        <v/>
      </c>
      <c r="I37" t="str">
        <f>IF('1. Prosjekteringsverktøy'!$B45=Utelukk!$A$3,"",IF('1. Prosjekteringsverktøy'!$G45&lt;&gt;"",IF('1. Prosjekteringsverktøy'!$G45='Telle antall dimensjoner'!I$1,1,""),IF('1. Prosjekteringsverktøy'!$F45=I$1,1,"")))</f>
        <v/>
      </c>
      <c r="J37" t="str">
        <f>IF('1. Prosjekteringsverktøy'!$B45=Utelukk!$A$3,"",IF('1. Prosjekteringsverktøy'!$G45&lt;&gt;"",IF('1. Prosjekteringsverktøy'!$G45='Telle antall dimensjoner'!J$1,1,""),IF('1. Prosjekteringsverktøy'!$F45=J$1,1,"")))</f>
        <v/>
      </c>
    </row>
    <row r="38" spans="1:10" x14ac:dyDescent="0.3">
      <c r="A38" t="str">
        <f>IF('1. Prosjekteringsverktøy'!D46&lt;&gt;0,'1. Prosjekteringsverktøy'!$D46,"")</f>
        <v/>
      </c>
      <c r="B38" t="str">
        <f>IF('1. Prosjekteringsverktøy'!$B46=Utelukk!$A$3,"",IF('1. Prosjekteringsverktøy'!$G46&lt;&gt;"",IF('1. Prosjekteringsverktøy'!$G46='Telle antall dimensjoner'!B$1,1,""),IF('1. Prosjekteringsverktøy'!$F46=B$1,1,"")))</f>
        <v/>
      </c>
      <c r="C38" t="str">
        <f>IF('1. Prosjekteringsverktøy'!$B46=Utelukk!$A$3,"",IF('1. Prosjekteringsverktøy'!$G46&lt;&gt;"",IF('1. Prosjekteringsverktøy'!$G46='Telle antall dimensjoner'!C$1,1,""),IF('1. Prosjekteringsverktøy'!$F46=C$1,1,"")))</f>
        <v/>
      </c>
      <c r="D38" t="str">
        <f>IF('1. Prosjekteringsverktøy'!$B46=Utelukk!$A$3,"",IF('1. Prosjekteringsverktøy'!$G46&lt;&gt;"",IF('1. Prosjekteringsverktøy'!$G46='Telle antall dimensjoner'!D$1,1,""),IF('1. Prosjekteringsverktøy'!$F46=D$1,1,"")))</f>
        <v/>
      </c>
      <c r="E38" t="str">
        <f>IF('1. Prosjekteringsverktøy'!$B46=Utelukk!$A$3,"",IF('1. Prosjekteringsverktøy'!$G46&lt;&gt;"",IF('1. Prosjekteringsverktøy'!$G46='Telle antall dimensjoner'!E$1,1,""),IF('1. Prosjekteringsverktøy'!$F46=E$1,1,"")))</f>
        <v/>
      </c>
      <c r="F38" t="str">
        <f>IF('1. Prosjekteringsverktøy'!$B46=Utelukk!$A$3,"",IF('1. Prosjekteringsverktøy'!$G46&lt;&gt;"",IF('1. Prosjekteringsverktøy'!$G46='Telle antall dimensjoner'!F$1,1,""),IF('1. Prosjekteringsverktøy'!$F46=F$1,1,"")))</f>
        <v/>
      </c>
      <c r="G38" t="str">
        <f>IF('1. Prosjekteringsverktøy'!$B46=Utelukk!$A$3,"",IF('1. Prosjekteringsverktøy'!$G46&lt;&gt;"",IF('1. Prosjekteringsverktøy'!$G46='Telle antall dimensjoner'!G$1,1,""),IF('1. Prosjekteringsverktøy'!$F46=G$1,1,"")))</f>
        <v/>
      </c>
      <c r="H38" t="str">
        <f>IF('1. Prosjekteringsverktøy'!$B46=Utelukk!$A$3,"",IF('1. Prosjekteringsverktøy'!$G46&lt;&gt;"",IF('1. Prosjekteringsverktøy'!$G46='Telle antall dimensjoner'!H$1,1,""),IF('1. Prosjekteringsverktøy'!$F46=H$1,1,"")))</f>
        <v/>
      </c>
      <c r="I38" t="str">
        <f>IF('1. Prosjekteringsverktøy'!$B46=Utelukk!$A$3,"",IF('1. Prosjekteringsverktøy'!$G46&lt;&gt;"",IF('1. Prosjekteringsverktøy'!$G46='Telle antall dimensjoner'!I$1,1,""),IF('1. Prosjekteringsverktøy'!$F46=I$1,1,"")))</f>
        <v/>
      </c>
      <c r="J38" t="str">
        <f>IF('1. Prosjekteringsverktøy'!$B46=Utelukk!$A$3,"",IF('1. Prosjekteringsverktøy'!$G46&lt;&gt;"",IF('1. Prosjekteringsverktøy'!$G46='Telle antall dimensjoner'!J$1,1,""),IF('1. Prosjekteringsverktøy'!$F46=J$1,1,"")))</f>
        <v/>
      </c>
    </row>
    <row r="39" spans="1:10" x14ac:dyDescent="0.3">
      <c r="A39" t="str">
        <f>IF('1. Prosjekteringsverktøy'!D47&lt;&gt;0,'1. Prosjekteringsverktøy'!$D47,"")</f>
        <v/>
      </c>
      <c r="B39" t="str">
        <f>IF('1. Prosjekteringsverktøy'!$B47=Utelukk!$A$3,"",IF('1. Prosjekteringsverktøy'!$G47&lt;&gt;"",IF('1. Prosjekteringsverktøy'!$G47='Telle antall dimensjoner'!B$1,1,""),IF('1. Prosjekteringsverktøy'!$F47=B$1,1,"")))</f>
        <v/>
      </c>
      <c r="C39" t="str">
        <f>IF('1. Prosjekteringsverktøy'!$B47=Utelukk!$A$3,"",IF('1. Prosjekteringsverktøy'!$G47&lt;&gt;"",IF('1. Prosjekteringsverktøy'!$G47='Telle antall dimensjoner'!C$1,1,""),IF('1. Prosjekteringsverktøy'!$F47=C$1,1,"")))</f>
        <v/>
      </c>
      <c r="D39" t="str">
        <f>IF('1. Prosjekteringsverktøy'!$B47=Utelukk!$A$3,"",IF('1. Prosjekteringsverktøy'!$G47&lt;&gt;"",IF('1. Prosjekteringsverktøy'!$G47='Telle antall dimensjoner'!D$1,1,""),IF('1. Prosjekteringsverktøy'!$F47=D$1,1,"")))</f>
        <v/>
      </c>
      <c r="E39" t="str">
        <f>IF('1. Prosjekteringsverktøy'!$B47=Utelukk!$A$3,"",IF('1. Prosjekteringsverktøy'!$G47&lt;&gt;"",IF('1. Prosjekteringsverktøy'!$G47='Telle antall dimensjoner'!E$1,1,""),IF('1. Prosjekteringsverktøy'!$F47=E$1,1,"")))</f>
        <v/>
      </c>
      <c r="F39" t="str">
        <f>IF('1. Prosjekteringsverktøy'!$B47=Utelukk!$A$3,"",IF('1. Prosjekteringsverktøy'!$G47&lt;&gt;"",IF('1. Prosjekteringsverktøy'!$G47='Telle antall dimensjoner'!F$1,1,""),IF('1. Prosjekteringsverktøy'!$F47=F$1,1,"")))</f>
        <v/>
      </c>
      <c r="G39" t="str">
        <f>IF('1. Prosjekteringsverktøy'!$B47=Utelukk!$A$3,"",IF('1. Prosjekteringsverktøy'!$G47&lt;&gt;"",IF('1. Prosjekteringsverktøy'!$G47='Telle antall dimensjoner'!G$1,1,""),IF('1. Prosjekteringsverktøy'!$F47=G$1,1,"")))</f>
        <v/>
      </c>
      <c r="H39" t="str">
        <f>IF('1. Prosjekteringsverktøy'!$B47=Utelukk!$A$3,"",IF('1. Prosjekteringsverktøy'!$G47&lt;&gt;"",IF('1. Prosjekteringsverktøy'!$G47='Telle antall dimensjoner'!H$1,1,""),IF('1. Prosjekteringsverktøy'!$F47=H$1,1,"")))</f>
        <v/>
      </c>
      <c r="I39" t="str">
        <f>IF('1. Prosjekteringsverktøy'!$B47=Utelukk!$A$3,"",IF('1. Prosjekteringsverktøy'!$G47&lt;&gt;"",IF('1. Prosjekteringsverktøy'!$G47='Telle antall dimensjoner'!I$1,1,""),IF('1. Prosjekteringsverktøy'!$F47=I$1,1,"")))</f>
        <v/>
      </c>
      <c r="J39" t="str">
        <f>IF('1. Prosjekteringsverktøy'!$B47=Utelukk!$A$3,"",IF('1. Prosjekteringsverktøy'!$G47&lt;&gt;"",IF('1. Prosjekteringsverktøy'!$G47='Telle antall dimensjoner'!J$1,1,""),IF('1. Prosjekteringsverktøy'!$F47=J$1,1,"")))</f>
        <v/>
      </c>
    </row>
    <row r="40" spans="1:10" x14ac:dyDescent="0.3">
      <c r="A40" t="str">
        <f>IF('1. Prosjekteringsverktøy'!D48&lt;&gt;0,'1. Prosjekteringsverktøy'!$D48,"")</f>
        <v/>
      </c>
      <c r="B40" t="str">
        <f>IF('1. Prosjekteringsverktøy'!$B48=Utelukk!$A$3,"",IF('1. Prosjekteringsverktøy'!$G48&lt;&gt;"",IF('1. Prosjekteringsverktøy'!$G48='Telle antall dimensjoner'!B$1,1,""),IF('1. Prosjekteringsverktøy'!$F48=B$1,1,"")))</f>
        <v/>
      </c>
      <c r="C40" t="str">
        <f>IF('1. Prosjekteringsverktøy'!$B48=Utelukk!$A$3,"",IF('1. Prosjekteringsverktøy'!$G48&lt;&gt;"",IF('1. Prosjekteringsverktøy'!$G48='Telle antall dimensjoner'!C$1,1,""),IF('1. Prosjekteringsverktøy'!$F48=C$1,1,"")))</f>
        <v/>
      </c>
      <c r="D40" t="str">
        <f>IF('1. Prosjekteringsverktøy'!$B48=Utelukk!$A$3,"",IF('1. Prosjekteringsverktøy'!$G48&lt;&gt;"",IF('1. Prosjekteringsverktøy'!$G48='Telle antall dimensjoner'!D$1,1,""),IF('1. Prosjekteringsverktøy'!$F48=D$1,1,"")))</f>
        <v/>
      </c>
      <c r="E40" t="str">
        <f>IF('1. Prosjekteringsverktøy'!$B48=Utelukk!$A$3,"",IF('1. Prosjekteringsverktøy'!$G48&lt;&gt;"",IF('1. Prosjekteringsverktøy'!$G48='Telle antall dimensjoner'!E$1,1,""),IF('1. Prosjekteringsverktøy'!$F48=E$1,1,"")))</f>
        <v/>
      </c>
      <c r="F40" t="str">
        <f>IF('1. Prosjekteringsverktøy'!$B48=Utelukk!$A$3,"",IF('1. Prosjekteringsverktøy'!$G48&lt;&gt;"",IF('1. Prosjekteringsverktøy'!$G48='Telle antall dimensjoner'!F$1,1,""),IF('1. Prosjekteringsverktøy'!$F48=F$1,1,"")))</f>
        <v/>
      </c>
      <c r="G40" t="str">
        <f>IF('1. Prosjekteringsverktøy'!$B48=Utelukk!$A$3,"",IF('1. Prosjekteringsverktøy'!$G48&lt;&gt;"",IF('1. Prosjekteringsverktøy'!$G48='Telle antall dimensjoner'!G$1,1,""),IF('1. Prosjekteringsverktøy'!$F48=G$1,1,"")))</f>
        <v/>
      </c>
      <c r="H40" t="str">
        <f>IF('1. Prosjekteringsverktøy'!$B48=Utelukk!$A$3,"",IF('1. Prosjekteringsverktøy'!$G48&lt;&gt;"",IF('1. Prosjekteringsverktøy'!$G48='Telle antall dimensjoner'!H$1,1,""),IF('1. Prosjekteringsverktøy'!$F48=H$1,1,"")))</f>
        <v/>
      </c>
      <c r="I40" t="str">
        <f>IF('1. Prosjekteringsverktøy'!$B48=Utelukk!$A$3,"",IF('1. Prosjekteringsverktøy'!$G48&lt;&gt;"",IF('1. Prosjekteringsverktøy'!$G48='Telle antall dimensjoner'!I$1,1,""),IF('1. Prosjekteringsverktøy'!$F48=I$1,1,"")))</f>
        <v/>
      </c>
      <c r="J40" t="str">
        <f>IF('1. Prosjekteringsverktøy'!$B48=Utelukk!$A$3,"",IF('1. Prosjekteringsverktøy'!$G48&lt;&gt;"",IF('1. Prosjekteringsverktøy'!$G48='Telle antall dimensjoner'!J$1,1,""),IF('1. Prosjekteringsverktøy'!$F48=J$1,1,"")))</f>
        <v/>
      </c>
    </row>
    <row r="41" spans="1:10" x14ac:dyDescent="0.3">
      <c r="A41" t="str">
        <f>IF('1. Prosjekteringsverktøy'!D49&lt;&gt;0,'1. Prosjekteringsverktøy'!$D49,"")</f>
        <v/>
      </c>
      <c r="B41" t="str">
        <f>IF('1. Prosjekteringsverktøy'!$B49=Utelukk!$A$3,"",IF('1. Prosjekteringsverktøy'!$G49&lt;&gt;"",IF('1. Prosjekteringsverktøy'!$G49='Telle antall dimensjoner'!B$1,1,""),IF('1. Prosjekteringsverktøy'!$F49=B$1,1,"")))</f>
        <v/>
      </c>
      <c r="C41" t="str">
        <f>IF('1. Prosjekteringsverktøy'!$B49=Utelukk!$A$3,"",IF('1. Prosjekteringsverktøy'!$G49&lt;&gt;"",IF('1. Prosjekteringsverktøy'!$G49='Telle antall dimensjoner'!C$1,1,""),IF('1. Prosjekteringsverktøy'!$F49=C$1,1,"")))</f>
        <v/>
      </c>
      <c r="D41" t="str">
        <f>IF('1. Prosjekteringsverktøy'!$B49=Utelukk!$A$3,"",IF('1. Prosjekteringsverktøy'!$G49&lt;&gt;"",IF('1. Prosjekteringsverktøy'!$G49='Telle antall dimensjoner'!D$1,1,""),IF('1. Prosjekteringsverktøy'!$F49=D$1,1,"")))</f>
        <v/>
      </c>
      <c r="E41" t="str">
        <f>IF('1. Prosjekteringsverktøy'!$B49=Utelukk!$A$3,"",IF('1. Prosjekteringsverktøy'!$G49&lt;&gt;"",IF('1. Prosjekteringsverktøy'!$G49='Telle antall dimensjoner'!E$1,1,""),IF('1. Prosjekteringsverktøy'!$F49=E$1,1,"")))</f>
        <v/>
      </c>
      <c r="F41" t="str">
        <f>IF('1. Prosjekteringsverktøy'!$B49=Utelukk!$A$3,"",IF('1. Prosjekteringsverktøy'!$G49&lt;&gt;"",IF('1. Prosjekteringsverktøy'!$G49='Telle antall dimensjoner'!F$1,1,""),IF('1. Prosjekteringsverktøy'!$F49=F$1,1,"")))</f>
        <v/>
      </c>
      <c r="G41" t="str">
        <f>IF('1. Prosjekteringsverktøy'!$B49=Utelukk!$A$3,"",IF('1. Prosjekteringsverktøy'!$G49&lt;&gt;"",IF('1. Prosjekteringsverktøy'!$G49='Telle antall dimensjoner'!G$1,1,""),IF('1. Prosjekteringsverktøy'!$F49=G$1,1,"")))</f>
        <v/>
      </c>
      <c r="H41" t="str">
        <f>IF('1. Prosjekteringsverktøy'!$B49=Utelukk!$A$3,"",IF('1. Prosjekteringsverktøy'!$G49&lt;&gt;"",IF('1. Prosjekteringsverktøy'!$G49='Telle antall dimensjoner'!H$1,1,""),IF('1. Prosjekteringsverktøy'!$F49=H$1,1,"")))</f>
        <v/>
      </c>
      <c r="I41" t="str">
        <f>IF('1. Prosjekteringsverktøy'!$B49=Utelukk!$A$3,"",IF('1. Prosjekteringsverktøy'!$G49&lt;&gt;"",IF('1. Prosjekteringsverktøy'!$G49='Telle antall dimensjoner'!I$1,1,""),IF('1. Prosjekteringsverktøy'!$F49=I$1,1,"")))</f>
        <v/>
      </c>
      <c r="J41" t="str">
        <f>IF('1. Prosjekteringsverktøy'!$B49=Utelukk!$A$3,"",IF('1. Prosjekteringsverktøy'!$G49&lt;&gt;"",IF('1. Prosjekteringsverktøy'!$G49='Telle antall dimensjoner'!J$1,1,""),IF('1. Prosjekteringsverktøy'!$F49=J$1,1,"")))</f>
        <v/>
      </c>
    </row>
    <row r="42" spans="1:10" x14ac:dyDescent="0.3">
      <c r="A42" t="str">
        <f>IF('1. Prosjekteringsverktøy'!D50&lt;&gt;0,'1. Prosjekteringsverktøy'!$D50,"")</f>
        <v/>
      </c>
      <c r="B42" t="str">
        <f>IF('1. Prosjekteringsverktøy'!$B50=Utelukk!$A$3,"",IF('1. Prosjekteringsverktøy'!$G50&lt;&gt;"",IF('1. Prosjekteringsverktøy'!$G50='Telle antall dimensjoner'!B$1,1,""),IF('1. Prosjekteringsverktøy'!$F50=B$1,1,"")))</f>
        <v/>
      </c>
      <c r="C42" t="str">
        <f>IF('1. Prosjekteringsverktøy'!$B50=Utelukk!$A$3,"",IF('1. Prosjekteringsverktøy'!$G50&lt;&gt;"",IF('1. Prosjekteringsverktøy'!$G50='Telle antall dimensjoner'!C$1,1,""),IF('1. Prosjekteringsverktøy'!$F50=C$1,1,"")))</f>
        <v/>
      </c>
      <c r="D42" t="str">
        <f>IF('1. Prosjekteringsverktøy'!$B50=Utelukk!$A$3,"",IF('1. Prosjekteringsverktøy'!$G50&lt;&gt;"",IF('1. Prosjekteringsverktøy'!$G50='Telle antall dimensjoner'!D$1,1,""),IF('1. Prosjekteringsverktøy'!$F50=D$1,1,"")))</f>
        <v/>
      </c>
      <c r="E42" t="str">
        <f>IF('1. Prosjekteringsverktøy'!$B50=Utelukk!$A$3,"",IF('1. Prosjekteringsverktøy'!$G50&lt;&gt;"",IF('1. Prosjekteringsverktøy'!$G50='Telle antall dimensjoner'!E$1,1,""),IF('1. Prosjekteringsverktøy'!$F50=E$1,1,"")))</f>
        <v/>
      </c>
      <c r="F42" t="str">
        <f>IF('1. Prosjekteringsverktøy'!$B50=Utelukk!$A$3,"",IF('1. Prosjekteringsverktøy'!$G50&lt;&gt;"",IF('1. Prosjekteringsverktøy'!$G50='Telle antall dimensjoner'!F$1,1,""),IF('1. Prosjekteringsverktøy'!$F50=F$1,1,"")))</f>
        <v/>
      </c>
      <c r="G42" t="str">
        <f>IF('1. Prosjekteringsverktøy'!$B50=Utelukk!$A$3,"",IF('1. Prosjekteringsverktøy'!$G50&lt;&gt;"",IF('1. Prosjekteringsverktøy'!$G50='Telle antall dimensjoner'!G$1,1,""),IF('1. Prosjekteringsverktøy'!$F50=G$1,1,"")))</f>
        <v/>
      </c>
      <c r="H42" t="str">
        <f>IF('1. Prosjekteringsverktøy'!$B50=Utelukk!$A$3,"",IF('1. Prosjekteringsverktøy'!$G50&lt;&gt;"",IF('1. Prosjekteringsverktøy'!$G50='Telle antall dimensjoner'!H$1,1,""),IF('1. Prosjekteringsverktøy'!$F50=H$1,1,"")))</f>
        <v/>
      </c>
      <c r="I42" t="str">
        <f>IF('1. Prosjekteringsverktøy'!$B50=Utelukk!$A$3,"",IF('1. Prosjekteringsverktøy'!$G50&lt;&gt;"",IF('1. Prosjekteringsverktøy'!$G50='Telle antall dimensjoner'!I$1,1,""),IF('1. Prosjekteringsverktøy'!$F50=I$1,1,"")))</f>
        <v/>
      </c>
      <c r="J42" t="str">
        <f>IF('1. Prosjekteringsverktøy'!$B50=Utelukk!$A$3,"",IF('1. Prosjekteringsverktøy'!$G50&lt;&gt;"",IF('1. Prosjekteringsverktøy'!$G50='Telle antall dimensjoner'!J$1,1,""),IF('1. Prosjekteringsverktøy'!$F50=J$1,1,"")))</f>
        <v/>
      </c>
    </row>
    <row r="43" spans="1:10" x14ac:dyDescent="0.3">
      <c r="A43" t="str">
        <f>IF('1. Prosjekteringsverktøy'!D51&lt;&gt;0,'1. Prosjekteringsverktøy'!$D51,"")</f>
        <v/>
      </c>
      <c r="B43" t="str">
        <f>IF('1. Prosjekteringsverktøy'!$B51=Utelukk!$A$3,"",IF('1. Prosjekteringsverktøy'!$G51&lt;&gt;"",IF('1. Prosjekteringsverktøy'!$G51='Telle antall dimensjoner'!B$1,1,""),IF('1. Prosjekteringsverktøy'!$F51=B$1,1,"")))</f>
        <v/>
      </c>
      <c r="C43" t="str">
        <f>IF('1. Prosjekteringsverktøy'!$B51=Utelukk!$A$3,"",IF('1. Prosjekteringsverktøy'!$G51&lt;&gt;"",IF('1. Prosjekteringsverktøy'!$G51='Telle antall dimensjoner'!C$1,1,""),IF('1. Prosjekteringsverktøy'!$F51=C$1,1,"")))</f>
        <v/>
      </c>
      <c r="D43" t="str">
        <f>IF('1. Prosjekteringsverktøy'!$B51=Utelukk!$A$3,"",IF('1. Prosjekteringsverktøy'!$G51&lt;&gt;"",IF('1. Prosjekteringsverktøy'!$G51='Telle antall dimensjoner'!D$1,1,""),IF('1. Prosjekteringsverktøy'!$F51=D$1,1,"")))</f>
        <v/>
      </c>
      <c r="E43" t="str">
        <f>IF('1. Prosjekteringsverktøy'!$B51=Utelukk!$A$3,"",IF('1. Prosjekteringsverktøy'!$G51&lt;&gt;"",IF('1. Prosjekteringsverktøy'!$G51='Telle antall dimensjoner'!E$1,1,""),IF('1. Prosjekteringsverktøy'!$F51=E$1,1,"")))</f>
        <v/>
      </c>
      <c r="F43" t="str">
        <f>IF('1. Prosjekteringsverktøy'!$B51=Utelukk!$A$3,"",IF('1. Prosjekteringsverktøy'!$G51&lt;&gt;"",IF('1. Prosjekteringsverktøy'!$G51='Telle antall dimensjoner'!F$1,1,""),IF('1. Prosjekteringsverktøy'!$F51=F$1,1,"")))</f>
        <v/>
      </c>
      <c r="G43" t="str">
        <f>IF('1. Prosjekteringsverktøy'!$B51=Utelukk!$A$3,"",IF('1. Prosjekteringsverktøy'!$G51&lt;&gt;"",IF('1. Prosjekteringsverktøy'!$G51='Telle antall dimensjoner'!G$1,1,""),IF('1. Prosjekteringsverktøy'!$F51=G$1,1,"")))</f>
        <v/>
      </c>
      <c r="H43" t="str">
        <f>IF('1. Prosjekteringsverktøy'!$B51=Utelukk!$A$3,"",IF('1. Prosjekteringsverktøy'!$G51&lt;&gt;"",IF('1. Prosjekteringsverktøy'!$G51='Telle antall dimensjoner'!H$1,1,""),IF('1. Prosjekteringsverktøy'!$F51=H$1,1,"")))</f>
        <v/>
      </c>
      <c r="I43" t="str">
        <f>IF('1. Prosjekteringsverktøy'!$B51=Utelukk!$A$3,"",IF('1. Prosjekteringsverktøy'!$G51&lt;&gt;"",IF('1. Prosjekteringsverktøy'!$G51='Telle antall dimensjoner'!I$1,1,""),IF('1. Prosjekteringsverktøy'!$F51=I$1,1,"")))</f>
        <v/>
      </c>
      <c r="J43" t="str">
        <f>IF('1. Prosjekteringsverktøy'!$B51=Utelukk!$A$3,"",IF('1. Prosjekteringsverktøy'!$G51&lt;&gt;"",IF('1. Prosjekteringsverktøy'!$G51='Telle antall dimensjoner'!J$1,1,""),IF('1. Prosjekteringsverktøy'!$F51=J$1,1,"")))</f>
        <v/>
      </c>
    </row>
    <row r="44" spans="1:10" x14ac:dyDescent="0.3">
      <c r="A44" t="str">
        <f>IF('1. Prosjekteringsverktøy'!D52&lt;&gt;0,'1. Prosjekteringsverktøy'!$D52,"")</f>
        <v/>
      </c>
      <c r="B44" t="str">
        <f>IF('1. Prosjekteringsverktøy'!$B52=Utelukk!$A$3,"",IF('1. Prosjekteringsverktøy'!$G52&lt;&gt;"",IF('1. Prosjekteringsverktøy'!$G52='Telle antall dimensjoner'!B$1,1,""),IF('1. Prosjekteringsverktøy'!$F52=B$1,1,"")))</f>
        <v/>
      </c>
      <c r="C44" t="str">
        <f>IF('1. Prosjekteringsverktøy'!$B52=Utelukk!$A$3,"",IF('1. Prosjekteringsverktøy'!$G52&lt;&gt;"",IF('1. Prosjekteringsverktøy'!$G52='Telle antall dimensjoner'!C$1,1,""),IF('1. Prosjekteringsverktøy'!$F52=C$1,1,"")))</f>
        <v/>
      </c>
      <c r="D44" t="str">
        <f>IF('1. Prosjekteringsverktøy'!$B52=Utelukk!$A$3,"",IF('1. Prosjekteringsverktøy'!$G52&lt;&gt;"",IF('1. Prosjekteringsverktøy'!$G52='Telle antall dimensjoner'!D$1,1,""),IF('1. Prosjekteringsverktøy'!$F52=D$1,1,"")))</f>
        <v/>
      </c>
      <c r="E44" t="str">
        <f>IF('1. Prosjekteringsverktøy'!$B52=Utelukk!$A$3,"",IF('1. Prosjekteringsverktøy'!$G52&lt;&gt;"",IF('1. Prosjekteringsverktøy'!$G52='Telle antall dimensjoner'!E$1,1,""),IF('1. Prosjekteringsverktøy'!$F52=E$1,1,"")))</f>
        <v/>
      </c>
      <c r="F44" t="str">
        <f>IF('1. Prosjekteringsverktøy'!$B52=Utelukk!$A$3,"",IF('1. Prosjekteringsverktøy'!$G52&lt;&gt;"",IF('1. Prosjekteringsverktøy'!$G52='Telle antall dimensjoner'!F$1,1,""),IF('1. Prosjekteringsverktøy'!$F52=F$1,1,"")))</f>
        <v/>
      </c>
      <c r="G44" t="str">
        <f>IF('1. Prosjekteringsverktøy'!$B52=Utelukk!$A$3,"",IF('1. Prosjekteringsverktøy'!$G52&lt;&gt;"",IF('1. Prosjekteringsverktøy'!$G52='Telle antall dimensjoner'!G$1,1,""),IF('1. Prosjekteringsverktøy'!$F52=G$1,1,"")))</f>
        <v/>
      </c>
      <c r="H44" t="str">
        <f>IF('1. Prosjekteringsverktøy'!$B52=Utelukk!$A$3,"",IF('1. Prosjekteringsverktøy'!$G52&lt;&gt;"",IF('1. Prosjekteringsverktøy'!$G52='Telle antall dimensjoner'!H$1,1,""),IF('1. Prosjekteringsverktøy'!$F52=H$1,1,"")))</f>
        <v/>
      </c>
      <c r="I44" t="str">
        <f>IF('1. Prosjekteringsverktøy'!$B52=Utelukk!$A$3,"",IF('1. Prosjekteringsverktøy'!$G52&lt;&gt;"",IF('1. Prosjekteringsverktøy'!$G52='Telle antall dimensjoner'!I$1,1,""),IF('1. Prosjekteringsverktøy'!$F52=I$1,1,"")))</f>
        <v/>
      </c>
      <c r="J44" t="str">
        <f>IF('1. Prosjekteringsverktøy'!$B52=Utelukk!$A$3,"",IF('1. Prosjekteringsverktøy'!$G52&lt;&gt;"",IF('1. Prosjekteringsverktøy'!$G52='Telle antall dimensjoner'!J$1,1,""),IF('1. Prosjekteringsverktøy'!$F52=J$1,1,"")))</f>
        <v/>
      </c>
    </row>
    <row r="45" spans="1:10" x14ac:dyDescent="0.3">
      <c r="A45" t="str">
        <f>IF('1. Prosjekteringsverktøy'!D53&lt;&gt;0,'1. Prosjekteringsverktøy'!$D53,"")</f>
        <v/>
      </c>
      <c r="B45" t="str">
        <f>IF('1. Prosjekteringsverktøy'!$B53=Utelukk!$A$3,"",IF('1. Prosjekteringsverktøy'!$G53&lt;&gt;"",IF('1. Prosjekteringsverktøy'!$G53='Telle antall dimensjoner'!B$1,1,""),IF('1. Prosjekteringsverktøy'!$F53=B$1,1,"")))</f>
        <v/>
      </c>
      <c r="C45" t="str">
        <f>IF('1. Prosjekteringsverktøy'!$B53=Utelukk!$A$3,"",IF('1. Prosjekteringsverktøy'!$G53&lt;&gt;"",IF('1. Prosjekteringsverktøy'!$G53='Telle antall dimensjoner'!C$1,1,""),IF('1. Prosjekteringsverktøy'!$F53=C$1,1,"")))</f>
        <v/>
      </c>
      <c r="D45" t="str">
        <f>IF('1. Prosjekteringsverktøy'!$B53=Utelukk!$A$3,"",IF('1. Prosjekteringsverktøy'!$G53&lt;&gt;"",IF('1. Prosjekteringsverktøy'!$G53='Telle antall dimensjoner'!D$1,1,""),IF('1. Prosjekteringsverktøy'!$F53=D$1,1,"")))</f>
        <v/>
      </c>
      <c r="E45" t="str">
        <f>IF('1. Prosjekteringsverktøy'!$B53=Utelukk!$A$3,"",IF('1. Prosjekteringsverktøy'!$G53&lt;&gt;"",IF('1. Prosjekteringsverktøy'!$G53='Telle antall dimensjoner'!E$1,1,""),IF('1. Prosjekteringsverktøy'!$F53=E$1,1,"")))</f>
        <v/>
      </c>
      <c r="F45" t="str">
        <f>IF('1. Prosjekteringsverktøy'!$B53=Utelukk!$A$3,"",IF('1. Prosjekteringsverktøy'!$G53&lt;&gt;"",IF('1. Prosjekteringsverktøy'!$G53='Telle antall dimensjoner'!F$1,1,""),IF('1. Prosjekteringsverktøy'!$F53=F$1,1,"")))</f>
        <v/>
      </c>
      <c r="G45" t="str">
        <f>IF('1. Prosjekteringsverktøy'!$B53=Utelukk!$A$3,"",IF('1. Prosjekteringsverktøy'!$G53&lt;&gt;"",IF('1. Prosjekteringsverktøy'!$G53='Telle antall dimensjoner'!G$1,1,""),IF('1. Prosjekteringsverktøy'!$F53=G$1,1,"")))</f>
        <v/>
      </c>
      <c r="H45" t="str">
        <f>IF('1. Prosjekteringsverktøy'!$B53=Utelukk!$A$3,"",IF('1. Prosjekteringsverktøy'!$G53&lt;&gt;"",IF('1. Prosjekteringsverktøy'!$G53='Telle antall dimensjoner'!H$1,1,""),IF('1. Prosjekteringsverktøy'!$F53=H$1,1,"")))</f>
        <v/>
      </c>
      <c r="I45" t="str">
        <f>IF('1. Prosjekteringsverktøy'!$B53=Utelukk!$A$3,"",IF('1. Prosjekteringsverktøy'!$G53&lt;&gt;"",IF('1. Prosjekteringsverktøy'!$G53='Telle antall dimensjoner'!I$1,1,""),IF('1. Prosjekteringsverktøy'!$F53=I$1,1,"")))</f>
        <v/>
      </c>
      <c r="J45" t="str">
        <f>IF('1. Prosjekteringsverktøy'!$B53=Utelukk!$A$3,"",IF('1. Prosjekteringsverktøy'!$G53&lt;&gt;"",IF('1. Prosjekteringsverktøy'!$G53='Telle antall dimensjoner'!J$1,1,""),IF('1. Prosjekteringsverktøy'!$F53=J$1,1,"")))</f>
        <v/>
      </c>
    </row>
    <row r="46" spans="1:10" x14ac:dyDescent="0.3">
      <c r="A46" t="str">
        <f>IF('1. Prosjekteringsverktøy'!D54&lt;&gt;0,'1. Prosjekteringsverktøy'!$D54,"")</f>
        <v/>
      </c>
      <c r="B46" t="str">
        <f>IF('1. Prosjekteringsverktøy'!$B54=Utelukk!$A$3,"",IF('1. Prosjekteringsverktøy'!$G54&lt;&gt;"",IF('1. Prosjekteringsverktøy'!$G54='Telle antall dimensjoner'!B$1,1,""),IF('1. Prosjekteringsverktøy'!$F54=B$1,1,"")))</f>
        <v/>
      </c>
      <c r="C46" t="str">
        <f>IF('1. Prosjekteringsverktøy'!$B54=Utelukk!$A$3,"",IF('1. Prosjekteringsverktøy'!$G54&lt;&gt;"",IF('1. Prosjekteringsverktøy'!$G54='Telle antall dimensjoner'!C$1,1,""),IF('1. Prosjekteringsverktøy'!$F54=C$1,1,"")))</f>
        <v/>
      </c>
      <c r="D46" t="str">
        <f>IF('1. Prosjekteringsverktøy'!$B54=Utelukk!$A$3,"",IF('1. Prosjekteringsverktøy'!$G54&lt;&gt;"",IF('1. Prosjekteringsverktøy'!$G54='Telle antall dimensjoner'!D$1,1,""),IF('1. Prosjekteringsverktøy'!$F54=D$1,1,"")))</f>
        <v/>
      </c>
      <c r="E46" t="str">
        <f>IF('1. Prosjekteringsverktøy'!$B54=Utelukk!$A$3,"",IF('1. Prosjekteringsverktøy'!$G54&lt;&gt;"",IF('1. Prosjekteringsverktøy'!$G54='Telle antall dimensjoner'!E$1,1,""),IF('1. Prosjekteringsverktøy'!$F54=E$1,1,"")))</f>
        <v/>
      </c>
      <c r="F46" t="str">
        <f>IF('1. Prosjekteringsverktøy'!$B54=Utelukk!$A$3,"",IF('1. Prosjekteringsverktøy'!$G54&lt;&gt;"",IF('1. Prosjekteringsverktøy'!$G54='Telle antall dimensjoner'!F$1,1,""),IF('1. Prosjekteringsverktøy'!$F54=F$1,1,"")))</f>
        <v/>
      </c>
      <c r="G46" t="str">
        <f>IF('1. Prosjekteringsverktøy'!$B54=Utelukk!$A$3,"",IF('1. Prosjekteringsverktøy'!$G54&lt;&gt;"",IF('1. Prosjekteringsverktøy'!$G54='Telle antall dimensjoner'!G$1,1,""),IF('1. Prosjekteringsverktøy'!$F54=G$1,1,"")))</f>
        <v/>
      </c>
      <c r="H46" t="str">
        <f>IF('1. Prosjekteringsverktøy'!$B54=Utelukk!$A$3,"",IF('1. Prosjekteringsverktøy'!$G54&lt;&gt;"",IF('1. Prosjekteringsverktøy'!$G54='Telle antall dimensjoner'!H$1,1,""),IF('1. Prosjekteringsverktøy'!$F54=H$1,1,"")))</f>
        <v/>
      </c>
      <c r="I46" t="str">
        <f>IF('1. Prosjekteringsverktøy'!$B54=Utelukk!$A$3,"",IF('1. Prosjekteringsverktøy'!$G54&lt;&gt;"",IF('1. Prosjekteringsverktøy'!$G54='Telle antall dimensjoner'!I$1,1,""),IF('1. Prosjekteringsverktøy'!$F54=I$1,1,"")))</f>
        <v/>
      </c>
      <c r="J46" t="str">
        <f>IF('1. Prosjekteringsverktøy'!$B54=Utelukk!$A$3,"",IF('1. Prosjekteringsverktøy'!$G54&lt;&gt;"",IF('1. Prosjekteringsverktøy'!$G54='Telle antall dimensjoner'!J$1,1,""),IF('1. Prosjekteringsverktøy'!$F54=J$1,1,"")))</f>
        <v/>
      </c>
    </row>
    <row r="47" spans="1:10" x14ac:dyDescent="0.3">
      <c r="A47" t="str">
        <f>IF('1. Prosjekteringsverktøy'!D55&lt;&gt;0,'1. Prosjekteringsverktøy'!$D55,"")</f>
        <v/>
      </c>
      <c r="B47" t="str">
        <f>IF('1. Prosjekteringsverktøy'!$B55=Utelukk!$A$3,"",IF('1. Prosjekteringsverktøy'!$G55&lt;&gt;"",IF('1. Prosjekteringsverktøy'!$G55='Telle antall dimensjoner'!B$1,1,""),IF('1. Prosjekteringsverktøy'!$F55=B$1,1,"")))</f>
        <v/>
      </c>
      <c r="C47" t="str">
        <f>IF('1. Prosjekteringsverktøy'!$B55=Utelukk!$A$3,"",IF('1. Prosjekteringsverktøy'!$G55&lt;&gt;"",IF('1. Prosjekteringsverktøy'!$G55='Telle antall dimensjoner'!C$1,1,""),IF('1. Prosjekteringsverktøy'!$F55=C$1,1,"")))</f>
        <v/>
      </c>
      <c r="D47" t="str">
        <f>IF('1. Prosjekteringsverktøy'!$B55=Utelukk!$A$3,"",IF('1. Prosjekteringsverktøy'!$G55&lt;&gt;"",IF('1. Prosjekteringsverktøy'!$G55='Telle antall dimensjoner'!D$1,1,""),IF('1. Prosjekteringsverktøy'!$F55=D$1,1,"")))</f>
        <v/>
      </c>
      <c r="E47" t="str">
        <f>IF('1. Prosjekteringsverktøy'!$B55=Utelukk!$A$3,"",IF('1. Prosjekteringsverktøy'!$G55&lt;&gt;"",IF('1. Prosjekteringsverktøy'!$G55='Telle antall dimensjoner'!E$1,1,""),IF('1. Prosjekteringsverktøy'!$F55=E$1,1,"")))</f>
        <v/>
      </c>
      <c r="F47" t="str">
        <f>IF('1. Prosjekteringsverktøy'!$B55=Utelukk!$A$3,"",IF('1. Prosjekteringsverktøy'!$G55&lt;&gt;"",IF('1. Prosjekteringsverktøy'!$G55='Telle antall dimensjoner'!F$1,1,""),IF('1. Prosjekteringsverktøy'!$F55=F$1,1,"")))</f>
        <v/>
      </c>
      <c r="G47" t="str">
        <f>IF('1. Prosjekteringsverktøy'!$B55=Utelukk!$A$3,"",IF('1. Prosjekteringsverktøy'!$G55&lt;&gt;"",IF('1. Prosjekteringsverktøy'!$G55='Telle antall dimensjoner'!G$1,1,""),IF('1. Prosjekteringsverktøy'!$F55=G$1,1,"")))</f>
        <v/>
      </c>
      <c r="H47" t="str">
        <f>IF('1. Prosjekteringsverktøy'!$B55=Utelukk!$A$3,"",IF('1. Prosjekteringsverktøy'!$G55&lt;&gt;"",IF('1. Prosjekteringsverktøy'!$G55='Telle antall dimensjoner'!H$1,1,""),IF('1. Prosjekteringsverktøy'!$F55=H$1,1,"")))</f>
        <v/>
      </c>
      <c r="I47" t="str">
        <f>IF('1. Prosjekteringsverktøy'!$B55=Utelukk!$A$3,"",IF('1. Prosjekteringsverktøy'!$G55&lt;&gt;"",IF('1. Prosjekteringsverktøy'!$G55='Telle antall dimensjoner'!I$1,1,""),IF('1. Prosjekteringsverktøy'!$F55=I$1,1,"")))</f>
        <v/>
      </c>
      <c r="J47" t="str">
        <f>IF('1. Prosjekteringsverktøy'!$B55=Utelukk!$A$3,"",IF('1. Prosjekteringsverktøy'!$G55&lt;&gt;"",IF('1. Prosjekteringsverktøy'!$G55='Telle antall dimensjoner'!J$1,1,""),IF('1. Prosjekteringsverktøy'!$F55=J$1,1,"")))</f>
        <v/>
      </c>
    </row>
    <row r="48" spans="1:10" x14ac:dyDescent="0.3">
      <c r="A48" t="str">
        <f>IF('1. Prosjekteringsverktøy'!D56&lt;&gt;0,'1. Prosjekteringsverktøy'!$D56,"")</f>
        <v/>
      </c>
      <c r="B48" t="str">
        <f>IF('1. Prosjekteringsverktøy'!$B56=Utelukk!$A$3,"",IF('1. Prosjekteringsverktøy'!$G56&lt;&gt;"",IF('1. Prosjekteringsverktøy'!$G56='Telle antall dimensjoner'!B$1,1,""),IF('1. Prosjekteringsverktøy'!$F56=B$1,1,"")))</f>
        <v/>
      </c>
      <c r="C48" t="str">
        <f>IF('1. Prosjekteringsverktøy'!$B56=Utelukk!$A$3,"",IF('1. Prosjekteringsverktøy'!$G56&lt;&gt;"",IF('1. Prosjekteringsverktøy'!$G56='Telle antall dimensjoner'!C$1,1,""),IF('1. Prosjekteringsverktøy'!$F56=C$1,1,"")))</f>
        <v/>
      </c>
      <c r="D48" t="str">
        <f>IF('1. Prosjekteringsverktøy'!$B56=Utelukk!$A$3,"",IF('1. Prosjekteringsverktøy'!$G56&lt;&gt;"",IF('1. Prosjekteringsverktøy'!$G56='Telle antall dimensjoner'!D$1,1,""),IF('1. Prosjekteringsverktøy'!$F56=D$1,1,"")))</f>
        <v/>
      </c>
      <c r="E48" t="str">
        <f>IF('1. Prosjekteringsverktøy'!$B56=Utelukk!$A$3,"",IF('1. Prosjekteringsverktøy'!$G56&lt;&gt;"",IF('1. Prosjekteringsverktøy'!$G56='Telle antall dimensjoner'!E$1,1,""),IF('1. Prosjekteringsverktøy'!$F56=E$1,1,"")))</f>
        <v/>
      </c>
      <c r="F48" t="str">
        <f>IF('1. Prosjekteringsverktøy'!$B56=Utelukk!$A$3,"",IF('1. Prosjekteringsverktøy'!$G56&lt;&gt;"",IF('1. Prosjekteringsverktøy'!$G56='Telle antall dimensjoner'!F$1,1,""),IF('1. Prosjekteringsverktøy'!$F56=F$1,1,"")))</f>
        <v/>
      </c>
      <c r="G48" t="str">
        <f>IF('1. Prosjekteringsverktøy'!$B56=Utelukk!$A$3,"",IF('1. Prosjekteringsverktøy'!$G56&lt;&gt;"",IF('1. Prosjekteringsverktøy'!$G56='Telle antall dimensjoner'!G$1,1,""),IF('1. Prosjekteringsverktøy'!$F56=G$1,1,"")))</f>
        <v/>
      </c>
      <c r="H48" t="str">
        <f>IF('1. Prosjekteringsverktøy'!$B56=Utelukk!$A$3,"",IF('1. Prosjekteringsverktøy'!$G56&lt;&gt;"",IF('1. Prosjekteringsverktøy'!$G56='Telle antall dimensjoner'!H$1,1,""),IF('1. Prosjekteringsverktøy'!$F56=H$1,1,"")))</f>
        <v/>
      </c>
      <c r="I48" t="str">
        <f>IF('1. Prosjekteringsverktøy'!$B56=Utelukk!$A$3,"",IF('1. Prosjekteringsverktøy'!$G56&lt;&gt;"",IF('1. Prosjekteringsverktøy'!$G56='Telle antall dimensjoner'!I$1,1,""),IF('1. Prosjekteringsverktøy'!$F56=I$1,1,"")))</f>
        <v/>
      </c>
      <c r="J48" t="str">
        <f>IF('1. Prosjekteringsverktøy'!$B56=Utelukk!$A$3,"",IF('1. Prosjekteringsverktøy'!$G56&lt;&gt;"",IF('1. Prosjekteringsverktøy'!$G56='Telle antall dimensjoner'!J$1,1,""),IF('1. Prosjekteringsverktøy'!$F56=J$1,1,"")))</f>
        <v/>
      </c>
    </row>
    <row r="49" spans="1:10" x14ac:dyDescent="0.3">
      <c r="A49" t="str">
        <f>IF('1. Prosjekteringsverktøy'!D57&lt;&gt;0,'1. Prosjekteringsverktøy'!$D57,"")</f>
        <v/>
      </c>
      <c r="B49" t="str">
        <f>IF('1. Prosjekteringsverktøy'!$B57=Utelukk!$A$3,"",IF('1. Prosjekteringsverktøy'!$G57&lt;&gt;"",IF('1. Prosjekteringsverktøy'!$G57='Telle antall dimensjoner'!B$1,1,""),IF('1. Prosjekteringsverktøy'!$F57=B$1,1,"")))</f>
        <v/>
      </c>
      <c r="C49" t="str">
        <f>IF('1. Prosjekteringsverktøy'!$B57=Utelukk!$A$3,"",IF('1. Prosjekteringsverktøy'!$G57&lt;&gt;"",IF('1. Prosjekteringsverktøy'!$G57='Telle antall dimensjoner'!C$1,1,""),IF('1. Prosjekteringsverktøy'!$F57=C$1,1,"")))</f>
        <v/>
      </c>
      <c r="D49" t="str">
        <f>IF('1. Prosjekteringsverktøy'!$B57=Utelukk!$A$3,"",IF('1. Prosjekteringsverktøy'!$G57&lt;&gt;"",IF('1. Prosjekteringsverktøy'!$G57='Telle antall dimensjoner'!D$1,1,""),IF('1. Prosjekteringsverktøy'!$F57=D$1,1,"")))</f>
        <v/>
      </c>
      <c r="E49" t="str">
        <f>IF('1. Prosjekteringsverktøy'!$B57=Utelukk!$A$3,"",IF('1. Prosjekteringsverktøy'!$G57&lt;&gt;"",IF('1. Prosjekteringsverktøy'!$G57='Telle antall dimensjoner'!E$1,1,""),IF('1. Prosjekteringsverktøy'!$F57=E$1,1,"")))</f>
        <v/>
      </c>
      <c r="F49" t="str">
        <f>IF('1. Prosjekteringsverktøy'!$B57=Utelukk!$A$3,"",IF('1. Prosjekteringsverktøy'!$G57&lt;&gt;"",IF('1. Prosjekteringsverktøy'!$G57='Telle antall dimensjoner'!F$1,1,""),IF('1. Prosjekteringsverktøy'!$F57=F$1,1,"")))</f>
        <v/>
      </c>
      <c r="G49" t="str">
        <f>IF('1. Prosjekteringsverktøy'!$B57=Utelukk!$A$3,"",IF('1. Prosjekteringsverktøy'!$G57&lt;&gt;"",IF('1. Prosjekteringsverktøy'!$G57='Telle antall dimensjoner'!G$1,1,""),IF('1. Prosjekteringsverktøy'!$F57=G$1,1,"")))</f>
        <v/>
      </c>
      <c r="H49" t="str">
        <f>IF('1. Prosjekteringsverktøy'!$B57=Utelukk!$A$3,"",IF('1. Prosjekteringsverktøy'!$G57&lt;&gt;"",IF('1. Prosjekteringsverktøy'!$G57='Telle antall dimensjoner'!H$1,1,""),IF('1. Prosjekteringsverktøy'!$F57=H$1,1,"")))</f>
        <v/>
      </c>
      <c r="I49" t="str">
        <f>IF('1. Prosjekteringsverktøy'!$B57=Utelukk!$A$3,"",IF('1. Prosjekteringsverktøy'!$G57&lt;&gt;"",IF('1. Prosjekteringsverktøy'!$G57='Telle antall dimensjoner'!I$1,1,""),IF('1. Prosjekteringsverktøy'!$F57=I$1,1,"")))</f>
        <v/>
      </c>
      <c r="J49" t="str">
        <f>IF('1. Prosjekteringsverktøy'!$B57=Utelukk!$A$3,"",IF('1. Prosjekteringsverktøy'!$G57&lt;&gt;"",IF('1. Prosjekteringsverktøy'!$G57='Telle antall dimensjoner'!J$1,1,""),IF('1. Prosjekteringsverktøy'!$F57=J$1,1,"")))</f>
        <v/>
      </c>
    </row>
    <row r="50" spans="1:10" x14ac:dyDescent="0.3">
      <c r="A50" t="str">
        <f>IF('1. Prosjekteringsverktøy'!D58&lt;&gt;0,'1. Prosjekteringsverktøy'!$D58,"")</f>
        <v/>
      </c>
      <c r="B50" t="str">
        <f>IF('1. Prosjekteringsverktøy'!$B58=Utelukk!$A$3,"",IF('1. Prosjekteringsverktøy'!$G58&lt;&gt;"",IF('1. Prosjekteringsverktøy'!$G58='Telle antall dimensjoner'!B$1,1,""),IF('1. Prosjekteringsverktøy'!$F58=B$1,1,"")))</f>
        <v/>
      </c>
      <c r="C50" t="str">
        <f>IF('1. Prosjekteringsverktøy'!$B58=Utelukk!$A$3,"",IF('1. Prosjekteringsverktøy'!$G58&lt;&gt;"",IF('1. Prosjekteringsverktøy'!$G58='Telle antall dimensjoner'!C$1,1,""),IF('1. Prosjekteringsverktøy'!$F58=C$1,1,"")))</f>
        <v/>
      </c>
      <c r="D50" t="str">
        <f>IF('1. Prosjekteringsverktøy'!$B58=Utelukk!$A$3,"",IF('1. Prosjekteringsverktøy'!$G58&lt;&gt;"",IF('1. Prosjekteringsverktøy'!$G58='Telle antall dimensjoner'!D$1,1,""),IF('1. Prosjekteringsverktøy'!$F58=D$1,1,"")))</f>
        <v/>
      </c>
      <c r="E50" t="str">
        <f>IF('1. Prosjekteringsverktøy'!$B58=Utelukk!$A$3,"",IF('1. Prosjekteringsverktøy'!$G58&lt;&gt;"",IF('1. Prosjekteringsverktøy'!$G58='Telle antall dimensjoner'!E$1,1,""),IF('1. Prosjekteringsverktøy'!$F58=E$1,1,"")))</f>
        <v/>
      </c>
      <c r="F50" t="str">
        <f>IF('1. Prosjekteringsverktøy'!$B58=Utelukk!$A$3,"",IF('1. Prosjekteringsverktøy'!$G58&lt;&gt;"",IF('1. Prosjekteringsverktøy'!$G58='Telle antall dimensjoner'!F$1,1,""),IF('1. Prosjekteringsverktøy'!$F58=F$1,1,"")))</f>
        <v/>
      </c>
      <c r="G50" t="str">
        <f>IF('1. Prosjekteringsverktøy'!$B58=Utelukk!$A$3,"",IF('1. Prosjekteringsverktøy'!$G58&lt;&gt;"",IF('1. Prosjekteringsverktøy'!$G58='Telle antall dimensjoner'!G$1,1,""),IF('1. Prosjekteringsverktøy'!$F58=G$1,1,"")))</f>
        <v/>
      </c>
      <c r="H50" t="str">
        <f>IF('1. Prosjekteringsverktøy'!$B58=Utelukk!$A$3,"",IF('1. Prosjekteringsverktøy'!$G58&lt;&gt;"",IF('1. Prosjekteringsverktøy'!$G58='Telle antall dimensjoner'!H$1,1,""),IF('1. Prosjekteringsverktøy'!$F58=H$1,1,"")))</f>
        <v/>
      </c>
      <c r="I50" t="str">
        <f>IF('1. Prosjekteringsverktøy'!$B58=Utelukk!$A$3,"",IF('1. Prosjekteringsverktøy'!$G58&lt;&gt;"",IF('1. Prosjekteringsverktøy'!$G58='Telle antall dimensjoner'!I$1,1,""),IF('1. Prosjekteringsverktøy'!$F58=I$1,1,"")))</f>
        <v/>
      </c>
      <c r="J50" t="str">
        <f>IF('1. Prosjekteringsverktøy'!$B58=Utelukk!$A$3,"",IF('1. Prosjekteringsverktøy'!$G58&lt;&gt;"",IF('1. Prosjekteringsverktøy'!$G58='Telle antall dimensjoner'!J$1,1,""),IF('1. Prosjekteringsverktøy'!$F58=J$1,1,"")))</f>
        <v/>
      </c>
    </row>
    <row r="51" spans="1:10" x14ac:dyDescent="0.3">
      <c r="A51" t="str">
        <f>IF('1. Prosjekteringsverktøy'!D59&lt;&gt;0,'1. Prosjekteringsverktøy'!$D59,"")</f>
        <v/>
      </c>
      <c r="B51" t="str">
        <f>IF('1. Prosjekteringsverktøy'!$B59=Utelukk!$A$3,"",IF('1. Prosjekteringsverktøy'!$G59&lt;&gt;"",IF('1. Prosjekteringsverktøy'!$G59='Telle antall dimensjoner'!B$1,1,""),IF('1. Prosjekteringsverktøy'!$F59=B$1,1,"")))</f>
        <v/>
      </c>
      <c r="C51" t="str">
        <f>IF('1. Prosjekteringsverktøy'!$B59=Utelukk!$A$3,"",IF('1. Prosjekteringsverktøy'!$G59&lt;&gt;"",IF('1. Prosjekteringsverktøy'!$G59='Telle antall dimensjoner'!C$1,1,""),IF('1. Prosjekteringsverktøy'!$F59=C$1,1,"")))</f>
        <v/>
      </c>
      <c r="D51" t="str">
        <f>IF('1. Prosjekteringsverktøy'!$B59=Utelukk!$A$3,"",IF('1. Prosjekteringsverktøy'!$G59&lt;&gt;"",IF('1. Prosjekteringsverktøy'!$G59='Telle antall dimensjoner'!D$1,1,""),IF('1. Prosjekteringsverktøy'!$F59=D$1,1,"")))</f>
        <v/>
      </c>
      <c r="E51" t="str">
        <f>IF('1. Prosjekteringsverktøy'!$B59=Utelukk!$A$3,"",IF('1. Prosjekteringsverktøy'!$G59&lt;&gt;"",IF('1. Prosjekteringsverktøy'!$G59='Telle antall dimensjoner'!E$1,1,""),IF('1. Prosjekteringsverktøy'!$F59=E$1,1,"")))</f>
        <v/>
      </c>
      <c r="F51" t="str">
        <f>IF('1. Prosjekteringsverktøy'!$B59=Utelukk!$A$3,"",IF('1. Prosjekteringsverktøy'!$G59&lt;&gt;"",IF('1. Prosjekteringsverktøy'!$G59='Telle antall dimensjoner'!F$1,1,""),IF('1. Prosjekteringsverktøy'!$F59=F$1,1,"")))</f>
        <v/>
      </c>
      <c r="G51" t="str">
        <f>IF('1. Prosjekteringsverktøy'!$B59=Utelukk!$A$3,"",IF('1. Prosjekteringsverktøy'!$G59&lt;&gt;"",IF('1. Prosjekteringsverktøy'!$G59='Telle antall dimensjoner'!G$1,1,""),IF('1. Prosjekteringsverktøy'!$F59=G$1,1,"")))</f>
        <v/>
      </c>
      <c r="H51" t="str">
        <f>IF('1. Prosjekteringsverktøy'!$B59=Utelukk!$A$3,"",IF('1. Prosjekteringsverktøy'!$G59&lt;&gt;"",IF('1. Prosjekteringsverktøy'!$G59='Telle antall dimensjoner'!H$1,1,""),IF('1. Prosjekteringsverktøy'!$F59=H$1,1,"")))</f>
        <v/>
      </c>
      <c r="I51" t="str">
        <f>IF('1. Prosjekteringsverktøy'!$B59=Utelukk!$A$3,"",IF('1. Prosjekteringsverktøy'!$G59&lt;&gt;"",IF('1. Prosjekteringsverktøy'!$G59='Telle antall dimensjoner'!I$1,1,""),IF('1. Prosjekteringsverktøy'!$F59=I$1,1,"")))</f>
        <v/>
      </c>
      <c r="J51" t="str">
        <f>IF('1. Prosjekteringsverktøy'!$B59=Utelukk!$A$3,"",IF('1. Prosjekteringsverktøy'!$G59&lt;&gt;"",IF('1. Prosjekteringsverktøy'!$G59='Telle antall dimensjoner'!J$1,1,""),IF('1. Prosjekteringsverktøy'!$F59=J$1,1,"")))</f>
        <v/>
      </c>
    </row>
    <row r="52" spans="1:10" x14ac:dyDescent="0.3">
      <c r="A52" t="str">
        <f>IF('1. Prosjekteringsverktøy'!D60&lt;&gt;0,'1. Prosjekteringsverktøy'!$D60,"")</f>
        <v/>
      </c>
      <c r="B52" t="str">
        <f>IF('1. Prosjekteringsverktøy'!$B60=Utelukk!$A$3,"",IF('1. Prosjekteringsverktøy'!$G60&lt;&gt;"",IF('1. Prosjekteringsverktøy'!$G60='Telle antall dimensjoner'!B$1,1,""),IF('1. Prosjekteringsverktøy'!$F60=B$1,1,"")))</f>
        <v/>
      </c>
      <c r="C52" t="str">
        <f>IF('1. Prosjekteringsverktøy'!$B60=Utelukk!$A$3,"",IF('1. Prosjekteringsverktøy'!$G60&lt;&gt;"",IF('1. Prosjekteringsverktøy'!$G60='Telle antall dimensjoner'!C$1,1,""),IF('1. Prosjekteringsverktøy'!$F60=C$1,1,"")))</f>
        <v/>
      </c>
      <c r="D52" t="str">
        <f>IF('1. Prosjekteringsverktøy'!$B60=Utelukk!$A$3,"",IF('1. Prosjekteringsverktøy'!$G60&lt;&gt;"",IF('1. Prosjekteringsverktøy'!$G60='Telle antall dimensjoner'!D$1,1,""),IF('1. Prosjekteringsverktøy'!$F60=D$1,1,"")))</f>
        <v/>
      </c>
      <c r="E52" t="str">
        <f>IF('1. Prosjekteringsverktøy'!$B60=Utelukk!$A$3,"",IF('1. Prosjekteringsverktøy'!$G60&lt;&gt;"",IF('1. Prosjekteringsverktøy'!$G60='Telle antall dimensjoner'!E$1,1,""),IF('1. Prosjekteringsverktøy'!$F60=E$1,1,"")))</f>
        <v/>
      </c>
      <c r="F52" t="str">
        <f>IF('1. Prosjekteringsverktøy'!$B60=Utelukk!$A$3,"",IF('1. Prosjekteringsverktøy'!$G60&lt;&gt;"",IF('1. Prosjekteringsverktøy'!$G60='Telle antall dimensjoner'!F$1,1,""),IF('1. Prosjekteringsverktøy'!$F60=F$1,1,"")))</f>
        <v/>
      </c>
      <c r="G52" t="str">
        <f>IF('1. Prosjekteringsverktøy'!$B60=Utelukk!$A$3,"",IF('1. Prosjekteringsverktøy'!$G60&lt;&gt;"",IF('1. Prosjekteringsverktøy'!$G60='Telle antall dimensjoner'!G$1,1,""),IF('1. Prosjekteringsverktøy'!$F60=G$1,1,"")))</f>
        <v/>
      </c>
      <c r="H52" t="str">
        <f>IF('1. Prosjekteringsverktøy'!$B60=Utelukk!$A$3,"",IF('1. Prosjekteringsverktøy'!$G60&lt;&gt;"",IF('1. Prosjekteringsverktøy'!$G60='Telle antall dimensjoner'!H$1,1,""),IF('1. Prosjekteringsverktøy'!$F60=H$1,1,"")))</f>
        <v/>
      </c>
      <c r="I52" t="str">
        <f>IF('1. Prosjekteringsverktøy'!$B60=Utelukk!$A$3,"",IF('1. Prosjekteringsverktøy'!$G60&lt;&gt;"",IF('1. Prosjekteringsverktøy'!$G60='Telle antall dimensjoner'!I$1,1,""),IF('1. Prosjekteringsverktøy'!$F60=I$1,1,"")))</f>
        <v/>
      </c>
      <c r="J52" t="str">
        <f>IF('1. Prosjekteringsverktøy'!$B60=Utelukk!$A$3,"",IF('1. Prosjekteringsverktøy'!$G60&lt;&gt;"",IF('1. Prosjekteringsverktøy'!$G60='Telle antall dimensjoner'!J$1,1,""),IF('1. Prosjekteringsverktøy'!$F60=J$1,1,"")))</f>
        <v/>
      </c>
    </row>
    <row r="53" spans="1:10" x14ac:dyDescent="0.3">
      <c r="A53" t="str">
        <f>IF('1. Prosjekteringsverktøy'!D61&lt;&gt;0,'1. Prosjekteringsverktøy'!$D61,"")</f>
        <v/>
      </c>
      <c r="B53" t="str">
        <f>IF('1. Prosjekteringsverktøy'!$B61=Utelukk!$A$3,"",IF('1. Prosjekteringsverktøy'!$G61&lt;&gt;"",IF('1. Prosjekteringsverktøy'!$G61='Telle antall dimensjoner'!B$1,1,""),IF('1. Prosjekteringsverktøy'!$F61=B$1,1,"")))</f>
        <v/>
      </c>
      <c r="C53" t="str">
        <f>IF('1. Prosjekteringsverktøy'!$B61=Utelukk!$A$3,"",IF('1. Prosjekteringsverktøy'!$G61&lt;&gt;"",IF('1. Prosjekteringsverktøy'!$G61='Telle antall dimensjoner'!C$1,1,""),IF('1. Prosjekteringsverktøy'!$F61=C$1,1,"")))</f>
        <v/>
      </c>
      <c r="D53" t="str">
        <f>IF('1. Prosjekteringsverktøy'!$B61=Utelukk!$A$3,"",IF('1. Prosjekteringsverktøy'!$G61&lt;&gt;"",IF('1. Prosjekteringsverktøy'!$G61='Telle antall dimensjoner'!D$1,1,""),IF('1. Prosjekteringsverktøy'!$F61=D$1,1,"")))</f>
        <v/>
      </c>
      <c r="E53" t="str">
        <f>IF('1. Prosjekteringsverktøy'!$B61=Utelukk!$A$3,"",IF('1. Prosjekteringsverktøy'!$G61&lt;&gt;"",IF('1. Prosjekteringsverktøy'!$G61='Telle antall dimensjoner'!E$1,1,""),IF('1. Prosjekteringsverktøy'!$F61=E$1,1,"")))</f>
        <v/>
      </c>
      <c r="F53" t="str">
        <f>IF('1. Prosjekteringsverktøy'!$B61=Utelukk!$A$3,"",IF('1. Prosjekteringsverktøy'!$G61&lt;&gt;"",IF('1. Prosjekteringsverktøy'!$G61='Telle antall dimensjoner'!F$1,1,""),IF('1. Prosjekteringsverktøy'!$F61=F$1,1,"")))</f>
        <v/>
      </c>
      <c r="G53" t="str">
        <f>IF('1. Prosjekteringsverktøy'!$B61=Utelukk!$A$3,"",IF('1. Prosjekteringsverktøy'!$G61&lt;&gt;"",IF('1. Prosjekteringsverktøy'!$G61='Telle antall dimensjoner'!G$1,1,""),IF('1. Prosjekteringsverktøy'!$F61=G$1,1,"")))</f>
        <v/>
      </c>
      <c r="H53" t="str">
        <f>IF('1. Prosjekteringsverktøy'!$B61=Utelukk!$A$3,"",IF('1. Prosjekteringsverktøy'!$G61&lt;&gt;"",IF('1. Prosjekteringsverktøy'!$G61='Telle antall dimensjoner'!H$1,1,""),IF('1. Prosjekteringsverktøy'!$F61=H$1,1,"")))</f>
        <v/>
      </c>
      <c r="I53" t="str">
        <f>IF('1. Prosjekteringsverktøy'!$B61=Utelukk!$A$3,"",IF('1. Prosjekteringsverktøy'!$G61&lt;&gt;"",IF('1. Prosjekteringsverktøy'!$G61='Telle antall dimensjoner'!I$1,1,""),IF('1. Prosjekteringsverktøy'!$F61=I$1,1,"")))</f>
        <v/>
      </c>
      <c r="J53" t="str">
        <f>IF('1. Prosjekteringsverktøy'!$B61=Utelukk!$A$3,"",IF('1. Prosjekteringsverktøy'!$G61&lt;&gt;"",IF('1. Prosjekteringsverktøy'!$G61='Telle antall dimensjoner'!J$1,1,""),IF('1. Prosjekteringsverktøy'!$F61=J$1,1,"")))</f>
        <v/>
      </c>
    </row>
    <row r="54" spans="1:10" x14ac:dyDescent="0.3">
      <c r="A54" t="str">
        <f>IF('1. Prosjekteringsverktøy'!D62&lt;&gt;0,'1. Prosjekteringsverktøy'!$D62,"")</f>
        <v/>
      </c>
      <c r="B54" t="str">
        <f>IF('1. Prosjekteringsverktøy'!$B62=Utelukk!$A$3,"",IF('1. Prosjekteringsverktøy'!$G62&lt;&gt;"",IF('1. Prosjekteringsverktøy'!$G62='Telle antall dimensjoner'!B$1,1,""),IF('1. Prosjekteringsverktøy'!$F62=B$1,1,"")))</f>
        <v/>
      </c>
      <c r="C54" t="str">
        <f>IF('1. Prosjekteringsverktøy'!$B62=Utelukk!$A$3,"",IF('1. Prosjekteringsverktøy'!$G62&lt;&gt;"",IF('1. Prosjekteringsverktøy'!$G62='Telle antall dimensjoner'!C$1,1,""),IF('1. Prosjekteringsverktøy'!$F62=C$1,1,"")))</f>
        <v/>
      </c>
      <c r="D54" t="str">
        <f>IF('1. Prosjekteringsverktøy'!$B62=Utelukk!$A$3,"",IF('1. Prosjekteringsverktøy'!$G62&lt;&gt;"",IF('1. Prosjekteringsverktøy'!$G62='Telle antall dimensjoner'!D$1,1,""),IF('1. Prosjekteringsverktøy'!$F62=D$1,1,"")))</f>
        <v/>
      </c>
      <c r="E54" t="str">
        <f>IF('1. Prosjekteringsverktøy'!$B62=Utelukk!$A$3,"",IF('1. Prosjekteringsverktøy'!$G62&lt;&gt;"",IF('1. Prosjekteringsverktøy'!$G62='Telle antall dimensjoner'!E$1,1,""),IF('1. Prosjekteringsverktøy'!$F62=E$1,1,"")))</f>
        <v/>
      </c>
      <c r="F54" t="str">
        <f>IF('1. Prosjekteringsverktøy'!$B62=Utelukk!$A$3,"",IF('1. Prosjekteringsverktøy'!$G62&lt;&gt;"",IF('1. Prosjekteringsverktøy'!$G62='Telle antall dimensjoner'!F$1,1,""),IF('1. Prosjekteringsverktøy'!$F62=F$1,1,"")))</f>
        <v/>
      </c>
      <c r="G54" t="str">
        <f>IF('1. Prosjekteringsverktøy'!$B62=Utelukk!$A$3,"",IF('1. Prosjekteringsverktøy'!$G62&lt;&gt;"",IF('1. Prosjekteringsverktøy'!$G62='Telle antall dimensjoner'!G$1,1,""),IF('1. Prosjekteringsverktøy'!$F62=G$1,1,"")))</f>
        <v/>
      </c>
      <c r="H54" t="str">
        <f>IF('1. Prosjekteringsverktøy'!$B62=Utelukk!$A$3,"",IF('1. Prosjekteringsverktøy'!$G62&lt;&gt;"",IF('1. Prosjekteringsverktøy'!$G62='Telle antall dimensjoner'!H$1,1,""),IF('1. Prosjekteringsverktøy'!$F62=H$1,1,"")))</f>
        <v/>
      </c>
      <c r="I54" t="str">
        <f>IF('1. Prosjekteringsverktøy'!$B62=Utelukk!$A$3,"",IF('1. Prosjekteringsverktøy'!$G62&lt;&gt;"",IF('1. Prosjekteringsverktøy'!$G62='Telle antall dimensjoner'!I$1,1,""),IF('1. Prosjekteringsverktøy'!$F62=I$1,1,"")))</f>
        <v/>
      </c>
      <c r="J54" t="str">
        <f>IF('1. Prosjekteringsverktøy'!$B62=Utelukk!$A$3,"",IF('1. Prosjekteringsverktøy'!$G62&lt;&gt;"",IF('1. Prosjekteringsverktøy'!$G62='Telle antall dimensjoner'!J$1,1,""),IF('1. Prosjekteringsverktøy'!$F62=J$1,1,"")))</f>
        <v/>
      </c>
    </row>
    <row r="55" spans="1:10" x14ac:dyDescent="0.3">
      <c r="A55" t="str">
        <f>IF('1. Prosjekteringsverktøy'!D63&lt;&gt;0,'1. Prosjekteringsverktøy'!$D63,"")</f>
        <v/>
      </c>
      <c r="B55" t="str">
        <f>IF('1. Prosjekteringsverktøy'!$B63=Utelukk!$A$3,"",IF('1. Prosjekteringsverktøy'!$G63&lt;&gt;"",IF('1. Prosjekteringsverktøy'!$G63='Telle antall dimensjoner'!B$1,1,""),IF('1. Prosjekteringsverktøy'!$F63=B$1,1,"")))</f>
        <v/>
      </c>
      <c r="C55" t="str">
        <f>IF('1. Prosjekteringsverktøy'!$B63=Utelukk!$A$3,"",IF('1. Prosjekteringsverktøy'!$G63&lt;&gt;"",IF('1. Prosjekteringsverktøy'!$G63='Telle antall dimensjoner'!C$1,1,""),IF('1. Prosjekteringsverktøy'!$F63=C$1,1,"")))</f>
        <v/>
      </c>
      <c r="D55" t="str">
        <f>IF('1. Prosjekteringsverktøy'!$B63=Utelukk!$A$3,"",IF('1. Prosjekteringsverktøy'!$G63&lt;&gt;"",IF('1. Prosjekteringsverktøy'!$G63='Telle antall dimensjoner'!D$1,1,""),IF('1. Prosjekteringsverktøy'!$F63=D$1,1,"")))</f>
        <v/>
      </c>
      <c r="E55" t="str">
        <f>IF('1. Prosjekteringsverktøy'!$B63=Utelukk!$A$3,"",IF('1. Prosjekteringsverktøy'!$G63&lt;&gt;"",IF('1. Prosjekteringsverktøy'!$G63='Telle antall dimensjoner'!E$1,1,""),IF('1. Prosjekteringsverktøy'!$F63=E$1,1,"")))</f>
        <v/>
      </c>
      <c r="F55" t="str">
        <f>IF('1. Prosjekteringsverktøy'!$B63=Utelukk!$A$3,"",IF('1. Prosjekteringsverktøy'!$G63&lt;&gt;"",IF('1. Prosjekteringsverktøy'!$G63='Telle antall dimensjoner'!F$1,1,""),IF('1. Prosjekteringsverktøy'!$F63=F$1,1,"")))</f>
        <v/>
      </c>
      <c r="G55" t="str">
        <f>IF('1. Prosjekteringsverktøy'!$B63=Utelukk!$A$3,"",IF('1. Prosjekteringsverktøy'!$G63&lt;&gt;"",IF('1. Prosjekteringsverktøy'!$G63='Telle antall dimensjoner'!G$1,1,""),IF('1. Prosjekteringsverktøy'!$F63=G$1,1,"")))</f>
        <v/>
      </c>
      <c r="H55" t="str">
        <f>IF('1. Prosjekteringsverktøy'!$B63=Utelukk!$A$3,"",IF('1. Prosjekteringsverktøy'!$G63&lt;&gt;"",IF('1. Prosjekteringsverktøy'!$G63='Telle antall dimensjoner'!H$1,1,""),IF('1. Prosjekteringsverktøy'!$F63=H$1,1,"")))</f>
        <v/>
      </c>
      <c r="I55" t="str">
        <f>IF('1. Prosjekteringsverktøy'!$B63=Utelukk!$A$3,"",IF('1. Prosjekteringsverktøy'!$G63&lt;&gt;"",IF('1. Prosjekteringsverktøy'!$G63='Telle antall dimensjoner'!I$1,1,""),IF('1. Prosjekteringsverktøy'!$F63=I$1,1,"")))</f>
        <v/>
      </c>
      <c r="J55" t="str">
        <f>IF('1. Prosjekteringsverktøy'!$B63=Utelukk!$A$3,"",IF('1. Prosjekteringsverktøy'!$G63&lt;&gt;"",IF('1. Prosjekteringsverktøy'!$G63='Telle antall dimensjoner'!J$1,1,""),IF('1. Prosjekteringsverktøy'!$F63=J$1,1,"")))</f>
        <v/>
      </c>
    </row>
    <row r="56" spans="1:10" x14ac:dyDescent="0.3">
      <c r="A56" t="str">
        <f>IF('1. Prosjekteringsverktøy'!D64&lt;&gt;0,'1. Prosjekteringsverktøy'!$D64,"")</f>
        <v/>
      </c>
      <c r="B56" t="str">
        <f>IF('1. Prosjekteringsverktøy'!$B64=Utelukk!$A$3,"",IF('1. Prosjekteringsverktøy'!$G64&lt;&gt;"",IF('1. Prosjekteringsverktøy'!$G64='Telle antall dimensjoner'!B$1,1,""),IF('1. Prosjekteringsverktøy'!$F64=B$1,1,"")))</f>
        <v/>
      </c>
      <c r="C56" t="str">
        <f>IF('1. Prosjekteringsverktøy'!$B64=Utelukk!$A$3,"",IF('1. Prosjekteringsverktøy'!$G64&lt;&gt;"",IF('1. Prosjekteringsverktøy'!$G64='Telle antall dimensjoner'!C$1,1,""),IF('1. Prosjekteringsverktøy'!$F64=C$1,1,"")))</f>
        <v/>
      </c>
      <c r="D56" t="str">
        <f>IF('1. Prosjekteringsverktøy'!$B64=Utelukk!$A$3,"",IF('1. Prosjekteringsverktøy'!$G64&lt;&gt;"",IF('1. Prosjekteringsverktøy'!$G64='Telle antall dimensjoner'!D$1,1,""),IF('1. Prosjekteringsverktøy'!$F64=D$1,1,"")))</f>
        <v/>
      </c>
      <c r="E56" t="str">
        <f>IF('1. Prosjekteringsverktøy'!$B64=Utelukk!$A$3,"",IF('1. Prosjekteringsverktøy'!$G64&lt;&gt;"",IF('1. Prosjekteringsverktøy'!$G64='Telle antall dimensjoner'!E$1,1,""),IF('1. Prosjekteringsverktøy'!$F64=E$1,1,"")))</f>
        <v/>
      </c>
      <c r="F56" t="str">
        <f>IF('1. Prosjekteringsverktøy'!$B64=Utelukk!$A$3,"",IF('1. Prosjekteringsverktøy'!$G64&lt;&gt;"",IF('1. Prosjekteringsverktøy'!$G64='Telle antall dimensjoner'!F$1,1,""),IF('1. Prosjekteringsverktøy'!$F64=F$1,1,"")))</f>
        <v/>
      </c>
      <c r="G56" t="str">
        <f>IF('1. Prosjekteringsverktøy'!$B64=Utelukk!$A$3,"",IF('1. Prosjekteringsverktøy'!$G64&lt;&gt;"",IF('1. Prosjekteringsverktøy'!$G64='Telle antall dimensjoner'!G$1,1,""),IF('1. Prosjekteringsverktøy'!$F64=G$1,1,"")))</f>
        <v/>
      </c>
      <c r="H56" t="str">
        <f>IF('1. Prosjekteringsverktøy'!$B64=Utelukk!$A$3,"",IF('1. Prosjekteringsverktøy'!$G64&lt;&gt;"",IF('1. Prosjekteringsverktøy'!$G64='Telle antall dimensjoner'!H$1,1,""),IF('1. Prosjekteringsverktøy'!$F64=H$1,1,"")))</f>
        <v/>
      </c>
      <c r="I56" t="str">
        <f>IF('1. Prosjekteringsverktøy'!$B64=Utelukk!$A$3,"",IF('1. Prosjekteringsverktøy'!$G64&lt;&gt;"",IF('1. Prosjekteringsverktøy'!$G64='Telle antall dimensjoner'!I$1,1,""),IF('1. Prosjekteringsverktøy'!$F64=I$1,1,"")))</f>
        <v/>
      </c>
      <c r="J56" t="str">
        <f>IF('1. Prosjekteringsverktøy'!$B64=Utelukk!$A$3,"",IF('1. Prosjekteringsverktøy'!$G64&lt;&gt;"",IF('1. Prosjekteringsverktøy'!$G64='Telle antall dimensjoner'!J$1,1,""),IF('1. Prosjekteringsverktøy'!$F64=J$1,1,"")))</f>
        <v/>
      </c>
    </row>
    <row r="57" spans="1:10" x14ac:dyDescent="0.3">
      <c r="A57" t="str">
        <f>IF('1. Prosjekteringsverktøy'!D65&lt;&gt;0,'1. Prosjekteringsverktøy'!$D65,"")</f>
        <v/>
      </c>
      <c r="B57" t="str">
        <f>IF('1. Prosjekteringsverktøy'!$B65=Utelukk!$A$3,"",IF('1. Prosjekteringsverktøy'!$G65&lt;&gt;"",IF('1. Prosjekteringsverktøy'!$G65='Telle antall dimensjoner'!B$1,1,""),IF('1. Prosjekteringsverktøy'!$F65=B$1,1,"")))</f>
        <v/>
      </c>
      <c r="C57" t="str">
        <f>IF('1. Prosjekteringsverktøy'!$B65=Utelukk!$A$3,"",IF('1. Prosjekteringsverktøy'!$G65&lt;&gt;"",IF('1. Prosjekteringsverktøy'!$G65='Telle antall dimensjoner'!C$1,1,""),IF('1. Prosjekteringsverktøy'!$F65=C$1,1,"")))</f>
        <v/>
      </c>
      <c r="D57" t="str">
        <f>IF('1. Prosjekteringsverktøy'!$B65=Utelukk!$A$3,"",IF('1. Prosjekteringsverktøy'!$G65&lt;&gt;"",IF('1. Prosjekteringsverktøy'!$G65='Telle antall dimensjoner'!D$1,1,""),IF('1. Prosjekteringsverktøy'!$F65=D$1,1,"")))</f>
        <v/>
      </c>
      <c r="E57" t="str">
        <f>IF('1. Prosjekteringsverktøy'!$B65=Utelukk!$A$3,"",IF('1. Prosjekteringsverktøy'!$G65&lt;&gt;"",IF('1. Prosjekteringsverktøy'!$G65='Telle antall dimensjoner'!E$1,1,""),IF('1. Prosjekteringsverktøy'!$F65=E$1,1,"")))</f>
        <v/>
      </c>
      <c r="F57" t="str">
        <f>IF('1. Prosjekteringsverktøy'!$B65=Utelukk!$A$3,"",IF('1. Prosjekteringsverktøy'!$G65&lt;&gt;"",IF('1. Prosjekteringsverktøy'!$G65='Telle antall dimensjoner'!F$1,1,""),IF('1. Prosjekteringsverktøy'!$F65=F$1,1,"")))</f>
        <v/>
      </c>
      <c r="G57" t="str">
        <f>IF('1. Prosjekteringsverktøy'!$B65=Utelukk!$A$3,"",IF('1. Prosjekteringsverktøy'!$G65&lt;&gt;"",IF('1. Prosjekteringsverktøy'!$G65='Telle antall dimensjoner'!G$1,1,""),IF('1. Prosjekteringsverktøy'!$F65=G$1,1,"")))</f>
        <v/>
      </c>
      <c r="H57" t="str">
        <f>IF('1. Prosjekteringsverktøy'!$B65=Utelukk!$A$3,"",IF('1. Prosjekteringsverktøy'!$G65&lt;&gt;"",IF('1. Prosjekteringsverktøy'!$G65='Telle antall dimensjoner'!H$1,1,""),IF('1. Prosjekteringsverktøy'!$F65=H$1,1,"")))</f>
        <v/>
      </c>
      <c r="I57" t="str">
        <f>IF('1. Prosjekteringsverktøy'!$B65=Utelukk!$A$3,"",IF('1. Prosjekteringsverktøy'!$G65&lt;&gt;"",IF('1. Prosjekteringsverktøy'!$G65='Telle antall dimensjoner'!I$1,1,""),IF('1. Prosjekteringsverktøy'!$F65=I$1,1,"")))</f>
        <v/>
      </c>
      <c r="J57" t="str">
        <f>IF('1. Prosjekteringsverktøy'!$B65=Utelukk!$A$3,"",IF('1. Prosjekteringsverktøy'!$G65&lt;&gt;"",IF('1. Prosjekteringsverktøy'!$G65='Telle antall dimensjoner'!J$1,1,""),IF('1. Prosjekteringsverktøy'!$F65=J$1,1,"")))</f>
        <v/>
      </c>
    </row>
    <row r="58" spans="1:10" x14ac:dyDescent="0.3">
      <c r="A58" t="str">
        <f>IF('1. Prosjekteringsverktøy'!D66&lt;&gt;0,'1. Prosjekteringsverktøy'!$D66,"")</f>
        <v/>
      </c>
      <c r="B58" t="str">
        <f>IF('1. Prosjekteringsverktøy'!$B66=Utelukk!$A$3,"",IF('1. Prosjekteringsverktøy'!$G66&lt;&gt;"",IF('1. Prosjekteringsverktøy'!$G66='Telle antall dimensjoner'!B$1,1,""),IF('1. Prosjekteringsverktøy'!$F66=B$1,1,"")))</f>
        <v/>
      </c>
      <c r="C58" t="str">
        <f>IF('1. Prosjekteringsverktøy'!$B66=Utelukk!$A$3,"",IF('1. Prosjekteringsverktøy'!$G66&lt;&gt;"",IF('1. Prosjekteringsverktøy'!$G66='Telle antall dimensjoner'!C$1,1,""),IF('1. Prosjekteringsverktøy'!$F66=C$1,1,"")))</f>
        <v/>
      </c>
      <c r="D58" t="str">
        <f>IF('1. Prosjekteringsverktøy'!$B66=Utelukk!$A$3,"",IF('1. Prosjekteringsverktøy'!$G66&lt;&gt;"",IF('1. Prosjekteringsverktøy'!$G66='Telle antall dimensjoner'!D$1,1,""),IF('1. Prosjekteringsverktøy'!$F66=D$1,1,"")))</f>
        <v/>
      </c>
      <c r="E58" t="str">
        <f>IF('1. Prosjekteringsverktøy'!$B66=Utelukk!$A$3,"",IF('1. Prosjekteringsverktøy'!$G66&lt;&gt;"",IF('1. Prosjekteringsverktøy'!$G66='Telle antall dimensjoner'!E$1,1,""),IF('1. Prosjekteringsverktøy'!$F66=E$1,1,"")))</f>
        <v/>
      </c>
      <c r="F58" t="str">
        <f>IF('1. Prosjekteringsverktøy'!$B66=Utelukk!$A$3,"",IF('1. Prosjekteringsverktøy'!$G66&lt;&gt;"",IF('1. Prosjekteringsverktøy'!$G66='Telle antall dimensjoner'!F$1,1,""),IF('1. Prosjekteringsverktøy'!$F66=F$1,1,"")))</f>
        <v/>
      </c>
      <c r="G58" t="str">
        <f>IF('1. Prosjekteringsverktøy'!$B66=Utelukk!$A$3,"",IF('1. Prosjekteringsverktøy'!$G66&lt;&gt;"",IF('1. Prosjekteringsverktøy'!$G66='Telle antall dimensjoner'!G$1,1,""),IF('1. Prosjekteringsverktøy'!$F66=G$1,1,"")))</f>
        <v/>
      </c>
      <c r="H58" t="str">
        <f>IF('1. Prosjekteringsverktøy'!$B66=Utelukk!$A$3,"",IF('1. Prosjekteringsverktøy'!$G66&lt;&gt;"",IF('1. Prosjekteringsverktøy'!$G66='Telle antall dimensjoner'!H$1,1,""),IF('1. Prosjekteringsverktøy'!$F66=H$1,1,"")))</f>
        <v/>
      </c>
      <c r="I58" t="str">
        <f>IF('1. Prosjekteringsverktøy'!$B66=Utelukk!$A$3,"",IF('1. Prosjekteringsverktøy'!$G66&lt;&gt;"",IF('1. Prosjekteringsverktøy'!$G66='Telle antall dimensjoner'!I$1,1,""),IF('1. Prosjekteringsverktøy'!$F66=I$1,1,"")))</f>
        <v/>
      </c>
      <c r="J58" t="str">
        <f>IF('1. Prosjekteringsverktøy'!$B66=Utelukk!$A$3,"",IF('1. Prosjekteringsverktøy'!$G66&lt;&gt;"",IF('1. Prosjekteringsverktøy'!$G66='Telle antall dimensjoner'!J$1,1,""),IF('1. Prosjekteringsverktøy'!$F66=J$1,1,"")))</f>
        <v/>
      </c>
    </row>
    <row r="59" spans="1:10" x14ac:dyDescent="0.3">
      <c r="A59" t="str">
        <f>IF('1. Prosjekteringsverktøy'!D67&lt;&gt;0,'1. Prosjekteringsverktøy'!$D67,"")</f>
        <v/>
      </c>
      <c r="B59" t="str">
        <f>IF('1. Prosjekteringsverktøy'!$B67=Utelukk!$A$3,"",IF('1. Prosjekteringsverktøy'!$G67&lt;&gt;"",IF('1. Prosjekteringsverktøy'!$G67='Telle antall dimensjoner'!B$1,1,""),IF('1. Prosjekteringsverktøy'!$F67=B$1,1,"")))</f>
        <v/>
      </c>
      <c r="C59" t="str">
        <f>IF('1. Prosjekteringsverktøy'!$B67=Utelukk!$A$3,"",IF('1. Prosjekteringsverktøy'!$G67&lt;&gt;"",IF('1. Prosjekteringsverktøy'!$G67='Telle antall dimensjoner'!C$1,1,""),IF('1. Prosjekteringsverktøy'!$F67=C$1,1,"")))</f>
        <v/>
      </c>
      <c r="D59" t="str">
        <f>IF('1. Prosjekteringsverktøy'!$B67=Utelukk!$A$3,"",IF('1. Prosjekteringsverktøy'!$G67&lt;&gt;"",IF('1. Prosjekteringsverktøy'!$G67='Telle antall dimensjoner'!D$1,1,""),IF('1. Prosjekteringsverktøy'!$F67=D$1,1,"")))</f>
        <v/>
      </c>
      <c r="E59" t="str">
        <f>IF('1. Prosjekteringsverktøy'!$B67=Utelukk!$A$3,"",IF('1. Prosjekteringsverktøy'!$G67&lt;&gt;"",IF('1. Prosjekteringsverktøy'!$G67='Telle antall dimensjoner'!E$1,1,""),IF('1. Prosjekteringsverktøy'!$F67=E$1,1,"")))</f>
        <v/>
      </c>
      <c r="F59" t="str">
        <f>IF('1. Prosjekteringsverktøy'!$B67=Utelukk!$A$3,"",IF('1. Prosjekteringsverktøy'!$G67&lt;&gt;"",IF('1. Prosjekteringsverktøy'!$G67='Telle antall dimensjoner'!F$1,1,""),IF('1. Prosjekteringsverktøy'!$F67=F$1,1,"")))</f>
        <v/>
      </c>
      <c r="G59" t="str">
        <f>IF('1. Prosjekteringsverktøy'!$B67=Utelukk!$A$3,"",IF('1. Prosjekteringsverktøy'!$G67&lt;&gt;"",IF('1. Prosjekteringsverktøy'!$G67='Telle antall dimensjoner'!G$1,1,""),IF('1. Prosjekteringsverktøy'!$F67=G$1,1,"")))</f>
        <v/>
      </c>
      <c r="H59" t="str">
        <f>IF('1. Prosjekteringsverktøy'!$B67=Utelukk!$A$3,"",IF('1. Prosjekteringsverktøy'!$G67&lt;&gt;"",IF('1. Prosjekteringsverktøy'!$G67='Telle antall dimensjoner'!H$1,1,""),IF('1. Prosjekteringsverktøy'!$F67=H$1,1,"")))</f>
        <v/>
      </c>
      <c r="I59" t="str">
        <f>IF('1. Prosjekteringsverktøy'!$B67=Utelukk!$A$3,"",IF('1. Prosjekteringsverktøy'!$G67&lt;&gt;"",IF('1. Prosjekteringsverktøy'!$G67='Telle antall dimensjoner'!I$1,1,""),IF('1. Prosjekteringsverktøy'!$F67=I$1,1,"")))</f>
        <v/>
      </c>
      <c r="J59" t="str">
        <f>IF('1. Prosjekteringsverktøy'!$B67=Utelukk!$A$3,"",IF('1. Prosjekteringsverktøy'!$G67&lt;&gt;"",IF('1. Prosjekteringsverktøy'!$G67='Telle antall dimensjoner'!J$1,1,""),IF('1. Prosjekteringsverktøy'!$F67=J$1,1,"")))</f>
        <v/>
      </c>
    </row>
    <row r="60" spans="1:10" x14ac:dyDescent="0.3">
      <c r="A60" t="str">
        <f>IF('1. Prosjekteringsverktøy'!D68&lt;&gt;0,'1. Prosjekteringsverktøy'!$D68,"")</f>
        <v/>
      </c>
      <c r="B60" t="str">
        <f>IF('1. Prosjekteringsverktøy'!$B68=Utelukk!$A$3,"",IF('1. Prosjekteringsverktøy'!$G68&lt;&gt;"",IF('1. Prosjekteringsverktøy'!$G68='Telle antall dimensjoner'!B$1,1,""),IF('1. Prosjekteringsverktøy'!$F68=B$1,1,"")))</f>
        <v/>
      </c>
      <c r="C60" t="str">
        <f>IF('1. Prosjekteringsverktøy'!$B68=Utelukk!$A$3,"",IF('1. Prosjekteringsverktøy'!$G68&lt;&gt;"",IF('1. Prosjekteringsverktøy'!$G68='Telle antall dimensjoner'!C$1,1,""),IF('1. Prosjekteringsverktøy'!$F68=C$1,1,"")))</f>
        <v/>
      </c>
      <c r="D60" t="str">
        <f>IF('1. Prosjekteringsverktøy'!$B68=Utelukk!$A$3,"",IF('1. Prosjekteringsverktøy'!$G68&lt;&gt;"",IF('1. Prosjekteringsverktøy'!$G68='Telle antall dimensjoner'!D$1,1,""),IF('1. Prosjekteringsverktøy'!$F68=D$1,1,"")))</f>
        <v/>
      </c>
      <c r="E60" t="str">
        <f>IF('1. Prosjekteringsverktøy'!$B68=Utelukk!$A$3,"",IF('1. Prosjekteringsverktøy'!$G68&lt;&gt;"",IF('1. Prosjekteringsverktøy'!$G68='Telle antall dimensjoner'!E$1,1,""),IF('1. Prosjekteringsverktøy'!$F68=E$1,1,"")))</f>
        <v/>
      </c>
      <c r="F60" t="str">
        <f>IF('1. Prosjekteringsverktøy'!$B68=Utelukk!$A$3,"",IF('1. Prosjekteringsverktøy'!$G68&lt;&gt;"",IF('1. Prosjekteringsverktøy'!$G68='Telle antall dimensjoner'!F$1,1,""),IF('1. Prosjekteringsverktøy'!$F68=F$1,1,"")))</f>
        <v/>
      </c>
      <c r="G60" t="str">
        <f>IF('1. Prosjekteringsverktøy'!$B68=Utelukk!$A$3,"",IF('1. Prosjekteringsverktøy'!$G68&lt;&gt;"",IF('1. Prosjekteringsverktøy'!$G68='Telle antall dimensjoner'!G$1,1,""),IF('1. Prosjekteringsverktøy'!$F68=G$1,1,"")))</f>
        <v/>
      </c>
      <c r="H60" t="str">
        <f>IF('1. Prosjekteringsverktøy'!$B68=Utelukk!$A$3,"",IF('1. Prosjekteringsverktøy'!$G68&lt;&gt;"",IF('1. Prosjekteringsverktøy'!$G68='Telle antall dimensjoner'!H$1,1,""),IF('1. Prosjekteringsverktøy'!$F68=H$1,1,"")))</f>
        <v/>
      </c>
      <c r="I60" t="str">
        <f>IF('1. Prosjekteringsverktøy'!$B68=Utelukk!$A$3,"",IF('1. Prosjekteringsverktøy'!$G68&lt;&gt;"",IF('1. Prosjekteringsverktøy'!$G68='Telle antall dimensjoner'!I$1,1,""),IF('1. Prosjekteringsverktøy'!$F68=I$1,1,"")))</f>
        <v/>
      </c>
      <c r="J60" t="str">
        <f>IF('1. Prosjekteringsverktøy'!$B68=Utelukk!$A$3,"",IF('1. Prosjekteringsverktøy'!$G68&lt;&gt;"",IF('1. Prosjekteringsverktøy'!$G68='Telle antall dimensjoner'!J$1,1,""),IF('1. Prosjekteringsverktøy'!$F68=J$1,1,"")))</f>
        <v/>
      </c>
    </row>
    <row r="61" spans="1:10" x14ac:dyDescent="0.3">
      <c r="A61" t="str">
        <f>IF('1. Prosjekteringsverktøy'!D69&lt;&gt;0,'1. Prosjekteringsverktøy'!$D69,"")</f>
        <v/>
      </c>
      <c r="B61" t="str">
        <f>IF('1. Prosjekteringsverktøy'!$B69=Utelukk!$A$3,"",IF('1. Prosjekteringsverktøy'!$G69&lt;&gt;"",IF('1. Prosjekteringsverktøy'!$G69='Telle antall dimensjoner'!B$1,1,""),IF('1. Prosjekteringsverktøy'!$F69=B$1,1,"")))</f>
        <v/>
      </c>
      <c r="C61" t="str">
        <f>IF('1. Prosjekteringsverktøy'!$B69=Utelukk!$A$3,"",IF('1. Prosjekteringsverktøy'!$G69&lt;&gt;"",IF('1. Prosjekteringsverktøy'!$G69='Telle antall dimensjoner'!C$1,1,""),IF('1. Prosjekteringsverktøy'!$F69=C$1,1,"")))</f>
        <v/>
      </c>
      <c r="D61" t="str">
        <f>IF('1. Prosjekteringsverktøy'!$B69=Utelukk!$A$3,"",IF('1. Prosjekteringsverktøy'!$G69&lt;&gt;"",IF('1. Prosjekteringsverktøy'!$G69='Telle antall dimensjoner'!D$1,1,""),IF('1. Prosjekteringsverktøy'!$F69=D$1,1,"")))</f>
        <v/>
      </c>
      <c r="E61" t="str">
        <f>IF('1. Prosjekteringsverktøy'!$B69=Utelukk!$A$3,"",IF('1. Prosjekteringsverktøy'!$G69&lt;&gt;"",IF('1. Prosjekteringsverktøy'!$G69='Telle antall dimensjoner'!E$1,1,""),IF('1. Prosjekteringsverktøy'!$F69=E$1,1,"")))</f>
        <v/>
      </c>
      <c r="F61" t="str">
        <f>IF('1. Prosjekteringsverktøy'!$B69=Utelukk!$A$3,"",IF('1. Prosjekteringsverktøy'!$G69&lt;&gt;"",IF('1. Prosjekteringsverktøy'!$G69='Telle antall dimensjoner'!F$1,1,""),IF('1. Prosjekteringsverktøy'!$F69=F$1,1,"")))</f>
        <v/>
      </c>
      <c r="G61" t="str">
        <f>IF('1. Prosjekteringsverktøy'!$B69=Utelukk!$A$3,"",IF('1. Prosjekteringsverktøy'!$G69&lt;&gt;"",IF('1. Prosjekteringsverktøy'!$G69='Telle antall dimensjoner'!G$1,1,""),IF('1. Prosjekteringsverktøy'!$F69=G$1,1,"")))</f>
        <v/>
      </c>
      <c r="H61" t="str">
        <f>IF('1. Prosjekteringsverktøy'!$B69=Utelukk!$A$3,"",IF('1. Prosjekteringsverktøy'!$G69&lt;&gt;"",IF('1. Prosjekteringsverktøy'!$G69='Telle antall dimensjoner'!H$1,1,""),IF('1. Prosjekteringsverktøy'!$F69=H$1,1,"")))</f>
        <v/>
      </c>
      <c r="I61" t="str">
        <f>IF('1. Prosjekteringsverktøy'!$B69=Utelukk!$A$3,"",IF('1. Prosjekteringsverktøy'!$G69&lt;&gt;"",IF('1. Prosjekteringsverktøy'!$G69='Telle antall dimensjoner'!I$1,1,""),IF('1. Prosjekteringsverktøy'!$F69=I$1,1,"")))</f>
        <v/>
      </c>
      <c r="J61" t="str">
        <f>IF('1. Prosjekteringsverktøy'!$B69=Utelukk!$A$3,"",IF('1. Prosjekteringsverktøy'!$G69&lt;&gt;"",IF('1. Prosjekteringsverktøy'!$G69='Telle antall dimensjoner'!J$1,1,""),IF('1. Prosjekteringsverktøy'!$F69=J$1,1,"")))</f>
        <v/>
      </c>
    </row>
    <row r="62" spans="1:10" x14ac:dyDescent="0.3">
      <c r="A62" t="str">
        <f>IF('1. Prosjekteringsverktøy'!D70&lt;&gt;0,'1. Prosjekteringsverktøy'!$D70,"")</f>
        <v/>
      </c>
      <c r="B62" t="str">
        <f>IF('1. Prosjekteringsverktøy'!$B70=Utelukk!$A$3,"",IF('1. Prosjekteringsverktøy'!$G70&lt;&gt;"",IF('1. Prosjekteringsverktøy'!$G70='Telle antall dimensjoner'!B$1,1,""),IF('1. Prosjekteringsverktøy'!$F70=B$1,1,"")))</f>
        <v/>
      </c>
      <c r="C62" t="str">
        <f>IF('1. Prosjekteringsverktøy'!$B70=Utelukk!$A$3,"",IF('1. Prosjekteringsverktøy'!$G70&lt;&gt;"",IF('1. Prosjekteringsverktøy'!$G70='Telle antall dimensjoner'!C$1,1,""),IF('1. Prosjekteringsverktøy'!$F70=C$1,1,"")))</f>
        <v/>
      </c>
      <c r="D62" t="str">
        <f>IF('1. Prosjekteringsverktøy'!$B70=Utelukk!$A$3,"",IF('1. Prosjekteringsverktøy'!$G70&lt;&gt;"",IF('1. Prosjekteringsverktøy'!$G70='Telle antall dimensjoner'!D$1,1,""),IF('1. Prosjekteringsverktøy'!$F70=D$1,1,"")))</f>
        <v/>
      </c>
      <c r="E62" t="str">
        <f>IF('1. Prosjekteringsverktøy'!$B70=Utelukk!$A$3,"",IF('1. Prosjekteringsverktøy'!$G70&lt;&gt;"",IF('1. Prosjekteringsverktøy'!$G70='Telle antall dimensjoner'!E$1,1,""),IF('1. Prosjekteringsverktøy'!$F70=E$1,1,"")))</f>
        <v/>
      </c>
      <c r="F62" t="str">
        <f>IF('1. Prosjekteringsverktøy'!$B70=Utelukk!$A$3,"",IF('1. Prosjekteringsverktøy'!$G70&lt;&gt;"",IF('1. Prosjekteringsverktøy'!$G70='Telle antall dimensjoner'!F$1,1,""),IF('1. Prosjekteringsverktøy'!$F70=F$1,1,"")))</f>
        <v/>
      </c>
      <c r="G62" t="str">
        <f>IF('1. Prosjekteringsverktøy'!$B70=Utelukk!$A$3,"",IF('1. Prosjekteringsverktøy'!$G70&lt;&gt;"",IF('1. Prosjekteringsverktøy'!$G70='Telle antall dimensjoner'!G$1,1,""),IF('1. Prosjekteringsverktøy'!$F70=G$1,1,"")))</f>
        <v/>
      </c>
      <c r="H62" t="str">
        <f>IF('1. Prosjekteringsverktøy'!$B70=Utelukk!$A$3,"",IF('1. Prosjekteringsverktøy'!$G70&lt;&gt;"",IF('1. Prosjekteringsverktøy'!$G70='Telle antall dimensjoner'!H$1,1,""),IF('1. Prosjekteringsverktøy'!$F70=H$1,1,"")))</f>
        <v/>
      </c>
      <c r="I62" t="str">
        <f>IF('1. Prosjekteringsverktøy'!$B70=Utelukk!$A$3,"",IF('1. Prosjekteringsverktøy'!$G70&lt;&gt;"",IF('1. Prosjekteringsverktøy'!$G70='Telle antall dimensjoner'!I$1,1,""),IF('1. Prosjekteringsverktøy'!$F70=I$1,1,"")))</f>
        <v/>
      </c>
      <c r="J62" t="str">
        <f>IF('1. Prosjekteringsverktøy'!$B70=Utelukk!$A$3,"",IF('1. Prosjekteringsverktøy'!$G70&lt;&gt;"",IF('1. Prosjekteringsverktøy'!$G70='Telle antall dimensjoner'!J$1,1,""),IF('1. Prosjekteringsverktøy'!$F70=J$1,1,"")))</f>
        <v/>
      </c>
    </row>
    <row r="63" spans="1:10" x14ac:dyDescent="0.3">
      <c r="A63" t="str">
        <f>IF('1. Prosjekteringsverktøy'!D71&lt;&gt;0,'1. Prosjekteringsverktøy'!$D71,"")</f>
        <v/>
      </c>
      <c r="B63" t="str">
        <f>IF('1. Prosjekteringsverktøy'!$B71=Utelukk!$A$3,"",IF('1. Prosjekteringsverktøy'!$G71&lt;&gt;"",IF('1. Prosjekteringsverktøy'!$G71='Telle antall dimensjoner'!B$1,1,""),IF('1. Prosjekteringsverktøy'!$F71=B$1,1,"")))</f>
        <v/>
      </c>
      <c r="C63" t="str">
        <f>IF('1. Prosjekteringsverktøy'!$B71=Utelukk!$A$3,"",IF('1. Prosjekteringsverktøy'!$G71&lt;&gt;"",IF('1. Prosjekteringsverktøy'!$G71='Telle antall dimensjoner'!C$1,1,""),IF('1. Prosjekteringsverktøy'!$F71=C$1,1,"")))</f>
        <v/>
      </c>
      <c r="D63" t="str">
        <f>IF('1. Prosjekteringsverktøy'!$B71=Utelukk!$A$3,"",IF('1. Prosjekteringsverktøy'!$G71&lt;&gt;"",IF('1. Prosjekteringsverktøy'!$G71='Telle antall dimensjoner'!D$1,1,""),IF('1. Prosjekteringsverktøy'!$F71=D$1,1,"")))</f>
        <v/>
      </c>
      <c r="E63" t="str">
        <f>IF('1. Prosjekteringsverktøy'!$B71=Utelukk!$A$3,"",IF('1. Prosjekteringsverktøy'!$G71&lt;&gt;"",IF('1. Prosjekteringsverktøy'!$G71='Telle antall dimensjoner'!E$1,1,""),IF('1. Prosjekteringsverktøy'!$F71=E$1,1,"")))</f>
        <v/>
      </c>
      <c r="F63" t="str">
        <f>IF('1. Prosjekteringsverktøy'!$B71=Utelukk!$A$3,"",IF('1. Prosjekteringsverktøy'!$G71&lt;&gt;"",IF('1. Prosjekteringsverktøy'!$G71='Telle antall dimensjoner'!F$1,1,""),IF('1. Prosjekteringsverktøy'!$F71=F$1,1,"")))</f>
        <v/>
      </c>
      <c r="G63" t="str">
        <f>IF('1. Prosjekteringsverktøy'!$B71=Utelukk!$A$3,"",IF('1. Prosjekteringsverktøy'!$G71&lt;&gt;"",IF('1. Prosjekteringsverktøy'!$G71='Telle antall dimensjoner'!G$1,1,""),IF('1. Prosjekteringsverktøy'!$F71=G$1,1,"")))</f>
        <v/>
      </c>
      <c r="H63" t="str">
        <f>IF('1. Prosjekteringsverktøy'!$B71=Utelukk!$A$3,"",IF('1. Prosjekteringsverktøy'!$G71&lt;&gt;"",IF('1. Prosjekteringsverktøy'!$G71='Telle antall dimensjoner'!H$1,1,""),IF('1. Prosjekteringsverktøy'!$F71=H$1,1,"")))</f>
        <v/>
      </c>
      <c r="I63" t="str">
        <f>IF('1. Prosjekteringsverktøy'!$B71=Utelukk!$A$3,"",IF('1. Prosjekteringsverktøy'!$G71&lt;&gt;"",IF('1. Prosjekteringsverktøy'!$G71='Telle antall dimensjoner'!I$1,1,""),IF('1. Prosjekteringsverktøy'!$F71=I$1,1,"")))</f>
        <v/>
      </c>
      <c r="J63" t="str">
        <f>IF('1. Prosjekteringsverktøy'!$B71=Utelukk!$A$3,"",IF('1. Prosjekteringsverktøy'!$G71&lt;&gt;"",IF('1. Prosjekteringsverktøy'!$G71='Telle antall dimensjoner'!J$1,1,""),IF('1. Prosjekteringsverktøy'!$F71=J$1,1,"")))</f>
        <v/>
      </c>
    </row>
    <row r="64" spans="1:10" x14ac:dyDescent="0.3">
      <c r="A64" t="str">
        <f>IF('1. Prosjekteringsverktøy'!D72&lt;&gt;0,'1. Prosjekteringsverktøy'!$D72,"")</f>
        <v/>
      </c>
      <c r="B64" t="str">
        <f>IF('1. Prosjekteringsverktøy'!$B72=Utelukk!$A$3,"",IF('1. Prosjekteringsverktøy'!$G72&lt;&gt;"",IF('1. Prosjekteringsverktøy'!$G72='Telle antall dimensjoner'!B$1,1,""),IF('1. Prosjekteringsverktøy'!$F72=B$1,1,"")))</f>
        <v/>
      </c>
      <c r="C64" t="str">
        <f>IF('1. Prosjekteringsverktøy'!$B72=Utelukk!$A$3,"",IF('1. Prosjekteringsverktøy'!$G72&lt;&gt;"",IF('1. Prosjekteringsverktøy'!$G72='Telle antall dimensjoner'!C$1,1,""),IF('1. Prosjekteringsverktøy'!$F72=C$1,1,"")))</f>
        <v/>
      </c>
      <c r="D64" t="str">
        <f>IF('1. Prosjekteringsverktøy'!$B72=Utelukk!$A$3,"",IF('1. Prosjekteringsverktøy'!$G72&lt;&gt;"",IF('1. Prosjekteringsverktøy'!$G72='Telle antall dimensjoner'!D$1,1,""),IF('1. Prosjekteringsverktøy'!$F72=D$1,1,"")))</f>
        <v/>
      </c>
      <c r="E64" t="str">
        <f>IF('1. Prosjekteringsverktøy'!$B72=Utelukk!$A$3,"",IF('1. Prosjekteringsverktøy'!$G72&lt;&gt;"",IF('1. Prosjekteringsverktøy'!$G72='Telle antall dimensjoner'!E$1,1,""),IF('1. Prosjekteringsverktøy'!$F72=E$1,1,"")))</f>
        <v/>
      </c>
      <c r="F64" t="str">
        <f>IF('1. Prosjekteringsverktøy'!$B72=Utelukk!$A$3,"",IF('1. Prosjekteringsverktøy'!$G72&lt;&gt;"",IF('1. Prosjekteringsverktøy'!$G72='Telle antall dimensjoner'!F$1,1,""),IF('1. Prosjekteringsverktøy'!$F72=F$1,1,"")))</f>
        <v/>
      </c>
      <c r="G64" t="str">
        <f>IF('1. Prosjekteringsverktøy'!$B72=Utelukk!$A$3,"",IF('1. Prosjekteringsverktøy'!$G72&lt;&gt;"",IF('1. Prosjekteringsverktøy'!$G72='Telle antall dimensjoner'!G$1,1,""),IF('1. Prosjekteringsverktøy'!$F72=G$1,1,"")))</f>
        <v/>
      </c>
      <c r="H64" t="str">
        <f>IF('1. Prosjekteringsverktøy'!$B72=Utelukk!$A$3,"",IF('1. Prosjekteringsverktøy'!$G72&lt;&gt;"",IF('1. Prosjekteringsverktøy'!$G72='Telle antall dimensjoner'!H$1,1,""),IF('1. Prosjekteringsverktøy'!$F72=H$1,1,"")))</f>
        <v/>
      </c>
      <c r="I64" t="str">
        <f>IF('1. Prosjekteringsverktøy'!$B72=Utelukk!$A$3,"",IF('1. Prosjekteringsverktøy'!$G72&lt;&gt;"",IF('1. Prosjekteringsverktøy'!$G72='Telle antall dimensjoner'!I$1,1,""),IF('1. Prosjekteringsverktøy'!$F72=I$1,1,"")))</f>
        <v/>
      </c>
      <c r="J64" t="str">
        <f>IF('1. Prosjekteringsverktøy'!$B72=Utelukk!$A$3,"",IF('1. Prosjekteringsverktøy'!$G72&lt;&gt;"",IF('1. Prosjekteringsverktøy'!$G72='Telle antall dimensjoner'!J$1,1,""),IF('1. Prosjekteringsverktøy'!$F72=J$1,1,"")))</f>
        <v/>
      </c>
    </row>
    <row r="65" spans="1:10" x14ac:dyDescent="0.3">
      <c r="A65" t="str">
        <f>IF('1. Prosjekteringsverktøy'!D73&lt;&gt;0,'1. Prosjekteringsverktøy'!$D73,"")</f>
        <v/>
      </c>
      <c r="B65" t="str">
        <f>IF('1. Prosjekteringsverktøy'!$B73=Utelukk!$A$3,"",IF('1. Prosjekteringsverktøy'!$G73&lt;&gt;"",IF('1. Prosjekteringsverktøy'!$G73='Telle antall dimensjoner'!B$1,1,""),IF('1. Prosjekteringsverktøy'!$F73=B$1,1,"")))</f>
        <v/>
      </c>
      <c r="C65" t="str">
        <f>IF('1. Prosjekteringsverktøy'!$B73=Utelukk!$A$3,"",IF('1. Prosjekteringsverktøy'!$G73&lt;&gt;"",IF('1. Prosjekteringsverktøy'!$G73='Telle antall dimensjoner'!C$1,1,""),IF('1. Prosjekteringsverktøy'!$F73=C$1,1,"")))</f>
        <v/>
      </c>
      <c r="D65" t="str">
        <f>IF('1. Prosjekteringsverktøy'!$B73=Utelukk!$A$3,"",IF('1. Prosjekteringsverktøy'!$G73&lt;&gt;"",IF('1. Prosjekteringsverktøy'!$G73='Telle antall dimensjoner'!D$1,1,""),IF('1. Prosjekteringsverktøy'!$F73=D$1,1,"")))</f>
        <v/>
      </c>
      <c r="E65" t="str">
        <f>IF('1. Prosjekteringsverktøy'!$B73=Utelukk!$A$3,"",IF('1. Prosjekteringsverktøy'!$G73&lt;&gt;"",IF('1. Prosjekteringsverktøy'!$G73='Telle antall dimensjoner'!E$1,1,""),IF('1. Prosjekteringsverktøy'!$F73=E$1,1,"")))</f>
        <v/>
      </c>
      <c r="F65" t="str">
        <f>IF('1. Prosjekteringsverktøy'!$B73=Utelukk!$A$3,"",IF('1. Prosjekteringsverktøy'!$G73&lt;&gt;"",IF('1. Prosjekteringsverktøy'!$G73='Telle antall dimensjoner'!F$1,1,""),IF('1. Prosjekteringsverktøy'!$F73=F$1,1,"")))</f>
        <v/>
      </c>
      <c r="G65" t="str">
        <f>IF('1. Prosjekteringsverktøy'!$B73=Utelukk!$A$3,"",IF('1. Prosjekteringsverktøy'!$G73&lt;&gt;"",IF('1. Prosjekteringsverktøy'!$G73='Telle antall dimensjoner'!G$1,1,""),IF('1. Prosjekteringsverktøy'!$F73=G$1,1,"")))</f>
        <v/>
      </c>
      <c r="H65" t="str">
        <f>IF('1. Prosjekteringsverktøy'!$B73=Utelukk!$A$3,"",IF('1. Prosjekteringsverktøy'!$G73&lt;&gt;"",IF('1. Prosjekteringsverktøy'!$G73='Telle antall dimensjoner'!H$1,1,""),IF('1. Prosjekteringsverktøy'!$F73=H$1,1,"")))</f>
        <v/>
      </c>
      <c r="I65" t="str">
        <f>IF('1. Prosjekteringsverktøy'!$B73=Utelukk!$A$3,"",IF('1. Prosjekteringsverktøy'!$G73&lt;&gt;"",IF('1. Prosjekteringsverktøy'!$G73='Telle antall dimensjoner'!I$1,1,""),IF('1. Prosjekteringsverktøy'!$F73=I$1,1,"")))</f>
        <v/>
      </c>
      <c r="J65" t="str">
        <f>IF('1. Prosjekteringsverktøy'!$B73=Utelukk!$A$3,"",IF('1. Prosjekteringsverktøy'!$G73&lt;&gt;"",IF('1. Prosjekteringsverktøy'!$G73='Telle antall dimensjoner'!J$1,1,""),IF('1. Prosjekteringsverktøy'!$F73=J$1,1,"")))</f>
        <v/>
      </c>
    </row>
    <row r="66" spans="1:10" x14ac:dyDescent="0.3">
      <c r="A66" t="str">
        <f>IF('1. Prosjekteringsverktøy'!D74&lt;&gt;0,'1. Prosjekteringsverktøy'!$D74,"")</f>
        <v/>
      </c>
      <c r="B66" t="str">
        <f>IF('1. Prosjekteringsverktøy'!$B74=Utelukk!$A$3,"",IF('1. Prosjekteringsverktøy'!$G74&lt;&gt;"",IF('1. Prosjekteringsverktøy'!$G74='Telle antall dimensjoner'!B$1,1,""),IF('1. Prosjekteringsverktøy'!$F74=B$1,1,"")))</f>
        <v/>
      </c>
      <c r="C66" t="str">
        <f>IF('1. Prosjekteringsverktøy'!$B74=Utelukk!$A$3,"",IF('1. Prosjekteringsverktøy'!$G74&lt;&gt;"",IF('1. Prosjekteringsverktøy'!$G74='Telle antall dimensjoner'!C$1,1,""),IF('1. Prosjekteringsverktøy'!$F74=C$1,1,"")))</f>
        <v/>
      </c>
      <c r="D66" t="str">
        <f>IF('1. Prosjekteringsverktøy'!$B74=Utelukk!$A$3,"",IF('1. Prosjekteringsverktøy'!$G74&lt;&gt;"",IF('1. Prosjekteringsverktøy'!$G74='Telle antall dimensjoner'!D$1,1,""),IF('1. Prosjekteringsverktøy'!$F74=D$1,1,"")))</f>
        <v/>
      </c>
      <c r="E66" t="str">
        <f>IF('1. Prosjekteringsverktøy'!$B74=Utelukk!$A$3,"",IF('1. Prosjekteringsverktøy'!$G74&lt;&gt;"",IF('1. Prosjekteringsverktøy'!$G74='Telle antall dimensjoner'!E$1,1,""),IF('1. Prosjekteringsverktøy'!$F74=E$1,1,"")))</f>
        <v/>
      </c>
      <c r="F66" t="str">
        <f>IF('1. Prosjekteringsverktøy'!$B74=Utelukk!$A$3,"",IF('1. Prosjekteringsverktøy'!$G74&lt;&gt;"",IF('1. Prosjekteringsverktøy'!$G74='Telle antall dimensjoner'!F$1,1,""),IF('1. Prosjekteringsverktøy'!$F74=F$1,1,"")))</f>
        <v/>
      </c>
      <c r="G66" t="str">
        <f>IF('1. Prosjekteringsverktøy'!$B74=Utelukk!$A$3,"",IF('1. Prosjekteringsverktøy'!$G74&lt;&gt;"",IF('1. Prosjekteringsverktøy'!$G74='Telle antall dimensjoner'!G$1,1,""),IF('1. Prosjekteringsverktøy'!$F74=G$1,1,"")))</f>
        <v/>
      </c>
      <c r="H66" t="str">
        <f>IF('1. Prosjekteringsverktøy'!$B74=Utelukk!$A$3,"",IF('1. Prosjekteringsverktøy'!$G74&lt;&gt;"",IF('1. Prosjekteringsverktøy'!$G74='Telle antall dimensjoner'!H$1,1,""),IF('1. Prosjekteringsverktøy'!$F74=H$1,1,"")))</f>
        <v/>
      </c>
      <c r="I66" t="str">
        <f>IF('1. Prosjekteringsverktøy'!$B74=Utelukk!$A$3,"",IF('1. Prosjekteringsverktøy'!$G74&lt;&gt;"",IF('1. Prosjekteringsverktøy'!$G74='Telle antall dimensjoner'!I$1,1,""),IF('1. Prosjekteringsverktøy'!$F74=I$1,1,"")))</f>
        <v/>
      </c>
      <c r="J66" t="str">
        <f>IF('1. Prosjekteringsverktøy'!$B74=Utelukk!$A$3,"",IF('1. Prosjekteringsverktøy'!$G74&lt;&gt;"",IF('1. Prosjekteringsverktøy'!$G74='Telle antall dimensjoner'!J$1,1,""),IF('1. Prosjekteringsverktøy'!$F74=J$1,1,"")))</f>
        <v/>
      </c>
    </row>
    <row r="67" spans="1:10" x14ac:dyDescent="0.3">
      <c r="A67" t="str">
        <f>IF('1. Prosjekteringsverktøy'!D75&lt;&gt;0,'1. Prosjekteringsverktøy'!$D75,"")</f>
        <v/>
      </c>
      <c r="B67" t="str">
        <f>IF('1. Prosjekteringsverktøy'!$B75=Utelukk!$A$3,"",IF('1. Prosjekteringsverktøy'!$G75&lt;&gt;"",IF('1. Prosjekteringsverktøy'!$G75='Telle antall dimensjoner'!B$1,1,""),IF('1. Prosjekteringsverktøy'!$F75=B$1,1,"")))</f>
        <v/>
      </c>
      <c r="C67" t="str">
        <f>IF('1. Prosjekteringsverktøy'!$B75=Utelukk!$A$3,"",IF('1. Prosjekteringsverktøy'!$G75&lt;&gt;"",IF('1. Prosjekteringsverktøy'!$G75='Telle antall dimensjoner'!C$1,1,""),IF('1. Prosjekteringsverktøy'!$F75=C$1,1,"")))</f>
        <v/>
      </c>
      <c r="D67" t="str">
        <f>IF('1. Prosjekteringsverktøy'!$B75=Utelukk!$A$3,"",IF('1. Prosjekteringsverktøy'!$G75&lt;&gt;"",IF('1. Prosjekteringsverktøy'!$G75='Telle antall dimensjoner'!D$1,1,""),IF('1. Prosjekteringsverktøy'!$F75=D$1,1,"")))</f>
        <v/>
      </c>
      <c r="E67" t="str">
        <f>IF('1. Prosjekteringsverktøy'!$B75=Utelukk!$A$3,"",IF('1. Prosjekteringsverktøy'!$G75&lt;&gt;"",IF('1. Prosjekteringsverktøy'!$G75='Telle antall dimensjoner'!E$1,1,""),IF('1. Prosjekteringsverktøy'!$F75=E$1,1,"")))</f>
        <v/>
      </c>
      <c r="F67" t="str">
        <f>IF('1. Prosjekteringsverktøy'!$B75=Utelukk!$A$3,"",IF('1. Prosjekteringsverktøy'!$G75&lt;&gt;"",IF('1. Prosjekteringsverktøy'!$G75='Telle antall dimensjoner'!F$1,1,""),IF('1. Prosjekteringsverktøy'!$F75=F$1,1,"")))</f>
        <v/>
      </c>
      <c r="G67" t="str">
        <f>IF('1. Prosjekteringsverktøy'!$B75=Utelukk!$A$3,"",IF('1. Prosjekteringsverktøy'!$G75&lt;&gt;"",IF('1. Prosjekteringsverktøy'!$G75='Telle antall dimensjoner'!G$1,1,""),IF('1. Prosjekteringsverktøy'!$F75=G$1,1,"")))</f>
        <v/>
      </c>
      <c r="H67" t="str">
        <f>IF('1. Prosjekteringsverktøy'!$B75=Utelukk!$A$3,"",IF('1. Prosjekteringsverktøy'!$G75&lt;&gt;"",IF('1. Prosjekteringsverktøy'!$G75='Telle antall dimensjoner'!H$1,1,""),IF('1. Prosjekteringsverktøy'!$F75=H$1,1,"")))</f>
        <v/>
      </c>
      <c r="I67" t="str">
        <f>IF('1. Prosjekteringsverktøy'!$B75=Utelukk!$A$3,"",IF('1. Prosjekteringsverktøy'!$G75&lt;&gt;"",IF('1. Prosjekteringsverktøy'!$G75='Telle antall dimensjoner'!I$1,1,""),IF('1. Prosjekteringsverktøy'!$F75=I$1,1,"")))</f>
        <v/>
      </c>
      <c r="J67" t="str">
        <f>IF('1. Prosjekteringsverktøy'!$B75=Utelukk!$A$3,"",IF('1. Prosjekteringsverktøy'!$G75&lt;&gt;"",IF('1. Prosjekteringsverktøy'!$G75='Telle antall dimensjoner'!J$1,1,""),IF('1. Prosjekteringsverktøy'!$F75=J$1,1,"")))</f>
        <v/>
      </c>
    </row>
    <row r="68" spans="1:10" x14ac:dyDescent="0.3">
      <c r="A68" t="str">
        <f>IF('1. Prosjekteringsverktøy'!D76&lt;&gt;0,'1. Prosjekteringsverktøy'!$D76,"")</f>
        <v/>
      </c>
      <c r="B68" t="str">
        <f>IF('1. Prosjekteringsverktøy'!$B76=Utelukk!$A$3,"",IF('1. Prosjekteringsverktøy'!$G76&lt;&gt;"",IF('1. Prosjekteringsverktøy'!$G76='Telle antall dimensjoner'!B$1,1,""),IF('1. Prosjekteringsverktøy'!$F76=B$1,1,"")))</f>
        <v/>
      </c>
      <c r="C68" t="str">
        <f>IF('1. Prosjekteringsverktøy'!$B76=Utelukk!$A$3,"",IF('1. Prosjekteringsverktøy'!$G76&lt;&gt;"",IF('1. Prosjekteringsverktøy'!$G76='Telle antall dimensjoner'!C$1,1,""),IF('1. Prosjekteringsverktøy'!$F76=C$1,1,"")))</f>
        <v/>
      </c>
      <c r="D68" t="str">
        <f>IF('1. Prosjekteringsverktøy'!$B76=Utelukk!$A$3,"",IF('1. Prosjekteringsverktøy'!$G76&lt;&gt;"",IF('1. Prosjekteringsverktøy'!$G76='Telle antall dimensjoner'!D$1,1,""),IF('1. Prosjekteringsverktøy'!$F76=D$1,1,"")))</f>
        <v/>
      </c>
      <c r="E68" t="str">
        <f>IF('1. Prosjekteringsverktøy'!$B76=Utelukk!$A$3,"",IF('1. Prosjekteringsverktøy'!$G76&lt;&gt;"",IF('1. Prosjekteringsverktøy'!$G76='Telle antall dimensjoner'!E$1,1,""),IF('1. Prosjekteringsverktøy'!$F76=E$1,1,"")))</f>
        <v/>
      </c>
      <c r="F68" t="str">
        <f>IF('1. Prosjekteringsverktøy'!$B76=Utelukk!$A$3,"",IF('1. Prosjekteringsverktøy'!$G76&lt;&gt;"",IF('1. Prosjekteringsverktøy'!$G76='Telle antall dimensjoner'!F$1,1,""),IF('1. Prosjekteringsverktøy'!$F76=F$1,1,"")))</f>
        <v/>
      </c>
      <c r="G68" t="str">
        <f>IF('1. Prosjekteringsverktøy'!$B76=Utelukk!$A$3,"",IF('1. Prosjekteringsverktøy'!$G76&lt;&gt;"",IF('1. Prosjekteringsverktøy'!$G76='Telle antall dimensjoner'!G$1,1,""),IF('1. Prosjekteringsverktøy'!$F76=G$1,1,"")))</f>
        <v/>
      </c>
      <c r="H68" t="str">
        <f>IF('1. Prosjekteringsverktøy'!$B76=Utelukk!$A$3,"",IF('1. Prosjekteringsverktøy'!$G76&lt;&gt;"",IF('1. Prosjekteringsverktøy'!$G76='Telle antall dimensjoner'!H$1,1,""),IF('1. Prosjekteringsverktøy'!$F76=H$1,1,"")))</f>
        <v/>
      </c>
      <c r="I68" t="str">
        <f>IF('1. Prosjekteringsverktøy'!$B76=Utelukk!$A$3,"",IF('1. Prosjekteringsverktøy'!$G76&lt;&gt;"",IF('1. Prosjekteringsverktøy'!$G76='Telle antall dimensjoner'!I$1,1,""),IF('1. Prosjekteringsverktøy'!$F76=I$1,1,"")))</f>
        <v/>
      </c>
      <c r="J68" t="str">
        <f>IF('1. Prosjekteringsverktøy'!$B76=Utelukk!$A$3,"",IF('1. Prosjekteringsverktøy'!$G76&lt;&gt;"",IF('1. Prosjekteringsverktøy'!$G76='Telle antall dimensjoner'!J$1,1,""),IF('1. Prosjekteringsverktøy'!$F76=J$1,1,"")))</f>
        <v/>
      </c>
    </row>
    <row r="69" spans="1:10" x14ac:dyDescent="0.3">
      <c r="A69" t="str">
        <f>IF('1. Prosjekteringsverktøy'!D77&lt;&gt;0,'1. Prosjekteringsverktøy'!$D77,"")</f>
        <v/>
      </c>
      <c r="B69" t="str">
        <f>IF('1. Prosjekteringsverktøy'!$B77=Utelukk!$A$3,"",IF('1. Prosjekteringsverktøy'!$G77&lt;&gt;"",IF('1. Prosjekteringsverktøy'!$G77='Telle antall dimensjoner'!B$1,1,""),IF('1. Prosjekteringsverktøy'!$F77=B$1,1,"")))</f>
        <v/>
      </c>
      <c r="C69" t="str">
        <f>IF('1. Prosjekteringsverktøy'!$B77=Utelukk!$A$3,"",IF('1. Prosjekteringsverktøy'!$G77&lt;&gt;"",IF('1. Prosjekteringsverktøy'!$G77='Telle antall dimensjoner'!C$1,1,""),IF('1. Prosjekteringsverktøy'!$F77=C$1,1,"")))</f>
        <v/>
      </c>
      <c r="D69" t="str">
        <f>IF('1. Prosjekteringsverktøy'!$B77=Utelukk!$A$3,"",IF('1. Prosjekteringsverktøy'!$G77&lt;&gt;"",IF('1. Prosjekteringsverktøy'!$G77='Telle antall dimensjoner'!D$1,1,""),IF('1. Prosjekteringsverktøy'!$F77=D$1,1,"")))</f>
        <v/>
      </c>
      <c r="E69" t="str">
        <f>IF('1. Prosjekteringsverktøy'!$B77=Utelukk!$A$3,"",IF('1. Prosjekteringsverktøy'!$G77&lt;&gt;"",IF('1. Prosjekteringsverktøy'!$G77='Telle antall dimensjoner'!E$1,1,""),IF('1. Prosjekteringsverktøy'!$F77=E$1,1,"")))</f>
        <v/>
      </c>
      <c r="F69" t="str">
        <f>IF('1. Prosjekteringsverktøy'!$B77=Utelukk!$A$3,"",IF('1. Prosjekteringsverktøy'!$G77&lt;&gt;"",IF('1. Prosjekteringsverktøy'!$G77='Telle antall dimensjoner'!F$1,1,""),IF('1. Prosjekteringsverktøy'!$F77=F$1,1,"")))</f>
        <v/>
      </c>
      <c r="G69" t="str">
        <f>IF('1. Prosjekteringsverktøy'!$B77=Utelukk!$A$3,"",IF('1. Prosjekteringsverktøy'!$G77&lt;&gt;"",IF('1. Prosjekteringsverktøy'!$G77='Telle antall dimensjoner'!G$1,1,""),IF('1. Prosjekteringsverktøy'!$F77=G$1,1,"")))</f>
        <v/>
      </c>
      <c r="H69" t="str">
        <f>IF('1. Prosjekteringsverktøy'!$B77=Utelukk!$A$3,"",IF('1. Prosjekteringsverktøy'!$G77&lt;&gt;"",IF('1. Prosjekteringsverktøy'!$G77='Telle antall dimensjoner'!H$1,1,""),IF('1. Prosjekteringsverktøy'!$F77=H$1,1,"")))</f>
        <v/>
      </c>
      <c r="I69" t="str">
        <f>IF('1. Prosjekteringsverktøy'!$B77=Utelukk!$A$3,"",IF('1. Prosjekteringsverktøy'!$G77&lt;&gt;"",IF('1. Prosjekteringsverktøy'!$G77='Telle antall dimensjoner'!I$1,1,""),IF('1. Prosjekteringsverktøy'!$F77=I$1,1,"")))</f>
        <v/>
      </c>
      <c r="J69" t="str">
        <f>IF('1. Prosjekteringsverktøy'!$B77=Utelukk!$A$3,"",IF('1. Prosjekteringsverktøy'!$G77&lt;&gt;"",IF('1. Prosjekteringsverktøy'!$G77='Telle antall dimensjoner'!J$1,1,""),IF('1. Prosjekteringsverktøy'!$F77=J$1,1,"")))</f>
        <v/>
      </c>
    </row>
    <row r="70" spans="1:10" x14ac:dyDescent="0.3">
      <c r="A70" t="str">
        <f>IF('1. Prosjekteringsverktøy'!D78&lt;&gt;0,'1. Prosjekteringsverktøy'!$D78,"")</f>
        <v/>
      </c>
      <c r="B70" t="str">
        <f>IF('1. Prosjekteringsverktøy'!$B78=Utelukk!$A$3,"",IF('1. Prosjekteringsverktøy'!$G78&lt;&gt;"",IF('1. Prosjekteringsverktøy'!$G78='Telle antall dimensjoner'!B$1,1,""),IF('1. Prosjekteringsverktøy'!$F78=B$1,1,"")))</f>
        <v/>
      </c>
      <c r="C70" t="str">
        <f>IF('1. Prosjekteringsverktøy'!$B78=Utelukk!$A$3,"",IF('1. Prosjekteringsverktøy'!$G78&lt;&gt;"",IF('1. Prosjekteringsverktøy'!$G78='Telle antall dimensjoner'!C$1,1,""),IF('1. Prosjekteringsverktøy'!$F78=C$1,1,"")))</f>
        <v/>
      </c>
      <c r="D70" t="str">
        <f>IF('1. Prosjekteringsverktøy'!$B78=Utelukk!$A$3,"",IF('1. Prosjekteringsverktøy'!$G78&lt;&gt;"",IF('1. Prosjekteringsverktøy'!$G78='Telle antall dimensjoner'!D$1,1,""),IF('1. Prosjekteringsverktøy'!$F78=D$1,1,"")))</f>
        <v/>
      </c>
      <c r="E70" t="str">
        <f>IF('1. Prosjekteringsverktøy'!$B78=Utelukk!$A$3,"",IF('1. Prosjekteringsverktøy'!$G78&lt;&gt;"",IF('1. Prosjekteringsverktøy'!$G78='Telle antall dimensjoner'!E$1,1,""),IF('1. Prosjekteringsverktøy'!$F78=E$1,1,"")))</f>
        <v/>
      </c>
      <c r="F70" t="str">
        <f>IF('1. Prosjekteringsverktøy'!$B78=Utelukk!$A$3,"",IF('1. Prosjekteringsverktøy'!$G78&lt;&gt;"",IF('1. Prosjekteringsverktøy'!$G78='Telle antall dimensjoner'!F$1,1,""),IF('1. Prosjekteringsverktøy'!$F78=F$1,1,"")))</f>
        <v/>
      </c>
      <c r="G70" t="str">
        <f>IF('1. Prosjekteringsverktøy'!$B78=Utelukk!$A$3,"",IF('1. Prosjekteringsverktøy'!$G78&lt;&gt;"",IF('1. Prosjekteringsverktøy'!$G78='Telle antall dimensjoner'!G$1,1,""),IF('1. Prosjekteringsverktøy'!$F78=G$1,1,"")))</f>
        <v/>
      </c>
      <c r="H70" t="str">
        <f>IF('1. Prosjekteringsverktøy'!$B78=Utelukk!$A$3,"",IF('1. Prosjekteringsverktøy'!$G78&lt;&gt;"",IF('1. Prosjekteringsverktøy'!$G78='Telle antall dimensjoner'!H$1,1,""),IF('1. Prosjekteringsverktøy'!$F78=H$1,1,"")))</f>
        <v/>
      </c>
      <c r="I70" t="str">
        <f>IF('1. Prosjekteringsverktøy'!$B78=Utelukk!$A$3,"",IF('1. Prosjekteringsverktøy'!$G78&lt;&gt;"",IF('1. Prosjekteringsverktøy'!$G78='Telle antall dimensjoner'!I$1,1,""),IF('1. Prosjekteringsverktøy'!$F78=I$1,1,"")))</f>
        <v/>
      </c>
      <c r="J70" t="str">
        <f>IF('1. Prosjekteringsverktøy'!$B78=Utelukk!$A$3,"",IF('1. Prosjekteringsverktøy'!$G78&lt;&gt;"",IF('1. Prosjekteringsverktøy'!$G78='Telle antall dimensjoner'!J$1,1,""),IF('1. Prosjekteringsverktøy'!$F78=J$1,1,"")))</f>
        <v/>
      </c>
    </row>
    <row r="71" spans="1:10" x14ac:dyDescent="0.3">
      <c r="A71" t="str">
        <f>IF('1. Prosjekteringsverktøy'!D79&lt;&gt;0,'1. Prosjekteringsverktøy'!$D79,"")</f>
        <v/>
      </c>
      <c r="B71" t="str">
        <f>IF('1. Prosjekteringsverktøy'!$B79=Utelukk!$A$3,"",IF('1. Prosjekteringsverktøy'!$G79&lt;&gt;"",IF('1. Prosjekteringsverktøy'!$G79='Telle antall dimensjoner'!B$1,1,""),IF('1. Prosjekteringsverktøy'!$F79=B$1,1,"")))</f>
        <v/>
      </c>
      <c r="C71" t="str">
        <f>IF('1. Prosjekteringsverktøy'!$B79=Utelukk!$A$3,"",IF('1. Prosjekteringsverktøy'!$G79&lt;&gt;"",IF('1. Prosjekteringsverktøy'!$G79='Telle antall dimensjoner'!C$1,1,""),IF('1. Prosjekteringsverktøy'!$F79=C$1,1,"")))</f>
        <v/>
      </c>
      <c r="D71" t="str">
        <f>IF('1. Prosjekteringsverktøy'!$B79=Utelukk!$A$3,"",IF('1. Prosjekteringsverktøy'!$G79&lt;&gt;"",IF('1. Prosjekteringsverktøy'!$G79='Telle antall dimensjoner'!D$1,1,""),IF('1. Prosjekteringsverktøy'!$F79=D$1,1,"")))</f>
        <v/>
      </c>
      <c r="E71" t="str">
        <f>IF('1. Prosjekteringsverktøy'!$B79=Utelukk!$A$3,"",IF('1. Prosjekteringsverktøy'!$G79&lt;&gt;"",IF('1. Prosjekteringsverktøy'!$G79='Telle antall dimensjoner'!E$1,1,""),IF('1. Prosjekteringsverktøy'!$F79=E$1,1,"")))</f>
        <v/>
      </c>
      <c r="F71" t="str">
        <f>IF('1. Prosjekteringsverktøy'!$B79=Utelukk!$A$3,"",IF('1. Prosjekteringsverktøy'!$G79&lt;&gt;"",IF('1. Prosjekteringsverktøy'!$G79='Telle antall dimensjoner'!F$1,1,""),IF('1. Prosjekteringsverktøy'!$F79=F$1,1,"")))</f>
        <v/>
      </c>
      <c r="G71" t="str">
        <f>IF('1. Prosjekteringsverktøy'!$B79=Utelukk!$A$3,"",IF('1. Prosjekteringsverktøy'!$G79&lt;&gt;"",IF('1. Prosjekteringsverktøy'!$G79='Telle antall dimensjoner'!G$1,1,""),IF('1. Prosjekteringsverktøy'!$F79=G$1,1,"")))</f>
        <v/>
      </c>
      <c r="H71" t="str">
        <f>IF('1. Prosjekteringsverktøy'!$B79=Utelukk!$A$3,"",IF('1. Prosjekteringsverktøy'!$G79&lt;&gt;"",IF('1. Prosjekteringsverktøy'!$G79='Telle antall dimensjoner'!H$1,1,""),IF('1. Prosjekteringsverktøy'!$F79=H$1,1,"")))</f>
        <v/>
      </c>
      <c r="I71" t="str">
        <f>IF('1. Prosjekteringsverktøy'!$B79=Utelukk!$A$3,"",IF('1. Prosjekteringsverktøy'!$G79&lt;&gt;"",IF('1. Prosjekteringsverktøy'!$G79='Telle antall dimensjoner'!I$1,1,""),IF('1. Prosjekteringsverktøy'!$F79=I$1,1,"")))</f>
        <v/>
      </c>
      <c r="J71" t="str">
        <f>IF('1. Prosjekteringsverktøy'!$B79=Utelukk!$A$3,"",IF('1. Prosjekteringsverktøy'!$G79&lt;&gt;"",IF('1. Prosjekteringsverktøy'!$G79='Telle antall dimensjoner'!J$1,1,""),IF('1. Prosjekteringsverktøy'!$F79=J$1,1,"")))</f>
        <v/>
      </c>
    </row>
    <row r="72" spans="1:10" x14ac:dyDescent="0.3">
      <c r="A72" t="str">
        <f>IF('1. Prosjekteringsverktøy'!D80&lt;&gt;0,'1. Prosjekteringsverktøy'!$D80,"")</f>
        <v/>
      </c>
      <c r="B72" t="str">
        <f>IF('1. Prosjekteringsverktøy'!$B80=Utelukk!$A$3,"",IF('1. Prosjekteringsverktøy'!$G80&lt;&gt;"",IF('1. Prosjekteringsverktøy'!$G80='Telle antall dimensjoner'!B$1,1,""),IF('1. Prosjekteringsverktøy'!$F80=B$1,1,"")))</f>
        <v/>
      </c>
      <c r="C72" t="str">
        <f>IF('1. Prosjekteringsverktøy'!$B80=Utelukk!$A$3,"",IF('1. Prosjekteringsverktøy'!$G80&lt;&gt;"",IF('1. Prosjekteringsverktøy'!$G80='Telle antall dimensjoner'!C$1,1,""),IF('1. Prosjekteringsverktøy'!$F80=C$1,1,"")))</f>
        <v/>
      </c>
      <c r="D72" t="str">
        <f>IF('1. Prosjekteringsverktøy'!$B80=Utelukk!$A$3,"",IF('1. Prosjekteringsverktøy'!$G80&lt;&gt;"",IF('1. Prosjekteringsverktøy'!$G80='Telle antall dimensjoner'!D$1,1,""),IF('1. Prosjekteringsverktøy'!$F80=D$1,1,"")))</f>
        <v/>
      </c>
      <c r="E72" t="str">
        <f>IF('1. Prosjekteringsverktøy'!$B80=Utelukk!$A$3,"",IF('1. Prosjekteringsverktøy'!$G80&lt;&gt;"",IF('1. Prosjekteringsverktøy'!$G80='Telle antall dimensjoner'!E$1,1,""),IF('1. Prosjekteringsverktøy'!$F80=E$1,1,"")))</f>
        <v/>
      </c>
      <c r="F72" t="str">
        <f>IF('1. Prosjekteringsverktøy'!$B80=Utelukk!$A$3,"",IF('1. Prosjekteringsverktøy'!$G80&lt;&gt;"",IF('1. Prosjekteringsverktøy'!$G80='Telle antall dimensjoner'!F$1,1,""),IF('1. Prosjekteringsverktøy'!$F80=F$1,1,"")))</f>
        <v/>
      </c>
      <c r="G72" t="str">
        <f>IF('1. Prosjekteringsverktøy'!$B80=Utelukk!$A$3,"",IF('1. Prosjekteringsverktøy'!$G80&lt;&gt;"",IF('1. Prosjekteringsverktøy'!$G80='Telle antall dimensjoner'!G$1,1,""),IF('1. Prosjekteringsverktøy'!$F80=G$1,1,"")))</f>
        <v/>
      </c>
      <c r="H72" t="str">
        <f>IF('1. Prosjekteringsverktøy'!$B80=Utelukk!$A$3,"",IF('1. Prosjekteringsverktøy'!$G80&lt;&gt;"",IF('1. Prosjekteringsverktøy'!$G80='Telle antall dimensjoner'!H$1,1,""),IF('1. Prosjekteringsverktøy'!$F80=H$1,1,"")))</f>
        <v/>
      </c>
      <c r="I72" t="str">
        <f>IF('1. Prosjekteringsverktøy'!$B80=Utelukk!$A$3,"",IF('1. Prosjekteringsverktøy'!$G80&lt;&gt;"",IF('1. Prosjekteringsverktøy'!$G80='Telle antall dimensjoner'!I$1,1,""),IF('1. Prosjekteringsverktøy'!$F80=I$1,1,"")))</f>
        <v/>
      </c>
      <c r="J72" t="str">
        <f>IF('1. Prosjekteringsverktøy'!$B80=Utelukk!$A$3,"",IF('1. Prosjekteringsverktøy'!$G80&lt;&gt;"",IF('1. Prosjekteringsverktøy'!$G80='Telle antall dimensjoner'!J$1,1,""),IF('1. Prosjekteringsverktøy'!$F80=J$1,1,"")))</f>
        <v/>
      </c>
    </row>
    <row r="73" spans="1:10" x14ac:dyDescent="0.3">
      <c r="A73" t="str">
        <f>IF('1. Prosjekteringsverktøy'!D81&lt;&gt;0,'1. Prosjekteringsverktøy'!$D81,"")</f>
        <v/>
      </c>
      <c r="B73" t="str">
        <f>IF('1. Prosjekteringsverktøy'!$B81=Utelukk!$A$3,"",IF('1. Prosjekteringsverktøy'!$G81&lt;&gt;"",IF('1. Prosjekteringsverktøy'!$G81='Telle antall dimensjoner'!B$1,1,""),IF('1. Prosjekteringsverktøy'!$F81=B$1,1,"")))</f>
        <v/>
      </c>
      <c r="C73" t="str">
        <f>IF('1. Prosjekteringsverktøy'!$B81=Utelukk!$A$3,"",IF('1. Prosjekteringsverktøy'!$G81&lt;&gt;"",IF('1. Prosjekteringsverktøy'!$G81='Telle antall dimensjoner'!C$1,1,""),IF('1. Prosjekteringsverktøy'!$F81=C$1,1,"")))</f>
        <v/>
      </c>
      <c r="D73" t="str">
        <f>IF('1. Prosjekteringsverktøy'!$B81=Utelukk!$A$3,"",IF('1. Prosjekteringsverktøy'!$G81&lt;&gt;"",IF('1. Prosjekteringsverktøy'!$G81='Telle antall dimensjoner'!D$1,1,""),IF('1. Prosjekteringsverktøy'!$F81=D$1,1,"")))</f>
        <v/>
      </c>
      <c r="E73" t="str">
        <f>IF('1. Prosjekteringsverktøy'!$B81=Utelukk!$A$3,"",IF('1. Prosjekteringsverktøy'!$G81&lt;&gt;"",IF('1. Prosjekteringsverktøy'!$G81='Telle antall dimensjoner'!E$1,1,""),IF('1. Prosjekteringsverktøy'!$F81=E$1,1,"")))</f>
        <v/>
      </c>
      <c r="F73" t="str">
        <f>IF('1. Prosjekteringsverktøy'!$B81=Utelukk!$A$3,"",IF('1. Prosjekteringsverktøy'!$G81&lt;&gt;"",IF('1. Prosjekteringsverktøy'!$G81='Telle antall dimensjoner'!F$1,1,""),IF('1. Prosjekteringsverktøy'!$F81=F$1,1,"")))</f>
        <v/>
      </c>
      <c r="G73" t="str">
        <f>IF('1. Prosjekteringsverktøy'!$B81=Utelukk!$A$3,"",IF('1. Prosjekteringsverktøy'!$G81&lt;&gt;"",IF('1. Prosjekteringsverktøy'!$G81='Telle antall dimensjoner'!G$1,1,""),IF('1. Prosjekteringsverktøy'!$F81=G$1,1,"")))</f>
        <v/>
      </c>
      <c r="H73" t="str">
        <f>IF('1. Prosjekteringsverktøy'!$B81=Utelukk!$A$3,"",IF('1. Prosjekteringsverktøy'!$G81&lt;&gt;"",IF('1. Prosjekteringsverktøy'!$G81='Telle antall dimensjoner'!H$1,1,""),IF('1. Prosjekteringsverktøy'!$F81=H$1,1,"")))</f>
        <v/>
      </c>
      <c r="I73" t="str">
        <f>IF('1. Prosjekteringsverktøy'!$B81=Utelukk!$A$3,"",IF('1. Prosjekteringsverktøy'!$G81&lt;&gt;"",IF('1. Prosjekteringsverktøy'!$G81='Telle antall dimensjoner'!I$1,1,""),IF('1. Prosjekteringsverktøy'!$F81=I$1,1,"")))</f>
        <v/>
      </c>
      <c r="J73" t="str">
        <f>IF('1. Prosjekteringsverktøy'!$B81=Utelukk!$A$3,"",IF('1. Prosjekteringsverktøy'!$G81&lt;&gt;"",IF('1. Prosjekteringsverktøy'!$G81='Telle antall dimensjoner'!J$1,1,""),IF('1. Prosjekteringsverktøy'!$F81=J$1,1,"")))</f>
        <v/>
      </c>
    </row>
    <row r="74" spans="1:10" x14ac:dyDescent="0.3">
      <c r="A74" t="str">
        <f>IF('1. Prosjekteringsverktøy'!D82&lt;&gt;0,'1. Prosjekteringsverktøy'!$D82,"")</f>
        <v/>
      </c>
      <c r="B74" t="str">
        <f>IF('1. Prosjekteringsverktøy'!$B82=Utelukk!$A$3,"",IF('1. Prosjekteringsverktøy'!$G82&lt;&gt;"",IF('1. Prosjekteringsverktøy'!$G82='Telle antall dimensjoner'!B$1,1,""),IF('1. Prosjekteringsverktøy'!$F82=B$1,1,"")))</f>
        <v/>
      </c>
      <c r="C74" t="str">
        <f>IF('1. Prosjekteringsverktøy'!$B82=Utelukk!$A$3,"",IF('1. Prosjekteringsverktøy'!$G82&lt;&gt;"",IF('1. Prosjekteringsverktøy'!$G82='Telle antall dimensjoner'!C$1,1,""),IF('1. Prosjekteringsverktøy'!$F82=C$1,1,"")))</f>
        <v/>
      </c>
      <c r="D74" t="str">
        <f>IF('1. Prosjekteringsverktøy'!$B82=Utelukk!$A$3,"",IF('1. Prosjekteringsverktøy'!$G82&lt;&gt;"",IF('1. Prosjekteringsverktøy'!$G82='Telle antall dimensjoner'!D$1,1,""),IF('1. Prosjekteringsverktøy'!$F82=D$1,1,"")))</f>
        <v/>
      </c>
      <c r="E74" t="str">
        <f>IF('1. Prosjekteringsverktøy'!$B82=Utelukk!$A$3,"",IF('1. Prosjekteringsverktøy'!$G82&lt;&gt;"",IF('1. Prosjekteringsverktøy'!$G82='Telle antall dimensjoner'!E$1,1,""),IF('1. Prosjekteringsverktøy'!$F82=E$1,1,"")))</f>
        <v/>
      </c>
      <c r="F74" t="str">
        <f>IF('1. Prosjekteringsverktøy'!$B82=Utelukk!$A$3,"",IF('1. Prosjekteringsverktøy'!$G82&lt;&gt;"",IF('1. Prosjekteringsverktøy'!$G82='Telle antall dimensjoner'!F$1,1,""),IF('1. Prosjekteringsverktøy'!$F82=F$1,1,"")))</f>
        <v/>
      </c>
      <c r="G74" t="str">
        <f>IF('1. Prosjekteringsverktøy'!$B82=Utelukk!$A$3,"",IF('1. Prosjekteringsverktøy'!$G82&lt;&gt;"",IF('1. Prosjekteringsverktøy'!$G82='Telle antall dimensjoner'!G$1,1,""),IF('1. Prosjekteringsverktøy'!$F82=G$1,1,"")))</f>
        <v/>
      </c>
      <c r="H74" t="str">
        <f>IF('1. Prosjekteringsverktøy'!$B82=Utelukk!$A$3,"",IF('1. Prosjekteringsverktøy'!$G82&lt;&gt;"",IF('1. Prosjekteringsverktøy'!$G82='Telle antall dimensjoner'!H$1,1,""),IF('1. Prosjekteringsverktøy'!$F82=H$1,1,"")))</f>
        <v/>
      </c>
      <c r="I74" t="str">
        <f>IF('1. Prosjekteringsverktøy'!$B82=Utelukk!$A$3,"",IF('1. Prosjekteringsverktøy'!$G82&lt;&gt;"",IF('1. Prosjekteringsverktøy'!$G82='Telle antall dimensjoner'!I$1,1,""),IF('1. Prosjekteringsverktøy'!$F82=I$1,1,"")))</f>
        <v/>
      </c>
      <c r="J74" t="str">
        <f>IF('1. Prosjekteringsverktøy'!$B82=Utelukk!$A$3,"",IF('1. Prosjekteringsverktøy'!$G82&lt;&gt;"",IF('1. Prosjekteringsverktøy'!$G82='Telle antall dimensjoner'!J$1,1,""),IF('1. Prosjekteringsverktøy'!$F82=J$1,1,"")))</f>
        <v/>
      </c>
    </row>
    <row r="75" spans="1:10" x14ac:dyDescent="0.3">
      <c r="A75" t="str">
        <f>IF('1. Prosjekteringsverktøy'!D83&lt;&gt;0,'1. Prosjekteringsverktøy'!$D83,"")</f>
        <v/>
      </c>
      <c r="B75" t="str">
        <f>IF('1. Prosjekteringsverktøy'!$B83=Utelukk!$A$3,"",IF('1. Prosjekteringsverktøy'!$G83&lt;&gt;"",IF('1. Prosjekteringsverktøy'!$G83='Telle antall dimensjoner'!B$1,1,""),IF('1. Prosjekteringsverktøy'!$F83=B$1,1,"")))</f>
        <v/>
      </c>
      <c r="C75" t="str">
        <f>IF('1. Prosjekteringsverktøy'!$B83=Utelukk!$A$3,"",IF('1. Prosjekteringsverktøy'!$G83&lt;&gt;"",IF('1. Prosjekteringsverktøy'!$G83='Telle antall dimensjoner'!C$1,1,""),IF('1. Prosjekteringsverktøy'!$F83=C$1,1,"")))</f>
        <v/>
      </c>
      <c r="D75" t="str">
        <f>IF('1. Prosjekteringsverktøy'!$B83=Utelukk!$A$3,"",IF('1. Prosjekteringsverktøy'!$G83&lt;&gt;"",IF('1. Prosjekteringsverktøy'!$G83='Telle antall dimensjoner'!D$1,1,""),IF('1. Prosjekteringsverktøy'!$F83=D$1,1,"")))</f>
        <v/>
      </c>
      <c r="E75" t="str">
        <f>IF('1. Prosjekteringsverktøy'!$B83=Utelukk!$A$3,"",IF('1. Prosjekteringsverktøy'!$G83&lt;&gt;"",IF('1. Prosjekteringsverktøy'!$G83='Telle antall dimensjoner'!E$1,1,""),IF('1. Prosjekteringsverktøy'!$F83=E$1,1,"")))</f>
        <v/>
      </c>
      <c r="F75" t="str">
        <f>IF('1. Prosjekteringsverktøy'!$B83=Utelukk!$A$3,"",IF('1. Prosjekteringsverktøy'!$G83&lt;&gt;"",IF('1. Prosjekteringsverktøy'!$G83='Telle antall dimensjoner'!F$1,1,""),IF('1. Prosjekteringsverktøy'!$F83=F$1,1,"")))</f>
        <v/>
      </c>
      <c r="G75" t="str">
        <f>IF('1. Prosjekteringsverktøy'!$B83=Utelukk!$A$3,"",IF('1. Prosjekteringsverktøy'!$G83&lt;&gt;"",IF('1. Prosjekteringsverktøy'!$G83='Telle antall dimensjoner'!G$1,1,""),IF('1. Prosjekteringsverktøy'!$F83=G$1,1,"")))</f>
        <v/>
      </c>
      <c r="H75" t="str">
        <f>IF('1. Prosjekteringsverktøy'!$B83=Utelukk!$A$3,"",IF('1. Prosjekteringsverktøy'!$G83&lt;&gt;"",IF('1. Prosjekteringsverktøy'!$G83='Telle antall dimensjoner'!H$1,1,""),IF('1. Prosjekteringsverktøy'!$F83=H$1,1,"")))</f>
        <v/>
      </c>
      <c r="I75" t="str">
        <f>IF('1. Prosjekteringsverktøy'!$B83=Utelukk!$A$3,"",IF('1. Prosjekteringsverktøy'!$G83&lt;&gt;"",IF('1. Prosjekteringsverktøy'!$G83='Telle antall dimensjoner'!I$1,1,""),IF('1. Prosjekteringsverktøy'!$F83=I$1,1,"")))</f>
        <v/>
      </c>
      <c r="J75" t="str">
        <f>IF('1. Prosjekteringsverktøy'!$B83=Utelukk!$A$3,"",IF('1. Prosjekteringsverktøy'!$G83&lt;&gt;"",IF('1. Prosjekteringsverktøy'!$G83='Telle antall dimensjoner'!J$1,1,""),IF('1. Prosjekteringsverktøy'!$F83=J$1,1,"")))</f>
        <v/>
      </c>
    </row>
    <row r="76" spans="1:10" x14ac:dyDescent="0.3">
      <c r="A76" t="str">
        <f>IF('1. Prosjekteringsverktøy'!D84&lt;&gt;0,'1. Prosjekteringsverktøy'!$D84,"")</f>
        <v/>
      </c>
      <c r="B76" t="str">
        <f>IF('1. Prosjekteringsverktøy'!$B84=Utelukk!$A$3,"",IF('1. Prosjekteringsverktøy'!$G84&lt;&gt;"",IF('1. Prosjekteringsverktøy'!$G84='Telle antall dimensjoner'!B$1,1,""),IF('1. Prosjekteringsverktøy'!$F84=B$1,1,"")))</f>
        <v/>
      </c>
      <c r="C76" t="str">
        <f>IF('1. Prosjekteringsverktøy'!$B84=Utelukk!$A$3,"",IF('1. Prosjekteringsverktøy'!$G84&lt;&gt;"",IF('1. Prosjekteringsverktøy'!$G84='Telle antall dimensjoner'!C$1,1,""),IF('1. Prosjekteringsverktøy'!$F84=C$1,1,"")))</f>
        <v/>
      </c>
      <c r="D76" t="str">
        <f>IF('1. Prosjekteringsverktøy'!$B84=Utelukk!$A$3,"",IF('1. Prosjekteringsverktøy'!$G84&lt;&gt;"",IF('1. Prosjekteringsverktøy'!$G84='Telle antall dimensjoner'!D$1,1,""),IF('1. Prosjekteringsverktøy'!$F84=D$1,1,"")))</f>
        <v/>
      </c>
      <c r="E76" t="str">
        <f>IF('1. Prosjekteringsverktøy'!$B84=Utelukk!$A$3,"",IF('1. Prosjekteringsverktøy'!$G84&lt;&gt;"",IF('1. Prosjekteringsverktøy'!$G84='Telle antall dimensjoner'!E$1,1,""),IF('1. Prosjekteringsverktøy'!$F84=E$1,1,"")))</f>
        <v/>
      </c>
      <c r="F76" t="str">
        <f>IF('1. Prosjekteringsverktøy'!$B84=Utelukk!$A$3,"",IF('1. Prosjekteringsverktøy'!$G84&lt;&gt;"",IF('1. Prosjekteringsverktøy'!$G84='Telle antall dimensjoner'!F$1,1,""),IF('1. Prosjekteringsverktøy'!$F84=F$1,1,"")))</f>
        <v/>
      </c>
      <c r="G76" t="str">
        <f>IF('1. Prosjekteringsverktøy'!$B84=Utelukk!$A$3,"",IF('1. Prosjekteringsverktøy'!$G84&lt;&gt;"",IF('1. Prosjekteringsverktøy'!$G84='Telle antall dimensjoner'!G$1,1,""),IF('1. Prosjekteringsverktøy'!$F84=G$1,1,"")))</f>
        <v/>
      </c>
      <c r="H76" t="str">
        <f>IF('1. Prosjekteringsverktøy'!$B84=Utelukk!$A$3,"",IF('1. Prosjekteringsverktøy'!$G84&lt;&gt;"",IF('1. Prosjekteringsverktøy'!$G84='Telle antall dimensjoner'!H$1,1,""),IF('1. Prosjekteringsverktøy'!$F84=H$1,1,"")))</f>
        <v/>
      </c>
      <c r="I76" t="str">
        <f>IF('1. Prosjekteringsverktøy'!$B84=Utelukk!$A$3,"",IF('1. Prosjekteringsverktøy'!$G84&lt;&gt;"",IF('1. Prosjekteringsverktøy'!$G84='Telle antall dimensjoner'!I$1,1,""),IF('1. Prosjekteringsverktøy'!$F84=I$1,1,"")))</f>
        <v/>
      </c>
      <c r="J76" t="str">
        <f>IF('1. Prosjekteringsverktøy'!$B84=Utelukk!$A$3,"",IF('1. Prosjekteringsverktøy'!$G84&lt;&gt;"",IF('1. Prosjekteringsverktøy'!$G84='Telle antall dimensjoner'!J$1,1,""),IF('1. Prosjekteringsverktøy'!$F84=J$1,1,"")))</f>
        <v/>
      </c>
    </row>
    <row r="77" spans="1:10" x14ac:dyDescent="0.3">
      <c r="A77" t="str">
        <f>IF('1. Prosjekteringsverktøy'!D85&lt;&gt;0,'1. Prosjekteringsverktøy'!$D85,"")</f>
        <v/>
      </c>
      <c r="B77" t="str">
        <f>IF('1. Prosjekteringsverktøy'!$B85=Utelukk!$A$3,"",IF('1. Prosjekteringsverktøy'!$G85&lt;&gt;"",IF('1. Prosjekteringsverktøy'!$G85='Telle antall dimensjoner'!B$1,1,""),IF('1. Prosjekteringsverktøy'!$F85=B$1,1,"")))</f>
        <v/>
      </c>
      <c r="C77" t="str">
        <f>IF('1. Prosjekteringsverktøy'!$B85=Utelukk!$A$3,"",IF('1. Prosjekteringsverktøy'!$G85&lt;&gt;"",IF('1. Prosjekteringsverktøy'!$G85='Telle antall dimensjoner'!C$1,1,""),IF('1. Prosjekteringsverktøy'!$F85=C$1,1,"")))</f>
        <v/>
      </c>
      <c r="D77" t="str">
        <f>IF('1. Prosjekteringsverktøy'!$B85=Utelukk!$A$3,"",IF('1. Prosjekteringsverktøy'!$G85&lt;&gt;"",IF('1. Prosjekteringsverktøy'!$G85='Telle antall dimensjoner'!D$1,1,""),IF('1. Prosjekteringsverktøy'!$F85=D$1,1,"")))</f>
        <v/>
      </c>
      <c r="E77" t="str">
        <f>IF('1. Prosjekteringsverktøy'!$B85=Utelukk!$A$3,"",IF('1. Prosjekteringsverktøy'!$G85&lt;&gt;"",IF('1. Prosjekteringsverktøy'!$G85='Telle antall dimensjoner'!E$1,1,""),IF('1. Prosjekteringsverktøy'!$F85=E$1,1,"")))</f>
        <v/>
      </c>
      <c r="F77" t="str">
        <f>IF('1. Prosjekteringsverktøy'!$B85=Utelukk!$A$3,"",IF('1. Prosjekteringsverktøy'!$G85&lt;&gt;"",IF('1. Prosjekteringsverktøy'!$G85='Telle antall dimensjoner'!F$1,1,""),IF('1. Prosjekteringsverktøy'!$F85=F$1,1,"")))</f>
        <v/>
      </c>
      <c r="G77" t="str">
        <f>IF('1. Prosjekteringsverktøy'!$B85=Utelukk!$A$3,"",IF('1. Prosjekteringsverktøy'!$G85&lt;&gt;"",IF('1. Prosjekteringsverktøy'!$G85='Telle antall dimensjoner'!G$1,1,""),IF('1. Prosjekteringsverktøy'!$F85=G$1,1,"")))</f>
        <v/>
      </c>
      <c r="H77" t="str">
        <f>IF('1. Prosjekteringsverktøy'!$B85=Utelukk!$A$3,"",IF('1. Prosjekteringsverktøy'!$G85&lt;&gt;"",IF('1. Prosjekteringsverktøy'!$G85='Telle antall dimensjoner'!H$1,1,""),IF('1. Prosjekteringsverktøy'!$F85=H$1,1,"")))</f>
        <v/>
      </c>
      <c r="I77" t="str">
        <f>IF('1. Prosjekteringsverktøy'!$B85=Utelukk!$A$3,"",IF('1. Prosjekteringsverktøy'!$G85&lt;&gt;"",IF('1. Prosjekteringsverktøy'!$G85='Telle antall dimensjoner'!I$1,1,""),IF('1. Prosjekteringsverktøy'!$F85=I$1,1,"")))</f>
        <v/>
      </c>
      <c r="J77" t="str">
        <f>IF('1. Prosjekteringsverktøy'!$B85=Utelukk!$A$3,"",IF('1. Prosjekteringsverktøy'!$G85&lt;&gt;"",IF('1. Prosjekteringsverktøy'!$G85='Telle antall dimensjoner'!J$1,1,""),IF('1. Prosjekteringsverktøy'!$F85=J$1,1,"")))</f>
        <v/>
      </c>
    </row>
    <row r="78" spans="1:10" x14ac:dyDescent="0.3">
      <c r="A78" t="str">
        <f>IF('1. Prosjekteringsverktøy'!D86&lt;&gt;0,'1. Prosjekteringsverktøy'!$D86,"")</f>
        <v/>
      </c>
      <c r="B78" t="str">
        <f>IF('1. Prosjekteringsverktøy'!$B86=Utelukk!$A$3,"",IF('1. Prosjekteringsverktøy'!$G86&lt;&gt;"",IF('1. Prosjekteringsverktøy'!$G86='Telle antall dimensjoner'!B$1,1,""),IF('1. Prosjekteringsverktøy'!$F86=B$1,1,"")))</f>
        <v/>
      </c>
      <c r="C78" t="str">
        <f>IF('1. Prosjekteringsverktøy'!$B86=Utelukk!$A$3,"",IF('1. Prosjekteringsverktøy'!$G86&lt;&gt;"",IF('1. Prosjekteringsverktøy'!$G86='Telle antall dimensjoner'!C$1,1,""),IF('1. Prosjekteringsverktøy'!$F86=C$1,1,"")))</f>
        <v/>
      </c>
      <c r="D78" t="str">
        <f>IF('1. Prosjekteringsverktøy'!$B86=Utelukk!$A$3,"",IF('1. Prosjekteringsverktøy'!$G86&lt;&gt;"",IF('1. Prosjekteringsverktøy'!$G86='Telle antall dimensjoner'!D$1,1,""),IF('1. Prosjekteringsverktøy'!$F86=D$1,1,"")))</f>
        <v/>
      </c>
      <c r="E78" t="str">
        <f>IF('1. Prosjekteringsverktøy'!$B86=Utelukk!$A$3,"",IF('1. Prosjekteringsverktøy'!$G86&lt;&gt;"",IF('1. Prosjekteringsverktøy'!$G86='Telle antall dimensjoner'!E$1,1,""),IF('1. Prosjekteringsverktøy'!$F86=E$1,1,"")))</f>
        <v/>
      </c>
      <c r="F78" t="str">
        <f>IF('1. Prosjekteringsverktøy'!$B86=Utelukk!$A$3,"",IF('1. Prosjekteringsverktøy'!$G86&lt;&gt;"",IF('1. Prosjekteringsverktøy'!$G86='Telle antall dimensjoner'!F$1,1,""),IF('1. Prosjekteringsverktøy'!$F86=F$1,1,"")))</f>
        <v/>
      </c>
      <c r="G78" t="str">
        <f>IF('1. Prosjekteringsverktøy'!$B86=Utelukk!$A$3,"",IF('1. Prosjekteringsverktøy'!$G86&lt;&gt;"",IF('1. Prosjekteringsverktøy'!$G86='Telle antall dimensjoner'!G$1,1,""),IF('1. Prosjekteringsverktøy'!$F86=G$1,1,"")))</f>
        <v/>
      </c>
      <c r="H78" t="str">
        <f>IF('1. Prosjekteringsverktøy'!$B86=Utelukk!$A$3,"",IF('1. Prosjekteringsverktøy'!$G86&lt;&gt;"",IF('1. Prosjekteringsverktøy'!$G86='Telle antall dimensjoner'!H$1,1,""),IF('1. Prosjekteringsverktøy'!$F86=H$1,1,"")))</f>
        <v/>
      </c>
      <c r="I78" t="str">
        <f>IF('1. Prosjekteringsverktøy'!$B86=Utelukk!$A$3,"",IF('1. Prosjekteringsverktøy'!$G86&lt;&gt;"",IF('1. Prosjekteringsverktøy'!$G86='Telle antall dimensjoner'!I$1,1,""),IF('1. Prosjekteringsverktøy'!$F86=I$1,1,"")))</f>
        <v/>
      </c>
      <c r="J78" t="str">
        <f>IF('1. Prosjekteringsverktøy'!$B86=Utelukk!$A$3,"",IF('1. Prosjekteringsverktøy'!$G86&lt;&gt;"",IF('1. Prosjekteringsverktøy'!$G86='Telle antall dimensjoner'!J$1,1,""),IF('1. Prosjekteringsverktøy'!$F86=J$1,1,"")))</f>
        <v/>
      </c>
    </row>
    <row r="79" spans="1:10" x14ac:dyDescent="0.3">
      <c r="A79" t="str">
        <f>IF('1. Prosjekteringsverktøy'!D87&lt;&gt;0,'1. Prosjekteringsverktøy'!$D87,"")</f>
        <v/>
      </c>
      <c r="B79" t="str">
        <f>IF('1. Prosjekteringsverktøy'!$B87=Utelukk!$A$3,"",IF('1. Prosjekteringsverktøy'!$G87&lt;&gt;"",IF('1. Prosjekteringsverktøy'!$G87='Telle antall dimensjoner'!B$1,1,""),IF('1. Prosjekteringsverktøy'!$F87=B$1,1,"")))</f>
        <v/>
      </c>
      <c r="C79" t="str">
        <f>IF('1. Prosjekteringsverktøy'!$B87=Utelukk!$A$3,"",IF('1. Prosjekteringsverktøy'!$G87&lt;&gt;"",IF('1. Prosjekteringsverktøy'!$G87='Telle antall dimensjoner'!C$1,1,""),IF('1. Prosjekteringsverktøy'!$F87=C$1,1,"")))</f>
        <v/>
      </c>
      <c r="D79" t="str">
        <f>IF('1. Prosjekteringsverktøy'!$B87=Utelukk!$A$3,"",IF('1. Prosjekteringsverktøy'!$G87&lt;&gt;"",IF('1. Prosjekteringsverktøy'!$G87='Telle antall dimensjoner'!D$1,1,""),IF('1. Prosjekteringsverktøy'!$F87=D$1,1,"")))</f>
        <v/>
      </c>
      <c r="E79" t="str">
        <f>IF('1. Prosjekteringsverktøy'!$B87=Utelukk!$A$3,"",IF('1. Prosjekteringsverktøy'!$G87&lt;&gt;"",IF('1. Prosjekteringsverktøy'!$G87='Telle antall dimensjoner'!E$1,1,""),IF('1. Prosjekteringsverktøy'!$F87=E$1,1,"")))</f>
        <v/>
      </c>
      <c r="F79" t="str">
        <f>IF('1. Prosjekteringsverktøy'!$B87=Utelukk!$A$3,"",IF('1. Prosjekteringsverktøy'!$G87&lt;&gt;"",IF('1. Prosjekteringsverktøy'!$G87='Telle antall dimensjoner'!F$1,1,""),IF('1. Prosjekteringsverktøy'!$F87=F$1,1,"")))</f>
        <v/>
      </c>
      <c r="G79" t="str">
        <f>IF('1. Prosjekteringsverktøy'!$B87=Utelukk!$A$3,"",IF('1. Prosjekteringsverktøy'!$G87&lt;&gt;"",IF('1. Prosjekteringsverktøy'!$G87='Telle antall dimensjoner'!G$1,1,""),IF('1. Prosjekteringsverktøy'!$F87=G$1,1,"")))</f>
        <v/>
      </c>
      <c r="H79" t="str">
        <f>IF('1. Prosjekteringsverktøy'!$B87=Utelukk!$A$3,"",IF('1. Prosjekteringsverktøy'!$G87&lt;&gt;"",IF('1. Prosjekteringsverktøy'!$G87='Telle antall dimensjoner'!H$1,1,""),IF('1. Prosjekteringsverktøy'!$F87=H$1,1,"")))</f>
        <v/>
      </c>
      <c r="I79" t="str">
        <f>IF('1. Prosjekteringsverktøy'!$B87=Utelukk!$A$3,"",IF('1. Prosjekteringsverktøy'!$G87&lt;&gt;"",IF('1. Prosjekteringsverktøy'!$G87='Telle antall dimensjoner'!I$1,1,""),IF('1. Prosjekteringsverktøy'!$F87=I$1,1,"")))</f>
        <v/>
      </c>
      <c r="J79" t="str">
        <f>IF('1. Prosjekteringsverktøy'!$B87=Utelukk!$A$3,"",IF('1. Prosjekteringsverktøy'!$G87&lt;&gt;"",IF('1. Prosjekteringsverktøy'!$G87='Telle antall dimensjoner'!J$1,1,""),IF('1. Prosjekteringsverktøy'!$F87=J$1,1,"")))</f>
        <v/>
      </c>
    </row>
    <row r="80" spans="1:10" x14ac:dyDescent="0.3">
      <c r="A80" t="str">
        <f>IF('1. Prosjekteringsverktøy'!D88&lt;&gt;0,'1. Prosjekteringsverktøy'!$D88,"")</f>
        <v/>
      </c>
      <c r="B80" t="str">
        <f>IF('1. Prosjekteringsverktøy'!$B88=Utelukk!$A$3,"",IF('1. Prosjekteringsverktøy'!$G88&lt;&gt;"",IF('1. Prosjekteringsverktøy'!$G88='Telle antall dimensjoner'!B$1,1,""),IF('1. Prosjekteringsverktøy'!$F88=B$1,1,"")))</f>
        <v/>
      </c>
      <c r="C80" t="str">
        <f>IF('1. Prosjekteringsverktøy'!$B88=Utelukk!$A$3,"",IF('1. Prosjekteringsverktøy'!$G88&lt;&gt;"",IF('1. Prosjekteringsverktøy'!$G88='Telle antall dimensjoner'!C$1,1,""),IF('1. Prosjekteringsverktøy'!$F88=C$1,1,"")))</f>
        <v/>
      </c>
      <c r="D80" t="str">
        <f>IF('1. Prosjekteringsverktøy'!$B88=Utelukk!$A$3,"",IF('1. Prosjekteringsverktøy'!$G88&lt;&gt;"",IF('1. Prosjekteringsverktøy'!$G88='Telle antall dimensjoner'!D$1,1,""),IF('1. Prosjekteringsverktøy'!$F88=D$1,1,"")))</f>
        <v/>
      </c>
      <c r="E80" t="str">
        <f>IF('1. Prosjekteringsverktøy'!$B88=Utelukk!$A$3,"",IF('1. Prosjekteringsverktøy'!$G88&lt;&gt;"",IF('1. Prosjekteringsverktøy'!$G88='Telle antall dimensjoner'!E$1,1,""),IF('1. Prosjekteringsverktøy'!$F88=E$1,1,"")))</f>
        <v/>
      </c>
      <c r="F80" t="str">
        <f>IF('1. Prosjekteringsverktøy'!$B88=Utelukk!$A$3,"",IF('1. Prosjekteringsverktøy'!$G88&lt;&gt;"",IF('1. Prosjekteringsverktøy'!$G88='Telle antall dimensjoner'!F$1,1,""),IF('1. Prosjekteringsverktøy'!$F88=F$1,1,"")))</f>
        <v/>
      </c>
      <c r="G80" t="str">
        <f>IF('1. Prosjekteringsverktøy'!$B88=Utelukk!$A$3,"",IF('1. Prosjekteringsverktøy'!$G88&lt;&gt;"",IF('1. Prosjekteringsverktøy'!$G88='Telle antall dimensjoner'!G$1,1,""),IF('1. Prosjekteringsverktøy'!$F88=G$1,1,"")))</f>
        <v/>
      </c>
      <c r="H80" t="str">
        <f>IF('1. Prosjekteringsverktøy'!$B88=Utelukk!$A$3,"",IF('1. Prosjekteringsverktøy'!$G88&lt;&gt;"",IF('1. Prosjekteringsverktøy'!$G88='Telle antall dimensjoner'!H$1,1,""),IF('1. Prosjekteringsverktøy'!$F88=H$1,1,"")))</f>
        <v/>
      </c>
      <c r="I80" t="str">
        <f>IF('1. Prosjekteringsverktøy'!$B88=Utelukk!$A$3,"",IF('1. Prosjekteringsverktøy'!$G88&lt;&gt;"",IF('1. Prosjekteringsverktøy'!$G88='Telle antall dimensjoner'!I$1,1,""),IF('1. Prosjekteringsverktøy'!$F88=I$1,1,"")))</f>
        <v/>
      </c>
      <c r="J80" t="str">
        <f>IF('1. Prosjekteringsverktøy'!$B88=Utelukk!$A$3,"",IF('1. Prosjekteringsverktøy'!$G88&lt;&gt;"",IF('1. Prosjekteringsverktøy'!$G88='Telle antall dimensjoner'!J$1,1,""),IF('1. Prosjekteringsverktøy'!$F88=J$1,1,"")))</f>
        <v/>
      </c>
    </row>
    <row r="81" spans="1:10" x14ac:dyDescent="0.3">
      <c r="A81" t="str">
        <f>IF('1. Prosjekteringsverktøy'!D89&lt;&gt;0,'1. Prosjekteringsverktøy'!$D89,"")</f>
        <v/>
      </c>
      <c r="B81" t="str">
        <f>IF('1. Prosjekteringsverktøy'!$B89=Utelukk!$A$3,"",IF('1. Prosjekteringsverktøy'!$G89&lt;&gt;"",IF('1. Prosjekteringsverktøy'!$G89='Telle antall dimensjoner'!B$1,1,""),IF('1. Prosjekteringsverktøy'!$F89=B$1,1,"")))</f>
        <v/>
      </c>
      <c r="C81" t="str">
        <f>IF('1. Prosjekteringsverktøy'!$B89=Utelukk!$A$3,"",IF('1. Prosjekteringsverktøy'!$G89&lt;&gt;"",IF('1. Prosjekteringsverktøy'!$G89='Telle antall dimensjoner'!C$1,1,""),IF('1. Prosjekteringsverktøy'!$F89=C$1,1,"")))</f>
        <v/>
      </c>
      <c r="D81" t="str">
        <f>IF('1. Prosjekteringsverktøy'!$B89=Utelukk!$A$3,"",IF('1. Prosjekteringsverktøy'!$G89&lt;&gt;"",IF('1. Prosjekteringsverktøy'!$G89='Telle antall dimensjoner'!D$1,1,""),IF('1. Prosjekteringsverktøy'!$F89=D$1,1,"")))</f>
        <v/>
      </c>
      <c r="E81" t="str">
        <f>IF('1. Prosjekteringsverktøy'!$B89=Utelukk!$A$3,"",IF('1. Prosjekteringsverktøy'!$G89&lt;&gt;"",IF('1. Prosjekteringsverktøy'!$G89='Telle antall dimensjoner'!E$1,1,""),IF('1. Prosjekteringsverktøy'!$F89=E$1,1,"")))</f>
        <v/>
      </c>
      <c r="F81" t="str">
        <f>IF('1. Prosjekteringsverktøy'!$B89=Utelukk!$A$3,"",IF('1. Prosjekteringsverktøy'!$G89&lt;&gt;"",IF('1. Prosjekteringsverktøy'!$G89='Telle antall dimensjoner'!F$1,1,""),IF('1. Prosjekteringsverktøy'!$F89=F$1,1,"")))</f>
        <v/>
      </c>
      <c r="G81" t="str">
        <f>IF('1. Prosjekteringsverktøy'!$B89=Utelukk!$A$3,"",IF('1. Prosjekteringsverktøy'!$G89&lt;&gt;"",IF('1. Prosjekteringsverktøy'!$G89='Telle antall dimensjoner'!G$1,1,""),IF('1. Prosjekteringsverktøy'!$F89=G$1,1,"")))</f>
        <v/>
      </c>
      <c r="H81" t="str">
        <f>IF('1. Prosjekteringsverktøy'!$B89=Utelukk!$A$3,"",IF('1. Prosjekteringsverktøy'!$G89&lt;&gt;"",IF('1. Prosjekteringsverktøy'!$G89='Telle antall dimensjoner'!H$1,1,""),IF('1. Prosjekteringsverktøy'!$F89=H$1,1,"")))</f>
        <v/>
      </c>
      <c r="I81" t="str">
        <f>IF('1. Prosjekteringsverktøy'!$B89=Utelukk!$A$3,"",IF('1. Prosjekteringsverktøy'!$G89&lt;&gt;"",IF('1. Prosjekteringsverktøy'!$G89='Telle antall dimensjoner'!I$1,1,""),IF('1. Prosjekteringsverktøy'!$F89=I$1,1,"")))</f>
        <v/>
      </c>
      <c r="J81" t="str">
        <f>IF('1. Prosjekteringsverktøy'!$B89=Utelukk!$A$3,"",IF('1. Prosjekteringsverktøy'!$G89&lt;&gt;"",IF('1. Prosjekteringsverktøy'!$G89='Telle antall dimensjoner'!J$1,1,""),IF('1. Prosjekteringsverktøy'!$F89=J$1,1,"")))</f>
        <v/>
      </c>
    </row>
    <row r="82" spans="1:10" x14ac:dyDescent="0.3">
      <c r="A82" t="str">
        <f>IF('1. Prosjekteringsverktøy'!D90&lt;&gt;0,'1. Prosjekteringsverktøy'!$D90,"")</f>
        <v/>
      </c>
      <c r="B82" t="str">
        <f>IF('1. Prosjekteringsverktøy'!$B90=Utelukk!$A$3,"",IF('1. Prosjekteringsverktøy'!$G90&lt;&gt;"",IF('1. Prosjekteringsverktøy'!$G90='Telle antall dimensjoner'!B$1,1,""),IF('1. Prosjekteringsverktøy'!$F90=B$1,1,"")))</f>
        <v/>
      </c>
      <c r="C82" t="str">
        <f>IF('1. Prosjekteringsverktøy'!$B90=Utelukk!$A$3,"",IF('1. Prosjekteringsverktøy'!$G90&lt;&gt;"",IF('1. Prosjekteringsverktøy'!$G90='Telle antall dimensjoner'!C$1,1,""),IF('1. Prosjekteringsverktøy'!$F90=C$1,1,"")))</f>
        <v/>
      </c>
      <c r="D82" t="str">
        <f>IF('1. Prosjekteringsverktøy'!$B90=Utelukk!$A$3,"",IF('1. Prosjekteringsverktøy'!$G90&lt;&gt;"",IF('1. Prosjekteringsverktøy'!$G90='Telle antall dimensjoner'!D$1,1,""),IF('1. Prosjekteringsverktøy'!$F90=D$1,1,"")))</f>
        <v/>
      </c>
      <c r="E82" t="str">
        <f>IF('1. Prosjekteringsverktøy'!$B90=Utelukk!$A$3,"",IF('1. Prosjekteringsverktøy'!$G90&lt;&gt;"",IF('1. Prosjekteringsverktøy'!$G90='Telle antall dimensjoner'!E$1,1,""),IF('1. Prosjekteringsverktøy'!$F90=E$1,1,"")))</f>
        <v/>
      </c>
      <c r="F82" t="str">
        <f>IF('1. Prosjekteringsverktøy'!$B90=Utelukk!$A$3,"",IF('1. Prosjekteringsverktøy'!$G90&lt;&gt;"",IF('1. Prosjekteringsverktøy'!$G90='Telle antall dimensjoner'!F$1,1,""),IF('1. Prosjekteringsverktøy'!$F90=F$1,1,"")))</f>
        <v/>
      </c>
      <c r="G82" t="str">
        <f>IF('1. Prosjekteringsverktøy'!$B90=Utelukk!$A$3,"",IF('1. Prosjekteringsverktøy'!$G90&lt;&gt;"",IF('1. Prosjekteringsverktøy'!$G90='Telle antall dimensjoner'!G$1,1,""),IF('1. Prosjekteringsverktøy'!$F90=G$1,1,"")))</f>
        <v/>
      </c>
      <c r="H82" t="str">
        <f>IF('1. Prosjekteringsverktøy'!$B90=Utelukk!$A$3,"",IF('1. Prosjekteringsverktøy'!$G90&lt;&gt;"",IF('1. Prosjekteringsverktøy'!$G90='Telle antall dimensjoner'!H$1,1,""),IF('1. Prosjekteringsverktøy'!$F90=H$1,1,"")))</f>
        <v/>
      </c>
      <c r="I82" t="str">
        <f>IF('1. Prosjekteringsverktøy'!$B90=Utelukk!$A$3,"",IF('1. Prosjekteringsverktøy'!$G90&lt;&gt;"",IF('1. Prosjekteringsverktøy'!$G90='Telle antall dimensjoner'!I$1,1,""),IF('1. Prosjekteringsverktøy'!$F90=I$1,1,"")))</f>
        <v/>
      </c>
      <c r="J82" t="str">
        <f>IF('1. Prosjekteringsverktøy'!$B90=Utelukk!$A$3,"",IF('1. Prosjekteringsverktøy'!$G90&lt;&gt;"",IF('1. Prosjekteringsverktøy'!$G90='Telle antall dimensjoner'!J$1,1,""),IF('1. Prosjekteringsverktøy'!$F90=J$1,1,"")))</f>
        <v/>
      </c>
    </row>
    <row r="83" spans="1:10" x14ac:dyDescent="0.3">
      <c r="A83" t="str">
        <f>IF('1. Prosjekteringsverktøy'!D91&lt;&gt;0,'1. Prosjekteringsverktøy'!$D91,"")</f>
        <v/>
      </c>
      <c r="B83" t="str">
        <f>IF('1. Prosjekteringsverktøy'!$B91=Utelukk!$A$3,"",IF('1. Prosjekteringsverktøy'!$G91&lt;&gt;"",IF('1. Prosjekteringsverktøy'!$G91='Telle antall dimensjoner'!B$1,1,""),IF('1. Prosjekteringsverktøy'!$F91=B$1,1,"")))</f>
        <v/>
      </c>
      <c r="C83" t="str">
        <f>IF('1. Prosjekteringsverktøy'!$B91=Utelukk!$A$3,"",IF('1. Prosjekteringsverktøy'!$G91&lt;&gt;"",IF('1. Prosjekteringsverktøy'!$G91='Telle antall dimensjoner'!C$1,1,""),IF('1. Prosjekteringsverktøy'!$F91=C$1,1,"")))</f>
        <v/>
      </c>
      <c r="D83" t="str">
        <f>IF('1. Prosjekteringsverktøy'!$B91=Utelukk!$A$3,"",IF('1. Prosjekteringsverktøy'!$G91&lt;&gt;"",IF('1. Prosjekteringsverktøy'!$G91='Telle antall dimensjoner'!D$1,1,""),IF('1. Prosjekteringsverktøy'!$F91=D$1,1,"")))</f>
        <v/>
      </c>
      <c r="E83" t="str">
        <f>IF('1. Prosjekteringsverktøy'!$B91=Utelukk!$A$3,"",IF('1. Prosjekteringsverktøy'!$G91&lt;&gt;"",IF('1. Prosjekteringsverktøy'!$G91='Telle antall dimensjoner'!E$1,1,""),IF('1. Prosjekteringsverktøy'!$F91=E$1,1,"")))</f>
        <v/>
      </c>
      <c r="F83" t="str">
        <f>IF('1. Prosjekteringsverktøy'!$B91=Utelukk!$A$3,"",IF('1. Prosjekteringsverktøy'!$G91&lt;&gt;"",IF('1. Prosjekteringsverktøy'!$G91='Telle antall dimensjoner'!F$1,1,""),IF('1. Prosjekteringsverktøy'!$F91=F$1,1,"")))</f>
        <v/>
      </c>
      <c r="G83" t="str">
        <f>IF('1. Prosjekteringsverktøy'!$B91=Utelukk!$A$3,"",IF('1. Prosjekteringsverktøy'!$G91&lt;&gt;"",IF('1. Prosjekteringsverktøy'!$G91='Telle antall dimensjoner'!G$1,1,""),IF('1. Prosjekteringsverktøy'!$F91=G$1,1,"")))</f>
        <v/>
      </c>
      <c r="H83" t="str">
        <f>IF('1. Prosjekteringsverktøy'!$B91=Utelukk!$A$3,"",IF('1. Prosjekteringsverktøy'!$G91&lt;&gt;"",IF('1. Prosjekteringsverktøy'!$G91='Telle antall dimensjoner'!H$1,1,""),IF('1. Prosjekteringsverktøy'!$F91=H$1,1,"")))</f>
        <v/>
      </c>
      <c r="I83" t="str">
        <f>IF('1. Prosjekteringsverktøy'!$B91=Utelukk!$A$3,"",IF('1. Prosjekteringsverktøy'!$G91&lt;&gt;"",IF('1. Prosjekteringsverktøy'!$G91='Telle antall dimensjoner'!I$1,1,""),IF('1. Prosjekteringsverktøy'!$F91=I$1,1,"")))</f>
        <v/>
      </c>
      <c r="J83" t="str">
        <f>IF('1. Prosjekteringsverktøy'!$B91=Utelukk!$A$3,"",IF('1. Prosjekteringsverktøy'!$G91&lt;&gt;"",IF('1. Prosjekteringsverktøy'!$G91='Telle antall dimensjoner'!J$1,1,""),IF('1. Prosjekteringsverktøy'!$F91=J$1,1,"")))</f>
        <v/>
      </c>
    </row>
    <row r="84" spans="1:10" x14ac:dyDescent="0.3">
      <c r="A84" t="str">
        <f>IF('1. Prosjekteringsverktøy'!D92&lt;&gt;0,'1. Prosjekteringsverktøy'!$D92,"")</f>
        <v/>
      </c>
      <c r="B84" t="str">
        <f>IF('1. Prosjekteringsverktøy'!$B92=Utelukk!$A$3,"",IF('1. Prosjekteringsverktøy'!$G92&lt;&gt;"",IF('1. Prosjekteringsverktøy'!$G92='Telle antall dimensjoner'!B$1,1,""),IF('1. Prosjekteringsverktøy'!$F92=B$1,1,"")))</f>
        <v/>
      </c>
      <c r="C84" t="str">
        <f>IF('1. Prosjekteringsverktøy'!$B92=Utelukk!$A$3,"",IF('1. Prosjekteringsverktøy'!$G92&lt;&gt;"",IF('1. Prosjekteringsverktøy'!$G92='Telle antall dimensjoner'!C$1,1,""),IF('1. Prosjekteringsverktøy'!$F92=C$1,1,"")))</f>
        <v/>
      </c>
      <c r="D84" t="str">
        <f>IF('1. Prosjekteringsverktøy'!$B92=Utelukk!$A$3,"",IF('1. Prosjekteringsverktøy'!$G92&lt;&gt;"",IF('1. Prosjekteringsverktøy'!$G92='Telle antall dimensjoner'!D$1,1,""),IF('1. Prosjekteringsverktøy'!$F92=D$1,1,"")))</f>
        <v/>
      </c>
      <c r="E84" t="str">
        <f>IF('1. Prosjekteringsverktøy'!$B92=Utelukk!$A$3,"",IF('1. Prosjekteringsverktøy'!$G92&lt;&gt;"",IF('1. Prosjekteringsverktøy'!$G92='Telle antall dimensjoner'!E$1,1,""),IF('1. Prosjekteringsverktøy'!$F92=E$1,1,"")))</f>
        <v/>
      </c>
      <c r="F84" t="str">
        <f>IF('1. Prosjekteringsverktøy'!$B92=Utelukk!$A$3,"",IF('1. Prosjekteringsverktøy'!$G92&lt;&gt;"",IF('1. Prosjekteringsverktøy'!$G92='Telle antall dimensjoner'!F$1,1,""),IF('1. Prosjekteringsverktøy'!$F92=F$1,1,"")))</f>
        <v/>
      </c>
      <c r="G84" t="str">
        <f>IF('1. Prosjekteringsverktøy'!$B92=Utelukk!$A$3,"",IF('1. Prosjekteringsverktøy'!$G92&lt;&gt;"",IF('1. Prosjekteringsverktøy'!$G92='Telle antall dimensjoner'!G$1,1,""),IF('1. Prosjekteringsverktøy'!$F92=G$1,1,"")))</f>
        <v/>
      </c>
      <c r="H84" t="str">
        <f>IF('1. Prosjekteringsverktøy'!$B92=Utelukk!$A$3,"",IF('1. Prosjekteringsverktøy'!$G92&lt;&gt;"",IF('1. Prosjekteringsverktøy'!$G92='Telle antall dimensjoner'!H$1,1,""),IF('1. Prosjekteringsverktøy'!$F92=H$1,1,"")))</f>
        <v/>
      </c>
      <c r="I84" t="str">
        <f>IF('1. Prosjekteringsverktøy'!$B92=Utelukk!$A$3,"",IF('1. Prosjekteringsverktøy'!$G92&lt;&gt;"",IF('1. Prosjekteringsverktøy'!$G92='Telle antall dimensjoner'!I$1,1,""),IF('1. Prosjekteringsverktøy'!$F92=I$1,1,"")))</f>
        <v/>
      </c>
      <c r="J84" t="str">
        <f>IF('1. Prosjekteringsverktøy'!$B92=Utelukk!$A$3,"",IF('1. Prosjekteringsverktøy'!$G92&lt;&gt;"",IF('1. Prosjekteringsverktøy'!$G92='Telle antall dimensjoner'!J$1,1,""),IF('1. Prosjekteringsverktøy'!$F92=J$1,1,"")))</f>
        <v/>
      </c>
    </row>
    <row r="85" spans="1:10" x14ac:dyDescent="0.3">
      <c r="A85" t="str">
        <f>IF('1. Prosjekteringsverktøy'!D93&lt;&gt;0,'1. Prosjekteringsverktøy'!$D93,"")</f>
        <v/>
      </c>
      <c r="B85" t="str">
        <f>IF('1. Prosjekteringsverktøy'!$B93=Utelukk!$A$3,"",IF('1. Prosjekteringsverktøy'!$G93&lt;&gt;"",IF('1. Prosjekteringsverktøy'!$G93='Telle antall dimensjoner'!B$1,1,""),IF('1. Prosjekteringsverktøy'!$F93=B$1,1,"")))</f>
        <v/>
      </c>
      <c r="C85" t="str">
        <f>IF('1. Prosjekteringsverktøy'!$B93=Utelukk!$A$3,"",IF('1. Prosjekteringsverktøy'!$G93&lt;&gt;"",IF('1. Prosjekteringsverktøy'!$G93='Telle antall dimensjoner'!C$1,1,""),IF('1. Prosjekteringsverktøy'!$F93=C$1,1,"")))</f>
        <v/>
      </c>
      <c r="D85" t="str">
        <f>IF('1. Prosjekteringsverktøy'!$B93=Utelukk!$A$3,"",IF('1. Prosjekteringsverktøy'!$G93&lt;&gt;"",IF('1. Prosjekteringsverktøy'!$G93='Telle antall dimensjoner'!D$1,1,""),IF('1. Prosjekteringsverktøy'!$F93=D$1,1,"")))</f>
        <v/>
      </c>
      <c r="E85" t="str">
        <f>IF('1. Prosjekteringsverktøy'!$B93=Utelukk!$A$3,"",IF('1. Prosjekteringsverktøy'!$G93&lt;&gt;"",IF('1. Prosjekteringsverktøy'!$G93='Telle antall dimensjoner'!E$1,1,""),IF('1. Prosjekteringsverktøy'!$F93=E$1,1,"")))</f>
        <v/>
      </c>
      <c r="F85" t="str">
        <f>IF('1. Prosjekteringsverktøy'!$B93=Utelukk!$A$3,"",IF('1. Prosjekteringsverktøy'!$G93&lt;&gt;"",IF('1. Prosjekteringsverktøy'!$G93='Telle antall dimensjoner'!F$1,1,""),IF('1. Prosjekteringsverktøy'!$F93=F$1,1,"")))</f>
        <v/>
      </c>
      <c r="G85" t="str">
        <f>IF('1. Prosjekteringsverktøy'!$B93=Utelukk!$A$3,"",IF('1. Prosjekteringsverktøy'!$G93&lt;&gt;"",IF('1. Prosjekteringsverktøy'!$G93='Telle antall dimensjoner'!G$1,1,""),IF('1. Prosjekteringsverktøy'!$F93=G$1,1,"")))</f>
        <v/>
      </c>
      <c r="H85" t="str">
        <f>IF('1. Prosjekteringsverktøy'!$B93=Utelukk!$A$3,"",IF('1. Prosjekteringsverktøy'!$G93&lt;&gt;"",IF('1. Prosjekteringsverktøy'!$G93='Telle antall dimensjoner'!H$1,1,""),IF('1. Prosjekteringsverktøy'!$F93=H$1,1,"")))</f>
        <v/>
      </c>
      <c r="I85" t="str">
        <f>IF('1. Prosjekteringsverktøy'!$B93=Utelukk!$A$3,"",IF('1. Prosjekteringsverktøy'!$G93&lt;&gt;"",IF('1. Prosjekteringsverktøy'!$G93='Telle antall dimensjoner'!I$1,1,""),IF('1. Prosjekteringsverktøy'!$F93=I$1,1,"")))</f>
        <v/>
      </c>
      <c r="J85" t="str">
        <f>IF('1. Prosjekteringsverktøy'!$B93=Utelukk!$A$3,"",IF('1. Prosjekteringsverktøy'!$G93&lt;&gt;"",IF('1. Prosjekteringsverktøy'!$G93='Telle antall dimensjoner'!J$1,1,""),IF('1. Prosjekteringsverktøy'!$F93=J$1,1,"")))</f>
        <v/>
      </c>
    </row>
    <row r="86" spans="1:10" x14ac:dyDescent="0.3">
      <c r="A86" t="str">
        <f>IF('1. Prosjekteringsverktøy'!D94&lt;&gt;0,'1. Prosjekteringsverktøy'!$D94,"")</f>
        <v/>
      </c>
      <c r="B86" t="str">
        <f>IF('1. Prosjekteringsverktøy'!$B94=Utelukk!$A$3,"",IF('1. Prosjekteringsverktøy'!$G94&lt;&gt;"",IF('1. Prosjekteringsverktøy'!$G94='Telle antall dimensjoner'!B$1,1,""),IF('1. Prosjekteringsverktøy'!$F94=B$1,1,"")))</f>
        <v/>
      </c>
      <c r="C86" t="str">
        <f>IF('1. Prosjekteringsverktøy'!$B94=Utelukk!$A$3,"",IF('1. Prosjekteringsverktøy'!$G94&lt;&gt;"",IF('1. Prosjekteringsverktøy'!$G94='Telle antall dimensjoner'!C$1,1,""),IF('1. Prosjekteringsverktøy'!$F94=C$1,1,"")))</f>
        <v/>
      </c>
      <c r="D86" t="str">
        <f>IF('1. Prosjekteringsverktøy'!$B94=Utelukk!$A$3,"",IF('1. Prosjekteringsverktøy'!$G94&lt;&gt;"",IF('1. Prosjekteringsverktøy'!$G94='Telle antall dimensjoner'!D$1,1,""),IF('1. Prosjekteringsverktøy'!$F94=D$1,1,"")))</f>
        <v/>
      </c>
      <c r="E86" t="str">
        <f>IF('1. Prosjekteringsverktøy'!$B94=Utelukk!$A$3,"",IF('1. Prosjekteringsverktøy'!$G94&lt;&gt;"",IF('1. Prosjekteringsverktøy'!$G94='Telle antall dimensjoner'!E$1,1,""),IF('1. Prosjekteringsverktøy'!$F94=E$1,1,"")))</f>
        <v/>
      </c>
      <c r="F86" t="str">
        <f>IF('1. Prosjekteringsverktøy'!$B94=Utelukk!$A$3,"",IF('1. Prosjekteringsverktøy'!$G94&lt;&gt;"",IF('1. Prosjekteringsverktøy'!$G94='Telle antall dimensjoner'!F$1,1,""),IF('1. Prosjekteringsverktøy'!$F94=F$1,1,"")))</f>
        <v/>
      </c>
      <c r="G86" t="str">
        <f>IF('1. Prosjekteringsverktøy'!$B94=Utelukk!$A$3,"",IF('1. Prosjekteringsverktøy'!$G94&lt;&gt;"",IF('1. Prosjekteringsverktøy'!$G94='Telle antall dimensjoner'!G$1,1,""),IF('1. Prosjekteringsverktøy'!$F94=G$1,1,"")))</f>
        <v/>
      </c>
      <c r="H86" t="str">
        <f>IF('1. Prosjekteringsverktøy'!$B94=Utelukk!$A$3,"",IF('1. Prosjekteringsverktøy'!$G94&lt;&gt;"",IF('1. Prosjekteringsverktøy'!$G94='Telle antall dimensjoner'!H$1,1,""),IF('1. Prosjekteringsverktøy'!$F94=H$1,1,"")))</f>
        <v/>
      </c>
      <c r="I86" t="str">
        <f>IF('1. Prosjekteringsverktøy'!$B94=Utelukk!$A$3,"",IF('1. Prosjekteringsverktøy'!$G94&lt;&gt;"",IF('1. Prosjekteringsverktøy'!$G94='Telle antall dimensjoner'!I$1,1,""),IF('1. Prosjekteringsverktøy'!$F94=I$1,1,"")))</f>
        <v/>
      </c>
      <c r="J86" t="str">
        <f>IF('1. Prosjekteringsverktøy'!$B94=Utelukk!$A$3,"",IF('1. Prosjekteringsverktøy'!$G94&lt;&gt;"",IF('1. Prosjekteringsverktøy'!$G94='Telle antall dimensjoner'!J$1,1,""),IF('1. Prosjekteringsverktøy'!$F94=J$1,1,"")))</f>
        <v/>
      </c>
    </row>
    <row r="87" spans="1:10" x14ac:dyDescent="0.3">
      <c r="A87" t="str">
        <f>IF('1. Prosjekteringsverktøy'!D95&lt;&gt;0,'1. Prosjekteringsverktøy'!$D95,"")</f>
        <v/>
      </c>
      <c r="B87" t="str">
        <f>IF('1. Prosjekteringsverktøy'!$B95=Utelukk!$A$3,"",IF('1. Prosjekteringsverktøy'!$G95&lt;&gt;"",IF('1. Prosjekteringsverktøy'!$G95='Telle antall dimensjoner'!B$1,1,""),IF('1. Prosjekteringsverktøy'!$F95=B$1,1,"")))</f>
        <v/>
      </c>
      <c r="C87" t="str">
        <f>IF('1. Prosjekteringsverktøy'!$B95=Utelukk!$A$3,"",IF('1. Prosjekteringsverktøy'!$G95&lt;&gt;"",IF('1. Prosjekteringsverktøy'!$G95='Telle antall dimensjoner'!C$1,1,""),IF('1. Prosjekteringsverktøy'!$F95=C$1,1,"")))</f>
        <v/>
      </c>
      <c r="D87" t="str">
        <f>IF('1. Prosjekteringsverktøy'!$B95=Utelukk!$A$3,"",IF('1. Prosjekteringsverktøy'!$G95&lt;&gt;"",IF('1. Prosjekteringsverktøy'!$G95='Telle antall dimensjoner'!D$1,1,""),IF('1. Prosjekteringsverktøy'!$F95=D$1,1,"")))</f>
        <v/>
      </c>
      <c r="E87" t="str">
        <f>IF('1. Prosjekteringsverktøy'!$B95=Utelukk!$A$3,"",IF('1. Prosjekteringsverktøy'!$G95&lt;&gt;"",IF('1. Prosjekteringsverktøy'!$G95='Telle antall dimensjoner'!E$1,1,""),IF('1. Prosjekteringsverktøy'!$F95=E$1,1,"")))</f>
        <v/>
      </c>
      <c r="F87" t="str">
        <f>IF('1. Prosjekteringsverktøy'!$B95=Utelukk!$A$3,"",IF('1. Prosjekteringsverktøy'!$G95&lt;&gt;"",IF('1. Prosjekteringsverktøy'!$G95='Telle antall dimensjoner'!F$1,1,""),IF('1. Prosjekteringsverktøy'!$F95=F$1,1,"")))</f>
        <v/>
      </c>
      <c r="G87" t="str">
        <f>IF('1. Prosjekteringsverktøy'!$B95=Utelukk!$A$3,"",IF('1. Prosjekteringsverktøy'!$G95&lt;&gt;"",IF('1. Prosjekteringsverktøy'!$G95='Telle antall dimensjoner'!G$1,1,""),IF('1. Prosjekteringsverktøy'!$F95=G$1,1,"")))</f>
        <v/>
      </c>
      <c r="H87" t="str">
        <f>IF('1. Prosjekteringsverktøy'!$B95=Utelukk!$A$3,"",IF('1. Prosjekteringsverktøy'!$G95&lt;&gt;"",IF('1. Prosjekteringsverktøy'!$G95='Telle antall dimensjoner'!H$1,1,""),IF('1. Prosjekteringsverktøy'!$F95=H$1,1,"")))</f>
        <v/>
      </c>
      <c r="I87" t="str">
        <f>IF('1. Prosjekteringsverktøy'!$B95=Utelukk!$A$3,"",IF('1. Prosjekteringsverktøy'!$G95&lt;&gt;"",IF('1. Prosjekteringsverktøy'!$G95='Telle antall dimensjoner'!I$1,1,""),IF('1. Prosjekteringsverktøy'!$F95=I$1,1,"")))</f>
        <v/>
      </c>
      <c r="J87" t="str">
        <f>IF('1. Prosjekteringsverktøy'!$B95=Utelukk!$A$3,"",IF('1. Prosjekteringsverktøy'!$G95&lt;&gt;"",IF('1. Prosjekteringsverktøy'!$G95='Telle antall dimensjoner'!J$1,1,""),IF('1. Prosjekteringsverktøy'!$F95=J$1,1,"")))</f>
        <v/>
      </c>
    </row>
    <row r="88" spans="1:10" x14ac:dyDescent="0.3">
      <c r="A88" t="str">
        <f>IF('1. Prosjekteringsverktøy'!D96&lt;&gt;0,'1. Prosjekteringsverktøy'!$D96,"")</f>
        <v/>
      </c>
      <c r="B88" t="str">
        <f>IF('1. Prosjekteringsverktøy'!$B96=Utelukk!$A$3,"",IF('1. Prosjekteringsverktøy'!$G96&lt;&gt;"",IF('1. Prosjekteringsverktøy'!$G96='Telle antall dimensjoner'!B$1,1,""),IF('1. Prosjekteringsverktøy'!$F96=B$1,1,"")))</f>
        <v/>
      </c>
      <c r="C88" t="str">
        <f>IF('1. Prosjekteringsverktøy'!$B96=Utelukk!$A$3,"",IF('1. Prosjekteringsverktøy'!$G96&lt;&gt;"",IF('1. Prosjekteringsverktøy'!$G96='Telle antall dimensjoner'!C$1,1,""),IF('1. Prosjekteringsverktøy'!$F96=C$1,1,"")))</f>
        <v/>
      </c>
      <c r="D88" t="str">
        <f>IF('1. Prosjekteringsverktøy'!$B96=Utelukk!$A$3,"",IF('1. Prosjekteringsverktøy'!$G96&lt;&gt;"",IF('1. Prosjekteringsverktøy'!$G96='Telle antall dimensjoner'!D$1,1,""),IF('1. Prosjekteringsverktøy'!$F96=D$1,1,"")))</f>
        <v/>
      </c>
      <c r="E88" t="str">
        <f>IF('1. Prosjekteringsverktøy'!$B96=Utelukk!$A$3,"",IF('1. Prosjekteringsverktøy'!$G96&lt;&gt;"",IF('1. Prosjekteringsverktøy'!$G96='Telle antall dimensjoner'!E$1,1,""),IF('1. Prosjekteringsverktøy'!$F96=E$1,1,"")))</f>
        <v/>
      </c>
      <c r="F88" t="str">
        <f>IF('1. Prosjekteringsverktøy'!$B96=Utelukk!$A$3,"",IF('1. Prosjekteringsverktøy'!$G96&lt;&gt;"",IF('1. Prosjekteringsverktøy'!$G96='Telle antall dimensjoner'!F$1,1,""),IF('1. Prosjekteringsverktøy'!$F96=F$1,1,"")))</f>
        <v/>
      </c>
      <c r="G88" t="str">
        <f>IF('1. Prosjekteringsverktøy'!$B96=Utelukk!$A$3,"",IF('1. Prosjekteringsverktøy'!$G96&lt;&gt;"",IF('1. Prosjekteringsverktøy'!$G96='Telle antall dimensjoner'!G$1,1,""),IF('1. Prosjekteringsverktøy'!$F96=G$1,1,"")))</f>
        <v/>
      </c>
      <c r="H88" t="str">
        <f>IF('1. Prosjekteringsverktøy'!$B96=Utelukk!$A$3,"",IF('1. Prosjekteringsverktøy'!$G96&lt;&gt;"",IF('1. Prosjekteringsverktøy'!$G96='Telle antall dimensjoner'!H$1,1,""),IF('1. Prosjekteringsverktøy'!$F96=H$1,1,"")))</f>
        <v/>
      </c>
      <c r="I88" t="str">
        <f>IF('1. Prosjekteringsverktøy'!$B96=Utelukk!$A$3,"",IF('1. Prosjekteringsverktøy'!$G96&lt;&gt;"",IF('1. Prosjekteringsverktøy'!$G96='Telle antall dimensjoner'!I$1,1,""),IF('1. Prosjekteringsverktøy'!$F96=I$1,1,"")))</f>
        <v/>
      </c>
      <c r="J88" t="str">
        <f>IF('1. Prosjekteringsverktøy'!$B96=Utelukk!$A$3,"",IF('1. Prosjekteringsverktøy'!$G96&lt;&gt;"",IF('1. Prosjekteringsverktøy'!$G96='Telle antall dimensjoner'!J$1,1,""),IF('1. Prosjekteringsverktøy'!$F96=J$1,1,"")))</f>
        <v/>
      </c>
    </row>
    <row r="89" spans="1:10" x14ac:dyDescent="0.3">
      <c r="A89" t="str">
        <f>IF('1. Prosjekteringsverktøy'!D97&lt;&gt;0,'1. Prosjekteringsverktøy'!$D97,"")</f>
        <v/>
      </c>
      <c r="B89" t="str">
        <f>IF('1. Prosjekteringsverktøy'!$B97=Utelukk!$A$3,"",IF('1. Prosjekteringsverktøy'!$G97&lt;&gt;"",IF('1. Prosjekteringsverktøy'!$G97='Telle antall dimensjoner'!B$1,1,""),IF('1. Prosjekteringsverktøy'!$F97=B$1,1,"")))</f>
        <v/>
      </c>
      <c r="C89" t="str">
        <f>IF('1. Prosjekteringsverktøy'!$B97=Utelukk!$A$3,"",IF('1. Prosjekteringsverktøy'!$G97&lt;&gt;"",IF('1. Prosjekteringsverktøy'!$G97='Telle antall dimensjoner'!C$1,1,""),IF('1. Prosjekteringsverktøy'!$F97=C$1,1,"")))</f>
        <v/>
      </c>
      <c r="D89" t="str">
        <f>IF('1. Prosjekteringsverktøy'!$B97=Utelukk!$A$3,"",IF('1. Prosjekteringsverktøy'!$G97&lt;&gt;"",IF('1. Prosjekteringsverktøy'!$G97='Telle antall dimensjoner'!D$1,1,""),IF('1. Prosjekteringsverktøy'!$F97=D$1,1,"")))</f>
        <v/>
      </c>
      <c r="E89" t="str">
        <f>IF('1. Prosjekteringsverktøy'!$B97=Utelukk!$A$3,"",IF('1. Prosjekteringsverktøy'!$G97&lt;&gt;"",IF('1. Prosjekteringsverktøy'!$G97='Telle antall dimensjoner'!E$1,1,""),IF('1. Prosjekteringsverktøy'!$F97=E$1,1,"")))</f>
        <v/>
      </c>
      <c r="F89" t="str">
        <f>IF('1. Prosjekteringsverktøy'!$B97=Utelukk!$A$3,"",IF('1. Prosjekteringsverktøy'!$G97&lt;&gt;"",IF('1. Prosjekteringsverktøy'!$G97='Telle antall dimensjoner'!F$1,1,""),IF('1. Prosjekteringsverktøy'!$F97=F$1,1,"")))</f>
        <v/>
      </c>
      <c r="G89" t="str">
        <f>IF('1. Prosjekteringsverktøy'!$B97=Utelukk!$A$3,"",IF('1. Prosjekteringsverktøy'!$G97&lt;&gt;"",IF('1. Prosjekteringsverktøy'!$G97='Telle antall dimensjoner'!G$1,1,""),IF('1. Prosjekteringsverktøy'!$F97=G$1,1,"")))</f>
        <v/>
      </c>
      <c r="H89" t="str">
        <f>IF('1. Prosjekteringsverktøy'!$B97=Utelukk!$A$3,"",IF('1. Prosjekteringsverktøy'!$G97&lt;&gt;"",IF('1. Prosjekteringsverktøy'!$G97='Telle antall dimensjoner'!H$1,1,""),IF('1. Prosjekteringsverktøy'!$F97=H$1,1,"")))</f>
        <v/>
      </c>
      <c r="I89" t="str">
        <f>IF('1. Prosjekteringsverktøy'!$B97=Utelukk!$A$3,"",IF('1. Prosjekteringsverktøy'!$G97&lt;&gt;"",IF('1. Prosjekteringsverktøy'!$G97='Telle antall dimensjoner'!I$1,1,""),IF('1. Prosjekteringsverktøy'!$F97=I$1,1,"")))</f>
        <v/>
      </c>
      <c r="J89" t="str">
        <f>IF('1. Prosjekteringsverktøy'!$B97=Utelukk!$A$3,"",IF('1. Prosjekteringsverktøy'!$G97&lt;&gt;"",IF('1. Prosjekteringsverktøy'!$G97='Telle antall dimensjoner'!J$1,1,""),IF('1. Prosjekteringsverktøy'!$F97=J$1,1,"")))</f>
        <v/>
      </c>
    </row>
    <row r="90" spans="1:10" x14ac:dyDescent="0.3">
      <c r="A90" t="str">
        <f>IF('1. Prosjekteringsverktøy'!D98&lt;&gt;0,'1. Prosjekteringsverktøy'!$D98,"")</f>
        <v/>
      </c>
      <c r="B90" t="str">
        <f>IF('1. Prosjekteringsverktøy'!$B98=Utelukk!$A$3,"",IF('1. Prosjekteringsverktøy'!$G98&lt;&gt;"",IF('1. Prosjekteringsverktøy'!$G98='Telle antall dimensjoner'!B$1,1,""),IF('1. Prosjekteringsverktøy'!$F98=B$1,1,"")))</f>
        <v/>
      </c>
      <c r="C90" t="str">
        <f>IF('1. Prosjekteringsverktøy'!$B98=Utelukk!$A$3,"",IF('1. Prosjekteringsverktøy'!$G98&lt;&gt;"",IF('1. Prosjekteringsverktøy'!$G98='Telle antall dimensjoner'!C$1,1,""),IF('1. Prosjekteringsverktøy'!$F98=C$1,1,"")))</f>
        <v/>
      </c>
      <c r="D90" t="str">
        <f>IF('1. Prosjekteringsverktøy'!$B98=Utelukk!$A$3,"",IF('1. Prosjekteringsverktøy'!$G98&lt;&gt;"",IF('1. Prosjekteringsverktøy'!$G98='Telle antall dimensjoner'!D$1,1,""),IF('1. Prosjekteringsverktøy'!$F98=D$1,1,"")))</f>
        <v/>
      </c>
      <c r="E90" t="str">
        <f>IF('1. Prosjekteringsverktøy'!$B98=Utelukk!$A$3,"",IF('1. Prosjekteringsverktøy'!$G98&lt;&gt;"",IF('1. Prosjekteringsverktøy'!$G98='Telle antall dimensjoner'!E$1,1,""),IF('1. Prosjekteringsverktøy'!$F98=E$1,1,"")))</f>
        <v/>
      </c>
      <c r="F90" t="str">
        <f>IF('1. Prosjekteringsverktøy'!$B98=Utelukk!$A$3,"",IF('1. Prosjekteringsverktøy'!$G98&lt;&gt;"",IF('1. Prosjekteringsverktøy'!$G98='Telle antall dimensjoner'!F$1,1,""),IF('1. Prosjekteringsverktøy'!$F98=F$1,1,"")))</f>
        <v/>
      </c>
      <c r="G90" t="str">
        <f>IF('1. Prosjekteringsverktøy'!$B98=Utelukk!$A$3,"",IF('1. Prosjekteringsverktøy'!$G98&lt;&gt;"",IF('1. Prosjekteringsverktøy'!$G98='Telle antall dimensjoner'!G$1,1,""),IF('1. Prosjekteringsverktøy'!$F98=G$1,1,"")))</f>
        <v/>
      </c>
      <c r="H90" t="str">
        <f>IF('1. Prosjekteringsverktøy'!$B98=Utelukk!$A$3,"",IF('1. Prosjekteringsverktøy'!$G98&lt;&gt;"",IF('1. Prosjekteringsverktøy'!$G98='Telle antall dimensjoner'!H$1,1,""),IF('1. Prosjekteringsverktøy'!$F98=H$1,1,"")))</f>
        <v/>
      </c>
      <c r="I90" t="str">
        <f>IF('1. Prosjekteringsverktøy'!$B98=Utelukk!$A$3,"",IF('1. Prosjekteringsverktøy'!$G98&lt;&gt;"",IF('1. Prosjekteringsverktøy'!$G98='Telle antall dimensjoner'!I$1,1,""),IF('1. Prosjekteringsverktøy'!$F98=I$1,1,"")))</f>
        <v/>
      </c>
      <c r="J90" t="str">
        <f>IF('1. Prosjekteringsverktøy'!$B98=Utelukk!$A$3,"",IF('1. Prosjekteringsverktøy'!$G98&lt;&gt;"",IF('1. Prosjekteringsverktøy'!$G98='Telle antall dimensjoner'!J$1,1,""),IF('1. Prosjekteringsverktøy'!$F98=J$1,1,"")))</f>
        <v/>
      </c>
    </row>
    <row r="91" spans="1:10" x14ac:dyDescent="0.3">
      <c r="A91" t="str">
        <f>IF('1. Prosjekteringsverktøy'!D99&lt;&gt;0,'1. Prosjekteringsverktøy'!$D99,"")</f>
        <v/>
      </c>
      <c r="B91" t="str">
        <f>IF('1. Prosjekteringsverktøy'!$B99=Utelukk!$A$3,"",IF('1. Prosjekteringsverktøy'!$G99&lt;&gt;"",IF('1. Prosjekteringsverktøy'!$G99='Telle antall dimensjoner'!B$1,1,""),IF('1. Prosjekteringsverktøy'!$F99=B$1,1,"")))</f>
        <v/>
      </c>
      <c r="C91" t="str">
        <f>IF('1. Prosjekteringsverktøy'!$B99=Utelukk!$A$3,"",IF('1. Prosjekteringsverktøy'!$G99&lt;&gt;"",IF('1. Prosjekteringsverktøy'!$G99='Telle antall dimensjoner'!C$1,1,""),IF('1. Prosjekteringsverktøy'!$F99=C$1,1,"")))</f>
        <v/>
      </c>
      <c r="D91" t="str">
        <f>IF('1. Prosjekteringsverktøy'!$B99=Utelukk!$A$3,"",IF('1. Prosjekteringsverktøy'!$G99&lt;&gt;"",IF('1. Prosjekteringsverktøy'!$G99='Telle antall dimensjoner'!D$1,1,""),IF('1. Prosjekteringsverktøy'!$F99=D$1,1,"")))</f>
        <v/>
      </c>
      <c r="E91" t="str">
        <f>IF('1. Prosjekteringsverktøy'!$B99=Utelukk!$A$3,"",IF('1. Prosjekteringsverktøy'!$G99&lt;&gt;"",IF('1. Prosjekteringsverktøy'!$G99='Telle antall dimensjoner'!E$1,1,""),IF('1. Prosjekteringsverktøy'!$F99=E$1,1,"")))</f>
        <v/>
      </c>
      <c r="F91" t="str">
        <f>IF('1. Prosjekteringsverktøy'!$B99=Utelukk!$A$3,"",IF('1. Prosjekteringsverktøy'!$G99&lt;&gt;"",IF('1. Prosjekteringsverktøy'!$G99='Telle antall dimensjoner'!F$1,1,""),IF('1. Prosjekteringsverktøy'!$F99=F$1,1,"")))</f>
        <v/>
      </c>
      <c r="G91" t="str">
        <f>IF('1. Prosjekteringsverktøy'!$B99=Utelukk!$A$3,"",IF('1. Prosjekteringsverktøy'!$G99&lt;&gt;"",IF('1. Prosjekteringsverktøy'!$G99='Telle antall dimensjoner'!G$1,1,""),IF('1. Prosjekteringsverktøy'!$F99=G$1,1,"")))</f>
        <v/>
      </c>
      <c r="H91" t="str">
        <f>IF('1. Prosjekteringsverktøy'!$B99=Utelukk!$A$3,"",IF('1. Prosjekteringsverktøy'!$G99&lt;&gt;"",IF('1. Prosjekteringsverktøy'!$G99='Telle antall dimensjoner'!H$1,1,""),IF('1. Prosjekteringsverktøy'!$F99=H$1,1,"")))</f>
        <v/>
      </c>
      <c r="I91" t="str">
        <f>IF('1. Prosjekteringsverktøy'!$B99=Utelukk!$A$3,"",IF('1. Prosjekteringsverktøy'!$G99&lt;&gt;"",IF('1. Prosjekteringsverktøy'!$G99='Telle antall dimensjoner'!I$1,1,""),IF('1. Prosjekteringsverktøy'!$F99=I$1,1,"")))</f>
        <v/>
      </c>
      <c r="J91" t="str">
        <f>IF('1. Prosjekteringsverktøy'!$B99=Utelukk!$A$3,"",IF('1. Prosjekteringsverktøy'!$G99&lt;&gt;"",IF('1. Prosjekteringsverktøy'!$G99='Telle antall dimensjoner'!J$1,1,""),IF('1. Prosjekteringsverktøy'!$F99=J$1,1,"")))</f>
        <v/>
      </c>
    </row>
    <row r="92" spans="1:10" x14ac:dyDescent="0.3">
      <c r="A92" t="str">
        <f>IF('1. Prosjekteringsverktøy'!D100&lt;&gt;0,'1. Prosjekteringsverktøy'!$D100,"")</f>
        <v/>
      </c>
      <c r="B92" t="str">
        <f>IF('1. Prosjekteringsverktøy'!$B100=Utelukk!$A$3,"",IF('1. Prosjekteringsverktøy'!$G100&lt;&gt;"",IF('1. Prosjekteringsverktøy'!$G100='Telle antall dimensjoner'!B$1,1,""),IF('1. Prosjekteringsverktøy'!$F100=B$1,1,"")))</f>
        <v/>
      </c>
      <c r="C92" t="str">
        <f>IF('1. Prosjekteringsverktøy'!$B100=Utelukk!$A$3,"",IF('1. Prosjekteringsverktøy'!$G100&lt;&gt;"",IF('1. Prosjekteringsverktøy'!$G100='Telle antall dimensjoner'!C$1,1,""),IF('1. Prosjekteringsverktøy'!$F100=C$1,1,"")))</f>
        <v/>
      </c>
      <c r="D92" t="str">
        <f>IF('1. Prosjekteringsverktøy'!$B100=Utelukk!$A$3,"",IF('1. Prosjekteringsverktøy'!$G100&lt;&gt;"",IF('1. Prosjekteringsverktøy'!$G100='Telle antall dimensjoner'!D$1,1,""),IF('1. Prosjekteringsverktøy'!$F100=D$1,1,"")))</f>
        <v/>
      </c>
      <c r="E92" t="str">
        <f>IF('1. Prosjekteringsverktøy'!$B100=Utelukk!$A$3,"",IF('1. Prosjekteringsverktøy'!$G100&lt;&gt;"",IF('1. Prosjekteringsverktøy'!$G100='Telle antall dimensjoner'!E$1,1,""),IF('1. Prosjekteringsverktøy'!$F100=E$1,1,"")))</f>
        <v/>
      </c>
      <c r="F92" t="str">
        <f>IF('1. Prosjekteringsverktøy'!$B100=Utelukk!$A$3,"",IF('1. Prosjekteringsverktøy'!$G100&lt;&gt;"",IF('1. Prosjekteringsverktøy'!$G100='Telle antall dimensjoner'!F$1,1,""),IF('1. Prosjekteringsverktøy'!$F100=F$1,1,"")))</f>
        <v/>
      </c>
      <c r="G92" t="str">
        <f>IF('1. Prosjekteringsverktøy'!$B100=Utelukk!$A$3,"",IF('1. Prosjekteringsverktøy'!$G100&lt;&gt;"",IF('1. Prosjekteringsverktøy'!$G100='Telle antall dimensjoner'!G$1,1,""),IF('1. Prosjekteringsverktøy'!$F100=G$1,1,"")))</f>
        <v/>
      </c>
      <c r="H92" t="str">
        <f>IF('1. Prosjekteringsverktøy'!$B100=Utelukk!$A$3,"",IF('1. Prosjekteringsverktøy'!$G100&lt;&gt;"",IF('1. Prosjekteringsverktøy'!$G100='Telle antall dimensjoner'!H$1,1,""),IF('1. Prosjekteringsverktøy'!$F100=H$1,1,"")))</f>
        <v/>
      </c>
      <c r="I92" t="str">
        <f>IF('1. Prosjekteringsverktøy'!$B100=Utelukk!$A$3,"",IF('1. Prosjekteringsverktøy'!$G100&lt;&gt;"",IF('1. Prosjekteringsverktøy'!$G100='Telle antall dimensjoner'!I$1,1,""),IF('1. Prosjekteringsverktøy'!$F100=I$1,1,"")))</f>
        <v/>
      </c>
      <c r="J92" t="str">
        <f>IF('1. Prosjekteringsverktøy'!$B100=Utelukk!$A$3,"",IF('1. Prosjekteringsverktøy'!$G100&lt;&gt;"",IF('1. Prosjekteringsverktøy'!$G100='Telle antall dimensjoner'!J$1,1,""),IF('1. Prosjekteringsverktøy'!$F100=J$1,1,"")))</f>
        <v/>
      </c>
    </row>
    <row r="93" spans="1:10" x14ac:dyDescent="0.3">
      <c r="A93" t="str">
        <f>IF('1. Prosjekteringsverktøy'!D101&lt;&gt;0,'1. Prosjekteringsverktøy'!$D101,"")</f>
        <v/>
      </c>
      <c r="B93" t="str">
        <f>IF('1. Prosjekteringsverktøy'!$B101=Utelukk!$A$3,"",IF('1. Prosjekteringsverktøy'!$G101&lt;&gt;"",IF('1. Prosjekteringsverktøy'!$G101='Telle antall dimensjoner'!B$1,1,""),IF('1. Prosjekteringsverktøy'!$F101=B$1,1,"")))</f>
        <v/>
      </c>
      <c r="C93" t="str">
        <f>IF('1. Prosjekteringsverktøy'!$B101=Utelukk!$A$3,"",IF('1. Prosjekteringsverktøy'!$G101&lt;&gt;"",IF('1. Prosjekteringsverktøy'!$G101='Telle antall dimensjoner'!C$1,1,""),IF('1. Prosjekteringsverktøy'!$F101=C$1,1,"")))</f>
        <v/>
      </c>
      <c r="D93" t="str">
        <f>IF('1. Prosjekteringsverktøy'!$B101=Utelukk!$A$3,"",IF('1. Prosjekteringsverktøy'!$G101&lt;&gt;"",IF('1. Prosjekteringsverktøy'!$G101='Telle antall dimensjoner'!D$1,1,""),IF('1. Prosjekteringsverktøy'!$F101=D$1,1,"")))</f>
        <v/>
      </c>
      <c r="E93" t="str">
        <f>IF('1. Prosjekteringsverktøy'!$B101=Utelukk!$A$3,"",IF('1. Prosjekteringsverktøy'!$G101&lt;&gt;"",IF('1. Prosjekteringsverktøy'!$G101='Telle antall dimensjoner'!E$1,1,""),IF('1. Prosjekteringsverktøy'!$F101=E$1,1,"")))</f>
        <v/>
      </c>
      <c r="F93" t="str">
        <f>IF('1. Prosjekteringsverktøy'!$B101=Utelukk!$A$3,"",IF('1. Prosjekteringsverktøy'!$G101&lt;&gt;"",IF('1. Prosjekteringsverktøy'!$G101='Telle antall dimensjoner'!F$1,1,""),IF('1. Prosjekteringsverktøy'!$F101=F$1,1,"")))</f>
        <v/>
      </c>
      <c r="G93" t="str">
        <f>IF('1. Prosjekteringsverktøy'!$B101=Utelukk!$A$3,"",IF('1. Prosjekteringsverktøy'!$G101&lt;&gt;"",IF('1. Prosjekteringsverktøy'!$G101='Telle antall dimensjoner'!G$1,1,""),IF('1. Prosjekteringsverktøy'!$F101=G$1,1,"")))</f>
        <v/>
      </c>
      <c r="H93" t="str">
        <f>IF('1. Prosjekteringsverktøy'!$B101=Utelukk!$A$3,"",IF('1. Prosjekteringsverktøy'!$G101&lt;&gt;"",IF('1. Prosjekteringsverktøy'!$G101='Telle antall dimensjoner'!H$1,1,""),IF('1. Prosjekteringsverktøy'!$F101=H$1,1,"")))</f>
        <v/>
      </c>
      <c r="I93" t="str">
        <f>IF('1. Prosjekteringsverktøy'!$B101=Utelukk!$A$3,"",IF('1. Prosjekteringsverktøy'!$G101&lt;&gt;"",IF('1. Prosjekteringsverktøy'!$G101='Telle antall dimensjoner'!I$1,1,""),IF('1. Prosjekteringsverktøy'!$F101=I$1,1,"")))</f>
        <v/>
      </c>
      <c r="J93" t="str">
        <f>IF('1. Prosjekteringsverktøy'!$B101=Utelukk!$A$3,"",IF('1. Prosjekteringsverktøy'!$G101&lt;&gt;"",IF('1. Prosjekteringsverktøy'!$G101='Telle antall dimensjoner'!J$1,1,""),IF('1. Prosjekteringsverktøy'!$F101=J$1,1,"")))</f>
        <v/>
      </c>
    </row>
    <row r="94" spans="1:10" x14ac:dyDescent="0.3">
      <c r="A94" t="str">
        <f>IF('1. Prosjekteringsverktøy'!D102&lt;&gt;0,'1. Prosjekteringsverktøy'!$D102,"")</f>
        <v/>
      </c>
      <c r="B94" t="str">
        <f>IF('1. Prosjekteringsverktøy'!$B102=Utelukk!$A$3,"",IF('1. Prosjekteringsverktøy'!$G102&lt;&gt;"",IF('1. Prosjekteringsverktøy'!$G102='Telle antall dimensjoner'!B$1,1,""),IF('1. Prosjekteringsverktøy'!$F102=B$1,1,"")))</f>
        <v/>
      </c>
      <c r="C94" t="str">
        <f>IF('1. Prosjekteringsverktøy'!$B102=Utelukk!$A$3,"",IF('1. Prosjekteringsverktøy'!$G102&lt;&gt;"",IF('1. Prosjekteringsverktøy'!$G102='Telle antall dimensjoner'!C$1,1,""),IF('1. Prosjekteringsverktøy'!$F102=C$1,1,"")))</f>
        <v/>
      </c>
      <c r="D94" t="str">
        <f>IF('1. Prosjekteringsverktøy'!$B102=Utelukk!$A$3,"",IF('1. Prosjekteringsverktøy'!$G102&lt;&gt;"",IF('1. Prosjekteringsverktøy'!$G102='Telle antall dimensjoner'!D$1,1,""),IF('1. Prosjekteringsverktøy'!$F102=D$1,1,"")))</f>
        <v/>
      </c>
      <c r="E94" t="str">
        <f>IF('1. Prosjekteringsverktøy'!$B102=Utelukk!$A$3,"",IF('1. Prosjekteringsverktøy'!$G102&lt;&gt;"",IF('1. Prosjekteringsverktøy'!$G102='Telle antall dimensjoner'!E$1,1,""),IF('1. Prosjekteringsverktøy'!$F102=E$1,1,"")))</f>
        <v/>
      </c>
      <c r="F94" t="str">
        <f>IF('1. Prosjekteringsverktøy'!$B102=Utelukk!$A$3,"",IF('1. Prosjekteringsverktøy'!$G102&lt;&gt;"",IF('1. Prosjekteringsverktøy'!$G102='Telle antall dimensjoner'!F$1,1,""),IF('1. Prosjekteringsverktøy'!$F102=F$1,1,"")))</f>
        <v/>
      </c>
      <c r="G94" t="str">
        <f>IF('1. Prosjekteringsverktøy'!$B102=Utelukk!$A$3,"",IF('1. Prosjekteringsverktøy'!$G102&lt;&gt;"",IF('1. Prosjekteringsverktøy'!$G102='Telle antall dimensjoner'!G$1,1,""),IF('1. Prosjekteringsverktøy'!$F102=G$1,1,"")))</f>
        <v/>
      </c>
      <c r="H94" t="str">
        <f>IF('1. Prosjekteringsverktøy'!$B102=Utelukk!$A$3,"",IF('1. Prosjekteringsverktøy'!$G102&lt;&gt;"",IF('1. Prosjekteringsverktøy'!$G102='Telle antall dimensjoner'!H$1,1,""),IF('1. Prosjekteringsverktøy'!$F102=H$1,1,"")))</f>
        <v/>
      </c>
      <c r="I94" t="str">
        <f>IF('1. Prosjekteringsverktøy'!$B102=Utelukk!$A$3,"",IF('1. Prosjekteringsverktøy'!$G102&lt;&gt;"",IF('1. Prosjekteringsverktøy'!$G102='Telle antall dimensjoner'!I$1,1,""),IF('1. Prosjekteringsverktøy'!$F102=I$1,1,"")))</f>
        <v/>
      </c>
      <c r="J94" t="str">
        <f>IF('1. Prosjekteringsverktøy'!$B102=Utelukk!$A$3,"",IF('1. Prosjekteringsverktøy'!$G102&lt;&gt;"",IF('1. Prosjekteringsverktøy'!$G102='Telle antall dimensjoner'!J$1,1,""),IF('1. Prosjekteringsverktøy'!$F102=J$1,1,"")))</f>
        <v/>
      </c>
    </row>
    <row r="95" spans="1:10" x14ac:dyDescent="0.3">
      <c r="A95" t="str">
        <f>IF('1. Prosjekteringsverktøy'!D103&lt;&gt;0,'1. Prosjekteringsverktøy'!$D103,"")</f>
        <v/>
      </c>
      <c r="B95" t="str">
        <f>IF('1. Prosjekteringsverktøy'!$B103=Utelukk!$A$3,"",IF('1. Prosjekteringsverktøy'!$G103&lt;&gt;"",IF('1. Prosjekteringsverktøy'!$G103='Telle antall dimensjoner'!B$1,1,""),IF('1. Prosjekteringsverktøy'!$F103=B$1,1,"")))</f>
        <v/>
      </c>
      <c r="C95" t="str">
        <f>IF('1. Prosjekteringsverktøy'!$B103=Utelukk!$A$3,"",IF('1. Prosjekteringsverktøy'!$G103&lt;&gt;"",IF('1. Prosjekteringsverktøy'!$G103='Telle antall dimensjoner'!C$1,1,""),IF('1. Prosjekteringsverktøy'!$F103=C$1,1,"")))</f>
        <v/>
      </c>
      <c r="D95" t="str">
        <f>IF('1. Prosjekteringsverktøy'!$B103=Utelukk!$A$3,"",IF('1. Prosjekteringsverktøy'!$G103&lt;&gt;"",IF('1. Prosjekteringsverktøy'!$G103='Telle antall dimensjoner'!D$1,1,""),IF('1. Prosjekteringsverktøy'!$F103=D$1,1,"")))</f>
        <v/>
      </c>
      <c r="E95" t="str">
        <f>IF('1. Prosjekteringsverktøy'!$B103=Utelukk!$A$3,"",IF('1. Prosjekteringsverktøy'!$G103&lt;&gt;"",IF('1. Prosjekteringsverktøy'!$G103='Telle antall dimensjoner'!E$1,1,""),IF('1. Prosjekteringsverktøy'!$F103=E$1,1,"")))</f>
        <v/>
      </c>
      <c r="F95" t="str">
        <f>IF('1. Prosjekteringsverktøy'!$B103=Utelukk!$A$3,"",IF('1. Prosjekteringsverktøy'!$G103&lt;&gt;"",IF('1. Prosjekteringsverktøy'!$G103='Telle antall dimensjoner'!F$1,1,""),IF('1. Prosjekteringsverktøy'!$F103=F$1,1,"")))</f>
        <v/>
      </c>
      <c r="G95" t="str">
        <f>IF('1. Prosjekteringsverktøy'!$B103=Utelukk!$A$3,"",IF('1. Prosjekteringsverktøy'!$G103&lt;&gt;"",IF('1. Prosjekteringsverktøy'!$G103='Telle antall dimensjoner'!G$1,1,""),IF('1. Prosjekteringsverktøy'!$F103=G$1,1,"")))</f>
        <v/>
      </c>
      <c r="H95" t="str">
        <f>IF('1. Prosjekteringsverktøy'!$B103=Utelukk!$A$3,"",IF('1. Prosjekteringsverktøy'!$G103&lt;&gt;"",IF('1. Prosjekteringsverktøy'!$G103='Telle antall dimensjoner'!H$1,1,""),IF('1. Prosjekteringsverktøy'!$F103=H$1,1,"")))</f>
        <v/>
      </c>
      <c r="I95" t="str">
        <f>IF('1. Prosjekteringsverktøy'!$B103=Utelukk!$A$3,"",IF('1. Prosjekteringsverktøy'!$G103&lt;&gt;"",IF('1. Prosjekteringsverktøy'!$G103='Telle antall dimensjoner'!I$1,1,""),IF('1. Prosjekteringsverktøy'!$F103=I$1,1,"")))</f>
        <v/>
      </c>
      <c r="J95" t="str">
        <f>IF('1. Prosjekteringsverktøy'!$B103=Utelukk!$A$3,"",IF('1. Prosjekteringsverktøy'!$G103&lt;&gt;"",IF('1. Prosjekteringsverktøy'!$G103='Telle antall dimensjoner'!J$1,1,""),IF('1. Prosjekteringsverktøy'!$F103=J$1,1,"")))</f>
        <v/>
      </c>
    </row>
    <row r="96" spans="1:10" x14ac:dyDescent="0.3">
      <c r="A96" t="str">
        <f>IF('1. Prosjekteringsverktøy'!D104&lt;&gt;0,'1. Prosjekteringsverktøy'!$D104,"")</f>
        <v/>
      </c>
      <c r="B96" t="str">
        <f>IF('1. Prosjekteringsverktøy'!$B104=Utelukk!$A$3,"",IF('1. Prosjekteringsverktøy'!$G104&lt;&gt;"",IF('1. Prosjekteringsverktøy'!$G104='Telle antall dimensjoner'!B$1,1,""),IF('1. Prosjekteringsverktøy'!$F104=B$1,1,"")))</f>
        <v/>
      </c>
      <c r="C96" t="str">
        <f>IF('1. Prosjekteringsverktøy'!$B104=Utelukk!$A$3,"",IF('1. Prosjekteringsverktøy'!$G104&lt;&gt;"",IF('1. Prosjekteringsverktøy'!$G104='Telle antall dimensjoner'!C$1,1,""),IF('1. Prosjekteringsverktøy'!$F104=C$1,1,"")))</f>
        <v/>
      </c>
      <c r="D96" t="str">
        <f>IF('1. Prosjekteringsverktøy'!$B104=Utelukk!$A$3,"",IF('1. Prosjekteringsverktøy'!$G104&lt;&gt;"",IF('1. Prosjekteringsverktøy'!$G104='Telle antall dimensjoner'!D$1,1,""),IF('1. Prosjekteringsverktøy'!$F104=D$1,1,"")))</f>
        <v/>
      </c>
      <c r="E96" t="str">
        <f>IF('1. Prosjekteringsverktøy'!$B104=Utelukk!$A$3,"",IF('1. Prosjekteringsverktøy'!$G104&lt;&gt;"",IF('1. Prosjekteringsverktøy'!$G104='Telle antall dimensjoner'!E$1,1,""),IF('1. Prosjekteringsverktøy'!$F104=E$1,1,"")))</f>
        <v/>
      </c>
      <c r="F96" t="str">
        <f>IF('1. Prosjekteringsverktøy'!$B104=Utelukk!$A$3,"",IF('1. Prosjekteringsverktøy'!$G104&lt;&gt;"",IF('1. Prosjekteringsverktøy'!$G104='Telle antall dimensjoner'!F$1,1,""),IF('1. Prosjekteringsverktøy'!$F104=F$1,1,"")))</f>
        <v/>
      </c>
      <c r="G96" t="str">
        <f>IF('1. Prosjekteringsverktøy'!$B104=Utelukk!$A$3,"",IF('1. Prosjekteringsverktøy'!$G104&lt;&gt;"",IF('1. Prosjekteringsverktøy'!$G104='Telle antall dimensjoner'!G$1,1,""),IF('1. Prosjekteringsverktøy'!$F104=G$1,1,"")))</f>
        <v/>
      </c>
      <c r="H96" t="str">
        <f>IF('1. Prosjekteringsverktøy'!$B104=Utelukk!$A$3,"",IF('1. Prosjekteringsverktøy'!$G104&lt;&gt;"",IF('1. Prosjekteringsverktøy'!$G104='Telle antall dimensjoner'!H$1,1,""),IF('1. Prosjekteringsverktøy'!$F104=H$1,1,"")))</f>
        <v/>
      </c>
      <c r="I96" t="str">
        <f>IF('1. Prosjekteringsverktøy'!$B104=Utelukk!$A$3,"",IF('1. Prosjekteringsverktøy'!$G104&lt;&gt;"",IF('1. Prosjekteringsverktøy'!$G104='Telle antall dimensjoner'!I$1,1,""),IF('1. Prosjekteringsverktøy'!$F104=I$1,1,"")))</f>
        <v/>
      </c>
      <c r="J96" t="str">
        <f>IF('1. Prosjekteringsverktøy'!$B104=Utelukk!$A$3,"",IF('1. Prosjekteringsverktøy'!$G104&lt;&gt;"",IF('1. Prosjekteringsverktøy'!$G104='Telle antall dimensjoner'!J$1,1,""),IF('1. Prosjekteringsverktøy'!$F104=J$1,1,"")))</f>
        <v/>
      </c>
    </row>
    <row r="97" spans="1:10" x14ac:dyDescent="0.3">
      <c r="A97" t="str">
        <f>IF('1. Prosjekteringsverktøy'!D105&lt;&gt;0,'1. Prosjekteringsverktøy'!$D105,"")</f>
        <v/>
      </c>
      <c r="B97" t="str">
        <f>IF('1. Prosjekteringsverktøy'!$B105=Utelukk!$A$3,"",IF('1. Prosjekteringsverktøy'!$G105&lt;&gt;"",IF('1. Prosjekteringsverktøy'!$G105='Telle antall dimensjoner'!B$1,1,""),IF('1. Prosjekteringsverktøy'!$F105=B$1,1,"")))</f>
        <v/>
      </c>
      <c r="C97" t="str">
        <f>IF('1. Prosjekteringsverktøy'!$B105=Utelukk!$A$3,"",IF('1. Prosjekteringsverktøy'!$G105&lt;&gt;"",IF('1. Prosjekteringsverktøy'!$G105='Telle antall dimensjoner'!C$1,1,""),IF('1. Prosjekteringsverktøy'!$F105=C$1,1,"")))</f>
        <v/>
      </c>
      <c r="D97" t="str">
        <f>IF('1. Prosjekteringsverktøy'!$B105=Utelukk!$A$3,"",IF('1. Prosjekteringsverktøy'!$G105&lt;&gt;"",IF('1. Prosjekteringsverktøy'!$G105='Telle antall dimensjoner'!D$1,1,""),IF('1. Prosjekteringsverktøy'!$F105=D$1,1,"")))</f>
        <v/>
      </c>
      <c r="E97" t="str">
        <f>IF('1. Prosjekteringsverktøy'!$B105=Utelukk!$A$3,"",IF('1. Prosjekteringsverktøy'!$G105&lt;&gt;"",IF('1. Prosjekteringsverktøy'!$G105='Telle antall dimensjoner'!E$1,1,""),IF('1. Prosjekteringsverktøy'!$F105=E$1,1,"")))</f>
        <v/>
      </c>
      <c r="F97" t="str">
        <f>IF('1. Prosjekteringsverktøy'!$B105=Utelukk!$A$3,"",IF('1. Prosjekteringsverktøy'!$G105&lt;&gt;"",IF('1. Prosjekteringsverktøy'!$G105='Telle antall dimensjoner'!F$1,1,""),IF('1. Prosjekteringsverktøy'!$F105=F$1,1,"")))</f>
        <v/>
      </c>
      <c r="G97" t="str">
        <f>IF('1. Prosjekteringsverktøy'!$B105=Utelukk!$A$3,"",IF('1. Prosjekteringsverktøy'!$G105&lt;&gt;"",IF('1. Prosjekteringsverktøy'!$G105='Telle antall dimensjoner'!G$1,1,""),IF('1. Prosjekteringsverktøy'!$F105=G$1,1,"")))</f>
        <v/>
      </c>
      <c r="H97" t="str">
        <f>IF('1. Prosjekteringsverktøy'!$B105=Utelukk!$A$3,"",IF('1. Prosjekteringsverktøy'!$G105&lt;&gt;"",IF('1. Prosjekteringsverktøy'!$G105='Telle antall dimensjoner'!H$1,1,""),IF('1. Prosjekteringsverktøy'!$F105=H$1,1,"")))</f>
        <v/>
      </c>
      <c r="I97" t="str">
        <f>IF('1. Prosjekteringsverktøy'!$B105=Utelukk!$A$3,"",IF('1. Prosjekteringsverktøy'!$G105&lt;&gt;"",IF('1. Prosjekteringsverktøy'!$G105='Telle antall dimensjoner'!I$1,1,""),IF('1. Prosjekteringsverktøy'!$F105=I$1,1,"")))</f>
        <v/>
      </c>
      <c r="J97" t="str">
        <f>IF('1. Prosjekteringsverktøy'!$B105=Utelukk!$A$3,"",IF('1. Prosjekteringsverktøy'!$G105&lt;&gt;"",IF('1. Prosjekteringsverktøy'!$G105='Telle antall dimensjoner'!J$1,1,""),IF('1. Prosjekteringsverktøy'!$F105=J$1,1,"")))</f>
        <v/>
      </c>
    </row>
    <row r="98" spans="1:10" x14ac:dyDescent="0.3">
      <c r="A98" t="str">
        <f>IF('1. Prosjekteringsverktøy'!D106&lt;&gt;0,'1. Prosjekteringsverktøy'!$D106,"")</f>
        <v/>
      </c>
      <c r="B98" t="str">
        <f>IF('1. Prosjekteringsverktøy'!$B106=Utelukk!$A$3,"",IF('1. Prosjekteringsverktøy'!$G106&lt;&gt;"",IF('1. Prosjekteringsverktøy'!$G106='Telle antall dimensjoner'!B$1,1,""),IF('1. Prosjekteringsverktøy'!$F106=B$1,1,"")))</f>
        <v/>
      </c>
      <c r="C98" t="str">
        <f>IF('1. Prosjekteringsverktøy'!$B106=Utelukk!$A$3,"",IF('1. Prosjekteringsverktøy'!$G106&lt;&gt;"",IF('1. Prosjekteringsverktøy'!$G106='Telle antall dimensjoner'!C$1,1,""),IF('1. Prosjekteringsverktøy'!$F106=C$1,1,"")))</f>
        <v/>
      </c>
      <c r="D98" t="str">
        <f>IF('1. Prosjekteringsverktøy'!$B106=Utelukk!$A$3,"",IF('1. Prosjekteringsverktøy'!$G106&lt;&gt;"",IF('1. Prosjekteringsverktøy'!$G106='Telle antall dimensjoner'!D$1,1,""),IF('1. Prosjekteringsverktøy'!$F106=D$1,1,"")))</f>
        <v/>
      </c>
      <c r="E98" t="str">
        <f>IF('1. Prosjekteringsverktøy'!$B106=Utelukk!$A$3,"",IF('1. Prosjekteringsverktøy'!$G106&lt;&gt;"",IF('1. Prosjekteringsverktøy'!$G106='Telle antall dimensjoner'!E$1,1,""),IF('1. Prosjekteringsverktøy'!$F106=E$1,1,"")))</f>
        <v/>
      </c>
      <c r="F98" t="str">
        <f>IF('1. Prosjekteringsverktøy'!$B106=Utelukk!$A$3,"",IF('1. Prosjekteringsverktøy'!$G106&lt;&gt;"",IF('1. Prosjekteringsverktøy'!$G106='Telle antall dimensjoner'!F$1,1,""),IF('1. Prosjekteringsverktøy'!$F106=F$1,1,"")))</f>
        <v/>
      </c>
      <c r="G98" t="str">
        <f>IF('1. Prosjekteringsverktøy'!$B106=Utelukk!$A$3,"",IF('1. Prosjekteringsverktøy'!$G106&lt;&gt;"",IF('1. Prosjekteringsverktøy'!$G106='Telle antall dimensjoner'!G$1,1,""),IF('1. Prosjekteringsverktøy'!$F106=G$1,1,"")))</f>
        <v/>
      </c>
      <c r="H98" t="str">
        <f>IF('1. Prosjekteringsverktøy'!$B106=Utelukk!$A$3,"",IF('1. Prosjekteringsverktøy'!$G106&lt;&gt;"",IF('1. Prosjekteringsverktøy'!$G106='Telle antall dimensjoner'!H$1,1,""),IF('1. Prosjekteringsverktøy'!$F106=H$1,1,"")))</f>
        <v/>
      </c>
      <c r="I98" t="str">
        <f>IF('1. Prosjekteringsverktøy'!$B106=Utelukk!$A$3,"",IF('1. Prosjekteringsverktøy'!$G106&lt;&gt;"",IF('1. Prosjekteringsverktøy'!$G106='Telle antall dimensjoner'!I$1,1,""),IF('1. Prosjekteringsverktøy'!$F106=I$1,1,"")))</f>
        <v/>
      </c>
      <c r="J98" t="str">
        <f>IF('1. Prosjekteringsverktøy'!$B106=Utelukk!$A$3,"",IF('1. Prosjekteringsverktøy'!$G106&lt;&gt;"",IF('1. Prosjekteringsverktøy'!$G106='Telle antall dimensjoner'!J$1,1,""),IF('1. Prosjekteringsverktøy'!$F106=J$1,1,"")))</f>
        <v/>
      </c>
    </row>
    <row r="99" spans="1:10" x14ac:dyDescent="0.3">
      <c r="A99" t="str">
        <f>IF('1. Prosjekteringsverktøy'!D107&lt;&gt;0,'1. Prosjekteringsverktøy'!$D107,"")</f>
        <v/>
      </c>
      <c r="B99" t="str">
        <f>IF('1. Prosjekteringsverktøy'!$B107=Utelukk!$A$3,"",IF('1. Prosjekteringsverktøy'!$G107&lt;&gt;"",IF('1. Prosjekteringsverktøy'!$G107='Telle antall dimensjoner'!B$1,1,""),IF('1. Prosjekteringsverktøy'!$F107=B$1,1,"")))</f>
        <v/>
      </c>
      <c r="C99" t="str">
        <f>IF('1. Prosjekteringsverktøy'!$B107=Utelukk!$A$3,"",IF('1. Prosjekteringsverktøy'!$G107&lt;&gt;"",IF('1. Prosjekteringsverktøy'!$G107='Telle antall dimensjoner'!C$1,1,""),IF('1. Prosjekteringsverktøy'!$F107=C$1,1,"")))</f>
        <v/>
      </c>
      <c r="D99" t="str">
        <f>IF('1. Prosjekteringsverktøy'!$B107=Utelukk!$A$3,"",IF('1. Prosjekteringsverktøy'!$G107&lt;&gt;"",IF('1. Prosjekteringsverktøy'!$G107='Telle antall dimensjoner'!D$1,1,""),IF('1. Prosjekteringsverktøy'!$F107=D$1,1,"")))</f>
        <v/>
      </c>
      <c r="E99" t="str">
        <f>IF('1. Prosjekteringsverktøy'!$B107=Utelukk!$A$3,"",IF('1. Prosjekteringsverktøy'!$G107&lt;&gt;"",IF('1. Prosjekteringsverktøy'!$G107='Telle antall dimensjoner'!E$1,1,""),IF('1. Prosjekteringsverktøy'!$F107=E$1,1,"")))</f>
        <v/>
      </c>
      <c r="F99" t="str">
        <f>IF('1. Prosjekteringsverktøy'!$B107=Utelukk!$A$3,"",IF('1. Prosjekteringsverktøy'!$G107&lt;&gt;"",IF('1. Prosjekteringsverktøy'!$G107='Telle antall dimensjoner'!F$1,1,""),IF('1. Prosjekteringsverktøy'!$F107=F$1,1,"")))</f>
        <v/>
      </c>
      <c r="G99" t="str">
        <f>IF('1. Prosjekteringsverktøy'!$B107=Utelukk!$A$3,"",IF('1. Prosjekteringsverktøy'!$G107&lt;&gt;"",IF('1. Prosjekteringsverktøy'!$G107='Telle antall dimensjoner'!G$1,1,""),IF('1. Prosjekteringsverktøy'!$F107=G$1,1,"")))</f>
        <v/>
      </c>
      <c r="H99" t="str">
        <f>IF('1. Prosjekteringsverktøy'!$B107=Utelukk!$A$3,"",IF('1. Prosjekteringsverktøy'!$G107&lt;&gt;"",IF('1. Prosjekteringsverktøy'!$G107='Telle antall dimensjoner'!H$1,1,""),IF('1. Prosjekteringsverktøy'!$F107=H$1,1,"")))</f>
        <v/>
      </c>
      <c r="I99" t="str">
        <f>IF('1. Prosjekteringsverktøy'!$B107=Utelukk!$A$3,"",IF('1. Prosjekteringsverktøy'!$G107&lt;&gt;"",IF('1. Prosjekteringsverktøy'!$G107='Telle antall dimensjoner'!I$1,1,""),IF('1. Prosjekteringsverktøy'!$F107=I$1,1,"")))</f>
        <v/>
      </c>
      <c r="J99" t="str">
        <f>IF('1. Prosjekteringsverktøy'!$B107=Utelukk!$A$3,"",IF('1. Prosjekteringsverktøy'!$G107&lt;&gt;"",IF('1. Prosjekteringsverktøy'!$G107='Telle antall dimensjoner'!J$1,1,""),IF('1. Prosjekteringsverktøy'!$F107=J$1,1,"")))</f>
        <v/>
      </c>
    </row>
    <row r="100" spans="1:10" x14ac:dyDescent="0.3">
      <c r="A100" t="str">
        <f>IF('1. Prosjekteringsverktøy'!D108&lt;&gt;0,'1. Prosjekteringsverktøy'!$D108,"")</f>
        <v/>
      </c>
      <c r="B100" t="str">
        <f>IF('1. Prosjekteringsverktøy'!$B108=Utelukk!$A$3,"",IF('1. Prosjekteringsverktøy'!$G108&lt;&gt;"",IF('1. Prosjekteringsverktøy'!$G108='Telle antall dimensjoner'!B$1,1,""),IF('1. Prosjekteringsverktøy'!$F108=B$1,1,"")))</f>
        <v/>
      </c>
      <c r="C100" t="str">
        <f>IF('1. Prosjekteringsverktøy'!$B108=Utelukk!$A$3,"",IF('1. Prosjekteringsverktøy'!$G108&lt;&gt;"",IF('1. Prosjekteringsverktøy'!$G108='Telle antall dimensjoner'!C$1,1,""),IF('1. Prosjekteringsverktøy'!$F108=C$1,1,"")))</f>
        <v/>
      </c>
      <c r="D100" t="str">
        <f>IF('1. Prosjekteringsverktøy'!$B108=Utelukk!$A$3,"",IF('1. Prosjekteringsverktøy'!$G108&lt;&gt;"",IF('1. Prosjekteringsverktøy'!$G108='Telle antall dimensjoner'!D$1,1,""),IF('1. Prosjekteringsverktøy'!$F108=D$1,1,"")))</f>
        <v/>
      </c>
      <c r="E100" t="str">
        <f>IF('1. Prosjekteringsverktøy'!$B108=Utelukk!$A$3,"",IF('1. Prosjekteringsverktøy'!$G108&lt;&gt;"",IF('1. Prosjekteringsverktøy'!$G108='Telle antall dimensjoner'!E$1,1,""),IF('1. Prosjekteringsverktøy'!$F108=E$1,1,"")))</f>
        <v/>
      </c>
      <c r="F100" t="str">
        <f>IF('1. Prosjekteringsverktøy'!$B108=Utelukk!$A$3,"",IF('1. Prosjekteringsverktøy'!$G108&lt;&gt;"",IF('1. Prosjekteringsverktøy'!$G108='Telle antall dimensjoner'!F$1,1,""),IF('1. Prosjekteringsverktøy'!$F108=F$1,1,"")))</f>
        <v/>
      </c>
      <c r="G100" t="str">
        <f>IF('1. Prosjekteringsverktøy'!$B108=Utelukk!$A$3,"",IF('1. Prosjekteringsverktøy'!$G108&lt;&gt;"",IF('1. Prosjekteringsverktøy'!$G108='Telle antall dimensjoner'!G$1,1,""),IF('1. Prosjekteringsverktøy'!$F108=G$1,1,"")))</f>
        <v/>
      </c>
      <c r="H100" t="str">
        <f>IF('1. Prosjekteringsverktøy'!$B108=Utelukk!$A$3,"",IF('1. Prosjekteringsverktøy'!$G108&lt;&gt;"",IF('1. Prosjekteringsverktøy'!$G108='Telle antall dimensjoner'!H$1,1,""),IF('1. Prosjekteringsverktøy'!$F108=H$1,1,"")))</f>
        <v/>
      </c>
      <c r="I100" t="str">
        <f>IF('1. Prosjekteringsverktøy'!$B108=Utelukk!$A$3,"",IF('1. Prosjekteringsverktøy'!$G108&lt;&gt;"",IF('1. Prosjekteringsverktøy'!$G108='Telle antall dimensjoner'!I$1,1,""),IF('1. Prosjekteringsverktøy'!$F108=I$1,1,"")))</f>
        <v/>
      </c>
      <c r="J100" t="str">
        <f>IF('1. Prosjekteringsverktøy'!$B108=Utelukk!$A$3,"",IF('1. Prosjekteringsverktøy'!$G108&lt;&gt;"",IF('1. Prosjekteringsverktøy'!$G108='Telle antall dimensjoner'!J$1,1,""),IF('1. Prosjekteringsverktøy'!$F108=J$1,1,"")))</f>
        <v/>
      </c>
    </row>
    <row r="101" spans="1:10" x14ac:dyDescent="0.3">
      <c r="A101" t="str">
        <f>IF('1. Prosjekteringsverktøy'!D109&lt;&gt;0,'1. Prosjekteringsverktøy'!$D109,"")</f>
        <v/>
      </c>
      <c r="B101" t="str">
        <f>IF('1. Prosjekteringsverktøy'!$B109=Utelukk!$A$3,"",IF('1. Prosjekteringsverktøy'!$G109&lt;&gt;"",IF('1. Prosjekteringsverktøy'!$G109='Telle antall dimensjoner'!B$1,1,""),IF('1. Prosjekteringsverktøy'!$F109=B$1,1,"")))</f>
        <v/>
      </c>
      <c r="C101" t="str">
        <f>IF('1. Prosjekteringsverktøy'!$B109=Utelukk!$A$3,"",IF('1. Prosjekteringsverktøy'!$G109&lt;&gt;"",IF('1. Prosjekteringsverktøy'!$G109='Telle antall dimensjoner'!C$1,1,""),IF('1. Prosjekteringsverktøy'!$F109=C$1,1,"")))</f>
        <v/>
      </c>
      <c r="D101" t="str">
        <f>IF('1. Prosjekteringsverktøy'!$B109=Utelukk!$A$3,"",IF('1. Prosjekteringsverktøy'!$G109&lt;&gt;"",IF('1. Prosjekteringsverktøy'!$G109='Telle antall dimensjoner'!D$1,1,""),IF('1. Prosjekteringsverktøy'!$F109=D$1,1,"")))</f>
        <v/>
      </c>
      <c r="E101" t="str">
        <f>IF('1. Prosjekteringsverktøy'!$B109=Utelukk!$A$3,"",IF('1. Prosjekteringsverktøy'!$G109&lt;&gt;"",IF('1. Prosjekteringsverktøy'!$G109='Telle antall dimensjoner'!E$1,1,""),IF('1. Prosjekteringsverktøy'!$F109=E$1,1,"")))</f>
        <v/>
      </c>
      <c r="F101" t="str">
        <f>IF('1. Prosjekteringsverktøy'!$B109=Utelukk!$A$3,"",IF('1. Prosjekteringsverktøy'!$G109&lt;&gt;"",IF('1. Prosjekteringsverktøy'!$G109='Telle antall dimensjoner'!F$1,1,""),IF('1. Prosjekteringsverktøy'!$F109=F$1,1,"")))</f>
        <v/>
      </c>
      <c r="G101" t="str">
        <f>IF('1. Prosjekteringsverktøy'!$B109=Utelukk!$A$3,"",IF('1. Prosjekteringsverktøy'!$G109&lt;&gt;"",IF('1. Prosjekteringsverktøy'!$G109='Telle antall dimensjoner'!G$1,1,""),IF('1. Prosjekteringsverktøy'!$F109=G$1,1,"")))</f>
        <v/>
      </c>
      <c r="H101" t="str">
        <f>IF('1. Prosjekteringsverktøy'!$B109=Utelukk!$A$3,"",IF('1. Prosjekteringsverktøy'!$G109&lt;&gt;"",IF('1. Prosjekteringsverktøy'!$G109='Telle antall dimensjoner'!H$1,1,""),IF('1. Prosjekteringsverktøy'!$F109=H$1,1,"")))</f>
        <v/>
      </c>
      <c r="I101" t="str">
        <f>IF('1. Prosjekteringsverktøy'!$B109=Utelukk!$A$3,"",IF('1. Prosjekteringsverktøy'!$G109&lt;&gt;"",IF('1. Prosjekteringsverktøy'!$G109='Telle antall dimensjoner'!I$1,1,""),IF('1. Prosjekteringsverktøy'!$F109=I$1,1,"")))</f>
        <v/>
      </c>
      <c r="J101" t="str">
        <f>IF('1. Prosjekteringsverktøy'!$B109=Utelukk!$A$3,"",IF('1. Prosjekteringsverktøy'!$G109&lt;&gt;"",IF('1. Prosjekteringsverktøy'!$G109='Telle antall dimensjoner'!J$1,1,""),IF('1. Prosjekteringsverktøy'!$F109=J$1,1,"")))</f>
        <v/>
      </c>
    </row>
    <row r="102" spans="1:10" x14ac:dyDescent="0.3">
      <c r="A102" t="str">
        <f>IF('1. Prosjekteringsverktøy'!D110&lt;&gt;0,'1. Prosjekteringsverktøy'!$D110,"")</f>
        <v/>
      </c>
      <c r="B102" t="str">
        <f>IF('1. Prosjekteringsverktøy'!$B110=Utelukk!$A$3,"",IF('1. Prosjekteringsverktøy'!$G110&lt;&gt;"",IF('1. Prosjekteringsverktøy'!$G110='Telle antall dimensjoner'!B$1,1,""),IF('1. Prosjekteringsverktøy'!$F110=B$1,1,"")))</f>
        <v/>
      </c>
      <c r="C102" t="str">
        <f>IF('1. Prosjekteringsverktøy'!$B110=Utelukk!$A$3,"",IF('1. Prosjekteringsverktøy'!$G110&lt;&gt;"",IF('1. Prosjekteringsverktøy'!$G110='Telle antall dimensjoner'!C$1,1,""),IF('1. Prosjekteringsverktøy'!$F110=C$1,1,"")))</f>
        <v/>
      </c>
      <c r="D102" t="str">
        <f>IF('1. Prosjekteringsverktøy'!$B110=Utelukk!$A$3,"",IF('1. Prosjekteringsverktøy'!$G110&lt;&gt;"",IF('1. Prosjekteringsverktøy'!$G110='Telle antall dimensjoner'!D$1,1,""),IF('1. Prosjekteringsverktøy'!$F110=D$1,1,"")))</f>
        <v/>
      </c>
      <c r="E102" t="str">
        <f>IF('1. Prosjekteringsverktøy'!$B110=Utelukk!$A$3,"",IF('1. Prosjekteringsverktøy'!$G110&lt;&gt;"",IF('1. Prosjekteringsverktøy'!$G110='Telle antall dimensjoner'!E$1,1,""),IF('1. Prosjekteringsverktøy'!$F110=E$1,1,"")))</f>
        <v/>
      </c>
      <c r="F102" t="str">
        <f>IF('1. Prosjekteringsverktøy'!$B110=Utelukk!$A$3,"",IF('1. Prosjekteringsverktøy'!$G110&lt;&gt;"",IF('1. Prosjekteringsverktøy'!$G110='Telle antall dimensjoner'!F$1,1,""),IF('1. Prosjekteringsverktøy'!$F110=F$1,1,"")))</f>
        <v/>
      </c>
      <c r="G102" t="str">
        <f>IF('1. Prosjekteringsverktøy'!$B110=Utelukk!$A$3,"",IF('1. Prosjekteringsverktøy'!$G110&lt;&gt;"",IF('1. Prosjekteringsverktøy'!$G110='Telle antall dimensjoner'!G$1,1,""),IF('1. Prosjekteringsverktøy'!$F110=G$1,1,"")))</f>
        <v/>
      </c>
      <c r="H102" t="str">
        <f>IF('1. Prosjekteringsverktøy'!$B110=Utelukk!$A$3,"",IF('1. Prosjekteringsverktøy'!$G110&lt;&gt;"",IF('1. Prosjekteringsverktøy'!$G110='Telle antall dimensjoner'!H$1,1,""),IF('1. Prosjekteringsverktøy'!$F110=H$1,1,"")))</f>
        <v/>
      </c>
      <c r="I102" t="str">
        <f>IF('1. Prosjekteringsverktøy'!$B110=Utelukk!$A$3,"",IF('1. Prosjekteringsverktøy'!$G110&lt;&gt;"",IF('1. Prosjekteringsverktøy'!$G110='Telle antall dimensjoner'!I$1,1,""),IF('1. Prosjekteringsverktøy'!$F110=I$1,1,"")))</f>
        <v/>
      </c>
      <c r="J102" t="str">
        <f>IF('1. Prosjekteringsverktøy'!$B110=Utelukk!$A$3,"",IF('1. Prosjekteringsverktøy'!$G110&lt;&gt;"",IF('1. Prosjekteringsverktøy'!$G110='Telle antall dimensjoner'!J$1,1,""),IF('1. Prosjekteringsverktøy'!$F110=J$1,1,"")))</f>
        <v/>
      </c>
    </row>
    <row r="103" spans="1:10" x14ac:dyDescent="0.3">
      <c r="A103" t="str">
        <f>IF('1. Prosjekteringsverktøy'!D111&lt;&gt;0,'1. Prosjekteringsverktøy'!$D111,"")</f>
        <v/>
      </c>
      <c r="B103" t="str">
        <f>IF('1. Prosjekteringsverktøy'!$B111=Utelukk!$A$3,"",IF('1. Prosjekteringsverktøy'!$G111&lt;&gt;"",IF('1. Prosjekteringsverktøy'!$G111='Telle antall dimensjoner'!B$1,1,""),IF('1. Prosjekteringsverktøy'!$F111=B$1,1,"")))</f>
        <v/>
      </c>
      <c r="C103" t="str">
        <f>IF('1. Prosjekteringsverktøy'!$B111=Utelukk!$A$3,"",IF('1. Prosjekteringsverktøy'!$G111&lt;&gt;"",IF('1. Prosjekteringsverktøy'!$G111='Telle antall dimensjoner'!C$1,1,""),IF('1. Prosjekteringsverktøy'!$F111=C$1,1,"")))</f>
        <v/>
      </c>
      <c r="D103" t="str">
        <f>IF('1. Prosjekteringsverktøy'!$B111=Utelukk!$A$3,"",IF('1. Prosjekteringsverktøy'!$G111&lt;&gt;"",IF('1. Prosjekteringsverktøy'!$G111='Telle antall dimensjoner'!D$1,1,""),IF('1. Prosjekteringsverktøy'!$F111=D$1,1,"")))</f>
        <v/>
      </c>
      <c r="E103" t="str">
        <f>IF('1. Prosjekteringsverktøy'!$B111=Utelukk!$A$3,"",IF('1. Prosjekteringsverktøy'!$G111&lt;&gt;"",IF('1. Prosjekteringsverktøy'!$G111='Telle antall dimensjoner'!E$1,1,""),IF('1. Prosjekteringsverktøy'!$F111=E$1,1,"")))</f>
        <v/>
      </c>
      <c r="F103" t="str">
        <f>IF('1. Prosjekteringsverktøy'!$B111=Utelukk!$A$3,"",IF('1. Prosjekteringsverktøy'!$G111&lt;&gt;"",IF('1. Prosjekteringsverktøy'!$G111='Telle antall dimensjoner'!F$1,1,""),IF('1. Prosjekteringsverktøy'!$F111=F$1,1,"")))</f>
        <v/>
      </c>
      <c r="G103" t="str">
        <f>IF('1. Prosjekteringsverktøy'!$B111=Utelukk!$A$3,"",IF('1. Prosjekteringsverktøy'!$G111&lt;&gt;"",IF('1. Prosjekteringsverktøy'!$G111='Telle antall dimensjoner'!G$1,1,""),IF('1. Prosjekteringsverktøy'!$F111=G$1,1,"")))</f>
        <v/>
      </c>
      <c r="H103" t="str">
        <f>IF('1. Prosjekteringsverktøy'!$B111=Utelukk!$A$3,"",IF('1. Prosjekteringsverktøy'!$G111&lt;&gt;"",IF('1. Prosjekteringsverktøy'!$G111='Telle antall dimensjoner'!H$1,1,""),IF('1. Prosjekteringsverktøy'!$F111=H$1,1,"")))</f>
        <v/>
      </c>
      <c r="I103" t="str">
        <f>IF('1. Prosjekteringsverktøy'!$B111=Utelukk!$A$3,"",IF('1. Prosjekteringsverktøy'!$G111&lt;&gt;"",IF('1. Prosjekteringsverktøy'!$G111='Telle antall dimensjoner'!I$1,1,""),IF('1. Prosjekteringsverktøy'!$F111=I$1,1,"")))</f>
        <v/>
      </c>
      <c r="J103" t="str">
        <f>IF('1. Prosjekteringsverktøy'!$B111=Utelukk!$A$3,"",IF('1. Prosjekteringsverktøy'!$G111&lt;&gt;"",IF('1. Prosjekteringsverktøy'!$G111='Telle antall dimensjoner'!J$1,1,""),IF('1. Prosjekteringsverktøy'!$F111=J$1,1,"")))</f>
        <v/>
      </c>
    </row>
    <row r="104" spans="1:10" x14ac:dyDescent="0.3">
      <c r="A104" t="str">
        <f>IF('1. Prosjekteringsverktøy'!D112&lt;&gt;0,'1. Prosjekteringsverktøy'!$D112,"")</f>
        <v/>
      </c>
      <c r="B104" t="str">
        <f>IF('1. Prosjekteringsverktøy'!$B112=Utelukk!$A$3,"",IF('1. Prosjekteringsverktøy'!$G112&lt;&gt;"",IF('1. Prosjekteringsverktøy'!$G112='Telle antall dimensjoner'!B$1,1,""),IF('1. Prosjekteringsverktøy'!$F112=B$1,1,"")))</f>
        <v/>
      </c>
      <c r="C104" t="str">
        <f>IF('1. Prosjekteringsverktøy'!$B112=Utelukk!$A$3,"",IF('1. Prosjekteringsverktøy'!$G112&lt;&gt;"",IF('1. Prosjekteringsverktøy'!$G112='Telle antall dimensjoner'!C$1,1,""),IF('1. Prosjekteringsverktøy'!$F112=C$1,1,"")))</f>
        <v/>
      </c>
      <c r="D104" t="str">
        <f>IF('1. Prosjekteringsverktøy'!$B112=Utelukk!$A$3,"",IF('1. Prosjekteringsverktøy'!$G112&lt;&gt;"",IF('1. Prosjekteringsverktøy'!$G112='Telle antall dimensjoner'!D$1,1,""),IF('1. Prosjekteringsverktøy'!$F112=D$1,1,"")))</f>
        <v/>
      </c>
      <c r="E104" t="str">
        <f>IF('1. Prosjekteringsverktøy'!$B112=Utelukk!$A$3,"",IF('1. Prosjekteringsverktøy'!$G112&lt;&gt;"",IF('1. Prosjekteringsverktøy'!$G112='Telle antall dimensjoner'!E$1,1,""),IF('1. Prosjekteringsverktøy'!$F112=E$1,1,"")))</f>
        <v/>
      </c>
      <c r="F104" t="str">
        <f>IF('1. Prosjekteringsverktøy'!$B112=Utelukk!$A$3,"",IF('1. Prosjekteringsverktøy'!$G112&lt;&gt;"",IF('1. Prosjekteringsverktøy'!$G112='Telle antall dimensjoner'!F$1,1,""),IF('1. Prosjekteringsverktøy'!$F112=F$1,1,"")))</f>
        <v/>
      </c>
      <c r="G104" t="str">
        <f>IF('1. Prosjekteringsverktøy'!$B112=Utelukk!$A$3,"",IF('1. Prosjekteringsverktøy'!$G112&lt;&gt;"",IF('1. Prosjekteringsverktøy'!$G112='Telle antall dimensjoner'!G$1,1,""),IF('1. Prosjekteringsverktøy'!$F112=G$1,1,"")))</f>
        <v/>
      </c>
      <c r="H104" t="str">
        <f>IF('1. Prosjekteringsverktøy'!$B112=Utelukk!$A$3,"",IF('1. Prosjekteringsverktøy'!$G112&lt;&gt;"",IF('1. Prosjekteringsverktøy'!$G112='Telle antall dimensjoner'!H$1,1,""),IF('1. Prosjekteringsverktøy'!$F112=H$1,1,"")))</f>
        <v/>
      </c>
      <c r="I104" t="str">
        <f>IF('1. Prosjekteringsverktøy'!$B112=Utelukk!$A$3,"",IF('1. Prosjekteringsverktøy'!$G112&lt;&gt;"",IF('1. Prosjekteringsverktøy'!$G112='Telle antall dimensjoner'!I$1,1,""),IF('1. Prosjekteringsverktøy'!$F112=I$1,1,"")))</f>
        <v/>
      </c>
      <c r="J104" t="str">
        <f>IF('1. Prosjekteringsverktøy'!$B112=Utelukk!$A$3,"",IF('1. Prosjekteringsverktøy'!$G112&lt;&gt;"",IF('1. Prosjekteringsverktøy'!$G112='Telle antall dimensjoner'!J$1,1,""),IF('1. Prosjekteringsverktøy'!$F112=J$1,1,"")))</f>
        <v/>
      </c>
    </row>
    <row r="105" spans="1:10" x14ac:dyDescent="0.3">
      <c r="A105" t="str">
        <f>IF('1. Prosjekteringsverktøy'!D113&lt;&gt;0,'1. Prosjekteringsverktøy'!$D113,"")</f>
        <v/>
      </c>
      <c r="B105" t="str">
        <f>IF('1. Prosjekteringsverktøy'!$B113=Utelukk!$A$3,"",IF('1. Prosjekteringsverktøy'!$G113&lt;&gt;"",IF('1. Prosjekteringsverktøy'!$G113='Telle antall dimensjoner'!B$1,1,""),IF('1. Prosjekteringsverktøy'!$F113=B$1,1,"")))</f>
        <v/>
      </c>
      <c r="C105" t="str">
        <f>IF('1. Prosjekteringsverktøy'!$B113=Utelukk!$A$3,"",IF('1. Prosjekteringsverktøy'!$G113&lt;&gt;"",IF('1. Prosjekteringsverktøy'!$G113='Telle antall dimensjoner'!C$1,1,""),IF('1. Prosjekteringsverktøy'!$F113=C$1,1,"")))</f>
        <v/>
      </c>
      <c r="D105" t="str">
        <f>IF('1. Prosjekteringsverktøy'!$B113=Utelukk!$A$3,"",IF('1. Prosjekteringsverktøy'!$G113&lt;&gt;"",IF('1. Prosjekteringsverktøy'!$G113='Telle antall dimensjoner'!D$1,1,""),IF('1. Prosjekteringsverktøy'!$F113=D$1,1,"")))</f>
        <v/>
      </c>
      <c r="E105" t="str">
        <f>IF('1. Prosjekteringsverktøy'!$B113=Utelukk!$A$3,"",IF('1. Prosjekteringsverktøy'!$G113&lt;&gt;"",IF('1. Prosjekteringsverktøy'!$G113='Telle antall dimensjoner'!E$1,1,""),IF('1. Prosjekteringsverktøy'!$F113=E$1,1,"")))</f>
        <v/>
      </c>
      <c r="F105" t="str">
        <f>IF('1. Prosjekteringsverktøy'!$B113=Utelukk!$A$3,"",IF('1. Prosjekteringsverktøy'!$G113&lt;&gt;"",IF('1. Prosjekteringsverktøy'!$G113='Telle antall dimensjoner'!F$1,1,""),IF('1. Prosjekteringsverktøy'!$F113=F$1,1,"")))</f>
        <v/>
      </c>
      <c r="G105" t="str">
        <f>IF('1. Prosjekteringsverktøy'!$B113=Utelukk!$A$3,"",IF('1. Prosjekteringsverktøy'!$G113&lt;&gt;"",IF('1. Prosjekteringsverktøy'!$G113='Telle antall dimensjoner'!G$1,1,""),IF('1. Prosjekteringsverktøy'!$F113=G$1,1,"")))</f>
        <v/>
      </c>
      <c r="H105" t="str">
        <f>IF('1. Prosjekteringsverktøy'!$B113=Utelukk!$A$3,"",IF('1. Prosjekteringsverktøy'!$G113&lt;&gt;"",IF('1. Prosjekteringsverktøy'!$G113='Telle antall dimensjoner'!H$1,1,""),IF('1. Prosjekteringsverktøy'!$F113=H$1,1,"")))</f>
        <v/>
      </c>
      <c r="I105" t="str">
        <f>IF('1. Prosjekteringsverktøy'!$B113=Utelukk!$A$3,"",IF('1. Prosjekteringsverktøy'!$G113&lt;&gt;"",IF('1. Prosjekteringsverktøy'!$G113='Telle antall dimensjoner'!I$1,1,""),IF('1. Prosjekteringsverktøy'!$F113=I$1,1,"")))</f>
        <v/>
      </c>
      <c r="J105" t="str">
        <f>IF('1. Prosjekteringsverktøy'!$B113=Utelukk!$A$3,"",IF('1. Prosjekteringsverktøy'!$G113&lt;&gt;"",IF('1. Prosjekteringsverktøy'!$G113='Telle antall dimensjoner'!J$1,1,""),IF('1. Prosjekteringsverktøy'!$F113=J$1,1,"")))</f>
        <v/>
      </c>
    </row>
    <row r="106" spans="1:10" x14ac:dyDescent="0.3">
      <c r="A106" t="str">
        <f>IF('1. Prosjekteringsverktøy'!D114&lt;&gt;0,'1. Prosjekteringsverktøy'!$D114,"")</f>
        <v/>
      </c>
      <c r="B106" t="str">
        <f>IF('1. Prosjekteringsverktøy'!$B114=Utelukk!$A$3,"",IF('1. Prosjekteringsverktøy'!$G114&lt;&gt;"",IF('1. Prosjekteringsverktøy'!$G114='Telle antall dimensjoner'!B$1,1,""),IF('1. Prosjekteringsverktøy'!$F114=B$1,1,"")))</f>
        <v/>
      </c>
      <c r="C106" t="str">
        <f>IF('1. Prosjekteringsverktøy'!$B114=Utelukk!$A$3,"",IF('1. Prosjekteringsverktøy'!$G114&lt;&gt;"",IF('1. Prosjekteringsverktøy'!$G114='Telle antall dimensjoner'!C$1,1,""),IF('1. Prosjekteringsverktøy'!$F114=C$1,1,"")))</f>
        <v/>
      </c>
      <c r="D106" t="str">
        <f>IF('1. Prosjekteringsverktøy'!$B114=Utelukk!$A$3,"",IF('1. Prosjekteringsverktøy'!$G114&lt;&gt;"",IF('1. Prosjekteringsverktøy'!$G114='Telle antall dimensjoner'!D$1,1,""),IF('1. Prosjekteringsverktøy'!$F114=D$1,1,"")))</f>
        <v/>
      </c>
      <c r="E106" t="str">
        <f>IF('1. Prosjekteringsverktøy'!$B114=Utelukk!$A$3,"",IF('1. Prosjekteringsverktøy'!$G114&lt;&gt;"",IF('1. Prosjekteringsverktøy'!$G114='Telle antall dimensjoner'!E$1,1,""),IF('1. Prosjekteringsverktøy'!$F114=E$1,1,"")))</f>
        <v/>
      </c>
      <c r="F106" t="str">
        <f>IF('1. Prosjekteringsverktøy'!$B114=Utelukk!$A$3,"",IF('1. Prosjekteringsverktøy'!$G114&lt;&gt;"",IF('1. Prosjekteringsverktøy'!$G114='Telle antall dimensjoner'!F$1,1,""),IF('1. Prosjekteringsverktøy'!$F114=F$1,1,"")))</f>
        <v/>
      </c>
      <c r="G106" t="str">
        <f>IF('1. Prosjekteringsverktøy'!$B114=Utelukk!$A$3,"",IF('1. Prosjekteringsverktøy'!$G114&lt;&gt;"",IF('1. Prosjekteringsverktøy'!$G114='Telle antall dimensjoner'!G$1,1,""),IF('1. Prosjekteringsverktøy'!$F114=G$1,1,"")))</f>
        <v/>
      </c>
      <c r="H106" t="str">
        <f>IF('1. Prosjekteringsverktøy'!$B114=Utelukk!$A$3,"",IF('1. Prosjekteringsverktøy'!$G114&lt;&gt;"",IF('1. Prosjekteringsverktøy'!$G114='Telle antall dimensjoner'!H$1,1,""),IF('1. Prosjekteringsverktøy'!$F114=H$1,1,"")))</f>
        <v/>
      </c>
      <c r="I106" t="str">
        <f>IF('1. Prosjekteringsverktøy'!$B114=Utelukk!$A$3,"",IF('1. Prosjekteringsverktøy'!$G114&lt;&gt;"",IF('1. Prosjekteringsverktøy'!$G114='Telle antall dimensjoner'!I$1,1,""),IF('1. Prosjekteringsverktøy'!$F114=I$1,1,"")))</f>
        <v/>
      </c>
      <c r="J106" t="str">
        <f>IF('1. Prosjekteringsverktøy'!$B114=Utelukk!$A$3,"",IF('1. Prosjekteringsverktøy'!$G114&lt;&gt;"",IF('1. Prosjekteringsverktøy'!$G114='Telle antall dimensjoner'!J$1,1,""),IF('1. Prosjekteringsverktøy'!$F114=J$1,1,"")))</f>
        <v/>
      </c>
    </row>
    <row r="107" spans="1:10" x14ac:dyDescent="0.3">
      <c r="A107" t="str">
        <f>IF('1. Prosjekteringsverktøy'!D115&lt;&gt;0,'1. Prosjekteringsverktøy'!$D115,"")</f>
        <v/>
      </c>
      <c r="B107" t="str">
        <f>IF('1. Prosjekteringsverktøy'!$B115=Utelukk!$A$3,"",IF('1. Prosjekteringsverktøy'!$G115&lt;&gt;"",IF('1. Prosjekteringsverktøy'!$G115='Telle antall dimensjoner'!B$1,1,""),IF('1. Prosjekteringsverktøy'!$F115=B$1,1,"")))</f>
        <v/>
      </c>
      <c r="C107" t="str">
        <f>IF('1. Prosjekteringsverktøy'!$B115=Utelukk!$A$3,"",IF('1. Prosjekteringsverktøy'!$G115&lt;&gt;"",IF('1. Prosjekteringsverktøy'!$G115='Telle antall dimensjoner'!C$1,1,""),IF('1. Prosjekteringsverktøy'!$F115=C$1,1,"")))</f>
        <v/>
      </c>
      <c r="D107" t="str">
        <f>IF('1. Prosjekteringsverktøy'!$B115=Utelukk!$A$3,"",IF('1. Prosjekteringsverktøy'!$G115&lt;&gt;"",IF('1. Prosjekteringsverktøy'!$G115='Telle antall dimensjoner'!D$1,1,""),IF('1. Prosjekteringsverktøy'!$F115=D$1,1,"")))</f>
        <v/>
      </c>
      <c r="E107" t="str">
        <f>IF('1. Prosjekteringsverktøy'!$B115=Utelukk!$A$3,"",IF('1. Prosjekteringsverktøy'!$G115&lt;&gt;"",IF('1. Prosjekteringsverktøy'!$G115='Telle antall dimensjoner'!E$1,1,""),IF('1. Prosjekteringsverktøy'!$F115=E$1,1,"")))</f>
        <v/>
      </c>
      <c r="F107" t="str">
        <f>IF('1. Prosjekteringsverktøy'!$B115=Utelukk!$A$3,"",IF('1. Prosjekteringsverktøy'!$G115&lt;&gt;"",IF('1. Prosjekteringsverktøy'!$G115='Telle antall dimensjoner'!F$1,1,""),IF('1. Prosjekteringsverktøy'!$F115=F$1,1,"")))</f>
        <v/>
      </c>
      <c r="G107" t="str">
        <f>IF('1. Prosjekteringsverktøy'!$B115=Utelukk!$A$3,"",IF('1. Prosjekteringsverktøy'!$G115&lt;&gt;"",IF('1. Prosjekteringsverktøy'!$G115='Telle antall dimensjoner'!G$1,1,""),IF('1. Prosjekteringsverktøy'!$F115=G$1,1,"")))</f>
        <v/>
      </c>
      <c r="H107" t="str">
        <f>IF('1. Prosjekteringsverktøy'!$B115=Utelukk!$A$3,"",IF('1. Prosjekteringsverktøy'!$G115&lt;&gt;"",IF('1. Prosjekteringsverktøy'!$G115='Telle antall dimensjoner'!H$1,1,""),IF('1. Prosjekteringsverktøy'!$F115=H$1,1,"")))</f>
        <v/>
      </c>
      <c r="I107" t="str">
        <f>IF('1. Prosjekteringsverktøy'!$B115=Utelukk!$A$3,"",IF('1. Prosjekteringsverktøy'!$G115&lt;&gt;"",IF('1. Prosjekteringsverktøy'!$G115='Telle antall dimensjoner'!I$1,1,""),IF('1. Prosjekteringsverktøy'!$F115=I$1,1,"")))</f>
        <v/>
      </c>
      <c r="J107" t="str">
        <f>IF('1. Prosjekteringsverktøy'!$B115=Utelukk!$A$3,"",IF('1. Prosjekteringsverktøy'!$G115&lt;&gt;"",IF('1. Prosjekteringsverktøy'!$G115='Telle antall dimensjoner'!J$1,1,""),IF('1. Prosjekteringsverktøy'!$F115=J$1,1,"")))</f>
        <v/>
      </c>
    </row>
    <row r="108" spans="1:10" x14ac:dyDescent="0.3">
      <c r="A108" t="str">
        <f>IF('1. Prosjekteringsverktøy'!D116&lt;&gt;0,'1. Prosjekteringsverktøy'!$D116,"")</f>
        <v/>
      </c>
      <c r="B108" t="str">
        <f>IF('1. Prosjekteringsverktøy'!$B116=Utelukk!$A$3,"",IF('1. Prosjekteringsverktøy'!$G116&lt;&gt;"",IF('1. Prosjekteringsverktøy'!$G116='Telle antall dimensjoner'!B$1,1,""),IF('1. Prosjekteringsverktøy'!$F116=B$1,1,"")))</f>
        <v/>
      </c>
      <c r="C108" t="str">
        <f>IF('1. Prosjekteringsverktøy'!$B116=Utelukk!$A$3,"",IF('1. Prosjekteringsverktøy'!$G116&lt;&gt;"",IF('1. Prosjekteringsverktøy'!$G116='Telle antall dimensjoner'!C$1,1,""),IF('1. Prosjekteringsverktøy'!$F116=C$1,1,"")))</f>
        <v/>
      </c>
      <c r="D108" t="str">
        <f>IF('1. Prosjekteringsverktøy'!$B116=Utelukk!$A$3,"",IF('1. Prosjekteringsverktøy'!$G116&lt;&gt;"",IF('1. Prosjekteringsverktøy'!$G116='Telle antall dimensjoner'!D$1,1,""),IF('1. Prosjekteringsverktøy'!$F116=D$1,1,"")))</f>
        <v/>
      </c>
      <c r="E108" t="str">
        <f>IF('1. Prosjekteringsverktøy'!$B116=Utelukk!$A$3,"",IF('1. Prosjekteringsverktøy'!$G116&lt;&gt;"",IF('1. Prosjekteringsverktøy'!$G116='Telle antall dimensjoner'!E$1,1,""),IF('1. Prosjekteringsverktøy'!$F116=E$1,1,"")))</f>
        <v/>
      </c>
      <c r="F108" t="str">
        <f>IF('1. Prosjekteringsverktøy'!$B116=Utelukk!$A$3,"",IF('1. Prosjekteringsverktøy'!$G116&lt;&gt;"",IF('1. Prosjekteringsverktøy'!$G116='Telle antall dimensjoner'!F$1,1,""),IF('1. Prosjekteringsverktøy'!$F116=F$1,1,"")))</f>
        <v/>
      </c>
      <c r="G108" t="str">
        <f>IF('1. Prosjekteringsverktøy'!$B116=Utelukk!$A$3,"",IF('1. Prosjekteringsverktøy'!$G116&lt;&gt;"",IF('1. Prosjekteringsverktøy'!$G116='Telle antall dimensjoner'!G$1,1,""),IF('1. Prosjekteringsverktøy'!$F116=G$1,1,"")))</f>
        <v/>
      </c>
      <c r="H108" t="str">
        <f>IF('1. Prosjekteringsverktøy'!$B116=Utelukk!$A$3,"",IF('1. Prosjekteringsverktøy'!$G116&lt;&gt;"",IF('1. Prosjekteringsverktøy'!$G116='Telle antall dimensjoner'!H$1,1,""),IF('1. Prosjekteringsverktøy'!$F116=H$1,1,"")))</f>
        <v/>
      </c>
      <c r="I108" t="str">
        <f>IF('1. Prosjekteringsverktøy'!$B116=Utelukk!$A$3,"",IF('1. Prosjekteringsverktøy'!$G116&lt;&gt;"",IF('1. Prosjekteringsverktøy'!$G116='Telle antall dimensjoner'!I$1,1,""),IF('1. Prosjekteringsverktøy'!$F116=I$1,1,"")))</f>
        <v/>
      </c>
      <c r="J108" t="str">
        <f>IF('1. Prosjekteringsverktøy'!$B116=Utelukk!$A$3,"",IF('1. Prosjekteringsverktøy'!$G116&lt;&gt;"",IF('1. Prosjekteringsverktøy'!$G116='Telle antall dimensjoner'!J$1,1,""),IF('1. Prosjekteringsverktøy'!$F116=J$1,1,"")))</f>
        <v/>
      </c>
    </row>
    <row r="109" spans="1:10" x14ac:dyDescent="0.3">
      <c r="A109" t="str">
        <f>IF('1. Prosjekteringsverktøy'!D117&lt;&gt;0,'1. Prosjekteringsverktøy'!$D117,"")</f>
        <v/>
      </c>
      <c r="B109" t="str">
        <f>IF('1. Prosjekteringsverktøy'!$B117=Utelukk!$A$3,"",IF('1. Prosjekteringsverktøy'!$G117&lt;&gt;"",IF('1. Prosjekteringsverktøy'!$G117='Telle antall dimensjoner'!B$1,1,""),IF('1. Prosjekteringsverktøy'!$F117=B$1,1,"")))</f>
        <v/>
      </c>
      <c r="C109" t="str">
        <f>IF('1. Prosjekteringsverktøy'!$B117=Utelukk!$A$3,"",IF('1. Prosjekteringsverktøy'!$G117&lt;&gt;"",IF('1. Prosjekteringsverktøy'!$G117='Telle antall dimensjoner'!C$1,1,""),IF('1. Prosjekteringsverktøy'!$F117=C$1,1,"")))</f>
        <v/>
      </c>
      <c r="D109" t="str">
        <f>IF('1. Prosjekteringsverktøy'!$B117=Utelukk!$A$3,"",IF('1. Prosjekteringsverktøy'!$G117&lt;&gt;"",IF('1. Prosjekteringsverktøy'!$G117='Telle antall dimensjoner'!D$1,1,""),IF('1. Prosjekteringsverktøy'!$F117=D$1,1,"")))</f>
        <v/>
      </c>
      <c r="E109" t="str">
        <f>IF('1. Prosjekteringsverktøy'!$B117=Utelukk!$A$3,"",IF('1. Prosjekteringsverktøy'!$G117&lt;&gt;"",IF('1. Prosjekteringsverktøy'!$G117='Telle antall dimensjoner'!E$1,1,""),IF('1. Prosjekteringsverktøy'!$F117=E$1,1,"")))</f>
        <v/>
      </c>
      <c r="F109" t="str">
        <f>IF('1. Prosjekteringsverktøy'!$B117=Utelukk!$A$3,"",IF('1. Prosjekteringsverktøy'!$G117&lt;&gt;"",IF('1. Prosjekteringsverktøy'!$G117='Telle antall dimensjoner'!F$1,1,""),IF('1. Prosjekteringsverktøy'!$F117=F$1,1,"")))</f>
        <v/>
      </c>
      <c r="G109" t="str">
        <f>IF('1. Prosjekteringsverktøy'!$B117=Utelukk!$A$3,"",IF('1. Prosjekteringsverktøy'!$G117&lt;&gt;"",IF('1. Prosjekteringsverktøy'!$G117='Telle antall dimensjoner'!G$1,1,""),IF('1. Prosjekteringsverktøy'!$F117=G$1,1,"")))</f>
        <v/>
      </c>
      <c r="H109" t="str">
        <f>IF('1. Prosjekteringsverktøy'!$B117=Utelukk!$A$3,"",IF('1. Prosjekteringsverktøy'!$G117&lt;&gt;"",IF('1. Prosjekteringsverktøy'!$G117='Telle antall dimensjoner'!H$1,1,""),IF('1. Prosjekteringsverktøy'!$F117=H$1,1,"")))</f>
        <v/>
      </c>
      <c r="I109" t="str">
        <f>IF('1. Prosjekteringsverktøy'!$B117=Utelukk!$A$3,"",IF('1. Prosjekteringsverktøy'!$G117&lt;&gt;"",IF('1. Prosjekteringsverktøy'!$G117='Telle antall dimensjoner'!I$1,1,""),IF('1. Prosjekteringsverktøy'!$F117=I$1,1,"")))</f>
        <v/>
      </c>
      <c r="J109" t="str">
        <f>IF('1. Prosjekteringsverktøy'!$B117=Utelukk!$A$3,"",IF('1. Prosjekteringsverktøy'!$G117&lt;&gt;"",IF('1. Prosjekteringsverktøy'!$G117='Telle antall dimensjoner'!J$1,1,""),IF('1. Prosjekteringsverktøy'!$F117=J$1,1,"")))</f>
        <v/>
      </c>
    </row>
    <row r="110" spans="1:10" x14ac:dyDescent="0.3">
      <c r="A110" t="str">
        <f>IF('1. Prosjekteringsverktøy'!D118&lt;&gt;0,'1. Prosjekteringsverktøy'!$D118,"")</f>
        <v/>
      </c>
      <c r="B110" t="str">
        <f>IF('1. Prosjekteringsverktøy'!$B118=Utelukk!$A$3,"",IF('1. Prosjekteringsverktøy'!$G118&lt;&gt;"",IF('1. Prosjekteringsverktøy'!$G118='Telle antall dimensjoner'!B$1,1,""),IF('1. Prosjekteringsverktøy'!$F118=B$1,1,"")))</f>
        <v/>
      </c>
      <c r="C110" t="str">
        <f>IF('1. Prosjekteringsverktøy'!$B118=Utelukk!$A$3,"",IF('1. Prosjekteringsverktøy'!$G118&lt;&gt;"",IF('1. Prosjekteringsverktøy'!$G118='Telle antall dimensjoner'!C$1,1,""),IF('1. Prosjekteringsverktøy'!$F118=C$1,1,"")))</f>
        <v/>
      </c>
      <c r="D110" t="str">
        <f>IF('1. Prosjekteringsverktøy'!$B118=Utelukk!$A$3,"",IF('1. Prosjekteringsverktøy'!$G118&lt;&gt;"",IF('1. Prosjekteringsverktøy'!$G118='Telle antall dimensjoner'!D$1,1,""),IF('1. Prosjekteringsverktøy'!$F118=D$1,1,"")))</f>
        <v/>
      </c>
      <c r="E110" t="str">
        <f>IF('1. Prosjekteringsverktøy'!$B118=Utelukk!$A$3,"",IF('1. Prosjekteringsverktøy'!$G118&lt;&gt;"",IF('1. Prosjekteringsverktøy'!$G118='Telle antall dimensjoner'!E$1,1,""),IF('1. Prosjekteringsverktøy'!$F118=E$1,1,"")))</f>
        <v/>
      </c>
      <c r="F110" t="str">
        <f>IF('1. Prosjekteringsverktøy'!$B118=Utelukk!$A$3,"",IF('1. Prosjekteringsverktøy'!$G118&lt;&gt;"",IF('1. Prosjekteringsverktøy'!$G118='Telle antall dimensjoner'!F$1,1,""),IF('1. Prosjekteringsverktøy'!$F118=F$1,1,"")))</f>
        <v/>
      </c>
      <c r="G110" t="str">
        <f>IF('1. Prosjekteringsverktøy'!$B118=Utelukk!$A$3,"",IF('1. Prosjekteringsverktøy'!$G118&lt;&gt;"",IF('1. Prosjekteringsverktøy'!$G118='Telle antall dimensjoner'!G$1,1,""),IF('1. Prosjekteringsverktøy'!$F118=G$1,1,"")))</f>
        <v/>
      </c>
      <c r="H110" t="str">
        <f>IF('1. Prosjekteringsverktøy'!$B118=Utelukk!$A$3,"",IF('1. Prosjekteringsverktøy'!$G118&lt;&gt;"",IF('1. Prosjekteringsverktøy'!$G118='Telle antall dimensjoner'!H$1,1,""),IF('1. Prosjekteringsverktøy'!$F118=H$1,1,"")))</f>
        <v/>
      </c>
      <c r="I110" t="str">
        <f>IF('1. Prosjekteringsverktøy'!$B118=Utelukk!$A$3,"",IF('1. Prosjekteringsverktøy'!$G118&lt;&gt;"",IF('1. Prosjekteringsverktøy'!$G118='Telle antall dimensjoner'!I$1,1,""),IF('1. Prosjekteringsverktøy'!$F118=I$1,1,"")))</f>
        <v/>
      </c>
      <c r="J110" t="str">
        <f>IF('1. Prosjekteringsverktøy'!$B118=Utelukk!$A$3,"",IF('1. Prosjekteringsverktøy'!$G118&lt;&gt;"",IF('1. Prosjekteringsverktøy'!$G118='Telle antall dimensjoner'!J$1,1,""),IF('1. Prosjekteringsverktøy'!$F118=J$1,1,"")))</f>
        <v/>
      </c>
    </row>
    <row r="111" spans="1:10" x14ac:dyDescent="0.3">
      <c r="A111" t="str">
        <f>IF('1. Prosjekteringsverktøy'!D119&lt;&gt;0,'1. Prosjekteringsverktøy'!$D119,"")</f>
        <v/>
      </c>
      <c r="B111" t="str">
        <f>IF('1. Prosjekteringsverktøy'!$B119=Utelukk!$A$3,"",IF('1. Prosjekteringsverktøy'!$G119&lt;&gt;"",IF('1. Prosjekteringsverktøy'!$G119='Telle antall dimensjoner'!B$1,1,""),IF('1. Prosjekteringsverktøy'!$F119=B$1,1,"")))</f>
        <v/>
      </c>
      <c r="C111" t="str">
        <f>IF('1. Prosjekteringsverktøy'!$B119=Utelukk!$A$3,"",IF('1. Prosjekteringsverktøy'!$G119&lt;&gt;"",IF('1. Prosjekteringsverktøy'!$G119='Telle antall dimensjoner'!C$1,1,""),IF('1. Prosjekteringsverktøy'!$F119=C$1,1,"")))</f>
        <v/>
      </c>
      <c r="D111" t="str">
        <f>IF('1. Prosjekteringsverktøy'!$B119=Utelukk!$A$3,"",IF('1. Prosjekteringsverktøy'!$G119&lt;&gt;"",IF('1. Prosjekteringsverktøy'!$G119='Telle antall dimensjoner'!D$1,1,""),IF('1. Prosjekteringsverktøy'!$F119=D$1,1,"")))</f>
        <v/>
      </c>
      <c r="E111" t="str">
        <f>IF('1. Prosjekteringsverktøy'!$B119=Utelukk!$A$3,"",IF('1. Prosjekteringsverktøy'!$G119&lt;&gt;"",IF('1. Prosjekteringsverktøy'!$G119='Telle antall dimensjoner'!E$1,1,""),IF('1. Prosjekteringsverktøy'!$F119=E$1,1,"")))</f>
        <v/>
      </c>
      <c r="F111" t="str">
        <f>IF('1. Prosjekteringsverktøy'!$B119=Utelukk!$A$3,"",IF('1. Prosjekteringsverktøy'!$G119&lt;&gt;"",IF('1. Prosjekteringsverktøy'!$G119='Telle antall dimensjoner'!F$1,1,""),IF('1. Prosjekteringsverktøy'!$F119=F$1,1,"")))</f>
        <v/>
      </c>
      <c r="G111" t="str">
        <f>IF('1. Prosjekteringsverktøy'!$B119=Utelukk!$A$3,"",IF('1. Prosjekteringsverktøy'!$G119&lt;&gt;"",IF('1. Prosjekteringsverktøy'!$G119='Telle antall dimensjoner'!G$1,1,""),IF('1. Prosjekteringsverktøy'!$F119=G$1,1,"")))</f>
        <v/>
      </c>
      <c r="H111" t="str">
        <f>IF('1. Prosjekteringsverktøy'!$B119=Utelukk!$A$3,"",IF('1. Prosjekteringsverktøy'!$G119&lt;&gt;"",IF('1. Prosjekteringsverktøy'!$G119='Telle antall dimensjoner'!H$1,1,""),IF('1. Prosjekteringsverktøy'!$F119=H$1,1,"")))</f>
        <v/>
      </c>
      <c r="I111" t="str">
        <f>IF('1. Prosjekteringsverktøy'!$B119=Utelukk!$A$3,"",IF('1. Prosjekteringsverktøy'!$G119&lt;&gt;"",IF('1. Prosjekteringsverktøy'!$G119='Telle antall dimensjoner'!I$1,1,""),IF('1. Prosjekteringsverktøy'!$F119=I$1,1,"")))</f>
        <v/>
      </c>
      <c r="J111" t="str">
        <f>IF('1. Prosjekteringsverktøy'!$B119=Utelukk!$A$3,"",IF('1. Prosjekteringsverktøy'!$G119&lt;&gt;"",IF('1. Prosjekteringsverktøy'!$G119='Telle antall dimensjoner'!J$1,1,""),IF('1. Prosjekteringsverktøy'!$F119=J$1,1,"")))</f>
        <v/>
      </c>
    </row>
    <row r="112" spans="1:10" x14ac:dyDescent="0.3">
      <c r="A112" t="str">
        <f>IF('1. Prosjekteringsverktøy'!D120&lt;&gt;0,'1. Prosjekteringsverktøy'!$D120,"")</f>
        <v/>
      </c>
      <c r="B112" t="str">
        <f>IF('1. Prosjekteringsverktøy'!$B120=Utelukk!$A$3,"",IF('1. Prosjekteringsverktøy'!$G120&lt;&gt;"",IF('1. Prosjekteringsverktøy'!$G120='Telle antall dimensjoner'!B$1,1,""),IF('1. Prosjekteringsverktøy'!$F120=B$1,1,"")))</f>
        <v/>
      </c>
      <c r="C112" t="str">
        <f>IF('1. Prosjekteringsverktøy'!$B120=Utelukk!$A$3,"",IF('1. Prosjekteringsverktøy'!$G120&lt;&gt;"",IF('1. Prosjekteringsverktøy'!$G120='Telle antall dimensjoner'!C$1,1,""),IF('1. Prosjekteringsverktøy'!$F120=C$1,1,"")))</f>
        <v/>
      </c>
      <c r="D112" t="str">
        <f>IF('1. Prosjekteringsverktøy'!$B120=Utelukk!$A$3,"",IF('1. Prosjekteringsverktøy'!$G120&lt;&gt;"",IF('1. Prosjekteringsverktøy'!$G120='Telle antall dimensjoner'!D$1,1,""),IF('1. Prosjekteringsverktøy'!$F120=D$1,1,"")))</f>
        <v/>
      </c>
      <c r="E112" t="str">
        <f>IF('1. Prosjekteringsverktøy'!$B120=Utelukk!$A$3,"",IF('1. Prosjekteringsverktøy'!$G120&lt;&gt;"",IF('1. Prosjekteringsverktøy'!$G120='Telle antall dimensjoner'!E$1,1,""),IF('1. Prosjekteringsverktøy'!$F120=E$1,1,"")))</f>
        <v/>
      </c>
      <c r="F112" t="str">
        <f>IF('1. Prosjekteringsverktøy'!$B120=Utelukk!$A$3,"",IF('1. Prosjekteringsverktøy'!$G120&lt;&gt;"",IF('1. Prosjekteringsverktøy'!$G120='Telle antall dimensjoner'!F$1,1,""),IF('1. Prosjekteringsverktøy'!$F120=F$1,1,"")))</f>
        <v/>
      </c>
      <c r="G112" t="str">
        <f>IF('1. Prosjekteringsverktøy'!$B120=Utelukk!$A$3,"",IF('1. Prosjekteringsverktøy'!$G120&lt;&gt;"",IF('1. Prosjekteringsverktøy'!$G120='Telle antall dimensjoner'!G$1,1,""),IF('1. Prosjekteringsverktøy'!$F120=G$1,1,"")))</f>
        <v/>
      </c>
      <c r="H112" t="str">
        <f>IF('1. Prosjekteringsverktøy'!$B120=Utelukk!$A$3,"",IF('1. Prosjekteringsverktøy'!$G120&lt;&gt;"",IF('1. Prosjekteringsverktøy'!$G120='Telle antall dimensjoner'!H$1,1,""),IF('1. Prosjekteringsverktøy'!$F120=H$1,1,"")))</f>
        <v/>
      </c>
      <c r="I112" t="str">
        <f>IF('1. Prosjekteringsverktøy'!$B120=Utelukk!$A$3,"",IF('1. Prosjekteringsverktøy'!$G120&lt;&gt;"",IF('1. Prosjekteringsverktøy'!$G120='Telle antall dimensjoner'!I$1,1,""),IF('1. Prosjekteringsverktøy'!$F120=I$1,1,"")))</f>
        <v/>
      </c>
      <c r="J112" t="str">
        <f>IF('1. Prosjekteringsverktøy'!$B120=Utelukk!$A$3,"",IF('1. Prosjekteringsverktøy'!$G120&lt;&gt;"",IF('1. Prosjekteringsverktøy'!$G120='Telle antall dimensjoner'!J$1,1,""),IF('1. Prosjekteringsverktøy'!$F120=J$1,1,"")))</f>
        <v/>
      </c>
    </row>
    <row r="113" spans="1:10" x14ac:dyDescent="0.3">
      <c r="A113" t="str">
        <f>IF('1. Prosjekteringsverktøy'!D121&lt;&gt;0,'1. Prosjekteringsverktøy'!$D121,"")</f>
        <v/>
      </c>
      <c r="B113" t="str">
        <f>IF('1. Prosjekteringsverktøy'!$B121=Utelukk!$A$3,"",IF('1. Prosjekteringsverktøy'!$G121&lt;&gt;"",IF('1. Prosjekteringsverktøy'!$G121='Telle antall dimensjoner'!B$1,1,""),IF('1. Prosjekteringsverktøy'!$F121=B$1,1,"")))</f>
        <v/>
      </c>
      <c r="C113" t="str">
        <f>IF('1. Prosjekteringsverktøy'!$B121=Utelukk!$A$3,"",IF('1. Prosjekteringsverktøy'!$G121&lt;&gt;"",IF('1. Prosjekteringsverktøy'!$G121='Telle antall dimensjoner'!C$1,1,""),IF('1. Prosjekteringsverktøy'!$F121=C$1,1,"")))</f>
        <v/>
      </c>
      <c r="D113" t="str">
        <f>IF('1. Prosjekteringsverktøy'!$B121=Utelukk!$A$3,"",IF('1. Prosjekteringsverktøy'!$G121&lt;&gt;"",IF('1. Prosjekteringsverktøy'!$G121='Telle antall dimensjoner'!D$1,1,""),IF('1. Prosjekteringsverktøy'!$F121=D$1,1,"")))</f>
        <v/>
      </c>
      <c r="E113" t="str">
        <f>IF('1. Prosjekteringsverktøy'!$B121=Utelukk!$A$3,"",IF('1. Prosjekteringsverktøy'!$G121&lt;&gt;"",IF('1. Prosjekteringsverktøy'!$G121='Telle antall dimensjoner'!E$1,1,""),IF('1. Prosjekteringsverktøy'!$F121=E$1,1,"")))</f>
        <v/>
      </c>
      <c r="F113" t="str">
        <f>IF('1. Prosjekteringsverktøy'!$B121=Utelukk!$A$3,"",IF('1. Prosjekteringsverktøy'!$G121&lt;&gt;"",IF('1. Prosjekteringsverktøy'!$G121='Telle antall dimensjoner'!F$1,1,""),IF('1. Prosjekteringsverktøy'!$F121=F$1,1,"")))</f>
        <v/>
      </c>
      <c r="G113" t="str">
        <f>IF('1. Prosjekteringsverktøy'!$B121=Utelukk!$A$3,"",IF('1. Prosjekteringsverktøy'!$G121&lt;&gt;"",IF('1. Prosjekteringsverktøy'!$G121='Telle antall dimensjoner'!G$1,1,""),IF('1. Prosjekteringsverktøy'!$F121=G$1,1,"")))</f>
        <v/>
      </c>
      <c r="H113" t="str">
        <f>IF('1. Prosjekteringsverktøy'!$B121=Utelukk!$A$3,"",IF('1. Prosjekteringsverktøy'!$G121&lt;&gt;"",IF('1. Prosjekteringsverktøy'!$G121='Telle antall dimensjoner'!H$1,1,""),IF('1. Prosjekteringsverktøy'!$F121=H$1,1,"")))</f>
        <v/>
      </c>
      <c r="I113" t="str">
        <f>IF('1. Prosjekteringsverktøy'!$B121=Utelukk!$A$3,"",IF('1. Prosjekteringsverktøy'!$G121&lt;&gt;"",IF('1. Prosjekteringsverktøy'!$G121='Telle antall dimensjoner'!I$1,1,""),IF('1. Prosjekteringsverktøy'!$F121=I$1,1,"")))</f>
        <v/>
      </c>
      <c r="J113" t="str">
        <f>IF('1. Prosjekteringsverktøy'!$B121=Utelukk!$A$3,"",IF('1. Prosjekteringsverktøy'!$G121&lt;&gt;"",IF('1. Prosjekteringsverktøy'!$G121='Telle antall dimensjoner'!J$1,1,""),IF('1. Prosjekteringsverktøy'!$F121=J$1,1,"")))</f>
        <v/>
      </c>
    </row>
    <row r="114" spans="1:10" x14ac:dyDescent="0.3">
      <c r="A114" t="str">
        <f>IF('1. Prosjekteringsverktøy'!D122&lt;&gt;0,'1. Prosjekteringsverktøy'!$D122,"")</f>
        <v/>
      </c>
      <c r="B114" t="str">
        <f>IF('1. Prosjekteringsverktøy'!$B122=Utelukk!$A$3,"",IF('1. Prosjekteringsverktøy'!$G122&lt;&gt;"",IF('1. Prosjekteringsverktøy'!$G122='Telle antall dimensjoner'!B$1,1,""),IF('1. Prosjekteringsverktøy'!$F122=B$1,1,"")))</f>
        <v/>
      </c>
      <c r="C114" t="str">
        <f>IF('1. Prosjekteringsverktøy'!$B122=Utelukk!$A$3,"",IF('1. Prosjekteringsverktøy'!$G122&lt;&gt;"",IF('1. Prosjekteringsverktøy'!$G122='Telle antall dimensjoner'!C$1,1,""),IF('1. Prosjekteringsverktøy'!$F122=C$1,1,"")))</f>
        <v/>
      </c>
      <c r="D114" t="str">
        <f>IF('1. Prosjekteringsverktøy'!$B122=Utelukk!$A$3,"",IF('1. Prosjekteringsverktøy'!$G122&lt;&gt;"",IF('1. Prosjekteringsverktøy'!$G122='Telle antall dimensjoner'!D$1,1,""),IF('1. Prosjekteringsverktøy'!$F122=D$1,1,"")))</f>
        <v/>
      </c>
      <c r="E114" t="str">
        <f>IF('1. Prosjekteringsverktøy'!$B122=Utelukk!$A$3,"",IF('1. Prosjekteringsverktøy'!$G122&lt;&gt;"",IF('1. Prosjekteringsverktøy'!$G122='Telle antall dimensjoner'!E$1,1,""),IF('1. Prosjekteringsverktøy'!$F122=E$1,1,"")))</f>
        <v/>
      </c>
      <c r="F114" t="str">
        <f>IF('1. Prosjekteringsverktøy'!$B122=Utelukk!$A$3,"",IF('1. Prosjekteringsverktøy'!$G122&lt;&gt;"",IF('1. Prosjekteringsverktøy'!$G122='Telle antall dimensjoner'!F$1,1,""),IF('1. Prosjekteringsverktøy'!$F122=F$1,1,"")))</f>
        <v/>
      </c>
      <c r="G114" t="str">
        <f>IF('1. Prosjekteringsverktøy'!$B122=Utelukk!$A$3,"",IF('1. Prosjekteringsverktøy'!$G122&lt;&gt;"",IF('1. Prosjekteringsverktøy'!$G122='Telle antall dimensjoner'!G$1,1,""),IF('1. Prosjekteringsverktøy'!$F122=G$1,1,"")))</f>
        <v/>
      </c>
      <c r="H114" t="str">
        <f>IF('1. Prosjekteringsverktøy'!$B122=Utelukk!$A$3,"",IF('1. Prosjekteringsverktøy'!$G122&lt;&gt;"",IF('1. Prosjekteringsverktøy'!$G122='Telle antall dimensjoner'!H$1,1,""),IF('1. Prosjekteringsverktøy'!$F122=H$1,1,"")))</f>
        <v/>
      </c>
      <c r="I114" t="str">
        <f>IF('1. Prosjekteringsverktøy'!$B122=Utelukk!$A$3,"",IF('1. Prosjekteringsverktøy'!$G122&lt;&gt;"",IF('1. Prosjekteringsverktøy'!$G122='Telle antall dimensjoner'!I$1,1,""),IF('1. Prosjekteringsverktøy'!$F122=I$1,1,"")))</f>
        <v/>
      </c>
      <c r="J114" t="str">
        <f>IF('1. Prosjekteringsverktøy'!$B122=Utelukk!$A$3,"",IF('1. Prosjekteringsverktøy'!$G122&lt;&gt;"",IF('1. Prosjekteringsverktøy'!$G122='Telle antall dimensjoner'!J$1,1,""),IF('1. Prosjekteringsverktøy'!$F122=J$1,1,"")))</f>
        <v/>
      </c>
    </row>
    <row r="115" spans="1:10" x14ac:dyDescent="0.3">
      <c r="A115" t="str">
        <f>IF('1. Prosjekteringsverktøy'!D123&lt;&gt;0,'1. Prosjekteringsverktøy'!$D123,"")</f>
        <v/>
      </c>
      <c r="B115" t="str">
        <f>IF('1. Prosjekteringsverktøy'!$B123=Utelukk!$A$3,"",IF('1. Prosjekteringsverktøy'!$G123&lt;&gt;"",IF('1. Prosjekteringsverktøy'!$G123='Telle antall dimensjoner'!B$1,1,""),IF('1. Prosjekteringsverktøy'!$F123=B$1,1,"")))</f>
        <v/>
      </c>
      <c r="C115" t="str">
        <f>IF('1. Prosjekteringsverktøy'!$B123=Utelukk!$A$3,"",IF('1. Prosjekteringsverktøy'!$G123&lt;&gt;"",IF('1. Prosjekteringsverktøy'!$G123='Telle antall dimensjoner'!C$1,1,""),IF('1. Prosjekteringsverktøy'!$F123=C$1,1,"")))</f>
        <v/>
      </c>
      <c r="D115" t="str">
        <f>IF('1. Prosjekteringsverktøy'!$B123=Utelukk!$A$3,"",IF('1. Prosjekteringsverktøy'!$G123&lt;&gt;"",IF('1. Prosjekteringsverktøy'!$G123='Telle antall dimensjoner'!D$1,1,""),IF('1. Prosjekteringsverktøy'!$F123=D$1,1,"")))</f>
        <v/>
      </c>
      <c r="E115" t="str">
        <f>IF('1. Prosjekteringsverktøy'!$B123=Utelukk!$A$3,"",IF('1. Prosjekteringsverktøy'!$G123&lt;&gt;"",IF('1. Prosjekteringsverktøy'!$G123='Telle antall dimensjoner'!E$1,1,""),IF('1. Prosjekteringsverktøy'!$F123=E$1,1,"")))</f>
        <v/>
      </c>
      <c r="F115" t="str">
        <f>IF('1. Prosjekteringsverktøy'!$B123=Utelukk!$A$3,"",IF('1. Prosjekteringsverktøy'!$G123&lt;&gt;"",IF('1. Prosjekteringsverktøy'!$G123='Telle antall dimensjoner'!F$1,1,""),IF('1. Prosjekteringsverktøy'!$F123=F$1,1,"")))</f>
        <v/>
      </c>
      <c r="G115" t="str">
        <f>IF('1. Prosjekteringsverktøy'!$B123=Utelukk!$A$3,"",IF('1. Prosjekteringsverktøy'!$G123&lt;&gt;"",IF('1. Prosjekteringsverktøy'!$G123='Telle antall dimensjoner'!G$1,1,""),IF('1. Prosjekteringsverktøy'!$F123=G$1,1,"")))</f>
        <v/>
      </c>
      <c r="H115" t="str">
        <f>IF('1. Prosjekteringsverktøy'!$B123=Utelukk!$A$3,"",IF('1. Prosjekteringsverktøy'!$G123&lt;&gt;"",IF('1. Prosjekteringsverktøy'!$G123='Telle antall dimensjoner'!H$1,1,""),IF('1. Prosjekteringsverktøy'!$F123=H$1,1,"")))</f>
        <v/>
      </c>
      <c r="I115" t="str">
        <f>IF('1. Prosjekteringsverktøy'!$B123=Utelukk!$A$3,"",IF('1. Prosjekteringsverktøy'!$G123&lt;&gt;"",IF('1. Prosjekteringsverktøy'!$G123='Telle antall dimensjoner'!I$1,1,""),IF('1. Prosjekteringsverktøy'!$F123=I$1,1,"")))</f>
        <v/>
      </c>
      <c r="J115" t="str">
        <f>IF('1. Prosjekteringsverktøy'!$B123=Utelukk!$A$3,"",IF('1. Prosjekteringsverktøy'!$G123&lt;&gt;"",IF('1. Prosjekteringsverktøy'!$G123='Telle antall dimensjoner'!J$1,1,""),IF('1. Prosjekteringsverktøy'!$F123=J$1,1,"")))</f>
        <v/>
      </c>
    </row>
    <row r="116" spans="1:10" x14ac:dyDescent="0.3">
      <c r="A116" t="str">
        <f>IF('1. Prosjekteringsverktøy'!D124&lt;&gt;0,'1. Prosjekteringsverktøy'!$D124,"")</f>
        <v/>
      </c>
      <c r="B116" t="str">
        <f>IF('1. Prosjekteringsverktøy'!$B124=Utelukk!$A$3,"",IF('1. Prosjekteringsverktøy'!$G124&lt;&gt;"",IF('1. Prosjekteringsverktøy'!$G124='Telle antall dimensjoner'!B$1,1,""),IF('1. Prosjekteringsverktøy'!$F124=B$1,1,"")))</f>
        <v/>
      </c>
      <c r="C116" t="str">
        <f>IF('1. Prosjekteringsverktøy'!$B124=Utelukk!$A$3,"",IF('1. Prosjekteringsverktøy'!$G124&lt;&gt;"",IF('1. Prosjekteringsverktøy'!$G124='Telle antall dimensjoner'!C$1,1,""),IF('1. Prosjekteringsverktøy'!$F124=C$1,1,"")))</f>
        <v/>
      </c>
      <c r="D116" t="str">
        <f>IF('1. Prosjekteringsverktøy'!$B124=Utelukk!$A$3,"",IF('1. Prosjekteringsverktøy'!$G124&lt;&gt;"",IF('1. Prosjekteringsverktøy'!$G124='Telle antall dimensjoner'!D$1,1,""),IF('1. Prosjekteringsverktøy'!$F124=D$1,1,"")))</f>
        <v/>
      </c>
      <c r="E116" t="str">
        <f>IF('1. Prosjekteringsverktøy'!$B124=Utelukk!$A$3,"",IF('1. Prosjekteringsverktøy'!$G124&lt;&gt;"",IF('1. Prosjekteringsverktøy'!$G124='Telle antall dimensjoner'!E$1,1,""),IF('1. Prosjekteringsverktøy'!$F124=E$1,1,"")))</f>
        <v/>
      </c>
      <c r="F116" t="str">
        <f>IF('1. Prosjekteringsverktøy'!$B124=Utelukk!$A$3,"",IF('1. Prosjekteringsverktøy'!$G124&lt;&gt;"",IF('1. Prosjekteringsverktøy'!$G124='Telle antall dimensjoner'!F$1,1,""),IF('1. Prosjekteringsverktøy'!$F124=F$1,1,"")))</f>
        <v/>
      </c>
      <c r="G116" t="str">
        <f>IF('1. Prosjekteringsverktøy'!$B124=Utelukk!$A$3,"",IF('1. Prosjekteringsverktøy'!$G124&lt;&gt;"",IF('1. Prosjekteringsverktøy'!$G124='Telle antall dimensjoner'!G$1,1,""),IF('1. Prosjekteringsverktøy'!$F124=G$1,1,"")))</f>
        <v/>
      </c>
      <c r="H116" t="str">
        <f>IF('1. Prosjekteringsverktøy'!$B124=Utelukk!$A$3,"",IF('1. Prosjekteringsverktøy'!$G124&lt;&gt;"",IF('1. Prosjekteringsverktøy'!$G124='Telle antall dimensjoner'!H$1,1,""),IF('1. Prosjekteringsverktøy'!$F124=H$1,1,"")))</f>
        <v/>
      </c>
      <c r="I116" t="str">
        <f>IF('1. Prosjekteringsverktøy'!$B124=Utelukk!$A$3,"",IF('1. Prosjekteringsverktøy'!$G124&lt;&gt;"",IF('1. Prosjekteringsverktøy'!$G124='Telle antall dimensjoner'!I$1,1,""),IF('1. Prosjekteringsverktøy'!$F124=I$1,1,"")))</f>
        <v/>
      </c>
      <c r="J116" t="str">
        <f>IF('1. Prosjekteringsverktøy'!$B124=Utelukk!$A$3,"",IF('1. Prosjekteringsverktøy'!$G124&lt;&gt;"",IF('1. Prosjekteringsverktøy'!$G124='Telle antall dimensjoner'!J$1,1,""),IF('1. Prosjekteringsverktøy'!$F124=J$1,1,"")))</f>
        <v/>
      </c>
    </row>
    <row r="117" spans="1:10" x14ac:dyDescent="0.3">
      <c r="A117" t="str">
        <f>IF('1. Prosjekteringsverktøy'!D125&lt;&gt;0,'1. Prosjekteringsverktøy'!$D125,"")</f>
        <v/>
      </c>
      <c r="B117" t="str">
        <f>IF('1. Prosjekteringsverktøy'!$B125=Utelukk!$A$3,"",IF('1. Prosjekteringsverktøy'!$G125&lt;&gt;"",IF('1. Prosjekteringsverktøy'!$G125='Telle antall dimensjoner'!B$1,1,""),IF('1. Prosjekteringsverktøy'!$F125=B$1,1,"")))</f>
        <v/>
      </c>
      <c r="C117" t="str">
        <f>IF('1. Prosjekteringsverktøy'!$B125=Utelukk!$A$3,"",IF('1. Prosjekteringsverktøy'!$G125&lt;&gt;"",IF('1. Prosjekteringsverktøy'!$G125='Telle antall dimensjoner'!C$1,1,""),IF('1. Prosjekteringsverktøy'!$F125=C$1,1,"")))</f>
        <v/>
      </c>
      <c r="D117" t="str">
        <f>IF('1. Prosjekteringsverktøy'!$B125=Utelukk!$A$3,"",IF('1. Prosjekteringsverktøy'!$G125&lt;&gt;"",IF('1. Prosjekteringsverktøy'!$G125='Telle antall dimensjoner'!D$1,1,""),IF('1. Prosjekteringsverktøy'!$F125=D$1,1,"")))</f>
        <v/>
      </c>
      <c r="E117" t="str">
        <f>IF('1. Prosjekteringsverktøy'!$B125=Utelukk!$A$3,"",IF('1. Prosjekteringsverktøy'!$G125&lt;&gt;"",IF('1. Prosjekteringsverktøy'!$G125='Telle antall dimensjoner'!E$1,1,""),IF('1. Prosjekteringsverktøy'!$F125=E$1,1,"")))</f>
        <v/>
      </c>
      <c r="F117" t="str">
        <f>IF('1. Prosjekteringsverktøy'!$B125=Utelukk!$A$3,"",IF('1. Prosjekteringsverktøy'!$G125&lt;&gt;"",IF('1. Prosjekteringsverktøy'!$G125='Telle antall dimensjoner'!F$1,1,""),IF('1. Prosjekteringsverktøy'!$F125=F$1,1,"")))</f>
        <v/>
      </c>
      <c r="G117" t="str">
        <f>IF('1. Prosjekteringsverktøy'!$B125=Utelukk!$A$3,"",IF('1. Prosjekteringsverktøy'!$G125&lt;&gt;"",IF('1. Prosjekteringsverktøy'!$G125='Telle antall dimensjoner'!G$1,1,""),IF('1. Prosjekteringsverktøy'!$F125=G$1,1,"")))</f>
        <v/>
      </c>
      <c r="H117" t="str">
        <f>IF('1. Prosjekteringsverktøy'!$B125=Utelukk!$A$3,"",IF('1. Prosjekteringsverktøy'!$G125&lt;&gt;"",IF('1. Prosjekteringsverktøy'!$G125='Telle antall dimensjoner'!H$1,1,""),IF('1. Prosjekteringsverktøy'!$F125=H$1,1,"")))</f>
        <v/>
      </c>
      <c r="I117" t="str">
        <f>IF('1. Prosjekteringsverktøy'!$B125=Utelukk!$A$3,"",IF('1. Prosjekteringsverktøy'!$G125&lt;&gt;"",IF('1. Prosjekteringsverktøy'!$G125='Telle antall dimensjoner'!I$1,1,""),IF('1. Prosjekteringsverktøy'!$F125=I$1,1,"")))</f>
        <v/>
      </c>
      <c r="J117" t="str">
        <f>IF('1. Prosjekteringsverktøy'!$B125=Utelukk!$A$3,"",IF('1. Prosjekteringsverktøy'!$G125&lt;&gt;"",IF('1. Prosjekteringsverktøy'!$G125='Telle antall dimensjoner'!J$1,1,""),IF('1. Prosjekteringsverktøy'!$F125=J$1,1,"")))</f>
        <v/>
      </c>
    </row>
    <row r="118" spans="1:10" x14ac:dyDescent="0.3">
      <c r="A118" t="str">
        <f>IF('1. Prosjekteringsverktøy'!D126&lt;&gt;0,'1. Prosjekteringsverktøy'!$D126,"")</f>
        <v/>
      </c>
      <c r="B118" t="str">
        <f>IF('1. Prosjekteringsverktøy'!$B126=Utelukk!$A$3,"",IF('1. Prosjekteringsverktøy'!$G126&lt;&gt;"",IF('1. Prosjekteringsverktøy'!$G126='Telle antall dimensjoner'!B$1,1,""),IF('1. Prosjekteringsverktøy'!$F126=B$1,1,"")))</f>
        <v/>
      </c>
      <c r="C118" t="str">
        <f>IF('1. Prosjekteringsverktøy'!$B126=Utelukk!$A$3,"",IF('1. Prosjekteringsverktøy'!$G126&lt;&gt;"",IF('1. Prosjekteringsverktøy'!$G126='Telle antall dimensjoner'!C$1,1,""),IF('1. Prosjekteringsverktøy'!$F126=C$1,1,"")))</f>
        <v/>
      </c>
      <c r="D118" t="str">
        <f>IF('1. Prosjekteringsverktøy'!$B126=Utelukk!$A$3,"",IF('1. Prosjekteringsverktøy'!$G126&lt;&gt;"",IF('1. Prosjekteringsverktøy'!$G126='Telle antall dimensjoner'!D$1,1,""),IF('1. Prosjekteringsverktøy'!$F126=D$1,1,"")))</f>
        <v/>
      </c>
      <c r="E118" t="str">
        <f>IF('1. Prosjekteringsverktøy'!$B126=Utelukk!$A$3,"",IF('1. Prosjekteringsverktøy'!$G126&lt;&gt;"",IF('1. Prosjekteringsverktøy'!$G126='Telle antall dimensjoner'!E$1,1,""),IF('1. Prosjekteringsverktøy'!$F126=E$1,1,"")))</f>
        <v/>
      </c>
      <c r="F118" t="str">
        <f>IF('1. Prosjekteringsverktøy'!$B126=Utelukk!$A$3,"",IF('1. Prosjekteringsverktøy'!$G126&lt;&gt;"",IF('1. Prosjekteringsverktøy'!$G126='Telle antall dimensjoner'!F$1,1,""),IF('1. Prosjekteringsverktøy'!$F126=F$1,1,"")))</f>
        <v/>
      </c>
      <c r="G118" t="str">
        <f>IF('1. Prosjekteringsverktøy'!$B126=Utelukk!$A$3,"",IF('1. Prosjekteringsverktøy'!$G126&lt;&gt;"",IF('1. Prosjekteringsverktøy'!$G126='Telle antall dimensjoner'!G$1,1,""),IF('1. Prosjekteringsverktøy'!$F126=G$1,1,"")))</f>
        <v/>
      </c>
      <c r="H118" t="str">
        <f>IF('1. Prosjekteringsverktøy'!$B126=Utelukk!$A$3,"",IF('1. Prosjekteringsverktøy'!$G126&lt;&gt;"",IF('1. Prosjekteringsverktøy'!$G126='Telle antall dimensjoner'!H$1,1,""),IF('1. Prosjekteringsverktøy'!$F126=H$1,1,"")))</f>
        <v/>
      </c>
      <c r="I118" t="str">
        <f>IF('1. Prosjekteringsverktøy'!$B126=Utelukk!$A$3,"",IF('1. Prosjekteringsverktøy'!$G126&lt;&gt;"",IF('1. Prosjekteringsverktøy'!$G126='Telle antall dimensjoner'!I$1,1,""),IF('1. Prosjekteringsverktøy'!$F126=I$1,1,"")))</f>
        <v/>
      </c>
      <c r="J118" t="str">
        <f>IF('1. Prosjekteringsverktøy'!$B126=Utelukk!$A$3,"",IF('1. Prosjekteringsverktøy'!$G126&lt;&gt;"",IF('1. Prosjekteringsverktøy'!$G126='Telle antall dimensjoner'!J$1,1,""),IF('1. Prosjekteringsverktøy'!$F126=J$1,1,"")))</f>
        <v/>
      </c>
    </row>
    <row r="119" spans="1:10" x14ac:dyDescent="0.3">
      <c r="A119" t="str">
        <f>IF('1. Prosjekteringsverktøy'!D127&lt;&gt;0,'1. Prosjekteringsverktøy'!$D127,"")</f>
        <v/>
      </c>
      <c r="B119" t="str">
        <f>IF('1. Prosjekteringsverktøy'!$B127=Utelukk!$A$3,"",IF('1. Prosjekteringsverktøy'!$G127&lt;&gt;"",IF('1. Prosjekteringsverktøy'!$G127='Telle antall dimensjoner'!B$1,1,""),IF('1. Prosjekteringsverktøy'!$F127=B$1,1,"")))</f>
        <v/>
      </c>
      <c r="C119" t="str">
        <f>IF('1. Prosjekteringsverktøy'!$B127=Utelukk!$A$3,"",IF('1. Prosjekteringsverktøy'!$G127&lt;&gt;"",IF('1. Prosjekteringsverktøy'!$G127='Telle antall dimensjoner'!C$1,1,""),IF('1. Prosjekteringsverktøy'!$F127=C$1,1,"")))</f>
        <v/>
      </c>
      <c r="D119" t="str">
        <f>IF('1. Prosjekteringsverktøy'!$B127=Utelukk!$A$3,"",IF('1. Prosjekteringsverktøy'!$G127&lt;&gt;"",IF('1. Prosjekteringsverktøy'!$G127='Telle antall dimensjoner'!D$1,1,""),IF('1. Prosjekteringsverktøy'!$F127=D$1,1,"")))</f>
        <v/>
      </c>
      <c r="E119" t="str">
        <f>IF('1. Prosjekteringsverktøy'!$B127=Utelukk!$A$3,"",IF('1. Prosjekteringsverktøy'!$G127&lt;&gt;"",IF('1. Prosjekteringsverktøy'!$G127='Telle antall dimensjoner'!E$1,1,""),IF('1. Prosjekteringsverktøy'!$F127=E$1,1,"")))</f>
        <v/>
      </c>
      <c r="F119" t="str">
        <f>IF('1. Prosjekteringsverktøy'!$B127=Utelukk!$A$3,"",IF('1. Prosjekteringsverktøy'!$G127&lt;&gt;"",IF('1. Prosjekteringsverktøy'!$G127='Telle antall dimensjoner'!F$1,1,""),IF('1. Prosjekteringsverktøy'!$F127=F$1,1,"")))</f>
        <v/>
      </c>
      <c r="G119" t="str">
        <f>IF('1. Prosjekteringsverktøy'!$B127=Utelukk!$A$3,"",IF('1. Prosjekteringsverktøy'!$G127&lt;&gt;"",IF('1. Prosjekteringsverktøy'!$G127='Telle antall dimensjoner'!G$1,1,""),IF('1. Prosjekteringsverktøy'!$F127=G$1,1,"")))</f>
        <v/>
      </c>
      <c r="H119" t="str">
        <f>IF('1. Prosjekteringsverktøy'!$B127=Utelukk!$A$3,"",IF('1. Prosjekteringsverktøy'!$G127&lt;&gt;"",IF('1. Prosjekteringsverktøy'!$G127='Telle antall dimensjoner'!H$1,1,""),IF('1. Prosjekteringsverktøy'!$F127=H$1,1,"")))</f>
        <v/>
      </c>
      <c r="I119" t="str">
        <f>IF('1. Prosjekteringsverktøy'!$B127=Utelukk!$A$3,"",IF('1. Prosjekteringsverktøy'!$G127&lt;&gt;"",IF('1. Prosjekteringsverktøy'!$G127='Telle antall dimensjoner'!I$1,1,""),IF('1. Prosjekteringsverktøy'!$F127=I$1,1,"")))</f>
        <v/>
      </c>
      <c r="J119" t="str">
        <f>IF('1. Prosjekteringsverktøy'!$B127=Utelukk!$A$3,"",IF('1. Prosjekteringsverktøy'!$G127&lt;&gt;"",IF('1. Prosjekteringsverktøy'!$G127='Telle antall dimensjoner'!J$1,1,""),IF('1. Prosjekteringsverktøy'!$F127=J$1,1,"")))</f>
        <v/>
      </c>
    </row>
    <row r="120" spans="1:10" x14ac:dyDescent="0.3">
      <c r="A120" t="str">
        <f>IF('1. Prosjekteringsverktøy'!D128&lt;&gt;0,'1. Prosjekteringsverktøy'!$D128,"")</f>
        <v/>
      </c>
      <c r="B120" t="str">
        <f>IF('1. Prosjekteringsverktøy'!$B128=Utelukk!$A$3,"",IF('1. Prosjekteringsverktøy'!$G128&lt;&gt;"",IF('1. Prosjekteringsverktøy'!$G128='Telle antall dimensjoner'!B$1,1,""),IF('1. Prosjekteringsverktøy'!$F128=B$1,1,"")))</f>
        <v/>
      </c>
      <c r="C120" t="str">
        <f>IF('1. Prosjekteringsverktøy'!$B128=Utelukk!$A$3,"",IF('1. Prosjekteringsverktøy'!$G128&lt;&gt;"",IF('1. Prosjekteringsverktøy'!$G128='Telle antall dimensjoner'!C$1,1,""),IF('1. Prosjekteringsverktøy'!$F128=C$1,1,"")))</f>
        <v/>
      </c>
      <c r="D120" t="str">
        <f>IF('1. Prosjekteringsverktøy'!$B128=Utelukk!$A$3,"",IF('1. Prosjekteringsverktøy'!$G128&lt;&gt;"",IF('1. Prosjekteringsverktøy'!$G128='Telle antall dimensjoner'!D$1,1,""),IF('1. Prosjekteringsverktøy'!$F128=D$1,1,"")))</f>
        <v/>
      </c>
      <c r="E120" t="str">
        <f>IF('1. Prosjekteringsverktøy'!$B128=Utelukk!$A$3,"",IF('1. Prosjekteringsverktøy'!$G128&lt;&gt;"",IF('1. Prosjekteringsverktøy'!$G128='Telle antall dimensjoner'!E$1,1,""),IF('1. Prosjekteringsverktøy'!$F128=E$1,1,"")))</f>
        <v/>
      </c>
      <c r="F120" t="str">
        <f>IF('1. Prosjekteringsverktøy'!$B128=Utelukk!$A$3,"",IF('1. Prosjekteringsverktøy'!$G128&lt;&gt;"",IF('1. Prosjekteringsverktøy'!$G128='Telle antall dimensjoner'!F$1,1,""),IF('1. Prosjekteringsverktøy'!$F128=F$1,1,"")))</f>
        <v/>
      </c>
      <c r="G120" t="str">
        <f>IF('1. Prosjekteringsverktøy'!$B128=Utelukk!$A$3,"",IF('1. Prosjekteringsverktøy'!$G128&lt;&gt;"",IF('1. Prosjekteringsverktøy'!$G128='Telle antall dimensjoner'!G$1,1,""),IF('1. Prosjekteringsverktøy'!$F128=G$1,1,"")))</f>
        <v/>
      </c>
      <c r="H120" t="str">
        <f>IF('1. Prosjekteringsverktøy'!$B128=Utelukk!$A$3,"",IF('1. Prosjekteringsverktøy'!$G128&lt;&gt;"",IF('1. Prosjekteringsverktøy'!$G128='Telle antall dimensjoner'!H$1,1,""),IF('1. Prosjekteringsverktøy'!$F128=H$1,1,"")))</f>
        <v/>
      </c>
      <c r="I120" t="str">
        <f>IF('1. Prosjekteringsverktøy'!$B128=Utelukk!$A$3,"",IF('1. Prosjekteringsverktøy'!$G128&lt;&gt;"",IF('1. Prosjekteringsverktøy'!$G128='Telle antall dimensjoner'!I$1,1,""),IF('1. Prosjekteringsverktøy'!$F128=I$1,1,"")))</f>
        <v/>
      </c>
      <c r="J120" t="str">
        <f>IF('1. Prosjekteringsverktøy'!$B128=Utelukk!$A$3,"",IF('1. Prosjekteringsverktøy'!$G128&lt;&gt;"",IF('1. Prosjekteringsverktøy'!$G128='Telle antall dimensjoner'!J$1,1,""),IF('1. Prosjekteringsverktøy'!$F128=J$1,1,"")))</f>
        <v/>
      </c>
    </row>
    <row r="121" spans="1:10" x14ac:dyDescent="0.3">
      <c r="A121" t="str">
        <f>IF('1. Prosjekteringsverktøy'!D129&lt;&gt;0,'1. Prosjekteringsverktøy'!$D129,"")</f>
        <v/>
      </c>
      <c r="B121" t="str">
        <f>IF('1. Prosjekteringsverktøy'!$B129=Utelukk!$A$3,"",IF('1. Prosjekteringsverktøy'!$G129&lt;&gt;"",IF('1. Prosjekteringsverktøy'!$G129='Telle antall dimensjoner'!B$1,1,""),IF('1. Prosjekteringsverktøy'!$F129=B$1,1,"")))</f>
        <v/>
      </c>
      <c r="C121" t="str">
        <f>IF('1. Prosjekteringsverktøy'!$B129=Utelukk!$A$3,"",IF('1. Prosjekteringsverktøy'!$G129&lt;&gt;"",IF('1. Prosjekteringsverktøy'!$G129='Telle antall dimensjoner'!C$1,1,""),IF('1. Prosjekteringsverktøy'!$F129=C$1,1,"")))</f>
        <v/>
      </c>
      <c r="D121" t="str">
        <f>IF('1. Prosjekteringsverktøy'!$B129=Utelukk!$A$3,"",IF('1. Prosjekteringsverktøy'!$G129&lt;&gt;"",IF('1. Prosjekteringsverktøy'!$G129='Telle antall dimensjoner'!D$1,1,""),IF('1. Prosjekteringsverktøy'!$F129=D$1,1,"")))</f>
        <v/>
      </c>
      <c r="E121" t="str">
        <f>IF('1. Prosjekteringsverktøy'!$B129=Utelukk!$A$3,"",IF('1. Prosjekteringsverktøy'!$G129&lt;&gt;"",IF('1. Prosjekteringsverktøy'!$G129='Telle antall dimensjoner'!E$1,1,""),IF('1. Prosjekteringsverktøy'!$F129=E$1,1,"")))</f>
        <v/>
      </c>
      <c r="F121" t="str">
        <f>IF('1. Prosjekteringsverktøy'!$B129=Utelukk!$A$3,"",IF('1. Prosjekteringsverktøy'!$G129&lt;&gt;"",IF('1. Prosjekteringsverktøy'!$G129='Telle antall dimensjoner'!F$1,1,""),IF('1. Prosjekteringsverktøy'!$F129=F$1,1,"")))</f>
        <v/>
      </c>
      <c r="G121" t="str">
        <f>IF('1. Prosjekteringsverktøy'!$B129=Utelukk!$A$3,"",IF('1. Prosjekteringsverktøy'!$G129&lt;&gt;"",IF('1. Prosjekteringsverktøy'!$G129='Telle antall dimensjoner'!G$1,1,""),IF('1. Prosjekteringsverktøy'!$F129=G$1,1,"")))</f>
        <v/>
      </c>
      <c r="H121" t="str">
        <f>IF('1. Prosjekteringsverktøy'!$B129=Utelukk!$A$3,"",IF('1. Prosjekteringsverktøy'!$G129&lt;&gt;"",IF('1. Prosjekteringsverktøy'!$G129='Telle antall dimensjoner'!H$1,1,""),IF('1. Prosjekteringsverktøy'!$F129=H$1,1,"")))</f>
        <v/>
      </c>
      <c r="I121" t="str">
        <f>IF('1. Prosjekteringsverktøy'!$B129=Utelukk!$A$3,"",IF('1. Prosjekteringsverktøy'!$G129&lt;&gt;"",IF('1. Prosjekteringsverktøy'!$G129='Telle antall dimensjoner'!I$1,1,""),IF('1. Prosjekteringsverktøy'!$F129=I$1,1,"")))</f>
        <v/>
      </c>
      <c r="J121" t="str">
        <f>IF('1. Prosjekteringsverktøy'!$B129=Utelukk!$A$3,"",IF('1. Prosjekteringsverktøy'!$G129&lt;&gt;"",IF('1. Prosjekteringsverktøy'!$G129='Telle antall dimensjoner'!J$1,1,""),IF('1. Prosjekteringsverktøy'!$F129=J$1,1,"")))</f>
        <v/>
      </c>
    </row>
    <row r="122" spans="1:10" x14ac:dyDescent="0.3">
      <c r="A122" t="str">
        <f>IF('1. Prosjekteringsverktøy'!D130&lt;&gt;0,'1. Prosjekteringsverktøy'!$D130,"")</f>
        <v/>
      </c>
      <c r="B122" t="str">
        <f>IF('1. Prosjekteringsverktøy'!$B130=Utelukk!$A$3,"",IF('1. Prosjekteringsverktøy'!$G130&lt;&gt;"",IF('1. Prosjekteringsverktøy'!$G130='Telle antall dimensjoner'!B$1,1,""),IF('1. Prosjekteringsverktøy'!$F130=B$1,1,"")))</f>
        <v/>
      </c>
      <c r="C122" t="str">
        <f>IF('1. Prosjekteringsverktøy'!$B130=Utelukk!$A$3,"",IF('1. Prosjekteringsverktøy'!$G130&lt;&gt;"",IF('1. Prosjekteringsverktøy'!$G130='Telle antall dimensjoner'!C$1,1,""),IF('1. Prosjekteringsverktøy'!$F130=C$1,1,"")))</f>
        <v/>
      </c>
      <c r="D122" t="str">
        <f>IF('1. Prosjekteringsverktøy'!$B130=Utelukk!$A$3,"",IF('1. Prosjekteringsverktøy'!$G130&lt;&gt;"",IF('1. Prosjekteringsverktøy'!$G130='Telle antall dimensjoner'!D$1,1,""),IF('1. Prosjekteringsverktøy'!$F130=D$1,1,"")))</f>
        <v/>
      </c>
      <c r="E122" t="str">
        <f>IF('1. Prosjekteringsverktøy'!$B130=Utelukk!$A$3,"",IF('1. Prosjekteringsverktøy'!$G130&lt;&gt;"",IF('1. Prosjekteringsverktøy'!$G130='Telle antall dimensjoner'!E$1,1,""),IF('1. Prosjekteringsverktøy'!$F130=E$1,1,"")))</f>
        <v/>
      </c>
      <c r="F122" t="str">
        <f>IF('1. Prosjekteringsverktøy'!$B130=Utelukk!$A$3,"",IF('1. Prosjekteringsverktøy'!$G130&lt;&gt;"",IF('1. Prosjekteringsverktøy'!$G130='Telle antall dimensjoner'!F$1,1,""),IF('1. Prosjekteringsverktøy'!$F130=F$1,1,"")))</f>
        <v/>
      </c>
      <c r="G122" t="str">
        <f>IF('1. Prosjekteringsverktøy'!$B130=Utelukk!$A$3,"",IF('1. Prosjekteringsverktøy'!$G130&lt;&gt;"",IF('1. Prosjekteringsverktøy'!$G130='Telle antall dimensjoner'!G$1,1,""),IF('1. Prosjekteringsverktøy'!$F130=G$1,1,"")))</f>
        <v/>
      </c>
      <c r="H122" t="str">
        <f>IF('1. Prosjekteringsverktøy'!$B130=Utelukk!$A$3,"",IF('1. Prosjekteringsverktøy'!$G130&lt;&gt;"",IF('1. Prosjekteringsverktøy'!$G130='Telle antall dimensjoner'!H$1,1,""),IF('1. Prosjekteringsverktøy'!$F130=H$1,1,"")))</f>
        <v/>
      </c>
      <c r="I122" t="str">
        <f>IF('1. Prosjekteringsverktøy'!$B130=Utelukk!$A$3,"",IF('1. Prosjekteringsverktøy'!$G130&lt;&gt;"",IF('1. Prosjekteringsverktøy'!$G130='Telle antall dimensjoner'!I$1,1,""),IF('1. Prosjekteringsverktøy'!$F130=I$1,1,"")))</f>
        <v/>
      </c>
      <c r="J122" t="str">
        <f>IF('1. Prosjekteringsverktøy'!$B130=Utelukk!$A$3,"",IF('1. Prosjekteringsverktøy'!$G130&lt;&gt;"",IF('1. Prosjekteringsverktøy'!$G130='Telle antall dimensjoner'!J$1,1,""),IF('1. Prosjekteringsverktøy'!$F130=J$1,1,"")))</f>
        <v/>
      </c>
    </row>
    <row r="123" spans="1:10" x14ac:dyDescent="0.3">
      <c r="A123" t="str">
        <f>IF('1. Prosjekteringsverktøy'!D131&lt;&gt;0,'1. Prosjekteringsverktøy'!$D131,"")</f>
        <v/>
      </c>
      <c r="B123" t="str">
        <f>IF('1. Prosjekteringsverktøy'!$B131=Utelukk!$A$3,"",IF('1. Prosjekteringsverktøy'!$G131&lt;&gt;"",IF('1. Prosjekteringsverktøy'!$G131='Telle antall dimensjoner'!B$1,1,""),IF('1. Prosjekteringsverktøy'!$F131=B$1,1,"")))</f>
        <v/>
      </c>
      <c r="C123" t="str">
        <f>IF('1. Prosjekteringsverktøy'!$B131=Utelukk!$A$3,"",IF('1. Prosjekteringsverktøy'!$G131&lt;&gt;"",IF('1. Prosjekteringsverktøy'!$G131='Telle antall dimensjoner'!C$1,1,""),IF('1. Prosjekteringsverktøy'!$F131=C$1,1,"")))</f>
        <v/>
      </c>
      <c r="D123" t="str">
        <f>IF('1. Prosjekteringsverktøy'!$B131=Utelukk!$A$3,"",IF('1. Prosjekteringsverktøy'!$G131&lt;&gt;"",IF('1. Prosjekteringsverktøy'!$G131='Telle antall dimensjoner'!D$1,1,""),IF('1. Prosjekteringsverktøy'!$F131=D$1,1,"")))</f>
        <v/>
      </c>
      <c r="E123" t="str">
        <f>IF('1. Prosjekteringsverktøy'!$B131=Utelukk!$A$3,"",IF('1. Prosjekteringsverktøy'!$G131&lt;&gt;"",IF('1. Prosjekteringsverktøy'!$G131='Telle antall dimensjoner'!E$1,1,""),IF('1. Prosjekteringsverktøy'!$F131=E$1,1,"")))</f>
        <v/>
      </c>
      <c r="F123" t="str">
        <f>IF('1. Prosjekteringsverktøy'!$B131=Utelukk!$A$3,"",IF('1. Prosjekteringsverktøy'!$G131&lt;&gt;"",IF('1. Prosjekteringsverktøy'!$G131='Telle antall dimensjoner'!F$1,1,""),IF('1. Prosjekteringsverktøy'!$F131=F$1,1,"")))</f>
        <v/>
      </c>
      <c r="G123" t="str">
        <f>IF('1. Prosjekteringsverktøy'!$B131=Utelukk!$A$3,"",IF('1. Prosjekteringsverktøy'!$G131&lt;&gt;"",IF('1. Prosjekteringsverktøy'!$G131='Telle antall dimensjoner'!G$1,1,""),IF('1. Prosjekteringsverktøy'!$F131=G$1,1,"")))</f>
        <v/>
      </c>
      <c r="H123" t="str">
        <f>IF('1. Prosjekteringsverktøy'!$B131=Utelukk!$A$3,"",IF('1. Prosjekteringsverktøy'!$G131&lt;&gt;"",IF('1. Prosjekteringsverktøy'!$G131='Telle antall dimensjoner'!H$1,1,""),IF('1. Prosjekteringsverktøy'!$F131=H$1,1,"")))</f>
        <v/>
      </c>
      <c r="I123" t="str">
        <f>IF('1. Prosjekteringsverktøy'!$B131=Utelukk!$A$3,"",IF('1. Prosjekteringsverktøy'!$G131&lt;&gt;"",IF('1. Prosjekteringsverktøy'!$G131='Telle antall dimensjoner'!I$1,1,""),IF('1. Prosjekteringsverktøy'!$F131=I$1,1,"")))</f>
        <v/>
      </c>
      <c r="J123" t="str">
        <f>IF('1. Prosjekteringsverktøy'!$B131=Utelukk!$A$3,"",IF('1. Prosjekteringsverktøy'!$G131&lt;&gt;"",IF('1. Prosjekteringsverktøy'!$G131='Telle antall dimensjoner'!J$1,1,""),IF('1. Prosjekteringsverktøy'!$F131=J$1,1,"")))</f>
        <v/>
      </c>
    </row>
    <row r="124" spans="1:10" x14ac:dyDescent="0.3">
      <c r="A124" t="str">
        <f>IF('1. Prosjekteringsverktøy'!D132&lt;&gt;0,'1. Prosjekteringsverktøy'!$D132,"")</f>
        <v/>
      </c>
      <c r="B124" t="str">
        <f>IF('1. Prosjekteringsverktøy'!$B132=Utelukk!$A$3,"",IF('1. Prosjekteringsverktøy'!$G132&lt;&gt;"",IF('1. Prosjekteringsverktøy'!$G132='Telle antall dimensjoner'!B$1,1,""),IF('1. Prosjekteringsverktøy'!$F132=B$1,1,"")))</f>
        <v/>
      </c>
      <c r="C124" t="str">
        <f>IF('1. Prosjekteringsverktøy'!$B132=Utelukk!$A$3,"",IF('1. Prosjekteringsverktøy'!$G132&lt;&gt;"",IF('1. Prosjekteringsverktøy'!$G132='Telle antall dimensjoner'!C$1,1,""),IF('1. Prosjekteringsverktøy'!$F132=C$1,1,"")))</f>
        <v/>
      </c>
      <c r="D124" t="str">
        <f>IF('1. Prosjekteringsverktøy'!$B132=Utelukk!$A$3,"",IF('1. Prosjekteringsverktøy'!$G132&lt;&gt;"",IF('1. Prosjekteringsverktøy'!$G132='Telle antall dimensjoner'!D$1,1,""),IF('1. Prosjekteringsverktøy'!$F132=D$1,1,"")))</f>
        <v/>
      </c>
      <c r="E124" t="str">
        <f>IF('1. Prosjekteringsverktøy'!$B132=Utelukk!$A$3,"",IF('1. Prosjekteringsverktøy'!$G132&lt;&gt;"",IF('1. Prosjekteringsverktøy'!$G132='Telle antall dimensjoner'!E$1,1,""),IF('1. Prosjekteringsverktøy'!$F132=E$1,1,"")))</f>
        <v/>
      </c>
      <c r="F124" t="str">
        <f>IF('1. Prosjekteringsverktøy'!$B132=Utelukk!$A$3,"",IF('1. Prosjekteringsverktøy'!$G132&lt;&gt;"",IF('1. Prosjekteringsverktøy'!$G132='Telle antall dimensjoner'!F$1,1,""),IF('1. Prosjekteringsverktøy'!$F132=F$1,1,"")))</f>
        <v/>
      </c>
      <c r="G124" t="str">
        <f>IF('1. Prosjekteringsverktøy'!$B132=Utelukk!$A$3,"",IF('1. Prosjekteringsverktøy'!$G132&lt;&gt;"",IF('1. Prosjekteringsverktøy'!$G132='Telle antall dimensjoner'!G$1,1,""),IF('1. Prosjekteringsverktøy'!$F132=G$1,1,"")))</f>
        <v/>
      </c>
      <c r="H124" t="str">
        <f>IF('1. Prosjekteringsverktøy'!$B132=Utelukk!$A$3,"",IF('1. Prosjekteringsverktøy'!$G132&lt;&gt;"",IF('1. Prosjekteringsverktøy'!$G132='Telle antall dimensjoner'!H$1,1,""),IF('1. Prosjekteringsverktøy'!$F132=H$1,1,"")))</f>
        <v/>
      </c>
      <c r="I124" t="str">
        <f>IF('1. Prosjekteringsverktøy'!$B132=Utelukk!$A$3,"",IF('1. Prosjekteringsverktøy'!$G132&lt;&gt;"",IF('1. Prosjekteringsverktøy'!$G132='Telle antall dimensjoner'!I$1,1,""),IF('1. Prosjekteringsverktøy'!$F132=I$1,1,"")))</f>
        <v/>
      </c>
      <c r="J124" t="str">
        <f>IF('1. Prosjekteringsverktøy'!$B132=Utelukk!$A$3,"",IF('1. Prosjekteringsverktøy'!$G132&lt;&gt;"",IF('1. Prosjekteringsverktøy'!$G132='Telle antall dimensjoner'!J$1,1,""),IF('1. Prosjekteringsverktøy'!$F132=J$1,1,"")))</f>
        <v/>
      </c>
    </row>
    <row r="125" spans="1:10" x14ac:dyDescent="0.3">
      <c r="A125" t="str">
        <f>IF('1. Prosjekteringsverktøy'!D133&lt;&gt;0,'1. Prosjekteringsverktøy'!$D133,"")</f>
        <v/>
      </c>
      <c r="B125" t="str">
        <f>IF('1. Prosjekteringsverktøy'!$B133=Utelukk!$A$3,"",IF('1. Prosjekteringsverktøy'!$G133&lt;&gt;"",IF('1. Prosjekteringsverktøy'!$G133='Telle antall dimensjoner'!B$1,1,""),IF('1. Prosjekteringsverktøy'!$F133=B$1,1,"")))</f>
        <v/>
      </c>
      <c r="C125" t="str">
        <f>IF('1. Prosjekteringsverktøy'!$B133=Utelukk!$A$3,"",IF('1. Prosjekteringsverktøy'!$G133&lt;&gt;"",IF('1. Prosjekteringsverktøy'!$G133='Telle antall dimensjoner'!C$1,1,""),IF('1. Prosjekteringsverktøy'!$F133=C$1,1,"")))</f>
        <v/>
      </c>
      <c r="D125" t="str">
        <f>IF('1. Prosjekteringsverktøy'!$B133=Utelukk!$A$3,"",IF('1. Prosjekteringsverktøy'!$G133&lt;&gt;"",IF('1. Prosjekteringsverktøy'!$G133='Telle antall dimensjoner'!D$1,1,""),IF('1. Prosjekteringsverktøy'!$F133=D$1,1,"")))</f>
        <v/>
      </c>
      <c r="E125" t="str">
        <f>IF('1. Prosjekteringsverktøy'!$B133=Utelukk!$A$3,"",IF('1. Prosjekteringsverktøy'!$G133&lt;&gt;"",IF('1. Prosjekteringsverktøy'!$G133='Telle antall dimensjoner'!E$1,1,""),IF('1. Prosjekteringsverktøy'!$F133=E$1,1,"")))</f>
        <v/>
      </c>
      <c r="F125" t="str">
        <f>IF('1. Prosjekteringsverktøy'!$B133=Utelukk!$A$3,"",IF('1. Prosjekteringsverktøy'!$G133&lt;&gt;"",IF('1. Prosjekteringsverktøy'!$G133='Telle antall dimensjoner'!F$1,1,""),IF('1. Prosjekteringsverktøy'!$F133=F$1,1,"")))</f>
        <v/>
      </c>
      <c r="G125" t="str">
        <f>IF('1. Prosjekteringsverktøy'!$B133=Utelukk!$A$3,"",IF('1. Prosjekteringsverktøy'!$G133&lt;&gt;"",IF('1. Prosjekteringsverktøy'!$G133='Telle antall dimensjoner'!G$1,1,""),IF('1. Prosjekteringsverktøy'!$F133=G$1,1,"")))</f>
        <v/>
      </c>
      <c r="H125" t="str">
        <f>IF('1. Prosjekteringsverktøy'!$B133=Utelukk!$A$3,"",IF('1. Prosjekteringsverktøy'!$G133&lt;&gt;"",IF('1. Prosjekteringsverktøy'!$G133='Telle antall dimensjoner'!H$1,1,""),IF('1. Prosjekteringsverktøy'!$F133=H$1,1,"")))</f>
        <v/>
      </c>
      <c r="I125" t="str">
        <f>IF('1. Prosjekteringsverktøy'!$B133=Utelukk!$A$3,"",IF('1. Prosjekteringsverktøy'!$G133&lt;&gt;"",IF('1. Prosjekteringsverktøy'!$G133='Telle antall dimensjoner'!I$1,1,""),IF('1. Prosjekteringsverktøy'!$F133=I$1,1,"")))</f>
        <v/>
      </c>
      <c r="J125" t="str">
        <f>IF('1. Prosjekteringsverktøy'!$B133=Utelukk!$A$3,"",IF('1. Prosjekteringsverktøy'!$G133&lt;&gt;"",IF('1. Prosjekteringsverktøy'!$G133='Telle antall dimensjoner'!J$1,1,""),IF('1. Prosjekteringsverktøy'!$F133=J$1,1,"")))</f>
        <v/>
      </c>
    </row>
    <row r="126" spans="1:10" x14ac:dyDescent="0.3">
      <c r="A126" t="str">
        <f>IF('1. Prosjekteringsverktøy'!D134&lt;&gt;0,'1. Prosjekteringsverktøy'!$D134,"")</f>
        <v/>
      </c>
      <c r="B126" t="str">
        <f>IF('1. Prosjekteringsverktøy'!$B134=Utelukk!$A$3,"",IF('1. Prosjekteringsverktøy'!$G134&lt;&gt;"",IF('1. Prosjekteringsverktøy'!$G134='Telle antall dimensjoner'!B$1,1,""),IF('1. Prosjekteringsverktøy'!$F134=B$1,1,"")))</f>
        <v/>
      </c>
      <c r="C126" t="str">
        <f>IF('1. Prosjekteringsverktøy'!$B134=Utelukk!$A$3,"",IF('1. Prosjekteringsverktøy'!$G134&lt;&gt;"",IF('1. Prosjekteringsverktøy'!$G134='Telle antall dimensjoner'!C$1,1,""),IF('1. Prosjekteringsverktøy'!$F134=C$1,1,"")))</f>
        <v/>
      </c>
      <c r="D126" t="str">
        <f>IF('1. Prosjekteringsverktøy'!$B134=Utelukk!$A$3,"",IF('1. Prosjekteringsverktøy'!$G134&lt;&gt;"",IF('1. Prosjekteringsverktøy'!$G134='Telle antall dimensjoner'!D$1,1,""),IF('1. Prosjekteringsverktøy'!$F134=D$1,1,"")))</f>
        <v/>
      </c>
      <c r="E126" t="str">
        <f>IF('1. Prosjekteringsverktøy'!$B134=Utelukk!$A$3,"",IF('1. Prosjekteringsverktøy'!$G134&lt;&gt;"",IF('1. Prosjekteringsverktøy'!$G134='Telle antall dimensjoner'!E$1,1,""),IF('1. Prosjekteringsverktøy'!$F134=E$1,1,"")))</f>
        <v/>
      </c>
      <c r="F126" t="str">
        <f>IF('1. Prosjekteringsverktøy'!$B134=Utelukk!$A$3,"",IF('1. Prosjekteringsverktøy'!$G134&lt;&gt;"",IF('1. Prosjekteringsverktøy'!$G134='Telle antall dimensjoner'!F$1,1,""),IF('1. Prosjekteringsverktøy'!$F134=F$1,1,"")))</f>
        <v/>
      </c>
      <c r="G126" t="str">
        <f>IF('1. Prosjekteringsverktøy'!$B134=Utelukk!$A$3,"",IF('1. Prosjekteringsverktøy'!$G134&lt;&gt;"",IF('1. Prosjekteringsverktøy'!$G134='Telle antall dimensjoner'!G$1,1,""),IF('1. Prosjekteringsverktøy'!$F134=G$1,1,"")))</f>
        <v/>
      </c>
      <c r="H126" t="str">
        <f>IF('1. Prosjekteringsverktøy'!$B134=Utelukk!$A$3,"",IF('1. Prosjekteringsverktøy'!$G134&lt;&gt;"",IF('1. Prosjekteringsverktøy'!$G134='Telle antall dimensjoner'!H$1,1,""),IF('1. Prosjekteringsverktøy'!$F134=H$1,1,"")))</f>
        <v/>
      </c>
      <c r="I126" t="str">
        <f>IF('1. Prosjekteringsverktøy'!$B134=Utelukk!$A$3,"",IF('1. Prosjekteringsverktøy'!$G134&lt;&gt;"",IF('1. Prosjekteringsverktøy'!$G134='Telle antall dimensjoner'!I$1,1,""),IF('1. Prosjekteringsverktøy'!$F134=I$1,1,"")))</f>
        <v/>
      </c>
      <c r="J126" t="str">
        <f>IF('1. Prosjekteringsverktøy'!$B134=Utelukk!$A$3,"",IF('1. Prosjekteringsverktøy'!$G134&lt;&gt;"",IF('1. Prosjekteringsverktøy'!$G134='Telle antall dimensjoner'!J$1,1,""),IF('1. Prosjekteringsverktøy'!$F134=J$1,1,"")))</f>
        <v/>
      </c>
    </row>
    <row r="127" spans="1:10" x14ac:dyDescent="0.3">
      <c r="A127" t="str">
        <f>IF('1. Prosjekteringsverktøy'!D135&lt;&gt;0,'1. Prosjekteringsverktøy'!$D135,"")</f>
        <v/>
      </c>
      <c r="B127" t="str">
        <f>IF('1. Prosjekteringsverktøy'!$B135=Utelukk!$A$3,"",IF('1. Prosjekteringsverktøy'!$G135&lt;&gt;"",IF('1. Prosjekteringsverktøy'!$G135='Telle antall dimensjoner'!B$1,1,""),IF('1. Prosjekteringsverktøy'!$F135=B$1,1,"")))</f>
        <v/>
      </c>
      <c r="C127" t="str">
        <f>IF('1. Prosjekteringsverktøy'!$B135=Utelukk!$A$3,"",IF('1. Prosjekteringsverktøy'!$G135&lt;&gt;"",IF('1. Prosjekteringsverktøy'!$G135='Telle antall dimensjoner'!C$1,1,""),IF('1. Prosjekteringsverktøy'!$F135=C$1,1,"")))</f>
        <v/>
      </c>
      <c r="D127" t="str">
        <f>IF('1. Prosjekteringsverktøy'!$B135=Utelukk!$A$3,"",IF('1. Prosjekteringsverktøy'!$G135&lt;&gt;"",IF('1. Prosjekteringsverktøy'!$G135='Telle antall dimensjoner'!D$1,1,""),IF('1. Prosjekteringsverktøy'!$F135=D$1,1,"")))</f>
        <v/>
      </c>
      <c r="E127" t="str">
        <f>IF('1. Prosjekteringsverktøy'!$B135=Utelukk!$A$3,"",IF('1. Prosjekteringsverktøy'!$G135&lt;&gt;"",IF('1. Prosjekteringsverktøy'!$G135='Telle antall dimensjoner'!E$1,1,""),IF('1. Prosjekteringsverktøy'!$F135=E$1,1,"")))</f>
        <v/>
      </c>
      <c r="F127" t="str">
        <f>IF('1. Prosjekteringsverktøy'!$B135=Utelukk!$A$3,"",IF('1. Prosjekteringsverktøy'!$G135&lt;&gt;"",IF('1. Prosjekteringsverktøy'!$G135='Telle antall dimensjoner'!F$1,1,""),IF('1. Prosjekteringsverktøy'!$F135=F$1,1,"")))</f>
        <v/>
      </c>
      <c r="G127" t="str">
        <f>IF('1. Prosjekteringsverktøy'!$B135=Utelukk!$A$3,"",IF('1. Prosjekteringsverktøy'!$G135&lt;&gt;"",IF('1. Prosjekteringsverktøy'!$G135='Telle antall dimensjoner'!G$1,1,""),IF('1. Prosjekteringsverktøy'!$F135=G$1,1,"")))</f>
        <v/>
      </c>
      <c r="H127" t="str">
        <f>IF('1. Prosjekteringsverktøy'!$B135=Utelukk!$A$3,"",IF('1. Prosjekteringsverktøy'!$G135&lt;&gt;"",IF('1. Prosjekteringsverktøy'!$G135='Telle antall dimensjoner'!H$1,1,""),IF('1. Prosjekteringsverktøy'!$F135=H$1,1,"")))</f>
        <v/>
      </c>
      <c r="I127" t="str">
        <f>IF('1. Prosjekteringsverktøy'!$B135=Utelukk!$A$3,"",IF('1. Prosjekteringsverktøy'!$G135&lt;&gt;"",IF('1. Prosjekteringsverktøy'!$G135='Telle antall dimensjoner'!I$1,1,""),IF('1. Prosjekteringsverktøy'!$F135=I$1,1,"")))</f>
        <v/>
      </c>
      <c r="J127" t="str">
        <f>IF('1. Prosjekteringsverktøy'!$B135=Utelukk!$A$3,"",IF('1. Prosjekteringsverktøy'!$G135&lt;&gt;"",IF('1. Prosjekteringsverktøy'!$G135='Telle antall dimensjoner'!J$1,1,""),IF('1. Prosjekteringsverktøy'!$F135=J$1,1,"")))</f>
        <v/>
      </c>
    </row>
    <row r="128" spans="1:10" x14ac:dyDescent="0.3">
      <c r="A128" t="str">
        <f>IF('1. Prosjekteringsverktøy'!D136&lt;&gt;0,'1. Prosjekteringsverktøy'!$D136,"")</f>
        <v/>
      </c>
      <c r="B128" t="str">
        <f>IF('1. Prosjekteringsverktøy'!$B136=Utelukk!$A$3,"",IF('1. Prosjekteringsverktøy'!$G136&lt;&gt;"",IF('1. Prosjekteringsverktøy'!$G136='Telle antall dimensjoner'!B$1,1,""),IF('1. Prosjekteringsverktøy'!$F136=B$1,1,"")))</f>
        <v/>
      </c>
      <c r="C128" t="str">
        <f>IF('1. Prosjekteringsverktøy'!$B136=Utelukk!$A$3,"",IF('1. Prosjekteringsverktøy'!$G136&lt;&gt;"",IF('1. Prosjekteringsverktøy'!$G136='Telle antall dimensjoner'!C$1,1,""),IF('1. Prosjekteringsverktøy'!$F136=C$1,1,"")))</f>
        <v/>
      </c>
      <c r="D128" t="str">
        <f>IF('1. Prosjekteringsverktøy'!$B136=Utelukk!$A$3,"",IF('1. Prosjekteringsverktøy'!$G136&lt;&gt;"",IF('1. Prosjekteringsverktøy'!$G136='Telle antall dimensjoner'!D$1,1,""),IF('1. Prosjekteringsverktøy'!$F136=D$1,1,"")))</f>
        <v/>
      </c>
      <c r="E128" t="str">
        <f>IF('1. Prosjekteringsverktøy'!$B136=Utelukk!$A$3,"",IF('1. Prosjekteringsverktøy'!$G136&lt;&gt;"",IF('1. Prosjekteringsverktøy'!$G136='Telle antall dimensjoner'!E$1,1,""),IF('1. Prosjekteringsverktøy'!$F136=E$1,1,"")))</f>
        <v/>
      </c>
      <c r="F128" t="str">
        <f>IF('1. Prosjekteringsverktøy'!$B136=Utelukk!$A$3,"",IF('1. Prosjekteringsverktøy'!$G136&lt;&gt;"",IF('1. Prosjekteringsverktøy'!$G136='Telle antall dimensjoner'!F$1,1,""),IF('1. Prosjekteringsverktøy'!$F136=F$1,1,"")))</f>
        <v/>
      </c>
      <c r="G128" t="str">
        <f>IF('1. Prosjekteringsverktøy'!$B136=Utelukk!$A$3,"",IF('1. Prosjekteringsverktøy'!$G136&lt;&gt;"",IF('1. Prosjekteringsverktøy'!$G136='Telle antall dimensjoner'!G$1,1,""),IF('1. Prosjekteringsverktøy'!$F136=G$1,1,"")))</f>
        <v/>
      </c>
      <c r="H128" t="str">
        <f>IF('1. Prosjekteringsverktøy'!$B136=Utelukk!$A$3,"",IF('1. Prosjekteringsverktøy'!$G136&lt;&gt;"",IF('1. Prosjekteringsverktøy'!$G136='Telle antall dimensjoner'!H$1,1,""),IF('1. Prosjekteringsverktøy'!$F136=H$1,1,"")))</f>
        <v/>
      </c>
      <c r="I128" t="str">
        <f>IF('1. Prosjekteringsverktøy'!$B136=Utelukk!$A$3,"",IF('1. Prosjekteringsverktøy'!$G136&lt;&gt;"",IF('1. Prosjekteringsverktøy'!$G136='Telle antall dimensjoner'!I$1,1,""),IF('1. Prosjekteringsverktøy'!$F136=I$1,1,"")))</f>
        <v/>
      </c>
      <c r="J128" t="str">
        <f>IF('1. Prosjekteringsverktøy'!$B136=Utelukk!$A$3,"",IF('1. Prosjekteringsverktøy'!$G136&lt;&gt;"",IF('1. Prosjekteringsverktøy'!$G136='Telle antall dimensjoner'!J$1,1,""),IF('1. Prosjekteringsverktøy'!$F136=J$1,1,"")))</f>
        <v/>
      </c>
    </row>
    <row r="129" spans="1:10" x14ac:dyDescent="0.3">
      <c r="A129" t="str">
        <f>IF('1. Prosjekteringsverktøy'!D137&lt;&gt;0,'1. Prosjekteringsverktøy'!$D137,"")</f>
        <v/>
      </c>
      <c r="B129" t="str">
        <f>IF('1. Prosjekteringsverktøy'!$B137=Utelukk!$A$3,"",IF('1. Prosjekteringsverktøy'!$G137&lt;&gt;"",IF('1. Prosjekteringsverktøy'!$G137='Telle antall dimensjoner'!B$1,1,""),IF('1. Prosjekteringsverktøy'!$F137=B$1,1,"")))</f>
        <v/>
      </c>
      <c r="C129" t="str">
        <f>IF('1. Prosjekteringsverktøy'!$B137=Utelukk!$A$3,"",IF('1. Prosjekteringsverktøy'!$G137&lt;&gt;"",IF('1. Prosjekteringsverktøy'!$G137='Telle antall dimensjoner'!C$1,1,""),IF('1. Prosjekteringsverktøy'!$F137=C$1,1,"")))</f>
        <v/>
      </c>
      <c r="D129" t="str">
        <f>IF('1. Prosjekteringsverktøy'!$B137=Utelukk!$A$3,"",IF('1. Prosjekteringsverktøy'!$G137&lt;&gt;"",IF('1. Prosjekteringsverktøy'!$G137='Telle antall dimensjoner'!D$1,1,""),IF('1. Prosjekteringsverktøy'!$F137=D$1,1,"")))</f>
        <v/>
      </c>
      <c r="E129" t="str">
        <f>IF('1. Prosjekteringsverktøy'!$B137=Utelukk!$A$3,"",IF('1. Prosjekteringsverktøy'!$G137&lt;&gt;"",IF('1. Prosjekteringsverktøy'!$G137='Telle antall dimensjoner'!E$1,1,""),IF('1. Prosjekteringsverktøy'!$F137=E$1,1,"")))</f>
        <v/>
      </c>
      <c r="F129" t="str">
        <f>IF('1. Prosjekteringsverktøy'!$B137=Utelukk!$A$3,"",IF('1. Prosjekteringsverktøy'!$G137&lt;&gt;"",IF('1. Prosjekteringsverktøy'!$G137='Telle antall dimensjoner'!F$1,1,""),IF('1. Prosjekteringsverktøy'!$F137=F$1,1,"")))</f>
        <v/>
      </c>
      <c r="G129" t="str">
        <f>IF('1. Prosjekteringsverktøy'!$B137=Utelukk!$A$3,"",IF('1. Prosjekteringsverktøy'!$G137&lt;&gt;"",IF('1. Prosjekteringsverktøy'!$G137='Telle antall dimensjoner'!G$1,1,""),IF('1. Prosjekteringsverktøy'!$F137=G$1,1,"")))</f>
        <v/>
      </c>
      <c r="H129" t="str">
        <f>IF('1. Prosjekteringsverktøy'!$B137=Utelukk!$A$3,"",IF('1. Prosjekteringsverktøy'!$G137&lt;&gt;"",IF('1. Prosjekteringsverktøy'!$G137='Telle antall dimensjoner'!H$1,1,""),IF('1. Prosjekteringsverktøy'!$F137=H$1,1,"")))</f>
        <v/>
      </c>
      <c r="I129" t="str">
        <f>IF('1. Prosjekteringsverktøy'!$B137=Utelukk!$A$3,"",IF('1. Prosjekteringsverktøy'!$G137&lt;&gt;"",IF('1. Prosjekteringsverktøy'!$G137='Telle antall dimensjoner'!I$1,1,""),IF('1. Prosjekteringsverktøy'!$F137=I$1,1,"")))</f>
        <v/>
      </c>
      <c r="J129" t="str">
        <f>IF('1. Prosjekteringsverktøy'!$B137=Utelukk!$A$3,"",IF('1. Prosjekteringsverktøy'!$G137&lt;&gt;"",IF('1. Prosjekteringsverktøy'!$G137='Telle antall dimensjoner'!J$1,1,""),IF('1. Prosjekteringsverktøy'!$F137=J$1,1,"")))</f>
        <v/>
      </c>
    </row>
    <row r="130" spans="1:10" x14ac:dyDescent="0.3">
      <c r="A130" t="str">
        <f>IF('1. Prosjekteringsverktøy'!D138&lt;&gt;0,'1. Prosjekteringsverktøy'!$D138,"")</f>
        <v/>
      </c>
      <c r="B130" t="str">
        <f>IF('1. Prosjekteringsverktøy'!$B138=Utelukk!$A$3,"",IF('1. Prosjekteringsverktøy'!$G138&lt;&gt;"",IF('1. Prosjekteringsverktøy'!$G138='Telle antall dimensjoner'!B$1,1,""),IF('1. Prosjekteringsverktøy'!$F138=B$1,1,"")))</f>
        <v/>
      </c>
      <c r="C130" t="str">
        <f>IF('1. Prosjekteringsverktøy'!$B138=Utelukk!$A$3,"",IF('1. Prosjekteringsverktøy'!$G138&lt;&gt;"",IF('1. Prosjekteringsverktøy'!$G138='Telle antall dimensjoner'!C$1,1,""),IF('1. Prosjekteringsverktøy'!$F138=C$1,1,"")))</f>
        <v/>
      </c>
      <c r="D130" t="str">
        <f>IF('1. Prosjekteringsverktøy'!$B138=Utelukk!$A$3,"",IF('1. Prosjekteringsverktøy'!$G138&lt;&gt;"",IF('1. Prosjekteringsverktøy'!$G138='Telle antall dimensjoner'!D$1,1,""),IF('1. Prosjekteringsverktøy'!$F138=D$1,1,"")))</f>
        <v/>
      </c>
      <c r="E130" t="str">
        <f>IF('1. Prosjekteringsverktøy'!$B138=Utelukk!$A$3,"",IF('1. Prosjekteringsverktøy'!$G138&lt;&gt;"",IF('1. Prosjekteringsverktøy'!$G138='Telle antall dimensjoner'!E$1,1,""),IF('1. Prosjekteringsverktøy'!$F138=E$1,1,"")))</f>
        <v/>
      </c>
      <c r="F130" t="str">
        <f>IF('1. Prosjekteringsverktøy'!$B138=Utelukk!$A$3,"",IF('1. Prosjekteringsverktøy'!$G138&lt;&gt;"",IF('1. Prosjekteringsverktøy'!$G138='Telle antall dimensjoner'!F$1,1,""),IF('1. Prosjekteringsverktøy'!$F138=F$1,1,"")))</f>
        <v/>
      </c>
      <c r="G130" t="str">
        <f>IF('1. Prosjekteringsverktøy'!$B138=Utelukk!$A$3,"",IF('1. Prosjekteringsverktøy'!$G138&lt;&gt;"",IF('1. Prosjekteringsverktøy'!$G138='Telle antall dimensjoner'!G$1,1,""),IF('1. Prosjekteringsverktøy'!$F138=G$1,1,"")))</f>
        <v/>
      </c>
      <c r="H130" t="str">
        <f>IF('1. Prosjekteringsverktøy'!$B138=Utelukk!$A$3,"",IF('1. Prosjekteringsverktøy'!$G138&lt;&gt;"",IF('1. Prosjekteringsverktøy'!$G138='Telle antall dimensjoner'!H$1,1,""),IF('1. Prosjekteringsverktøy'!$F138=H$1,1,"")))</f>
        <v/>
      </c>
      <c r="I130" t="str">
        <f>IF('1. Prosjekteringsverktøy'!$B138=Utelukk!$A$3,"",IF('1. Prosjekteringsverktøy'!$G138&lt;&gt;"",IF('1. Prosjekteringsverktøy'!$G138='Telle antall dimensjoner'!I$1,1,""),IF('1. Prosjekteringsverktøy'!$F138=I$1,1,"")))</f>
        <v/>
      </c>
      <c r="J130" t="str">
        <f>IF('1. Prosjekteringsverktøy'!$B138=Utelukk!$A$3,"",IF('1. Prosjekteringsverktøy'!$G138&lt;&gt;"",IF('1. Prosjekteringsverktøy'!$G138='Telle antall dimensjoner'!J$1,1,""),IF('1. Prosjekteringsverktøy'!$F138=J$1,1,"")))</f>
        <v/>
      </c>
    </row>
    <row r="131" spans="1:10" x14ac:dyDescent="0.3">
      <c r="A131" t="str">
        <f>IF('1. Prosjekteringsverktøy'!D139&lt;&gt;0,'1. Prosjekteringsverktøy'!$D139,"")</f>
        <v/>
      </c>
      <c r="B131" t="str">
        <f>IF('1. Prosjekteringsverktøy'!$B139=Utelukk!$A$3,"",IF('1. Prosjekteringsverktøy'!$G139&lt;&gt;"",IF('1. Prosjekteringsverktøy'!$G139='Telle antall dimensjoner'!B$1,1,""),IF('1. Prosjekteringsverktøy'!$F139=B$1,1,"")))</f>
        <v/>
      </c>
      <c r="C131" t="str">
        <f>IF('1. Prosjekteringsverktøy'!$B139=Utelukk!$A$3,"",IF('1. Prosjekteringsverktøy'!$G139&lt;&gt;"",IF('1. Prosjekteringsverktøy'!$G139='Telle antall dimensjoner'!C$1,1,""),IF('1. Prosjekteringsverktøy'!$F139=C$1,1,"")))</f>
        <v/>
      </c>
      <c r="D131" t="str">
        <f>IF('1. Prosjekteringsverktøy'!$B139=Utelukk!$A$3,"",IF('1. Prosjekteringsverktøy'!$G139&lt;&gt;"",IF('1. Prosjekteringsverktøy'!$G139='Telle antall dimensjoner'!D$1,1,""),IF('1. Prosjekteringsverktøy'!$F139=D$1,1,"")))</f>
        <v/>
      </c>
      <c r="E131" t="str">
        <f>IF('1. Prosjekteringsverktøy'!$B139=Utelukk!$A$3,"",IF('1. Prosjekteringsverktøy'!$G139&lt;&gt;"",IF('1. Prosjekteringsverktøy'!$G139='Telle antall dimensjoner'!E$1,1,""),IF('1. Prosjekteringsverktøy'!$F139=E$1,1,"")))</f>
        <v/>
      </c>
      <c r="F131" t="str">
        <f>IF('1. Prosjekteringsverktøy'!$B139=Utelukk!$A$3,"",IF('1. Prosjekteringsverktøy'!$G139&lt;&gt;"",IF('1. Prosjekteringsverktøy'!$G139='Telle antall dimensjoner'!F$1,1,""),IF('1. Prosjekteringsverktøy'!$F139=F$1,1,"")))</f>
        <v/>
      </c>
      <c r="G131" t="str">
        <f>IF('1. Prosjekteringsverktøy'!$B139=Utelukk!$A$3,"",IF('1. Prosjekteringsverktøy'!$G139&lt;&gt;"",IF('1. Prosjekteringsverktøy'!$G139='Telle antall dimensjoner'!G$1,1,""),IF('1. Prosjekteringsverktøy'!$F139=G$1,1,"")))</f>
        <v/>
      </c>
      <c r="H131" t="str">
        <f>IF('1. Prosjekteringsverktøy'!$B139=Utelukk!$A$3,"",IF('1. Prosjekteringsverktøy'!$G139&lt;&gt;"",IF('1. Prosjekteringsverktøy'!$G139='Telle antall dimensjoner'!H$1,1,""),IF('1. Prosjekteringsverktøy'!$F139=H$1,1,"")))</f>
        <v/>
      </c>
      <c r="I131" t="str">
        <f>IF('1. Prosjekteringsverktøy'!$B139=Utelukk!$A$3,"",IF('1. Prosjekteringsverktøy'!$G139&lt;&gt;"",IF('1. Prosjekteringsverktøy'!$G139='Telle antall dimensjoner'!I$1,1,""),IF('1. Prosjekteringsverktøy'!$F139=I$1,1,"")))</f>
        <v/>
      </c>
      <c r="J131" t="str">
        <f>IF('1. Prosjekteringsverktøy'!$B139=Utelukk!$A$3,"",IF('1. Prosjekteringsverktøy'!$G139&lt;&gt;"",IF('1. Prosjekteringsverktøy'!$G139='Telle antall dimensjoner'!J$1,1,""),IF('1. Prosjekteringsverktøy'!$F139=J$1,1,"")))</f>
        <v/>
      </c>
    </row>
    <row r="132" spans="1:10" x14ac:dyDescent="0.3">
      <c r="A132" t="str">
        <f>IF('1. Prosjekteringsverktøy'!D140&lt;&gt;0,'1. Prosjekteringsverktøy'!$D140,"")</f>
        <v/>
      </c>
      <c r="B132" t="str">
        <f>IF('1. Prosjekteringsverktøy'!$B140=Utelukk!$A$3,"",IF('1. Prosjekteringsverktøy'!$G140&lt;&gt;"",IF('1. Prosjekteringsverktøy'!$G140='Telle antall dimensjoner'!B$1,1,""),IF('1. Prosjekteringsverktøy'!$F140=B$1,1,"")))</f>
        <v/>
      </c>
      <c r="C132" t="str">
        <f>IF('1. Prosjekteringsverktøy'!$B140=Utelukk!$A$3,"",IF('1. Prosjekteringsverktøy'!$G140&lt;&gt;"",IF('1. Prosjekteringsverktøy'!$G140='Telle antall dimensjoner'!C$1,1,""),IF('1. Prosjekteringsverktøy'!$F140=C$1,1,"")))</f>
        <v/>
      </c>
      <c r="D132" t="str">
        <f>IF('1. Prosjekteringsverktøy'!$B140=Utelukk!$A$3,"",IF('1. Prosjekteringsverktøy'!$G140&lt;&gt;"",IF('1. Prosjekteringsverktøy'!$G140='Telle antall dimensjoner'!D$1,1,""),IF('1. Prosjekteringsverktøy'!$F140=D$1,1,"")))</f>
        <v/>
      </c>
      <c r="E132" t="str">
        <f>IF('1. Prosjekteringsverktøy'!$B140=Utelukk!$A$3,"",IF('1. Prosjekteringsverktøy'!$G140&lt;&gt;"",IF('1. Prosjekteringsverktøy'!$G140='Telle antall dimensjoner'!E$1,1,""),IF('1. Prosjekteringsverktøy'!$F140=E$1,1,"")))</f>
        <v/>
      </c>
      <c r="F132" t="str">
        <f>IF('1. Prosjekteringsverktøy'!$B140=Utelukk!$A$3,"",IF('1. Prosjekteringsverktøy'!$G140&lt;&gt;"",IF('1. Prosjekteringsverktøy'!$G140='Telle antall dimensjoner'!F$1,1,""),IF('1. Prosjekteringsverktøy'!$F140=F$1,1,"")))</f>
        <v/>
      </c>
      <c r="G132" t="str">
        <f>IF('1. Prosjekteringsverktøy'!$B140=Utelukk!$A$3,"",IF('1. Prosjekteringsverktøy'!$G140&lt;&gt;"",IF('1. Prosjekteringsverktøy'!$G140='Telle antall dimensjoner'!G$1,1,""),IF('1. Prosjekteringsverktøy'!$F140=G$1,1,"")))</f>
        <v/>
      </c>
      <c r="H132" t="str">
        <f>IF('1. Prosjekteringsverktøy'!$B140=Utelukk!$A$3,"",IF('1. Prosjekteringsverktøy'!$G140&lt;&gt;"",IF('1. Prosjekteringsverktøy'!$G140='Telle antall dimensjoner'!H$1,1,""),IF('1. Prosjekteringsverktøy'!$F140=H$1,1,"")))</f>
        <v/>
      </c>
      <c r="I132" t="str">
        <f>IF('1. Prosjekteringsverktøy'!$B140=Utelukk!$A$3,"",IF('1. Prosjekteringsverktøy'!$G140&lt;&gt;"",IF('1. Prosjekteringsverktøy'!$G140='Telle antall dimensjoner'!I$1,1,""),IF('1. Prosjekteringsverktøy'!$F140=I$1,1,"")))</f>
        <v/>
      </c>
      <c r="J132" t="str">
        <f>IF('1. Prosjekteringsverktøy'!$B140=Utelukk!$A$3,"",IF('1. Prosjekteringsverktøy'!$G140&lt;&gt;"",IF('1. Prosjekteringsverktøy'!$G140='Telle antall dimensjoner'!J$1,1,""),IF('1. Prosjekteringsverktøy'!$F140=J$1,1,"")))</f>
        <v/>
      </c>
    </row>
    <row r="133" spans="1:10" x14ac:dyDescent="0.3">
      <c r="A133" t="str">
        <f>IF('1. Prosjekteringsverktøy'!D141&lt;&gt;0,'1. Prosjekteringsverktøy'!$D141,"")</f>
        <v/>
      </c>
      <c r="B133" t="str">
        <f>IF('1. Prosjekteringsverktøy'!$B141=Utelukk!$A$3,"",IF('1. Prosjekteringsverktøy'!$G141&lt;&gt;"",IF('1. Prosjekteringsverktøy'!$G141='Telle antall dimensjoner'!B$1,1,""),IF('1. Prosjekteringsverktøy'!$F141=B$1,1,"")))</f>
        <v/>
      </c>
      <c r="C133" t="str">
        <f>IF('1. Prosjekteringsverktøy'!$B141=Utelukk!$A$3,"",IF('1. Prosjekteringsverktøy'!$G141&lt;&gt;"",IF('1. Prosjekteringsverktøy'!$G141='Telle antall dimensjoner'!C$1,1,""),IF('1. Prosjekteringsverktøy'!$F141=C$1,1,"")))</f>
        <v/>
      </c>
      <c r="D133" t="str">
        <f>IF('1. Prosjekteringsverktøy'!$B141=Utelukk!$A$3,"",IF('1. Prosjekteringsverktøy'!$G141&lt;&gt;"",IF('1. Prosjekteringsverktøy'!$G141='Telle antall dimensjoner'!D$1,1,""),IF('1. Prosjekteringsverktøy'!$F141=D$1,1,"")))</f>
        <v/>
      </c>
      <c r="E133" t="str">
        <f>IF('1. Prosjekteringsverktøy'!$B141=Utelukk!$A$3,"",IF('1. Prosjekteringsverktøy'!$G141&lt;&gt;"",IF('1. Prosjekteringsverktøy'!$G141='Telle antall dimensjoner'!E$1,1,""),IF('1. Prosjekteringsverktøy'!$F141=E$1,1,"")))</f>
        <v/>
      </c>
      <c r="F133" t="str">
        <f>IF('1. Prosjekteringsverktøy'!$B141=Utelukk!$A$3,"",IF('1. Prosjekteringsverktøy'!$G141&lt;&gt;"",IF('1. Prosjekteringsverktøy'!$G141='Telle antall dimensjoner'!F$1,1,""),IF('1. Prosjekteringsverktøy'!$F141=F$1,1,"")))</f>
        <v/>
      </c>
      <c r="G133" t="str">
        <f>IF('1. Prosjekteringsverktøy'!$B141=Utelukk!$A$3,"",IF('1. Prosjekteringsverktøy'!$G141&lt;&gt;"",IF('1. Prosjekteringsverktøy'!$G141='Telle antall dimensjoner'!G$1,1,""),IF('1. Prosjekteringsverktøy'!$F141=G$1,1,"")))</f>
        <v/>
      </c>
      <c r="H133" t="str">
        <f>IF('1. Prosjekteringsverktøy'!$B141=Utelukk!$A$3,"",IF('1. Prosjekteringsverktøy'!$G141&lt;&gt;"",IF('1. Prosjekteringsverktøy'!$G141='Telle antall dimensjoner'!H$1,1,""),IF('1. Prosjekteringsverktøy'!$F141=H$1,1,"")))</f>
        <v/>
      </c>
      <c r="I133" t="str">
        <f>IF('1. Prosjekteringsverktøy'!$B141=Utelukk!$A$3,"",IF('1. Prosjekteringsverktøy'!$G141&lt;&gt;"",IF('1. Prosjekteringsverktøy'!$G141='Telle antall dimensjoner'!I$1,1,""),IF('1. Prosjekteringsverktøy'!$F141=I$1,1,"")))</f>
        <v/>
      </c>
      <c r="J133" t="str">
        <f>IF('1. Prosjekteringsverktøy'!$B141=Utelukk!$A$3,"",IF('1. Prosjekteringsverktøy'!$G141&lt;&gt;"",IF('1. Prosjekteringsverktøy'!$G141='Telle antall dimensjoner'!J$1,1,""),IF('1. Prosjekteringsverktøy'!$F141=J$1,1,"")))</f>
        <v/>
      </c>
    </row>
    <row r="134" spans="1:10" x14ac:dyDescent="0.3">
      <c r="A134" t="str">
        <f>IF('1. Prosjekteringsverktøy'!D142&lt;&gt;0,'1. Prosjekteringsverktøy'!$D142,"")</f>
        <v/>
      </c>
      <c r="B134" t="str">
        <f>IF('1. Prosjekteringsverktøy'!$B142=Utelukk!$A$3,"",IF('1. Prosjekteringsverktøy'!$G142&lt;&gt;"",IF('1. Prosjekteringsverktøy'!$G142='Telle antall dimensjoner'!B$1,1,""),IF('1. Prosjekteringsverktøy'!$F142=B$1,1,"")))</f>
        <v/>
      </c>
      <c r="C134" t="str">
        <f>IF('1. Prosjekteringsverktøy'!$B142=Utelukk!$A$3,"",IF('1. Prosjekteringsverktøy'!$G142&lt;&gt;"",IF('1. Prosjekteringsverktøy'!$G142='Telle antall dimensjoner'!C$1,1,""),IF('1. Prosjekteringsverktøy'!$F142=C$1,1,"")))</f>
        <v/>
      </c>
      <c r="D134" t="str">
        <f>IF('1. Prosjekteringsverktøy'!$B142=Utelukk!$A$3,"",IF('1. Prosjekteringsverktøy'!$G142&lt;&gt;"",IF('1. Prosjekteringsverktøy'!$G142='Telle antall dimensjoner'!D$1,1,""),IF('1. Prosjekteringsverktøy'!$F142=D$1,1,"")))</f>
        <v/>
      </c>
      <c r="E134" t="str">
        <f>IF('1. Prosjekteringsverktøy'!$B142=Utelukk!$A$3,"",IF('1. Prosjekteringsverktøy'!$G142&lt;&gt;"",IF('1. Prosjekteringsverktøy'!$G142='Telle antall dimensjoner'!E$1,1,""),IF('1. Prosjekteringsverktøy'!$F142=E$1,1,"")))</f>
        <v/>
      </c>
      <c r="F134" t="str">
        <f>IF('1. Prosjekteringsverktøy'!$B142=Utelukk!$A$3,"",IF('1. Prosjekteringsverktøy'!$G142&lt;&gt;"",IF('1. Prosjekteringsverktøy'!$G142='Telle antall dimensjoner'!F$1,1,""),IF('1. Prosjekteringsverktøy'!$F142=F$1,1,"")))</f>
        <v/>
      </c>
      <c r="G134" t="str">
        <f>IF('1. Prosjekteringsverktøy'!$B142=Utelukk!$A$3,"",IF('1. Prosjekteringsverktøy'!$G142&lt;&gt;"",IF('1. Prosjekteringsverktøy'!$G142='Telle antall dimensjoner'!G$1,1,""),IF('1. Prosjekteringsverktøy'!$F142=G$1,1,"")))</f>
        <v/>
      </c>
      <c r="H134" t="str">
        <f>IF('1. Prosjekteringsverktøy'!$B142=Utelukk!$A$3,"",IF('1. Prosjekteringsverktøy'!$G142&lt;&gt;"",IF('1. Prosjekteringsverktøy'!$G142='Telle antall dimensjoner'!H$1,1,""),IF('1. Prosjekteringsverktøy'!$F142=H$1,1,"")))</f>
        <v/>
      </c>
      <c r="I134" t="str">
        <f>IF('1. Prosjekteringsverktøy'!$B142=Utelukk!$A$3,"",IF('1. Prosjekteringsverktøy'!$G142&lt;&gt;"",IF('1. Prosjekteringsverktøy'!$G142='Telle antall dimensjoner'!I$1,1,""),IF('1. Prosjekteringsverktøy'!$F142=I$1,1,"")))</f>
        <v/>
      </c>
      <c r="J134" t="str">
        <f>IF('1. Prosjekteringsverktøy'!$B142=Utelukk!$A$3,"",IF('1. Prosjekteringsverktøy'!$G142&lt;&gt;"",IF('1. Prosjekteringsverktøy'!$G142='Telle antall dimensjoner'!J$1,1,""),IF('1. Prosjekteringsverktøy'!$F142=J$1,1,"")))</f>
        <v/>
      </c>
    </row>
    <row r="135" spans="1:10" x14ac:dyDescent="0.3">
      <c r="A135" t="str">
        <f>IF('1. Prosjekteringsverktøy'!D143&lt;&gt;0,'1. Prosjekteringsverktøy'!$D143,"")</f>
        <v/>
      </c>
      <c r="B135" t="str">
        <f>IF('1. Prosjekteringsverktøy'!$B143=Utelukk!$A$3,"",IF('1. Prosjekteringsverktøy'!$G143&lt;&gt;"",IF('1. Prosjekteringsverktøy'!$G143='Telle antall dimensjoner'!B$1,1,""),IF('1. Prosjekteringsverktøy'!$F143=B$1,1,"")))</f>
        <v/>
      </c>
      <c r="C135" t="str">
        <f>IF('1. Prosjekteringsverktøy'!$B143=Utelukk!$A$3,"",IF('1. Prosjekteringsverktøy'!$G143&lt;&gt;"",IF('1. Prosjekteringsverktøy'!$G143='Telle antall dimensjoner'!C$1,1,""),IF('1. Prosjekteringsverktøy'!$F143=C$1,1,"")))</f>
        <v/>
      </c>
      <c r="D135" t="str">
        <f>IF('1. Prosjekteringsverktøy'!$B143=Utelukk!$A$3,"",IF('1. Prosjekteringsverktøy'!$G143&lt;&gt;"",IF('1. Prosjekteringsverktøy'!$G143='Telle antall dimensjoner'!D$1,1,""),IF('1. Prosjekteringsverktøy'!$F143=D$1,1,"")))</f>
        <v/>
      </c>
      <c r="E135" t="str">
        <f>IF('1. Prosjekteringsverktøy'!$B143=Utelukk!$A$3,"",IF('1. Prosjekteringsverktøy'!$G143&lt;&gt;"",IF('1. Prosjekteringsverktøy'!$G143='Telle antall dimensjoner'!E$1,1,""),IF('1. Prosjekteringsverktøy'!$F143=E$1,1,"")))</f>
        <v/>
      </c>
      <c r="F135" t="str">
        <f>IF('1. Prosjekteringsverktøy'!$B143=Utelukk!$A$3,"",IF('1. Prosjekteringsverktøy'!$G143&lt;&gt;"",IF('1. Prosjekteringsverktøy'!$G143='Telle antall dimensjoner'!F$1,1,""),IF('1. Prosjekteringsverktøy'!$F143=F$1,1,"")))</f>
        <v/>
      </c>
      <c r="G135" t="str">
        <f>IF('1. Prosjekteringsverktøy'!$B143=Utelukk!$A$3,"",IF('1. Prosjekteringsverktøy'!$G143&lt;&gt;"",IF('1. Prosjekteringsverktøy'!$G143='Telle antall dimensjoner'!G$1,1,""),IF('1. Prosjekteringsverktøy'!$F143=G$1,1,"")))</f>
        <v/>
      </c>
      <c r="H135" t="str">
        <f>IF('1. Prosjekteringsverktøy'!$B143=Utelukk!$A$3,"",IF('1. Prosjekteringsverktøy'!$G143&lt;&gt;"",IF('1. Prosjekteringsverktøy'!$G143='Telle antall dimensjoner'!H$1,1,""),IF('1. Prosjekteringsverktøy'!$F143=H$1,1,"")))</f>
        <v/>
      </c>
      <c r="I135" t="str">
        <f>IF('1. Prosjekteringsverktøy'!$B143=Utelukk!$A$3,"",IF('1. Prosjekteringsverktøy'!$G143&lt;&gt;"",IF('1. Prosjekteringsverktøy'!$G143='Telle antall dimensjoner'!I$1,1,""),IF('1. Prosjekteringsverktøy'!$F143=I$1,1,"")))</f>
        <v/>
      </c>
      <c r="J135" t="str">
        <f>IF('1. Prosjekteringsverktøy'!$B143=Utelukk!$A$3,"",IF('1. Prosjekteringsverktøy'!$G143&lt;&gt;"",IF('1. Prosjekteringsverktøy'!$G143='Telle antall dimensjoner'!J$1,1,""),IF('1. Prosjekteringsverktøy'!$F143=J$1,1,"")))</f>
        <v/>
      </c>
    </row>
    <row r="136" spans="1:10" x14ac:dyDescent="0.3">
      <c r="A136" t="str">
        <f>IF('1. Prosjekteringsverktøy'!D144&lt;&gt;0,'1. Prosjekteringsverktøy'!$D144,"")</f>
        <v/>
      </c>
      <c r="B136" t="str">
        <f>IF('1. Prosjekteringsverktøy'!$B144=Utelukk!$A$3,"",IF('1. Prosjekteringsverktøy'!$G144&lt;&gt;"",IF('1. Prosjekteringsverktøy'!$G144='Telle antall dimensjoner'!B$1,1,""),IF('1. Prosjekteringsverktøy'!$F144=B$1,1,"")))</f>
        <v/>
      </c>
      <c r="C136" t="str">
        <f>IF('1. Prosjekteringsverktøy'!$B144=Utelukk!$A$3,"",IF('1. Prosjekteringsverktøy'!$G144&lt;&gt;"",IF('1. Prosjekteringsverktøy'!$G144='Telle antall dimensjoner'!C$1,1,""),IF('1. Prosjekteringsverktøy'!$F144=C$1,1,"")))</f>
        <v/>
      </c>
      <c r="D136" t="str">
        <f>IF('1. Prosjekteringsverktøy'!$B144=Utelukk!$A$3,"",IF('1. Prosjekteringsverktøy'!$G144&lt;&gt;"",IF('1. Prosjekteringsverktøy'!$G144='Telle antall dimensjoner'!D$1,1,""),IF('1. Prosjekteringsverktøy'!$F144=D$1,1,"")))</f>
        <v/>
      </c>
      <c r="E136" t="str">
        <f>IF('1. Prosjekteringsverktøy'!$B144=Utelukk!$A$3,"",IF('1. Prosjekteringsverktøy'!$G144&lt;&gt;"",IF('1. Prosjekteringsverktøy'!$G144='Telle antall dimensjoner'!E$1,1,""),IF('1. Prosjekteringsverktøy'!$F144=E$1,1,"")))</f>
        <v/>
      </c>
      <c r="F136" t="str">
        <f>IF('1. Prosjekteringsverktøy'!$B144=Utelukk!$A$3,"",IF('1. Prosjekteringsverktøy'!$G144&lt;&gt;"",IF('1. Prosjekteringsverktøy'!$G144='Telle antall dimensjoner'!F$1,1,""),IF('1. Prosjekteringsverktøy'!$F144=F$1,1,"")))</f>
        <v/>
      </c>
      <c r="G136" t="str">
        <f>IF('1. Prosjekteringsverktøy'!$B144=Utelukk!$A$3,"",IF('1. Prosjekteringsverktøy'!$G144&lt;&gt;"",IF('1. Prosjekteringsverktøy'!$G144='Telle antall dimensjoner'!G$1,1,""),IF('1. Prosjekteringsverktøy'!$F144=G$1,1,"")))</f>
        <v/>
      </c>
      <c r="H136" t="str">
        <f>IF('1. Prosjekteringsverktøy'!$B144=Utelukk!$A$3,"",IF('1. Prosjekteringsverktøy'!$G144&lt;&gt;"",IF('1. Prosjekteringsverktøy'!$G144='Telle antall dimensjoner'!H$1,1,""),IF('1. Prosjekteringsverktøy'!$F144=H$1,1,"")))</f>
        <v/>
      </c>
      <c r="I136" t="str">
        <f>IF('1. Prosjekteringsverktøy'!$B144=Utelukk!$A$3,"",IF('1. Prosjekteringsverktøy'!$G144&lt;&gt;"",IF('1. Prosjekteringsverktøy'!$G144='Telle antall dimensjoner'!I$1,1,""),IF('1. Prosjekteringsverktøy'!$F144=I$1,1,"")))</f>
        <v/>
      </c>
      <c r="J136" t="str">
        <f>IF('1. Prosjekteringsverktøy'!$B144=Utelukk!$A$3,"",IF('1. Prosjekteringsverktøy'!$G144&lt;&gt;"",IF('1. Prosjekteringsverktøy'!$G144='Telle antall dimensjoner'!J$1,1,""),IF('1. Prosjekteringsverktøy'!$F144=J$1,1,"")))</f>
        <v/>
      </c>
    </row>
    <row r="137" spans="1:10" x14ac:dyDescent="0.3">
      <c r="A137" t="str">
        <f>IF('1. Prosjekteringsverktøy'!D145&lt;&gt;0,'1. Prosjekteringsverktøy'!$D145,"")</f>
        <v/>
      </c>
      <c r="B137" t="str">
        <f>IF('1. Prosjekteringsverktøy'!$B145=Utelukk!$A$3,"",IF('1. Prosjekteringsverktøy'!$G145&lt;&gt;"",IF('1. Prosjekteringsverktøy'!$G145='Telle antall dimensjoner'!B$1,1,""),IF('1. Prosjekteringsverktøy'!$F145=B$1,1,"")))</f>
        <v/>
      </c>
      <c r="C137" t="str">
        <f>IF('1. Prosjekteringsverktøy'!$B145=Utelukk!$A$3,"",IF('1. Prosjekteringsverktøy'!$G145&lt;&gt;"",IF('1. Prosjekteringsverktøy'!$G145='Telle antall dimensjoner'!C$1,1,""),IF('1. Prosjekteringsverktøy'!$F145=C$1,1,"")))</f>
        <v/>
      </c>
      <c r="D137" t="str">
        <f>IF('1. Prosjekteringsverktøy'!$B145=Utelukk!$A$3,"",IF('1. Prosjekteringsverktøy'!$G145&lt;&gt;"",IF('1. Prosjekteringsverktøy'!$G145='Telle antall dimensjoner'!D$1,1,""),IF('1. Prosjekteringsverktøy'!$F145=D$1,1,"")))</f>
        <v/>
      </c>
      <c r="E137" t="str">
        <f>IF('1. Prosjekteringsverktøy'!$B145=Utelukk!$A$3,"",IF('1. Prosjekteringsverktøy'!$G145&lt;&gt;"",IF('1. Prosjekteringsverktøy'!$G145='Telle antall dimensjoner'!E$1,1,""),IF('1. Prosjekteringsverktøy'!$F145=E$1,1,"")))</f>
        <v/>
      </c>
      <c r="F137" t="str">
        <f>IF('1. Prosjekteringsverktøy'!$B145=Utelukk!$A$3,"",IF('1. Prosjekteringsverktøy'!$G145&lt;&gt;"",IF('1. Prosjekteringsverktøy'!$G145='Telle antall dimensjoner'!F$1,1,""),IF('1. Prosjekteringsverktøy'!$F145=F$1,1,"")))</f>
        <v/>
      </c>
      <c r="G137" t="str">
        <f>IF('1. Prosjekteringsverktøy'!$B145=Utelukk!$A$3,"",IF('1. Prosjekteringsverktøy'!$G145&lt;&gt;"",IF('1. Prosjekteringsverktøy'!$G145='Telle antall dimensjoner'!G$1,1,""),IF('1. Prosjekteringsverktøy'!$F145=G$1,1,"")))</f>
        <v/>
      </c>
      <c r="H137" t="str">
        <f>IF('1. Prosjekteringsverktøy'!$B145=Utelukk!$A$3,"",IF('1. Prosjekteringsverktøy'!$G145&lt;&gt;"",IF('1. Prosjekteringsverktøy'!$G145='Telle antall dimensjoner'!H$1,1,""),IF('1. Prosjekteringsverktøy'!$F145=H$1,1,"")))</f>
        <v/>
      </c>
      <c r="I137" t="str">
        <f>IF('1. Prosjekteringsverktøy'!$B145=Utelukk!$A$3,"",IF('1. Prosjekteringsverktøy'!$G145&lt;&gt;"",IF('1. Prosjekteringsverktøy'!$G145='Telle antall dimensjoner'!I$1,1,""),IF('1. Prosjekteringsverktøy'!$F145=I$1,1,"")))</f>
        <v/>
      </c>
      <c r="J137" t="str">
        <f>IF('1. Prosjekteringsverktøy'!$B145=Utelukk!$A$3,"",IF('1. Prosjekteringsverktøy'!$G145&lt;&gt;"",IF('1. Prosjekteringsverktøy'!$G145='Telle antall dimensjoner'!J$1,1,""),IF('1. Prosjekteringsverktøy'!$F145=J$1,1,"")))</f>
        <v/>
      </c>
    </row>
    <row r="138" spans="1:10" x14ac:dyDescent="0.3">
      <c r="A138" t="str">
        <f>IF('1. Prosjekteringsverktøy'!D146&lt;&gt;0,'1. Prosjekteringsverktøy'!$D146,"")</f>
        <v/>
      </c>
      <c r="B138" t="str">
        <f>IF('1. Prosjekteringsverktøy'!$B146=Utelukk!$A$3,"",IF('1. Prosjekteringsverktøy'!$G146&lt;&gt;"",IF('1. Prosjekteringsverktøy'!$G146='Telle antall dimensjoner'!B$1,1,""),IF('1. Prosjekteringsverktøy'!$F146=B$1,1,"")))</f>
        <v/>
      </c>
      <c r="C138" t="str">
        <f>IF('1. Prosjekteringsverktøy'!$B146=Utelukk!$A$3,"",IF('1. Prosjekteringsverktøy'!$G146&lt;&gt;"",IF('1. Prosjekteringsverktøy'!$G146='Telle antall dimensjoner'!C$1,1,""),IF('1. Prosjekteringsverktøy'!$F146=C$1,1,"")))</f>
        <v/>
      </c>
      <c r="D138" t="str">
        <f>IF('1. Prosjekteringsverktøy'!$B146=Utelukk!$A$3,"",IF('1. Prosjekteringsverktøy'!$G146&lt;&gt;"",IF('1. Prosjekteringsverktøy'!$G146='Telle antall dimensjoner'!D$1,1,""),IF('1. Prosjekteringsverktøy'!$F146=D$1,1,"")))</f>
        <v/>
      </c>
      <c r="E138" t="str">
        <f>IF('1. Prosjekteringsverktøy'!$B146=Utelukk!$A$3,"",IF('1. Prosjekteringsverktøy'!$G146&lt;&gt;"",IF('1. Prosjekteringsverktøy'!$G146='Telle antall dimensjoner'!E$1,1,""),IF('1. Prosjekteringsverktøy'!$F146=E$1,1,"")))</f>
        <v/>
      </c>
      <c r="F138" t="str">
        <f>IF('1. Prosjekteringsverktøy'!$B146=Utelukk!$A$3,"",IF('1. Prosjekteringsverktøy'!$G146&lt;&gt;"",IF('1. Prosjekteringsverktøy'!$G146='Telle antall dimensjoner'!F$1,1,""),IF('1. Prosjekteringsverktøy'!$F146=F$1,1,"")))</f>
        <v/>
      </c>
      <c r="G138" t="str">
        <f>IF('1. Prosjekteringsverktøy'!$B146=Utelukk!$A$3,"",IF('1. Prosjekteringsverktøy'!$G146&lt;&gt;"",IF('1. Prosjekteringsverktøy'!$G146='Telle antall dimensjoner'!G$1,1,""),IF('1. Prosjekteringsverktøy'!$F146=G$1,1,"")))</f>
        <v/>
      </c>
      <c r="H138" t="str">
        <f>IF('1. Prosjekteringsverktøy'!$B146=Utelukk!$A$3,"",IF('1. Prosjekteringsverktøy'!$G146&lt;&gt;"",IF('1. Prosjekteringsverktøy'!$G146='Telle antall dimensjoner'!H$1,1,""),IF('1. Prosjekteringsverktøy'!$F146=H$1,1,"")))</f>
        <v/>
      </c>
      <c r="I138" t="str">
        <f>IF('1. Prosjekteringsverktøy'!$B146=Utelukk!$A$3,"",IF('1. Prosjekteringsverktøy'!$G146&lt;&gt;"",IF('1. Prosjekteringsverktøy'!$G146='Telle antall dimensjoner'!I$1,1,""),IF('1. Prosjekteringsverktøy'!$F146=I$1,1,"")))</f>
        <v/>
      </c>
      <c r="J138" t="str">
        <f>IF('1. Prosjekteringsverktøy'!$B146=Utelukk!$A$3,"",IF('1. Prosjekteringsverktøy'!$G146&lt;&gt;"",IF('1. Prosjekteringsverktøy'!$G146='Telle antall dimensjoner'!J$1,1,""),IF('1. Prosjekteringsverktøy'!$F146=J$1,1,"")))</f>
        <v/>
      </c>
    </row>
    <row r="139" spans="1:10" x14ac:dyDescent="0.3">
      <c r="A139" t="str">
        <f>IF('1. Prosjekteringsverktøy'!D147&lt;&gt;0,'1. Prosjekteringsverktøy'!$D147,"")</f>
        <v/>
      </c>
      <c r="B139" t="str">
        <f>IF('1. Prosjekteringsverktøy'!$B147=Utelukk!$A$3,"",IF('1. Prosjekteringsverktøy'!$G147&lt;&gt;"",IF('1. Prosjekteringsverktøy'!$G147='Telle antall dimensjoner'!B$1,1,""),IF('1. Prosjekteringsverktøy'!$F147=B$1,1,"")))</f>
        <v/>
      </c>
      <c r="C139" t="str">
        <f>IF('1. Prosjekteringsverktøy'!$B147=Utelukk!$A$3,"",IF('1. Prosjekteringsverktøy'!$G147&lt;&gt;"",IF('1. Prosjekteringsverktøy'!$G147='Telle antall dimensjoner'!C$1,1,""),IF('1. Prosjekteringsverktøy'!$F147=C$1,1,"")))</f>
        <v/>
      </c>
      <c r="D139" t="str">
        <f>IF('1. Prosjekteringsverktøy'!$B147=Utelukk!$A$3,"",IF('1. Prosjekteringsverktøy'!$G147&lt;&gt;"",IF('1. Prosjekteringsverktøy'!$G147='Telle antall dimensjoner'!D$1,1,""),IF('1. Prosjekteringsverktøy'!$F147=D$1,1,"")))</f>
        <v/>
      </c>
      <c r="E139" t="str">
        <f>IF('1. Prosjekteringsverktøy'!$B147=Utelukk!$A$3,"",IF('1. Prosjekteringsverktøy'!$G147&lt;&gt;"",IF('1. Prosjekteringsverktøy'!$G147='Telle antall dimensjoner'!E$1,1,""),IF('1. Prosjekteringsverktøy'!$F147=E$1,1,"")))</f>
        <v/>
      </c>
      <c r="F139" t="str">
        <f>IF('1. Prosjekteringsverktøy'!$B147=Utelukk!$A$3,"",IF('1. Prosjekteringsverktøy'!$G147&lt;&gt;"",IF('1. Prosjekteringsverktøy'!$G147='Telle antall dimensjoner'!F$1,1,""),IF('1. Prosjekteringsverktøy'!$F147=F$1,1,"")))</f>
        <v/>
      </c>
      <c r="G139" t="str">
        <f>IF('1. Prosjekteringsverktøy'!$B147=Utelukk!$A$3,"",IF('1. Prosjekteringsverktøy'!$G147&lt;&gt;"",IF('1. Prosjekteringsverktøy'!$G147='Telle antall dimensjoner'!G$1,1,""),IF('1. Prosjekteringsverktøy'!$F147=G$1,1,"")))</f>
        <v/>
      </c>
      <c r="H139" t="str">
        <f>IF('1. Prosjekteringsverktøy'!$B147=Utelukk!$A$3,"",IF('1. Prosjekteringsverktøy'!$G147&lt;&gt;"",IF('1. Prosjekteringsverktøy'!$G147='Telle antall dimensjoner'!H$1,1,""),IF('1. Prosjekteringsverktøy'!$F147=H$1,1,"")))</f>
        <v/>
      </c>
      <c r="I139" t="str">
        <f>IF('1. Prosjekteringsverktøy'!$B147=Utelukk!$A$3,"",IF('1. Prosjekteringsverktøy'!$G147&lt;&gt;"",IF('1. Prosjekteringsverktøy'!$G147='Telle antall dimensjoner'!I$1,1,""),IF('1. Prosjekteringsverktøy'!$F147=I$1,1,"")))</f>
        <v/>
      </c>
      <c r="J139" t="str">
        <f>IF('1. Prosjekteringsverktøy'!$B147=Utelukk!$A$3,"",IF('1. Prosjekteringsverktøy'!$G147&lt;&gt;"",IF('1. Prosjekteringsverktøy'!$G147='Telle antall dimensjoner'!J$1,1,""),IF('1. Prosjekteringsverktøy'!$F147=J$1,1,"")))</f>
        <v/>
      </c>
    </row>
    <row r="140" spans="1:10" x14ac:dyDescent="0.3">
      <c r="A140" t="str">
        <f>IF('1. Prosjekteringsverktøy'!D148&lt;&gt;0,'1. Prosjekteringsverktøy'!$D148,"")</f>
        <v/>
      </c>
      <c r="B140" t="str">
        <f>IF('1. Prosjekteringsverktøy'!$B148=Utelukk!$A$3,"",IF('1. Prosjekteringsverktøy'!$G148&lt;&gt;"",IF('1. Prosjekteringsverktøy'!$G148='Telle antall dimensjoner'!B$1,1,""),IF('1. Prosjekteringsverktøy'!$F148=B$1,1,"")))</f>
        <v/>
      </c>
      <c r="C140" t="str">
        <f>IF('1. Prosjekteringsverktøy'!$B148=Utelukk!$A$3,"",IF('1. Prosjekteringsverktøy'!$G148&lt;&gt;"",IF('1. Prosjekteringsverktøy'!$G148='Telle antall dimensjoner'!C$1,1,""),IF('1. Prosjekteringsverktøy'!$F148=C$1,1,"")))</f>
        <v/>
      </c>
      <c r="D140" t="str">
        <f>IF('1. Prosjekteringsverktøy'!$B148=Utelukk!$A$3,"",IF('1. Prosjekteringsverktøy'!$G148&lt;&gt;"",IF('1. Prosjekteringsverktøy'!$G148='Telle antall dimensjoner'!D$1,1,""),IF('1. Prosjekteringsverktøy'!$F148=D$1,1,"")))</f>
        <v/>
      </c>
      <c r="E140" t="str">
        <f>IF('1. Prosjekteringsverktøy'!$B148=Utelukk!$A$3,"",IF('1. Prosjekteringsverktøy'!$G148&lt;&gt;"",IF('1. Prosjekteringsverktøy'!$G148='Telle antall dimensjoner'!E$1,1,""),IF('1. Prosjekteringsverktøy'!$F148=E$1,1,"")))</f>
        <v/>
      </c>
      <c r="F140" t="str">
        <f>IF('1. Prosjekteringsverktøy'!$B148=Utelukk!$A$3,"",IF('1. Prosjekteringsverktøy'!$G148&lt;&gt;"",IF('1. Prosjekteringsverktøy'!$G148='Telle antall dimensjoner'!F$1,1,""),IF('1. Prosjekteringsverktøy'!$F148=F$1,1,"")))</f>
        <v/>
      </c>
      <c r="G140" t="str">
        <f>IF('1. Prosjekteringsverktøy'!$B148=Utelukk!$A$3,"",IF('1. Prosjekteringsverktøy'!$G148&lt;&gt;"",IF('1. Prosjekteringsverktøy'!$G148='Telle antall dimensjoner'!G$1,1,""),IF('1. Prosjekteringsverktøy'!$F148=G$1,1,"")))</f>
        <v/>
      </c>
      <c r="H140" t="str">
        <f>IF('1. Prosjekteringsverktøy'!$B148=Utelukk!$A$3,"",IF('1. Prosjekteringsverktøy'!$G148&lt;&gt;"",IF('1. Prosjekteringsverktøy'!$G148='Telle antall dimensjoner'!H$1,1,""),IF('1. Prosjekteringsverktøy'!$F148=H$1,1,"")))</f>
        <v/>
      </c>
      <c r="I140" t="str">
        <f>IF('1. Prosjekteringsverktøy'!$B148=Utelukk!$A$3,"",IF('1. Prosjekteringsverktøy'!$G148&lt;&gt;"",IF('1. Prosjekteringsverktøy'!$G148='Telle antall dimensjoner'!I$1,1,""),IF('1. Prosjekteringsverktøy'!$F148=I$1,1,"")))</f>
        <v/>
      </c>
      <c r="J140" t="str">
        <f>IF('1. Prosjekteringsverktøy'!$B148=Utelukk!$A$3,"",IF('1. Prosjekteringsverktøy'!$G148&lt;&gt;"",IF('1. Prosjekteringsverktøy'!$G148='Telle antall dimensjoner'!J$1,1,""),IF('1. Prosjekteringsverktøy'!$F148=J$1,1,"")))</f>
        <v/>
      </c>
    </row>
    <row r="141" spans="1:10" x14ac:dyDescent="0.3">
      <c r="A141" t="str">
        <f>IF('1. Prosjekteringsverktøy'!D149&lt;&gt;0,'1. Prosjekteringsverktøy'!$D149,"")</f>
        <v/>
      </c>
      <c r="B141" t="str">
        <f>IF('1. Prosjekteringsverktøy'!$B149=Utelukk!$A$3,"",IF('1. Prosjekteringsverktøy'!$G149&lt;&gt;"",IF('1. Prosjekteringsverktøy'!$G149='Telle antall dimensjoner'!B$1,1,""),IF('1. Prosjekteringsverktøy'!$F149=B$1,1,"")))</f>
        <v/>
      </c>
      <c r="C141" t="str">
        <f>IF('1. Prosjekteringsverktøy'!$B149=Utelukk!$A$3,"",IF('1. Prosjekteringsverktøy'!$G149&lt;&gt;"",IF('1. Prosjekteringsverktøy'!$G149='Telle antall dimensjoner'!C$1,1,""),IF('1. Prosjekteringsverktøy'!$F149=C$1,1,"")))</f>
        <v/>
      </c>
      <c r="D141" t="str">
        <f>IF('1. Prosjekteringsverktøy'!$B149=Utelukk!$A$3,"",IF('1. Prosjekteringsverktøy'!$G149&lt;&gt;"",IF('1. Prosjekteringsverktøy'!$G149='Telle antall dimensjoner'!D$1,1,""),IF('1. Prosjekteringsverktøy'!$F149=D$1,1,"")))</f>
        <v/>
      </c>
      <c r="E141" t="str">
        <f>IF('1. Prosjekteringsverktøy'!$B149=Utelukk!$A$3,"",IF('1. Prosjekteringsverktøy'!$G149&lt;&gt;"",IF('1. Prosjekteringsverktøy'!$G149='Telle antall dimensjoner'!E$1,1,""),IF('1. Prosjekteringsverktøy'!$F149=E$1,1,"")))</f>
        <v/>
      </c>
      <c r="F141" t="str">
        <f>IF('1. Prosjekteringsverktøy'!$B149=Utelukk!$A$3,"",IF('1. Prosjekteringsverktøy'!$G149&lt;&gt;"",IF('1. Prosjekteringsverktøy'!$G149='Telle antall dimensjoner'!F$1,1,""),IF('1. Prosjekteringsverktøy'!$F149=F$1,1,"")))</f>
        <v/>
      </c>
      <c r="G141" t="str">
        <f>IF('1. Prosjekteringsverktøy'!$B149=Utelukk!$A$3,"",IF('1. Prosjekteringsverktøy'!$G149&lt;&gt;"",IF('1. Prosjekteringsverktøy'!$G149='Telle antall dimensjoner'!G$1,1,""),IF('1. Prosjekteringsverktøy'!$F149=G$1,1,"")))</f>
        <v/>
      </c>
      <c r="H141" t="str">
        <f>IF('1. Prosjekteringsverktøy'!$B149=Utelukk!$A$3,"",IF('1. Prosjekteringsverktøy'!$G149&lt;&gt;"",IF('1. Prosjekteringsverktøy'!$G149='Telle antall dimensjoner'!H$1,1,""),IF('1. Prosjekteringsverktøy'!$F149=H$1,1,"")))</f>
        <v/>
      </c>
      <c r="I141" t="str">
        <f>IF('1. Prosjekteringsverktøy'!$B149=Utelukk!$A$3,"",IF('1. Prosjekteringsverktøy'!$G149&lt;&gt;"",IF('1. Prosjekteringsverktøy'!$G149='Telle antall dimensjoner'!I$1,1,""),IF('1. Prosjekteringsverktøy'!$F149=I$1,1,"")))</f>
        <v/>
      </c>
      <c r="J141" t="str">
        <f>IF('1. Prosjekteringsverktøy'!$B149=Utelukk!$A$3,"",IF('1. Prosjekteringsverktøy'!$G149&lt;&gt;"",IF('1. Prosjekteringsverktøy'!$G149='Telle antall dimensjoner'!J$1,1,""),IF('1. Prosjekteringsverktøy'!$F149=J$1,1,"")))</f>
        <v/>
      </c>
    </row>
    <row r="142" spans="1:10" x14ac:dyDescent="0.3">
      <c r="A142" t="str">
        <f>IF('1. Prosjekteringsverktøy'!D150&lt;&gt;0,'1. Prosjekteringsverktøy'!$D150,"")</f>
        <v/>
      </c>
      <c r="B142" t="str">
        <f>IF('1. Prosjekteringsverktøy'!$B150=Utelukk!$A$3,"",IF('1. Prosjekteringsverktøy'!$G150&lt;&gt;"",IF('1. Prosjekteringsverktøy'!$G150='Telle antall dimensjoner'!B$1,1,""),IF('1. Prosjekteringsverktøy'!$F150=B$1,1,"")))</f>
        <v/>
      </c>
      <c r="C142" t="str">
        <f>IF('1. Prosjekteringsverktøy'!$B150=Utelukk!$A$3,"",IF('1. Prosjekteringsverktøy'!$G150&lt;&gt;"",IF('1. Prosjekteringsverktøy'!$G150='Telle antall dimensjoner'!C$1,1,""),IF('1. Prosjekteringsverktøy'!$F150=C$1,1,"")))</f>
        <v/>
      </c>
      <c r="D142" t="str">
        <f>IF('1. Prosjekteringsverktøy'!$B150=Utelukk!$A$3,"",IF('1. Prosjekteringsverktøy'!$G150&lt;&gt;"",IF('1. Prosjekteringsverktøy'!$G150='Telle antall dimensjoner'!D$1,1,""),IF('1. Prosjekteringsverktøy'!$F150=D$1,1,"")))</f>
        <v/>
      </c>
      <c r="E142" t="str">
        <f>IF('1. Prosjekteringsverktøy'!$B150=Utelukk!$A$3,"",IF('1. Prosjekteringsverktøy'!$G150&lt;&gt;"",IF('1. Prosjekteringsverktøy'!$G150='Telle antall dimensjoner'!E$1,1,""),IF('1. Prosjekteringsverktøy'!$F150=E$1,1,"")))</f>
        <v/>
      </c>
      <c r="F142" t="str">
        <f>IF('1. Prosjekteringsverktøy'!$B150=Utelukk!$A$3,"",IF('1. Prosjekteringsverktøy'!$G150&lt;&gt;"",IF('1. Prosjekteringsverktøy'!$G150='Telle antall dimensjoner'!F$1,1,""),IF('1. Prosjekteringsverktøy'!$F150=F$1,1,"")))</f>
        <v/>
      </c>
      <c r="G142" t="str">
        <f>IF('1. Prosjekteringsverktøy'!$B150=Utelukk!$A$3,"",IF('1. Prosjekteringsverktøy'!$G150&lt;&gt;"",IF('1. Prosjekteringsverktøy'!$G150='Telle antall dimensjoner'!G$1,1,""),IF('1. Prosjekteringsverktøy'!$F150=G$1,1,"")))</f>
        <v/>
      </c>
      <c r="H142" t="str">
        <f>IF('1. Prosjekteringsverktøy'!$B150=Utelukk!$A$3,"",IF('1. Prosjekteringsverktøy'!$G150&lt;&gt;"",IF('1. Prosjekteringsverktøy'!$G150='Telle antall dimensjoner'!H$1,1,""),IF('1. Prosjekteringsverktøy'!$F150=H$1,1,"")))</f>
        <v/>
      </c>
      <c r="I142" t="str">
        <f>IF('1. Prosjekteringsverktøy'!$B150=Utelukk!$A$3,"",IF('1. Prosjekteringsverktøy'!$G150&lt;&gt;"",IF('1. Prosjekteringsverktøy'!$G150='Telle antall dimensjoner'!I$1,1,""),IF('1. Prosjekteringsverktøy'!$F150=I$1,1,"")))</f>
        <v/>
      </c>
      <c r="J142" t="str">
        <f>IF('1. Prosjekteringsverktøy'!$B150=Utelukk!$A$3,"",IF('1. Prosjekteringsverktøy'!$G150&lt;&gt;"",IF('1. Prosjekteringsverktøy'!$G150='Telle antall dimensjoner'!J$1,1,""),IF('1. Prosjekteringsverktøy'!$F150=J$1,1,"")))</f>
        <v/>
      </c>
    </row>
    <row r="143" spans="1:10" x14ac:dyDescent="0.3">
      <c r="A143" t="str">
        <f>IF('1. Prosjekteringsverktøy'!D151&lt;&gt;0,'1. Prosjekteringsverktøy'!$D151,"")</f>
        <v/>
      </c>
      <c r="B143" t="str">
        <f>IF('1. Prosjekteringsverktøy'!$B151=Utelukk!$A$3,"",IF('1. Prosjekteringsverktøy'!$G151&lt;&gt;"",IF('1. Prosjekteringsverktøy'!$G151='Telle antall dimensjoner'!B$1,1,""),IF('1. Prosjekteringsverktøy'!$F151=B$1,1,"")))</f>
        <v/>
      </c>
      <c r="C143" t="str">
        <f>IF('1. Prosjekteringsverktøy'!$B151=Utelukk!$A$3,"",IF('1. Prosjekteringsverktøy'!$G151&lt;&gt;"",IF('1. Prosjekteringsverktøy'!$G151='Telle antall dimensjoner'!C$1,1,""),IF('1. Prosjekteringsverktøy'!$F151=C$1,1,"")))</f>
        <v/>
      </c>
      <c r="D143" t="str">
        <f>IF('1. Prosjekteringsverktøy'!$B151=Utelukk!$A$3,"",IF('1. Prosjekteringsverktøy'!$G151&lt;&gt;"",IF('1. Prosjekteringsverktøy'!$G151='Telle antall dimensjoner'!D$1,1,""),IF('1. Prosjekteringsverktøy'!$F151=D$1,1,"")))</f>
        <v/>
      </c>
      <c r="E143" t="str">
        <f>IF('1. Prosjekteringsverktøy'!$B151=Utelukk!$A$3,"",IF('1. Prosjekteringsverktøy'!$G151&lt;&gt;"",IF('1. Prosjekteringsverktøy'!$G151='Telle antall dimensjoner'!E$1,1,""),IF('1. Prosjekteringsverktøy'!$F151=E$1,1,"")))</f>
        <v/>
      </c>
      <c r="F143" t="str">
        <f>IF('1. Prosjekteringsverktøy'!$B151=Utelukk!$A$3,"",IF('1. Prosjekteringsverktøy'!$G151&lt;&gt;"",IF('1. Prosjekteringsverktøy'!$G151='Telle antall dimensjoner'!F$1,1,""),IF('1. Prosjekteringsverktøy'!$F151=F$1,1,"")))</f>
        <v/>
      </c>
      <c r="G143" t="str">
        <f>IF('1. Prosjekteringsverktøy'!$B151=Utelukk!$A$3,"",IF('1. Prosjekteringsverktøy'!$G151&lt;&gt;"",IF('1. Prosjekteringsverktøy'!$G151='Telle antall dimensjoner'!G$1,1,""),IF('1. Prosjekteringsverktøy'!$F151=G$1,1,"")))</f>
        <v/>
      </c>
      <c r="H143" t="str">
        <f>IF('1. Prosjekteringsverktøy'!$B151=Utelukk!$A$3,"",IF('1. Prosjekteringsverktøy'!$G151&lt;&gt;"",IF('1. Prosjekteringsverktøy'!$G151='Telle antall dimensjoner'!H$1,1,""),IF('1. Prosjekteringsverktøy'!$F151=H$1,1,"")))</f>
        <v/>
      </c>
      <c r="I143" t="str">
        <f>IF('1. Prosjekteringsverktøy'!$B151=Utelukk!$A$3,"",IF('1. Prosjekteringsverktøy'!$G151&lt;&gt;"",IF('1. Prosjekteringsverktøy'!$G151='Telle antall dimensjoner'!I$1,1,""),IF('1. Prosjekteringsverktøy'!$F151=I$1,1,"")))</f>
        <v/>
      </c>
      <c r="J143" t="str">
        <f>IF('1. Prosjekteringsverktøy'!$B151=Utelukk!$A$3,"",IF('1. Prosjekteringsverktøy'!$G151&lt;&gt;"",IF('1. Prosjekteringsverktøy'!$G151='Telle antall dimensjoner'!J$1,1,""),IF('1. Prosjekteringsverktøy'!$F151=J$1,1,"")))</f>
        <v/>
      </c>
    </row>
    <row r="144" spans="1:10" x14ac:dyDescent="0.3">
      <c r="A144" t="str">
        <f>IF('1. Prosjekteringsverktøy'!D152&lt;&gt;0,'1. Prosjekteringsverktøy'!$D152,"")</f>
        <v/>
      </c>
      <c r="B144" t="str">
        <f>IF('1. Prosjekteringsverktøy'!$B152=Utelukk!$A$3,"",IF('1. Prosjekteringsverktøy'!$G152&lt;&gt;"",IF('1. Prosjekteringsverktøy'!$G152='Telle antall dimensjoner'!B$1,1,""),IF('1. Prosjekteringsverktøy'!$F152=B$1,1,"")))</f>
        <v/>
      </c>
      <c r="C144" t="str">
        <f>IF('1. Prosjekteringsverktøy'!$B152=Utelukk!$A$3,"",IF('1. Prosjekteringsverktøy'!$G152&lt;&gt;"",IF('1. Prosjekteringsverktøy'!$G152='Telle antall dimensjoner'!C$1,1,""),IF('1. Prosjekteringsverktøy'!$F152=C$1,1,"")))</f>
        <v/>
      </c>
      <c r="D144" t="str">
        <f>IF('1. Prosjekteringsverktøy'!$B152=Utelukk!$A$3,"",IF('1. Prosjekteringsverktøy'!$G152&lt;&gt;"",IF('1. Prosjekteringsverktøy'!$G152='Telle antall dimensjoner'!D$1,1,""),IF('1. Prosjekteringsverktøy'!$F152=D$1,1,"")))</f>
        <v/>
      </c>
      <c r="E144" t="str">
        <f>IF('1. Prosjekteringsverktøy'!$B152=Utelukk!$A$3,"",IF('1. Prosjekteringsverktøy'!$G152&lt;&gt;"",IF('1. Prosjekteringsverktøy'!$G152='Telle antall dimensjoner'!E$1,1,""),IF('1. Prosjekteringsverktøy'!$F152=E$1,1,"")))</f>
        <v/>
      </c>
      <c r="F144" t="str">
        <f>IF('1. Prosjekteringsverktøy'!$B152=Utelukk!$A$3,"",IF('1. Prosjekteringsverktøy'!$G152&lt;&gt;"",IF('1. Prosjekteringsverktøy'!$G152='Telle antall dimensjoner'!F$1,1,""),IF('1. Prosjekteringsverktøy'!$F152=F$1,1,"")))</f>
        <v/>
      </c>
      <c r="G144" t="str">
        <f>IF('1. Prosjekteringsverktøy'!$B152=Utelukk!$A$3,"",IF('1. Prosjekteringsverktøy'!$G152&lt;&gt;"",IF('1. Prosjekteringsverktøy'!$G152='Telle antall dimensjoner'!G$1,1,""),IF('1. Prosjekteringsverktøy'!$F152=G$1,1,"")))</f>
        <v/>
      </c>
      <c r="H144" t="str">
        <f>IF('1. Prosjekteringsverktøy'!$B152=Utelukk!$A$3,"",IF('1. Prosjekteringsverktøy'!$G152&lt;&gt;"",IF('1. Prosjekteringsverktøy'!$G152='Telle antall dimensjoner'!H$1,1,""),IF('1. Prosjekteringsverktøy'!$F152=H$1,1,"")))</f>
        <v/>
      </c>
      <c r="I144" t="str">
        <f>IF('1. Prosjekteringsverktøy'!$B152=Utelukk!$A$3,"",IF('1. Prosjekteringsverktøy'!$G152&lt;&gt;"",IF('1. Prosjekteringsverktøy'!$G152='Telle antall dimensjoner'!I$1,1,""),IF('1. Prosjekteringsverktøy'!$F152=I$1,1,"")))</f>
        <v/>
      </c>
      <c r="J144" t="str">
        <f>IF('1. Prosjekteringsverktøy'!$B152=Utelukk!$A$3,"",IF('1. Prosjekteringsverktøy'!$G152&lt;&gt;"",IF('1. Prosjekteringsverktøy'!$G152='Telle antall dimensjoner'!J$1,1,""),IF('1. Prosjekteringsverktøy'!$F152=J$1,1,"")))</f>
        <v/>
      </c>
    </row>
    <row r="145" spans="1:10" x14ac:dyDescent="0.3">
      <c r="A145" t="str">
        <f>IF('1. Prosjekteringsverktøy'!D153&lt;&gt;0,'1. Prosjekteringsverktøy'!$D153,"")</f>
        <v/>
      </c>
      <c r="B145" t="str">
        <f>IF('1. Prosjekteringsverktøy'!$B153=Utelukk!$A$3,"",IF('1. Prosjekteringsverktøy'!$G153&lt;&gt;"",IF('1. Prosjekteringsverktøy'!$G153='Telle antall dimensjoner'!B$1,1,""),IF('1. Prosjekteringsverktøy'!$F153=B$1,1,"")))</f>
        <v/>
      </c>
      <c r="C145" t="str">
        <f>IF('1. Prosjekteringsverktøy'!$B153=Utelukk!$A$3,"",IF('1. Prosjekteringsverktøy'!$G153&lt;&gt;"",IF('1. Prosjekteringsverktøy'!$G153='Telle antall dimensjoner'!C$1,1,""),IF('1. Prosjekteringsverktøy'!$F153=C$1,1,"")))</f>
        <v/>
      </c>
      <c r="D145" t="str">
        <f>IF('1. Prosjekteringsverktøy'!$B153=Utelukk!$A$3,"",IF('1. Prosjekteringsverktøy'!$G153&lt;&gt;"",IF('1. Prosjekteringsverktøy'!$G153='Telle antall dimensjoner'!D$1,1,""),IF('1. Prosjekteringsverktøy'!$F153=D$1,1,"")))</f>
        <v/>
      </c>
      <c r="E145" t="str">
        <f>IF('1. Prosjekteringsverktøy'!$B153=Utelukk!$A$3,"",IF('1. Prosjekteringsverktøy'!$G153&lt;&gt;"",IF('1. Prosjekteringsverktøy'!$G153='Telle antall dimensjoner'!E$1,1,""),IF('1. Prosjekteringsverktøy'!$F153=E$1,1,"")))</f>
        <v/>
      </c>
      <c r="F145" t="str">
        <f>IF('1. Prosjekteringsverktøy'!$B153=Utelukk!$A$3,"",IF('1. Prosjekteringsverktøy'!$G153&lt;&gt;"",IF('1. Prosjekteringsverktøy'!$G153='Telle antall dimensjoner'!F$1,1,""),IF('1. Prosjekteringsverktøy'!$F153=F$1,1,"")))</f>
        <v/>
      </c>
      <c r="G145" t="str">
        <f>IF('1. Prosjekteringsverktøy'!$B153=Utelukk!$A$3,"",IF('1. Prosjekteringsverktøy'!$G153&lt;&gt;"",IF('1. Prosjekteringsverktøy'!$G153='Telle antall dimensjoner'!G$1,1,""),IF('1. Prosjekteringsverktøy'!$F153=G$1,1,"")))</f>
        <v/>
      </c>
      <c r="H145" t="str">
        <f>IF('1. Prosjekteringsverktøy'!$B153=Utelukk!$A$3,"",IF('1. Prosjekteringsverktøy'!$G153&lt;&gt;"",IF('1. Prosjekteringsverktøy'!$G153='Telle antall dimensjoner'!H$1,1,""),IF('1. Prosjekteringsverktøy'!$F153=H$1,1,"")))</f>
        <v/>
      </c>
      <c r="I145" t="str">
        <f>IF('1. Prosjekteringsverktøy'!$B153=Utelukk!$A$3,"",IF('1. Prosjekteringsverktøy'!$G153&lt;&gt;"",IF('1. Prosjekteringsverktøy'!$G153='Telle antall dimensjoner'!I$1,1,""),IF('1. Prosjekteringsverktøy'!$F153=I$1,1,"")))</f>
        <v/>
      </c>
      <c r="J145" t="str">
        <f>IF('1. Prosjekteringsverktøy'!$B153=Utelukk!$A$3,"",IF('1. Prosjekteringsverktøy'!$G153&lt;&gt;"",IF('1. Prosjekteringsverktøy'!$G153='Telle antall dimensjoner'!J$1,1,""),IF('1. Prosjekteringsverktøy'!$F153=J$1,1,"")))</f>
        <v/>
      </c>
    </row>
    <row r="146" spans="1:10" x14ac:dyDescent="0.3">
      <c r="A146" t="str">
        <f>IF('1. Prosjekteringsverktøy'!D154&lt;&gt;0,'1. Prosjekteringsverktøy'!$D154,"")</f>
        <v/>
      </c>
      <c r="B146" t="str">
        <f>IF('1. Prosjekteringsverktøy'!$B154=Utelukk!$A$3,"",IF('1. Prosjekteringsverktøy'!$G154&lt;&gt;"",IF('1. Prosjekteringsverktøy'!$G154='Telle antall dimensjoner'!B$1,1,""),IF('1. Prosjekteringsverktøy'!$F154=B$1,1,"")))</f>
        <v/>
      </c>
      <c r="C146" t="str">
        <f>IF('1. Prosjekteringsverktøy'!$B154=Utelukk!$A$3,"",IF('1. Prosjekteringsverktøy'!$G154&lt;&gt;"",IF('1. Prosjekteringsverktøy'!$G154='Telle antall dimensjoner'!C$1,1,""),IF('1. Prosjekteringsverktøy'!$F154=C$1,1,"")))</f>
        <v/>
      </c>
      <c r="D146" t="str">
        <f>IF('1. Prosjekteringsverktøy'!$B154=Utelukk!$A$3,"",IF('1. Prosjekteringsverktøy'!$G154&lt;&gt;"",IF('1. Prosjekteringsverktøy'!$G154='Telle antall dimensjoner'!D$1,1,""),IF('1. Prosjekteringsverktøy'!$F154=D$1,1,"")))</f>
        <v/>
      </c>
      <c r="E146" t="str">
        <f>IF('1. Prosjekteringsverktøy'!$B154=Utelukk!$A$3,"",IF('1. Prosjekteringsverktøy'!$G154&lt;&gt;"",IF('1. Prosjekteringsverktøy'!$G154='Telle antall dimensjoner'!E$1,1,""),IF('1. Prosjekteringsverktøy'!$F154=E$1,1,"")))</f>
        <v/>
      </c>
      <c r="F146" t="str">
        <f>IF('1. Prosjekteringsverktøy'!$B154=Utelukk!$A$3,"",IF('1. Prosjekteringsverktøy'!$G154&lt;&gt;"",IF('1. Prosjekteringsverktøy'!$G154='Telle antall dimensjoner'!F$1,1,""),IF('1. Prosjekteringsverktøy'!$F154=F$1,1,"")))</f>
        <v/>
      </c>
      <c r="G146" t="str">
        <f>IF('1. Prosjekteringsverktøy'!$B154=Utelukk!$A$3,"",IF('1. Prosjekteringsverktøy'!$G154&lt;&gt;"",IF('1. Prosjekteringsverktøy'!$G154='Telle antall dimensjoner'!G$1,1,""),IF('1. Prosjekteringsverktøy'!$F154=G$1,1,"")))</f>
        <v/>
      </c>
      <c r="H146" t="str">
        <f>IF('1. Prosjekteringsverktøy'!$B154=Utelukk!$A$3,"",IF('1. Prosjekteringsverktøy'!$G154&lt;&gt;"",IF('1. Prosjekteringsverktøy'!$G154='Telle antall dimensjoner'!H$1,1,""),IF('1. Prosjekteringsverktøy'!$F154=H$1,1,"")))</f>
        <v/>
      </c>
      <c r="I146" t="str">
        <f>IF('1. Prosjekteringsverktøy'!$B154=Utelukk!$A$3,"",IF('1. Prosjekteringsverktøy'!$G154&lt;&gt;"",IF('1. Prosjekteringsverktøy'!$G154='Telle antall dimensjoner'!I$1,1,""),IF('1. Prosjekteringsverktøy'!$F154=I$1,1,"")))</f>
        <v/>
      </c>
      <c r="J146" t="str">
        <f>IF('1. Prosjekteringsverktøy'!$B154=Utelukk!$A$3,"",IF('1. Prosjekteringsverktøy'!$G154&lt;&gt;"",IF('1. Prosjekteringsverktøy'!$G154='Telle antall dimensjoner'!J$1,1,""),IF('1. Prosjekteringsverktøy'!$F154=J$1,1,"")))</f>
        <v/>
      </c>
    </row>
    <row r="147" spans="1:10" x14ac:dyDescent="0.3">
      <c r="A147" t="str">
        <f>IF('1. Prosjekteringsverktøy'!D155&lt;&gt;0,'1. Prosjekteringsverktøy'!$D155,"")</f>
        <v/>
      </c>
      <c r="B147" t="str">
        <f>IF('1. Prosjekteringsverktøy'!$B155=Utelukk!$A$3,"",IF('1. Prosjekteringsverktøy'!$G155&lt;&gt;"",IF('1. Prosjekteringsverktøy'!$G155='Telle antall dimensjoner'!B$1,1,""),IF('1. Prosjekteringsverktøy'!$F155=B$1,1,"")))</f>
        <v/>
      </c>
      <c r="C147" t="str">
        <f>IF('1. Prosjekteringsverktøy'!$B155=Utelukk!$A$3,"",IF('1. Prosjekteringsverktøy'!$G155&lt;&gt;"",IF('1. Prosjekteringsverktøy'!$G155='Telle antall dimensjoner'!C$1,1,""),IF('1. Prosjekteringsverktøy'!$F155=C$1,1,"")))</f>
        <v/>
      </c>
      <c r="D147" t="str">
        <f>IF('1. Prosjekteringsverktøy'!$B155=Utelukk!$A$3,"",IF('1. Prosjekteringsverktøy'!$G155&lt;&gt;"",IF('1. Prosjekteringsverktøy'!$G155='Telle antall dimensjoner'!D$1,1,""),IF('1. Prosjekteringsverktøy'!$F155=D$1,1,"")))</f>
        <v/>
      </c>
      <c r="E147" t="str">
        <f>IF('1. Prosjekteringsverktøy'!$B155=Utelukk!$A$3,"",IF('1. Prosjekteringsverktøy'!$G155&lt;&gt;"",IF('1. Prosjekteringsverktøy'!$G155='Telle antall dimensjoner'!E$1,1,""),IF('1. Prosjekteringsverktøy'!$F155=E$1,1,"")))</f>
        <v/>
      </c>
      <c r="F147" t="str">
        <f>IF('1. Prosjekteringsverktøy'!$B155=Utelukk!$A$3,"",IF('1. Prosjekteringsverktøy'!$G155&lt;&gt;"",IF('1. Prosjekteringsverktøy'!$G155='Telle antall dimensjoner'!F$1,1,""),IF('1. Prosjekteringsverktøy'!$F155=F$1,1,"")))</f>
        <v/>
      </c>
      <c r="G147" t="str">
        <f>IF('1. Prosjekteringsverktøy'!$B155=Utelukk!$A$3,"",IF('1. Prosjekteringsverktøy'!$G155&lt;&gt;"",IF('1. Prosjekteringsverktøy'!$G155='Telle antall dimensjoner'!G$1,1,""),IF('1. Prosjekteringsverktøy'!$F155=G$1,1,"")))</f>
        <v/>
      </c>
      <c r="H147" t="str">
        <f>IF('1. Prosjekteringsverktøy'!$B155=Utelukk!$A$3,"",IF('1. Prosjekteringsverktøy'!$G155&lt;&gt;"",IF('1. Prosjekteringsverktøy'!$G155='Telle antall dimensjoner'!H$1,1,""),IF('1. Prosjekteringsverktøy'!$F155=H$1,1,"")))</f>
        <v/>
      </c>
      <c r="I147" t="str">
        <f>IF('1. Prosjekteringsverktøy'!$B155=Utelukk!$A$3,"",IF('1. Prosjekteringsverktøy'!$G155&lt;&gt;"",IF('1. Prosjekteringsverktøy'!$G155='Telle antall dimensjoner'!I$1,1,""),IF('1. Prosjekteringsverktøy'!$F155=I$1,1,"")))</f>
        <v/>
      </c>
      <c r="J147" t="str">
        <f>IF('1. Prosjekteringsverktøy'!$B155=Utelukk!$A$3,"",IF('1. Prosjekteringsverktøy'!$G155&lt;&gt;"",IF('1. Prosjekteringsverktøy'!$G155='Telle antall dimensjoner'!J$1,1,""),IF('1. Prosjekteringsverktøy'!$F155=J$1,1,"")))</f>
        <v/>
      </c>
    </row>
    <row r="148" spans="1:10" x14ac:dyDescent="0.3">
      <c r="A148" t="str">
        <f>IF('1. Prosjekteringsverktøy'!D156&lt;&gt;0,'1. Prosjekteringsverktøy'!$D156,"")</f>
        <v/>
      </c>
      <c r="B148" t="str">
        <f>IF('1. Prosjekteringsverktøy'!$B156=Utelukk!$A$3,"",IF('1. Prosjekteringsverktøy'!$G156&lt;&gt;"",IF('1. Prosjekteringsverktøy'!$G156='Telle antall dimensjoner'!B$1,1,""),IF('1. Prosjekteringsverktøy'!$F156=B$1,1,"")))</f>
        <v/>
      </c>
      <c r="C148" t="str">
        <f>IF('1. Prosjekteringsverktøy'!$B156=Utelukk!$A$3,"",IF('1. Prosjekteringsverktøy'!$G156&lt;&gt;"",IF('1. Prosjekteringsverktøy'!$G156='Telle antall dimensjoner'!C$1,1,""),IF('1. Prosjekteringsverktøy'!$F156=C$1,1,"")))</f>
        <v/>
      </c>
      <c r="D148" t="str">
        <f>IF('1. Prosjekteringsverktøy'!$B156=Utelukk!$A$3,"",IF('1. Prosjekteringsverktøy'!$G156&lt;&gt;"",IF('1. Prosjekteringsverktøy'!$G156='Telle antall dimensjoner'!D$1,1,""),IF('1. Prosjekteringsverktøy'!$F156=D$1,1,"")))</f>
        <v/>
      </c>
      <c r="E148" t="str">
        <f>IF('1. Prosjekteringsverktøy'!$B156=Utelukk!$A$3,"",IF('1. Prosjekteringsverktøy'!$G156&lt;&gt;"",IF('1. Prosjekteringsverktøy'!$G156='Telle antall dimensjoner'!E$1,1,""),IF('1. Prosjekteringsverktøy'!$F156=E$1,1,"")))</f>
        <v/>
      </c>
      <c r="F148" t="str">
        <f>IF('1. Prosjekteringsverktøy'!$B156=Utelukk!$A$3,"",IF('1. Prosjekteringsverktøy'!$G156&lt;&gt;"",IF('1. Prosjekteringsverktøy'!$G156='Telle antall dimensjoner'!F$1,1,""),IF('1. Prosjekteringsverktøy'!$F156=F$1,1,"")))</f>
        <v/>
      </c>
      <c r="G148" t="str">
        <f>IF('1. Prosjekteringsverktøy'!$B156=Utelukk!$A$3,"",IF('1. Prosjekteringsverktøy'!$G156&lt;&gt;"",IF('1. Prosjekteringsverktøy'!$G156='Telle antall dimensjoner'!G$1,1,""),IF('1. Prosjekteringsverktøy'!$F156=G$1,1,"")))</f>
        <v/>
      </c>
      <c r="H148" t="str">
        <f>IF('1. Prosjekteringsverktøy'!$B156=Utelukk!$A$3,"",IF('1. Prosjekteringsverktøy'!$G156&lt;&gt;"",IF('1. Prosjekteringsverktøy'!$G156='Telle antall dimensjoner'!H$1,1,""),IF('1. Prosjekteringsverktøy'!$F156=H$1,1,"")))</f>
        <v/>
      </c>
      <c r="I148" t="str">
        <f>IF('1. Prosjekteringsverktøy'!$B156=Utelukk!$A$3,"",IF('1. Prosjekteringsverktøy'!$G156&lt;&gt;"",IF('1. Prosjekteringsverktøy'!$G156='Telle antall dimensjoner'!I$1,1,""),IF('1. Prosjekteringsverktøy'!$F156=I$1,1,"")))</f>
        <v/>
      </c>
      <c r="J148" t="str">
        <f>IF('1. Prosjekteringsverktøy'!$B156=Utelukk!$A$3,"",IF('1. Prosjekteringsverktøy'!$G156&lt;&gt;"",IF('1. Prosjekteringsverktøy'!$G156='Telle antall dimensjoner'!J$1,1,""),IF('1. Prosjekteringsverktøy'!$F156=J$1,1,"")))</f>
        <v/>
      </c>
    </row>
    <row r="149" spans="1:10" x14ac:dyDescent="0.3">
      <c r="A149" t="str">
        <f>IF('1. Prosjekteringsverktøy'!D157&lt;&gt;0,'1. Prosjekteringsverktøy'!$D157,"")</f>
        <v/>
      </c>
      <c r="B149" t="str">
        <f>IF('1. Prosjekteringsverktøy'!$B157=Utelukk!$A$3,"",IF('1. Prosjekteringsverktøy'!$G157&lt;&gt;"",IF('1. Prosjekteringsverktøy'!$G157='Telle antall dimensjoner'!B$1,1,""),IF('1. Prosjekteringsverktøy'!$F157=B$1,1,"")))</f>
        <v/>
      </c>
      <c r="C149" t="str">
        <f>IF('1. Prosjekteringsverktøy'!$B157=Utelukk!$A$3,"",IF('1. Prosjekteringsverktøy'!$G157&lt;&gt;"",IF('1. Prosjekteringsverktøy'!$G157='Telle antall dimensjoner'!C$1,1,""),IF('1. Prosjekteringsverktøy'!$F157=C$1,1,"")))</f>
        <v/>
      </c>
      <c r="D149" t="str">
        <f>IF('1. Prosjekteringsverktøy'!$B157=Utelukk!$A$3,"",IF('1. Prosjekteringsverktøy'!$G157&lt;&gt;"",IF('1. Prosjekteringsverktøy'!$G157='Telle antall dimensjoner'!D$1,1,""),IF('1. Prosjekteringsverktøy'!$F157=D$1,1,"")))</f>
        <v/>
      </c>
      <c r="E149" t="str">
        <f>IF('1. Prosjekteringsverktøy'!$B157=Utelukk!$A$3,"",IF('1. Prosjekteringsverktøy'!$G157&lt;&gt;"",IF('1. Prosjekteringsverktøy'!$G157='Telle antall dimensjoner'!E$1,1,""),IF('1. Prosjekteringsverktøy'!$F157=E$1,1,"")))</f>
        <v/>
      </c>
      <c r="F149" t="str">
        <f>IF('1. Prosjekteringsverktøy'!$B157=Utelukk!$A$3,"",IF('1. Prosjekteringsverktøy'!$G157&lt;&gt;"",IF('1. Prosjekteringsverktøy'!$G157='Telle antall dimensjoner'!F$1,1,""),IF('1. Prosjekteringsverktøy'!$F157=F$1,1,"")))</f>
        <v/>
      </c>
      <c r="G149" t="str">
        <f>IF('1. Prosjekteringsverktøy'!$B157=Utelukk!$A$3,"",IF('1. Prosjekteringsverktøy'!$G157&lt;&gt;"",IF('1. Prosjekteringsverktøy'!$G157='Telle antall dimensjoner'!G$1,1,""),IF('1. Prosjekteringsverktøy'!$F157=G$1,1,"")))</f>
        <v/>
      </c>
      <c r="H149" t="str">
        <f>IF('1. Prosjekteringsverktøy'!$B157=Utelukk!$A$3,"",IF('1. Prosjekteringsverktøy'!$G157&lt;&gt;"",IF('1. Prosjekteringsverktøy'!$G157='Telle antall dimensjoner'!H$1,1,""),IF('1. Prosjekteringsverktøy'!$F157=H$1,1,"")))</f>
        <v/>
      </c>
      <c r="I149" t="str">
        <f>IF('1. Prosjekteringsverktøy'!$B157=Utelukk!$A$3,"",IF('1. Prosjekteringsverktøy'!$G157&lt;&gt;"",IF('1. Prosjekteringsverktøy'!$G157='Telle antall dimensjoner'!I$1,1,""),IF('1. Prosjekteringsverktøy'!$F157=I$1,1,"")))</f>
        <v/>
      </c>
      <c r="J149" t="str">
        <f>IF('1. Prosjekteringsverktøy'!$B157=Utelukk!$A$3,"",IF('1. Prosjekteringsverktøy'!$G157&lt;&gt;"",IF('1. Prosjekteringsverktøy'!$G157='Telle antall dimensjoner'!J$1,1,""),IF('1. Prosjekteringsverktøy'!$F157=J$1,1,"")))</f>
        <v/>
      </c>
    </row>
    <row r="150" spans="1:10" x14ac:dyDescent="0.3">
      <c r="A150" t="str">
        <f>IF('1. Prosjekteringsverktøy'!D158&lt;&gt;0,'1. Prosjekteringsverktøy'!$D158,"")</f>
        <v/>
      </c>
      <c r="B150" t="str">
        <f>IF('1. Prosjekteringsverktøy'!$B158=Utelukk!$A$3,"",IF('1. Prosjekteringsverktøy'!$G158&lt;&gt;"",IF('1. Prosjekteringsverktøy'!$G158='Telle antall dimensjoner'!B$1,1,""),IF('1. Prosjekteringsverktøy'!$F158=B$1,1,"")))</f>
        <v/>
      </c>
      <c r="C150" t="str">
        <f>IF('1. Prosjekteringsverktøy'!$B158=Utelukk!$A$3,"",IF('1. Prosjekteringsverktøy'!$G158&lt;&gt;"",IF('1. Prosjekteringsverktøy'!$G158='Telle antall dimensjoner'!C$1,1,""),IF('1. Prosjekteringsverktøy'!$F158=C$1,1,"")))</f>
        <v/>
      </c>
      <c r="D150" t="str">
        <f>IF('1. Prosjekteringsverktøy'!$B158=Utelukk!$A$3,"",IF('1. Prosjekteringsverktøy'!$G158&lt;&gt;"",IF('1. Prosjekteringsverktøy'!$G158='Telle antall dimensjoner'!D$1,1,""),IF('1. Prosjekteringsverktøy'!$F158=D$1,1,"")))</f>
        <v/>
      </c>
      <c r="E150" t="str">
        <f>IF('1. Prosjekteringsverktøy'!$B158=Utelukk!$A$3,"",IF('1. Prosjekteringsverktøy'!$G158&lt;&gt;"",IF('1. Prosjekteringsverktøy'!$G158='Telle antall dimensjoner'!E$1,1,""),IF('1. Prosjekteringsverktøy'!$F158=E$1,1,"")))</f>
        <v/>
      </c>
      <c r="F150" t="str">
        <f>IF('1. Prosjekteringsverktøy'!$B158=Utelukk!$A$3,"",IF('1. Prosjekteringsverktøy'!$G158&lt;&gt;"",IF('1. Prosjekteringsverktøy'!$G158='Telle antall dimensjoner'!F$1,1,""),IF('1. Prosjekteringsverktøy'!$F158=F$1,1,"")))</f>
        <v/>
      </c>
      <c r="G150" t="str">
        <f>IF('1. Prosjekteringsverktøy'!$B158=Utelukk!$A$3,"",IF('1. Prosjekteringsverktøy'!$G158&lt;&gt;"",IF('1. Prosjekteringsverktøy'!$G158='Telle antall dimensjoner'!G$1,1,""),IF('1. Prosjekteringsverktøy'!$F158=G$1,1,"")))</f>
        <v/>
      </c>
      <c r="H150" t="str">
        <f>IF('1. Prosjekteringsverktøy'!$B158=Utelukk!$A$3,"",IF('1. Prosjekteringsverktøy'!$G158&lt;&gt;"",IF('1. Prosjekteringsverktøy'!$G158='Telle antall dimensjoner'!H$1,1,""),IF('1. Prosjekteringsverktøy'!$F158=H$1,1,"")))</f>
        <v/>
      </c>
      <c r="I150" t="str">
        <f>IF('1. Prosjekteringsverktøy'!$B158=Utelukk!$A$3,"",IF('1. Prosjekteringsverktøy'!$G158&lt;&gt;"",IF('1. Prosjekteringsverktøy'!$G158='Telle antall dimensjoner'!I$1,1,""),IF('1. Prosjekteringsverktøy'!$F158=I$1,1,"")))</f>
        <v/>
      </c>
      <c r="J150" t="str">
        <f>IF('1. Prosjekteringsverktøy'!$B158=Utelukk!$A$3,"",IF('1. Prosjekteringsverktøy'!$G158&lt;&gt;"",IF('1. Prosjekteringsverktøy'!$G158='Telle antall dimensjoner'!J$1,1,""),IF('1. Prosjekteringsverktøy'!$F158=J$1,1,"")))</f>
        <v/>
      </c>
    </row>
    <row r="151" spans="1:10" x14ac:dyDescent="0.3">
      <c r="A151" t="str">
        <f>IF('1. Prosjekteringsverktøy'!D159&lt;&gt;0,'1. Prosjekteringsverktøy'!$D159,"")</f>
        <v/>
      </c>
      <c r="B151" t="str">
        <f>IF('1. Prosjekteringsverktøy'!$B159=Utelukk!$A$3,"",IF('1. Prosjekteringsverktøy'!$G159&lt;&gt;"",IF('1. Prosjekteringsverktøy'!$G159='Telle antall dimensjoner'!B$1,1,""),IF('1. Prosjekteringsverktøy'!$F159=B$1,1,"")))</f>
        <v/>
      </c>
      <c r="C151" t="str">
        <f>IF('1. Prosjekteringsverktøy'!$B159=Utelukk!$A$3,"",IF('1. Prosjekteringsverktøy'!$G159&lt;&gt;"",IF('1. Prosjekteringsverktøy'!$G159='Telle antall dimensjoner'!C$1,1,""),IF('1. Prosjekteringsverktøy'!$F159=C$1,1,"")))</f>
        <v/>
      </c>
      <c r="D151" t="str">
        <f>IF('1. Prosjekteringsverktøy'!$B159=Utelukk!$A$3,"",IF('1. Prosjekteringsverktøy'!$G159&lt;&gt;"",IF('1. Prosjekteringsverktøy'!$G159='Telle antall dimensjoner'!D$1,1,""),IF('1. Prosjekteringsverktøy'!$F159=D$1,1,"")))</f>
        <v/>
      </c>
      <c r="E151" t="str">
        <f>IF('1. Prosjekteringsverktøy'!$B159=Utelukk!$A$3,"",IF('1. Prosjekteringsverktøy'!$G159&lt;&gt;"",IF('1. Prosjekteringsverktøy'!$G159='Telle antall dimensjoner'!E$1,1,""),IF('1. Prosjekteringsverktøy'!$F159=E$1,1,"")))</f>
        <v/>
      </c>
      <c r="F151" t="str">
        <f>IF('1. Prosjekteringsverktøy'!$B159=Utelukk!$A$3,"",IF('1. Prosjekteringsverktøy'!$G159&lt;&gt;"",IF('1. Prosjekteringsverktøy'!$G159='Telle antall dimensjoner'!F$1,1,""),IF('1. Prosjekteringsverktøy'!$F159=F$1,1,"")))</f>
        <v/>
      </c>
      <c r="G151" t="str">
        <f>IF('1. Prosjekteringsverktøy'!$B159=Utelukk!$A$3,"",IF('1. Prosjekteringsverktøy'!$G159&lt;&gt;"",IF('1. Prosjekteringsverktøy'!$G159='Telle antall dimensjoner'!G$1,1,""),IF('1. Prosjekteringsverktøy'!$F159=G$1,1,"")))</f>
        <v/>
      </c>
      <c r="H151" t="str">
        <f>IF('1. Prosjekteringsverktøy'!$B159=Utelukk!$A$3,"",IF('1. Prosjekteringsverktøy'!$G159&lt;&gt;"",IF('1. Prosjekteringsverktøy'!$G159='Telle antall dimensjoner'!H$1,1,""),IF('1. Prosjekteringsverktøy'!$F159=H$1,1,"")))</f>
        <v/>
      </c>
      <c r="I151" t="str">
        <f>IF('1. Prosjekteringsverktøy'!$B159=Utelukk!$A$3,"",IF('1. Prosjekteringsverktøy'!$G159&lt;&gt;"",IF('1. Prosjekteringsverktøy'!$G159='Telle antall dimensjoner'!I$1,1,""),IF('1. Prosjekteringsverktøy'!$F159=I$1,1,"")))</f>
        <v/>
      </c>
      <c r="J151" t="str">
        <f>IF('1. Prosjekteringsverktøy'!$B159=Utelukk!$A$3,"",IF('1. Prosjekteringsverktøy'!$G159&lt;&gt;"",IF('1. Prosjekteringsverktøy'!$G159='Telle antall dimensjoner'!J$1,1,""),IF('1. Prosjekteringsverktøy'!$F159=J$1,1,"")))</f>
        <v/>
      </c>
    </row>
    <row r="152" spans="1:10" x14ac:dyDescent="0.3">
      <c r="A152" t="str">
        <f>IF('1. Prosjekteringsverktøy'!D160&lt;&gt;0,'1. Prosjekteringsverktøy'!$D160,"")</f>
        <v/>
      </c>
      <c r="B152" t="str">
        <f>IF('1. Prosjekteringsverktøy'!$B160=Utelukk!$A$3,"",IF('1. Prosjekteringsverktøy'!$G160&lt;&gt;"",IF('1. Prosjekteringsverktøy'!$G160='Telle antall dimensjoner'!B$1,1,""),IF('1. Prosjekteringsverktøy'!$F160=B$1,1,"")))</f>
        <v/>
      </c>
      <c r="C152" t="str">
        <f>IF('1. Prosjekteringsverktøy'!$B160=Utelukk!$A$3,"",IF('1. Prosjekteringsverktøy'!$G160&lt;&gt;"",IF('1. Prosjekteringsverktøy'!$G160='Telle antall dimensjoner'!C$1,1,""),IF('1. Prosjekteringsverktøy'!$F160=C$1,1,"")))</f>
        <v/>
      </c>
      <c r="D152" t="str">
        <f>IF('1. Prosjekteringsverktøy'!$B160=Utelukk!$A$3,"",IF('1. Prosjekteringsverktøy'!$G160&lt;&gt;"",IF('1. Prosjekteringsverktøy'!$G160='Telle antall dimensjoner'!D$1,1,""),IF('1. Prosjekteringsverktøy'!$F160=D$1,1,"")))</f>
        <v/>
      </c>
      <c r="E152" t="str">
        <f>IF('1. Prosjekteringsverktøy'!$B160=Utelukk!$A$3,"",IF('1. Prosjekteringsverktøy'!$G160&lt;&gt;"",IF('1. Prosjekteringsverktøy'!$G160='Telle antall dimensjoner'!E$1,1,""),IF('1. Prosjekteringsverktøy'!$F160=E$1,1,"")))</f>
        <v/>
      </c>
      <c r="F152" t="str">
        <f>IF('1. Prosjekteringsverktøy'!$B160=Utelukk!$A$3,"",IF('1. Prosjekteringsverktøy'!$G160&lt;&gt;"",IF('1. Prosjekteringsverktøy'!$G160='Telle antall dimensjoner'!F$1,1,""),IF('1. Prosjekteringsverktøy'!$F160=F$1,1,"")))</f>
        <v/>
      </c>
      <c r="G152" t="str">
        <f>IF('1. Prosjekteringsverktøy'!$B160=Utelukk!$A$3,"",IF('1. Prosjekteringsverktøy'!$G160&lt;&gt;"",IF('1. Prosjekteringsverktøy'!$G160='Telle antall dimensjoner'!G$1,1,""),IF('1. Prosjekteringsverktøy'!$F160=G$1,1,"")))</f>
        <v/>
      </c>
      <c r="H152" t="str">
        <f>IF('1. Prosjekteringsverktøy'!$B160=Utelukk!$A$3,"",IF('1. Prosjekteringsverktøy'!$G160&lt;&gt;"",IF('1. Prosjekteringsverktøy'!$G160='Telle antall dimensjoner'!H$1,1,""),IF('1. Prosjekteringsverktøy'!$F160=H$1,1,"")))</f>
        <v/>
      </c>
      <c r="I152" t="str">
        <f>IF('1. Prosjekteringsverktøy'!$B160=Utelukk!$A$3,"",IF('1. Prosjekteringsverktøy'!$G160&lt;&gt;"",IF('1. Prosjekteringsverktøy'!$G160='Telle antall dimensjoner'!I$1,1,""),IF('1. Prosjekteringsverktøy'!$F160=I$1,1,"")))</f>
        <v/>
      </c>
      <c r="J152" t="str">
        <f>IF('1. Prosjekteringsverktøy'!$B160=Utelukk!$A$3,"",IF('1. Prosjekteringsverktøy'!$G160&lt;&gt;"",IF('1. Prosjekteringsverktøy'!$G160='Telle antall dimensjoner'!J$1,1,""),IF('1. Prosjekteringsverktøy'!$F160=J$1,1,"")))</f>
        <v/>
      </c>
    </row>
    <row r="153" spans="1:10" x14ac:dyDescent="0.3">
      <c r="A153" t="str">
        <f>IF('1. Prosjekteringsverktøy'!D161&lt;&gt;0,'1. Prosjekteringsverktøy'!$D161,"")</f>
        <v/>
      </c>
      <c r="B153" t="str">
        <f>IF('1. Prosjekteringsverktøy'!$B161=Utelukk!$A$3,"",IF('1. Prosjekteringsverktøy'!$G161&lt;&gt;"",IF('1. Prosjekteringsverktøy'!$G161='Telle antall dimensjoner'!B$1,1,""),IF('1. Prosjekteringsverktøy'!$F161=B$1,1,"")))</f>
        <v/>
      </c>
      <c r="C153" t="str">
        <f>IF('1. Prosjekteringsverktøy'!$B161=Utelukk!$A$3,"",IF('1. Prosjekteringsverktøy'!$G161&lt;&gt;"",IF('1. Prosjekteringsverktøy'!$G161='Telle antall dimensjoner'!C$1,1,""),IF('1. Prosjekteringsverktøy'!$F161=C$1,1,"")))</f>
        <v/>
      </c>
      <c r="D153" t="str">
        <f>IF('1. Prosjekteringsverktøy'!$B161=Utelukk!$A$3,"",IF('1. Prosjekteringsverktøy'!$G161&lt;&gt;"",IF('1. Prosjekteringsverktøy'!$G161='Telle antall dimensjoner'!D$1,1,""),IF('1. Prosjekteringsverktøy'!$F161=D$1,1,"")))</f>
        <v/>
      </c>
      <c r="E153" t="str">
        <f>IF('1. Prosjekteringsverktøy'!$B161=Utelukk!$A$3,"",IF('1. Prosjekteringsverktøy'!$G161&lt;&gt;"",IF('1. Prosjekteringsverktøy'!$G161='Telle antall dimensjoner'!E$1,1,""),IF('1. Prosjekteringsverktøy'!$F161=E$1,1,"")))</f>
        <v/>
      </c>
      <c r="F153" t="str">
        <f>IF('1. Prosjekteringsverktøy'!$B161=Utelukk!$A$3,"",IF('1. Prosjekteringsverktøy'!$G161&lt;&gt;"",IF('1. Prosjekteringsverktøy'!$G161='Telle antall dimensjoner'!F$1,1,""),IF('1. Prosjekteringsverktøy'!$F161=F$1,1,"")))</f>
        <v/>
      </c>
      <c r="G153" t="str">
        <f>IF('1. Prosjekteringsverktøy'!$B161=Utelukk!$A$3,"",IF('1. Prosjekteringsverktøy'!$G161&lt;&gt;"",IF('1. Prosjekteringsverktøy'!$G161='Telle antall dimensjoner'!G$1,1,""),IF('1. Prosjekteringsverktøy'!$F161=G$1,1,"")))</f>
        <v/>
      </c>
      <c r="H153" t="str">
        <f>IF('1. Prosjekteringsverktøy'!$B161=Utelukk!$A$3,"",IF('1. Prosjekteringsverktøy'!$G161&lt;&gt;"",IF('1. Prosjekteringsverktøy'!$G161='Telle antall dimensjoner'!H$1,1,""),IF('1. Prosjekteringsverktøy'!$F161=H$1,1,"")))</f>
        <v/>
      </c>
      <c r="I153" t="str">
        <f>IF('1. Prosjekteringsverktøy'!$B161=Utelukk!$A$3,"",IF('1. Prosjekteringsverktøy'!$G161&lt;&gt;"",IF('1. Prosjekteringsverktøy'!$G161='Telle antall dimensjoner'!I$1,1,""),IF('1. Prosjekteringsverktøy'!$F161=I$1,1,"")))</f>
        <v/>
      </c>
      <c r="J153" t="str">
        <f>IF('1. Prosjekteringsverktøy'!$B161=Utelukk!$A$3,"",IF('1. Prosjekteringsverktøy'!$G161&lt;&gt;"",IF('1. Prosjekteringsverktøy'!$G161='Telle antall dimensjoner'!J$1,1,""),IF('1. Prosjekteringsverktøy'!$F161=J$1,1,"")))</f>
        <v/>
      </c>
    </row>
    <row r="154" spans="1:10" x14ac:dyDescent="0.3">
      <c r="A154" t="str">
        <f>IF('1. Prosjekteringsverktøy'!D162&lt;&gt;0,'1. Prosjekteringsverktøy'!$D162,"")</f>
        <v/>
      </c>
      <c r="B154" t="str">
        <f>IF('1. Prosjekteringsverktøy'!$B162=Utelukk!$A$3,"",IF('1. Prosjekteringsverktøy'!$G162&lt;&gt;"",IF('1. Prosjekteringsverktøy'!$G162='Telle antall dimensjoner'!B$1,1,""),IF('1. Prosjekteringsverktøy'!$F162=B$1,1,"")))</f>
        <v/>
      </c>
      <c r="C154" t="str">
        <f>IF('1. Prosjekteringsverktøy'!$B162=Utelukk!$A$3,"",IF('1. Prosjekteringsverktøy'!$G162&lt;&gt;"",IF('1. Prosjekteringsverktøy'!$G162='Telle antall dimensjoner'!C$1,1,""),IF('1. Prosjekteringsverktøy'!$F162=C$1,1,"")))</f>
        <v/>
      </c>
      <c r="D154" t="str">
        <f>IF('1. Prosjekteringsverktøy'!$B162=Utelukk!$A$3,"",IF('1. Prosjekteringsverktøy'!$G162&lt;&gt;"",IF('1. Prosjekteringsverktøy'!$G162='Telle antall dimensjoner'!D$1,1,""),IF('1. Prosjekteringsverktøy'!$F162=D$1,1,"")))</f>
        <v/>
      </c>
      <c r="E154" t="str">
        <f>IF('1. Prosjekteringsverktøy'!$B162=Utelukk!$A$3,"",IF('1. Prosjekteringsverktøy'!$G162&lt;&gt;"",IF('1. Prosjekteringsverktøy'!$G162='Telle antall dimensjoner'!E$1,1,""),IF('1. Prosjekteringsverktøy'!$F162=E$1,1,"")))</f>
        <v/>
      </c>
      <c r="F154" t="str">
        <f>IF('1. Prosjekteringsverktøy'!$B162=Utelukk!$A$3,"",IF('1. Prosjekteringsverktøy'!$G162&lt;&gt;"",IF('1. Prosjekteringsverktøy'!$G162='Telle antall dimensjoner'!F$1,1,""),IF('1. Prosjekteringsverktøy'!$F162=F$1,1,"")))</f>
        <v/>
      </c>
      <c r="G154" t="str">
        <f>IF('1. Prosjekteringsverktøy'!$B162=Utelukk!$A$3,"",IF('1. Prosjekteringsverktøy'!$G162&lt;&gt;"",IF('1. Prosjekteringsverktøy'!$G162='Telle antall dimensjoner'!G$1,1,""),IF('1. Prosjekteringsverktøy'!$F162=G$1,1,"")))</f>
        <v/>
      </c>
      <c r="H154" t="str">
        <f>IF('1. Prosjekteringsverktøy'!$B162=Utelukk!$A$3,"",IF('1. Prosjekteringsverktøy'!$G162&lt;&gt;"",IF('1. Prosjekteringsverktøy'!$G162='Telle antall dimensjoner'!H$1,1,""),IF('1. Prosjekteringsverktøy'!$F162=H$1,1,"")))</f>
        <v/>
      </c>
      <c r="I154" t="str">
        <f>IF('1. Prosjekteringsverktøy'!$B162=Utelukk!$A$3,"",IF('1. Prosjekteringsverktøy'!$G162&lt;&gt;"",IF('1. Prosjekteringsverktøy'!$G162='Telle antall dimensjoner'!I$1,1,""),IF('1. Prosjekteringsverktøy'!$F162=I$1,1,"")))</f>
        <v/>
      </c>
      <c r="J154" t="str">
        <f>IF('1. Prosjekteringsverktøy'!$B162=Utelukk!$A$3,"",IF('1. Prosjekteringsverktøy'!$G162&lt;&gt;"",IF('1. Prosjekteringsverktøy'!$G162='Telle antall dimensjoner'!J$1,1,""),IF('1. Prosjekteringsverktøy'!$F162=J$1,1,"")))</f>
        <v/>
      </c>
    </row>
    <row r="155" spans="1:10" x14ac:dyDescent="0.3">
      <c r="A155" t="str">
        <f>IF('1. Prosjekteringsverktøy'!D163&lt;&gt;0,'1. Prosjekteringsverktøy'!$D163,"")</f>
        <v/>
      </c>
      <c r="B155" t="str">
        <f>IF('1. Prosjekteringsverktøy'!$B163=Utelukk!$A$3,"",IF('1. Prosjekteringsverktøy'!$G163&lt;&gt;"",IF('1. Prosjekteringsverktøy'!$G163='Telle antall dimensjoner'!B$1,1,""),IF('1. Prosjekteringsverktøy'!$F163=B$1,1,"")))</f>
        <v/>
      </c>
      <c r="C155" t="str">
        <f>IF('1. Prosjekteringsverktøy'!$B163=Utelukk!$A$3,"",IF('1. Prosjekteringsverktøy'!$G163&lt;&gt;"",IF('1. Prosjekteringsverktøy'!$G163='Telle antall dimensjoner'!C$1,1,""),IF('1. Prosjekteringsverktøy'!$F163=C$1,1,"")))</f>
        <v/>
      </c>
      <c r="D155" t="str">
        <f>IF('1. Prosjekteringsverktøy'!$B163=Utelukk!$A$3,"",IF('1. Prosjekteringsverktøy'!$G163&lt;&gt;"",IF('1. Prosjekteringsverktøy'!$G163='Telle antall dimensjoner'!D$1,1,""),IF('1. Prosjekteringsverktøy'!$F163=D$1,1,"")))</f>
        <v/>
      </c>
      <c r="E155" t="str">
        <f>IF('1. Prosjekteringsverktøy'!$B163=Utelukk!$A$3,"",IF('1. Prosjekteringsverktøy'!$G163&lt;&gt;"",IF('1. Prosjekteringsverktøy'!$G163='Telle antall dimensjoner'!E$1,1,""),IF('1. Prosjekteringsverktøy'!$F163=E$1,1,"")))</f>
        <v/>
      </c>
      <c r="F155" t="str">
        <f>IF('1. Prosjekteringsverktøy'!$B163=Utelukk!$A$3,"",IF('1. Prosjekteringsverktøy'!$G163&lt;&gt;"",IF('1. Prosjekteringsverktøy'!$G163='Telle antall dimensjoner'!F$1,1,""),IF('1. Prosjekteringsverktøy'!$F163=F$1,1,"")))</f>
        <v/>
      </c>
      <c r="G155" t="str">
        <f>IF('1. Prosjekteringsverktøy'!$B163=Utelukk!$A$3,"",IF('1. Prosjekteringsverktøy'!$G163&lt;&gt;"",IF('1. Prosjekteringsverktøy'!$G163='Telle antall dimensjoner'!G$1,1,""),IF('1. Prosjekteringsverktøy'!$F163=G$1,1,"")))</f>
        <v/>
      </c>
      <c r="H155" t="str">
        <f>IF('1. Prosjekteringsverktøy'!$B163=Utelukk!$A$3,"",IF('1. Prosjekteringsverktøy'!$G163&lt;&gt;"",IF('1. Prosjekteringsverktøy'!$G163='Telle antall dimensjoner'!H$1,1,""),IF('1. Prosjekteringsverktøy'!$F163=H$1,1,"")))</f>
        <v/>
      </c>
      <c r="I155" t="str">
        <f>IF('1. Prosjekteringsverktøy'!$B163=Utelukk!$A$3,"",IF('1. Prosjekteringsverktøy'!$G163&lt;&gt;"",IF('1. Prosjekteringsverktøy'!$G163='Telle antall dimensjoner'!I$1,1,""),IF('1. Prosjekteringsverktøy'!$F163=I$1,1,"")))</f>
        <v/>
      </c>
      <c r="J155" t="str">
        <f>IF('1. Prosjekteringsverktøy'!$B163=Utelukk!$A$3,"",IF('1. Prosjekteringsverktøy'!$G163&lt;&gt;"",IF('1. Prosjekteringsverktøy'!$G163='Telle antall dimensjoner'!J$1,1,""),IF('1. Prosjekteringsverktøy'!$F163=J$1,1,"")))</f>
        <v/>
      </c>
    </row>
    <row r="156" spans="1:10" x14ac:dyDescent="0.3">
      <c r="A156" t="str">
        <f>IF('1. Prosjekteringsverktøy'!D164&lt;&gt;0,'1. Prosjekteringsverktøy'!$D164,"")</f>
        <v/>
      </c>
      <c r="B156" t="str">
        <f>IF('1. Prosjekteringsverktøy'!$B164=Utelukk!$A$3,"",IF('1. Prosjekteringsverktøy'!$G164&lt;&gt;"",IF('1. Prosjekteringsverktøy'!$G164='Telle antall dimensjoner'!B$1,1,""),IF('1. Prosjekteringsverktøy'!$F164=B$1,1,"")))</f>
        <v/>
      </c>
      <c r="C156" t="str">
        <f>IF('1. Prosjekteringsverktøy'!$B164=Utelukk!$A$3,"",IF('1. Prosjekteringsverktøy'!$G164&lt;&gt;"",IF('1. Prosjekteringsverktøy'!$G164='Telle antall dimensjoner'!C$1,1,""),IF('1. Prosjekteringsverktøy'!$F164=C$1,1,"")))</f>
        <v/>
      </c>
      <c r="D156" t="str">
        <f>IF('1. Prosjekteringsverktøy'!$B164=Utelukk!$A$3,"",IF('1. Prosjekteringsverktøy'!$G164&lt;&gt;"",IF('1. Prosjekteringsverktøy'!$G164='Telle antall dimensjoner'!D$1,1,""),IF('1. Prosjekteringsverktøy'!$F164=D$1,1,"")))</f>
        <v/>
      </c>
      <c r="E156" t="str">
        <f>IF('1. Prosjekteringsverktøy'!$B164=Utelukk!$A$3,"",IF('1. Prosjekteringsverktøy'!$G164&lt;&gt;"",IF('1. Prosjekteringsverktøy'!$G164='Telle antall dimensjoner'!E$1,1,""),IF('1. Prosjekteringsverktøy'!$F164=E$1,1,"")))</f>
        <v/>
      </c>
      <c r="F156" t="str">
        <f>IF('1. Prosjekteringsverktøy'!$B164=Utelukk!$A$3,"",IF('1. Prosjekteringsverktøy'!$G164&lt;&gt;"",IF('1. Prosjekteringsverktøy'!$G164='Telle antall dimensjoner'!F$1,1,""),IF('1. Prosjekteringsverktøy'!$F164=F$1,1,"")))</f>
        <v/>
      </c>
      <c r="G156" t="str">
        <f>IF('1. Prosjekteringsverktøy'!$B164=Utelukk!$A$3,"",IF('1. Prosjekteringsverktøy'!$G164&lt;&gt;"",IF('1. Prosjekteringsverktøy'!$G164='Telle antall dimensjoner'!G$1,1,""),IF('1. Prosjekteringsverktøy'!$F164=G$1,1,"")))</f>
        <v/>
      </c>
      <c r="H156" t="str">
        <f>IF('1. Prosjekteringsverktøy'!$B164=Utelukk!$A$3,"",IF('1. Prosjekteringsverktøy'!$G164&lt;&gt;"",IF('1. Prosjekteringsverktøy'!$G164='Telle antall dimensjoner'!H$1,1,""),IF('1. Prosjekteringsverktøy'!$F164=H$1,1,"")))</f>
        <v/>
      </c>
      <c r="I156" t="str">
        <f>IF('1. Prosjekteringsverktøy'!$B164=Utelukk!$A$3,"",IF('1. Prosjekteringsverktøy'!$G164&lt;&gt;"",IF('1. Prosjekteringsverktøy'!$G164='Telle antall dimensjoner'!I$1,1,""),IF('1. Prosjekteringsverktøy'!$F164=I$1,1,"")))</f>
        <v/>
      </c>
      <c r="J156" t="str">
        <f>IF('1. Prosjekteringsverktøy'!$B164=Utelukk!$A$3,"",IF('1. Prosjekteringsverktøy'!$G164&lt;&gt;"",IF('1. Prosjekteringsverktøy'!$G164='Telle antall dimensjoner'!J$1,1,""),IF('1. Prosjekteringsverktøy'!$F164=J$1,1,"")))</f>
        <v/>
      </c>
    </row>
    <row r="157" spans="1:10" x14ac:dyDescent="0.3">
      <c r="A157" t="str">
        <f>IF('1. Prosjekteringsverktøy'!D165&lt;&gt;0,'1. Prosjekteringsverktøy'!$D165,"")</f>
        <v/>
      </c>
      <c r="B157" t="str">
        <f>IF('1. Prosjekteringsverktøy'!$B165=Utelukk!$A$3,"",IF('1. Prosjekteringsverktøy'!$G165&lt;&gt;"",IF('1. Prosjekteringsverktøy'!$G165='Telle antall dimensjoner'!B$1,1,""),IF('1. Prosjekteringsverktøy'!$F165=B$1,1,"")))</f>
        <v/>
      </c>
      <c r="C157" t="str">
        <f>IF('1. Prosjekteringsverktøy'!$B165=Utelukk!$A$3,"",IF('1. Prosjekteringsverktøy'!$G165&lt;&gt;"",IF('1. Prosjekteringsverktøy'!$G165='Telle antall dimensjoner'!C$1,1,""),IF('1. Prosjekteringsverktøy'!$F165=C$1,1,"")))</f>
        <v/>
      </c>
      <c r="D157" t="str">
        <f>IF('1. Prosjekteringsverktøy'!$B165=Utelukk!$A$3,"",IF('1. Prosjekteringsverktøy'!$G165&lt;&gt;"",IF('1. Prosjekteringsverktøy'!$G165='Telle antall dimensjoner'!D$1,1,""),IF('1. Prosjekteringsverktøy'!$F165=D$1,1,"")))</f>
        <v/>
      </c>
      <c r="E157" t="str">
        <f>IF('1. Prosjekteringsverktøy'!$B165=Utelukk!$A$3,"",IF('1. Prosjekteringsverktøy'!$G165&lt;&gt;"",IF('1. Prosjekteringsverktøy'!$G165='Telle antall dimensjoner'!E$1,1,""),IF('1. Prosjekteringsverktøy'!$F165=E$1,1,"")))</f>
        <v/>
      </c>
      <c r="F157" t="str">
        <f>IF('1. Prosjekteringsverktøy'!$B165=Utelukk!$A$3,"",IF('1. Prosjekteringsverktøy'!$G165&lt;&gt;"",IF('1. Prosjekteringsverktøy'!$G165='Telle antall dimensjoner'!F$1,1,""),IF('1. Prosjekteringsverktøy'!$F165=F$1,1,"")))</f>
        <v/>
      </c>
      <c r="G157" t="str">
        <f>IF('1. Prosjekteringsverktøy'!$B165=Utelukk!$A$3,"",IF('1. Prosjekteringsverktøy'!$G165&lt;&gt;"",IF('1. Prosjekteringsverktøy'!$G165='Telle antall dimensjoner'!G$1,1,""),IF('1. Prosjekteringsverktøy'!$F165=G$1,1,"")))</f>
        <v/>
      </c>
      <c r="H157" t="str">
        <f>IF('1. Prosjekteringsverktøy'!$B165=Utelukk!$A$3,"",IF('1. Prosjekteringsverktøy'!$G165&lt;&gt;"",IF('1. Prosjekteringsverktøy'!$G165='Telle antall dimensjoner'!H$1,1,""),IF('1. Prosjekteringsverktøy'!$F165=H$1,1,"")))</f>
        <v/>
      </c>
      <c r="I157" t="str">
        <f>IF('1. Prosjekteringsverktøy'!$B165=Utelukk!$A$3,"",IF('1. Prosjekteringsverktøy'!$G165&lt;&gt;"",IF('1. Prosjekteringsverktøy'!$G165='Telle antall dimensjoner'!I$1,1,""),IF('1. Prosjekteringsverktøy'!$F165=I$1,1,"")))</f>
        <v/>
      </c>
      <c r="J157" t="str">
        <f>IF('1. Prosjekteringsverktøy'!$B165=Utelukk!$A$3,"",IF('1. Prosjekteringsverktøy'!$G165&lt;&gt;"",IF('1. Prosjekteringsverktøy'!$G165='Telle antall dimensjoner'!J$1,1,""),IF('1. Prosjekteringsverktøy'!$F165=J$1,1,"")))</f>
        <v/>
      </c>
    </row>
    <row r="158" spans="1:10" x14ac:dyDescent="0.3">
      <c r="A158" t="str">
        <f>IF('1. Prosjekteringsverktøy'!D166&lt;&gt;0,'1. Prosjekteringsverktøy'!$D166,"")</f>
        <v/>
      </c>
      <c r="B158" t="str">
        <f>IF('1. Prosjekteringsverktøy'!$B166=Utelukk!$A$3,"",IF('1. Prosjekteringsverktøy'!$G166&lt;&gt;"",IF('1. Prosjekteringsverktøy'!$G166='Telle antall dimensjoner'!B$1,1,""),IF('1. Prosjekteringsverktøy'!$F166=B$1,1,"")))</f>
        <v/>
      </c>
      <c r="C158" t="str">
        <f>IF('1. Prosjekteringsverktøy'!$B166=Utelukk!$A$3,"",IF('1. Prosjekteringsverktøy'!$G166&lt;&gt;"",IF('1. Prosjekteringsverktøy'!$G166='Telle antall dimensjoner'!C$1,1,""),IF('1. Prosjekteringsverktøy'!$F166=C$1,1,"")))</f>
        <v/>
      </c>
      <c r="D158" t="str">
        <f>IF('1. Prosjekteringsverktøy'!$B166=Utelukk!$A$3,"",IF('1. Prosjekteringsverktøy'!$G166&lt;&gt;"",IF('1. Prosjekteringsverktøy'!$G166='Telle antall dimensjoner'!D$1,1,""),IF('1. Prosjekteringsverktøy'!$F166=D$1,1,"")))</f>
        <v/>
      </c>
      <c r="E158" t="str">
        <f>IF('1. Prosjekteringsverktøy'!$B166=Utelukk!$A$3,"",IF('1. Prosjekteringsverktøy'!$G166&lt;&gt;"",IF('1. Prosjekteringsverktøy'!$G166='Telle antall dimensjoner'!E$1,1,""),IF('1. Prosjekteringsverktøy'!$F166=E$1,1,"")))</f>
        <v/>
      </c>
      <c r="F158" t="str">
        <f>IF('1. Prosjekteringsverktøy'!$B166=Utelukk!$A$3,"",IF('1. Prosjekteringsverktøy'!$G166&lt;&gt;"",IF('1. Prosjekteringsverktøy'!$G166='Telle antall dimensjoner'!F$1,1,""),IF('1. Prosjekteringsverktøy'!$F166=F$1,1,"")))</f>
        <v/>
      </c>
      <c r="G158" t="str">
        <f>IF('1. Prosjekteringsverktøy'!$B166=Utelukk!$A$3,"",IF('1. Prosjekteringsverktøy'!$G166&lt;&gt;"",IF('1. Prosjekteringsverktøy'!$G166='Telle antall dimensjoner'!G$1,1,""),IF('1. Prosjekteringsverktøy'!$F166=G$1,1,"")))</f>
        <v/>
      </c>
      <c r="H158" t="str">
        <f>IF('1. Prosjekteringsverktøy'!$B166=Utelukk!$A$3,"",IF('1. Prosjekteringsverktøy'!$G166&lt;&gt;"",IF('1. Prosjekteringsverktøy'!$G166='Telle antall dimensjoner'!H$1,1,""),IF('1. Prosjekteringsverktøy'!$F166=H$1,1,"")))</f>
        <v/>
      </c>
      <c r="I158" t="str">
        <f>IF('1. Prosjekteringsverktøy'!$B166=Utelukk!$A$3,"",IF('1. Prosjekteringsverktøy'!$G166&lt;&gt;"",IF('1. Prosjekteringsverktøy'!$G166='Telle antall dimensjoner'!I$1,1,""),IF('1. Prosjekteringsverktøy'!$F166=I$1,1,"")))</f>
        <v/>
      </c>
      <c r="J158" t="str">
        <f>IF('1. Prosjekteringsverktøy'!$B166=Utelukk!$A$3,"",IF('1. Prosjekteringsverktøy'!$G166&lt;&gt;"",IF('1. Prosjekteringsverktøy'!$G166='Telle antall dimensjoner'!J$1,1,""),IF('1. Prosjekteringsverktøy'!$F166=J$1,1,"")))</f>
        <v/>
      </c>
    </row>
    <row r="159" spans="1:10" x14ac:dyDescent="0.3">
      <c r="A159" t="str">
        <f>IF('1. Prosjekteringsverktøy'!D167&lt;&gt;0,'1. Prosjekteringsverktøy'!$D167,"")</f>
        <v/>
      </c>
      <c r="B159" t="str">
        <f>IF('1. Prosjekteringsverktøy'!$B167=Utelukk!$A$3,"",IF('1. Prosjekteringsverktøy'!$G167&lt;&gt;"",IF('1. Prosjekteringsverktøy'!$G167='Telle antall dimensjoner'!B$1,1,""),IF('1. Prosjekteringsverktøy'!$F167=B$1,1,"")))</f>
        <v/>
      </c>
      <c r="C159" t="str">
        <f>IF('1. Prosjekteringsverktøy'!$B167=Utelukk!$A$3,"",IF('1. Prosjekteringsverktøy'!$G167&lt;&gt;"",IF('1. Prosjekteringsverktøy'!$G167='Telle antall dimensjoner'!C$1,1,""),IF('1. Prosjekteringsverktøy'!$F167=C$1,1,"")))</f>
        <v/>
      </c>
      <c r="D159" t="str">
        <f>IF('1. Prosjekteringsverktøy'!$B167=Utelukk!$A$3,"",IF('1. Prosjekteringsverktøy'!$G167&lt;&gt;"",IF('1. Prosjekteringsverktøy'!$G167='Telle antall dimensjoner'!D$1,1,""),IF('1. Prosjekteringsverktøy'!$F167=D$1,1,"")))</f>
        <v/>
      </c>
      <c r="E159" t="str">
        <f>IF('1. Prosjekteringsverktøy'!$B167=Utelukk!$A$3,"",IF('1. Prosjekteringsverktøy'!$G167&lt;&gt;"",IF('1. Prosjekteringsverktøy'!$G167='Telle antall dimensjoner'!E$1,1,""),IF('1. Prosjekteringsverktøy'!$F167=E$1,1,"")))</f>
        <v/>
      </c>
      <c r="F159" t="str">
        <f>IF('1. Prosjekteringsverktøy'!$B167=Utelukk!$A$3,"",IF('1. Prosjekteringsverktøy'!$G167&lt;&gt;"",IF('1. Prosjekteringsverktøy'!$G167='Telle antall dimensjoner'!F$1,1,""),IF('1. Prosjekteringsverktøy'!$F167=F$1,1,"")))</f>
        <v/>
      </c>
      <c r="G159" t="str">
        <f>IF('1. Prosjekteringsverktøy'!$B167=Utelukk!$A$3,"",IF('1. Prosjekteringsverktøy'!$G167&lt;&gt;"",IF('1. Prosjekteringsverktøy'!$G167='Telle antall dimensjoner'!G$1,1,""),IF('1. Prosjekteringsverktøy'!$F167=G$1,1,"")))</f>
        <v/>
      </c>
      <c r="H159" t="str">
        <f>IF('1. Prosjekteringsverktøy'!$B167=Utelukk!$A$3,"",IF('1. Prosjekteringsverktøy'!$G167&lt;&gt;"",IF('1. Prosjekteringsverktøy'!$G167='Telle antall dimensjoner'!H$1,1,""),IF('1. Prosjekteringsverktøy'!$F167=H$1,1,"")))</f>
        <v/>
      </c>
      <c r="I159" t="str">
        <f>IF('1. Prosjekteringsverktøy'!$B167=Utelukk!$A$3,"",IF('1. Prosjekteringsverktøy'!$G167&lt;&gt;"",IF('1. Prosjekteringsverktøy'!$G167='Telle antall dimensjoner'!I$1,1,""),IF('1. Prosjekteringsverktøy'!$F167=I$1,1,"")))</f>
        <v/>
      </c>
      <c r="J159" t="str">
        <f>IF('1. Prosjekteringsverktøy'!$B167=Utelukk!$A$3,"",IF('1. Prosjekteringsverktøy'!$G167&lt;&gt;"",IF('1. Prosjekteringsverktøy'!$G167='Telle antall dimensjoner'!J$1,1,""),IF('1. Prosjekteringsverktøy'!$F167=J$1,1,"")))</f>
        <v/>
      </c>
    </row>
    <row r="160" spans="1:10" x14ac:dyDescent="0.3">
      <c r="A160" t="str">
        <f>IF('1. Prosjekteringsverktøy'!D168&lt;&gt;0,'1. Prosjekteringsverktøy'!$D168,"")</f>
        <v/>
      </c>
      <c r="B160" t="str">
        <f>IF('1. Prosjekteringsverktøy'!$B168=Utelukk!$A$3,"",IF('1. Prosjekteringsverktøy'!$G168&lt;&gt;"",IF('1. Prosjekteringsverktøy'!$G168='Telle antall dimensjoner'!B$1,1,""),IF('1. Prosjekteringsverktøy'!$F168=B$1,1,"")))</f>
        <v/>
      </c>
      <c r="C160" t="str">
        <f>IF('1. Prosjekteringsverktøy'!$B168=Utelukk!$A$3,"",IF('1. Prosjekteringsverktøy'!$G168&lt;&gt;"",IF('1. Prosjekteringsverktøy'!$G168='Telle antall dimensjoner'!C$1,1,""),IF('1. Prosjekteringsverktøy'!$F168=C$1,1,"")))</f>
        <v/>
      </c>
      <c r="D160" t="str">
        <f>IF('1. Prosjekteringsverktøy'!$B168=Utelukk!$A$3,"",IF('1. Prosjekteringsverktøy'!$G168&lt;&gt;"",IF('1. Prosjekteringsverktøy'!$G168='Telle antall dimensjoner'!D$1,1,""),IF('1. Prosjekteringsverktøy'!$F168=D$1,1,"")))</f>
        <v/>
      </c>
      <c r="E160" t="str">
        <f>IF('1. Prosjekteringsverktøy'!$B168=Utelukk!$A$3,"",IF('1. Prosjekteringsverktøy'!$G168&lt;&gt;"",IF('1. Prosjekteringsverktøy'!$G168='Telle antall dimensjoner'!E$1,1,""),IF('1. Prosjekteringsverktøy'!$F168=E$1,1,"")))</f>
        <v/>
      </c>
      <c r="F160" t="str">
        <f>IF('1. Prosjekteringsverktøy'!$B168=Utelukk!$A$3,"",IF('1. Prosjekteringsverktøy'!$G168&lt;&gt;"",IF('1. Prosjekteringsverktøy'!$G168='Telle antall dimensjoner'!F$1,1,""),IF('1. Prosjekteringsverktøy'!$F168=F$1,1,"")))</f>
        <v/>
      </c>
      <c r="G160" t="str">
        <f>IF('1. Prosjekteringsverktøy'!$B168=Utelukk!$A$3,"",IF('1. Prosjekteringsverktøy'!$G168&lt;&gt;"",IF('1. Prosjekteringsverktøy'!$G168='Telle antall dimensjoner'!G$1,1,""),IF('1. Prosjekteringsverktøy'!$F168=G$1,1,"")))</f>
        <v/>
      </c>
      <c r="H160" t="str">
        <f>IF('1. Prosjekteringsverktøy'!$B168=Utelukk!$A$3,"",IF('1. Prosjekteringsverktøy'!$G168&lt;&gt;"",IF('1. Prosjekteringsverktøy'!$G168='Telle antall dimensjoner'!H$1,1,""),IF('1. Prosjekteringsverktøy'!$F168=H$1,1,"")))</f>
        <v/>
      </c>
      <c r="I160" t="str">
        <f>IF('1. Prosjekteringsverktøy'!$B168=Utelukk!$A$3,"",IF('1. Prosjekteringsverktøy'!$G168&lt;&gt;"",IF('1. Prosjekteringsverktøy'!$G168='Telle antall dimensjoner'!I$1,1,""),IF('1. Prosjekteringsverktøy'!$F168=I$1,1,"")))</f>
        <v/>
      </c>
      <c r="J160" t="str">
        <f>IF('1. Prosjekteringsverktøy'!$B168=Utelukk!$A$3,"",IF('1. Prosjekteringsverktøy'!$G168&lt;&gt;"",IF('1. Prosjekteringsverktøy'!$G168='Telle antall dimensjoner'!J$1,1,""),IF('1. Prosjekteringsverktøy'!$F168=J$1,1,"")))</f>
        <v/>
      </c>
    </row>
    <row r="161" spans="1:10" x14ac:dyDescent="0.3">
      <c r="A161" t="str">
        <f>IF('1. Prosjekteringsverktøy'!D169&lt;&gt;0,'1. Prosjekteringsverktøy'!$D169,"")</f>
        <v/>
      </c>
      <c r="B161" t="str">
        <f>IF('1. Prosjekteringsverktøy'!$B169=Utelukk!$A$3,"",IF('1. Prosjekteringsverktøy'!$G169&lt;&gt;"",IF('1. Prosjekteringsverktøy'!$G169='Telle antall dimensjoner'!B$1,1,""),IF('1. Prosjekteringsverktøy'!$F169=B$1,1,"")))</f>
        <v/>
      </c>
      <c r="C161" t="str">
        <f>IF('1. Prosjekteringsverktøy'!$B169=Utelukk!$A$3,"",IF('1. Prosjekteringsverktøy'!$G169&lt;&gt;"",IF('1. Prosjekteringsverktøy'!$G169='Telle antall dimensjoner'!C$1,1,""),IF('1. Prosjekteringsverktøy'!$F169=C$1,1,"")))</f>
        <v/>
      </c>
      <c r="D161" t="str">
        <f>IF('1. Prosjekteringsverktøy'!$B169=Utelukk!$A$3,"",IF('1. Prosjekteringsverktøy'!$G169&lt;&gt;"",IF('1. Prosjekteringsverktøy'!$G169='Telle antall dimensjoner'!D$1,1,""),IF('1. Prosjekteringsverktøy'!$F169=D$1,1,"")))</f>
        <v/>
      </c>
      <c r="E161" t="str">
        <f>IF('1. Prosjekteringsverktøy'!$B169=Utelukk!$A$3,"",IF('1. Prosjekteringsverktøy'!$G169&lt;&gt;"",IF('1. Prosjekteringsverktøy'!$G169='Telle antall dimensjoner'!E$1,1,""),IF('1. Prosjekteringsverktøy'!$F169=E$1,1,"")))</f>
        <v/>
      </c>
      <c r="F161" t="str">
        <f>IF('1. Prosjekteringsverktøy'!$B169=Utelukk!$A$3,"",IF('1. Prosjekteringsverktøy'!$G169&lt;&gt;"",IF('1. Prosjekteringsverktøy'!$G169='Telle antall dimensjoner'!F$1,1,""),IF('1. Prosjekteringsverktøy'!$F169=F$1,1,"")))</f>
        <v/>
      </c>
      <c r="G161" t="str">
        <f>IF('1. Prosjekteringsverktøy'!$B169=Utelukk!$A$3,"",IF('1. Prosjekteringsverktøy'!$G169&lt;&gt;"",IF('1. Prosjekteringsverktøy'!$G169='Telle antall dimensjoner'!G$1,1,""),IF('1. Prosjekteringsverktøy'!$F169=G$1,1,"")))</f>
        <v/>
      </c>
      <c r="H161" t="str">
        <f>IF('1. Prosjekteringsverktøy'!$B169=Utelukk!$A$3,"",IF('1. Prosjekteringsverktøy'!$G169&lt;&gt;"",IF('1. Prosjekteringsverktøy'!$G169='Telle antall dimensjoner'!H$1,1,""),IF('1. Prosjekteringsverktøy'!$F169=H$1,1,"")))</f>
        <v/>
      </c>
      <c r="I161" t="str">
        <f>IF('1. Prosjekteringsverktøy'!$B169=Utelukk!$A$3,"",IF('1. Prosjekteringsverktøy'!$G169&lt;&gt;"",IF('1. Prosjekteringsverktøy'!$G169='Telle antall dimensjoner'!I$1,1,""),IF('1. Prosjekteringsverktøy'!$F169=I$1,1,"")))</f>
        <v/>
      </c>
      <c r="J161" t="str">
        <f>IF('1. Prosjekteringsverktøy'!$B169=Utelukk!$A$3,"",IF('1. Prosjekteringsverktøy'!$G169&lt;&gt;"",IF('1. Prosjekteringsverktøy'!$G169='Telle antall dimensjoner'!J$1,1,""),IF('1. Prosjekteringsverktøy'!$F169=J$1,1,"")))</f>
        <v/>
      </c>
    </row>
    <row r="162" spans="1:10" x14ac:dyDescent="0.3">
      <c r="A162" t="str">
        <f>IF('1. Prosjekteringsverktøy'!D170&lt;&gt;0,'1. Prosjekteringsverktøy'!$D170,"")</f>
        <v/>
      </c>
      <c r="B162" t="str">
        <f>IF('1. Prosjekteringsverktøy'!$B170=Utelukk!$A$3,"",IF('1. Prosjekteringsverktøy'!$G170&lt;&gt;"",IF('1. Prosjekteringsverktøy'!$G170='Telle antall dimensjoner'!B$1,1,""),IF('1. Prosjekteringsverktøy'!$F170=B$1,1,"")))</f>
        <v/>
      </c>
      <c r="C162" t="str">
        <f>IF('1. Prosjekteringsverktøy'!$B170=Utelukk!$A$3,"",IF('1. Prosjekteringsverktøy'!$G170&lt;&gt;"",IF('1. Prosjekteringsverktøy'!$G170='Telle antall dimensjoner'!C$1,1,""),IF('1. Prosjekteringsverktøy'!$F170=C$1,1,"")))</f>
        <v/>
      </c>
      <c r="D162" t="str">
        <f>IF('1. Prosjekteringsverktøy'!$B170=Utelukk!$A$3,"",IF('1. Prosjekteringsverktøy'!$G170&lt;&gt;"",IF('1. Prosjekteringsverktøy'!$G170='Telle antall dimensjoner'!D$1,1,""),IF('1. Prosjekteringsverktøy'!$F170=D$1,1,"")))</f>
        <v/>
      </c>
      <c r="E162" t="str">
        <f>IF('1. Prosjekteringsverktøy'!$B170=Utelukk!$A$3,"",IF('1. Prosjekteringsverktøy'!$G170&lt;&gt;"",IF('1. Prosjekteringsverktøy'!$G170='Telle antall dimensjoner'!E$1,1,""),IF('1. Prosjekteringsverktøy'!$F170=E$1,1,"")))</f>
        <v/>
      </c>
      <c r="F162" t="str">
        <f>IF('1. Prosjekteringsverktøy'!$B170=Utelukk!$A$3,"",IF('1. Prosjekteringsverktøy'!$G170&lt;&gt;"",IF('1. Prosjekteringsverktøy'!$G170='Telle antall dimensjoner'!F$1,1,""),IF('1. Prosjekteringsverktøy'!$F170=F$1,1,"")))</f>
        <v/>
      </c>
      <c r="G162" t="str">
        <f>IF('1. Prosjekteringsverktøy'!$B170=Utelukk!$A$3,"",IF('1. Prosjekteringsverktøy'!$G170&lt;&gt;"",IF('1. Prosjekteringsverktøy'!$G170='Telle antall dimensjoner'!G$1,1,""),IF('1. Prosjekteringsverktøy'!$F170=G$1,1,"")))</f>
        <v/>
      </c>
      <c r="H162" t="str">
        <f>IF('1. Prosjekteringsverktøy'!$B170=Utelukk!$A$3,"",IF('1. Prosjekteringsverktøy'!$G170&lt;&gt;"",IF('1. Prosjekteringsverktøy'!$G170='Telle antall dimensjoner'!H$1,1,""),IF('1. Prosjekteringsverktøy'!$F170=H$1,1,"")))</f>
        <v/>
      </c>
      <c r="I162" t="str">
        <f>IF('1. Prosjekteringsverktøy'!$B170=Utelukk!$A$3,"",IF('1. Prosjekteringsverktøy'!$G170&lt;&gt;"",IF('1. Prosjekteringsverktøy'!$G170='Telle antall dimensjoner'!I$1,1,""),IF('1. Prosjekteringsverktøy'!$F170=I$1,1,"")))</f>
        <v/>
      </c>
      <c r="J162" t="str">
        <f>IF('1. Prosjekteringsverktøy'!$B170=Utelukk!$A$3,"",IF('1. Prosjekteringsverktøy'!$G170&lt;&gt;"",IF('1. Prosjekteringsverktøy'!$G170='Telle antall dimensjoner'!J$1,1,""),IF('1. Prosjekteringsverktøy'!$F170=J$1,1,"")))</f>
        <v/>
      </c>
    </row>
    <row r="163" spans="1:10" x14ac:dyDescent="0.3">
      <c r="A163" t="str">
        <f>IF('1. Prosjekteringsverktøy'!D171&lt;&gt;0,'1. Prosjekteringsverktøy'!$D171,"")</f>
        <v/>
      </c>
      <c r="B163" t="str">
        <f>IF('1. Prosjekteringsverktøy'!$B171=Utelukk!$A$3,"",IF('1. Prosjekteringsverktøy'!$G171&lt;&gt;"",IF('1. Prosjekteringsverktøy'!$G171='Telle antall dimensjoner'!B$1,1,""),IF('1. Prosjekteringsverktøy'!$F171=B$1,1,"")))</f>
        <v/>
      </c>
      <c r="C163" t="str">
        <f>IF('1. Prosjekteringsverktøy'!$B171=Utelukk!$A$3,"",IF('1. Prosjekteringsverktøy'!$G171&lt;&gt;"",IF('1. Prosjekteringsverktøy'!$G171='Telle antall dimensjoner'!C$1,1,""),IF('1. Prosjekteringsverktøy'!$F171=C$1,1,"")))</f>
        <v/>
      </c>
      <c r="D163" t="str">
        <f>IF('1. Prosjekteringsverktøy'!$B171=Utelukk!$A$3,"",IF('1. Prosjekteringsverktøy'!$G171&lt;&gt;"",IF('1. Prosjekteringsverktøy'!$G171='Telle antall dimensjoner'!D$1,1,""),IF('1. Prosjekteringsverktøy'!$F171=D$1,1,"")))</f>
        <v/>
      </c>
      <c r="E163" t="str">
        <f>IF('1. Prosjekteringsverktøy'!$B171=Utelukk!$A$3,"",IF('1. Prosjekteringsverktøy'!$G171&lt;&gt;"",IF('1. Prosjekteringsverktøy'!$G171='Telle antall dimensjoner'!E$1,1,""),IF('1. Prosjekteringsverktøy'!$F171=E$1,1,"")))</f>
        <v/>
      </c>
      <c r="F163" t="str">
        <f>IF('1. Prosjekteringsverktøy'!$B171=Utelukk!$A$3,"",IF('1. Prosjekteringsverktøy'!$G171&lt;&gt;"",IF('1. Prosjekteringsverktøy'!$G171='Telle antall dimensjoner'!F$1,1,""),IF('1. Prosjekteringsverktøy'!$F171=F$1,1,"")))</f>
        <v/>
      </c>
      <c r="G163" t="str">
        <f>IF('1. Prosjekteringsverktøy'!$B171=Utelukk!$A$3,"",IF('1. Prosjekteringsverktøy'!$G171&lt;&gt;"",IF('1. Prosjekteringsverktøy'!$G171='Telle antall dimensjoner'!G$1,1,""),IF('1. Prosjekteringsverktøy'!$F171=G$1,1,"")))</f>
        <v/>
      </c>
      <c r="H163" t="str">
        <f>IF('1. Prosjekteringsverktøy'!$B171=Utelukk!$A$3,"",IF('1. Prosjekteringsverktøy'!$G171&lt;&gt;"",IF('1. Prosjekteringsverktøy'!$G171='Telle antall dimensjoner'!H$1,1,""),IF('1. Prosjekteringsverktøy'!$F171=H$1,1,"")))</f>
        <v/>
      </c>
      <c r="I163" t="str">
        <f>IF('1. Prosjekteringsverktøy'!$B171=Utelukk!$A$3,"",IF('1. Prosjekteringsverktøy'!$G171&lt;&gt;"",IF('1. Prosjekteringsverktøy'!$G171='Telle antall dimensjoner'!I$1,1,""),IF('1. Prosjekteringsverktøy'!$F171=I$1,1,"")))</f>
        <v/>
      </c>
      <c r="J163" t="str">
        <f>IF('1. Prosjekteringsverktøy'!$B171=Utelukk!$A$3,"",IF('1. Prosjekteringsverktøy'!$G171&lt;&gt;"",IF('1. Prosjekteringsverktøy'!$G171='Telle antall dimensjoner'!J$1,1,""),IF('1. Prosjekteringsverktøy'!$F171=J$1,1,"")))</f>
        <v/>
      </c>
    </row>
    <row r="164" spans="1:10" x14ac:dyDescent="0.3">
      <c r="A164" t="str">
        <f>IF('1. Prosjekteringsverktøy'!D172&lt;&gt;0,'1. Prosjekteringsverktøy'!$D172,"")</f>
        <v/>
      </c>
      <c r="B164" t="str">
        <f>IF('1. Prosjekteringsverktøy'!$B172=Utelukk!$A$3,"",IF('1. Prosjekteringsverktøy'!$G172&lt;&gt;"",IF('1. Prosjekteringsverktøy'!$G172='Telle antall dimensjoner'!B$1,1,""),IF('1. Prosjekteringsverktøy'!$F172=B$1,1,"")))</f>
        <v/>
      </c>
      <c r="C164" t="str">
        <f>IF('1. Prosjekteringsverktøy'!$B172=Utelukk!$A$3,"",IF('1. Prosjekteringsverktøy'!$G172&lt;&gt;"",IF('1. Prosjekteringsverktøy'!$G172='Telle antall dimensjoner'!C$1,1,""),IF('1. Prosjekteringsverktøy'!$F172=C$1,1,"")))</f>
        <v/>
      </c>
      <c r="D164" t="str">
        <f>IF('1. Prosjekteringsverktøy'!$B172=Utelukk!$A$3,"",IF('1. Prosjekteringsverktøy'!$G172&lt;&gt;"",IF('1. Prosjekteringsverktøy'!$G172='Telle antall dimensjoner'!D$1,1,""),IF('1. Prosjekteringsverktøy'!$F172=D$1,1,"")))</f>
        <v/>
      </c>
      <c r="E164" t="str">
        <f>IF('1. Prosjekteringsverktøy'!$B172=Utelukk!$A$3,"",IF('1. Prosjekteringsverktøy'!$G172&lt;&gt;"",IF('1. Prosjekteringsverktøy'!$G172='Telle antall dimensjoner'!E$1,1,""),IF('1. Prosjekteringsverktøy'!$F172=E$1,1,"")))</f>
        <v/>
      </c>
      <c r="F164" t="str">
        <f>IF('1. Prosjekteringsverktøy'!$B172=Utelukk!$A$3,"",IF('1. Prosjekteringsverktøy'!$G172&lt;&gt;"",IF('1. Prosjekteringsverktøy'!$G172='Telle antall dimensjoner'!F$1,1,""),IF('1. Prosjekteringsverktøy'!$F172=F$1,1,"")))</f>
        <v/>
      </c>
      <c r="G164" t="str">
        <f>IF('1. Prosjekteringsverktøy'!$B172=Utelukk!$A$3,"",IF('1. Prosjekteringsverktøy'!$G172&lt;&gt;"",IF('1. Prosjekteringsverktøy'!$G172='Telle antall dimensjoner'!G$1,1,""),IF('1. Prosjekteringsverktøy'!$F172=G$1,1,"")))</f>
        <v/>
      </c>
      <c r="H164" t="str">
        <f>IF('1. Prosjekteringsverktøy'!$B172=Utelukk!$A$3,"",IF('1. Prosjekteringsverktøy'!$G172&lt;&gt;"",IF('1. Prosjekteringsverktøy'!$G172='Telle antall dimensjoner'!H$1,1,""),IF('1. Prosjekteringsverktøy'!$F172=H$1,1,"")))</f>
        <v/>
      </c>
      <c r="I164" t="str">
        <f>IF('1. Prosjekteringsverktøy'!$B172=Utelukk!$A$3,"",IF('1. Prosjekteringsverktøy'!$G172&lt;&gt;"",IF('1. Prosjekteringsverktøy'!$G172='Telle antall dimensjoner'!I$1,1,""),IF('1. Prosjekteringsverktøy'!$F172=I$1,1,"")))</f>
        <v/>
      </c>
      <c r="J164" t="str">
        <f>IF('1. Prosjekteringsverktøy'!$B172=Utelukk!$A$3,"",IF('1. Prosjekteringsverktøy'!$G172&lt;&gt;"",IF('1. Prosjekteringsverktøy'!$G172='Telle antall dimensjoner'!J$1,1,""),IF('1. Prosjekteringsverktøy'!$F172=J$1,1,"")))</f>
        <v/>
      </c>
    </row>
    <row r="165" spans="1:10" x14ac:dyDescent="0.3">
      <c r="A165" t="str">
        <f>IF('1. Prosjekteringsverktøy'!D173&lt;&gt;0,'1. Prosjekteringsverktøy'!$D173,"")</f>
        <v/>
      </c>
      <c r="B165" t="str">
        <f>IF('1. Prosjekteringsverktøy'!$B173=Utelukk!$A$3,"",IF('1. Prosjekteringsverktøy'!$G173&lt;&gt;"",IF('1. Prosjekteringsverktøy'!$G173='Telle antall dimensjoner'!B$1,1,""),IF('1. Prosjekteringsverktøy'!$F173=B$1,1,"")))</f>
        <v/>
      </c>
      <c r="C165" t="str">
        <f>IF('1. Prosjekteringsverktøy'!$B173=Utelukk!$A$3,"",IF('1. Prosjekteringsverktøy'!$G173&lt;&gt;"",IF('1. Prosjekteringsverktøy'!$G173='Telle antall dimensjoner'!C$1,1,""),IF('1. Prosjekteringsverktøy'!$F173=C$1,1,"")))</f>
        <v/>
      </c>
      <c r="D165" t="str">
        <f>IF('1. Prosjekteringsverktøy'!$B173=Utelukk!$A$3,"",IF('1. Prosjekteringsverktøy'!$G173&lt;&gt;"",IF('1. Prosjekteringsverktøy'!$G173='Telle antall dimensjoner'!D$1,1,""),IF('1. Prosjekteringsverktøy'!$F173=D$1,1,"")))</f>
        <v/>
      </c>
      <c r="E165" t="str">
        <f>IF('1. Prosjekteringsverktøy'!$B173=Utelukk!$A$3,"",IF('1. Prosjekteringsverktøy'!$G173&lt;&gt;"",IF('1. Prosjekteringsverktøy'!$G173='Telle antall dimensjoner'!E$1,1,""),IF('1. Prosjekteringsverktøy'!$F173=E$1,1,"")))</f>
        <v/>
      </c>
      <c r="F165" t="str">
        <f>IF('1. Prosjekteringsverktøy'!$B173=Utelukk!$A$3,"",IF('1. Prosjekteringsverktøy'!$G173&lt;&gt;"",IF('1. Prosjekteringsverktøy'!$G173='Telle antall dimensjoner'!F$1,1,""),IF('1. Prosjekteringsverktøy'!$F173=F$1,1,"")))</f>
        <v/>
      </c>
      <c r="G165" t="str">
        <f>IF('1. Prosjekteringsverktøy'!$B173=Utelukk!$A$3,"",IF('1. Prosjekteringsverktøy'!$G173&lt;&gt;"",IF('1. Prosjekteringsverktøy'!$G173='Telle antall dimensjoner'!G$1,1,""),IF('1. Prosjekteringsverktøy'!$F173=G$1,1,"")))</f>
        <v/>
      </c>
      <c r="H165" t="str">
        <f>IF('1. Prosjekteringsverktøy'!$B173=Utelukk!$A$3,"",IF('1. Prosjekteringsverktøy'!$G173&lt;&gt;"",IF('1. Prosjekteringsverktøy'!$G173='Telle antall dimensjoner'!H$1,1,""),IF('1. Prosjekteringsverktøy'!$F173=H$1,1,"")))</f>
        <v/>
      </c>
      <c r="I165" t="str">
        <f>IF('1. Prosjekteringsverktøy'!$B173=Utelukk!$A$3,"",IF('1. Prosjekteringsverktøy'!$G173&lt;&gt;"",IF('1. Prosjekteringsverktøy'!$G173='Telle antall dimensjoner'!I$1,1,""),IF('1. Prosjekteringsverktøy'!$F173=I$1,1,"")))</f>
        <v/>
      </c>
      <c r="J165" t="str">
        <f>IF('1. Prosjekteringsverktøy'!$B173=Utelukk!$A$3,"",IF('1. Prosjekteringsverktøy'!$G173&lt;&gt;"",IF('1. Prosjekteringsverktøy'!$G173='Telle antall dimensjoner'!J$1,1,""),IF('1. Prosjekteringsverktøy'!$F173=J$1,1,"")))</f>
        <v/>
      </c>
    </row>
    <row r="166" spans="1:10" x14ac:dyDescent="0.3">
      <c r="A166" t="str">
        <f>IF('1. Prosjekteringsverktøy'!D174&lt;&gt;0,'1. Prosjekteringsverktøy'!$D174,"")</f>
        <v/>
      </c>
      <c r="B166" t="str">
        <f>IF('1. Prosjekteringsverktøy'!$B174=Utelukk!$A$3,"",IF('1. Prosjekteringsverktøy'!$G174&lt;&gt;"",IF('1. Prosjekteringsverktøy'!$G174='Telle antall dimensjoner'!B$1,1,""),IF('1. Prosjekteringsverktøy'!$F174=B$1,1,"")))</f>
        <v/>
      </c>
      <c r="C166" t="str">
        <f>IF('1. Prosjekteringsverktøy'!$B174=Utelukk!$A$3,"",IF('1. Prosjekteringsverktøy'!$G174&lt;&gt;"",IF('1. Prosjekteringsverktøy'!$G174='Telle antall dimensjoner'!C$1,1,""),IF('1. Prosjekteringsverktøy'!$F174=C$1,1,"")))</f>
        <v/>
      </c>
      <c r="D166" t="str">
        <f>IF('1. Prosjekteringsverktøy'!$B174=Utelukk!$A$3,"",IF('1. Prosjekteringsverktøy'!$G174&lt;&gt;"",IF('1. Prosjekteringsverktøy'!$G174='Telle antall dimensjoner'!D$1,1,""),IF('1. Prosjekteringsverktøy'!$F174=D$1,1,"")))</f>
        <v/>
      </c>
      <c r="E166" t="str">
        <f>IF('1. Prosjekteringsverktøy'!$B174=Utelukk!$A$3,"",IF('1. Prosjekteringsverktøy'!$G174&lt;&gt;"",IF('1. Prosjekteringsverktøy'!$G174='Telle antall dimensjoner'!E$1,1,""),IF('1. Prosjekteringsverktøy'!$F174=E$1,1,"")))</f>
        <v/>
      </c>
      <c r="F166" t="str">
        <f>IF('1. Prosjekteringsverktøy'!$B174=Utelukk!$A$3,"",IF('1. Prosjekteringsverktøy'!$G174&lt;&gt;"",IF('1. Prosjekteringsverktøy'!$G174='Telle antall dimensjoner'!F$1,1,""),IF('1. Prosjekteringsverktøy'!$F174=F$1,1,"")))</f>
        <v/>
      </c>
      <c r="G166" t="str">
        <f>IF('1. Prosjekteringsverktøy'!$B174=Utelukk!$A$3,"",IF('1. Prosjekteringsverktøy'!$G174&lt;&gt;"",IF('1. Prosjekteringsverktøy'!$G174='Telle antall dimensjoner'!G$1,1,""),IF('1. Prosjekteringsverktøy'!$F174=G$1,1,"")))</f>
        <v/>
      </c>
      <c r="H166" t="str">
        <f>IF('1. Prosjekteringsverktøy'!$B174=Utelukk!$A$3,"",IF('1. Prosjekteringsverktøy'!$G174&lt;&gt;"",IF('1. Prosjekteringsverktøy'!$G174='Telle antall dimensjoner'!H$1,1,""),IF('1. Prosjekteringsverktøy'!$F174=H$1,1,"")))</f>
        <v/>
      </c>
      <c r="I166" t="str">
        <f>IF('1. Prosjekteringsverktøy'!$B174=Utelukk!$A$3,"",IF('1. Prosjekteringsverktøy'!$G174&lt;&gt;"",IF('1. Prosjekteringsverktøy'!$G174='Telle antall dimensjoner'!I$1,1,""),IF('1. Prosjekteringsverktøy'!$F174=I$1,1,"")))</f>
        <v/>
      </c>
      <c r="J166" t="str">
        <f>IF('1. Prosjekteringsverktøy'!$B174=Utelukk!$A$3,"",IF('1. Prosjekteringsverktøy'!$G174&lt;&gt;"",IF('1. Prosjekteringsverktøy'!$G174='Telle antall dimensjoner'!J$1,1,""),IF('1. Prosjekteringsverktøy'!$F174=J$1,1,"")))</f>
        <v/>
      </c>
    </row>
    <row r="167" spans="1:10" x14ac:dyDescent="0.3">
      <c r="A167" t="str">
        <f>IF('1. Prosjekteringsverktøy'!D175&lt;&gt;0,'1. Prosjekteringsverktøy'!$D175,"")</f>
        <v/>
      </c>
      <c r="B167" t="str">
        <f>IF('1. Prosjekteringsverktøy'!$B175=Utelukk!$A$3,"",IF('1. Prosjekteringsverktøy'!$G175&lt;&gt;"",IF('1. Prosjekteringsverktøy'!$G175='Telle antall dimensjoner'!B$1,1,""),IF('1. Prosjekteringsverktøy'!$F175=B$1,1,"")))</f>
        <v/>
      </c>
      <c r="C167" t="str">
        <f>IF('1. Prosjekteringsverktøy'!$B175=Utelukk!$A$3,"",IF('1. Prosjekteringsverktøy'!$G175&lt;&gt;"",IF('1. Prosjekteringsverktøy'!$G175='Telle antall dimensjoner'!C$1,1,""),IF('1. Prosjekteringsverktøy'!$F175=C$1,1,"")))</f>
        <v/>
      </c>
      <c r="D167" t="str">
        <f>IF('1. Prosjekteringsverktøy'!$B175=Utelukk!$A$3,"",IF('1. Prosjekteringsverktøy'!$G175&lt;&gt;"",IF('1. Prosjekteringsverktøy'!$G175='Telle antall dimensjoner'!D$1,1,""),IF('1. Prosjekteringsverktøy'!$F175=D$1,1,"")))</f>
        <v/>
      </c>
      <c r="E167" t="str">
        <f>IF('1. Prosjekteringsverktøy'!$B175=Utelukk!$A$3,"",IF('1. Prosjekteringsverktøy'!$G175&lt;&gt;"",IF('1. Prosjekteringsverktøy'!$G175='Telle antall dimensjoner'!E$1,1,""),IF('1. Prosjekteringsverktøy'!$F175=E$1,1,"")))</f>
        <v/>
      </c>
      <c r="F167" t="str">
        <f>IF('1. Prosjekteringsverktøy'!$B175=Utelukk!$A$3,"",IF('1. Prosjekteringsverktøy'!$G175&lt;&gt;"",IF('1. Prosjekteringsverktøy'!$G175='Telle antall dimensjoner'!F$1,1,""),IF('1. Prosjekteringsverktøy'!$F175=F$1,1,"")))</f>
        <v/>
      </c>
      <c r="G167" t="str">
        <f>IF('1. Prosjekteringsverktøy'!$B175=Utelukk!$A$3,"",IF('1. Prosjekteringsverktøy'!$G175&lt;&gt;"",IF('1. Prosjekteringsverktøy'!$G175='Telle antall dimensjoner'!G$1,1,""),IF('1. Prosjekteringsverktøy'!$F175=G$1,1,"")))</f>
        <v/>
      </c>
      <c r="H167" t="str">
        <f>IF('1. Prosjekteringsverktøy'!$B175=Utelukk!$A$3,"",IF('1. Prosjekteringsverktøy'!$G175&lt;&gt;"",IF('1. Prosjekteringsverktøy'!$G175='Telle antall dimensjoner'!H$1,1,""),IF('1. Prosjekteringsverktøy'!$F175=H$1,1,"")))</f>
        <v/>
      </c>
      <c r="I167" t="str">
        <f>IF('1. Prosjekteringsverktøy'!$B175=Utelukk!$A$3,"",IF('1. Prosjekteringsverktøy'!$G175&lt;&gt;"",IF('1. Prosjekteringsverktøy'!$G175='Telle antall dimensjoner'!I$1,1,""),IF('1. Prosjekteringsverktøy'!$F175=I$1,1,"")))</f>
        <v/>
      </c>
      <c r="J167" t="str">
        <f>IF('1. Prosjekteringsverktøy'!$B175=Utelukk!$A$3,"",IF('1. Prosjekteringsverktøy'!$G175&lt;&gt;"",IF('1. Prosjekteringsverktøy'!$G175='Telle antall dimensjoner'!J$1,1,""),IF('1. Prosjekteringsverktøy'!$F175=J$1,1,"")))</f>
        <v/>
      </c>
    </row>
    <row r="168" spans="1:10" x14ac:dyDescent="0.3">
      <c r="A168" t="str">
        <f>IF('1. Prosjekteringsverktøy'!D176&lt;&gt;0,'1. Prosjekteringsverktøy'!$D176,"")</f>
        <v/>
      </c>
      <c r="B168" t="str">
        <f>IF('1. Prosjekteringsverktøy'!$B176=Utelukk!$A$3,"",IF('1. Prosjekteringsverktøy'!$G176&lt;&gt;"",IF('1. Prosjekteringsverktøy'!$G176='Telle antall dimensjoner'!B$1,1,""),IF('1. Prosjekteringsverktøy'!$F176=B$1,1,"")))</f>
        <v/>
      </c>
      <c r="C168" t="str">
        <f>IF('1. Prosjekteringsverktøy'!$B176=Utelukk!$A$3,"",IF('1. Prosjekteringsverktøy'!$G176&lt;&gt;"",IF('1. Prosjekteringsverktøy'!$G176='Telle antall dimensjoner'!C$1,1,""),IF('1. Prosjekteringsverktøy'!$F176=C$1,1,"")))</f>
        <v/>
      </c>
      <c r="D168" t="str">
        <f>IF('1. Prosjekteringsverktøy'!$B176=Utelukk!$A$3,"",IF('1. Prosjekteringsverktøy'!$G176&lt;&gt;"",IF('1. Prosjekteringsverktøy'!$G176='Telle antall dimensjoner'!D$1,1,""),IF('1. Prosjekteringsverktøy'!$F176=D$1,1,"")))</f>
        <v/>
      </c>
      <c r="E168" t="str">
        <f>IF('1. Prosjekteringsverktøy'!$B176=Utelukk!$A$3,"",IF('1. Prosjekteringsverktøy'!$G176&lt;&gt;"",IF('1. Prosjekteringsverktøy'!$G176='Telle antall dimensjoner'!E$1,1,""),IF('1. Prosjekteringsverktøy'!$F176=E$1,1,"")))</f>
        <v/>
      </c>
      <c r="F168" t="str">
        <f>IF('1. Prosjekteringsverktøy'!$B176=Utelukk!$A$3,"",IF('1. Prosjekteringsverktøy'!$G176&lt;&gt;"",IF('1. Prosjekteringsverktøy'!$G176='Telle antall dimensjoner'!F$1,1,""),IF('1. Prosjekteringsverktøy'!$F176=F$1,1,"")))</f>
        <v/>
      </c>
      <c r="G168" t="str">
        <f>IF('1. Prosjekteringsverktøy'!$B176=Utelukk!$A$3,"",IF('1. Prosjekteringsverktøy'!$G176&lt;&gt;"",IF('1. Prosjekteringsverktøy'!$G176='Telle antall dimensjoner'!G$1,1,""),IF('1. Prosjekteringsverktøy'!$F176=G$1,1,"")))</f>
        <v/>
      </c>
      <c r="H168" t="str">
        <f>IF('1. Prosjekteringsverktøy'!$B176=Utelukk!$A$3,"",IF('1. Prosjekteringsverktøy'!$G176&lt;&gt;"",IF('1. Prosjekteringsverktøy'!$G176='Telle antall dimensjoner'!H$1,1,""),IF('1. Prosjekteringsverktøy'!$F176=H$1,1,"")))</f>
        <v/>
      </c>
      <c r="I168" t="str">
        <f>IF('1. Prosjekteringsverktøy'!$B176=Utelukk!$A$3,"",IF('1. Prosjekteringsverktøy'!$G176&lt;&gt;"",IF('1. Prosjekteringsverktøy'!$G176='Telle antall dimensjoner'!I$1,1,""),IF('1. Prosjekteringsverktøy'!$F176=I$1,1,"")))</f>
        <v/>
      </c>
      <c r="J168" t="str">
        <f>IF('1. Prosjekteringsverktøy'!$B176=Utelukk!$A$3,"",IF('1. Prosjekteringsverktøy'!$G176&lt;&gt;"",IF('1. Prosjekteringsverktøy'!$G176='Telle antall dimensjoner'!J$1,1,""),IF('1. Prosjekteringsverktøy'!$F176=J$1,1,"")))</f>
        <v/>
      </c>
    </row>
    <row r="169" spans="1:10" x14ac:dyDescent="0.3">
      <c r="A169" t="str">
        <f>IF('1. Prosjekteringsverktøy'!D177&lt;&gt;0,'1. Prosjekteringsverktøy'!$D177,"")</f>
        <v/>
      </c>
      <c r="B169" t="str">
        <f>IF('1. Prosjekteringsverktøy'!$B177=Utelukk!$A$3,"",IF('1. Prosjekteringsverktøy'!$G177&lt;&gt;"",IF('1. Prosjekteringsverktøy'!$G177='Telle antall dimensjoner'!B$1,1,""),IF('1. Prosjekteringsverktøy'!$F177=B$1,1,"")))</f>
        <v/>
      </c>
      <c r="C169" t="str">
        <f>IF('1. Prosjekteringsverktøy'!$B177=Utelukk!$A$3,"",IF('1. Prosjekteringsverktøy'!$G177&lt;&gt;"",IF('1. Prosjekteringsverktøy'!$G177='Telle antall dimensjoner'!C$1,1,""),IF('1. Prosjekteringsverktøy'!$F177=C$1,1,"")))</f>
        <v/>
      </c>
      <c r="D169" t="str">
        <f>IF('1. Prosjekteringsverktøy'!$B177=Utelukk!$A$3,"",IF('1. Prosjekteringsverktøy'!$G177&lt;&gt;"",IF('1. Prosjekteringsverktøy'!$G177='Telle antall dimensjoner'!D$1,1,""),IF('1. Prosjekteringsverktøy'!$F177=D$1,1,"")))</f>
        <v/>
      </c>
      <c r="E169" t="str">
        <f>IF('1. Prosjekteringsverktøy'!$B177=Utelukk!$A$3,"",IF('1. Prosjekteringsverktøy'!$G177&lt;&gt;"",IF('1. Prosjekteringsverktøy'!$G177='Telle antall dimensjoner'!E$1,1,""),IF('1. Prosjekteringsverktøy'!$F177=E$1,1,"")))</f>
        <v/>
      </c>
      <c r="F169" t="str">
        <f>IF('1. Prosjekteringsverktøy'!$B177=Utelukk!$A$3,"",IF('1. Prosjekteringsverktøy'!$G177&lt;&gt;"",IF('1. Prosjekteringsverktøy'!$G177='Telle antall dimensjoner'!F$1,1,""),IF('1. Prosjekteringsverktøy'!$F177=F$1,1,"")))</f>
        <v/>
      </c>
      <c r="G169" t="str">
        <f>IF('1. Prosjekteringsverktøy'!$B177=Utelukk!$A$3,"",IF('1. Prosjekteringsverktøy'!$G177&lt;&gt;"",IF('1. Prosjekteringsverktøy'!$G177='Telle antall dimensjoner'!G$1,1,""),IF('1. Prosjekteringsverktøy'!$F177=G$1,1,"")))</f>
        <v/>
      </c>
      <c r="H169" t="str">
        <f>IF('1. Prosjekteringsverktøy'!$B177=Utelukk!$A$3,"",IF('1. Prosjekteringsverktøy'!$G177&lt;&gt;"",IF('1. Prosjekteringsverktøy'!$G177='Telle antall dimensjoner'!H$1,1,""),IF('1. Prosjekteringsverktøy'!$F177=H$1,1,"")))</f>
        <v/>
      </c>
      <c r="I169" t="str">
        <f>IF('1. Prosjekteringsverktøy'!$B177=Utelukk!$A$3,"",IF('1. Prosjekteringsverktøy'!$G177&lt;&gt;"",IF('1. Prosjekteringsverktøy'!$G177='Telle antall dimensjoner'!I$1,1,""),IF('1. Prosjekteringsverktøy'!$F177=I$1,1,"")))</f>
        <v/>
      </c>
      <c r="J169" t="str">
        <f>IF('1. Prosjekteringsverktøy'!$B177=Utelukk!$A$3,"",IF('1. Prosjekteringsverktøy'!$G177&lt;&gt;"",IF('1. Prosjekteringsverktøy'!$G177='Telle antall dimensjoner'!J$1,1,""),IF('1. Prosjekteringsverktøy'!$F177=J$1,1,"")))</f>
        <v/>
      </c>
    </row>
    <row r="170" spans="1:10" x14ac:dyDescent="0.3">
      <c r="A170" t="str">
        <f>IF('1. Prosjekteringsverktøy'!D178&lt;&gt;0,'1. Prosjekteringsverktøy'!$D178,"")</f>
        <v/>
      </c>
      <c r="B170" t="str">
        <f>IF('1. Prosjekteringsverktøy'!$B178=Utelukk!$A$3,"",IF('1. Prosjekteringsverktøy'!$G178&lt;&gt;"",IF('1. Prosjekteringsverktøy'!$G178='Telle antall dimensjoner'!B$1,1,""),IF('1. Prosjekteringsverktøy'!$F178=B$1,1,"")))</f>
        <v/>
      </c>
      <c r="C170" t="str">
        <f>IF('1. Prosjekteringsverktøy'!$B178=Utelukk!$A$3,"",IF('1. Prosjekteringsverktøy'!$G178&lt;&gt;"",IF('1. Prosjekteringsverktøy'!$G178='Telle antall dimensjoner'!C$1,1,""),IF('1. Prosjekteringsverktøy'!$F178=C$1,1,"")))</f>
        <v/>
      </c>
      <c r="D170" t="str">
        <f>IF('1. Prosjekteringsverktøy'!$B178=Utelukk!$A$3,"",IF('1. Prosjekteringsverktøy'!$G178&lt;&gt;"",IF('1. Prosjekteringsverktøy'!$G178='Telle antall dimensjoner'!D$1,1,""),IF('1. Prosjekteringsverktøy'!$F178=D$1,1,"")))</f>
        <v/>
      </c>
      <c r="E170" t="str">
        <f>IF('1. Prosjekteringsverktøy'!$B178=Utelukk!$A$3,"",IF('1. Prosjekteringsverktøy'!$G178&lt;&gt;"",IF('1. Prosjekteringsverktøy'!$G178='Telle antall dimensjoner'!E$1,1,""),IF('1. Prosjekteringsverktøy'!$F178=E$1,1,"")))</f>
        <v/>
      </c>
      <c r="F170" t="str">
        <f>IF('1. Prosjekteringsverktøy'!$B178=Utelukk!$A$3,"",IF('1. Prosjekteringsverktøy'!$G178&lt;&gt;"",IF('1. Prosjekteringsverktøy'!$G178='Telle antall dimensjoner'!F$1,1,""),IF('1. Prosjekteringsverktøy'!$F178=F$1,1,"")))</f>
        <v/>
      </c>
      <c r="G170" t="str">
        <f>IF('1. Prosjekteringsverktøy'!$B178=Utelukk!$A$3,"",IF('1. Prosjekteringsverktøy'!$G178&lt;&gt;"",IF('1. Prosjekteringsverktøy'!$G178='Telle antall dimensjoner'!G$1,1,""),IF('1. Prosjekteringsverktøy'!$F178=G$1,1,"")))</f>
        <v/>
      </c>
      <c r="H170" t="str">
        <f>IF('1. Prosjekteringsverktøy'!$B178=Utelukk!$A$3,"",IF('1. Prosjekteringsverktøy'!$G178&lt;&gt;"",IF('1. Prosjekteringsverktøy'!$G178='Telle antall dimensjoner'!H$1,1,""),IF('1. Prosjekteringsverktøy'!$F178=H$1,1,"")))</f>
        <v/>
      </c>
      <c r="I170" t="str">
        <f>IF('1. Prosjekteringsverktøy'!$B178=Utelukk!$A$3,"",IF('1. Prosjekteringsverktøy'!$G178&lt;&gt;"",IF('1. Prosjekteringsverktøy'!$G178='Telle antall dimensjoner'!I$1,1,""),IF('1. Prosjekteringsverktøy'!$F178=I$1,1,"")))</f>
        <v/>
      </c>
      <c r="J170" t="str">
        <f>IF('1. Prosjekteringsverktøy'!$B178=Utelukk!$A$3,"",IF('1. Prosjekteringsverktøy'!$G178&lt;&gt;"",IF('1. Prosjekteringsverktøy'!$G178='Telle antall dimensjoner'!J$1,1,""),IF('1. Prosjekteringsverktøy'!$F178=J$1,1,"")))</f>
        <v/>
      </c>
    </row>
    <row r="171" spans="1:10" x14ac:dyDescent="0.3">
      <c r="A171" t="str">
        <f>IF('1. Prosjekteringsverktøy'!D179&lt;&gt;0,'1. Prosjekteringsverktøy'!$D179,"")</f>
        <v/>
      </c>
      <c r="B171" t="str">
        <f>IF('1. Prosjekteringsverktøy'!$B179=Utelukk!$A$3,"",IF('1. Prosjekteringsverktøy'!$G179&lt;&gt;"",IF('1. Prosjekteringsverktøy'!$G179='Telle antall dimensjoner'!B$1,1,""),IF('1. Prosjekteringsverktøy'!$F179=B$1,1,"")))</f>
        <v/>
      </c>
      <c r="C171" t="str">
        <f>IF('1. Prosjekteringsverktøy'!$B179=Utelukk!$A$3,"",IF('1. Prosjekteringsverktøy'!$G179&lt;&gt;"",IF('1. Prosjekteringsverktøy'!$G179='Telle antall dimensjoner'!C$1,1,""),IF('1. Prosjekteringsverktøy'!$F179=C$1,1,"")))</f>
        <v/>
      </c>
      <c r="D171" t="str">
        <f>IF('1. Prosjekteringsverktøy'!$B179=Utelukk!$A$3,"",IF('1. Prosjekteringsverktøy'!$G179&lt;&gt;"",IF('1. Prosjekteringsverktøy'!$G179='Telle antall dimensjoner'!D$1,1,""),IF('1. Prosjekteringsverktøy'!$F179=D$1,1,"")))</f>
        <v/>
      </c>
      <c r="E171" t="str">
        <f>IF('1. Prosjekteringsverktøy'!$B179=Utelukk!$A$3,"",IF('1. Prosjekteringsverktøy'!$G179&lt;&gt;"",IF('1. Prosjekteringsverktøy'!$G179='Telle antall dimensjoner'!E$1,1,""),IF('1. Prosjekteringsverktøy'!$F179=E$1,1,"")))</f>
        <v/>
      </c>
      <c r="F171" t="str">
        <f>IF('1. Prosjekteringsverktøy'!$B179=Utelukk!$A$3,"",IF('1. Prosjekteringsverktøy'!$G179&lt;&gt;"",IF('1. Prosjekteringsverktøy'!$G179='Telle antall dimensjoner'!F$1,1,""),IF('1. Prosjekteringsverktøy'!$F179=F$1,1,"")))</f>
        <v/>
      </c>
      <c r="G171" t="str">
        <f>IF('1. Prosjekteringsverktøy'!$B179=Utelukk!$A$3,"",IF('1. Prosjekteringsverktøy'!$G179&lt;&gt;"",IF('1. Prosjekteringsverktøy'!$G179='Telle antall dimensjoner'!G$1,1,""),IF('1. Prosjekteringsverktøy'!$F179=G$1,1,"")))</f>
        <v/>
      </c>
      <c r="H171" t="str">
        <f>IF('1. Prosjekteringsverktøy'!$B179=Utelukk!$A$3,"",IF('1. Prosjekteringsverktøy'!$G179&lt;&gt;"",IF('1. Prosjekteringsverktøy'!$G179='Telle antall dimensjoner'!H$1,1,""),IF('1. Prosjekteringsverktøy'!$F179=H$1,1,"")))</f>
        <v/>
      </c>
      <c r="I171" t="str">
        <f>IF('1. Prosjekteringsverktøy'!$B179=Utelukk!$A$3,"",IF('1. Prosjekteringsverktøy'!$G179&lt;&gt;"",IF('1. Prosjekteringsverktøy'!$G179='Telle antall dimensjoner'!I$1,1,""),IF('1. Prosjekteringsverktøy'!$F179=I$1,1,"")))</f>
        <v/>
      </c>
      <c r="J171" t="str">
        <f>IF('1. Prosjekteringsverktøy'!$B179=Utelukk!$A$3,"",IF('1. Prosjekteringsverktøy'!$G179&lt;&gt;"",IF('1. Prosjekteringsverktøy'!$G179='Telle antall dimensjoner'!J$1,1,""),IF('1. Prosjekteringsverktøy'!$F179=J$1,1,"")))</f>
        <v/>
      </c>
    </row>
    <row r="172" spans="1:10" x14ac:dyDescent="0.3">
      <c r="A172" t="str">
        <f>IF('1. Prosjekteringsverktøy'!D180&lt;&gt;0,'1. Prosjekteringsverktøy'!$D180,"")</f>
        <v/>
      </c>
      <c r="B172" t="str">
        <f>IF('1. Prosjekteringsverktøy'!$B180=Utelukk!$A$3,"",IF('1. Prosjekteringsverktøy'!$G180&lt;&gt;"",IF('1. Prosjekteringsverktøy'!$G180='Telle antall dimensjoner'!B$1,1,""),IF('1. Prosjekteringsverktøy'!$F180=B$1,1,"")))</f>
        <v/>
      </c>
      <c r="C172" t="str">
        <f>IF('1. Prosjekteringsverktøy'!$B180=Utelukk!$A$3,"",IF('1. Prosjekteringsverktøy'!$G180&lt;&gt;"",IF('1. Prosjekteringsverktøy'!$G180='Telle antall dimensjoner'!C$1,1,""),IF('1. Prosjekteringsverktøy'!$F180=C$1,1,"")))</f>
        <v/>
      </c>
      <c r="D172" t="str">
        <f>IF('1. Prosjekteringsverktøy'!$B180=Utelukk!$A$3,"",IF('1. Prosjekteringsverktøy'!$G180&lt;&gt;"",IF('1. Prosjekteringsverktøy'!$G180='Telle antall dimensjoner'!D$1,1,""),IF('1. Prosjekteringsverktøy'!$F180=D$1,1,"")))</f>
        <v/>
      </c>
      <c r="E172" t="str">
        <f>IF('1. Prosjekteringsverktøy'!$B180=Utelukk!$A$3,"",IF('1. Prosjekteringsverktøy'!$G180&lt;&gt;"",IF('1. Prosjekteringsverktøy'!$G180='Telle antall dimensjoner'!E$1,1,""),IF('1. Prosjekteringsverktøy'!$F180=E$1,1,"")))</f>
        <v/>
      </c>
      <c r="F172" t="str">
        <f>IF('1. Prosjekteringsverktøy'!$B180=Utelukk!$A$3,"",IF('1. Prosjekteringsverktøy'!$G180&lt;&gt;"",IF('1. Prosjekteringsverktøy'!$G180='Telle antall dimensjoner'!F$1,1,""),IF('1. Prosjekteringsverktøy'!$F180=F$1,1,"")))</f>
        <v/>
      </c>
      <c r="G172" t="str">
        <f>IF('1. Prosjekteringsverktøy'!$B180=Utelukk!$A$3,"",IF('1. Prosjekteringsverktøy'!$G180&lt;&gt;"",IF('1. Prosjekteringsverktøy'!$G180='Telle antall dimensjoner'!G$1,1,""),IF('1. Prosjekteringsverktøy'!$F180=G$1,1,"")))</f>
        <v/>
      </c>
      <c r="H172" t="str">
        <f>IF('1. Prosjekteringsverktøy'!$B180=Utelukk!$A$3,"",IF('1. Prosjekteringsverktøy'!$G180&lt;&gt;"",IF('1. Prosjekteringsverktøy'!$G180='Telle antall dimensjoner'!H$1,1,""),IF('1. Prosjekteringsverktøy'!$F180=H$1,1,"")))</f>
        <v/>
      </c>
      <c r="I172" t="str">
        <f>IF('1. Prosjekteringsverktøy'!$B180=Utelukk!$A$3,"",IF('1. Prosjekteringsverktøy'!$G180&lt;&gt;"",IF('1. Prosjekteringsverktøy'!$G180='Telle antall dimensjoner'!I$1,1,""),IF('1. Prosjekteringsverktøy'!$F180=I$1,1,"")))</f>
        <v/>
      </c>
      <c r="J172" t="str">
        <f>IF('1. Prosjekteringsverktøy'!$B180=Utelukk!$A$3,"",IF('1. Prosjekteringsverktøy'!$G180&lt;&gt;"",IF('1. Prosjekteringsverktøy'!$G180='Telle antall dimensjoner'!J$1,1,""),IF('1. Prosjekteringsverktøy'!$F180=J$1,1,"")))</f>
        <v/>
      </c>
    </row>
    <row r="173" spans="1:10" x14ac:dyDescent="0.3">
      <c r="A173" t="str">
        <f>IF('1. Prosjekteringsverktøy'!D181&lt;&gt;0,'1. Prosjekteringsverktøy'!$D181,"")</f>
        <v/>
      </c>
      <c r="B173" t="str">
        <f>IF('1. Prosjekteringsverktøy'!$B181=Utelukk!$A$3,"",IF('1. Prosjekteringsverktøy'!$G181&lt;&gt;"",IF('1. Prosjekteringsverktøy'!$G181='Telle antall dimensjoner'!B$1,1,""),IF('1. Prosjekteringsverktøy'!$F181=B$1,1,"")))</f>
        <v/>
      </c>
      <c r="C173" t="str">
        <f>IF('1. Prosjekteringsverktøy'!$B181=Utelukk!$A$3,"",IF('1. Prosjekteringsverktøy'!$G181&lt;&gt;"",IF('1. Prosjekteringsverktøy'!$G181='Telle antall dimensjoner'!C$1,1,""),IF('1. Prosjekteringsverktøy'!$F181=C$1,1,"")))</f>
        <v/>
      </c>
      <c r="D173" t="str">
        <f>IF('1. Prosjekteringsverktøy'!$B181=Utelukk!$A$3,"",IF('1. Prosjekteringsverktøy'!$G181&lt;&gt;"",IF('1. Prosjekteringsverktøy'!$G181='Telle antall dimensjoner'!D$1,1,""),IF('1. Prosjekteringsverktøy'!$F181=D$1,1,"")))</f>
        <v/>
      </c>
      <c r="E173" t="str">
        <f>IF('1. Prosjekteringsverktøy'!$B181=Utelukk!$A$3,"",IF('1. Prosjekteringsverktøy'!$G181&lt;&gt;"",IF('1. Prosjekteringsverktøy'!$G181='Telle antall dimensjoner'!E$1,1,""),IF('1. Prosjekteringsverktøy'!$F181=E$1,1,"")))</f>
        <v/>
      </c>
      <c r="F173" t="str">
        <f>IF('1. Prosjekteringsverktøy'!$B181=Utelukk!$A$3,"",IF('1. Prosjekteringsverktøy'!$G181&lt;&gt;"",IF('1. Prosjekteringsverktøy'!$G181='Telle antall dimensjoner'!F$1,1,""),IF('1. Prosjekteringsverktøy'!$F181=F$1,1,"")))</f>
        <v/>
      </c>
      <c r="G173" t="str">
        <f>IF('1. Prosjekteringsverktøy'!$B181=Utelukk!$A$3,"",IF('1. Prosjekteringsverktøy'!$G181&lt;&gt;"",IF('1. Prosjekteringsverktøy'!$G181='Telle antall dimensjoner'!G$1,1,""),IF('1. Prosjekteringsverktøy'!$F181=G$1,1,"")))</f>
        <v/>
      </c>
      <c r="H173" t="str">
        <f>IF('1. Prosjekteringsverktøy'!$B181=Utelukk!$A$3,"",IF('1. Prosjekteringsverktøy'!$G181&lt;&gt;"",IF('1. Prosjekteringsverktøy'!$G181='Telle antall dimensjoner'!H$1,1,""),IF('1. Prosjekteringsverktøy'!$F181=H$1,1,"")))</f>
        <v/>
      </c>
      <c r="I173" t="str">
        <f>IF('1. Prosjekteringsverktøy'!$B181=Utelukk!$A$3,"",IF('1. Prosjekteringsverktøy'!$G181&lt;&gt;"",IF('1. Prosjekteringsverktøy'!$G181='Telle antall dimensjoner'!I$1,1,""),IF('1. Prosjekteringsverktøy'!$F181=I$1,1,"")))</f>
        <v/>
      </c>
      <c r="J173" t="str">
        <f>IF('1. Prosjekteringsverktøy'!$B181=Utelukk!$A$3,"",IF('1. Prosjekteringsverktøy'!$G181&lt;&gt;"",IF('1. Prosjekteringsverktøy'!$G181='Telle antall dimensjoner'!J$1,1,""),IF('1. Prosjekteringsverktøy'!$F181=J$1,1,"")))</f>
        <v/>
      </c>
    </row>
    <row r="174" spans="1:10" x14ac:dyDescent="0.3">
      <c r="A174" t="str">
        <f>IF('1. Prosjekteringsverktøy'!D182&lt;&gt;0,'1. Prosjekteringsverktøy'!$D182,"")</f>
        <v/>
      </c>
      <c r="B174" t="str">
        <f>IF('1. Prosjekteringsverktøy'!$B182=Utelukk!$A$3,"",IF('1. Prosjekteringsverktøy'!$G182&lt;&gt;"",IF('1. Prosjekteringsverktøy'!$G182='Telle antall dimensjoner'!B$1,1,""),IF('1. Prosjekteringsverktøy'!$F182=B$1,1,"")))</f>
        <v/>
      </c>
      <c r="C174" t="str">
        <f>IF('1. Prosjekteringsverktøy'!$B182=Utelukk!$A$3,"",IF('1. Prosjekteringsverktøy'!$G182&lt;&gt;"",IF('1. Prosjekteringsverktøy'!$G182='Telle antall dimensjoner'!C$1,1,""),IF('1. Prosjekteringsverktøy'!$F182=C$1,1,"")))</f>
        <v/>
      </c>
      <c r="D174" t="str">
        <f>IF('1. Prosjekteringsverktøy'!$B182=Utelukk!$A$3,"",IF('1. Prosjekteringsverktøy'!$G182&lt;&gt;"",IF('1. Prosjekteringsverktøy'!$G182='Telle antall dimensjoner'!D$1,1,""),IF('1. Prosjekteringsverktøy'!$F182=D$1,1,"")))</f>
        <v/>
      </c>
      <c r="E174" t="str">
        <f>IF('1. Prosjekteringsverktøy'!$B182=Utelukk!$A$3,"",IF('1. Prosjekteringsverktøy'!$G182&lt;&gt;"",IF('1. Prosjekteringsverktøy'!$G182='Telle antall dimensjoner'!E$1,1,""),IF('1. Prosjekteringsverktøy'!$F182=E$1,1,"")))</f>
        <v/>
      </c>
      <c r="F174" t="str">
        <f>IF('1. Prosjekteringsverktøy'!$B182=Utelukk!$A$3,"",IF('1. Prosjekteringsverktøy'!$G182&lt;&gt;"",IF('1. Prosjekteringsverktøy'!$G182='Telle antall dimensjoner'!F$1,1,""),IF('1. Prosjekteringsverktøy'!$F182=F$1,1,"")))</f>
        <v/>
      </c>
      <c r="G174" t="str">
        <f>IF('1. Prosjekteringsverktøy'!$B182=Utelukk!$A$3,"",IF('1. Prosjekteringsverktøy'!$G182&lt;&gt;"",IF('1. Prosjekteringsverktøy'!$G182='Telle antall dimensjoner'!G$1,1,""),IF('1. Prosjekteringsverktøy'!$F182=G$1,1,"")))</f>
        <v/>
      </c>
      <c r="H174" t="str">
        <f>IF('1. Prosjekteringsverktøy'!$B182=Utelukk!$A$3,"",IF('1. Prosjekteringsverktøy'!$G182&lt;&gt;"",IF('1. Prosjekteringsverktøy'!$G182='Telle antall dimensjoner'!H$1,1,""),IF('1. Prosjekteringsverktøy'!$F182=H$1,1,"")))</f>
        <v/>
      </c>
      <c r="I174" t="str">
        <f>IF('1. Prosjekteringsverktøy'!$B182=Utelukk!$A$3,"",IF('1. Prosjekteringsverktøy'!$G182&lt;&gt;"",IF('1. Prosjekteringsverktøy'!$G182='Telle antall dimensjoner'!I$1,1,""),IF('1. Prosjekteringsverktøy'!$F182=I$1,1,"")))</f>
        <v/>
      </c>
      <c r="J174" t="str">
        <f>IF('1. Prosjekteringsverktøy'!$B182=Utelukk!$A$3,"",IF('1. Prosjekteringsverktøy'!$G182&lt;&gt;"",IF('1. Prosjekteringsverktøy'!$G182='Telle antall dimensjoner'!J$1,1,""),IF('1. Prosjekteringsverktøy'!$F182=J$1,1,"")))</f>
        <v/>
      </c>
    </row>
    <row r="175" spans="1:10" x14ac:dyDescent="0.3">
      <c r="A175" t="str">
        <f>IF('1. Prosjekteringsverktøy'!D183&lt;&gt;0,'1. Prosjekteringsverktøy'!$D183,"")</f>
        <v/>
      </c>
      <c r="B175" t="str">
        <f>IF('1. Prosjekteringsverktøy'!$B183=Utelukk!$A$3,"",IF('1. Prosjekteringsverktøy'!$G183&lt;&gt;"",IF('1. Prosjekteringsverktøy'!$G183='Telle antall dimensjoner'!B$1,1,""),IF('1. Prosjekteringsverktøy'!$F183=B$1,1,"")))</f>
        <v/>
      </c>
      <c r="C175" t="str">
        <f>IF('1. Prosjekteringsverktøy'!$B183=Utelukk!$A$3,"",IF('1. Prosjekteringsverktøy'!$G183&lt;&gt;"",IF('1. Prosjekteringsverktøy'!$G183='Telle antall dimensjoner'!C$1,1,""),IF('1. Prosjekteringsverktøy'!$F183=C$1,1,"")))</f>
        <v/>
      </c>
      <c r="D175" t="str">
        <f>IF('1. Prosjekteringsverktøy'!$B183=Utelukk!$A$3,"",IF('1. Prosjekteringsverktøy'!$G183&lt;&gt;"",IF('1. Prosjekteringsverktøy'!$G183='Telle antall dimensjoner'!D$1,1,""),IF('1. Prosjekteringsverktøy'!$F183=D$1,1,"")))</f>
        <v/>
      </c>
      <c r="E175" t="str">
        <f>IF('1. Prosjekteringsverktøy'!$B183=Utelukk!$A$3,"",IF('1. Prosjekteringsverktøy'!$G183&lt;&gt;"",IF('1. Prosjekteringsverktøy'!$G183='Telle antall dimensjoner'!E$1,1,""),IF('1. Prosjekteringsverktøy'!$F183=E$1,1,"")))</f>
        <v/>
      </c>
      <c r="F175" t="str">
        <f>IF('1. Prosjekteringsverktøy'!$B183=Utelukk!$A$3,"",IF('1. Prosjekteringsverktøy'!$G183&lt;&gt;"",IF('1. Prosjekteringsverktøy'!$G183='Telle antall dimensjoner'!F$1,1,""),IF('1. Prosjekteringsverktøy'!$F183=F$1,1,"")))</f>
        <v/>
      </c>
      <c r="G175" t="str">
        <f>IF('1. Prosjekteringsverktøy'!$B183=Utelukk!$A$3,"",IF('1. Prosjekteringsverktøy'!$G183&lt;&gt;"",IF('1. Prosjekteringsverktøy'!$G183='Telle antall dimensjoner'!G$1,1,""),IF('1. Prosjekteringsverktøy'!$F183=G$1,1,"")))</f>
        <v/>
      </c>
      <c r="H175" t="str">
        <f>IF('1. Prosjekteringsverktøy'!$B183=Utelukk!$A$3,"",IF('1. Prosjekteringsverktøy'!$G183&lt;&gt;"",IF('1. Prosjekteringsverktøy'!$G183='Telle antall dimensjoner'!H$1,1,""),IF('1. Prosjekteringsverktøy'!$F183=H$1,1,"")))</f>
        <v/>
      </c>
      <c r="I175" t="str">
        <f>IF('1. Prosjekteringsverktøy'!$B183=Utelukk!$A$3,"",IF('1. Prosjekteringsverktøy'!$G183&lt;&gt;"",IF('1. Prosjekteringsverktøy'!$G183='Telle antall dimensjoner'!I$1,1,""),IF('1. Prosjekteringsverktøy'!$F183=I$1,1,"")))</f>
        <v/>
      </c>
      <c r="J175" t="str">
        <f>IF('1. Prosjekteringsverktøy'!$B183=Utelukk!$A$3,"",IF('1. Prosjekteringsverktøy'!$G183&lt;&gt;"",IF('1. Prosjekteringsverktøy'!$G183='Telle antall dimensjoner'!J$1,1,""),IF('1. Prosjekteringsverktøy'!$F183=J$1,1,"")))</f>
        <v/>
      </c>
    </row>
    <row r="176" spans="1:10" x14ac:dyDescent="0.3">
      <c r="A176" t="str">
        <f>IF('1. Prosjekteringsverktøy'!D184&lt;&gt;0,'1. Prosjekteringsverktøy'!$D184,"")</f>
        <v/>
      </c>
      <c r="B176" t="str">
        <f>IF('1. Prosjekteringsverktøy'!$B184=Utelukk!$A$3,"",IF('1. Prosjekteringsverktøy'!$G184&lt;&gt;"",IF('1. Prosjekteringsverktøy'!$G184='Telle antall dimensjoner'!B$1,1,""),IF('1. Prosjekteringsverktøy'!$F184=B$1,1,"")))</f>
        <v/>
      </c>
      <c r="C176" t="str">
        <f>IF('1. Prosjekteringsverktøy'!$B184=Utelukk!$A$3,"",IF('1. Prosjekteringsverktøy'!$G184&lt;&gt;"",IF('1. Prosjekteringsverktøy'!$G184='Telle antall dimensjoner'!C$1,1,""),IF('1. Prosjekteringsverktøy'!$F184=C$1,1,"")))</f>
        <v/>
      </c>
      <c r="D176" t="str">
        <f>IF('1. Prosjekteringsverktøy'!$B184=Utelukk!$A$3,"",IF('1. Prosjekteringsverktøy'!$G184&lt;&gt;"",IF('1. Prosjekteringsverktøy'!$G184='Telle antall dimensjoner'!D$1,1,""),IF('1. Prosjekteringsverktøy'!$F184=D$1,1,"")))</f>
        <v/>
      </c>
      <c r="E176" t="str">
        <f>IF('1. Prosjekteringsverktøy'!$B184=Utelukk!$A$3,"",IF('1. Prosjekteringsverktøy'!$G184&lt;&gt;"",IF('1. Prosjekteringsverktøy'!$G184='Telle antall dimensjoner'!E$1,1,""),IF('1. Prosjekteringsverktøy'!$F184=E$1,1,"")))</f>
        <v/>
      </c>
      <c r="F176" t="str">
        <f>IF('1. Prosjekteringsverktøy'!$B184=Utelukk!$A$3,"",IF('1. Prosjekteringsverktøy'!$G184&lt;&gt;"",IF('1. Prosjekteringsverktøy'!$G184='Telle antall dimensjoner'!F$1,1,""),IF('1. Prosjekteringsverktøy'!$F184=F$1,1,"")))</f>
        <v/>
      </c>
      <c r="G176" t="str">
        <f>IF('1. Prosjekteringsverktøy'!$B184=Utelukk!$A$3,"",IF('1. Prosjekteringsverktøy'!$G184&lt;&gt;"",IF('1. Prosjekteringsverktøy'!$G184='Telle antall dimensjoner'!G$1,1,""),IF('1. Prosjekteringsverktøy'!$F184=G$1,1,"")))</f>
        <v/>
      </c>
      <c r="H176" t="str">
        <f>IF('1. Prosjekteringsverktøy'!$B184=Utelukk!$A$3,"",IF('1. Prosjekteringsverktøy'!$G184&lt;&gt;"",IF('1. Prosjekteringsverktøy'!$G184='Telle antall dimensjoner'!H$1,1,""),IF('1. Prosjekteringsverktøy'!$F184=H$1,1,"")))</f>
        <v/>
      </c>
      <c r="I176" t="str">
        <f>IF('1. Prosjekteringsverktøy'!$B184=Utelukk!$A$3,"",IF('1. Prosjekteringsverktøy'!$G184&lt;&gt;"",IF('1. Prosjekteringsverktøy'!$G184='Telle antall dimensjoner'!I$1,1,""),IF('1. Prosjekteringsverktøy'!$F184=I$1,1,"")))</f>
        <v/>
      </c>
      <c r="J176" t="str">
        <f>IF('1. Prosjekteringsverktøy'!$B184=Utelukk!$A$3,"",IF('1. Prosjekteringsverktøy'!$G184&lt;&gt;"",IF('1. Prosjekteringsverktøy'!$G184='Telle antall dimensjoner'!J$1,1,""),IF('1. Prosjekteringsverktøy'!$F184=J$1,1,"")))</f>
        <v/>
      </c>
    </row>
    <row r="177" spans="1:10" x14ac:dyDescent="0.3">
      <c r="A177" t="str">
        <f>IF('1. Prosjekteringsverktøy'!D185&lt;&gt;0,'1. Prosjekteringsverktøy'!$D185,"")</f>
        <v/>
      </c>
      <c r="B177" t="str">
        <f>IF('1. Prosjekteringsverktøy'!$B185=Utelukk!$A$3,"",IF('1. Prosjekteringsverktøy'!$G185&lt;&gt;"",IF('1. Prosjekteringsverktøy'!$G185='Telle antall dimensjoner'!B$1,1,""),IF('1. Prosjekteringsverktøy'!$F185=B$1,1,"")))</f>
        <v/>
      </c>
      <c r="C177" t="str">
        <f>IF('1. Prosjekteringsverktøy'!$B185=Utelukk!$A$3,"",IF('1. Prosjekteringsverktøy'!$G185&lt;&gt;"",IF('1. Prosjekteringsverktøy'!$G185='Telle antall dimensjoner'!C$1,1,""),IF('1. Prosjekteringsverktøy'!$F185=C$1,1,"")))</f>
        <v/>
      </c>
      <c r="D177" t="str">
        <f>IF('1. Prosjekteringsverktøy'!$B185=Utelukk!$A$3,"",IF('1. Prosjekteringsverktøy'!$G185&lt;&gt;"",IF('1. Prosjekteringsverktøy'!$G185='Telle antall dimensjoner'!D$1,1,""),IF('1. Prosjekteringsverktøy'!$F185=D$1,1,"")))</f>
        <v/>
      </c>
      <c r="E177" t="str">
        <f>IF('1. Prosjekteringsverktøy'!$B185=Utelukk!$A$3,"",IF('1. Prosjekteringsverktøy'!$G185&lt;&gt;"",IF('1. Prosjekteringsverktøy'!$G185='Telle antall dimensjoner'!E$1,1,""),IF('1. Prosjekteringsverktøy'!$F185=E$1,1,"")))</f>
        <v/>
      </c>
      <c r="F177" t="str">
        <f>IF('1. Prosjekteringsverktøy'!$B185=Utelukk!$A$3,"",IF('1. Prosjekteringsverktøy'!$G185&lt;&gt;"",IF('1. Prosjekteringsverktøy'!$G185='Telle antall dimensjoner'!F$1,1,""),IF('1. Prosjekteringsverktøy'!$F185=F$1,1,"")))</f>
        <v/>
      </c>
      <c r="G177" t="str">
        <f>IF('1. Prosjekteringsverktøy'!$B185=Utelukk!$A$3,"",IF('1. Prosjekteringsverktøy'!$G185&lt;&gt;"",IF('1. Prosjekteringsverktøy'!$G185='Telle antall dimensjoner'!G$1,1,""),IF('1. Prosjekteringsverktøy'!$F185=G$1,1,"")))</f>
        <v/>
      </c>
      <c r="H177" t="str">
        <f>IF('1. Prosjekteringsverktøy'!$B185=Utelukk!$A$3,"",IF('1. Prosjekteringsverktøy'!$G185&lt;&gt;"",IF('1. Prosjekteringsverktøy'!$G185='Telle antall dimensjoner'!H$1,1,""),IF('1. Prosjekteringsverktøy'!$F185=H$1,1,"")))</f>
        <v/>
      </c>
      <c r="I177" t="str">
        <f>IF('1. Prosjekteringsverktøy'!$B185=Utelukk!$A$3,"",IF('1. Prosjekteringsverktøy'!$G185&lt;&gt;"",IF('1. Prosjekteringsverktøy'!$G185='Telle antall dimensjoner'!I$1,1,""),IF('1. Prosjekteringsverktøy'!$F185=I$1,1,"")))</f>
        <v/>
      </c>
      <c r="J177" t="str">
        <f>IF('1. Prosjekteringsverktøy'!$B185=Utelukk!$A$3,"",IF('1. Prosjekteringsverktøy'!$G185&lt;&gt;"",IF('1. Prosjekteringsverktøy'!$G185='Telle antall dimensjoner'!J$1,1,""),IF('1. Prosjekteringsverktøy'!$F185=J$1,1,"")))</f>
        <v/>
      </c>
    </row>
    <row r="178" spans="1:10" x14ac:dyDescent="0.3">
      <c r="A178" t="str">
        <f>IF('1. Prosjekteringsverktøy'!D186&lt;&gt;0,'1. Prosjekteringsverktøy'!$D186,"")</f>
        <v/>
      </c>
      <c r="B178" t="str">
        <f>IF('1. Prosjekteringsverktøy'!$B186=Utelukk!$A$3,"",IF('1. Prosjekteringsverktøy'!$G186&lt;&gt;"",IF('1. Prosjekteringsverktøy'!$G186='Telle antall dimensjoner'!B$1,1,""),IF('1. Prosjekteringsverktøy'!$F186=B$1,1,"")))</f>
        <v/>
      </c>
      <c r="C178" t="str">
        <f>IF('1. Prosjekteringsverktøy'!$B186=Utelukk!$A$3,"",IF('1. Prosjekteringsverktøy'!$G186&lt;&gt;"",IF('1. Prosjekteringsverktøy'!$G186='Telle antall dimensjoner'!C$1,1,""),IF('1. Prosjekteringsverktøy'!$F186=C$1,1,"")))</f>
        <v/>
      </c>
      <c r="D178" t="str">
        <f>IF('1. Prosjekteringsverktøy'!$B186=Utelukk!$A$3,"",IF('1. Prosjekteringsverktøy'!$G186&lt;&gt;"",IF('1. Prosjekteringsverktøy'!$G186='Telle antall dimensjoner'!D$1,1,""),IF('1. Prosjekteringsverktøy'!$F186=D$1,1,"")))</f>
        <v/>
      </c>
      <c r="E178" t="str">
        <f>IF('1. Prosjekteringsverktøy'!$B186=Utelukk!$A$3,"",IF('1. Prosjekteringsverktøy'!$G186&lt;&gt;"",IF('1. Prosjekteringsverktøy'!$G186='Telle antall dimensjoner'!E$1,1,""),IF('1. Prosjekteringsverktøy'!$F186=E$1,1,"")))</f>
        <v/>
      </c>
      <c r="F178" t="str">
        <f>IF('1. Prosjekteringsverktøy'!$B186=Utelukk!$A$3,"",IF('1. Prosjekteringsverktøy'!$G186&lt;&gt;"",IF('1. Prosjekteringsverktøy'!$G186='Telle antall dimensjoner'!F$1,1,""),IF('1. Prosjekteringsverktøy'!$F186=F$1,1,"")))</f>
        <v/>
      </c>
      <c r="G178" t="str">
        <f>IF('1. Prosjekteringsverktøy'!$B186=Utelukk!$A$3,"",IF('1. Prosjekteringsverktøy'!$G186&lt;&gt;"",IF('1. Prosjekteringsverktøy'!$G186='Telle antall dimensjoner'!G$1,1,""),IF('1. Prosjekteringsverktøy'!$F186=G$1,1,"")))</f>
        <v/>
      </c>
      <c r="H178" t="str">
        <f>IF('1. Prosjekteringsverktøy'!$B186=Utelukk!$A$3,"",IF('1. Prosjekteringsverktøy'!$G186&lt;&gt;"",IF('1. Prosjekteringsverktøy'!$G186='Telle antall dimensjoner'!H$1,1,""),IF('1. Prosjekteringsverktøy'!$F186=H$1,1,"")))</f>
        <v/>
      </c>
      <c r="I178" t="str">
        <f>IF('1. Prosjekteringsverktøy'!$B186=Utelukk!$A$3,"",IF('1. Prosjekteringsverktøy'!$G186&lt;&gt;"",IF('1. Prosjekteringsverktøy'!$G186='Telle antall dimensjoner'!I$1,1,""),IF('1. Prosjekteringsverktøy'!$F186=I$1,1,"")))</f>
        <v/>
      </c>
      <c r="J178" t="str">
        <f>IF('1. Prosjekteringsverktøy'!$B186=Utelukk!$A$3,"",IF('1. Prosjekteringsverktøy'!$G186&lt;&gt;"",IF('1. Prosjekteringsverktøy'!$G186='Telle antall dimensjoner'!J$1,1,""),IF('1. Prosjekteringsverktøy'!$F186=J$1,1,"")))</f>
        <v/>
      </c>
    </row>
    <row r="179" spans="1:10" x14ac:dyDescent="0.3">
      <c r="A179" t="str">
        <f>IF('1. Prosjekteringsverktøy'!D187&lt;&gt;0,'1. Prosjekteringsverktøy'!$D187,"")</f>
        <v/>
      </c>
      <c r="B179" t="str">
        <f>IF('1. Prosjekteringsverktøy'!$B187=Utelukk!$A$3,"",IF('1. Prosjekteringsverktøy'!$G187&lt;&gt;"",IF('1. Prosjekteringsverktøy'!$G187='Telle antall dimensjoner'!B$1,1,""),IF('1. Prosjekteringsverktøy'!$F187=B$1,1,"")))</f>
        <v/>
      </c>
      <c r="C179" t="str">
        <f>IF('1. Prosjekteringsverktøy'!$B187=Utelukk!$A$3,"",IF('1. Prosjekteringsverktøy'!$G187&lt;&gt;"",IF('1. Prosjekteringsverktøy'!$G187='Telle antall dimensjoner'!C$1,1,""),IF('1. Prosjekteringsverktøy'!$F187=C$1,1,"")))</f>
        <v/>
      </c>
      <c r="D179" t="str">
        <f>IF('1. Prosjekteringsverktøy'!$B187=Utelukk!$A$3,"",IF('1. Prosjekteringsverktøy'!$G187&lt;&gt;"",IF('1. Prosjekteringsverktøy'!$G187='Telle antall dimensjoner'!D$1,1,""),IF('1. Prosjekteringsverktøy'!$F187=D$1,1,"")))</f>
        <v/>
      </c>
      <c r="E179" t="str">
        <f>IF('1. Prosjekteringsverktøy'!$B187=Utelukk!$A$3,"",IF('1. Prosjekteringsverktøy'!$G187&lt;&gt;"",IF('1. Prosjekteringsverktøy'!$G187='Telle antall dimensjoner'!E$1,1,""),IF('1. Prosjekteringsverktøy'!$F187=E$1,1,"")))</f>
        <v/>
      </c>
      <c r="F179" t="str">
        <f>IF('1. Prosjekteringsverktøy'!$B187=Utelukk!$A$3,"",IF('1. Prosjekteringsverktøy'!$G187&lt;&gt;"",IF('1. Prosjekteringsverktøy'!$G187='Telle antall dimensjoner'!F$1,1,""),IF('1. Prosjekteringsverktøy'!$F187=F$1,1,"")))</f>
        <v/>
      </c>
      <c r="G179" t="str">
        <f>IF('1. Prosjekteringsverktøy'!$B187=Utelukk!$A$3,"",IF('1. Prosjekteringsverktøy'!$G187&lt;&gt;"",IF('1. Prosjekteringsverktøy'!$G187='Telle antall dimensjoner'!G$1,1,""),IF('1. Prosjekteringsverktøy'!$F187=G$1,1,"")))</f>
        <v/>
      </c>
      <c r="H179" t="str">
        <f>IF('1. Prosjekteringsverktøy'!$B187=Utelukk!$A$3,"",IF('1. Prosjekteringsverktøy'!$G187&lt;&gt;"",IF('1. Prosjekteringsverktøy'!$G187='Telle antall dimensjoner'!H$1,1,""),IF('1. Prosjekteringsverktøy'!$F187=H$1,1,"")))</f>
        <v/>
      </c>
      <c r="I179" t="str">
        <f>IF('1. Prosjekteringsverktøy'!$B187=Utelukk!$A$3,"",IF('1. Prosjekteringsverktøy'!$G187&lt;&gt;"",IF('1. Prosjekteringsverktøy'!$G187='Telle antall dimensjoner'!I$1,1,""),IF('1. Prosjekteringsverktøy'!$F187=I$1,1,"")))</f>
        <v/>
      </c>
      <c r="J179" t="str">
        <f>IF('1. Prosjekteringsverktøy'!$B187=Utelukk!$A$3,"",IF('1. Prosjekteringsverktøy'!$G187&lt;&gt;"",IF('1. Prosjekteringsverktøy'!$G187='Telle antall dimensjoner'!J$1,1,""),IF('1. Prosjekteringsverktøy'!$F187=J$1,1,"")))</f>
        <v/>
      </c>
    </row>
    <row r="180" spans="1:10" x14ac:dyDescent="0.3">
      <c r="A180" t="str">
        <f>IF('1. Prosjekteringsverktøy'!D188&lt;&gt;0,'1. Prosjekteringsverktøy'!$D188,"")</f>
        <v/>
      </c>
      <c r="B180" t="str">
        <f>IF('1. Prosjekteringsverktøy'!$B188=Utelukk!$A$3,"",IF('1. Prosjekteringsverktøy'!$G188&lt;&gt;"",IF('1. Prosjekteringsverktøy'!$G188='Telle antall dimensjoner'!B$1,1,""),IF('1. Prosjekteringsverktøy'!$F188=B$1,1,"")))</f>
        <v/>
      </c>
      <c r="C180" t="str">
        <f>IF('1. Prosjekteringsverktøy'!$B188=Utelukk!$A$3,"",IF('1. Prosjekteringsverktøy'!$G188&lt;&gt;"",IF('1. Prosjekteringsverktøy'!$G188='Telle antall dimensjoner'!C$1,1,""),IF('1. Prosjekteringsverktøy'!$F188=C$1,1,"")))</f>
        <v/>
      </c>
      <c r="D180" t="str">
        <f>IF('1. Prosjekteringsverktøy'!$B188=Utelukk!$A$3,"",IF('1. Prosjekteringsverktøy'!$G188&lt;&gt;"",IF('1. Prosjekteringsverktøy'!$G188='Telle antall dimensjoner'!D$1,1,""),IF('1. Prosjekteringsverktøy'!$F188=D$1,1,"")))</f>
        <v/>
      </c>
      <c r="E180" t="str">
        <f>IF('1. Prosjekteringsverktøy'!$B188=Utelukk!$A$3,"",IF('1. Prosjekteringsverktøy'!$G188&lt;&gt;"",IF('1. Prosjekteringsverktøy'!$G188='Telle antall dimensjoner'!E$1,1,""),IF('1. Prosjekteringsverktøy'!$F188=E$1,1,"")))</f>
        <v/>
      </c>
      <c r="F180" t="str">
        <f>IF('1. Prosjekteringsverktøy'!$B188=Utelukk!$A$3,"",IF('1. Prosjekteringsverktøy'!$G188&lt;&gt;"",IF('1. Prosjekteringsverktøy'!$G188='Telle antall dimensjoner'!F$1,1,""),IF('1. Prosjekteringsverktøy'!$F188=F$1,1,"")))</f>
        <v/>
      </c>
      <c r="G180" t="str">
        <f>IF('1. Prosjekteringsverktøy'!$B188=Utelukk!$A$3,"",IF('1. Prosjekteringsverktøy'!$G188&lt;&gt;"",IF('1. Prosjekteringsverktøy'!$G188='Telle antall dimensjoner'!G$1,1,""),IF('1. Prosjekteringsverktøy'!$F188=G$1,1,"")))</f>
        <v/>
      </c>
      <c r="H180" t="str">
        <f>IF('1. Prosjekteringsverktøy'!$B188=Utelukk!$A$3,"",IF('1. Prosjekteringsverktøy'!$G188&lt;&gt;"",IF('1. Prosjekteringsverktøy'!$G188='Telle antall dimensjoner'!H$1,1,""),IF('1. Prosjekteringsverktøy'!$F188=H$1,1,"")))</f>
        <v/>
      </c>
      <c r="I180" t="str">
        <f>IF('1. Prosjekteringsverktøy'!$B188=Utelukk!$A$3,"",IF('1. Prosjekteringsverktøy'!$G188&lt;&gt;"",IF('1. Prosjekteringsverktøy'!$G188='Telle antall dimensjoner'!I$1,1,""),IF('1. Prosjekteringsverktøy'!$F188=I$1,1,"")))</f>
        <v/>
      </c>
      <c r="J180" t="str">
        <f>IF('1. Prosjekteringsverktøy'!$B188=Utelukk!$A$3,"",IF('1. Prosjekteringsverktøy'!$G188&lt;&gt;"",IF('1. Prosjekteringsverktøy'!$G188='Telle antall dimensjoner'!J$1,1,""),IF('1. Prosjekteringsverktøy'!$F188=J$1,1,"")))</f>
        <v/>
      </c>
    </row>
    <row r="181" spans="1:10" x14ac:dyDescent="0.3">
      <c r="A181" t="str">
        <f>IF('1. Prosjekteringsverktøy'!D189&lt;&gt;0,'1. Prosjekteringsverktøy'!$D189,"")</f>
        <v/>
      </c>
      <c r="B181" t="str">
        <f>IF('1. Prosjekteringsverktøy'!$B189=Utelukk!$A$3,"",IF('1. Prosjekteringsverktøy'!$G189&lt;&gt;"",IF('1. Prosjekteringsverktøy'!$G189='Telle antall dimensjoner'!B$1,1,""),IF('1. Prosjekteringsverktøy'!$F189=B$1,1,"")))</f>
        <v/>
      </c>
      <c r="C181" t="str">
        <f>IF('1. Prosjekteringsverktøy'!$B189=Utelukk!$A$3,"",IF('1. Prosjekteringsverktøy'!$G189&lt;&gt;"",IF('1. Prosjekteringsverktøy'!$G189='Telle antall dimensjoner'!C$1,1,""),IF('1. Prosjekteringsverktøy'!$F189=C$1,1,"")))</f>
        <v/>
      </c>
      <c r="D181" t="str">
        <f>IF('1. Prosjekteringsverktøy'!$B189=Utelukk!$A$3,"",IF('1. Prosjekteringsverktøy'!$G189&lt;&gt;"",IF('1. Prosjekteringsverktøy'!$G189='Telle antall dimensjoner'!D$1,1,""),IF('1. Prosjekteringsverktøy'!$F189=D$1,1,"")))</f>
        <v/>
      </c>
      <c r="E181" t="str">
        <f>IF('1. Prosjekteringsverktøy'!$B189=Utelukk!$A$3,"",IF('1. Prosjekteringsverktøy'!$G189&lt;&gt;"",IF('1. Prosjekteringsverktøy'!$G189='Telle antall dimensjoner'!E$1,1,""),IF('1. Prosjekteringsverktøy'!$F189=E$1,1,"")))</f>
        <v/>
      </c>
      <c r="F181" t="str">
        <f>IF('1. Prosjekteringsverktøy'!$B189=Utelukk!$A$3,"",IF('1. Prosjekteringsverktøy'!$G189&lt;&gt;"",IF('1. Prosjekteringsverktøy'!$G189='Telle antall dimensjoner'!F$1,1,""),IF('1. Prosjekteringsverktøy'!$F189=F$1,1,"")))</f>
        <v/>
      </c>
      <c r="G181" t="str">
        <f>IF('1. Prosjekteringsverktøy'!$B189=Utelukk!$A$3,"",IF('1. Prosjekteringsverktøy'!$G189&lt;&gt;"",IF('1. Prosjekteringsverktøy'!$G189='Telle antall dimensjoner'!G$1,1,""),IF('1. Prosjekteringsverktøy'!$F189=G$1,1,"")))</f>
        <v/>
      </c>
      <c r="H181" t="str">
        <f>IF('1. Prosjekteringsverktøy'!$B189=Utelukk!$A$3,"",IF('1. Prosjekteringsverktøy'!$G189&lt;&gt;"",IF('1. Prosjekteringsverktøy'!$G189='Telle antall dimensjoner'!H$1,1,""),IF('1. Prosjekteringsverktøy'!$F189=H$1,1,"")))</f>
        <v/>
      </c>
      <c r="I181" t="str">
        <f>IF('1. Prosjekteringsverktøy'!$B189=Utelukk!$A$3,"",IF('1. Prosjekteringsverktøy'!$G189&lt;&gt;"",IF('1. Prosjekteringsverktøy'!$G189='Telle antall dimensjoner'!I$1,1,""),IF('1. Prosjekteringsverktøy'!$F189=I$1,1,"")))</f>
        <v/>
      </c>
      <c r="J181" t="str">
        <f>IF('1. Prosjekteringsverktøy'!$B189=Utelukk!$A$3,"",IF('1. Prosjekteringsverktøy'!$G189&lt;&gt;"",IF('1. Prosjekteringsverktøy'!$G189='Telle antall dimensjoner'!J$1,1,""),IF('1. Prosjekteringsverktøy'!$F189=J$1,1,"")))</f>
        <v/>
      </c>
    </row>
    <row r="182" spans="1:10" x14ac:dyDescent="0.3">
      <c r="A182" t="str">
        <f>IF('1. Prosjekteringsverktøy'!D190&lt;&gt;0,'1. Prosjekteringsverktøy'!$D190,"")</f>
        <v/>
      </c>
      <c r="B182" t="str">
        <f>IF('1. Prosjekteringsverktøy'!$B190=Utelukk!$A$3,"",IF('1. Prosjekteringsverktøy'!$G190&lt;&gt;"",IF('1. Prosjekteringsverktøy'!$G190='Telle antall dimensjoner'!B$1,1,""),IF('1. Prosjekteringsverktøy'!$F190=B$1,1,"")))</f>
        <v/>
      </c>
      <c r="C182" t="str">
        <f>IF('1. Prosjekteringsverktøy'!$B190=Utelukk!$A$3,"",IF('1. Prosjekteringsverktøy'!$G190&lt;&gt;"",IF('1. Prosjekteringsverktøy'!$G190='Telle antall dimensjoner'!C$1,1,""),IF('1. Prosjekteringsverktøy'!$F190=C$1,1,"")))</f>
        <v/>
      </c>
      <c r="D182" t="str">
        <f>IF('1. Prosjekteringsverktøy'!$B190=Utelukk!$A$3,"",IF('1. Prosjekteringsverktøy'!$G190&lt;&gt;"",IF('1. Prosjekteringsverktøy'!$G190='Telle antall dimensjoner'!D$1,1,""),IF('1. Prosjekteringsverktøy'!$F190=D$1,1,"")))</f>
        <v/>
      </c>
      <c r="E182" t="str">
        <f>IF('1. Prosjekteringsverktøy'!$B190=Utelukk!$A$3,"",IF('1. Prosjekteringsverktøy'!$G190&lt;&gt;"",IF('1. Prosjekteringsverktøy'!$G190='Telle antall dimensjoner'!E$1,1,""),IF('1. Prosjekteringsverktøy'!$F190=E$1,1,"")))</f>
        <v/>
      </c>
      <c r="F182" t="str">
        <f>IF('1. Prosjekteringsverktøy'!$B190=Utelukk!$A$3,"",IF('1. Prosjekteringsverktøy'!$G190&lt;&gt;"",IF('1. Prosjekteringsverktøy'!$G190='Telle antall dimensjoner'!F$1,1,""),IF('1. Prosjekteringsverktøy'!$F190=F$1,1,"")))</f>
        <v/>
      </c>
      <c r="G182" t="str">
        <f>IF('1. Prosjekteringsverktøy'!$B190=Utelukk!$A$3,"",IF('1. Prosjekteringsverktøy'!$G190&lt;&gt;"",IF('1. Prosjekteringsverktøy'!$G190='Telle antall dimensjoner'!G$1,1,""),IF('1. Prosjekteringsverktøy'!$F190=G$1,1,"")))</f>
        <v/>
      </c>
      <c r="H182" t="str">
        <f>IF('1. Prosjekteringsverktøy'!$B190=Utelukk!$A$3,"",IF('1. Prosjekteringsverktøy'!$G190&lt;&gt;"",IF('1. Prosjekteringsverktøy'!$G190='Telle antall dimensjoner'!H$1,1,""),IF('1. Prosjekteringsverktøy'!$F190=H$1,1,"")))</f>
        <v/>
      </c>
      <c r="I182" t="str">
        <f>IF('1. Prosjekteringsverktøy'!$B190=Utelukk!$A$3,"",IF('1. Prosjekteringsverktøy'!$G190&lt;&gt;"",IF('1. Prosjekteringsverktøy'!$G190='Telle antall dimensjoner'!I$1,1,""),IF('1. Prosjekteringsverktøy'!$F190=I$1,1,"")))</f>
        <v/>
      </c>
      <c r="J182" t="str">
        <f>IF('1. Prosjekteringsverktøy'!$B190=Utelukk!$A$3,"",IF('1. Prosjekteringsverktøy'!$G190&lt;&gt;"",IF('1. Prosjekteringsverktøy'!$G190='Telle antall dimensjoner'!J$1,1,""),IF('1. Prosjekteringsverktøy'!$F190=J$1,1,"")))</f>
        <v/>
      </c>
    </row>
    <row r="183" spans="1:10" x14ac:dyDescent="0.3">
      <c r="A183" t="str">
        <f>IF('1. Prosjekteringsverktøy'!D191&lt;&gt;0,'1. Prosjekteringsverktøy'!$D191,"")</f>
        <v/>
      </c>
      <c r="B183" t="str">
        <f>IF('1. Prosjekteringsverktøy'!$B191=Utelukk!$A$3,"",IF('1. Prosjekteringsverktøy'!$G191&lt;&gt;"",IF('1. Prosjekteringsverktøy'!$G191='Telle antall dimensjoner'!B$1,1,""),IF('1. Prosjekteringsverktøy'!$F191=B$1,1,"")))</f>
        <v/>
      </c>
      <c r="C183" t="str">
        <f>IF('1. Prosjekteringsverktøy'!$B191=Utelukk!$A$3,"",IF('1. Prosjekteringsverktøy'!$G191&lt;&gt;"",IF('1. Prosjekteringsverktøy'!$G191='Telle antall dimensjoner'!C$1,1,""),IF('1. Prosjekteringsverktøy'!$F191=C$1,1,"")))</f>
        <v/>
      </c>
      <c r="D183" t="str">
        <f>IF('1. Prosjekteringsverktøy'!$B191=Utelukk!$A$3,"",IF('1. Prosjekteringsverktøy'!$G191&lt;&gt;"",IF('1. Prosjekteringsverktøy'!$G191='Telle antall dimensjoner'!D$1,1,""),IF('1. Prosjekteringsverktøy'!$F191=D$1,1,"")))</f>
        <v/>
      </c>
      <c r="E183" t="str">
        <f>IF('1. Prosjekteringsverktøy'!$B191=Utelukk!$A$3,"",IF('1. Prosjekteringsverktøy'!$G191&lt;&gt;"",IF('1. Prosjekteringsverktøy'!$G191='Telle antall dimensjoner'!E$1,1,""),IF('1. Prosjekteringsverktøy'!$F191=E$1,1,"")))</f>
        <v/>
      </c>
      <c r="F183" t="str">
        <f>IF('1. Prosjekteringsverktøy'!$B191=Utelukk!$A$3,"",IF('1. Prosjekteringsverktøy'!$G191&lt;&gt;"",IF('1. Prosjekteringsverktøy'!$G191='Telle antall dimensjoner'!F$1,1,""),IF('1. Prosjekteringsverktøy'!$F191=F$1,1,"")))</f>
        <v/>
      </c>
      <c r="G183" t="str">
        <f>IF('1. Prosjekteringsverktøy'!$B191=Utelukk!$A$3,"",IF('1. Prosjekteringsverktøy'!$G191&lt;&gt;"",IF('1. Prosjekteringsverktøy'!$G191='Telle antall dimensjoner'!G$1,1,""),IF('1. Prosjekteringsverktøy'!$F191=G$1,1,"")))</f>
        <v/>
      </c>
      <c r="H183" t="str">
        <f>IF('1. Prosjekteringsverktøy'!$B191=Utelukk!$A$3,"",IF('1. Prosjekteringsverktøy'!$G191&lt;&gt;"",IF('1. Prosjekteringsverktøy'!$G191='Telle antall dimensjoner'!H$1,1,""),IF('1. Prosjekteringsverktøy'!$F191=H$1,1,"")))</f>
        <v/>
      </c>
      <c r="I183" t="str">
        <f>IF('1. Prosjekteringsverktøy'!$B191=Utelukk!$A$3,"",IF('1. Prosjekteringsverktøy'!$G191&lt;&gt;"",IF('1. Prosjekteringsverktøy'!$G191='Telle antall dimensjoner'!I$1,1,""),IF('1. Prosjekteringsverktøy'!$F191=I$1,1,"")))</f>
        <v/>
      </c>
      <c r="J183" t="str">
        <f>IF('1. Prosjekteringsverktøy'!$B191=Utelukk!$A$3,"",IF('1. Prosjekteringsverktøy'!$G191&lt;&gt;"",IF('1. Prosjekteringsverktøy'!$G191='Telle antall dimensjoner'!J$1,1,""),IF('1. Prosjekteringsverktøy'!$F191=J$1,1,"")))</f>
        <v/>
      </c>
    </row>
    <row r="184" spans="1:10" x14ac:dyDescent="0.3">
      <c r="A184" t="str">
        <f>IF('1. Prosjekteringsverktøy'!D192&lt;&gt;0,'1. Prosjekteringsverktøy'!$D192,"")</f>
        <v/>
      </c>
      <c r="B184" t="str">
        <f>IF('1. Prosjekteringsverktøy'!$B192=Utelukk!$A$3,"",IF('1. Prosjekteringsverktøy'!$G192&lt;&gt;"",IF('1. Prosjekteringsverktøy'!$G192='Telle antall dimensjoner'!B$1,1,""),IF('1. Prosjekteringsverktøy'!$F192=B$1,1,"")))</f>
        <v/>
      </c>
      <c r="C184" t="str">
        <f>IF('1. Prosjekteringsverktøy'!$B192=Utelukk!$A$3,"",IF('1. Prosjekteringsverktøy'!$G192&lt;&gt;"",IF('1. Prosjekteringsverktøy'!$G192='Telle antall dimensjoner'!C$1,1,""),IF('1. Prosjekteringsverktøy'!$F192=C$1,1,"")))</f>
        <v/>
      </c>
      <c r="D184" t="str">
        <f>IF('1. Prosjekteringsverktøy'!$B192=Utelukk!$A$3,"",IF('1. Prosjekteringsverktøy'!$G192&lt;&gt;"",IF('1. Prosjekteringsverktøy'!$G192='Telle antall dimensjoner'!D$1,1,""),IF('1. Prosjekteringsverktøy'!$F192=D$1,1,"")))</f>
        <v/>
      </c>
      <c r="E184" t="str">
        <f>IF('1. Prosjekteringsverktøy'!$B192=Utelukk!$A$3,"",IF('1. Prosjekteringsverktøy'!$G192&lt;&gt;"",IF('1. Prosjekteringsverktøy'!$G192='Telle antall dimensjoner'!E$1,1,""),IF('1. Prosjekteringsverktøy'!$F192=E$1,1,"")))</f>
        <v/>
      </c>
      <c r="F184" t="str">
        <f>IF('1. Prosjekteringsverktøy'!$B192=Utelukk!$A$3,"",IF('1. Prosjekteringsverktøy'!$G192&lt;&gt;"",IF('1. Prosjekteringsverktøy'!$G192='Telle antall dimensjoner'!F$1,1,""),IF('1. Prosjekteringsverktøy'!$F192=F$1,1,"")))</f>
        <v/>
      </c>
      <c r="G184" t="str">
        <f>IF('1. Prosjekteringsverktøy'!$B192=Utelukk!$A$3,"",IF('1. Prosjekteringsverktøy'!$G192&lt;&gt;"",IF('1. Prosjekteringsverktøy'!$G192='Telle antall dimensjoner'!G$1,1,""),IF('1. Prosjekteringsverktøy'!$F192=G$1,1,"")))</f>
        <v/>
      </c>
      <c r="H184" t="str">
        <f>IF('1. Prosjekteringsverktøy'!$B192=Utelukk!$A$3,"",IF('1. Prosjekteringsverktøy'!$G192&lt;&gt;"",IF('1. Prosjekteringsverktøy'!$G192='Telle antall dimensjoner'!H$1,1,""),IF('1. Prosjekteringsverktøy'!$F192=H$1,1,"")))</f>
        <v/>
      </c>
      <c r="I184" t="str">
        <f>IF('1. Prosjekteringsverktøy'!$B192=Utelukk!$A$3,"",IF('1. Prosjekteringsverktøy'!$G192&lt;&gt;"",IF('1. Prosjekteringsverktøy'!$G192='Telle antall dimensjoner'!I$1,1,""),IF('1. Prosjekteringsverktøy'!$F192=I$1,1,"")))</f>
        <v/>
      </c>
      <c r="J184" t="str">
        <f>IF('1. Prosjekteringsverktøy'!$B192=Utelukk!$A$3,"",IF('1. Prosjekteringsverktøy'!$G192&lt;&gt;"",IF('1. Prosjekteringsverktøy'!$G192='Telle antall dimensjoner'!J$1,1,""),IF('1. Prosjekteringsverktøy'!$F192=J$1,1,"")))</f>
        <v/>
      </c>
    </row>
    <row r="185" spans="1:10" x14ac:dyDescent="0.3">
      <c r="A185" t="str">
        <f>IF('1. Prosjekteringsverktøy'!D193&lt;&gt;0,'1. Prosjekteringsverktøy'!$D193,"")</f>
        <v/>
      </c>
      <c r="B185" t="str">
        <f>IF('1. Prosjekteringsverktøy'!$B193=Utelukk!$A$3,"",IF('1. Prosjekteringsverktøy'!$G193&lt;&gt;"",IF('1. Prosjekteringsverktøy'!$G193='Telle antall dimensjoner'!B$1,1,""),IF('1. Prosjekteringsverktøy'!$F193=B$1,1,"")))</f>
        <v/>
      </c>
      <c r="C185" t="str">
        <f>IF('1. Prosjekteringsverktøy'!$B193=Utelukk!$A$3,"",IF('1. Prosjekteringsverktøy'!$G193&lt;&gt;"",IF('1. Prosjekteringsverktøy'!$G193='Telle antall dimensjoner'!C$1,1,""),IF('1. Prosjekteringsverktøy'!$F193=C$1,1,"")))</f>
        <v/>
      </c>
      <c r="D185" t="str">
        <f>IF('1. Prosjekteringsverktøy'!$B193=Utelukk!$A$3,"",IF('1. Prosjekteringsverktøy'!$G193&lt;&gt;"",IF('1. Prosjekteringsverktøy'!$G193='Telle antall dimensjoner'!D$1,1,""),IF('1. Prosjekteringsverktøy'!$F193=D$1,1,"")))</f>
        <v/>
      </c>
      <c r="E185" t="str">
        <f>IF('1. Prosjekteringsverktøy'!$B193=Utelukk!$A$3,"",IF('1. Prosjekteringsverktøy'!$G193&lt;&gt;"",IF('1. Prosjekteringsverktøy'!$G193='Telle antall dimensjoner'!E$1,1,""),IF('1. Prosjekteringsverktøy'!$F193=E$1,1,"")))</f>
        <v/>
      </c>
      <c r="F185" t="str">
        <f>IF('1. Prosjekteringsverktøy'!$B193=Utelukk!$A$3,"",IF('1. Prosjekteringsverktøy'!$G193&lt;&gt;"",IF('1. Prosjekteringsverktøy'!$G193='Telle antall dimensjoner'!F$1,1,""),IF('1. Prosjekteringsverktøy'!$F193=F$1,1,"")))</f>
        <v/>
      </c>
      <c r="G185" t="str">
        <f>IF('1. Prosjekteringsverktøy'!$B193=Utelukk!$A$3,"",IF('1. Prosjekteringsverktøy'!$G193&lt;&gt;"",IF('1. Prosjekteringsverktøy'!$G193='Telle antall dimensjoner'!G$1,1,""),IF('1. Prosjekteringsverktøy'!$F193=G$1,1,"")))</f>
        <v/>
      </c>
      <c r="H185" t="str">
        <f>IF('1. Prosjekteringsverktøy'!$B193=Utelukk!$A$3,"",IF('1. Prosjekteringsverktøy'!$G193&lt;&gt;"",IF('1. Prosjekteringsverktøy'!$G193='Telle antall dimensjoner'!H$1,1,""),IF('1. Prosjekteringsverktøy'!$F193=H$1,1,"")))</f>
        <v/>
      </c>
      <c r="I185" t="str">
        <f>IF('1. Prosjekteringsverktøy'!$B193=Utelukk!$A$3,"",IF('1. Prosjekteringsverktøy'!$G193&lt;&gt;"",IF('1. Prosjekteringsverktøy'!$G193='Telle antall dimensjoner'!I$1,1,""),IF('1. Prosjekteringsverktøy'!$F193=I$1,1,"")))</f>
        <v/>
      </c>
      <c r="J185" t="str">
        <f>IF('1. Prosjekteringsverktøy'!$B193=Utelukk!$A$3,"",IF('1. Prosjekteringsverktøy'!$G193&lt;&gt;"",IF('1. Prosjekteringsverktøy'!$G193='Telle antall dimensjoner'!J$1,1,""),IF('1. Prosjekteringsverktøy'!$F193=J$1,1,"")))</f>
        <v/>
      </c>
    </row>
    <row r="186" spans="1:10" x14ac:dyDescent="0.3">
      <c r="A186" t="str">
        <f>IF('1. Prosjekteringsverktøy'!D194&lt;&gt;0,'1. Prosjekteringsverktøy'!$D194,"")</f>
        <v/>
      </c>
      <c r="B186" t="str">
        <f>IF('1. Prosjekteringsverktøy'!$B194=Utelukk!$A$3,"",IF('1. Prosjekteringsverktøy'!$G194&lt;&gt;"",IF('1. Prosjekteringsverktøy'!$G194='Telle antall dimensjoner'!B$1,1,""),IF('1. Prosjekteringsverktøy'!$F194=B$1,1,"")))</f>
        <v/>
      </c>
      <c r="C186" t="str">
        <f>IF('1. Prosjekteringsverktøy'!$B194=Utelukk!$A$3,"",IF('1. Prosjekteringsverktøy'!$G194&lt;&gt;"",IF('1. Prosjekteringsverktøy'!$G194='Telle antall dimensjoner'!C$1,1,""),IF('1. Prosjekteringsverktøy'!$F194=C$1,1,"")))</f>
        <v/>
      </c>
      <c r="D186" t="str">
        <f>IF('1. Prosjekteringsverktøy'!$B194=Utelukk!$A$3,"",IF('1. Prosjekteringsverktøy'!$G194&lt;&gt;"",IF('1. Prosjekteringsverktøy'!$G194='Telle antall dimensjoner'!D$1,1,""),IF('1. Prosjekteringsverktøy'!$F194=D$1,1,"")))</f>
        <v/>
      </c>
      <c r="E186" t="str">
        <f>IF('1. Prosjekteringsverktøy'!$B194=Utelukk!$A$3,"",IF('1. Prosjekteringsverktøy'!$G194&lt;&gt;"",IF('1. Prosjekteringsverktøy'!$G194='Telle antall dimensjoner'!E$1,1,""),IF('1. Prosjekteringsverktøy'!$F194=E$1,1,"")))</f>
        <v/>
      </c>
      <c r="F186" t="str">
        <f>IF('1. Prosjekteringsverktøy'!$B194=Utelukk!$A$3,"",IF('1. Prosjekteringsverktøy'!$G194&lt;&gt;"",IF('1. Prosjekteringsverktøy'!$G194='Telle antall dimensjoner'!F$1,1,""),IF('1. Prosjekteringsverktøy'!$F194=F$1,1,"")))</f>
        <v/>
      </c>
      <c r="G186" t="str">
        <f>IF('1. Prosjekteringsverktøy'!$B194=Utelukk!$A$3,"",IF('1. Prosjekteringsverktøy'!$G194&lt;&gt;"",IF('1. Prosjekteringsverktøy'!$G194='Telle antall dimensjoner'!G$1,1,""),IF('1. Prosjekteringsverktøy'!$F194=G$1,1,"")))</f>
        <v/>
      </c>
      <c r="H186" t="str">
        <f>IF('1. Prosjekteringsverktøy'!$B194=Utelukk!$A$3,"",IF('1. Prosjekteringsverktøy'!$G194&lt;&gt;"",IF('1. Prosjekteringsverktøy'!$G194='Telle antall dimensjoner'!H$1,1,""),IF('1. Prosjekteringsverktøy'!$F194=H$1,1,"")))</f>
        <v/>
      </c>
      <c r="I186" t="str">
        <f>IF('1. Prosjekteringsverktøy'!$B194=Utelukk!$A$3,"",IF('1. Prosjekteringsverktøy'!$G194&lt;&gt;"",IF('1. Prosjekteringsverktøy'!$G194='Telle antall dimensjoner'!I$1,1,""),IF('1. Prosjekteringsverktøy'!$F194=I$1,1,"")))</f>
        <v/>
      </c>
      <c r="J186" t="str">
        <f>IF('1. Prosjekteringsverktøy'!$B194=Utelukk!$A$3,"",IF('1. Prosjekteringsverktøy'!$G194&lt;&gt;"",IF('1. Prosjekteringsverktøy'!$G194='Telle antall dimensjoner'!J$1,1,""),IF('1. Prosjekteringsverktøy'!$F194=J$1,1,"")))</f>
        <v/>
      </c>
    </row>
    <row r="187" spans="1:10" x14ac:dyDescent="0.3">
      <c r="A187" t="str">
        <f>IF('1. Prosjekteringsverktøy'!D195&lt;&gt;0,'1. Prosjekteringsverktøy'!$D195,"")</f>
        <v/>
      </c>
      <c r="B187" t="str">
        <f>IF('1. Prosjekteringsverktøy'!$B195=Utelukk!$A$3,"",IF('1. Prosjekteringsverktøy'!$G195&lt;&gt;"",IF('1. Prosjekteringsverktøy'!$G195='Telle antall dimensjoner'!B$1,1,""),IF('1. Prosjekteringsverktøy'!$F195=B$1,1,"")))</f>
        <v/>
      </c>
      <c r="C187" t="str">
        <f>IF('1. Prosjekteringsverktøy'!$B195=Utelukk!$A$3,"",IF('1. Prosjekteringsverktøy'!$G195&lt;&gt;"",IF('1. Prosjekteringsverktøy'!$G195='Telle antall dimensjoner'!C$1,1,""),IF('1. Prosjekteringsverktøy'!$F195=C$1,1,"")))</f>
        <v/>
      </c>
      <c r="D187" t="str">
        <f>IF('1. Prosjekteringsverktøy'!$B195=Utelukk!$A$3,"",IF('1. Prosjekteringsverktøy'!$G195&lt;&gt;"",IF('1. Prosjekteringsverktøy'!$G195='Telle antall dimensjoner'!D$1,1,""),IF('1. Prosjekteringsverktøy'!$F195=D$1,1,"")))</f>
        <v/>
      </c>
      <c r="E187" t="str">
        <f>IF('1. Prosjekteringsverktøy'!$B195=Utelukk!$A$3,"",IF('1. Prosjekteringsverktøy'!$G195&lt;&gt;"",IF('1. Prosjekteringsverktøy'!$G195='Telle antall dimensjoner'!E$1,1,""),IF('1. Prosjekteringsverktøy'!$F195=E$1,1,"")))</f>
        <v/>
      </c>
      <c r="F187" t="str">
        <f>IF('1. Prosjekteringsverktøy'!$B195=Utelukk!$A$3,"",IF('1. Prosjekteringsverktøy'!$G195&lt;&gt;"",IF('1. Prosjekteringsverktøy'!$G195='Telle antall dimensjoner'!F$1,1,""),IF('1. Prosjekteringsverktøy'!$F195=F$1,1,"")))</f>
        <v/>
      </c>
      <c r="G187" t="str">
        <f>IF('1. Prosjekteringsverktøy'!$B195=Utelukk!$A$3,"",IF('1. Prosjekteringsverktøy'!$G195&lt;&gt;"",IF('1. Prosjekteringsverktøy'!$G195='Telle antall dimensjoner'!G$1,1,""),IF('1. Prosjekteringsverktøy'!$F195=G$1,1,"")))</f>
        <v/>
      </c>
      <c r="H187" t="str">
        <f>IF('1. Prosjekteringsverktøy'!$B195=Utelukk!$A$3,"",IF('1. Prosjekteringsverktøy'!$G195&lt;&gt;"",IF('1. Prosjekteringsverktøy'!$G195='Telle antall dimensjoner'!H$1,1,""),IF('1. Prosjekteringsverktøy'!$F195=H$1,1,"")))</f>
        <v/>
      </c>
      <c r="I187" t="str">
        <f>IF('1. Prosjekteringsverktøy'!$B195=Utelukk!$A$3,"",IF('1. Prosjekteringsverktøy'!$G195&lt;&gt;"",IF('1. Prosjekteringsverktøy'!$G195='Telle antall dimensjoner'!I$1,1,""),IF('1. Prosjekteringsverktøy'!$F195=I$1,1,"")))</f>
        <v/>
      </c>
      <c r="J187" t="str">
        <f>IF('1. Prosjekteringsverktøy'!$B195=Utelukk!$A$3,"",IF('1. Prosjekteringsverktøy'!$G195&lt;&gt;"",IF('1. Prosjekteringsverktøy'!$G195='Telle antall dimensjoner'!J$1,1,""),IF('1. Prosjekteringsverktøy'!$F195=J$1,1,"")))</f>
        <v/>
      </c>
    </row>
    <row r="188" spans="1:10" x14ac:dyDescent="0.3">
      <c r="A188" t="str">
        <f>IF('1. Prosjekteringsverktøy'!D196&lt;&gt;0,'1. Prosjekteringsverktøy'!$D196,"")</f>
        <v/>
      </c>
      <c r="B188" t="str">
        <f>IF('1. Prosjekteringsverktøy'!$B196=Utelukk!$A$3,"",IF('1. Prosjekteringsverktøy'!$G196&lt;&gt;"",IF('1. Prosjekteringsverktøy'!$G196='Telle antall dimensjoner'!B$1,1,""),IF('1. Prosjekteringsverktøy'!$F196=B$1,1,"")))</f>
        <v/>
      </c>
      <c r="C188" t="str">
        <f>IF('1. Prosjekteringsverktøy'!$B196=Utelukk!$A$3,"",IF('1. Prosjekteringsverktøy'!$G196&lt;&gt;"",IF('1. Prosjekteringsverktøy'!$G196='Telle antall dimensjoner'!C$1,1,""),IF('1. Prosjekteringsverktøy'!$F196=C$1,1,"")))</f>
        <v/>
      </c>
      <c r="D188" t="str">
        <f>IF('1. Prosjekteringsverktøy'!$B196=Utelukk!$A$3,"",IF('1. Prosjekteringsverktøy'!$G196&lt;&gt;"",IF('1. Prosjekteringsverktøy'!$G196='Telle antall dimensjoner'!D$1,1,""),IF('1. Prosjekteringsverktøy'!$F196=D$1,1,"")))</f>
        <v/>
      </c>
      <c r="E188" t="str">
        <f>IF('1. Prosjekteringsverktøy'!$B196=Utelukk!$A$3,"",IF('1. Prosjekteringsverktøy'!$G196&lt;&gt;"",IF('1. Prosjekteringsverktøy'!$G196='Telle antall dimensjoner'!E$1,1,""),IF('1. Prosjekteringsverktøy'!$F196=E$1,1,"")))</f>
        <v/>
      </c>
      <c r="F188" t="str">
        <f>IF('1. Prosjekteringsverktøy'!$B196=Utelukk!$A$3,"",IF('1. Prosjekteringsverktøy'!$G196&lt;&gt;"",IF('1. Prosjekteringsverktøy'!$G196='Telle antall dimensjoner'!F$1,1,""),IF('1. Prosjekteringsverktøy'!$F196=F$1,1,"")))</f>
        <v/>
      </c>
      <c r="G188" t="str">
        <f>IF('1. Prosjekteringsverktøy'!$B196=Utelukk!$A$3,"",IF('1. Prosjekteringsverktøy'!$G196&lt;&gt;"",IF('1. Prosjekteringsverktøy'!$G196='Telle antall dimensjoner'!G$1,1,""),IF('1. Prosjekteringsverktøy'!$F196=G$1,1,"")))</f>
        <v/>
      </c>
      <c r="H188" t="str">
        <f>IF('1. Prosjekteringsverktøy'!$B196=Utelukk!$A$3,"",IF('1. Prosjekteringsverktøy'!$G196&lt;&gt;"",IF('1. Prosjekteringsverktøy'!$G196='Telle antall dimensjoner'!H$1,1,""),IF('1. Prosjekteringsverktøy'!$F196=H$1,1,"")))</f>
        <v/>
      </c>
      <c r="I188" t="str">
        <f>IF('1. Prosjekteringsverktøy'!$B196=Utelukk!$A$3,"",IF('1. Prosjekteringsverktøy'!$G196&lt;&gt;"",IF('1. Prosjekteringsverktøy'!$G196='Telle antall dimensjoner'!I$1,1,""),IF('1. Prosjekteringsverktøy'!$F196=I$1,1,"")))</f>
        <v/>
      </c>
      <c r="J188" t="str">
        <f>IF('1. Prosjekteringsverktøy'!$B196=Utelukk!$A$3,"",IF('1. Prosjekteringsverktøy'!$G196&lt;&gt;"",IF('1. Prosjekteringsverktøy'!$G196='Telle antall dimensjoner'!J$1,1,""),IF('1. Prosjekteringsverktøy'!$F196=J$1,1,"")))</f>
        <v/>
      </c>
    </row>
    <row r="189" spans="1:10" x14ac:dyDescent="0.3">
      <c r="A189" t="str">
        <f>IF('1. Prosjekteringsverktøy'!D197&lt;&gt;0,'1. Prosjekteringsverktøy'!$D197,"")</f>
        <v/>
      </c>
      <c r="B189" t="str">
        <f>IF('1. Prosjekteringsverktøy'!$B197=Utelukk!$A$3,"",IF('1. Prosjekteringsverktøy'!$G197&lt;&gt;"",IF('1. Prosjekteringsverktøy'!$G197='Telle antall dimensjoner'!B$1,1,""),IF('1. Prosjekteringsverktøy'!$F197=B$1,1,"")))</f>
        <v/>
      </c>
      <c r="C189" t="str">
        <f>IF('1. Prosjekteringsverktøy'!$B197=Utelukk!$A$3,"",IF('1. Prosjekteringsverktøy'!$G197&lt;&gt;"",IF('1. Prosjekteringsverktøy'!$G197='Telle antall dimensjoner'!C$1,1,""),IF('1. Prosjekteringsverktøy'!$F197=C$1,1,"")))</f>
        <v/>
      </c>
      <c r="D189" t="str">
        <f>IF('1. Prosjekteringsverktøy'!$B197=Utelukk!$A$3,"",IF('1. Prosjekteringsverktøy'!$G197&lt;&gt;"",IF('1. Prosjekteringsverktøy'!$G197='Telle antall dimensjoner'!D$1,1,""),IF('1. Prosjekteringsverktøy'!$F197=D$1,1,"")))</f>
        <v/>
      </c>
      <c r="E189" t="str">
        <f>IF('1. Prosjekteringsverktøy'!$B197=Utelukk!$A$3,"",IF('1. Prosjekteringsverktøy'!$G197&lt;&gt;"",IF('1. Prosjekteringsverktøy'!$G197='Telle antall dimensjoner'!E$1,1,""),IF('1. Prosjekteringsverktøy'!$F197=E$1,1,"")))</f>
        <v/>
      </c>
      <c r="F189" t="str">
        <f>IF('1. Prosjekteringsverktøy'!$B197=Utelukk!$A$3,"",IF('1. Prosjekteringsverktøy'!$G197&lt;&gt;"",IF('1. Prosjekteringsverktøy'!$G197='Telle antall dimensjoner'!F$1,1,""),IF('1. Prosjekteringsverktøy'!$F197=F$1,1,"")))</f>
        <v/>
      </c>
      <c r="G189" t="str">
        <f>IF('1. Prosjekteringsverktøy'!$B197=Utelukk!$A$3,"",IF('1. Prosjekteringsverktøy'!$G197&lt;&gt;"",IF('1. Prosjekteringsverktøy'!$G197='Telle antall dimensjoner'!G$1,1,""),IF('1. Prosjekteringsverktøy'!$F197=G$1,1,"")))</f>
        <v/>
      </c>
      <c r="H189" t="str">
        <f>IF('1. Prosjekteringsverktøy'!$B197=Utelukk!$A$3,"",IF('1. Prosjekteringsverktøy'!$G197&lt;&gt;"",IF('1. Prosjekteringsverktøy'!$G197='Telle antall dimensjoner'!H$1,1,""),IF('1. Prosjekteringsverktøy'!$F197=H$1,1,"")))</f>
        <v/>
      </c>
      <c r="I189" t="str">
        <f>IF('1. Prosjekteringsverktøy'!$B197=Utelukk!$A$3,"",IF('1. Prosjekteringsverktøy'!$G197&lt;&gt;"",IF('1. Prosjekteringsverktøy'!$G197='Telle antall dimensjoner'!I$1,1,""),IF('1. Prosjekteringsverktøy'!$F197=I$1,1,"")))</f>
        <v/>
      </c>
      <c r="J189" t="str">
        <f>IF('1. Prosjekteringsverktøy'!$B197=Utelukk!$A$3,"",IF('1. Prosjekteringsverktøy'!$G197&lt;&gt;"",IF('1. Prosjekteringsverktøy'!$G197='Telle antall dimensjoner'!J$1,1,""),IF('1. Prosjekteringsverktøy'!$F197=J$1,1,"")))</f>
        <v/>
      </c>
    </row>
    <row r="190" spans="1:10" x14ac:dyDescent="0.3">
      <c r="A190" t="str">
        <f>IF('1. Prosjekteringsverktøy'!D198&lt;&gt;0,'1. Prosjekteringsverktøy'!$D198,"")</f>
        <v/>
      </c>
      <c r="B190" t="str">
        <f>IF('1. Prosjekteringsverktøy'!$B198=Utelukk!$A$3,"",IF('1. Prosjekteringsverktøy'!$G198&lt;&gt;"",IF('1. Prosjekteringsverktøy'!$G198='Telle antall dimensjoner'!B$1,1,""),IF('1. Prosjekteringsverktøy'!$F198=B$1,1,"")))</f>
        <v/>
      </c>
      <c r="C190" t="str">
        <f>IF('1. Prosjekteringsverktøy'!$B198=Utelukk!$A$3,"",IF('1. Prosjekteringsverktøy'!$G198&lt;&gt;"",IF('1. Prosjekteringsverktøy'!$G198='Telle antall dimensjoner'!C$1,1,""),IF('1. Prosjekteringsverktøy'!$F198=C$1,1,"")))</f>
        <v/>
      </c>
      <c r="D190" t="str">
        <f>IF('1. Prosjekteringsverktøy'!$B198=Utelukk!$A$3,"",IF('1. Prosjekteringsverktøy'!$G198&lt;&gt;"",IF('1. Prosjekteringsverktøy'!$G198='Telle antall dimensjoner'!D$1,1,""),IF('1. Prosjekteringsverktøy'!$F198=D$1,1,"")))</f>
        <v/>
      </c>
      <c r="E190" t="str">
        <f>IF('1. Prosjekteringsverktøy'!$B198=Utelukk!$A$3,"",IF('1. Prosjekteringsverktøy'!$G198&lt;&gt;"",IF('1. Prosjekteringsverktøy'!$G198='Telle antall dimensjoner'!E$1,1,""),IF('1. Prosjekteringsverktøy'!$F198=E$1,1,"")))</f>
        <v/>
      </c>
      <c r="F190" t="str">
        <f>IF('1. Prosjekteringsverktøy'!$B198=Utelukk!$A$3,"",IF('1. Prosjekteringsverktøy'!$G198&lt;&gt;"",IF('1. Prosjekteringsverktøy'!$G198='Telle antall dimensjoner'!F$1,1,""),IF('1. Prosjekteringsverktøy'!$F198=F$1,1,"")))</f>
        <v/>
      </c>
      <c r="G190" t="str">
        <f>IF('1. Prosjekteringsverktøy'!$B198=Utelukk!$A$3,"",IF('1. Prosjekteringsverktøy'!$G198&lt;&gt;"",IF('1. Prosjekteringsverktøy'!$G198='Telle antall dimensjoner'!G$1,1,""),IF('1. Prosjekteringsverktøy'!$F198=G$1,1,"")))</f>
        <v/>
      </c>
      <c r="H190" t="str">
        <f>IF('1. Prosjekteringsverktøy'!$B198=Utelukk!$A$3,"",IF('1. Prosjekteringsverktøy'!$G198&lt;&gt;"",IF('1. Prosjekteringsverktøy'!$G198='Telle antall dimensjoner'!H$1,1,""),IF('1. Prosjekteringsverktøy'!$F198=H$1,1,"")))</f>
        <v/>
      </c>
      <c r="I190" t="str">
        <f>IF('1. Prosjekteringsverktøy'!$B198=Utelukk!$A$3,"",IF('1. Prosjekteringsverktøy'!$G198&lt;&gt;"",IF('1. Prosjekteringsverktøy'!$G198='Telle antall dimensjoner'!I$1,1,""),IF('1. Prosjekteringsverktøy'!$F198=I$1,1,"")))</f>
        <v/>
      </c>
      <c r="J190" t="str">
        <f>IF('1. Prosjekteringsverktøy'!$B198=Utelukk!$A$3,"",IF('1. Prosjekteringsverktøy'!$G198&lt;&gt;"",IF('1. Prosjekteringsverktøy'!$G198='Telle antall dimensjoner'!J$1,1,""),IF('1. Prosjekteringsverktøy'!$F198=J$1,1,"")))</f>
        <v/>
      </c>
    </row>
    <row r="191" spans="1:10" x14ac:dyDescent="0.3">
      <c r="A191" t="str">
        <f>IF('1. Prosjekteringsverktøy'!D199&lt;&gt;0,'1. Prosjekteringsverktøy'!$D199,"")</f>
        <v/>
      </c>
      <c r="B191" t="str">
        <f>IF('1. Prosjekteringsverktøy'!$B199=Utelukk!$A$3,"",IF('1. Prosjekteringsverktøy'!$G199&lt;&gt;"",IF('1. Prosjekteringsverktøy'!$G199='Telle antall dimensjoner'!B$1,1,""),IF('1. Prosjekteringsverktøy'!$F199=B$1,1,"")))</f>
        <v/>
      </c>
      <c r="C191" t="str">
        <f>IF('1. Prosjekteringsverktøy'!$B199=Utelukk!$A$3,"",IF('1. Prosjekteringsverktøy'!$G199&lt;&gt;"",IF('1. Prosjekteringsverktøy'!$G199='Telle antall dimensjoner'!C$1,1,""),IF('1. Prosjekteringsverktøy'!$F199=C$1,1,"")))</f>
        <v/>
      </c>
      <c r="D191" t="str">
        <f>IF('1. Prosjekteringsverktøy'!$B199=Utelukk!$A$3,"",IF('1. Prosjekteringsverktøy'!$G199&lt;&gt;"",IF('1. Prosjekteringsverktøy'!$G199='Telle antall dimensjoner'!D$1,1,""),IF('1. Prosjekteringsverktøy'!$F199=D$1,1,"")))</f>
        <v/>
      </c>
      <c r="E191" t="str">
        <f>IF('1. Prosjekteringsverktøy'!$B199=Utelukk!$A$3,"",IF('1. Prosjekteringsverktøy'!$G199&lt;&gt;"",IF('1. Prosjekteringsverktøy'!$G199='Telle antall dimensjoner'!E$1,1,""),IF('1. Prosjekteringsverktøy'!$F199=E$1,1,"")))</f>
        <v/>
      </c>
      <c r="F191" t="str">
        <f>IF('1. Prosjekteringsverktøy'!$B199=Utelukk!$A$3,"",IF('1. Prosjekteringsverktøy'!$G199&lt;&gt;"",IF('1. Prosjekteringsverktøy'!$G199='Telle antall dimensjoner'!F$1,1,""),IF('1. Prosjekteringsverktøy'!$F199=F$1,1,"")))</f>
        <v/>
      </c>
      <c r="G191" t="str">
        <f>IF('1. Prosjekteringsverktøy'!$B199=Utelukk!$A$3,"",IF('1. Prosjekteringsverktøy'!$G199&lt;&gt;"",IF('1. Prosjekteringsverktøy'!$G199='Telle antall dimensjoner'!G$1,1,""),IF('1. Prosjekteringsverktøy'!$F199=G$1,1,"")))</f>
        <v/>
      </c>
      <c r="H191" t="str">
        <f>IF('1. Prosjekteringsverktøy'!$B199=Utelukk!$A$3,"",IF('1. Prosjekteringsverktøy'!$G199&lt;&gt;"",IF('1. Prosjekteringsverktøy'!$G199='Telle antall dimensjoner'!H$1,1,""),IF('1. Prosjekteringsverktøy'!$F199=H$1,1,"")))</f>
        <v/>
      </c>
      <c r="I191" t="str">
        <f>IF('1. Prosjekteringsverktøy'!$B199=Utelukk!$A$3,"",IF('1. Prosjekteringsverktøy'!$G199&lt;&gt;"",IF('1. Prosjekteringsverktøy'!$G199='Telle antall dimensjoner'!I$1,1,""),IF('1. Prosjekteringsverktøy'!$F199=I$1,1,"")))</f>
        <v/>
      </c>
      <c r="J191" t="str">
        <f>IF('1. Prosjekteringsverktøy'!$B199=Utelukk!$A$3,"",IF('1. Prosjekteringsverktøy'!$G199&lt;&gt;"",IF('1. Prosjekteringsverktøy'!$G199='Telle antall dimensjoner'!J$1,1,""),IF('1. Prosjekteringsverktøy'!$F199=J$1,1,"")))</f>
        <v/>
      </c>
    </row>
    <row r="192" spans="1:10" x14ac:dyDescent="0.3">
      <c r="A192" t="str">
        <f>IF('1. Prosjekteringsverktøy'!D200&lt;&gt;0,'1. Prosjekteringsverktøy'!$D200,"")</f>
        <v/>
      </c>
      <c r="B192" t="str">
        <f>IF('1. Prosjekteringsverktøy'!$B200=Utelukk!$A$3,"",IF('1. Prosjekteringsverktøy'!$G200&lt;&gt;"",IF('1. Prosjekteringsverktøy'!$G200='Telle antall dimensjoner'!B$1,1,""),IF('1. Prosjekteringsverktøy'!$F200=B$1,1,"")))</f>
        <v/>
      </c>
      <c r="C192" t="str">
        <f>IF('1. Prosjekteringsverktøy'!$B200=Utelukk!$A$3,"",IF('1. Prosjekteringsverktøy'!$G200&lt;&gt;"",IF('1. Prosjekteringsverktøy'!$G200='Telle antall dimensjoner'!C$1,1,""),IF('1. Prosjekteringsverktøy'!$F200=C$1,1,"")))</f>
        <v/>
      </c>
      <c r="D192" t="str">
        <f>IF('1. Prosjekteringsverktøy'!$B200=Utelukk!$A$3,"",IF('1. Prosjekteringsverktøy'!$G200&lt;&gt;"",IF('1. Prosjekteringsverktøy'!$G200='Telle antall dimensjoner'!D$1,1,""),IF('1. Prosjekteringsverktøy'!$F200=D$1,1,"")))</f>
        <v/>
      </c>
      <c r="E192" t="str">
        <f>IF('1. Prosjekteringsverktøy'!$B200=Utelukk!$A$3,"",IF('1. Prosjekteringsverktøy'!$G200&lt;&gt;"",IF('1. Prosjekteringsverktøy'!$G200='Telle antall dimensjoner'!E$1,1,""),IF('1. Prosjekteringsverktøy'!$F200=E$1,1,"")))</f>
        <v/>
      </c>
      <c r="F192" t="str">
        <f>IF('1. Prosjekteringsverktøy'!$B200=Utelukk!$A$3,"",IF('1. Prosjekteringsverktøy'!$G200&lt;&gt;"",IF('1. Prosjekteringsverktøy'!$G200='Telle antall dimensjoner'!F$1,1,""),IF('1. Prosjekteringsverktøy'!$F200=F$1,1,"")))</f>
        <v/>
      </c>
      <c r="G192" t="str">
        <f>IF('1. Prosjekteringsverktøy'!$B200=Utelukk!$A$3,"",IF('1. Prosjekteringsverktøy'!$G200&lt;&gt;"",IF('1. Prosjekteringsverktøy'!$G200='Telle antall dimensjoner'!G$1,1,""),IF('1. Prosjekteringsverktøy'!$F200=G$1,1,"")))</f>
        <v/>
      </c>
      <c r="H192" t="str">
        <f>IF('1. Prosjekteringsverktøy'!$B200=Utelukk!$A$3,"",IF('1. Prosjekteringsverktøy'!$G200&lt;&gt;"",IF('1. Prosjekteringsverktøy'!$G200='Telle antall dimensjoner'!H$1,1,""),IF('1. Prosjekteringsverktøy'!$F200=H$1,1,"")))</f>
        <v/>
      </c>
      <c r="I192" t="str">
        <f>IF('1. Prosjekteringsverktøy'!$B200=Utelukk!$A$3,"",IF('1. Prosjekteringsverktøy'!$G200&lt;&gt;"",IF('1. Prosjekteringsverktøy'!$G200='Telle antall dimensjoner'!I$1,1,""),IF('1. Prosjekteringsverktøy'!$F200=I$1,1,"")))</f>
        <v/>
      </c>
      <c r="J192" t="str">
        <f>IF('1. Prosjekteringsverktøy'!$B200=Utelukk!$A$3,"",IF('1. Prosjekteringsverktøy'!$G200&lt;&gt;"",IF('1. Prosjekteringsverktøy'!$G200='Telle antall dimensjoner'!J$1,1,""),IF('1. Prosjekteringsverktøy'!$F200=J$1,1,"")))</f>
        <v/>
      </c>
    </row>
    <row r="193" spans="1:10" x14ac:dyDescent="0.3">
      <c r="A193" t="str">
        <f>IF('1. Prosjekteringsverktøy'!D201&lt;&gt;0,'1. Prosjekteringsverktøy'!$D201,"")</f>
        <v/>
      </c>
      <c r="B193" t="str">
        <f>IF('1. Prosjekteringsverktøy'!$B201=Utelukk!$A$3,"",IF('1. Prosjekteringsverktøy'!$G201&lt;&gt;"",IF('1. Prosjekteringsverktøy'!$G201='Telle antall dimensjoner'!B$1,1,""),IF('1. Prosjekteringsverktøy'!$F201=B$1,1,"")))</f>
        <v/>
      </c>
      <c r="C193" t="str">
        <f>IF('1. Prosjekteringsverktøy'!$B201=Utelukk!$A$3,"",IF('1. Prosjekteringsverktøy'!$G201&lt;&gt;"",IF('1. Prosjekteringsverktøy'!$G201='Telle antall dimensjoner'!C$1,1,""),IF('1. Prosjekteringsverktøy'!$F201=C$1,1,"")))</f>
        <v/>
      </c>
      <c r="D193" t="str">
        <f>IF('1. Prosjekteringsverktøy'!$B201=Utelukk!$A$3,"",IF('1. Prosjekteringsverktøy'!$G201&lt;&gt;"",IF('1. Prosjekteringsverktøy'!$G201='Telle antall dimensjoner'!D$1,1,""),IF('1. Prosjekteringsverktøy'!$F201=D$1,1,"")))</f>
        <v/>
      </c>
      <c r="E193" t="str">
        <f>IF('1. Prosjekteringsverktøy'!$B201=Utelukk!$A$3,"",IF('1. Prosjekteringsverktøy'!$G201&lt;&gt;"",IF('1. Prosjekteringsverktøy'!$G201='Telle antall dimensjoner'!E$1,1,""),IF('1. Prosjekteringsverktøy'!$F201=E$1,1,"")))</f>
        <v/>
      </c>
      <c r="F193" t="str">
        <f>IF('1. Prosjekteringsverktøy'!$B201=Utelukk!$A$3,"",IF('1. Prosjekteringsverktøy'!$G201&lt;&gt;"",IF('1. Prosjekteringsverktøy'!$G201='Telle antall dimensjoner'!F$1,1,""),IF('1. Prosjekteringsverktøy'!$F201=F$1,1,"")))</f>
        <v/>
      </c>
      <c r="G193" t="str">
        <f>IF('1. Prosjekteringsverktøy'!$B201=Utelukk!$A$3,"",IF('1. Prosjekteringsverktøy'!$G201&lt;&gt;"",IF('1. Prosjekteringsverktøy'!$G201='Telle antall dimensjoner'!G$1,1,""),IF('1. Prosjekteringsverktøy'!$F201=G$1,1,"")))</f>
        <v/>
      </c>
      <c r="H193" t="str">
        <f>IF('1. Prosjekteringsverktøy'!$B201=Utelukk!$A$3,"",IF('1. Prosjekteringsverktøy'!$G201&lt;&gt;"",IF('1. Prosjekteringsverktøy'!$G201='Telle antall dimensjoner'!H$1,1,""),IF('1. Prosjekteringsverktøy'!$F201=H$1,1,"")))</f>
        <v/>
      </c>
      <c r="I193" t="str">
        <f>IF('1. Prosjekteringsverktøy'!$B201=Utelukk!$A$3,"",IF('1. Prosjekteringsverktøy'!$G201&lt;&gt;"",IF('1. Prosjekteringsverktøy'!$G201='Telle antall dimensjoner'!I$1,1,""),IF('1. Prosjekteringsverktøy'!$F201=I$1,1,"")))</f>
        <v/>
      </c>
      <c r="J193" t="str">
        <f>IF('1. Prosjekteringsverktøy'!$B201=Utelukk!$A$3,"",IF('1. Prosjekteringsverktøy'!$G201&lt;&gt;"",IF('1. Prosjekteringsverktøy'!$G201='Telle antall dimensjoner'!J$1,1,""),IF('1. Prosjekteringsverktøy'!$F201=J$1,1,"")))</f>
        <v/>
      </c>
    </row>
    <row r="194" spans="1:10" x14ac:dyDescent="0.3">
      <c r="A194" t="str">
        <f>IF('1. Prosjekteringsverktøy'!D202&lt;&gt;0,'1. Prosjekteringsverktøy'!$D202,"")</f>
        <v/>
      </c>
      <c r="B194" t="str">
        <f>IF('1. Prosjekteringsverktøy'!$B202=Utelukk!$A$3,"",IF('1. Prosjekteringsverktøy'!$G202&lt;&gt;"",IF('1. Prosjekteringsverktøy'!$G202='Telle antall dimensjoner'!B$1,1,""),IF('1. Prosjekteringsverktøy'!$F202=B$1,1,"")))</f>
        <v/>
      </c>
      <c r="C194" t="str">
        <f>IF('1. Prosjekteringsverktøy'!$B202=Utelukk!$A$3,"",IF('1. Prosjekteringsverktøy'!$G202&lt;&gt;"",IF('1. Prosjekteringsverktøy'!$G202='Telle antall dimensjoner'!C$1,1,""),IF('1. Prosjekteringsverktøy'!$F202=C$1,1,"")))</f>
        <v/>
      </c>
      <c r="D194" t="str">
        <f>IF('1. Prosjekteringsverktøy'!$B202=Utelukk!$A$3,"",IF('1. Prosjekteringsverktøy'!$G202&lt;&gt;"",IF('1. Prosjekteringsverktøy'!$G202='Telle antall dimensjoner'!D$1,1,""),IF('1. Prosjekteringsverktøy'!$F202=D$1,1,"")))</f>
        <v/>
      </c>
      <c r="E194" t="str">
        <f>IF('1. Prosjekteringsverktøy'!$B202=Utelukk!$A$3,"",IF('1. Prosjekteringsverktøy'!$G202&lt;&gt;"",IF('1. Prosjekteringsverktøy'!$G202='Telle antall dimensjoner'!E$1,1,""),IF('1. Prosjekteringsverktøy'!$F202=E$1,1,"")))</f>
        <v/>
      </c>
      <c r="F194" t="str">
        <f>IF('1. Prosjekteringsverktøy'!$B202=Utelukk!$A$3,"",IF('1. Prosjekteringsverktøy'!$G202&lt;&gt;"",IF('1. Prosjekteringsverktøy'!$G202='Telle antall dimensjoner'!F$1,1,""),IF('1. Prosjekteringsverktøy'!$F202=F$1,1,"")))</f>
        <v/>
      </c>
      <c r="G194" t="str">
        <f>IF('1. Prosjekteringsverktøy'!$B202=Utelukk!$A$3,"",IF('1. Prosjekteringsverktøy'!$G202&lt;&gt;"",IF('1. Prosjekteringsverktøy'!$G202='Telle antall dimensjoner'!G$1,1,""),IF('1. Prosjekteringsverktøy'!$F202=G$1,1,"")))</f>
        <v/>
      </c>
      <c r="H194" t="str">
        <f>IF('1. Prosjekteringsverktøy'!$B202=Utelukk!$A$3,"",IF('1. Prosjekteringsverktøy'!$G202&lt;&gt;"",IF('1. Prosjekteringsverktøy'!$G202='Telle antall dimensjoner'!H$1,1,""),IF('1. Prosjekteringsverktøy'!$F202=H$1,1,"")))</f>
        <v/>
      </c>
      <c r="I194" t="str">
        <f>IF('1. Prosjekteringsverktøy'!$B202=Utelukk!$A$3,"",IF('1. Prosjekteringsverktøy'!$G202&lt;&gt;"",IF('1. Prosjekteringsverktøy'!$G202='Telle antall dimensjoner'!I$1,1,""),IF('1. Prosjekteringsverktøy'!$F202=I$1,1,"")))</f>
        <v/>
      </c>
      <c r="J194" t="str">
        <f>IF('1. Prosjekteringsverktøy'!$B202=Utelukk!$A$3,"",IF('1. Prosjekteringsverktøy'!$G202&lt;&gt;"",IF('1. Prosjekteringsverktøy'!$G202='Telle antall dimensjoner'!J$1,1,""),IF('1. Prosjekteringsverktøy'!$F202=J$1,1,"")))</f>
        <v/>
      </c>
    </row>
    <row r="195" spans="1:10" x14ac:dyDescent="0.3">
      <c r="A195" t="str">
        <f>IF('1. Prosjekteringsverktøy'!D203&lt;&gt;0,'1. Prosjekteringsverktøy'!$D203,"")</f>
        <v/>
      </c>
      <c r="B195" t="str">
        <f>IF('1. Prosjekteringsverktøy'!$B203=Utelukk!$A$3,"",IF('1. Prosjekteringsverktøy'!$G203&lt;&gt;"",IF('1. Prosjekteringsverktøy'!$G203='Telle antall dimensjoner'!B$1,1,""),IF('1. Prosjekteringsverktøy'!$F203=B$1,1,"")))</f>
        <v/>
      </c>
      <c r="C195" t="str">
        <f>IF('1. Prosjekteringsverktøy'!$B203=Utelukk!$A$3,"",IF('1. Prosjekteringsverktøy'!$G203&lt;&gt;"",IF('1. Prosjekteringsverktøy'!$G203='Telle antall dimensjoner'!C$1,1,""),IF('1. Prosjekteringsverktøy'!$F203=C$1,1,"")))</f>
        <v/>
      </c>
      <c r="D195" t="str">
        <f>IF('1. Prosjekteringsverktøy'!$B203=Utelukk!$A$3,"",IF('1. Prosjekteringsverktøy'!$G203&lt;&gt;"",IF('1. Prosjekteringsverktøy'!$G203='Telle antall dimensjoner'!D$1,1,""),IF('1. Prosjekteringsverktøy'!$F203=D$1,1,"")))</f>
        <v/>
      </c>
      <c r="E195" t="str">
        <f>IF('1. Prosjekteringsverktøy'!$B203=Utelukk!$A$3,"",IF('1. Prosjekteringsverktøy'!$G203&lt;&gt;"",IF('1. Prosjekteringsverktøy'!$G203='Telle antall dimensjoner'!E$1,1,""),IF('1. Prosjekteringsverktøy'!$F203=E$1,1,"")))</f>
        <v/>
      </c>
      <c r="F195" t="str">
        <f>IF('1. Prosjekteringsverktøy'!$B203=Utelukk!$A$3,"",IF('1. Prosjekteringsverktøy'!$G203&lt;&gt;"",IF('1. Prosjekteringsverktøy'!$G203='Telle antall dimensjoner'!F$1,1,""),IF('1. Prosjekteringsverktøy'!$F203=F$1,1,"")))</f>
        <v/>
      </c>
      <c r="G195" t="str">
        <f>IF('1. Prosjekteringsverktøy'!$B203=Utelukk!$A$3,"",IF('1. Prosjekteringsverktøy'!$G203&lt;&gt;"",IF('1. Prosjekteringsverktøy'!$G203='Telle antall dimensjoner'!G$1,1,""),IF('1. Prosjekteringsverktøy'!$F203=G$1,1,"")))</f>
        <v/>
      </c>
      <c r="H195" t="str">
        <f>IF('1. Prosjekteringsverktøy'!$B203=Utelukk!$A$3,"",IF('1. Prosjekteringsverktøy'!$G203&lt;&gt;"",IF('1. Prosjekteringsverktøy'!$G203='Telle antall dimensjoner'!H$1,1,""),IF('1. Prosjekteringsverktøy'!$F203=H$1,1,"")))</f>
        <v/>
      </c>
      <c r="I195" t="str">
        <f>IF('1. Prosjekteringsverktøy'!$B203=Utelukk!$A$3,"",IF('1. Prosjekteringsverktøy'!$G203&lt;&gt;"",IF('1. Prosjekteringsverktøy'!$G203='Telle antall dimensjoner'!I$1,1,""),IF('1. Prosjekteringsverktøy'!$F203=I$1,1,"")))</f>
        <v/>
      </c>
      <c r="J195" t="str">
        <f>IF('1. Prosjekteringsverktøy'!$B203=Utelukk!$A$3,"",IF('1. Prosjekteringsverktøy'!$G203&lt;&gt;"",IF('1. Prosjekteringsverktøy'!$G203='Telle antall dimensjoner'!J$1,1,""),IF('1. Prosjekteringsverktøy'!$F203=J$1,1,"")))</f>
        <v/>
      </c>
    </row>
    <row r="196" spans="1:10" x14ac:dyDescent="0.3">
      <c r="A196" t="str">
        <f>IF('1. Prosjekteringsverktøy'!D204&lt;&gt;0,'1. Prosjekteringsverktøy'!$D204,"")</f>
        <v/>
      </c>
      <c r="B196" t="str">
        <f>IF('1. Prosjekteringsverktøy'!$B204=Utelukk!$A$3,"",IF('1. Prosjekteringsverktøy'!$G204&lt;&gt;"",IF('1. Prosjekteringsverktøy'!$G204='Telle antall dimensjoner'!B$1,1,""),IF('1. Prosjekteringsverktøy'!$F204=B$1,1,"")))</f>
        <v/>
      </c>
      <c r="C196" t="str">
        <f>IF('1. Prosjekteringsverktøy'!$B204=Utelukk!$A$3,"",IF('1. Prosjekteringsverktøy'!$G204&lt;&gt;"",IF('1. Prosjekteringsverktøy'!$G204='Telle antall dimensjoner'!C$1,1,""),IF('1. Prosjekteringsverktøy'!$F204=C$1,1,"")))</f>
        <v/>
      </c>
      <c r="D196" t="str">
        <f>IF('1. Prosjekteringsverktøy'!$B204=Utelukk!$A$3,"",IF('1. Prosjekteringsverktøy'!$G204&lt;&gt;"",IF('1. Prosjekteringsverktøy'!$G204='Telle antall dimensjoner'!D$1,1,""),IF('1. Prosjekteringsverktøy'!$F204=D$1,1,"")))</f>
        <v/>
      </c>
      <c r="E196" t="str">
        <f>IF('1. Prosjekteringsverktøy'!$B204=Utelukk!$A$3,"",IF('1. Prosjekteringsverktøy'!$G204&lt;&gt;"",IF('1. Prosjekteringsverktøy'!$G204='Telle antall dimensjoner'!E$1,1,""),IF('1. Prosjekteringsverktøy'!$F204=E$1,1,"")))</f>
        <v/>
      </c>
      <c r="F196" t="str">
        <f>IF('1. Prosjekteringsverktøy'!$B204=Utelukk!$A$3,"",IF('1. Prosjekteringsverktøy'!$G204&lt;&gt;"",IF('1. Prosjekteringsverktøy'!$G204='Telle antall dimensjoner'!F$1,1,""),IF('1. Prosjekteringsverktøy'!$F204=F$1,1,"")))</f>
        <v/>
      </c>
      <c r="G196" t="str">
        <f>IF('1. Prosjekteringsverktøy'!$B204=Utelukk!$A$3,"",IF('1. Prosjekteringsverktøy'!$G204&lt;&gt;"",IF('1. Prosjekteringsverktøy'!$G204='Telle antall dimensjoner'!G$1,1,""),IF('1. Prosjekteringsverktøy'!$F204=G$1,1,"")))</f>
        <v/>
      </c>
      <c r="H196" t="str">
        <f>IF('1. Prosjekteringsverktøy'!$B204=Utelukk!$A$3,"",IF('1. Prosjekteringsverktøy'!$G204&lt;&gt;"",IF('1. Prosjekteringsverktøy'!$G204='Telle antall dimensjoner'!H$1,1,""),IF('1. Prosjekteringsverktøy'!$F204=H$1,1,"")))</f>
        <v/>
      </c>
      <c r="I196" t="str">
        <f>IF('1. Prosjekteringsverktøy'!$B204=Utelukk!$A$3,"",IF('1. Prosjekteringsverktøy'!$G204&lt;&gt;"",IF('1. Prosjekteringsverktøy'!$G204='Telle antall dimensjoner'!I$1,1,""),IF('1. Prosjekteringsverktøy'!$F204=I$1,1,"")))</f>
        <v/>
      </c>
      <c r="J196" t="str">
        <f>IF('1. Prosjekteringsverktøy'!$B204=Utelukk!$A$3,"",IF('1. Prosjekteringsverktøy'!$G204&lt;&gt;"",IF('1. Prosjekteringsverktøy'!$G204='Telle antall dimensjoner'!J$1,1,""),IF('1. Prosjekteringsverktøy'!$F204=J$1,1,"")))</f>
        <v/>
      </c>
    </row>
    <row r="197" spans="1:10" x14ac:dyDescent="0.3">
      <c r="A197" t="str">
        <f>IF('1. Prosjekteringsverktøy'!D205&lt;&gt;0,'1. Prosjekteringsverktøy'!$D205,"")</f>
        <v/>
      </c>
      <c r="B197" t="str">
        <f>IF('1. Prosjekteringsverktøy'!$B205=Utelukk!$A$3,"",IF('1. Prosjekteringsverktøy'!$G205&lt;&gt;"",IF('1. Prosjekteringsverktøy'!$G205='Telle antall dimensjoner'!B$1,1,""),IF('1. Prosjekteringsverktøy'!$F205=B$1,1,"")))</f>
        <v/>
      </c>
      <c r="C197" t="str">
        <f>IF('1. Prosjekteringsverktøy'!$B205=Utelukk!$A$3,"",IF('1. Prosjekteringsverktøy'!$G205&lt;&gt;"",IF('1. Prosjekteringsverktøy'!$G205='Telle antall dimensjoner'!C$1,1,""),IF('1. Prosjekteringsverktøy'!$F205=C$1,1,"")))</f>
        <v/>
      </c>
      <c r="D197" t="str">
        <f>IF('1. Prosjekteringsverktøy'!$B205=Utelukk!$A$3,"",IF('1. Prosjekteringsverktøy'!$G205&lt;&gt;"",IF('1. Prosjekteringsverktøy'!$G205='Telle antall dimensjoner'!D$1,1,""),IF('1. Prosjekteringsverktøy'!$F205=D$1,1,"")))</f>
        <v/>
      </c>
      <c r="E197" t="str">
        <f>IF('1. Prosjekteringsverktøy'!$B205=Utelukk!$A$3,"",IF('1. Prosjekteringsverktøy'!$G205&lt;&gt;"",IF('1. Prosjekteringsverktøy'!$G205='Telle antall dimensjoner'!E$1,1,""),IF('1. Prosjekteringsverktøy'!$F205=E$1,1,"")))</f>
        <v/>
      </c>
      <c r="F197" t="str">
        <f>IF('1. Prosjekteringsverktøy'!$B205=Utelukk!$A$3,"",IF('1. Prosjekteringsverktøy'!$G205&lt;&gt;"",IF('1. Prosjekteringsverktøy'!$G205='Telle antall dimensjoner'!F$1,1,""),IF('1. Prosjekteringsverktøy'!$F205=F$1,1,"")))</f>
        <v/>
      </c>
      <c r="G197" t="str">
        <f>IF('1. Prosjekteringsverktøy'!$B205=Utelukk!$A$3,"",IF('1. Prosjekteringsverktøy'!$G205&lt;&gt;"",IF('1. Prosjekteringsverktøy'!$G205='Telle antall dimensjoner'!G$1,1,""),IF('1. Prosjekteringsverktøy'!$F205=G$1,1,"")))</f>
        <v/>
      </c>
      <c r="H197" t="str">
        <f>IF('1. Prosjekteringsverktøy'!$B205=Utelukk!$A$3,"",IF('1. Prosjekteringsverktøy'!$G205&lt;&gt;"",IF('1. Prosjekteringsverktøy'!$G205='Telle antall dimensjoner'!H$1,1,""),IF('1. Prosjekteringsverktøy'!$F205=H$1,1,"")))</f>
        <v/>
      </c>
      <c r="I197" t="str">
        <f>IF('1. Prosjekteringsverktøy'!$B205=Utelukk!$A$3,"",IF('1. Prosjekteringsverktøy'!$G205&lt;&gt;"",IF('1. Prosjekteringsverktøy'!$G205='Telle antall dimensjoner'!I$1,1,""),IF('1. Prosjekteringsverktøy'!$F205=I$1,1,"")))</f>
        <v/>
      </c>
      <c r="J197" t="str">
        <f>IF('1. Prosjekteringsverktøy'!$B205=Utelukk!$A$3,"",IF('1. Prosjekteringsverktøy'!$G205&lt;&gt;"",IF('1. Prosjekteringsverktøy'!$G205='Telle antall dimensjoner'!J$1,1,""),IF('1. Prosjekteringsverktøy'!$F205=J$1,1,"")))</f>
        <v/>
      </c>
    </row>
    <row r="198" spans="1:10" x14ac:dyDescent="0.3">
      <c r="A198" t="str">
        <f>IF('1. Prosjekteringsverktøy'!D206&lt;&gt;0,'1. Prosjekteringsverktøy'!$D206,"")</f>
        <v/>
      </c>
      <c r="B198" t="str">
        <f>IF('1. Prosjekteringsverktøy'!$B206=Utelukk!$A$3,"",IF('1. Prosjekteringsverktøy'!$G206&lt;&gt;"",IF('1. Prosjekteringsverktøy'!$G206='Telle antall dimensjoner'!B$1,1,""),IF('1. Prosjekteringsverktøy'!$F206=B$1,1,"")))</f>
        <v/>
      </c>
      <c r="C198" t="str">
        <f>IF('1. Prosjekteringsverktøy'!$B206=Utelukk!$A$3,"",IF('1. Prosjekteringsverktøy'!$G206&lt;&gt;"",IF('1. Prosjekteringsverktøy'!$G206='Telle antall dimensjoner'!C$1,1,""),IF('1. Prosjekteringsverktøy'!$F206=C$1,1,"")))</f>
        <v/>
      </c>
      <c r="D198" t="str">
        <f>IF('1. Prosjekteringsverktøy'!$B206=Utelukk!$A$3,"",IF('1. Prosjekteringsverktøy'!$G206&lt;&gt;"",IF('1. Prosjekteringsverktøy'!$G206='Telle antall dimensjoner'!D$1,1,""),IF('1. Prosjekteringsverktøy'!$F206=D$1,1,"")))</f>
        <v/>
      </c>
      <c r="E198" t="str">
        <f>IF('1. Prosjekteringsverktøy'!$B206=Utelukk!$A$3,"",IF('1. Prosjekteringsverktøy'!$G206&lt;&gt;"",IF('1. Prosjekteringsverktøy'!$G206='Telle antall dimensjoner'!E$1,1,""),IF('1. Prosjekteringsverktøy'!$F206=E$1,1,"")))</f>
        <v/>
      </c>
      <c r="F198" t="str">
        <f>IF('1. Prosjekteringsverktøy'!$B206=Utelukk!$A$3,"",IF('1. Prosjekteringsverktøy'!$G206&lt;&gt;"",IF('1. Prosjekteringsverktøy'!$G206='Telle antall dimensjoner'!F$1,1,""),IF('1. Prosjekteringsverktøy'!$F206=F$1,1,"")))</f>
        <v/>
      </c>
      <c r="G198" t="str">
        <f>IF('1. Prosjekteringsverktøy'!$B206=Utelukk!$A$3,"",IF('1. Prosjekteringsverktøy'!$G206&lt;&gt;"",IF('1. Prosjekteringsverktøy'!$G206='Telle antall dimensjoner'!G$1,1,""),IF('1. Prosjekteringsverktøy'!$F206=G$1,1,"")))</f>
        <v/>
      </c>
      <c r="H198" t="str">
        <f>IF('1. Prosjekteringsverktøy'!$B206=Utelukk!$A$3,"",IF('1. Prosjekteringsverktøy'!$G206&lt;&gt;"",IF('1. Prosjekteringsverktøy'!$G206='Telle antall dimensjoner'!H$1,1,""),IF('1. Prosjekteringsverktøy'!$F206=H$1,1,"")))</f>
        <v/>
      </c>
      <c r="I198" t="str">
        <f>IF('1. Prosjekteringsverktøy'!$B206=Utelukk!$A$3,"",IF('1. Prosjekteringsverktøy'!$G206&lt;&gt;"",IF('1. Prosjekteringsverktøy'!$G206='Telle antall dimensjoner'!I$1,1,""),IF('1. Prosjekteringsverktøy'!$F206=I$1,1,"")))</f>
        <v/>
      </c>
      <c r="J198" t="str">
        <f>IF('1. Prosjekteringsverktøy'!$B206=Utelukk!$A$3,"",IF('1. Prosjekteringsverktøy'!$G206&lt;&gt;"",IF('1. Prosjekteringsverktøy'!$G206='Telle antall dimensjoner'!J$1,1,""),IF('1. Prosjekteringsverktøy'!$F206=J$1,1,"")))</f>
        <v/>
      </c>
    </row>
    <row r="199" spans="1:10" x14ac:dyDescent="0.3">
      <c r="A199" t="str">
        <f>IF('1. Prosjekteringsverktøy'!D207&lt;&gt;0,'1. Prosjekteringsverktøy'!$D207,"")</f>
        <v/>
      </c>
      <c r="B199" t="str">
        <f>IF('1. Prosjekteringsverktøy'!$B207=Utelukk!$A$3,"",IF('1. Prosjekteringsverktøy'!$G207&lt;&gt;"",IF('1. Prosjekteringsverktøy'!$G207='Telle antall dimensjoner'!B$1,1,""),IF('1. Prosjekteringsverktøy'!$F207=B$1,1,"")))</f>
        <v/>
      </c>
      <c r="C199" t="str">
        <f>IF('1. Prosjekteringsverktøy'!$B207=Utelukk!$A$3,"",IF('1. Prosjekteringsverktøy'!$G207&lt;&gt;"",IF('1. Prosjekteringsverktøy'!$G207='Telle antall dimensjoner'!C$1,1,""),IF('1. Prosjekteringsverktøy'!$F207=C$1,1,"")))</f>
        <v/>
      </c>
      <c r="D199" t="str">
        <f>IF('1. Prosjekteringsverktøy'!$B207=Utelukk!$A$3,"",IF('1. Prosjekteringsverktøy'!$G207&lt;&gt;"",IF('1. Prosjekteringsverktøy'!$G207='Telle antall dimensjoner'!D$1,1,""),IF('1. Prosjekteringsverktøy'!$F207=D$1,1,"")))</f>
        <v/>
      </c>
      <c r="E199" t="str">
        <f>IF('1. Prosjekteringsverktøy'!$B207=Utelukk!$A$3,"",IF('1. Prosjekteringsverktøy'!$G207&lt;&gt;"",IF('1. Prosjekteringsverktøy'!$G207='Telle antall dimensjoner'!E$1,1,""),IF('1. Prosjekteringsverktøy'!$F207=E$1,1,"")))</f>
        <v/>
      </c>
      <c r="F199" t="str">
        <f>IF('1. Prosjekteringsverktøy'!$B207=Utelukk!$A$3,"",IF('1. Prosjekteringsverktøy'!$G207&lt;&gt;"",IF('1. Prosjekteringsverktøy'!$G207='Telle antall dimensjoner'!F$1,1,""),IF('1. Prosjekteringsverktøy'!$F207=F$1,1,"")))</f>
        <v/>
      </c>
      <c r="G199" t="str">
        <f>IF('1. Prosjekteringsverktøy'!$B207=Utelukk!$A$3,"",IF('1. Prosjekteringsverktøy'!$G207&lt;&gt;"",IF('1. Prosjekteringsverktøy'!$G207='Telle antall dimensjoner'!G$1,1,""),IF('1. Prosjekteringsverktøy'!$F207=G$1,1,"")))</f>
        <v/>
      </c>
      <c r="H199" t="str">
        <f>IF('1. Prosjekteringsverktøy'!$B207=Utelukk!$A$3,"",IF('1. Prosjekteringsverktøy'!$G207&lt;&gt;"",IF('1. Prosjekteringsverktøy'!$G207='Telle antall dimensjoner'!H$1,1,""),IF('1. Prosjekteringsverktøy'!$F207=H$1,1,"")))</f>
        <v/>
      </c>
      <c r="I199" t="str">
        <f>IF('1. Prosjekteringsverktøy'!$B207=Utelukk!$A$3,"",IF('1. Prosjekteringsverktøy'!$G207&lt;&gt;"",IF('1. Prosjekteringsverktøy'!$G207='Telle antall dimensjoner'!I$1,1,""),IF('1. Prosjekteringsverktøy'!$F207=I$1,1,"")))</f>
        <v/>
      </c>
      <c r="J199" t="str">
        <f>IF('1. Prosjekteringsverktøy'!$B207=Utelukk!$A$3,"",IF('1. Prosjekteringsverktøy'!$G207&lt;&gt;"",IF('1. Prosjekteringsverktøy'!$G207='Telle antall dimensjoner'!J$1,1,""),IF('1. Prosjekteringsverktøy'!$F207=J$1,1,"")))</f>
        <v/>
      </c>
    </row>
    <row r="200" spans="1:10" x14ac:dyDescent="0.3">
      <c r="A200" t="str">
        <f>IF('1. Prosjekteringsverktøy'!D208&lt;&gt;0,'1. Prosjekteringsverktøy'!$D208,"")</f>
        <v/>
      </c>
      <c r="B200" t="str">
        <f>IF('1. Prosjekteringsverktøy'!$B208=Utelukk!$A$3,"",IF('1. Prosjekteringsverktøy'!$G208&lt;&gt;"",IF('1. Prosjekteringsverktøy'!$G208='Telle antall dimensjoner'!B$1,1,""),IF('1. Prosjekteringsverktøy'!$F208=B$1,1,"")))</f>
        <v/>
      </c>
      <c r="C200" t="str">
        <f>IF('1. Prosjekteringsverktøy'!$B208=Utelukk!$A$3,"",IF('1. Prosjekteringsverktøy'!$G208&lt;&gt;"",IF('1. Prosjekteringsverktøy'!$G208='Telle antall dimensjoner'!C$1,1,""),IF('1. Prosjekteringsverktøy'!$F208=C$1,1,"")))</f>
        <v/>
      </c>
      <c r="D200" t="str">
        <f>IF('1. Prosjekteringsverktøy'!$B208=Utelukk!$A$3,"",IF('1. Prosjekteringsverktøy'!$G208&lt;&gt;"",IF('1. Prosjekteringsverktøy'!$G208='Telle antall dimensjoner'!D$1,1,""),IF('1. Prosjekteringsverktøy'!$F208=D$1,1,"")))</f>
        <v/>
      </c>
      <c r="E200" t="str">
        <f>IF('1. Prosjekteringsverktøy'!$B208=Utelukk!$A$3,"",IF('1. Prosjekteringsverktøy'!$G208&lt;&gt;"",IF('1. Prosjekteringsverktøy'!$G208='Telle antall dimensjoner'!E$1,1,""),IF('1. Prosjekteringsverktøy'!$F208=E$1,1,"")))</f>
        <v/>
      </c>
      <c r="F200" t="str">
        <f>IF('1. Prosjekteringsverktøy'!$B208=Utelukk!$A$3,"",IF('1. Prosjekteringsverktøy'!$G208&lt;&gt;"",IF('1. Prosjekteringsverktøy'!$G208='Telle antall dimensjoner'!F$1,1,""),IF('1. Prosjekteringsverktøy'!$F208=F$1,1,"")))</f>
        <v/>
      </c>
      <c r="G200" t="str">
        <f>IF('1. Prosjekteringsverktøy'!$B208=Utelukk!$A$3,"",IF('1. Prosjekteringsverktøy'!$G208&lt;&gt;"",IF('1. Prosjekteringsverktøy'!$G208='Telle antall dimensjoner'!G$1,1,""),IF('1. Prosjekteringsverktøy'!$F208=G$1,1,"")))</f>
        <v/>
      </c>
      <c r="H200" t="str">
        <f>IF('1. Prosjekteringsverktøy'!$B208=Utelukk!$A$3,"",IF('1. Prosjekteringsverktøy'!$G208&lt;&gt;"",IF('1. Prosjekteringsverktøy'!$G208='Telle antall dimensjoner'!H$1,1,""),IF('1. Prosjekteringsverktøy'!$F208=H$1,1,"")))</f>
        <v/>
      </c>
      <c r="I200" t="str">
        <f>IF('1. Prosjekteringsverktøy'!$B208=Utelukk!$A$3,"",IF('1. Prosjekteringsverktøy'!$G208&lt;&gt;"",IF('1. Prosjekteringsverktøy'!$G208='Telle antall dimensjoner'!I$1,1,""),IF('1. Prosjekteringsverktøy'!$F208=I$1,1,"")))</f>
        <v/>
      </c>
      <c r="J200" t="str">
        <f>IF('1. Prosjekteringsverktøy'!$B208=Utelukk!$A$3,"",IF('1. Prosjekteringsverktøy'!$G208&lt;&gt;"",IF('1. Prosjekteringsverktøy'!$G208='Telle antall dimensjoner'!J$1,1,""),IF('1. Prosjekteringsverktøy'!$F208=J$1,1,"")))</f>
        <v/>
      </c>
    </row>
    <row r="201" spans="1:10" x14ac:dyDescent="0.3">
      <c r="A201" t="str">
        <f>IF('1. Prosjekteringsverktøy'!D209&lt;&gt;0,'1. Prosjekteringsverktøy'!$D209,"")</f>
        <v/>
      </c>
      <c r="B201" t="str">
        <f>IF('1. Prosjekteringsverktøy'!$B209=Utelukk!$A$3,"",IF('1. Prosjekteringsverktøy'!$G209&lt;&gt;"",IF('1. Prosjekteringsverktøy'!$G209='Telle antall dimensjoner'!B$1,1,""),IF('1. Prosjekteringsverktøy'!$F209=B$1,1,"")))</f>
        <v/>
      </c>
      <c r="C201" t="str">
        <f>IF('1. Prosjekteringsverktøy'!$B209=Utelukk!$A$3,"",IF('1. Prosjekteringsverktøy'!$G209&lt;&gt;"",IF('1. Prosjekteringsverktøy'!$G209='Telle antall dimensjoner'!C$1,1,""),IF('1. Prosjekteringsverktøy'!$F209=C$1,1,"")))</f>
        <v/>
      </c>
      <c r="D201" t="str">
        <f>IF('1. Prosjekteringsverktøy'!$B209=Utelukk!$A$3,"",IF('1. Prosjekteringsverktøy'!$G209&lt;&gt;"",IF('1. Prosjekteringsverktøy'!$G209='Telle antall dimensjoner'!D$1,1,""),IF('1. Prosjekteringsverktøy'!$F209=D$1,1,"")))</f>
        <v/>
      </c>
      <c r="E201" t="str">
        <f>IF('1. Prosjekteringsverktøy'!$B209=Utelukk!$A$3,"",IF('1. Prosjekteringsverktøy'!$G209&lt;&gt;"",IF('1. Prosjekteringsverktøy'!$G209='Telle antall dimensjoner'!E$1,1,""),IF('1. Prosjekteringsverktøy'!$F209=E$1,1,"")))</f>
        <v/>
      </c>
      <c r="F201" t="str">
        <f>IF('1. Prosjekteringsverktøy'!$B209=Utelukk!$A$3,"",IF('1. Prosjekteringsverktøy'!$G209&lt;&gt;"",IF('1. Prosjekteringsverktøy'!$G209='Telle antall dimensjoner'!F$1,1,""),IF('1. Prosjekteringsverktøy'!$F209=F$1,1,"")))</f>
        <v/>
      </c>
      <c r="G201" t="str">
        <f>IF('1. Prosjekteringsverktøy'!$B209=Utelukk!$A$3,"",IF('1. Prosjekteringsverktøy'!$G209&lt;&gt;"",IF('1. Prosjekteringsverktøy'!$G209='Telle antall dimensjoner'!G$1,1,""),IF('1. Prosjekteringsverktøy'!$F209=G$1,1,"")))</f>
        <v/>
      </c>
      <c r="H201" t="str">
        <f>IF('1. Prosjekteringsverktøy'!$B209=Utelukk!$A$3,"",IF('1. Prosjekteringsverktøy'!$G209&lt;&gt;"",IF('1. Prosjekteringsverktøy'!$G209='Telle antall dimensjoner'!H$1,1,""),IF('1. Prosjekteringsverktøy'!$F209=H$1,1,"")))</f>
        <v/>
      </c>
      <c r="I201" t="str">
        <f>IF('1. Prosjekteringsverktøy'!$B209=Utelukk!$A$3,"",IF('1. Prosjekteringsverktøy'!$G209&lt;&gt;"",IF('1. Prosjekteringsverktøy'!$G209='Telle antall dimensjoner'!I$1,1,""),IF('1. Prosjekteringsverktøy'!$F209=I$1,1,"")))</f>
        <v/>
      </c>
      <c r="J201" t="str">
        <f>IF('1. Prosjekteringsverktøy'!$B209=Utelukk!$A$3,"",IF('1. Prosjekteringsverktøy'!$G209&lt;&gt;"",IF('1. Prosjekteringsverktøy'!$G209='Telle antall dimensjoner'!J$1,1,""),IF('1. Prosjekteringsverktøy'!$F209=J$1,1,"")))</f>
        <v/>
      </c>
    </row>
    <row r="202" spans="1:10" x14ac:dyDescent="0.3">
      <c r="A202" t="str">
        <f>IF('1. Prosjekteringsverktøy'!D210&lt;&gt;0,'1. Prosjekteringsverktøy'!$D210,"")</f>
        <v/>
      </c>
      <c r="B202" t="str">
        <f>IF('1. Prosjekteringsverktøy'!$B210=Utelukk!$A$3,"",IF('1. Prosjekteringsverktøy'!$G210&lt;&gt;"",IF('1. Prosjekteringsverktøy'!$G210='Telle antall dimensjoner'!B$1,1,""),IF('1. Prosjekteringsverktøy'!$F210=B$1,1,"")))</f>
        <v/>
      </c>
      <c r="C202" t="str">
        <f>IF('1. Prosjekteringsverktøy'!$B210=Utelukk!$A$3,"",IF('1. Prosjekteringsverktøy'!$G210&lt;&gt;"",IF('1. Prosjekteringsverktøy'!$G210='Telle antall dimensjoner'!C$1,1,""),IF('1. Prosjekteringsverktøy'!$F210=C$1,1,"")))</f>
        <v/>
      </c>
      <c r="D202" t="str">
        <f>IF('1. Prosjekteringsverktøy'!$B210=Utelukk!$A$3,"",IF('1. Prosjekteringsverktøy'!$G210&lt;&gt;"",IF('1. Prosjekteringsverktøy'!$G210='Telle antall dimensjoner'!D$1,1,""),IF('1. Prosjekteringsverktøy'!$F210=D$1,1,"")))</f>
        <v/>
      </c>
      <c r="E202" t="str">
        <f>IF('1. Prosjekteringsverktøy'!$B210=Utelukk!$A$3,"",IF('1. Prosjekteringsverktøy'!$G210&lt;&gt;"",IF('1. Prosjekteringsverktøy'!$G210='Telle antall dimensjoner'!E$1,1,""),IF('1. Prosjekteringsverktøy'!$F210=E$1,1,"")))</f>
        <v/>
      </c>
      <c r="F202" t="str">
        <f>IF('1. Prosjekteringsverktøy'!$B210=Utelukk!$A$3,"",IF('1. Prosjekteringsverktøy'!$G210&lt;&gt;"",IF('1. Prosjekteringsverktøy'!$G210='Telle antall dimensjoner'!F$1,1,""),IF('1. Prosjekteringsverktøy'!$F210=F$1,1,"")))</f>
        <v/>
      </c>
      <c r="G202" t="str">
        <f>IF('1. Prosjekteringsverktøy'!$B210=Utelukk!$A$3,"",IF('1. Prosjekteringsverktøy'!$G210&lt;&gt;"",IF('1. Prosjekteringsverktøy'!$G210='Telle antall dimensjoner'!G$1,1,""),IF('1. Prosjekteringsverktøy'!$F210=G$1,1,"")))</f>
        <v/>
      </c>
      <c r="H202" t="str">
        <f>IF('1. Prosjekteringsverktøy'!$B210=Utelukk!$A$3,"",IF('1. Prosjekteringsverktøy'!$G210&lt;&gt;"",IF('1. Prosjekteringsverktøy'!$G210='Telle antall dimensjoner'!H$1,1,""),IF('1. Prosjekteringsverktøy'!$F210=H$1,1,"")))</f>
        <v/>
      </c>
      <c r="I202" t="str">
        <f>IF('1. Prosjekteringsverktøy'!$B210=Utelukk!$A$3,"",IF('1. Prosjekteringsverktøy'!$G210&lt;&gt;"",IF('1. Prosjekteringsverktøy'!$G210='Telle antall dimensjoner'!I$1,1,""),IF('1. Prosjekteringsverktøy'!$F210=I$1,1,"")))</f>
        <v/>
      </c>
      <c r="J202" t="str">
        <f>IF('1. Prosjekteringsverktøy'!$B210=Utelukk!$A$3,"",IF('1. Prosjekteringsverktøy'!$G210&lt;&gt;"",IF('1. Prosjekteringsverktøy'!$G210='Telle antall dimensjoner'!J$1,1,""),IF('1. Prosjekteringsverktøy'!$F210=J$1,1,"")))</f>
        <v/>
      </c>
    </row>
    <row r="203" spans="1:10" x14ac:dyDescent="0.3">
      <c r="A203" t="str">
        <f>IF('1. Prosjekteringsverktøy'!D211&lt;&gt;0,'1. Prosjekteringsverktøy'!$D211,"")</f>
        <v/>
      </c>
      <c r="B203" t="str">
        <f>IF('1. Prosjekteringsverktøy'!$B211=Utelukk!$A$3,"",IF('1. Prosjekteringsverktøy'!$G211&lt;&gt;"",IF('1. Prosjekteringsverktøy'!$G211='Telle antall dimensjoner'!B$1,1,""),IF('1. Prosjekteringsverktøy'!$F211=B$1,1,"")))</f>
        <v/>
      </c>
      <c r="C203" t="str">
        <f>IF('1. Prosjekteringsverktøy'!$B211=Utelukk!$A$3,"",IF('1. Prosjekteringsverktøy'!$G211&lt;&gt;"",IF('1. Prosjekteringsverktøy'!$G211='Telle antall dimensjoner'!C$1,1,""),IF('1. Prosjekteringsverktøy'!$F211=C$1,1,"")))</f>
        <v/>
      </c>
      <c r="D203" t="str">
        <f>IF('1. Prosjekteringsverktøy'!$B211=Utelukk!$A$3,"",IF('1. Prosjekteringsverktøy'!$G211&lt;&gt;"",IF('1. Prosjekteringsverktøy'!$G211='Telle antall dimensjoner'!D$1,1,""),IF('1. Prosjekteringsverktøy'!$F211=D$1,1,"")))</f>
        <v/>
      </c>
      <c r="E203" t="str">
        <f>IF('1. Prosjekteringsverktøy'!$B211=Utelukk!$A$3,"",IF('1. Prosjekteringsverktøy'!$G211&lt;&gt;"",IF('1. Prosjekteringsverktøy'!$G211='Telle antall dimensjoner'!E$1,1,""),IF('1. Prosjekteringsverktøy'!$F211=E$1,1,"")))</f>
        <v/>
      </c>
      <c r="F203" t="str">
        <f>IF('1. Prosjekteringsverktøy'!$B211=Utelukk!$A$3,"",IF('1. Prosjekteringsverktøy'!$G211&lt;&gt;"",IF('1. Prosjekteringsverktøy'!$G211='Telle antall dimensjoner'!F$1,1,""),IF('1. Prosjekteringsverktøy'!$F211=F$1,1,"")))</f>
        <v/>
      </c>
      <c r="G203" t="str">
        <f>IF('1. Prosjekteringsverktøy'!$B211=Utelukk!$A$3,"",IF('1. Prosjekteringsverktøy'!$G211&lt;&gt;"",IF('1. Prosjekteringsverktøy'!$G211='Telle antall dimensjoner'!G$1,1,""),IF('1. Prosjekteringsverktøy'!$F211=G$1,1,"")))</f>
        <v/>
      </c>
      <c r="H203" t="str">
        <f>IF('1. Prosjekteringsverktøy'!$B211=Utelukk!$A$3,"",IF('1. Prosjekteringsverktøy'!$G211&lt;&gt;"",IF('1. Prosjekteringsverktøy'!$G211='Telle antall dimensjoner'!H$1,1,""),IF('1. Prosjekteringsverktøy'!$F211=H$1,1,"")))</f>
        <v/>
      </c>
      <c r="I203" t="str">
        <f>IF('1. Prosjekteringsverktøy'!$B211=Utelukk!$A$3,"",IF('1. Prosjekteringsverktøy'!$G211&lt;&gt;"",IF('1. Prosjekteringsverktøy'!$G211='Telle antall dimensjoner'!I$1,1,""),IF('1. Prosjekteringsverktøy'!$F211=I$1,1,"")))</f>
        <v/>
      </c>
      <c r="J203" t="str">
        <f>IF('1. Prosjekteringsverktøy'!$B211=Utelukk!$A$3,"",IF('1. Prosjekteringsverktøy'!$G211&lt;&gt;"",IF('1. Prosjekteringsverktøy'!$G211='Telle antall dimensjoner'!J$1,1,""),IF('1. Prosjekteringsverktøy'!$F211=J$1,1,"")))</f>
        <v/>
      </c>
    </row>
    <row r="204" spans="1:10" x14ac:dyDescent="0.3">
      <c r="A204" t="str">
        <f>IF('1. Prosjekteringsverktøy'!D212&lt;&gt;0,'1. Prosjekteringsverktøy'!$D212,"")</f>
        <v/>
      </c>
      <c r="B204" t="str">
        <f>IF('1. Prosjekteringsverktøy'!$B212=Utelukk!$A$3,"",IF('1. Prosjekteringsverktøy'!$G212&lt;&gt;"",IF('1. Prosjekteringsverktøy'!$G212='Telle antall dimensjoner'!B$1,1,""),IF('1. Prosjekteringsverktøy'!$F212=B$1,1,"")))</f>
        <v/>
      </c>
      <c r="C204" t="str">
        <f>IF('1. Prosjekteringsverktøy'!$B212=Utelukk!$A$3,"",IF('1. Prosjekteringsverktøy'!$G212&lt;&gt;"",IF('1. Prosjekteringsverktøy'!$G212='Telle antall dimensjoner'!C$1,1,""),IF('1. Prosjekteringsverktøy'!$F212=C$1,1,"")))</f>
        <v/>
      </c>
      <c r="D204" t="str">
        <f>IF('1. Prosjekteringsverktøy'!$B212=Utelukk!$A$3,"",IF('1. Prosjekteringsverktøy'!$G212&lt;&gt;"",IF('1. Prosjekteringsverktøy'!$G212='Telle antall dimensjoner'!D$1,1,""),IF('1. Prosjekteringsverktøy'!$F212=D$1,1,"")))</f>
        <v/>
      </c>
      <c r="E204" t="str">
        <f>IF('1. Prosjekteringsverktøy'!$B212=Utelukk!$A$3,"",IF('1. Prosjekteringsverktøy'!$G212&lt;&gt;"",IF('1. Prosjekteringsverktøy'!$G212='Telle antall dimensjoner'!E$1,1,""),IF('1. Prosjekteringsverktøy'!$F212=E$1,1,"")))</f>
        <v/>
      </c>
      <c r="F204" t="str">
        <f>IF('1. Prosjekteringsverktøy'!$B212=Utelukk!$A$3,"",IF('1. Prosjekteringsverktøy'!$G212&lt;&gt;"",IF('1. Prosjekteringsverktøy'!$G212='Telle antall dimensjoner'!F$1,1,""),IF('1. Prosjekteringsverktøy'!$F212=F$1,1,"")))</f>
        <v/>
      </c>
      <c r="G204" t="str">
        <f>IF('1. Prosjekteringsverktøy'!$B212=Utelukk!$A$3,"",IF('1. Prosjekteringsverktøy'!$G212&lt;&gt;"",IF('1. Prosjekteringsverktøy'!$G212='Telle antall dimensjoner'!G$1,1,""),IF('1. Prosjekteringsverktøy'!$F212=G$1,1,"")))</f>
        <v/>
      </c>
      <c r="H204" t="str">
        <f>IF('1. Prosjekteringsverktøy'!$B212=Utelukk!$A$3,"",IF('1. Prosjekteringsverktøy'!$G212&lt;&gt;"",IF('1. Prosjekteringsverktøy'!$G212='Telle antall dimensjoner'!H$1,1,""),IF('1. Prosjekteringsverktøy'!$F212=H$1,1,"")))</f>
        <v/>
      </c>
      <c r="I204" t="str">
        <f>IF('1. Prosjekteringsverktøy'!$B212=Utelukk!$A$3,"",IF('1. Prosjekteringsverktøy'!$G212&lt;&gt;"",IF('1. Prosjekteringsverktøy'!$G212='Telle antall dimensjoner'!I$1,1,""),IF('1. Prosjekteringsverktøy'!$F212=I$1,1,"")))</f>
        <v/>
      </c>
      <c r="J204" t="str">
        <f>IF('1. Prosjekteringsverktøy'!$B212=Utelukk!$A$3,"",IF('1. Prosjekteringsverktøy'!$G212&lt;&gt;"",IF('1. Prosjekteringsverktøy'!$G212='Telle antall dimensjoner'!J$1,1,""),IF('1. Prosjekteringsverktøy'!$F212=J$1,1,"")))</f>
        <v/>
      </c>
    </row>
    <row r="205" spans="1:10" x14ac:dyDescent="0.3">
      <c r="A205" t="str">
        <f>IF('1. Prosjekteringsverktøy'!D213&lt;&gt;0,'1. Prosjekteringsverktøy'!$D213,"")</f>
        <v/>
      </c>
      <c r="B205" t="str">
        <f>IF('1. Prosjekteringsverktøy'!$B213=Utelukk!$A$3,"",IF('1. Prosjekteringsverktøy'!$G213&lt;&gt;"",IF('1. Prosjekteringsverktøy'!$G213='Telle antall dimensjoner'!B$1,1,""),IF('1. Prosjekteringsverktøy'!$F213=B$1,1,"")))</f>
        <v/>
      </c>
      <c r="C205" t="str">
        <f>IF('1. Prosjekteringsverktøy'!$B213=Utelukk!$A$3,"",IF('1. Prosjekteringsverktøy'!$G213&lt;&gt;"",IF('1. Prosjekteringsverktøy'!$G213='Telle antall dimensjoner'!C$1,1,""),IF('1. Prosjekteringsverktøy'!$F213=C$1,1,"")))</f>
        <v/>
      </c>
      <c r="D205" t="str">
        <f>IF('1. Prosjekteringsverktøy'!$B213=Utelukk!$A$3,"",IF('1. Prosjekteringsverktøy'!$G213&lt;&gt;"",IF('1. Prosjekteringsverktøy'!$G213='Telle antall dimensjoner'!D$1,1,""),IF('1. Prosjekteringsverktøy'!$F213=D$1,1,"")))</f>
        <v/>
      </c>
      <c r="E205" t="str">
        <f>IF('1. Prosjekteringsverktøy'!$B213=Utelukk!$A$3,"",IF('1. Prosjekteringsverktøy'!$G213&lt;&gt;"",IF('1. Prosjekteringsverktøy'!$G213='Telle antall dimensjoner'!E$1,1,""),IF('1. Prosjekteringsverktøy'!$F213=E$1,1,"")))</f>
        <v/>
      </c>
      <c r="F205" t="str">
        <f>IF('1. Prosjekteringsverktøy'!$B213=Utelukk!$A$3,"",IF('1. Prosjekteringsverktøy'!$G213&lt;&gt;"",IF('1. Prosjekteringsverktøy'!$G213='Telle antall dimensjoner'!F$1,1,""),IF('1. Prosjekteringsverktøy'!$F213=F$1,1,"")))</f>
        <v/>
      </c>
      <c r="G205" t="str">
        <f>IF('1. Prosjekteringsverktøy'!$B213=Utelukk!$A$3,"",IF('1. Prosjekteringsverktøy'!$G213&lt;&gt;"",IF('1. Prosjekteringsverktøy'!$G213='Telle antall dimensjoner'!G$1,1,""),IF('1. Prosjekteringsverktøy'!$F213=G$1,1,"")))</f>
        <v/>
      </c>
      <c r="H205" t="str">
        <f>IF('1. Prosjekteringsverktøy'!$B213=Utelukk!$A$3,"",IF('1. Prosjekteringsverktøy'!$G213&lt;&gt;"",IF('1. Prosjekteringsverktøy'!$G213='Telle antall dimensjoner'!H$1,1,""),IF('1. Prosjekteringsverktøy'!$F213=H$1,1,"")))</f>
        <v/>
      </c>
      <c r="I205" t="str">
        <f>IF('1. Prosjekteringsverktøy'!$B213=Utelukk!$A$3,"",IF('1. Prosjekteringsverktøy'!$G213&lt;&gt;"",IF('1. Prosjekteringsverktøy'!$G213='Telle antall dimensjoner'!I$1,1,""),IF('1. Prosjekteringsverktøy'!$F213=I$1,1,"")))</f>
        <v/>
      </c>
      <c r="J205" t="str">
        <f>IF('1. Prosjekteringsverktøy'!$B213=Utelukk!$A$3,"",IF('1. Prosjekteringsverktøy'!$G213&lt;&gt;"",IF('1. Prosjekteringsverktøy'!$G213='Telle antall dimensjoner'!J$1,1,""),IF('1. Prosjekteringsverktøy'!$F213=J$1,1,"")))</f>
        <v/>
      </c>
    </row>
    <row r="206" spans="1:10" x14ac:dyDescent="0.3">
      <c r="A206" t="str">
        <f>IF('1. Prosjekteringsverktøy'!D214&lt;&gt;0,'1. Prosjekteringsverktøy'!$D214,"")</f>
        <v/>
      </c>
      <c r="B206" t="str">
        <f>IF('1. Prosjekteringsverktøy'!$B214=Utelukk!$A$3,"",IF('1. Prosjekteringsverktøy'!$G214&lt;&gt;"",IF('1. Prosjekteringsverktøy'!$G214='Telle antall dimensjoner'!B$1,1,""),IF('1. Prosjekteringsverktøy'!$F214=B$1,1,"")))</f>
        <v/>
      </c>
      <c r="C206" t="str">
        <f>IF('1. Prosjekteringsverktøy'!$B214=Utelukk!$A$3,"",IF('1. Prosjekteringsverktøy'!$G214&lt;&gt;"",IF('1. Prosjekteringsverktøy'!$G214='Telle antall dimensjoner'!C$1,1,""),IF('1. Prosjekteringsverktøy'!$F214=C$1,1,"")))</f>
        <v/>
      </c>
      <c r="D206" t="str">
        <f>IF('1. Prosjekteringsverktøy'!$B214=Utelukk!$A$3,"",IF('1. Prosjekteringsverktøy'!$G214&lt;&gt;"",IF('1. Prosjekteringsverktøy'!$G214='Telle antall dimensjoner'!D$1,1,""),IF('1. Prosjekteringsverktøy'!$F214=D$1,1,"")))</f>
        <v/>
      </c>
      <c r="E206" t="str">
        <f>IF('1. Prosjekteringsverktøy'!$B214=Utelukk!$A$3,"",IF('1. Prosjekteringsverktøy'!$G214&lt;&gt;"",IF('1. Prosjekteringsverktøy'!$G214='Telle antall dimensjoner'!E$1,1,""),IF('1. Prosjekteringsverktøy'!$F214=E$1,1,"")))</f>
        <v/>
      </c>
      <c r="F206" t="str">
        <f>IF('1. Prosjekteringsverktøy'!$B214=Utelukk!$A$3,"",IF('1. Prosjekteringsverktøy'!$G214&lt;&gt;"",IF('1. Prosjekteringsverktøy'!$G214='Telle antall dimensjoner'!F$1,1,""),IF('1. Prosjekteringsverktøy'!$F214=F$1,1,"")))</f>
        <v/>
      </c>
      <c r="G206" t="str">
        <f>IF('1. Prosjekteringsverktøy'!$B214=Utelukk!$A$3,"",IF('1. Prosjekteringsverktøy'!$G214&lt;&gt;"",IF('1. Prosjekteringsverktøy'!$G214='Telle antall dimensjoner'!G$1,1,""),IF('1. Prosjekteringsverktøy'!$F214=G$1,1,"")))</f>
        <v/>
      </c>
      <c r="H206" t="str">
        <f>IF('1. Prosjekteringsverktøy'!$B214=Utelukk!$A$3,"",IF('1. Prosjekteringsverktøy'!$G214&lt;&gt;"",IF('1. Prosjekteringsverktøy'!$G214='Telle antall dimensjoner'!H$1,1,""),IF('1. Prosjekteringsverktøy'!$F214=H$1,1,"")))</f>
        <v/>
      </c>
      <c r="I206" t="str">
        <f>IF('1. Prosjekteringsverktøy'!$B214=Utelukk!$A$3,"",IF('1. Prosjekteringsverktøy'!$G214&lt;&gt;"",IF('1. Prosjekteringsverktøy'!$G214='Telle antall dimensjoner'!I$1,1,""),IF('1. Prosjekteringsverktøy'!$F214=I$1,1,"")))</f>
        <v/>
      </c>
      <c r="J206" t="str">
        <f>IF('1. Prosjekteringsverktøy'!$B214=Utelukk!$A$3,"",IF('1. Prosjekteringsverktøy'!$G214&lt;&gt;"",IF('1. Prosjekteringsverktøy'!$G214='Telle antall dimensjoner'!J$1,1,""),IF('1. Prosjekteringsverktøy'!$F214=J$1,1,"")))</f>
        <v/>
      </c>
    </row>
    <row r="207" spans="1:10" x14ac:dyDescent="0.3">
      <c r="A207" t="str">
        <f>IF('1. Prosjekteringsverktøy'!D215&lt;&gt;0,'1. Prosjekteringsverktøy'!$D215,"")</f>
        <v/>
      </c>
      <c r="B207" t="str">
        <f>IF('1. Prosjekteringsverktøy'!$B215=Utelukk!$A$3,"",IF('1. Prosjekteringsverktøy'!$G215&lt;&gt;"",IF('1. Prosjekteringsverktøy'!$G215='Telle antall dimensjoner'!B$1,1,""),IF('1. Prosjekteringsverktøy'!$F215=B$1,1,"")))</f>
        <v/>
      </c>
      <c r="C207" t="str">
        <f>IF('1. Prosjekteringsverktøy'!$B215=Utelukk!$A$3,"",IF('1. Prosjekteringsverktøy'!$G215&lt;&gt;"",IF('1. Prosjekteringsverktøy'!$G215='Telle antall dimensjoner'!C$1,1,""),IF('1. Prosjekteringsverktøy'!$F215=C$1,1,"")))</f>
        <v/>
      </c>
      <c r="D207" t="str">
        <f>IF('1. Prosjekteringsverktøy'!$B215=Utelukk!$A$3,"",IF('1. Prosjekteringsverktøy'!$G215&lt;&gt;"",IF('1. Prosjekteringsverktøy'!$G215='Telle antall dimensjoner'!D$1,1,""),IF('1. Prosjekteringsverktøy'!$F215=D$1,1,"")))</f>
        <v/>
      </c>
      <c r="E207" t="str">
        <f>IF('1. Prosjekteringsverktøy'!$B215=Utelukk!$A$3,"",IF('1. Prosjekteringsverktøy'!$G215&lt;&gt;"",IF('1. Prosjekteringsverktøy'!$G215='Telle antall dimensjoner'!E$1,1,""),IF('1. Prosjekteringsverktøy'!$F215=E$1,1,"")))</f>
        <v/>
      </c>
      <c r="F207" t="str">
        <f>IF('1. Prosjekteringsverktøy'!$B215=Utelukk!$A$3,"",IF('1. Prosjekteringsverktøy'!$G215&lt;&gt;"",IF('1. Prosjekteringsverktøy'!$G215='Telle antall dimensjoner'!F$1,1,""),IF('1. Prosjekteringsverktøy'!$F215=F$1,1,"")))</f>
        <v/>
      </c>
      <c r="G207" t="str">
        <f>IF('1. Prosjekteringsverktøy'!$B215=Utelukk!$A$3,"",IF('1. Prosjekteringsverktøy'!$G215&lt;&gt;"",IF('1. Prosjekteringsverktøy'!$G215='Telle antall dimensjoner'!G$1,1,""),IF('1. Prosjekteringsverktøy'!$F215=G$1,1,"")))</f>
        <v/>
      </c>
      <c r="H207" t="str">
        <f>IF('1. Prosjekteringsverktøy'!$B215=Utelukk!$A$3,"",IF('1. Prosjekteringsverktøy'!$G215&lt;&gt;"",IF('1. Prosjekteringsverktøy'!$G215='Telle antall dimensjoner'!H$1,1,""),IF('1. Prosjekteringsverktøy'!$F215=H$1,1,"")))</f>
        <v/>
      </c>
      <c r="I207" t="str">
        <f>IF('1. Prosjekteringsverktøy'!$B215=Utelukk!$A$3,"",IF('1. Prosjekteringsverktøy'!$G215&lt;&gt;"",IF('1. Prosjekteringsverktøy'!$G215='Telle antall dimensjoner'!I$1,1,""),IF('1. Prosjekteringsverktøy'!$F215=I$1,1,"")))</f>
        <v/>
      </c>
      <c r="J207" t="str">
        <f>IF('1. Prosjekteringsverktøy'!$B215=Utelukk!$A$3,"",IF('1. Prosjekteringsverktøy'!$G215&lt;&gt;"",IF('1. Prosjekteringsverktøy'!$G215='Telle antall dimensjoner'!J$1,1,""),IF('1. Prosjekteringsverktøy'!$F215=J$1,1,"")))</f>
        <v/>
      </c>
    </row>
    <row r="208" spans="1:10" x14ac:dyDescent="0.3">
      <c r="A208" t="str">
        <f>IF('1. Prosjekteringsverktøy'!D216&lt;&gt;0,'1. Prosjekteringsverktøy'!$D216,"")</f>
        <v/>
      </c>
      <c r="B208" t="str">
        <f>IF('1. Prosjekteringsverktøy'!$B216=Utelukk!$A$3,"",IF('1. Prosjekteringsverktøy'!$G216&lt;&gt;"",IF('1. Prosjekteringsverktøy'!$G216='Telle antall dimensjoner'!B$1,1,""),IF('1. Prosjekteringsverktøy'!$F216=B$1,1,"")))</f>
        <v/>
      </c>
      <c r="C208" t="str">
        <f>IF('1. Prosjekteringsverktøy'!$B216=Utelukk!$A$3,"",IF('1. Prosjekteringsverktøy'!$G216&lt;&gt;"",IF('1. Prosjekteringsverktøy'!$G216='Telle antall dimensjoner'!C$1,1,""),IF('1. Prosjekteringsverktøy'!$F216=C$1,1,"")))</f>
        <v/>
      </c>
      <c r="D208" t="str">
        <f>IF('1. Prosjekteringsverktøy'!$B216=Utelukk!$A$3,"",IF('1. Prosjekteringsverktøy'!$G216&lt;&gt;"",IF('1. Prosjekteringsverktøy'!$G216='Telle antall dimensjoner'!D$1,1,""),IF('1. Prosjekteringsverktøy'!$F216=D$1,1,"")))</f>
        <v/>
      </c>
      <c r="E208" t="str">
        <f>IF('1. Prosjekteringsverktøy'!$B216=Utelukk!$A$3,"",IF('1. Prosjekteringsverktøy'!$G216&lt;&gt;"",IF('1. Prosjekteringsverktøy'!$G216='Telle antall dimensjoner'!E$1,1,""),IF('1. Prosjekteringsverktøy'!$F216=E$1,1,"")))</f>
        <v/>
      </c>
      <c r="F208" t="str">
        <f>IF('1. Prosjekteringsverktøy'!$B216=Utelukk!$A$3,"",IF('1. Prosjekteringsverktøy'!$G216&lt;&gt;"",IF('1. Prosjekteringsverktøy'!$G216='Telle antall dimensjoner'!F$1,1,""),IF('1. Prosjekteringsverktøy'!$F216=F$1,1,"")))</f>
        <v/>
      </c>
      <c r="G208" t="str">
        <f>IF('1. Prosjekteringsverktøy'!$B216=Utelukk!$A$3,"",IF('1. Prosjekteringsverktøy'!$G216&lt;&gt;"",IF('1. Prosjekteringsverktøy'!$G216='Telle antall dimensjoner'!G$1,1,""),IF('1. Prosjekteringsverktøy'!$F216=G$1,1,"")))</f>
        <v/>
      </c>
      <c r="H208" t="str">
        <f>IF('1. Prosjekteringsverktøy'!$B216=Utelukk!$A$3,"",IF('1. Prosjekteringsverktøy'!$G216&lt;&gt;"",IF('1. Prosjekteringsverktøy'!$G216='Telle antall dimensjoner'!H$1,1,""),IF('1. Prosjekteringsverktøy'!$F216=H$1,1,"")))</f>
        <v/>
      </c>
      <c r="I208" t="str">
        <f>IF('1. Prosjekteringsverktøy'!$B216=Utelukk!$A$3,"",IF('1. Prosjekteringsverktøy'!$G216&lt;&gt;"",IF('1. Prosjekteringsverktøy'!$G216='Telle antall dimensjoner'!I$1,1,""),IF('1. Prosjekteringsverktøy'!$F216=I$1,1,"")))</f>
        <v/>
      </c>
      <c r="J208" t="str">
        <f>IF('1. Prosjekteringsverktøy'!$B216=Utelukk!$A$3,"",IF('1. Prosjekteringsverktøy'!$G216&lt;&gt;"",IF('1. Prosjekteringsverktøy'!$G216='Telle antall dimensjoner'!J$1,1,""),IF('1. Prosjekteringsverktøy'!$F216=J$1,1,"")))</f>
        <v/>
      </c>
    </row>
    <row r="209" spans="1:10" x14ac:dyDescent="0.3">
      <c r="A209" t="str">
        <f>IF('1. Prosjekteringsverktøy'!D217&lt;&gt;0,'1. Prosjekteringsverktøy'!$D217,"")</f>
        <v/>
      </c>
      <c r="B209" t="str">
        <f>IF('1. Prosjekteringsverktøy'!$B217=Utelukk!$A$3,"",IF('1. Prosjekteringsverktøy'!$G217&lt;&gt;"",IF('1. Prosjekteringsverktøy'!$G217='Telle antall dimensjoner'!B$1,1,""),IF('1. Prosjekteringsverktøy'!$F217=B$1,1,"")))</f>
        <v/>
      </c>
      <c r="C209" t="str">
        <f>IF('1. Prosjekteringsverktøy'!$B217=Utelukk!$A$3,"",IF('1. Prosjekteringsverktøy'!$G217&lt;&gt;"",IF('1. Prosjekteringsverktøy'!$G217='Telle antall dimensjoner'!C$1,1,""),IF('1. Prosjekteringsverktøy'!$F217=C$1,1,"")))</f>
        <v/>
      </c>
      <c r="D209" t="str">
        <f>IF('1. Prosjekteringsverktøy'!$B217=Utelukk!$A$3,"",IF('1. Prosjekteringsverktøy'!$G217&lt;&gt;"",IF('1. Prosjekteringsverktøy'!$G217='Telle antall dimensjoner'!D$1,1,""),IF('1. Prosjekteringsverktøy'!$F217=D$1,1,"")))</f>
        <v/>
      </c>
      <c r="E209" t="str">
        <f>IF('1. Prosjekteringsverktøy'!$B217=Utelukk!$A$3,"",IF('1. Prosjekteringsverktøy'!$G217&lt;&gt;"",IF('1. Prosjekteringsverktøy'!$G217='Telle antall dimensjoner'!E$1,1,""),IF('1. Prosjekteringsverktøy'!$F217=E$1,1,"")))</f>
        <v/>
      </c>
      <c r="F209" t="str">
        <f>IF('1. Prosjekteringsverktøy'!$B217=Utelukk!$A$3,"",IF('1. Prosjekteringsverktøy'!$G217&lt;&gt;"",IF('1. Prosjekteringsverktøy'!$G217='Telle antall dimensjoner'!F$1,1,""),IF('1. Prosjekteringsverktøy'!$F217=F$1,1,"")))</f>
        <v/>
      </c>
      <c r="G209" t="str">
        <f>IF('1. Prosjekteringsverktøy'!$B217=Utelukk!$A$3,"",IF('1. Prosjekteringsverktøy'!$G217&lt;&gt;"",IF('1. Prosjekteringsverktøy'!$G217='Telle antall dimensjoner'!G$1,1,""),IF('1. Prosjekteringsverktøy'!$F217=G$1,1,"")))</f>
        <v/>
      </c>
      <c r="H209" t="str">
        <f>IF('1. Prosjekteringsverktøy'!$B217=Utelukk!$A$3,"",IF('1. Prosjekteringsverktøy'!$G217&lt;&gt;"",IF('1. Prosjekteringsverktøy'!$G217='Telle antall dimensjoner'!H$1,1,""),IF('1. Prosjekteringsverktøy'!$F217=H$1,1,"")))</f>
        <v/>
      </c>
      <c r="I209" t="str">
        <f>IF('1. Prosjekteringsverktøy'!$B217=Utelukk!$A$3,"",IF('1. Prosjekteringsverktøy'!$G217&lt;&gt;"",IF('1. Prosjekteringsverktøy'!$G217='Telle antall dimensjoner'!I$1,1,""),IF('1. Prosjekteringsverktøy'!$F217=I$1,1,"")))</f>
        <v/>
      </c>
      <c r="J209" t="str">
        <f>IF('1. Prosjekteringsverktøy'!$B217=Utelukk!$A$3,"",IF('1. Prosjekteringsverktøy'!$G217&lt;&gt;"",IF('1. Prosjekteringsverktøy'!$G217='Telle antall dimensjoner'!J$1,1,""),IF('1. Prosjekteringsverktøy'!$F217=J$1,1,"")))</f>
        <v/>
      </c>
    </row>
    <row r="210" spans="1:10" x14ac:dyDescent="0.3">
      <c r="A210" t="str">
        <f>IF('1. Prosjekteringsverktøy'!D218&lt;&gt;0,'1. Prosjekteringsverktøy'!$D218,"")</f>
        <v/>
      </c>
      <c r="B210" t="str">
        <f>IF('1. Prosjekteringsverktøy'!$B218=Utelukk!$A$3,"",IF('1. Prosjekteringsverktøy'!$G218&lt;&gt;"",IF('1. Prosjekteringsverktøy'!$G218='Telle antall dimensjoner'!B$1,1,""),IF('1. Prosjekteringsverktøy'!$F218=B$1,1,"")))</f>
        <v/>
      </c>
      <c r="C210" t="str">
        <f>IF('1. Prosjekteringsverktøy'!$B218=Utelukk!$A$3,"",IF('1. Prosjekteringsverktøy'!$G218&lt;&gt;"",IF('1. Prosjekteringsverktøy'!$G218='Telle antall dimensjoner'!C$1,1,""),IF('1. Prosjekteringsverktøy'!$F218=C$1,1,"")))</f>
        <v/>
      </c>
      <c r="D210" t="str">
        <f>IF('1. Prosjekteringsverktøy'!$B218=Utelukk!$A$3,"",IF('1. Prosjekteringsverktøy'!$G218&lt;&gt;"",IF('1. Prosjekteringsverktøy'!$G218='Telle antall dimensjoner'!D$1,1,""),IF('1. Prosjekteringsverktøy'!$F218=D$1,1,"")))</f>
        <v/>
      </c>
      <c r="E210" t="str">
        <f>IF('1. Prosjekteringsverktøy'!$B218=Utelukk!$A$3,"",IF('1. Prosjekteringsverktøy'!$G218&lt;&gt;"",IF('1. Prosjekteringsverktøy'!$G218='Telle antall dimensjoner'!E$1,1,""),IF('1. Prosjekteringsverktøy'!$F218=E$1,1,"")))</f>
        <v/>
      </c>
      <c r="F210" t="str">
        <f>IF('1. Prosjekteringsverktøy'!$B218=Utelukk!$A$3,"",IF('1. Prosjekteringsverktøy'!$G218&lt;&gt;"",IF('1. Prosjekteringsverktøy'!$G218='Telle antall dimensjoner'!F$1,1,""),IF('1. Prosjekteringsverktøy'!$F218=F$1,1,"")))</f>
        <v/>
      </c>
      <c r="G210" t="str">
        <f>IF('1. Prosjekteringsverktøy'!$B218=Utelukk!$A$3,"",IF('1. Prosjekteringsverktøy'!$G218&lt;&gt;"",IF('1. Prosjekteringsverktøy'!$G218='Telle antall dimensjoner'!G$1,1,""),IF('1. Prosjekteringsverktøy'!$F218=G$1,1,"")))</f>
        <v/>
      </c>
      <c r="H210" t="str">
        <f>IF('1. Prosjekteringsverktøy'!$B218=Utelukk!$A$3,"",IF('1. Prosjekteringsverktøy'!$G218&lt;&gt;"",IF('1. Prosjekteringsverktøy'!$G218='Telle antall dimensjoner'!H$1,1,""),IF('1. Prosjekteringsverktøy'!$F218=H$1,1,"")))</f>
        <v/>
      </c>
      <c r="I210" t="str">
        <f>IF('1. Prosjekteringsverktøy'!$B218=Utelukk!$A$3,"",IF('1. Prosjekteringsverktøy'!$G218&lt;&gt;"",IF('1. Prosjekteringsverktøy'!$G218='Telle antall dimensjoner'!I$1,1,""),IF('1. Prosjekteringsverktøy'!$F218=I$1,1,"")))</f>
        <v/>
      </c>
      <c r="J210" t="str">
        <f>IF('1. Prosjekteringsverktøy'!$B218=Utelukk!$A$3,"",IF('1. Prosjekteringsverktøy'!$G218&lt;&gt;"",IF('1. Prosjekteringsverktøy'!$G218='Telle antall dimensjoner'!J$1,1,""),IF('1. Prosjekteringsverktøy'!$F218=J$1,1,"")))</f>
        <v/>
      </c>
    </row>
    <row r="211" spans="1:10" x14ac:dyDescent="0.3">
      <c r="A211" t="str">
        <f>IF('1. Prosjekteringsverktøy'!D219&lt;&gt;0,'1. Prosjekteringsverktøy'!$D219,"")</f>
        <v/>
      </c>
      <c r="B211" t="str">
        <f>IF('1. Prosjekteringsverktøy'!$B219=Utelukk!$A$3,"",IF('1. Prosjekteringsverktøy'!$G219&lt;&gt;"",IF('1. Prosjekteringsverktøy'!$G219='Telle antall dimensjoner'!B$1,1,""),IF('1. Prosjekteringsverktøy'!$F219=B$1,1,"")))</f>
        <v/>
      </c>
      <c r="C211" t="str">
        <f>IF('1. Prosjekteringsverktøy'!$B219=Utelukk!$A$3,"",IF('1. Prosjekteringsverktøy'!$G219&lt;&gt;"",IF('1. Prosjekteringsverktøy'!$G219='Telle antall dimensjoner'!C$1,1,""),IF('1. Prosjekteringsverktøy'!$F219=C$1,1,"")))</f>
        <v/>
      </c>
      <c r="D211" t="str">
        <f>IF('1. Prosjekteringsverktøy'!$B219=Utelukk!$A$3,"",IF('1. Prosjekteringsverktøy'!$G219&lt;&gt;"",IF('1. Prosjekteringsverktøy'!$G219='Telle antall dimensjoner'!D$1,1,""),IF('1. Prosjekteringsverktøy'!$F219=D$1,1,"")))</f>
        <v/>
      </c>
      <c r="E211" t="str">
        <f>IF('1. Prosjekteringsverktøy'!$B219=Utelukk!$A$3,"",IF('1. Prosjekteringsverktøy'!$G219&lt;&gt;"",IF('1. Prosjekteringsverktøy'!$G219='Telle antall dimensjoner'!E$1,1,""),IF('1. Prosjekteringsverktøy'!$F219=E$1,1,"")))</f>
        <v/>
      </c>
      <c r="F211" t="str">
        <f>IF('1. Prosjekteringsverktøy'!$B219=Utelukk!$A$3,"",IF('1. Prosjekteringsverktøy'!$G219&lt;&gt;"",IF('1. Prosjekteringsverktøy'!$G219='Telle antall dimensjoner'!F$1,1,""),IF('1. Prosjekteringsverktøy'!$F219=F$1,1,"")))</f>
        <v/>
      </c>
      <c r="G211" t="str">
        <f>IF('1. Prosjekteringsverktøy'!$B219=Utelukk!$A$3,"",IF('1. Prosjekteringsverktøy'!$G219&lt;&gt;"",IF('1. Prosjekteringsverktøy'!$G219='Telle antall dimensjoner'!G$1,1,""),IF('1. Prosjekteringsverktøy'!$F219=G$1,1,"")))</f>
        <v/>
      </c>
      <c r="H211" t="str">
        <f>IF('1. Prosjekteringsverktøy'!$B219=Utelukk!$A$3,"",IF('1. Prosjekteringsverktøy'!$G219&lt;&gt;"",IF('1. Prosjekteringsverktøy'!$G219='Telle antall dimensjoner'!H$1,1,""),IF('1. Prosjekteringsverktøy'!$F219=H$1,1,"")))</f>
        <v/>
      </c>
      <c r="I211" t="str">
        <f>IF('1. Prosjekteringsverktøy'!$B219=Utelukk!$A$3,"",IF('1. Prosjekteringsverktøy'!$G219&lt;&gt;"",IF('1. Prosjekteringsverktøy'!$G219='Telle antall dimensjoner'!I$1,1,""),IF('1. Prosjekteringsverktøy'!$F219=I$1,1,"")))</f>
        <v/>
      </c>
      <c r="J211" t="str">
        <f>IF('1. Prosjekteringsverktøy'!$B219=Utelukk!$A$3,"",IF('1. Prosjekteringsverktøy'!$G219&lt;&gt;"",IF('1. Prosjekteringsverktøy'!$G219='Telle antall dimensjoner'!J$1,1,""),IF('1. Prosjekteringsverktøy'!$F219=J$1,1,"")))</f>
        <v/>
      </c>
    </row>
    <row r="212" spans="1:10" x14ac:dyDescent="0.3">
      <c r="A212" t="str">
        <f>IF('1. Prosjekteringsverktøy'!D220&lt;&gt;0,'1. Prosjekteringsverktøy'!$D220,"")</f>
        <v/>
      </c>
      <c r="B212" t="str">
        <f>IF('1. Prosjekteringsverktøy'!$B220=Utelukk!$A$3,"",IF('1. Prosjekteringsverktøy'!$G220&lt;&gt;"",IF('1. Prosjekteringsverktøy'!$G220='Telle antall dimensjoner'!B$1,1,""),IF('1. Prosjekteringsverktøy'!$F220=B$1,1,"")))</f>
        <v/>
      </c>
      <c r="C212" t="str">
        <f>IF('1. Prosjekteringsverktøy'!$B220=Utelukk!$A$3,"",IF('1. Prosjekteringsverktøy'!$G220&lt;&gt;"",IF('1. Prosjekteringsverktøy'!$G220='Telle antall dimensjoner'!C$1,1,""),IF('1. Prosjekteringsverktøy'!$F220=C$1,1,"")))</f>
        <v/>
      </c>
      <c r="D212" t="str">
        <f>IF('1. Prosjekteringsverktøy'!$B220=Utelukk!$A$3,"",IF('1. Prosjekteringsverktøy'!$G220&lt;&gt;"",IF('1. Prosjekteringsverktøy'!$G220='Telle antall dimensjoner'!D$1,1,""),IF('1. Prosjekteringsverktøy'!$F220=D$1,1,"")))</f>
        <v/>
      </c>
      <c r="E212" t="str">
        <f>IF('1. Prosjekteringsverktøy'!$B220=Utelukk!$A$3,"",IF('1. Prosjekteringsverktøy'!$G220&lt;&gt;"",IF('1. Prosjekteringsverktøy'!$G220='Telle antall dimensjoner'!E$1,1,""),IF('1. Prosjekteringsverktøy'!$F220=E$1,1,"")))</f>
        <v/>
      </c>
      <c r="F212" t="str">
        <f>IF('1. Prosjekteringsverktøy'!$B220=Utelukk!$A$3,"",IF('1. Prosjekteringsverktøy'!$G220&lt;&gt;"",IF('1. Prosjekteringsverktøy'!$G220='Telle antall dimensjoner'!F$1,1,""),IF('1. Prosjekteringsverktøy'!$F220=F$1,1,"")))</f>
        <v/>
      </c>
      <c r="G212" t="str">
        <f>IF('1. Prosjekteringsverktøy'!$B220=Utelukk!$A$3,"",IF('1. Prosjekteringsverktøy'!$G220&lt;&gt;"",IF('1. Prosjekteringsverktøy'!$G220='Telle antall dimensjoner'!G$1,1,""),IF('1. Prosjekteringsverktøy'!$F220=G$1,1,"")))</f>
        <v/>
      </c>
      <c r="H212" t="str">
        <f>IF('1. Prosjekteringsverktøy'!$B220=Utelukk!$A$3,"",IF('1. Prosjekteringsverktøy'!$G220&lt;&gt;"",IF('1. Prosjekteringsverktøy'!$G220='Telle antall dimensjoner'!H$1,1,""),IF('1. Prosjekteringsverktøy'!$F220=H$1,1,"")))</f>
        <v/>
      </c>
      <c r="I212" t="str">
        <f>IF('1. Prosjekteringsverktøy'!$B220=Utelukk!$A$3,"",IF('1. Prosjekteringsverktøy'!$G220&lt;&gt;"",IF('1. Prosjekteringsverktøy'!$G220='Telle antall dimensjoner'!I$1,1,""),IF('1. Prosjekteringsverktøy'!$F220=I$1,1,"")))</f>
        <v/>
      </c>
      <c r="J212" t="str">
        <f>IF('1. Prosjekteringsverktøy'!$B220=Utelukk!$A$3,"",IF('1. Prosjekteringsverktøy'!$G220&lt;&gt;"",IF('1. Prosjekteringsverktøy'!$G220='Telle antall dimensjoner'!J$1,1,""),IF('1. Prosjekteringsverktøy'!$F220=J$1,1,"")))</f>
        <v/>
      </c>
    </row>
    <row r="213" spans="1:10" x14ac:dyDescent="0.3">
      <c r="A213" t="str">
        <f>IF('1. Prosjekteringsverktøy'!D221&lt;&gt;0,'1. Prosjekteringsverktøy'!$D221,"")</f>
        <v/>
      </c>
      <c r="B213" t="str">
        <f>IF('1. Prosjekteringsverktøy'!$B221=Utelukk!$A$3,"",IF('1. Prosjekteringsverktøy'!$G221&lt;&gt;"",IF('1. Prosjekteringsverktøy'!$G221='Telle antall dimensjoner'!B$1,1,""),IF('1. Prosjekteringsverktøy'!$F221=B$1,1,"")))</f>
        <v/>
      </c>
      <c r="C213" t="str">
        <f>IF('1. Prosjekteringsverktøy'!$B221=Utelukk!$A$3,"",IF('1. Prosjekteringsverktøy'!$G221&lt;&gt;"",IF('1. Prosjekteringsverktøy'!$G221='Telle antall dimensjoner'!C$1,1,""),IF('1. Prosjekteringsverktøy'!$F221=C$1,1,"")))</f>
        <v/>
      </c>
      <c r="D213" t="str">
        <f>IF('1. Prosjekteringsverktøy'!$B221=Utelukk!$A$3,"",IF('1. Prosjekteringsverktøy'!$G221&lt;&gt;"",IF('1. Prosjekteringsverktøy'!$G221='Telle antall dimensjoner'!D$1,1,""),IF('1. Prosjekteringsverktøy'!$F221=D$1,1,"")))</f>
        <v/>
      </c>
      <c r="E213" t="str">
        <f>IF('1. Prosjekteringsverktøy'!$B221=Utelukk!$A$3,"",IF('1. Prosjekteringsverktøy'!$G221&lt;&gt;"",IF('1. Prosjekteringsverktøy'!$G221='Telle antall dimensjoner'!E$1,1,""),IF('1. Prosjekteringsverktøy'!$F221=E$1,1,"")))</f>
        <v/>
      </c>
      <c r="F213" t="str">
        <f>IF('1. Prosjekteringsverktøy'!$B221=Utelukk!$A$3,"",IF('1. Prosjekteringsverktøy'!$G221&lt;&gt;"",IF('1. Prosjekteringsverktøy'!$G221='Telle antall dimensjoner'!F$1,1,""),IF('1. Prosjekteringsverktøy'!$F221=F$1,1,"")))</f>
        <v/>
      </c>
      <c r="G213" t="str">
        <f>IF('1. Prosjekteringsverktøy'!$B221=Utelukk!$A$3,"",IF('1. Prosjekteringsverktøy'!$G221&lt;&gt;"",IF('1. Prosjekteringsverktøy'!$G221='Telle antall dimensjoner'!G$1,1,""),IF('1. Prosjekteringsverktøy'!$F221=G$1,1,"")))</f>
        <v/>
      </c>
      <c r="H213" t="str">
        <f>IF('1. Prosjekteringsverktøy'!$B221=Utelukk!$A$3,"",IF('1. Prosjekteringsverktøy'!$G221&lt;&gt;"",IF('1. Prosjekteringsverktøy'!$G221='Telle antall dimensjoner'!H$1,1,""),IF('1. Prosjekteringsverktøy'!$F221=H$1,1,"")))</f>
        <v/>
      </c>
      <c r="I213" t="str">
        <f>IF('1. Prosjekteringsverktøy'!$B221=Utelukk!$A$3,"",IF('1. Prosjekteringsverktøy'!$G221&lt;&gt;"",IF('1. Prosjekteringsverktøy'!$G221='Telle antall dimensjoner'!I$1,1,""),IF('1. Prosjekteringsverktøy'!$F221=I$1,1,"")))</f>
        <v/>
      </c>
      <c r="J213" t="str">
        <f>IF('1. Prosjekteringsverktøy'!$B221=Utelukk!$A$3,"",IF('1. Prosjekteringsverktøy'!$G221&lt;&gt;"",IF('1. Prosjekteringsverktøy'!$G221='Telle antall dimensjoner'!J$1,1,""),IF('1. Prosjekteringsverktøy'!$F221=J$1,1,"")))</f>
        <v/>
      </c>
    </row>
    <row r="214" spans="1:10" x14ac:dyDescent="0.3">
      <c r="A214" t="str">
        <f>IF('1. Prosjekteringsverktøy'!D222&lt;&gt;0,'1. Prosjekteringsverktøy'!$D222,"")</f>
        <v/>
      </c>
      <c r="B214" t="str">
        <f>IF('1. Prosjekteringsverktøy'!$B222=Utelukk!$A$3,"",IF('1. Prosjekteringsverktøy'!$G222&lt;&gt;"",IF('1. Prosjekteringsverktøy'!$G222='Telle antall dimensjoner'!B$1,1,""),IF('1. Prosjekteringsverktøy'!$F222=B$1,1,"")))</f>
        <v/>
      </c>
      <c r="C214" t="str">
        <f>IF('1. Prosjekteringsverktøy'!$B222=Utelukk!$A$3,"",IF('1. Prosjekteringsverktøy'!$G222&lt;&gt;"",IF('1. Prosjekteringsverktøy'!$G222='Telle antall dimensjoner'!C$1,1,""),IF('1. Prosjekteringsverktøy'!$F222=C$1,1,"")))</f>
        <v/>
      </c>
      <c r="D214" t="str">
        <f>IF('1. Prosjekteringsverktøy'!$B222=Utelukk!$A$3,"",IF('1. Prosjekteringsverktøy'!$G222&lt;&gt;"",IF('1. Prosjekteringsverktøy'!$G222='Telle antall dimensjoner'!D$1,1,""),IF('1. Prosjekteringsverktøy'!$F222=D$1,1,"")))</f>
        <v/>
      </c>
      <c r="E214" t="str">
        <f>IF('1. Prosjekteringsverktøy'!$B222=Utelukk!$A$3,"",IF('1. Prosjekteringsverktøy'!$G222&lt;&gt;"",IF('1. Prosjekteringsverktøy'!$G222='Telle antall dimensjoner'!E$1,1,""),IF('1. Prosjekteringsverktøy'!$F222=E$1,1,"")))</f>
        <v/>
      </c>
      <c r="F214" t="str">
        <f>IF('1. Prosjekteringsverktøy'!$B222=Utelukk!$A$3,"",IF('1. Prosjekteringsverktøy'!$G222&lt;&gt;"",IF('1. Prosjekteringsverktøy'!$G222='Telle antall dimensjoner'!F$1,1,""),IF('1. Prosjekteringsverktøy'!$F222=F$1,1,"")))</f>
        <v/>
      </c>
      <c r="G214" t="str">
        <f>IF('1. Prosjekteringsverktøy'!$B222=Utelukk!$A$3,"",IF('1. Prosjekteringsverktøy'!$G222&lt;&gt;"",IF('1. Prosjekteringsverktøy'!$G222='Telle antall dimensjoner'!G$1,1,""),IF('1. Prosjekteringsverktøy'!$F222=G$1,1,"")))</f>
        <v/>
      </c>
      <c r="H214" t="str">
        <f>IF('1. Prosjekteringsverktøy'!$B222=Utelukk!$A$3,"",IF('1. Prosjekteringsverktøy'!$G222&lt;&gt;"",IF('1. Prosjekteringsverktøy'!$G222='Telle antall dimensjoner'!H$1,1,""),IF('1. Prosjekteringsverktøy'!$F222=H$1,1,"")))</f>
        <v/>
      </c>
      <c r="I214" t="str">
        <f>IF('1. Prosjekteringsverktøy'!$B222=Utelukk!$A$3,"",IF('1. Prosjekteringsverktøy'!$G222&lt;&gt;"",IF('1. Prosjekteringsverktøy'!$G222='Telle antall dimensjoner'!I$1,1,""),IF('1. Prosjekteringsverktøy'!$F222=I$1,1,"")))</f>
        <v/>
      </c>
      <c r="J214" t="str">
        <f>IF('1. Prosjekteringsverktøy'!$B222=Utelukk!$A$3,"",IF('1. Prosjekteringsverktøy'!$G222&lt;&gt;"",IF('1. Prosjekteringsverktøy'!$G222='Telle antall dimensjoner'!J$1,1,""),IF('1. Prosjekteringsverktøy'!$F222=J$1,1,"")))</f>
        <v/>
      </c>
    </row>
    <row r="215" spans="1:10" x14ac:dyDescent="0.3">
      <c r="A215" t="str">
        <f>IF('1. Prosjekteringsverktøy'!D223&lt;&gt;0,'1. Prosjekteringsverktøy'!$D223,"")</f>
        <v/>
      </c>
      <c r="B215" t="str">
        <f>IF('1. Prosjekteringsverktøy'!$B223=Utelukk!$A$3,"",IF('1. Prosjekteringsverktøy'!$G223&lt;&gt;"",IF('1. Prosjekteringsverktøy'!$G223='Telle antall dimensjoner'!B$1,1,""),IF('1. Prosjekteringsverktøy'!$F223=B$1,1,"")))</f>
        <v/>
      </c>
      <c r="C215" t="str">
        <f>IF('1. Prosjekteringsverktøy'!$B223=Utelukk!$A$3,"",IF('1. Prosjekteringsverktøy'!$G223&lt;&gt;"",IF('1. Prosjekteringsverktøy'!$G223='Telle antall dimensjoner'!C$1,1,""),IF('1. Prosjekteringsverktøy'!$F223=C$1,1,"")))</f>
        <v/>
      </c>
      <c r="D215" t="str">
        <f>IF('1. Prosjekteringsverktøy'!$B223=Utelukk!$A$3,"",IF('1. Prosjekteringsverktøy'!$G223&lt;&gt;"",IF('1. Prosjekteringsverktøy'!$G223='Telle antall dimensjoner'!D$1,1,""),IF('1. Prosjekteringsverktøy'!$F223=D$1,1,"")))</f>
        <v/>
      </c>
      <c r="E215" t="str">
        <f>IF('1. Prosjekteringsverktøy'!$B223=Utelukk!$A$3,"",IF('1. Prosjekteringsverktøy'!$G223&lt;&gt;"",IF('1. Prosjekteringsverktøy'!$G223='Telle antall dimensjoner'!E$1,1,""),IF('1. Prosjekteringsverktøy'!$F223=E$1,1,"")))</f>
        <v/>
      </c>
      <c r="F215" t="str">
        <f>IF('1. Prosjekteringsverktøy'!$B223=Utelukk!$A$3,"",IF('1. Prosjekteringsverktøy'!$G223&lt;&gt;"",IF('1. Prosjekteringsverktøy'!$G223='Telle antall dimensjoner'!F$1,1,""),IF('1. Prosjekteringsverktøy'!$F223=F$1,1,"")))</f>
        <v/>
      </c>
      <c r="G215" t="str">
        <f>IF('1. Prosjekteringsverktøy'!$B223=Utelukk!$A$3,"",IF('1. Prosjekteringsverktøy'!$G223&lt;&gt;"",IF('1. Prosjekteringsverktøy'!$G223='Telle antall dimensjoner'!G$1,1,""),IF('1. Prosjekteringsverktøy'!$F223=G$1,1,"")))</f>
        <v/>
      </c>
      <c r="H215" t="str">
        <f>IF('1. Prosjekteringsverktøy'!$B223=Utelukk!$A$3,"",IF('1. Prosjekteringsverktøy'!$G223&lt;&gt;"",IF('1. Prosjekteringsverktøy'!$G223='Telle antall dimensjoner'!H$1,1,""),IF('1. Prosjekteringsverktøy'!$F223=H$1,1,"")))</f>
        <v/>
      </c>
      <c r="I215" t="str">
        <f>IF('1. Prosjekteringsverktøy'!$B223=Utelukk!$A$3,"",IF('1. Prosjekteringsverktøy'!$G223&lt;&gt;"",IF('1. Prosjekteringsverktøy'!$G223='Telle antall dimensjoner'!I$1,1,""),IF('1. Prosjekteringsverktøy'!$F223=I$1,1,"")))</f>
        <v/>
      </c>
      <c r="J215" t="str">
        <f>IF('1. Prosjekteringsverktøy'!$B223=Utelukk!$A$3,"",IF('1. Prosjekteringsverktøy'!$G223&lt;&gt;"",IF('1. Prosjekteringsverktøy'!$G223='Telle antall dimensjoner'!J$1,1,""),IF('1. Prosjekteringsverktøy'!$F223=J$1,1,"")))</f>
        <v/>
      </c>
    </row>
    <row r="216" spans="1:10" x14ac:dyDescent="0.3">
      <c r="A216" t="str">
        <f>IF('1. Prosjekteringsverktøy'!D224&lt;&gt;0,'1. Prosjekteringsverktøy'!$D224,"")</f>
        <v/>
      </c>
      <c r="B216" t="str">
        <f>IF('1. Prosjekteringsverktøy'!$B224=Utelukk!$A$3,"",IF('1. Prosjekteringsverktøy'!$G224&lt;&gt;"",IF('1. Prosjekteringsverktøy'!$G224='Telle antall dimensjoner'!B$1,1,""),IF('1. Prosjekteringsverktøy'!$F224=B$1,1,"")))</f>
        <v/>
      </c>
      <c r="C216" t="str">
        <f>IF('1. Prosjekteringsverktøy'!$B224=Utelukk!$A$3,"",IF('1. Prosjekteringsverktøy'!$G224&lt;&gt;"",IF('1. Prosjekteringsverktøy'!$G224='Telle antall dimensjoner'!C$1,1,""),IF('1. Prosjekteringsverktøy'!$F224=C$1,1,"")))</f>
        <v/>
      </c>
      <c r="D216" t="str">
        <f>IF('1. Prosjekteringsverktøy'!$B224=Utelukk!$A$3,"",IF('1. Prosjekteringsverktøy'!$G224&lt;&gt;"",IF('1. Prosjekteringsverktøy'!$G224='Telle antall dimensjoner'!D$1,1,""),IF('1. Prosjekteringsverktøy'!$F224=D$1,1,"")))</f>
        <v/>
      </c>
      <c r="E216" t="str">
        <f>IF('1. Prosjekteringsverktøy'!$B224=Utelukk!$A$3,"",IF('1. Prosjekteringsverktøy'!$G224&lt;&gt;"",IF('1. Prosjekteringsverktøy'!$G224='Telle antall dimensjoner'!E$1,1,""),IF('1. Prosjekteringsverktøy'!$F224=E$1,1,"")))</f>
        <v/>
      </c>
      <c r="F216" t="str">
        <f>IF('1. Prosjekteringsverktøy'!$B224=Utelukk!$A$3,"",IF('1. Prosjekteringsverktøy'!$G224&lt;&gt;"",IF('1. Prosjekteringsverktøy'!$G224='Telle antall dimensjoner'!F$1,1,""),IF('1. Prosjekteringsverktøy'!$F224=F$1,1,"")))</f>
        <v/>
      </c>
      <c r="G216" t="str">
        <f>IF('1. Prosjekteringsverktøy'!$B224=Utelukk!$A$3,"",IF('1. Prosjekteringsverktøy'!$G224&lt;&gt;"",IF('1. Prosjekteringsverktøy'!$G224='Telle antall dimensjoner'!G$1,1,""),IF('1. Prosjekteringsverktøy'!$F224=G$1,1,"")))</f>
        <v/>
      </c>
      <c r="H216" t="str">
        <f>IF('1. Prosjekteringsverktøy'!$B224=Utelukk!$A$3,"",IF('1. Prosjekteringsverktøy'!$G224&lt;&gt;"",IF('1. Prosjekteringsverktøy'!$G224='Telle antall dimensjoner'!H$1,1,""),IF('1. Prosjekteringsverktøy'!$F224=H$1,1,"")))</f>
        <v/>
      </c>
      <c r="I216" t="str">
        <f>IF('1. Prosjekteringsverktøy'!$B224=Utelukk!$A$3,"",IF('1. Prosjekteringsverktøy'!$G224&lt;&gt;"",IF('1. Prosjekteringsverktøy'!$G224='Telle antall dimensjoner'!I$1,1,""),IF('1. Prosjekteringsverktøy'!$F224=I$1,1,"")))</f>
        <v/>
      </c>
      <c r="J216" t="str">
        <f>IF('1. Prosjekteringsverktøy'!$B224=Utelukk!$A$3,"",IF('1. Prosjekteringsverktøy'!$G224&lt;&gt;"",IF('1. Prosjekteringsverktøy'!$G224='Telle antall dimensjoner'!J$1,1,""),IF('1. Prosjekteringsverktøy'!$F224=J$1,1,"")))</f>
        <v/>
      </c>
    </row>
    <row r="217" spans="1:10" x14ac:dyDescent="0.3">
      <c r="A217" t="str">
        <f>IF('1. Prosjekteringsverktøy'!D225&lt;&gt;0,'1. Prosjekteringsverktøy'!$D225,"")</f>
        <v/>
      </c>
      <c r="B217" t="str">
        <f>IF('1. Prosjekteringsverktøy'!$B225=Utelukk!$A$3,"",IF('1. Prosjekteringsverktøy'!$G225&lt;&gt;"",IF('1. Prosjekteringsverktøy'!$G225='Telle antall dimensjoner'!B$1,1,""),IF('1. Prosjekteringsverktøy'!$F225=B$1,1,"")))</f>
        <v/>
      </c>
      <c r="C217" t="str">
        <f>IF('1. Prosjekteringsverktøy'!$B225=Utelukk!$A$3,"",IF('1. Prosjekteringsverktøy'!$G225&lt;&gt;"",IF('1. Prosjekteringsverktøy'!$G225='Telle antall dimensjoner'!C$1,1,""),IF('1. Prosjekteringsverktøy'!$F225=C$1,1,"")))</f>
        <v/>
      </c>
      <c r="D217" t="str">
        <f>IF('1. Prosjekteringsverktøy'!$B225=Utelukk!$A$3,"",IF('1. Prosjekteringsverktøy'!$G225&lt;&gt;"",IF('1. Prosjekteringsverktøy'!$G225='Telle antall dimensjoner'!D$1,1,""),IF('1. Prosjekteringsverktøy'!$F225=D$1,1,"")))</f>
        <v/>
      </c>
      <c r="E217" t="str">
        <f>IF('1. Prosjekteringsverktøy'!$B225=Utelukk!$A$3,"",IF('1. Prosjekteringsverktøy'!$G225&lt;&gt;"",IF('1. Prosjekteringsverktøy'!$G225='Telle antall dimensjoner'!E$1,1,""),IF('1. Prosjekteringsverktøy'!$F225=E$1,1,"")))</f>
        <v/>
      </c>
      <c r="F217" t="str">
        <f>IF('1. Prosjekteringsverktøy'!$B225=Utelukk!$A$3,"",IF('1. Prosjekteringsverktøy'!$G225&lt;&gt;"",IF('1. Prosjekteringsverktøy'!$G225='Telle antall dimensjoner'!F$1,1,""),IF('1. Prosjekteringsverktøy'!$F225=F$1,1,"")))</f>
        <v/>
      </c>
      <c r="G217" t="str">
        <f>IF('1. Prosjekteringsverktøy'!$B225=Utelukk!$A$3,"",IF('1. Prosjekteringsverktøy'!$G225&lt;&gt;"",IF('1. Prosjekteringsverktøy'!$G225='Telle antall dimensjoner'!G$1,1,""),IF('1. Prosjekteringsverktøy'!$F225=G$1,1,"")))</f>
        <v/>
      </c>
      <c r="H217" t="str">
        <f>IF('1. Prosjekteringsverktøy'!$B225=Utelukk!$A$3,"",IF('1. Prosjekteringsverktøy'!$G225&lt;&gt;"",IF('1. Prosjekteringsverktøy'!$G225='Telle antall dimensjoner'!H$1,1,""),IF('1. Prosjekteringsverktøy'!$F225=H$1,1,"")))</f>
        <v/>
      </c>
      <c r="I217" t="str">
        <f>IF('1. Prosjekteringsverktøy'!$B225=Utelukk!$A$3,"",IF('1. Prosjekteringsverktøy'!$G225&lt;&gt;"",IF('1. Prosjekteringsverktøy'!$G225='Telle antall dimensjoner'!I$1,1,""),IF('1. Prosjekteringsverktøy'!$F225=I$1,1,"")))</f>
        <v/>
      </c>
      <c r="J217" t="str">
        <f>IF('1. Prosjekteringsverktøy'!$B225=Utelukk!$A$3,"",IF('1. Prosjekteringsverktøy'!$G225&lt;&gt;"",IF('1. Prosjekteringsverktøy'!$G225='Telle antall dimensjoner'!J$1,1,""),IF('1. Prosjekteringsverktøy'!$F225=J$1,1,"")))</f>
        <v/>
      </c>
    </row>
    <row r="218" spans="1:10" x14ac:dyDescent="0.3">
      <c r="A218" t="str">
        <f>IF('1. Prosjekteringsverktøy'!D226&lt;&gt;0,'1. Prosjekteringsverktøy'!$D226,"")</f>
        <v/>
      </c>
      <c r="B218" t="str">
        <f>IF('1. Prosjekteringsverktøy'!$B226=Utelukk!$A$3,"",IF('1. Prosjekteringsverktøy'!$G226&lt;&gt;"",IF('1. Prosjekteringsverktøy'!$G226='Telle antall dimensjoner'!B$1,1,""),IF('1. Prosjekteringsverktøy'!$F226=B$1,1,"")))</f>
        <v/>
      </c>
      <c r="C218" t="str">
        <f>IF('1. Prosjekteringsverktøy'!$B226=Utelukk!$A$3,"",IF('1. Prosjekteringsverktøy'!$G226&lt;&gt;"",IF('1. Prosjekteringsverktøy'!$G226='Telle antall dimensjoner'!C$1,1,""),IF('1. Prosjekteringsverktøy'!$F226=C$1,1,"")))</f>
        <v/>
      </c>
      <c r="D218" t="str">
        <f>IF('1. Prosjekteringsverktøy'!$B226=Utelukk!$A$3,"",IF('1. Prosjekteringsverktøy'!$G226&lt;&gt;"",IF('1. Prosjekteringsverktøy'!$G226='Telle antall dimensjoner'!D$1,1,""),IF('1. Prosjekteringsverktøy'!$F226=D$1,1,"")))</f>
        <v/>
      </c>
      <c r="E218" t="str">
        <f>IF('1. Prosjekteringsverktøy'!$B226=Utelukk!$A$3,"",IF('1. Prosjekteringsverktøy'!$G226&lt;&gt;"",IF('1. Prosjekteringsverktøy'!$G226='Telle antall dimensjoner'!E$1,1,""),IF('1. Prosjekteringsverktøy'!$F226=E$1,1,"")))</f>
        <v/>
      </c>
      <c r="F218" t="str">
        <f>IF('1. Prosjekteringsverktøy'!$B226=Utelukk!$A$3,"",IF('1. Prosjekteringsverktøy'!$G226&lt;&gt;"",IF('1. Prosjekteringsverktøy'!$G226='Telle antall dimensjoner'!F$1,1,""),IF('1. Prosjekteringsverktøy'!$F226=F$1,1,"")))</f>
        <v/>
      </c>
      <c r="G218" t="str">
        <f>IF('1. Prosjekteringsverktøy'!$B226=Utelukk!$A$3,"",IF('1. Prosjekteringsverktøy'!$G226&lt;&gt;"",IF('1. Prosjekteringsverktøy'!$G226='Telle antall dimensjoner'!G$1,1,""),IF('1. Prosjekteringsverktøy'!$F226=G$1,1,"")))</f>
        <v/>
      </c>
      <c r="H218" t="str">
        <f>IF('1. Prosjekteringsverktøy'!$B226=Utelukk!$A$3,"",IF('1. Prosjekteringsverktøy'!$G226&lt;&gt;"",IF('1. Prosjekteringsverktøy'!$G226='Telle antall dimensjoner'!H$1,1,""),IF('1. Prosjekteringsverktøy'!$F226=H$1,1,"")))</f>
        <v/>
      </c>
      <c r="I218" t="str">
        <f>IF('1. Prosjekteringsverktøy'!$B226=Utelukk!$A$3,"",IF('1. Prosjekteringsverktøy'!$G226&lt;&gt;"",IF('1. Prosjekteringsverktøy'!$G226='Telle antall dimensjoner'!I$1,1,""),IF('1. Prosjekteringsverktøy'!$F226=I$1,1,"")))</f>
        <v/>
      </c>
      <c r="J218" t="str">
        <f>IF('1. Prosjekteringsverktøy'!$B226=Utelukk!$A$3,"",IF('1. Prosjekteringsverktøy'!$G226&lt;&gt;"",IF('1. Prosjekteringsverktøy'!$G226='Telle antall dimensjoner'!J$1,1,""),IF('1. Prosjekteringsverktøy'!$F226=J$1,1,"")))</f>
        <v/>
      </c>
    </row>
    <row r="219" spans="1:10" x14ac:dyDescent="0.3">
      <c r="A219" t="str">
        <f>IF('1. Prosjekteringsverktøy'!D227&lt;&gt;0,'1. Prosjekteringsverktøy'!$D227,"")</f>
        <v/>
      </c>
      <c r="B219" t="str">
        <f>IF('1. Prosjekteringsverktøy'!$B227=Utelukk!$A$3,"",IF('1. Prosjekteringsverktøy'!$G227&lt;&gt;"",IF('1. Prosjekteringsverktøy'!$G227='Telle antall dimensjoner'!B$1,1,""),IF('1. Prosjekteringsverktøy'!$F227=B$1,1,"")))</f>
        <v/>
      </c>
      <c r="C219" t="str">
        <f>IF('1. Prosjekteringsverktøy'!$B227=Utelukk!$A$3,"",IF('1. Prosjekteringsverktøy'!$G227&lt;&gt;"",IF('1. Prosjekteringsverktøy'!$G227='Telle antall dimensjoner'!C$1,1,""),IF('1. Prosjekteringsverktøy'!$F227=C$1,1,"")))</f>
        <v/>
      </c>
      <c r="D219" t="str">
        <f>IF('1. Prosjekteringsverktøy'!$B227=Utelukk!$A$3,"",IF('1. Prosjekteringsverktøy'!$G227&lt;&gt;"",IF('1. Prosjekteringsverktøy'!$G227='Telle antall dimensjoner'!D$1,1,""),IF('1. Prosjekteringsverktøy'!$F227=D$1,1,"")))</f>
        <v/>
      </c>
      <c r="E219" t="str">
        <f>IF('1. Prosjekteringsverktøy'!$B227=Utelukk!$A$3,"",IF('1. Prosjekteringsverktøy'!$G227&lt;&gt;"",IF('1. Prosjekteringsverktøy'!$G227='Telle antall dimensjoner'!E$1,1,""),IF('1. Prosjekteringsverktøy'!$F227=E$1,1,"")))</f>
        <v/>
      </c>
      <c r="F219" t="str">
        <f>IF('1. Prosjekteringsverktøy'!$B227=Utelukk!$A$3,"",IF('1. Prosjekteringsverktøy'!$G227&lt;&gt;"",IF('1. Prosjekteringsverktøy'!$G227='Telle antall dimensjoner'!F$1,1,""),IF('1. Prosjekteringsverktøy'!$F227=F$1,1,"")))</f>
        <v/>
      </c>
      <c r="G219" t="str">
        <f>IF('1. Prosjekteringsverktøy'!$B227=Utelukk!$A$3,"",IF('1. Prosjekteringsverktøy'!$G227&lt;&gt;"",IF('1. Prosjekteringsverktøy'!$G227='Telle antall dimensjoner'!G$1,1,""),IF('1. Prosjekteringsverktøy'!$F227=G$1,1,"")))</f>
        <v/>
      </c>
      <c r="H219" t="str">
        <f>IF('1. Prosjekteringsverktøy'!$B227=Utelukk!$A$3,"",IF('1. Prosjekteringsverktøy'!$G227&lt;&gt;"",IF('1. Prosjekteringsverktøy'!$G227='Telle antall dimensjoner'!H$1,1,""),IF('1. Prosjekteringsverktøy'!$F227=H$1,1,"")))</f>
        <v/>
      </c>
      <c r="I219" t="str">
        <f>IF('1. Prosjekteringsverktøy'!$B227=Utelukk!$A$3,"",IF('1. Prosjekteringsverktøy'!$G227&lt;&gt;"",IF('1. Prosjekteringsverktøy'!$G227='Telle antall dimensjoner'!I$1,1,""),IF('1. Prosjekteringsverktøy'!$F227=I$1,1,"")))</f>
        <v/>
      </c>
      <c r="J219" t="str">
        <f>IF('1. Prosjekteringsverktøy'!$B227=Utelukk!$A$3,"",IF('1. Prosjekteringsverktøy'!$G227&lt;&gt;"",IF('1. Prosjekteringsverktøy'!$G227='Telle antall dimensjoner'!J$1,1,""),IF('1. Prosjekteringsverktøy'!$F227=J$1,1,"")))</f>
        <v/>
      </c>
    </row>
    <row r="220" spans="1:10" x14ac:dyDescent="0.3">
      <c r="A220" t="str">
        <f>IF('1. Prosjekteringsverktøy'!D228&lt;&gt;0,'1. Prosjekteringsverktøy'!$D228,"")</f>
        <v/>
      </c>
      <c r="B220" t="str">
        <f>IF('1. Prosjekteringsverktøy'!$B228=Utelukk!$A$3,"",IF('1. Prosjekteringsverktøy'!$G228&lt;&gt;"",IF('1. Prosjekteringsverktøy'!$G228='Telle antall dimensjoner'!B$1,1,""),IF('1. Prosjekteringsverktøy'!$F228=B$1,1,"")))</f>
        <v/>
      </c>
      <c r="C220" t="str">
        <f>IF('1. Prosjekteringsverktøy'!$B228=Utelukk!$A$3,"",IF('1. Prosjekteringsverktøy'!$G228&lt;&gt;"",IF('1. Prosjekteringsverktøy'!$G228='Telle antall dimensjoner'!C$1,1,""),IF('1. Prosjekteringsverktøy'!$F228=C$1,1,"")))</f>
        <v/>
      </c>
      <c r="D220" t="str">
        <f>IF('1. Prosjekteringsverktøy'!$B228=Utelukk!$A$3,"",IF('1. Prosjekteringsverktøy'!$G228&lt;&gt;"",IF('1. Prosjekteringsverktøy'!$G228='Telle antall dimensjoner'!D$1,1,""),IF('1. Prosjekteringsverktøy'!$F228=D$1,1,"")))</f>
        <v/>
      </c>
      <c r="E220" t="str">
        <f>IF('1. Prosjekteringsverktøy'!$B228=Utelukk!$A$3,"",IF('1. Prosjekteringsverktøy'!$G228&lt;&gt;"",IF('1. Prosjekteringsverktøy'!$G228='Telle antall dimensjoner'!E$1,1,""),IF('1. Prosjekteringsverktøy'!$F228=E$1,1,"")))</f>
        <v/>
      </c>
      <c r="F220" t="str">
        <f>IF('1. Prosjekteringsverktøy'!$B228=Utelukk!$A$3,"",IF('1. Prosjekteringsverktøy'!$G228&lt;&gt;"",IF('1. Prosjekteringsverktøy'!$G228='Telle antall dimensjoner'!F$1,1,""),IF('1. Prosjekteringsverktøy'!$F228=F$1,1,"")))</f>
        <v/>
      </c>
      <c r="G220" t="str">
        <f>IF('1. Prosjekteringsverktøy'!$B228=Utelukk!$A$3,"",IF('1. Prosjekteringsverktøy'!$G228&lt;&gt;"",IF('1. Prosjekteringsverktøy'!$G228='Telle antall dimensjoner'!G$1,1,""),IF('1. Prosjekteringsverktøy'!$F228=G$1,1,"")))</f>
        <v/>
      </c>
      <c r="H220" t="str">
        <f>IF('1. Prosjekteringsverktøy'!$B228=Utelukk!$A$3,"",IF('1. Prosjekteringsverktøy'!$G228&lt;&gt;"",IF('1. Prosjekteringsverktøy'!$G228='Telle antall dimensjoner'!H$1,1,""),IF('1. Prosjekteringsverktøy'!$F228=H$1,1,"")))</f>
        <v/>
      </c>
      <c r="I220" t="str">
        <f>IF('1. Prosjekteringsverktøy'!$B228=Utelukk!$A$3,"",IF('1. Prosjekteringsverktøy'!$G228&lt;&gt;"",IF('1. Prosjekteringsverktøy'!$G228='Telle antall dimensjoner'!I$1,1,""),IF('1. Prosjekteringsverktøy'!$F228=I$1,1,"")))</f>
        <v/>
      </c>
      <c r="J220" t="str">
        <f>IF('1. Prosjekteringsverktøy'!$B228=Utelukk!$A$3,"",IF('1. Prosjekteringsverktøy'!$G228&lt;&gt;"",IF('1. Prosjekteringsverktøy'!$G228='Telle antall dimensjoner'!J$1,1,""),IF('1. Prosjekteringsverktøy'!$F228=J$1,1,"")))</f>
        <v/>
      </c>
    </row>
    <row r="221" spans="1:10" x14ac:dyDescent="0.3">
      <c r="A221" t="str">
        <f>IF('1. Prosjekteringsverktøy'!D229&lt;&gt;0,'1. Prosjekteringsverktøy'!$D229,"")</f>
        <v/>
      </c>
      <c r="B221" t="str">
        <f>IF('1. Prosjekteringsverktøy'!$B229=Utelukk!$A$3,"",IF('1. Prosjekteringsverktøy'!$G229&lt;&gt;"",IF('1. Prosjekteringsverktøy'!$G229='Telle antall dimensjoner'!B$1,1,""),IF('1. Prosjekteringsverktøy'!$F229=B$1,1,"")))</f>
        <v/>
      </c>
      <c r="C221" t="str">
        <f>IF('1. Prosjekteringsverktøy'!$B229=Utelukk!$A$3,"",IF('1. Prosjekteringsverktøy'!$G229&lt;&gt;"",IF('1. Prosjekteringsverktøy'!$G229='Telle antall dimensjoner'!C$1,1,""),IF('1. Prosjekteringsverktøy'!$F229=C$1,1,"")))</f>
        <v/>
      </c>
      <c r="D221" t="str">
        <f>IF('1. Prosjekteringsverktøy'!$B229=Utelukk!$A$3,"",IF('1. Prosjekteringsverktøy'!$G229&lt;&gt;"",IF('1. Prosjekteringsverktøy'!$G229='Telle antall dimensjoner'!D$1,1,""),IF('1. Prosjekteringsverktøy'!$F229=D$1,1,"")))</f>
        <v/>
      </c>
      <c r="E221" t="str">
        <f>IF('1. Prosjekteringsverktøy'!$B229=Utelukk!$A$3,"",IF('1. Prosjekteringsverktøy'!$G229&lt;&gt;"",IF('1. Prosjekteringsverktøy'!$G229='Telle antall dimensjoner'!E$1,1,""),IF('1. Prosjekteringsverktøy'!$F229=E$1,1,"")))</f>
        <v/>
      </c>
      <c r="F221" t="str">
        <f>IF('1. Prosjekteringsverktøy'!$B229=Utelukk!$A$3,"",IF('1. Prosjekteringsverktøy'!$G229&lt;&gt;"",IF('1. Prosjekteringsverktøy'!$G229='Telle antall dimensjoner'!F$1,1,""),IF('1. Prosjekteringsverktøy'!$F229=F$1,1,"")))</f>
        <v/>
      </c>
      <c r="G221" t="str">
        <f>IF('1. Prosjekteringsverktøy'!$B229=Utelukk!$A$3,"",IF('1. Prosjekteringsverktøy'!$G229&lt;&gt;"",IF('1. Prosjekteringsverktøy'!$G229='Telle antall dimensjoner'!G$1,1,""),IF('1. Prosjekteringsverktøy'!$F229=G$1,1,"")))</f>
        <v/>
      </c>
      <c r="H221" t="str">
        <f>IF('1. Prosjekteringsverktøy'!$B229=Utelukk!$A$3,"",IF('1. Prosjekteringsverktøy'!$G229&lt;&gt;"",IF('1. Prosjekteringsverktøy'!$G229='Telle antall dimensjoner'!H$1,1,""),IF('1. Prosjekteringsverktøy'!$F229=H$1,1,"")))</f>
        <v/>
      </c>
      <c r="I221" t="str">
        <f>IF('1. Prosjekteringsverktøy'!$B229=Utelukk!$A$3,"",IF('1. Prosjekteringsverktøy'!$G229&lt;&gt;"",IF('1. Prosjekteringsverktøy'!$G229='Telle antall dimensjoner'!I$1,1,""),IF('1. Prosjekteringsverktøy'!$F229=I$1,1,"")))</f>
        <v/>
      </c>
      <c r="J221" t="str">
        <f>IF('1. Prosjekteringsverktøy'!$B229=Utelukk!$A$3,"",IF('1. Prosjekteringsverktøy'!$G229&lt;&gt;"",IF('1. Prosjekteringsverktøy'!$G229='Telle antall dimensjoner'!J$1,1,""),IF('1. Prosjekteringsverktøy'!$F229=J$1,1,"")))</f>
        <v/>
      </c>
    </row>
    <row r="222" spans="1:10" x14ac:dyDescent="0.3">
      <c r="A222" t="str">
        <f>IF('1. Prosjekteringsverktøy'!D230&lt;&gt;0,'1. Prosjekteringsverktøy'!$D230,"")</f>
        <v/>
      </c>
      <c r="B222" t="str">
        <f>IF('1. Prosjekteringsverktøy'!$B230=Utelukk!$A$3,"",IF('1. Prosjekteringsverktøy'!$G230&lt;&gt;"",IF('1. Prosjekteringsverktøy'!$G230='Telle antall dimensjoner'!B$1,1,""),IF('1. Prosjekteringsverktøy'!$F230=B$1,1,"")))</f>
        <v/>
      </c>
      <c r="C222" t="str">
        <f>IF('1. Prosjekteringsverktøy'!$B230=Utelukk!$A$3,"",IF('1. Prosjekteringsverktøy'!$G230&lt;&gt;"",IF('1. Prosjekteringsverktøy'!$G230='Telle antall dimensjoner'!C$1,1,""),IF('1. Prosjekteringsverktøy'!$F230=C$1,1,"")))</f>
        <v/>
      </c>
      <c r="D222" t="str">
        <f>IF('1. Prosjekteringsverktøy'!$B230=Utelukk!$A$3,"",IF('1. Prosjekteringsverktøy'!$G230&lt;&gt;"",IF('1. Prosjekteringsverktøy'!$G230='Telle antall dimensjoner'!D$1,1,""),IF('1. Prosjekteringsverktøy'!$F230=D$1,1,"")))</f>
        <v/>
      </c>
      <c r="E222" t="str">
        <f>IF('1. Prosjekteringsverktøy'!$B230=Utelukk!$A$3,"",IF('1. Prosjekteringsverktøy'!$G230&lt;&gt;"",IF('1. Prosjekteringsverktøy'!$G230='Telle antall dimensjoner'!E$1,1,""),IF('1. Prosjekteringsverktøy'!$F230=E$1,1,"")))</f>
        <v/>
      </c>
      <c r="F222" t="str">
        <f>IF('1. Prosjekteringsverktøy'!$B230=Utelukk!$A$3,"",IF('1. Prosjekteringsverktøy'!$G230&lt;&gt;"",IF('1. Prosjekteringsverktøy'!$G230='Telle antall dimensjoner'!F$1,1,""),IF('1. Prosjekteringsverktøy'!$F230=F$1,1,"")))</f>
        <v/>
      </c>
      <c r="G222" t="str">
        <f>IF('1. Prosjekteringsverktøy'!$B230=Utelukk!$A$3,"",IF('1. Prosjekteringsverktøy'!$G230&lt;&gt;"",IF('1. Prosjekteringsverktøy'!$G230='Telle antall dimensjoner'!G$1,1,""),IF('1. Prosjekteringsverktøy'!$F230=G$1,1,"")))</f>
        <v/>
      </c>
      <c r="H222" t="str">
        <f>IF('1. Prosjekteringsverktøy'!$B230=Utelukk!$A$3,"",IF('1. Prosjekteringsverktøy'!$G230&lt;&gt;"",IF('1. Prosjekteringsverktøy'!$G230='Telle antall dimensjoner'!H$1,1,""),IF('1. Prosjekteringsverktøy'!$F230=H$1,1,"")))</f>
        <v/>
      </c>
      <c r="I222" t="str">
        <f>IF('1. Prosjekteringsverktøy'!$B230=Utelukk!$A$3,"",IF('1. Prosjekteringsverktøy'!$G230&lt;&gt;"",IF('1. Prosjekteringsverktøy'!$G230='Telle antall dimensjoner'!I$1,1,""),IF('1. Prosjekteringsverktøy'!$F230=I$1,1,"")))</f>
        <v/>
      </c>
      <c r="J222" t="str">
        <f>IF('1. Prosjekteringsverktøy'!$B230=Utelukk!$A$3,"",IF('1. Prosjekteringsverktøy'!$G230&lt;&gt;"",IF('1. Prosjekteringsverktøy'!$G230='Telle antall dimensjoner'!J$1,1,""),IF('1. Prosjekteringsverktøy'!$F230=J$1,1,"")))</f>
        <v/>
      </c>
    </row>
    <row r="223" spans="1:10" x14ac:dyDescent="0.3">
      <c r="A223" t="str">
        <f>IF('1. Prosjekteringsverktøy'!D231&lt;&gt;0,'1. Prosjekteringsverktøy'!$D231,"")</f>
        <v/>
      </c>
      <c r="B223" t="str">
        <f>IF('1. Prosjekteringsverktøy'!$B231=Utelukk!$A$3,"",IF('1. Prosjekteringsverktøy'!$G231&lt;&gt;"",IF('1. Prosjekteringsverktøy'!$G231='Telle antall dimensjoner'!B$1,1,""),IF('1. Prosjekteringsverktøy'!$F231=B$1,1,"")))</f>
        <v/>
      </c>
      <c r="C223" t="str">
        <f>IF('1. Prosjekteringsverktøy'!$B231=Utelukk!$A$3,"",IF('1. Prosjekteringsverktøy'!$G231&lt;&gt;"",IF('1. Prosjekteringsverktøy'!$G231='Telle antall dimensjoner'!C$1,1,""),IF('1. Prosjekteringsverktøy'!$F231=C$1,1,"")))</f>
        <v/>
      </c>
      <c r="D223" t="str">
        <f>IF('1. Prosjekteringsverktøy'!$B231=Utelukk!$A$3,"",IF('1. Prosjekteringsverktøy'!$G231&lt;&gt;"",IF('1. Prosjekteringsverktøy'!$G231='Telle antall dimensjoner'!D$1,1,""),IF('1. Prosjekteringsverktøy'!$F231=D$1,1,"")))</f>
        <v/>
      </c>
      <c r="E223" t="str">
        <f>IF('1. Prosjekteringsverktøy'!$B231=Utelukk!$A$3,"",IF('1. Prosjekteringsverktøy'!$G231&lt;&gt;"",IF('1. Prosjekteringsverktøy'!$G231='Telle antall dimensjoner'!E$1,1,""),IF('1. Prosjekteringsverktøy'!$F231=E$1,1,"")))</f>
        <v/>
      </c>
      <c r="F223" t="str">
        <f>IF('1. Prosjekteringsverktøy'!$B231=Utelukk!$A$3,"",IF('1. Prosjekteringsverktøy'!$G231&lt;&gt;"",IF('1. Prosjekteringsverktøy'!$G231='Telle antall dimensjoner'!F$1,1,""),IF('1. Prosjekteringsverktøy'!$F231=F$1,1,"")))</f>
        <v/>
      </c>
      <c r="G223" t="str">
        <f>IF('1. Prosjekteringsverktøy'!$B231=Utelukk!$A$3,"",IF('1. Prosjekteringsverktøy'!$G231&lt;&gt;"",IF('1. Prosjekteringsverktøy'!$G231='Telle antall dimensjoner'!G$1,1,""),IF('1. Prosjekteringsverktøy'!$F231=G$1,1,"")))</f>
        <v/>
      </c>
      <c r="H223" t="str">
        <f>IF('1. Prosjekteringsverktøy'!$B231=Utelukk!$A$3,"",IF('1. Prosjekteringsverktøy'!$G231&lt;&gt;"",IF('1. Prosjekteringsverktøy'!$G231='Telle antall dimensjoner'!H$1,1,""),IF('1. Prosjekteringsverktøy'!$F231=H$1,1,"")))</f>
        <v/>
      </c>
      <c r="I223" t="str">
        <f>IF('1. Prosjekteringsverktøy'!$B231=Utelukk!$A$3,"",IF('1. Prosjekteringsverktøy'!$G231&lt;&gt;"",IF('1. Prosjekteringsverktøy'!$G231='Telle antall dimensjoner'!I$1,1,""),IF('1. Prosjekteringsverktøy'!$F231=I$1,1,"")))</f>
        <v/>
      </c>
      <c r="J223" t="str">
        <f>IF('1. Prosjekteringsverktøy'!$B231=Utelukk!$A$3,"",IF('1. Prosjekteringsverktøy'!$G231&lt;&gt;"",IF('1. Prosjekteringsverktøy'!$G231='Telle antall dimensjoner'!J$1,1,""),IF('1. Prosjekteringsverktøy'!$F231=J$1,1,"")))</f>
        <v/>
      </c>
    </row>
    <row r="224" spans="1:10" x14ac:dyDescent="0.3">
      <c r="A224" t="str">
        <f>IF('1. Prosjekteringsverktøy'!D232&lt;&gt;0,'1. Prosjekteringsverktøy'!$D232,"")</f>
        <v/>
      </c>
      <c r="B224" t="str">
        <f>IF('1. Prosjekteringsverktøy'!$B232=Utelukk!$A$3,"",IF('1. Prosjekteringsverktøy'!$G232&lt;&gt;"",IF('1. Prosjekteringsverktøy'!$G232='Telle antall dimensjoner'!B$1,1,""),IF('1. Prosjekteringsverktøy'!$F232=B$1,1,"")))</f>
        <v/>
      </c>
      <c r="C224" t="str">
        <f>IF('1. Prosjekteringsverktøy'!$B232=Utelukk!$A$3,"",IF('1. Prosjekteringsverktøy'!$G232&lt;&gt;"",IF('1. Prosjekteringsverktøy'!$G232='Telle antall dimensjoner'!C$1,1,""),IF('1. Prosjekteringsverktøy'!$F232=C$1,1,"")))</f>
        <v/>
      </c>
      <c r="D224" t="str">
        <f>IF('1. Prosjekteringsverktøy'!$B232=Utelukk!$A$3,"",IF('1. Prosjekteringsverktøy'!$G232&lt;&gt;"",IF('1. Prosjekteringsverktøy'!$G232='Telle antall dimensjoner'!D$1,1,""),IF('1. Prosjekteringsverktøy'!$F232=D$1,1,"")))</f>
        <v/>
      </c>
      <c r="E224" t="str">
        <f>IF('1. Prosjekteringsverktøy'!$B232=Utelukk!$A$3,"",IF('1. Prosjekteringsverktøy'!$G232&lt;&gt;"",IF('1. Prosjekteringsverktøy'!$G232='Telle antall dimensjoner'!E$1,1,""),IF('1. Prosjekteringsverktøy'!$F232=E$1,1,"")))</f>
        <v/>
      </c>
      <c r="F224" t="str">
        <f>IF('1. Prosjekteringsverktøy'!$B232=Utelukk!$A$3,"",IF('1. Prosjekteringsverktøy'!$G232&lt;&gt;"",IF('1. Prosjekteringsverktøy'!$G232='Telle antall dimensjoner'!F$1,1,""),IF('1. Prosjekteringsverktøy'!$F232=F$1,1,"")))</f>
        <v/>
      </c>
      <c r="G224" t="str">
        <f>IF('1. Prosjekteringsverktøy'!$B232=Utelukk!$A$3,"",IF('1. Prosjekteringsverktøy'!$G232&lt;&gt;"",IF('1. Prosjekteringsverktøy'!$G232='Telle antall dimensjoner'!G$1,1,""),IF('1. Prosjekteringsverktøy'!$F232=G$1,1,"")))</f>
        <v/>
      </c>
      <c r="H224" t="str">
        <f>IF('1. Prosjekteringsverktøy'!$B232=Utelukk!$A$3,"",IF('1. Prosjekteringsverktøy'!$G232&lt;&gt;"",IF('1. Prosjekteringsverktøy'!$G232='Telle antall dimensjoner'!H$1,1,""),IF('1. Prosjekteringsverktøy'!$F232=H$1,1,"")))</f>
        <v/>
      </c>
      <c r="I224" t="str">
        <f>IF('1. Prosjekteringsverktøy'!$B232=Utelukk!$A$3,"",IF('1. Prosjekteringsverktøy'!$G232&lt;&gt;"",IF('1. Prosjekteringsverktøy'!$G232='Telle antall dimensjoner'!I$1,1,""),IF('1. Prosjekteringsverktøy'!$F232=I$1,1,"")))</f>
        <v/>
      </c>
      <c r="J224" t="str">
        <f>IF('1. Prosjekteringsverktøy'!$B232=Utelukk!$A$3,"",IF('1. Prosjekteringsverktøy'!$G232&lt;&gt;"",IF('1. Prosjekteringsverktøy'!$G232='Telle antall dimensjoner'!J$1,1,""),IF('1. Prosjekteringsverktøy'!$F232=J$1,1,"")))</f>
        <v/>
      </c>
    </row>
    <row r="225" spans="1:10" x14ac:dyDescent="0.3">
      <c r="A225" t="str">
        <f>IF('1. Prosjekteringsverktøy'!D233&lt;&gt;0,'1. Prosjekteringsverktøy'!$D233,"")</f>
        <v/>
      </c>
      <c r="B225" t="str">
        <f>IF('1. Prosjekteringsverktøy'!$B233=Utelukk!$A$3,"",IF('1. Prosjekteringsverktøy'!$G233&lt;&gt;"",IF('1. Prosjekteringsverktøy'!$G233='Telle antall dimensjoner'!B$1,1,""),IF('1. Prosjekteringsverktøy'!$F233=B$1,1,"")))</f>
        <v/>
      </c>
      <c r="C225" t="str">
        <f>IF('1. Prosjekteringsverktøy'!$B233=Utelukk!$A$3,"",IF('1. Prosjekteringsverktøy'!$G233&lt;&gt;"",IF('1. Prosjekteringsverktøy'!$G233='Telle antall dimensjoner'!C$1,1,""),IF('1. Prosjekteringsverktøy'!$F233=C$1,1,"")))</f>
        <v/>
      </c>
      <c r="D225" t="str">
        <f>IF('1. Prosjekteringsverktøy'!$B233=Utelukk!$A$3,"",IF('1. Prosjekteringsverktøy'!$G233&lt;&gt;"",IF('1. Prosjekteringsverktøy'!$G233='Telle antall dimensjoner'!D$1,1,""),IF('1. Prosjekteringsverktøy'!$F233=D$1,1,"")))</f>
        <v/>
      </c>
      <c r="E225" t="str">
        <f>IF('1. Prosjekteringsverktøy'!$B233=Utelukk!$A$3,"",IF('1. Prosjekteringsverktøy'!$G233&lt;&gt;"",IF('1. Prosjekteringsverktøy'!$G233='Telle antall dimensjoner'!E$1,1,""),IF('1. Prosjekteringsverktøy'!$F233=E$1,1,"")))</f>
        <v/>
      </c>
      <c r="F225" t="str">
        <f>IF('1. Prosjekteringsverktøy'!$B233=Utelukk!$A$3,"",IF('1. Prosjekteringsverktøy'!$G233&lt;&gt;"",IF('1. Prosjekteringsverktøy'!$G233='Telle antall dimensjoner'!F$1,1,""),IF('1. Prosjekteringsverktøy'!$F233=F$1,1,"")))</f>
        <v/>
      </c>
      <c r="G225" t="str">
        <f>IF('1. Prosjekteringsverktøy'!$B233=Utelukk!$A$3,"",IF('1. Prosjekteringsverktøy'!$G233&lt;&gt;"",IF('1. Prosjekteringsverktøy'!$G233='Telle antall dimensjoner'!G$1,1,""),IF('1. Prosjekteringsverktøy'!$F233=G$1,1,"")))</f>
        <v/>
      </c>
      <c r="H225" t="str">
        <f>IF('1. Prosjekteringsverktøy'!$B233=Utelukk!$A$3,"",IF('1. Prosjekteringsverktøy'!$G233&lt;&gt;"",IF('1. Prosjekteringsverktøy'!$G233='Telle antall dimensjoner'!H$1,1,""),IF('1. Prosjekteringsverktøy'!$F233=H$1,1,"")))</f>
        <v/>
      </c>
      <c r="I225" t="str">
        <f>IF('1. Prosjekteringsverktøy'!$B233=Utelukk!$A$3,"",IF('1. Prosjekteringsverktøy'!$G233&lt;&gt;"",IF('1. Prosjekteringsverktøy'!$G233='Telle antall dimensjoner'!I$1,1,""),IF('1. Prosjekteringsverktøy'!$F233=I$1,1,"")))</f>
        <v/>
      </c>
      <c r="J225" t="str">
        <f>IF('1. Prosjekteringsverktøy'!$B233=Utelukk!$A$3,"",IF('1. Prosjekteringsverktøy'!$G233&lt;&gt;"",IF('1. Prosjekteringsverktøy'!$G233='Telle antall dimensjoner'!J$1,1,""),IF('1. Prosjekteringsverktøy'!$F233=J$1,1,"")))</f>
        <v/>
      </c>
    </row>
    <row r="226" spans="1:10" x14ac:dyDescent="0.3">
      <c r="A226" t="str">
        <f>IF('1. Prosjekteringsverktøy'!D234&lt;&gt;0,'1. Prosjekteringsverktøy'!$D234,"")</f>
        <v/>
      </c>
      <c r="B226" t="str">
        <f>IF('1. Prosjekteringsverktøy'!$B234=Utelukk!$A$3,"",IF('1. Prosjekteringsverktøy'!$G234&lt;&gt;"",IF('1. Prosjekteringsverktøy'!$G234='Telle antall dimensjoner'!B$1,1,""),IF('1. Prosjekteringsverktøy'!$F234=B$1,1,"")))</f>
        <v/>
      </c>
      <c r="C226" t="str">
        <f>IF('1. Prosjekteringsverktøy'!$B234=Utelukk!$A$3,"",IF('1. Prosjekteringsverktøy'!$G234&lt;&gt;"",IF('1. Prosjekteringsverktøy'!$G234='Telle antall dimensjoner'!C$1,1,""),IF('1. Prosjekteringsverktøy'!$F234=C$1,1,"")))</f>
        <v/>
      </c>
      <c r="D226" t="str">
        <f>IF('1. Prosjekteringsverktøy'!$B234=Utelukk!$A$3,"",IF('1. Prosjekteringsverktøy'!$G234&lt;&gt;"",IF('1. Prosjekteringsverktøy'!$G234='Telle antall dimensjoner'!D$1,1,""),IF('1. Prosjekteringsverktøy'!$F234=D$1,1,"")))</f>
        <v/>
      </c>
      <c r="E226" t="str">
        <f>IF('1. Prosjekteringsverktøy'!$B234=Utelukk!$A$3,"",IF('1. Prosjekteringsverktøy'!$G234&lt;&gt;"",IF('1. Prosjekteringsverktøy'!$G234='Telle antall dimensjoner'!E$1,1,""),IF('1. Prosjekteringsverktøy'!$F234=E$1,1,"")))</f>
        <v/>
      </c>
      <c r="F226" t="str">
        <f>IF('1. Prosjekteringsverktøy'!$B234=Utelukk!$A$3,"",IF('1. Prosjekteringsverktøy'!$G234&lt;&gt;"",IF('1. Prosjekteringsverktøy'!$G234='Telle antall dimensjoner'!F$1,1,""),IF('1. Prosjekteringsverktøy'!$F234=F$1,1,"")))</f>
        <v/>
      </c>
      <c r="G226" t="str">
        <f>IF('1. Prosjekteringsverktøy'!$B234=Utelukk!$A$3,"",IF('1. Prosjekteringsverktøy'!$G234&lt;&gt;"",IF('1. Prosjekteringsverktøy'!$G234='Telle antall dimensjoner'!G$1,1,""),IF('1. Prosjekteringsverktøy'!$F234=G$1,1,"")))</f>
        <v/>
      </c>
      <c r="H226" t="str">
        <f>IF('1. Prosjekteringsverktøy'!$B234=Utelukk!$A$3,"",IF('1. Prosjekteringsverktøy'!$G234&lt;&gt;"",IF('1. Prosjekteringsverktøy'!$G234='Telle antall dimensjoner'!H$1,1,""),IF('1. Prosjekteringsverktøy'!$F234=H$1,1,"")))</f>
        <v/>
      </c>
      <c r="I226" t="str">
        <f>IF('1. Prosjekteringsverktøy'!$B234=Utelukk!$A$3,"",IF('1. Prosjekteringsverktøy'!$G234&lt;&gt;"",IF('1. Prosjekteringsverktøy'!$G234='Telle antall dimensjoner'!I$1,1,""),IF('1. Prosjekteringsverktøy'!$F234=I$1,1,"")))</f>
        <v/>
      </c>
      <c r="J226" t="str">
        <f>IF('1. Prosjekteringsverktøy'!$B234=Utelukk!$A$3,"",IF('1. Prosjekteringsverktøy'!$G234&lt;&gt;"",IF('1. Prosjekteringsverktøy'!$G234='Telle antall dimensjoner'!J$1,1,""),IF('1. Prosjekteringsverktøy'!$F234=J$1,1,"")))</f>
        <v/>
      </c>
    </row>
    <row r="227" spans="1:10" x14ac:dyDescent="0.3">
      <c r="A227" t="str">
        <f>IF('1. Prosjekteringsverktøy'!D235&lt;&gt;0,'1. Prosjekteringsverktøy'!$D235,"")</f>
        <v/>
      </c>
      <c r="B227" t="str">
        <f>IF('1. Prosjekteringsverktøy'!$B235=Utelukk!$A$3,"",IF('1. Prosjekteringsverktøy'!$G235&lt;&gt;"",IF('1. Prosjekteringsverktøy'!$G235='Telle antall dimensjoner'!B$1,1,""),IF('1. Prosjekteringsverktøy'!$F235=B$1,1,"")))</f>
        <v/>
      </c>
      <c r="C227" t="str">
        <f>IF('1. Prosjekteringsverktøy'!$B235=Utelukk!$A$3,"",IF('1. Prosjekteringsverktøy'!$G235&lt;&gt;"",IF('1. Prosjekteringsverktøy'!$G235='Telle antall dimensjoner'!C$1,1,""),IF('1. Prosjekteringsverktøy'!$F235=C$1,1,"")))</f>
        <v/>
      </c>
      <c r="D227" t="str">
        <f>IF('1. Prosjekteringsverktøy'!$B235=Utelukk!$A$3,"",IF('1. Prosjekteringsverktøy'!$G235&lt;&gt;"",IF('1. Prosjekteringsverktøy'!$G235='Telle antall dimensjoner'!D$1,1,""),IF('1. Prosjekteringsverktøy'!$F235=D$1,1,"")))</f>
        <v/>
      </c>
      <c r="E227" t="str">
        <f>IF('1. Prosjekteringsverktøy'!$B235=Utelukk!$A$3,"",IF('1. Prosjekteringsverktøy'!$G235&lt;&gt;"",IF('1. Prosjekteringsverktøy'!$G235='Telle antall dimensjoner'!E$1,1,""),IF('1. Prosjekteringsverktøy'!$F235=E$1,1,"")))</f>
        <v/>
      </c>
      <c r="F227" t="str">
        <f>IF('1. Prosjekteringsverktøy'!$B235=Utelukk!$A$3,"",IF('1. Prosjekteringsverktøy'!$G235&lt;&gt;"",IF('1. Prosjekteringsverktøy'!$G235='Telle antall dimensjoner'!F$1,1,""),IF('1. Prosjekteringsverktøy'!$F235=F$1,1,"")))</f>
        <v/>
      </c>
      <c r="G227" t="str">
        <f>IF('1. Prosjekteringsverktøy'!$B235=Utelukk!$A$3,"",IF('1. Prosjekteringsverktøy'!$G235&lt;&gt;"",IF('1. Prosjekteringsverktøy'!$G235='Telle antall dimensjoner'!G$1,1,""),IF('1. Prosjekteringsverktøy'!$F235=G$1,1,"")))</f>
        <v/>
      </c>
      <c r="H227" t="str">
        <f>IF('1. Prosjekteringsverktøy'!$B235=Utelukk!$A$3,"",IF('1. Prosjekteringsverktøy'!$G235&lt;&gt;"",IF('1. Prosjekteringsverktøy'!$G235='Telle antall dimensjoner'!H$1,1,""),IF('1. Prosjekteringsverktøy'!$F235=H$1,1,"")))</f>
        <v/>
      </c>
      <c r="I227" t="str">
        <f>IF('1. Prosjekteringsverktøy'!$B235=Utelukk!$A$3,"",IF('1. Prosjekteringsverktøy'!$G235&lt;&gt;"",IF('1. Prosjekteringsverktøy'!$G235='Telle antall dimensjoner'!I$1,1,""),IF('1. Prosjekteringsverktøy'!$F235=I$1,1,"")))</f>
        <v/>
      </c>
      <c r="J227" t="str">
        <f>IF('1. Prosjekteringsverktøy'!$B235=Utelukk!$A$3,"",IF('1. Prosjekteringsverktøy'!$G235&lt;&gt;"",IF('1. Prosjekteringsverktøy'!$G235='Telle antall dimensjoner'!J$1,1,""),IF('1. Prosjekteringsverktøy'!$F235=J$1,1,"")))</f>
        <v/>
      </c>
    </row>
    <row r="228" spans="1:10" x14ac:dyDescent="0.3">
      <c r="A228" t="str">
        <f>IF('1. Prosjekteringsverktøy'!D236&lt;&gt;0,'1. Prosjekteringsverktøy'!$D236,"")</f>
        <v/>
      </c>
      <c r="B228" t="str">
        <f>IF('1. Prosjekteringsverktøy'!$B236=Utelukk!$A$3,"",IF('1. Prosjekteringsverktøy'!$G236&lt;&gt;"",IF('1. Prosjekteringsverktøy'!$G236='Telle antall dimensjoner'!B$1,1,""),IF('1. Prosjekteringsverktøy'!$F236=B$1,1,"")))</f>
        <v/>
      </c>
      <c r="C228" t="str">
        <f>IF('1. Prosjekteringsverktøy'!$B236=Utelukk!$A$3,"",IF('1. Prosjekteringsverktøy'!$G236&lt;&gt;"",IF('1. Prosjekteringsverktøy'!$G236='Telle antall dimensjoner'!C$1,1,""),IF('1. Prosjekteringsverktøy'!$F236=C$1,1,"")))</f>
        <v/>
      </c>
      <c r="D228" t="str">
        <f>IF('1. Prosjekteringsverktøy'!$B236=Utelukk!$A$3,"",IF('1. Prosjekteringsverktøy'!$G236&lt;&gt;"",IF('1. Prosjekteringsverktøy'!$G236='Telle antall dimensjoner'!D$1,1,""),IF('1. Prosjekteringsverktøy'!$F236=D$1,1,"")))</f>
        <v/>
      </c>
      <c r="E228" t="str">
        <f>IF('1. Prosjekteringsverktøy'!$B236=Utelukk!$A$3,"",IF('1. Prosjekteringsverktøy'!$G236&lt;&gt;"",IF('1. Prosjekteringsverktøy'!$G236='Telle antall dimensjoner'!E$1,1,""),IF('1. Prosjekteringsverktøy'!$F236=E$1,1,"")))</f>
        <v/>
      </c>
      <c r="F228" t="str">
        <f>IF('1. Prosjekteringsverktøy'!$B236=Utelukk!$A$3,"",IF('1. Prosjekteringsverktøy'!$G236&lt;&gt;"",IF('1. Prosjekteringsverktøy'!$G236='Telle antall dimensjoner'!F$1,1,""),IF('1. Prosjekteringsverktøy'!$F236=F$1,1,"")))</f>
        <v/>
      </c>
      <c r="G228" t="str">
        <f>IF('1. Prosjekteringsverktøy'!$B236=Utelukk!$A$3,"",IF('1. Prosjekteringsverktøy'!$G236&lt;&gt;"",IF('1. Prosjekteringsverktøy'!$G236='Telle antall dimensjoner'!G$1,1,""),IF('1. Prosjekteringsverktøy'!$F236=G$1,1,"")))</f>
        <v/>
      </c>
      <c r="H228" t="str">
        <f>IF('1. Prosjekteringsverktøy'!$B236=Utelukk!$A$3,"",IF('1. Prosjekteringsverktøy'!$G236&lt;&gt;"",IF('1. Prosjekteringsverktøy'!$G236='Telle antall dimensjoner'!H$1,1,""),IF('1. Prosjekteringsverktøy'!$F236=H$1,1,"")))</f>
        <v/>
      </c>
      <c r="I228" t="str">
        <f>IF('1. Prosjekteringsverktøy'!$B236=Utelukk!$A$3,"",IF('1. Prosjekteringsverktøy'!$G236&lt;&gt;"",IF('1. Prosjekteringsverktøy'!$G236='Telle antall dimensjoner'!I$1,1,""),IF('1. Prosjekteringsverktøy'!$F236=I$1,1,"")))</f>
        <v/>
      </c>
      <c r="J228" t="str">
        <f>IF('1. Prosjekteringsverktøy'!$B236=Utelukk!$A$3,"",IF('1. Prosjekteringsverktøy'!$G236&lt;&gt;"",IF('1. Prosjekteringsverktøy'!$G236='Telle antall dimensjoner'!J$1,1,""),IF('1. Prosjekteringsverktøy'!$F236=J$1,1,"")))</f>
        <v/>
      </c>
    </row>
    <row r="229" spans="1:10" x14ac:dyDescent="0.3">
      <c r="A229" t="str">
        <f>IF('1. Prosjekteringsverktøy'!D237&lt;&gt;0,'1. Prosjekteringsverktøy'!$D237,"")</f>
        <v/>
      </c>
      <c r="B229" t="str">
        <f>IF('1. Prosjekteringsverktøy'!$B237=Utelukk!$A$3,"",IF('1. Prosjekteringsverktøy'!$G237&lt;&gt;"",IF('1. Prosjekteringsverktøy'!$G237='Telle antall dimensjoner'!B$1,1,""),IF('1. Prosjekteringsverktøy'!$F237=B$1,1,"")))</f>
        <v/>
      </c>
      <c r="C229" t="str">
        <f>IF('1. Prosjekteringsverktøy'!$B237=Utelukk!$A$3,"",IF('1. Prosjekteringsverktøy'!$G237&lt;&gt;"",IF('1. Prosjekteringsverktøy'!$G237='Telle antall dimensjoner'!C$1,1,""),IF('1. Prosjekteringsverktøy'!$F237=C$1,1,"")))</f>
        <v/>
      </c>
      <c r="D229" t="str">
        <f>IF('1. Prosjekteringsverktøy'!$B237=Utelukk!$A$3,"",IF('1. Prosjekteringsverktøy'!$G237&lt;&gt;"",IF('1. Prosjekteringsverktøy'!$G237='Telle antall dimensjoner'!D$1,1,""),IF('1. Prosjekteringsverktøy'!$F237=D$1,1,"")))</f>
        <v/>
      </c>
      <c r="E229" t="str">
        <f>IF('1. Prosjekteringsverktøy'!$B237=Utelukk!$A$3,"",IF('1. Prosjekteringsverktøy'!$G237&lt;&gt;"",IF('1. Prosjekteringsverktøy'!$G237='Telle antall dimensjoner'!E$1,1,""),IF('1. Prosjekteringsverktøy'!$F237=E$1,1,"")))</f>
        <v/>
      </c>
      <c r="F229" t="str">
        <f>IF('1. Prosjekteringsverktøy'!$B237=Utelukk!$A$3,"",IF('1. Prosjekteringsverktøy'!$G237&lt;&gt;"",IF('1. Prosjekteringsverktøy'!$G237='Telle antall dimensjoner'!F$1,1,""),IF('1. Prosjekteringsverktøy'!$F237=F$1,1,"")))</f>
        <v/>
      </c>
      <c r="G229" t="str">
        <f>IF('1. Prosjekteringsverktøy'!$B237=Utelukk!$A$3,"",IF('1. Prosjekteringsverktøy'!$G237&lt;&gt;"",IF('1. Prosjekteringsverktøy'!$G237='Telle antall dimensjoner'!G$1,1,""),IF('1. Prosjekteringsverktøy'!$F237=G$1,1,"")))</f>
        <v/>
      </c>
      <c r="H229" t="str">
        <f>IF('1. Prosjekteringsverktøy'!$B237=Utelukk!$A$3,"",IF('1. Prosjekteringsverktøy'!$G237&lt;&gt;"",IF('1. Prosjekteringsverktøy'!$G237='Telle antall dimensjoner'!H$1,1,""),IF('1. Prosjekteringsverktøy'!$F237=H$1,1,"")))</f>
        <v/>
      </c>
      <c r="I229" t="str">
        <f>IF('1. Prosjekteringsverktøy'!$B237=Utelukk!$A$3,"",IF('1. Prosjekteringsverktøy'!$G237&lt;&gt;"",IF('1. Prosjekteringsverktøy'!$G237='Telle antall dimensjoner'!I$1,1,""),IF('1. Prosjekteringsverktøy'!$F237=I$1,1,"")))</f>
        <v/>
      </c>
      <c r="J229" t="str">
        <f>IF('1. Prosjekteringsverktøy'!$B237=Utelukk!$A$3,"",IF('1. Prosjekteringsverktøy'!$G237&lt;&gt;"",IF('1. Prosjekteringsverktøy'!$G237='Telle antall dimensjoner'!J$1,1,""),IF('1. Prosjekteringsverktøy'!$F237=J$1,1,"")))</f>
        <v/>
      </c>
    </row>
    <row r="230" spans="1:10" x14ac:dyDescent="0.3">
      <c r="A230" t="str">
        <f>IF('1. Prosjekteringsverktøy'!D238&lt;&gt;0,'1. Prosjekteringsverktøy'!$D238,"")</f>
        <v/>
      </c>
      <c r="B230" t="str">
        <f>IF('1. Prosjekteringsverktøy'!$B238=Utelukk!$A$3,"",IF('1. Prosjekteringsverktøy'!$G238&lt;&gt;"",IF('1. Prosjekteringsverktøy'!$G238='Telle antall dimensjoner'!B$1,1,""),IF('1. Prosjekteringsverktøy'!$F238=B$1,1,"")))</f>
        <v/>
      </c>
      <c r="C230" t="str">
        <f>IF('1. Prosjekteringsverktøy'!$B238=Utelukk!$A$3,"",IF('1. Prosjekteringsverktøy'!$G238&lt;&gt;"",IF('1. Prosjekteringsverktøy'!$G238='Telle antall dimensjoner'!C$1,1,""),IF('1. Prosjekteringsverktøy'!$F238=C$1,1,"")))</f>
        <v/>
      </c>
      <c r="D230" t="str">
        <f>IF('1. Prosjekteringsverktøy'!$B238=Utelukk!$A$3,"",IF('1. Prosjekteringsverktøy'!$G238&lt;&gt;"",IF('1. Prosjekteringsverktøy'!$G238='Telle antall dimensjoner'!D$1,1,""),IF('1. Prosjekteringsverktøy'!$F238=D$1,1,"")))</f>
        <v/>
      </c>
      <c r="E230" t="str">
        <f>IF('1. Prosjekteringsverktøy'!$B238=Utelukk!$A$3,"",IF('1. Prosjekteringsverktøy'!$G238&lt;&gt;"",IF('1. Prosjekteringsverktøy'!$G238='Telle antall dimensjoner'!E$1,1,""),IF('1. Prosjekteringsverktøy'!$F238=E$1,1,"")))</f>
        <v/>
      </c>
      <c r="F230" t="str">
        <f>IF('1. Prosjekteringsverktøy'!$B238=Utelukk!$A$3,"",IF('1. Prosjekteringsverktøy'!$G238&lt;&gt;"",IF('1. Prosjekteringsverktøy'!$G238='Telle antall dimensjoner'!F$1,1,""),IF('1. Prosjekteringsverktøy'!$F238=F$1,1,"")))</f>
        <v/>
      </c>
      <c r="G230" t="str">
        <f>IF('1. Prosjekteringsverktøy'!$B238=Utelukk!$A$3,"",IF('1. Prosjekteringsverktøy'!$G238&lt;&gt;"",IF('1. Prosjekteringsverktøy'!$G238='Telle antall dimensjoner'!G$1,1,""),IF('1. Prosjekteringsverktøy'!$F238=G$1,1,"")))</f>
        <v/>
      </c>
      <c r="H230" t="str">
        <f>IF('1. Prosjekteringsverktøy'!$B238=Utelukk!$A$3,"",IF('1. Prosjekteringsverktøy'!$G238&lt;&gt;"",IF('1. Prosjekteringsverktøy'!$G238='Telle antall dimensjoner'!H$1,1,""),IF('1. Prosjekteringsverktøy'!$F238=H$1,1,"")))</f>
        <v/>
      </c>
      <c r="I230" t="str">
        <f>IF('1. Prosjekteringsverktøy'!$B238=Utelukk!$A$3,"",IF('1. Prosjekteringsverktøy'!$G238&lt;&gt;"",IF('1. Prosjekteringsverktøy'!$G238='Telle antall dimensjoner'!I$1,1,""),IF('1. Prosjekteringsverktøy'!$F238=I$1,1,"")))</f>
        <v/>
      </c>
      <c r="J230" t="str">
        <f>IF('1. Prosjekteringsverktøy'!$B238=Utelukk!$A$3,"",IF('1. Prosjekteringsverktøy'!$G238&lt;&gt;"",IF('1. Prosjekteringsverktøy'!$G238='Telle antall dimensjoner'!J$1,1,""),IF('1. Prosjekteringsverktøy'!$F238=J$1,1,"")))</f>
        <v/>
      </c>
    </row>
    <row r="231" spans="1:10" x14ac:dyDescent="0.3">
      <c r="A231" t="str">
        <f>IF('1. Prosjekteringsverktøy'!D239&lt;&gt;0,'1. Prosjekteringsverktøy'!$D239,"")</f>
        <v/>
      </c>
      <c r="B231" t="str">
        <f>IF('1. Prosjekteringsverktøy'!$B239=Utelukk!$A$3,"",IF('1. Prosjekteringsverktøy'!$G239&lt;&gt;"",IF('1. Prosjekteringsverktøy'!$G239='Telle antall dimensjoner'!B$1,1,""),IF('1. Prosjekteringsverktøy'!$F239=B$1,1,"")))</f>
        <v/>
      </c>
      <c r="C231" t="str">
        <f>IF('1. Prosjekteringsverktøy'!$B239=Utelukk!$A$3,"",IF('1. Prosjekteringsverktøy'!$G239&lt;&gt;"",IF('1. Prosjekteringsverktøy'!$G239='Telle antall dimensjoner'!C$1,1,""),IF('1. Prosjekteringsverktøy'!$F239=C$1,1,"")))</f>
        <v/>
      </c>
      <c r="D231" t="str">
        <f>IF('1. Prosjekteringsverktøy'!$B239=Utelukk!$A$3,"",IF('1. Prosjekteringsverktøy'!$G239&lt;&gt;"",IF('1. Prosjekteringsverktøy'!$G239='Telle antall dimensjoner'!D$1,1,""),IF('1. Prosjekteringsverktøy'!$F239=D$1,1,"")))</f>
        <v/>
      </c>
      <c r="E231" t="str">
        <f>IF('1. Prosjekteringsverktøy'!$B239=Utelukk!$A$3,"",IF('1. Prosjekteringsverktøy'!$G239&lt;&gt;"",IF('1. Prosjekteringsverktøy'!$G239='Telle antall dimensjoner'!E$1,1,""),IF('1. Prosjekteringsverktøy'!$F239=E$1,1,"")))</f>
        <v/>
      </c>
      <c r="F231" t="str">
        <f>IF('1. Prosjekteringsverktøy'!$B239=Utelukk!$A$3,"",IF('1. Prosjekteringsverktøy'!$G239&lt;&gt;"",IF('1. Prosjekteringsverktøy'!$G239='Telle antall dimensjoner'!F$1,1,""),IF('1. Prosjekteringsverktøy'!$F239=F$1,1,"")))</f>
        <v/>
      </c>
      <c r="G231" t="str">
        <f>IF('1. Prosjekteringsverktøy'!$B239=Utelukk!$A$3,"",IF('1. Prosjekteringsverktøy'!$G239&lt;&gt;"",IF('1. Prosjekteringsverktøy'!$G239='Telle antall dimensjoner'!G$1,1,""),IF('1. Prosjekteringsverktøy'!$F239=G$1,1,"")))</f>
        <v/>
      </c>
      <c r="H231" t="str">
        <f>IF('1. Prosjekteringsverktøy'!$B239=Utelukk!$A$3,"",IF('1. Prosjekteringsverktøy'!$G239&lt;&gt;"",IF('1. Prosjekteringsverktøy'!$G239='Telle antall dimensjoner'!H$1,1,""),IF('1. Prosjekteringsverktøy'!$F239=H$1,1,"")))</f>
        <v/>
      </c>
      <c r="I231" t="str">
        <f>IF('1. Prosjekteringsverktøy'!$B239=Utelukk!$A$3,"",IF('1. Prosjekteringsverktøy'!$G239&lt;&gt;"",IF('1. Prosjekteringsverktøy'!$G239='Telle antall dimensjoner'!I$1,1,""),IF('1. Prosjekteringsverktøy'!$F239=I$1,1,"")))</f>
        <v/>
      </c>
      <c r="J231" t="str">
        <f>IF('1. Prosjekteringsverktøy'!$B239=Utelukk!$A$3,"",IF('1. Prosjekteringsverktøy'!$G239&lt;&gt;"",IF('1. Prosjekteringsverktøy'!$G239='Telle antall dimensjoner'!J$1,1,""),IF('1. Prosjekteringsverktøy'!$F239=J$1,1,"")))</f>
        <v/>
      </c>
    </row>
    <row r="232" spans="1:10" x14ac:dyDescent="0.3">
      <c r="A232" t="str">
        <f>IF('1. Prosjekteringsverktøy'!D240&lt;&gt;0,'1. Prosjekteringsverktøy'!$D240,"")</f>
        <v/>
      </c>
      <c r="B232" t="str">
        <f>IF('1. Prosjekteringsverktøy'!$B240=Utelukk!$A$3,"",IF('1. Prosjekteringsverktøy'!$G240&lt;&gt;"",IF('1. Prosjekteringsverktøy'!$G240='Telle antall dimensjoner'!B$1,1,""),IF('1. Prosjekteringsverktøy'!$F240=B$1,1,"")))</f>
        <v/>
      </c>
      <c r="C232" t="str">
        <f>IF('1. Prosjekteringsverktøy'!$B240=Utelukk!$A$3,"",IF('1. Prosjekteringsverktøy'!$G240&lt;&gt;"",IF('1. Prosjekteringsverktøy'!$G240='Telle antall dimensjoner'!C$1,1,""),IF('1. Prosjekteringsverktøy'!$F240=C$1,1,"")))</f>
        <v/>
      </c>
      <c r="D232" t="str">
        <f>IF('1. Prosjekteringsverktøy'!$B240=Utelukk!$A$3,"",IF('1. Prosjekteringsverktøy'!$G240&lt;&gt;"",IF('1. Prosjekteringsverktøy'!$G240='Telle antall dimensjoner'!D$1,1,""),IF('1. Prosjekteringsverktøy'!$F240=D$1,1,"")))</f>
        <v/>
      </c>
      <c r="E232" t="str">
        <f>IF('1. Prosjekteringsverktøy'!$B240=Utelukk!$A$3,"",IF('1. Prosjekteringsverktøy'!$G240&lt;&gt;"",IF('1. Prosjekteringsverktøy'!$G240='Telle antall dimensjoner'!E$1,1,""),IF('1. Prosjekteringsverktøy'!$F240=E$1,1,"")))</f>
        <v/>
      </c>
      <c r="F232" t="str">
        <f>IF('1. Prosjekteringsverktøy'!$B240=Utelukk!$A$3,"",IF('1. Prosjekteringsverktøy'!$G240&lt;&gt;"",IF('1. Prosjekteringsverktøy'!$G240='Telle antall dimensjoner'!F$1,1,""),IF('1. Prosjekteringsverktøy'!$F240=F$1,1,"")))</f>
        <v/>
      </c>
      <c r="G232" t="str">
        <f>IF('1. Prosjekteringsverktøy'!$B240=Utelukk!$A$3,"",IF('1. Prosjekteringsverktøy'!$G240&lt;&gt;"",IF('1. Prosjekteringsverktøy'!$G240='Telle antall dimensjoner'!G$1,1,""),IF('1. Prosjekteringsverktøy'!$F240=G$1,1,"")))</f>
        <v/>
      </c>
      <c r="H232" t="str">
        <f>IF('1. Prosjekteringsverktøy'!$B240=Utelukk!$A$3,"",IF('1. Prosjekteringsverktøy'!$G240&lt;&gt;"",IF('1. Prosjekteringsverktøy'!$G240='Telle antall dimensjoner'!H$1,1,""),IF('1. Prosjekteringsverktøy'!$F240=H$1,1,"")))</f>
        <v/>
      </c>
      <c r="I232" t="str">
        <f>IF('1. Prosjekteringsverktøy'!$B240=Utelukk!$A$3,"",IF('1. Prosjekteringsverktøy'!$G240&lt;&gt;"",IF('1. Prosjekteringsverktøy'!$G240='Telle antall dimensjoner'!I$1,1,""),IF('1. Prosjekteringsverktøy'!$F240=I$1,1,"")))</f>
        <v/>
      </c>
      <c r="J232" t="str">
        <f>IF('1. Prosjekteringsverktøy'!$B240=Utelukk!$A$3,"",IF('1. Prosjekteringsverktøy'!$G240&lt;&gt;"",IF('1. Prosjekteringsverktøy'!$G240='Telle antall dimensjoner'!J$1,1,""),IF('1. Prosjekteringsverktøy'!$F240=J$1,1,"")))</f>
        <v/>
      </c>
    </row>
    <row r="233" spans="1:10" x14ac:dyDescent="0.3">
      <c r="A233" t="str">
        <f>IF('1. Prosjekteringsverktøy'!D241&lt;&gt;0,'1. Prosjekteringsverktøy'!$D241,"")</f>
        <v/>
      </c>
      <c r="B233" t="str">
        <f>IF('1. Prosjekteringsverktøy'!$B241=Utelukk!$A$3,"",IF('1. Prosjekteringsverktøy'!$G241&lt;&gt;"",IF('1. Prosjekteringsverktøy'!$G241='Telle antall dimensjoner'!B$1,1,""),IF('1. Prosjekteringsverktøy'!$F241=B$1,1,"")))</f>
        <v/>
      </c>
      <c r="C233" t="str">
        <f>IF('1. Prosjekteringsverktøy'!$B241=Utelukk!$A$3,"",IF('1. Prosjekteringsverktøy'!$G241&lt;&gt;"",IF('1. Prosjekteringsverktøy'!$G241='Telle antall dimensjoner'!C$1,1,""),IF('1. Prosjekteringsverktøy'!$F241=C$1,1,"")))</f>
        <v/>
      </c>
      <c r="D233" t="str">
        <f>IF('1. Prosjekteringsverktøy'!$B241=Utelukk!$A$3,"",IF('1. Prosjekteringsverktøy'!$G241&lt;&gt;"",IF('1. Prosjekteringsverktøy'!$G241='Telle antall dimensjoner'!D$1,1,""),IF('1. Prosjekteringsverktøy'!$F241=D$1,1,"")))</f>
        <v/>
      </c>
      <c r="E233" t="str">
        <f>IF('1. Prosjekteringsverktøy'!$B241=Utelukk!$A$3,"",IF('1. Prosjekteringsverktøy'!$G241&lt;&gt;"",IF('1. Prosjekteringsverktøy'!$G241='Telle antall dimensjoner'!E$1,1,""),IF('1. Prosjekteringsverktøy'!$F241=E$1,1,"")))</f>
        <v/>
      </c>
      <c r="F233" t="str">
        <f>IF('1. Prosjekteringsverktøy'!$B241=Utelukk!$A$3,"",IF('1. Prosjekteringsverktøy'!$G241&lt;&gt;"",IF('1. Prosjekteringsverktøy'!$G241='Telle antall dimensjoner'!F$1,1,""),IF('1. Prosjekteringsverktøy'!$F241=F$1,1,"")))</f>
        <v/>
      </c>
      <c r="G233" t="str">
        <f>IF('1. Prosjekteringsverktøy'!$B241=Utelukk!$A$3,"",IF('1. Prosjekteringsverktøy'!$G241&lt;&gt;"",IF('1. Prosjekteringsverktøy'!$G241='Telle antall dimensjoner'!G$1,1,""),IF('1. Prosjekteringsverktøy'!$F241=G$1,1,"")))</f>
        <v/>
      </c>
      <c r="H233" t="str">
        <f>IF('1. Prosjekteringsverktøy'!$B241=Utelukk!$A$3,"",IF('1. Prosjekteringsverktøy'!$G241&lt;&gt;"",IF('1. Prosjekteringsverktøy'!$G241='Telle antall dimensjoner'!H$1,1,""),IF('1. Prosjekteringsverktøy'!$F241=H$1,1,"")))</f>
        <v/>
      </c>
      <c r="I233" t="str">
        <f>IF('1. Prosjekteringsverktøy'!$B241=Utelukk!$A$3,"",IF('1. Prosjekteringsverktøy'!$G241&lt;&gt;"",IF('1. Prosjekteringsverktøy'!$G241='Telle antall dimensjoner'!I$1,1,""),IF('1. Prosjekteringsverktøy'!$F241=I$1,1,"")))</f>
        <v/>
      </c>
      <c r="J233" t="str">
        <f>IF('1. Prosjekteringsverktøy'!$B241=Utelukk!$A$3,"",IF('1. Prosjekteringsverktøy'!$G241&lt;&gt;"",IF('1. Prosjekteringsverktøy'!$G241='Telle antall dimensjoner'!J$1,1,""),IF('1. Prosjekteringsverktøy'!$F241=J$1,1,"")))</f>
        <v/>
      </c>
    </row>
    <row r="234" spans="1:10" x14ac:dyDescent="0.3">
      <c r="A234" t="str">
        <f>IF('1. Prosjekteringsverktøy'!D242&lt;&gt;0,'1. Prosjekteringsverktøy'!$D242,"")</f>
        <v/>
      </c>
      <c r="B234" t="str">
        <f>IF('1. Prosjekteringsverktøy'!$B242=Utelukk!$A$3,"",IF('1. Prosjekteringsverktøy'!$G242&lt;&gt;"",IF('1. Prosjekteringsverktøy'!$G242='Telle antall dimensjoner'!B$1,1,""),IF('1. Prosjekteringsverktøy'!$F242=B$1,1,"")))</f>
        <v/>
      </c>
      <c r="C234" t="str">
        <f>IF('1. Prosjekteringsverktøy'!$B242=Utelukk!$A$3,"",IF('1. Prosjekteringsverktøy'!$G242&lt;&gt;"",IF('1. Prosjekteringsverktøy'!$G242='Telle antall dimensjoner'!C$1,1,""),IF('1. Prosjekteringsverktøy'!$F242=C$1,1,"")))</f>
        <v/>
      </c>
      <c r="D234" t="str">
        <f>IF('1. Prosjekteringsverktøy'!$B242=Utelukk!$A$3,"",IF('1. Prosjekteringsverktøy'!$G242&lt;&gt;"",IF('1. Prosjekteringsverktøy'!$G242='Telle antall dimensjoner'!D$1,1,""),IF('1. Prosjekteringsverktøy'!$F242=D$1,1,"")))</f>
        <v/>
      </c>
      <c r="E234" t="str">
        <f>IF('1. Prosjekteringsverktøy'!$B242=Utelukk!$A$3,"",IF('1. Prosjekteringsverktøy'!$G242&lt;&gt;"",IF('1. Prosjekteringsverktøy'!$G242='Telle antall dimensjoner'!E$1,1,""),IF('1. Prosjekteringsverktøy'!$F242=E$1,1,"")))</f>
        <v/>
      </c>
      <c r="F234" t="str">
        <f>IF('1. Prosjekteringsverktøy'!$B242=Utelukk!$A$3,"",IF('1. Prosjekteringsverktøy'!$G242&lt;&gt;"",IF('1. Prosjekteringsverktøy'!$G242='Telle antall dimensjoner'!F$1,1,""),IF('1. Prosjekteringsverktøy'!$F242=F$1,1,"")))</f>
        <v/>
      </c>
      <c r="G234" t="str">
        <f>IF('1. Prosjekteringsverktøy'!$B242=Utelukk!$A$3,"",IF('1. Prosjekteringsverktøy'!$G242&lt;&gt;"",IF('1. Prosjekteringsverktøy'!$G242='Telle antall dimensjoner'!G$1,1,""),IF('1. Prosjekteringsverktøy'!$F242=G$1,1,"")))</f>
        <v/>
      </c>
      <c r="H234" t="str">
        <f>IF('1. Prosjekteringsverktøy'!$B242=Utelukk!$A$3,"",IF('1. Prosjekteringsverktøy'!$G242&lt;&gt;"",IF('1. Prosjekteringsverktøy'!$G242='Telle antall dimensjoner'!H$1,1,""),IF('1. Prosjekteringsverktøy'!$F242=H$1,1,"")))</f>
        <v/>
      </c>
      <c r="I234" t="str">
        <f>IF('1. Prosjekteringsverktøy'!$B242=Utelukk!$A$3,"",IF('1. Prosjekteringsverktøy'!$G242&lt;&gt;"",IF('1. Prosjekteringsverktøy'!$G242='Telle antall dimensjoner'!I$1,1,""),IF('1. Prosjekteringsverktøy'!$F242=I$1,1,"")))</f>
        <v/>
      </c>
      <c r="J234" t="str">
        <f>IF('1. Prosjekteringsverktøy'!$B242=Utelukk!$A$3,"",IF('1. Prosjekteringsverktøy'!$G242&lt;&gt;"",IF('1. Prosjekteringsverktøy'!$G242='Telle antall dimensjoner'!J$1,1,""),IF('1. Prosjekteringsverktøy'!$F242=J$1,1,"")))</f>
        <v/>
      </c>
    </row>
    <row r="235" spans="1:10" x14ac:dyDescent="0.3">
      <c r="A235" t="str">
        <f>IF('1. Prosjekteringsverktøy'!D243&lt;&gt;0,'1. Prosjekteringsverktøy'!$D243,"")</f>
        <v/>
      </c>
      <c r="B235" t="str">
        <f>IF('1. Prosjekteringsverktøy'!$B243=Utelukk!$A$3,"",IF('1. Prosjekteringsverktøy'!$G243&lt;&gt;"",IF('1. Prosjekteringsverktøy'!$G243='Telle antall dimensjoner'!B$1,1,""),IF('1. Prosjekteringsverktøy'!$F243=B$1,1,"")))</f>
        <v/>
      </c>
      <c r="C235" t="str">
        <f>IF('1. Prosjekteringsverktøy'!$B243=Utelukk!$A$3,"",IF('1. Prosjekteringsverktøy'!$G243&lt;&gt;"",IF('1. Prosjekteringsverktøy'!$G243='Telle antall dimensjoner'!C$1,1,""),IF('1. Prosjekteringsverktøy'!$F243=C$1,1,"")))</f>
        <v/>
      </c>
      <c r="D235" t="str">
        <f>IF('1. Prosjekteringsverktøy'!$B243=Utelukk!$A$3,"",IF('1. Prosjekteringsverktøy'!$G243&lt;&gt;"",IF('1. Prosjekteringsverktøy'!$G243='Telle antall dimensjoner'!D$1,1,""),IF('1. Prosjekteringsverktøy'!$F243=D$1,1,"")))</f>
        <v/>
      </c>
      <c r="E235" t="str">
        <f>IF('1. Prosjekteringsverktøy'!$B243=Utelukk!$A$3,"",IF('1. Prosjekteringsverktøy'!$G243&lt;&gt;"",IF('1. Prosjekteringsverktøy'!$G243='Telle antall dimensjoner'!E$1,1,""),IF('1. Prosjekteringsverktøy'!$F243=E$1,1,"")))</f>
        <v/>
      </c>
      <c r="F235" t="str">
        <f>IF('1. Prosjekteringsverktøy'!$B243=Utelukk!$A$3,"",IF('1. Prosjekteringsverktøy'!$G243&lt;&gt;"",IF('1. Prosjekteringsverktøy'!$G243='Telle antall dimensjoner'!F$1,1,""),IF('1. Prosjekteringsverktøy'!$F243=F$1,1,"")))</f>
        <v/>
      </c>
      <c r="G235" t="str">
        <f>IF('1. Prosjekteringsverktøy'!$B243=Utelukk!$A$3,"",IF('1. Prosjekteringsverktøy'!$G243&lt;&gt;"",IF('1. Prosjekteringsverktøy'!$G243='Telle antall dimensjoner'!G$1,1,""),IF('1. Prosjekteringsverktøy'!$F243=G$1,1,"")))</f>
        <v/>
      </c>
      <c r="H235" t="str">
        <f>IF('1. Prosjekteringsverktøy'!$B243=Utelukk!$A$3,"",IF('1. Prosjekteringsverktøy'!$G243&lt;&gt;"",IF('1. Prosjekteringsverktøy'!$G243='Telle antall dimensjoner'!H$1,1,""),IF('1. Prosjekteringsverktøy'!$F243=H$1,1,"")))</f>
        <v/>
      </c>
      <c r="I235" t="str">
        <f>IF('1. Prosjekteringsverktøy'!$B243=Utelukk!$A$3,"",IF('1. Prosjekteringsverktøy'!$G243&lt;&gt;"",IF('1. Prosjekteringsverktøy'!$G243='Telle antall dimensjoner'!I$1,1,""),IF('1. Prosjekteringsverktøy'!$F243=I$1,1,"")))</f>
        <v/>
      </c>
      <c r="J235" t="str">
        <f>IF('1. Prosjekteringsverktøy'!$B243=Utelukk!$A$3,"",IF('1. Prosjekteringsverktøy'!$G243&lt;&gt;"",IF('1. Prosjekteringsverktøy'!$G243='Telle antall dimensjoner'!J$1,1,""),IF('1. Prosjekteringsverktøy'!$F243=J$1,1,"")))</f>
        <v/>
      </c>
    </row>
    <row r="236" spans="1:10" x14ac:dyDescent="0.3">
      <c r="A236" t="str">
        <f>IF('1. Prosjekteringsverktøy'!D244&lt;&gt;0,'1. Prosjekteringsverktøy'!$D244,"")</f>
        <v/>
      </c>
      <c r="B236" t="str">
        <f>IF('1. Prosjekteringsverktøy'!$B244=Utelukk!$A$3,"",IF('1. Prosjekteringsverktøy'!$G244&lt;&gt;"",IF('1. Prosjekteringsverktøy'!$G244='Telle antall dimensjoner'!B$1,1,""),IF('1. Prosjekteringsverktøy'!$F244=B$1,1,"")))</f>
        <v/>
      </c>
      <c r="C236" t="str">
        <f>IF('1. Prosjekteringsverktøy'!$B244=Utelukk!$A$3,"",IF('1. Prosjekteringsverktøy'!$G244&lt;&gt;"",IF('1. Prosjekteringsverktøy'!$G244='Telle antall dimensjoner'!C$1,1,""),IF('1. Prosjekteringsverktøy'!$F244=C$1,1,"")))</f>
        <v/>
      </c>
      <c r="D236" t="str">
        <f>IF('1. Prosjekteringsverktøy'!$B244=Utelukk!$A$3,"",IF('1. Prosjekteringsverktøy'!$G244&lt;&gt;"",IF('1. Prosjekteringsverktøy'!$G244='Telle antall dimensjoner'!D$1,1,""),IF('1. Prosjekteringsverktøy'!$F244=D$1,1,"")))</f>
        <v/>
      </c>
      <c r="E236" t="str">
        <f>IF('1. Prosjekteringsverktøy'!$B244=Utelukk!$A$3,"",IF('1. Prosjekteringsverktøy'!$G244&lt;&gt;"",IF('1. Prosjekteringsverktøy'!$G244='Telle antall dimensjoner'!E$1,1,""),IF('1. Prosjekteringsverktøy'!$F244=E$1,1,"")))</f>
        <v/>
      </c>
      <c r="F236" t="str">
        <f>IF('1. Prosjekteringsverktøy'!$B244=Utelukk!$A$3,"",IF('1. Prosjekteringsverktøy'!$G244&lt;&gt;"",IF('1. Prosjekteringsverktøy'!$G244='Telle antall dimensjoner'!F$1,1,""),IF('1. Prosjekteringsverktøy'!$F244=F$1,1,"")))</f>
        <v/>
      </c>
      <c r="G236" t="str">
        <f>IF('1. Prosjekteringsverktøy'!$B244=Utelukk!$A$3,"",IF('1. Prosjekteringsverktøy'!$G244&lt;&gt;"",IF('1. Prosjekteringsverktøy'!$G244='Telle antall dimensjoner'!G$1,1,""),IF('1. Prosjekteringsverktøy'!$F244=G$1,1,"")))</f>
        <v/>
      </c>
      <c r="H236" t="str">
        <f>IF('1. Prosjekteringsverktøy'!$B244=Utelukk!$A$3,"",IF('1. Prosjekteringsverktøy'!$G244&lt;&gt;"",IF('1. Prosjekteringsverktøy'!$G244='Telle antall dimensjoner'!H$1,1,""),IF('1. Prosjekteringsverktøy'!$F244=H$1,1,"")))</f>
        <v/>
      </c>
      <c r="I236" t="str">
        <f>IF('1. Prosjekteringsverktøy'!$B244=Utelukk!$A$3,"",IF('1. Prosjekteringsverktøy'!$G244&lt;&gt;"",IF('1. Prosjekteringsverktøy'!$G244='Telle antall dimensjoner'!I$1,1,""),IF('1. Prosjekteringsverktøy'!$F244=I$1,1,"")))</f>
        <v/>
      </c>
      <c r="J236" t="str">
        <f>IF('1. Prosjekteringsverktøy'!$B244=Utelukk!$A$3,"",IF('1. Prosjekteringsverktøy'!$G244&lt;&gt;"",IF('1. Prosjekteringsverktøy'!$G244='Telle antall dimensjoner'!J$1,1,""),IF('1. Prosjekteringsverktøy'!$F244=J$1,1,"")))</f>
        <v/>
      </c>
    </row>
    <row r="237" spans="1:10" x14ac:dyDescent="0.3">
      <c r="A237" t="str">
        <f>IF('1. Prosjekteringsverktøy'!D245&lt;&gt;0,'1. Prosjekteringsverktøy'!$D245,"")</f>
        <v/>
      </c>
      <c r="B237" t="str">
        <f>IF('1. Prosjekteringsverktøy'!$B245=Utelukk!$A$3,"",IF('1. Prosjekteringsverktøy'!$G245&lt;&gt;"",IF('1. Prosjekteringsverktøy'!$G245='Telle antall dimensjoner'!B$1,1,""),IF('1. Prosjekteringsverktøy'!$F245=B$1,1,"")))</f>
        <v/>
      </c>
      <c r="C237" t="str">
        <f>IF('1. Prosjekteringsverktøy'!$B245=Utelukk!$A$3,"",IF('1. Prosjekteringsverktøy'!$G245&lt;&gt;"",IF('1. Prosjekteringsverktøy'!$G245='Telle antall dimensjoner'!C$1,1,""),IF('1. Prosjekteringsverktøy'!$F245=C$1,1,"")))</f>
        <v/>
      </c>
      <c r="D237" t="str">
        <f>IF('1. Prosjekteringsverktøy'!$B245=Utelukk!$A$3,"",IF('1. Prosjekteringsverktøy'!$G245&lt;&gt;"",IF('1. Prosjekteringsverktøy'!$G245='Telle antall dimensjoner'!D$1,1,""),IF('1. Prosjekteringsverktøy'!$F245=D$1,1,"")))</f>
        <v/>
      </c>
      <c r="E237" t="str">
        <f>IF('1. Prosjekteringsverktøy'!$B245=Utelukk!$A$3,"",IF('1. Prosjekteringsverktøy'!$G245&lt;&gt;"",IF('1. Prosjekteringsverktøy'!$G245='Telle antall dimensjoner'!E$1,1,""),IF('1. Prosjekteringsverktøy'!$F245=E$1,1,"")))</f>
        <v/>
      </c>
      <c r="F237" t="str">
        <f>IF('1. Prosjekteringsverktøy'!$B245=Utelukk!$A$3,"",IF('1. Prosjekteringsverktøy'!$G245&lt;&gt;"",IF('1. Prosjekteringsverktøy'!$G245='Telle antall dimensjoner'!F$1,1,""),IF('1. Prosjekteringsverktøy'!$F245=F$1,1,"")))</f>
        <v/>
      </c>
      <c r="G237" t="str">
        <f>IF('1. Prosjekteringsverktøy'!$B245=Utelukk!$A$3,"",IF('1. Prosjekteringsverktøy'!$G245&lt;&gt;"",IF('1. Prosjekteringsverktøy'!$G245='Telle antall dimensjoner'!G$1,1,""),IF('1. Prosjekteringsverktøy'!$F245=G$1,1,"")))</f>
        <v/>
      </c>
      <c r="H237" t="str">
        <f>IF('1. Prosjekteringsverktøy'!$B245=Utelukk!$A$3,"",IF('1. Prosjekteringsverktøy'!$G245&lt;&gt;"",IF('1. Prosjekteringsverktøy'!$G245='Telle antall dimensjoner'!H$1,1,""),IF('1. Prosjekteringsverktøy'!$F245=H$1,1,"")))</f>
        <v/>
      </c>
      <c r="I237" t="str">
        <f>IF('1. Prosjekteringsverktøy'!$B245=Utelukk!$A$3,"",IF('1. Prosjekteringsverktøy'!$G245&lt;&gt;"",IF('1. Prosjekteringsverktøy'!$G245='Telle antall dimensjoner'!I$1,1,""),IF('1. Prosjekteringsverktøy'!$F245=I$1,1,"")))</f>
        <v/>
      </c>
      <c r="J237" t="str">
        <f>IF('1. Prosjekteringsverktøy'!$B245=Utelukk!$A$3,"",IF('1. Prosjekteringsverktøy'!$G245&lt;&gt;"",IF('1. Prosjekteringsverktøy'!$G245='Telle antall dimensjoner'!J$1,1,""),IF('1. Prosjekteringsverktøy'!$F245=J$1,1,"")))</f>
        <v/>
      </c>
    </row>
    <row r="238" spans="1:10" x14ac:dyDescent="0.3">
      <c r="A238" t="str">
        <f>IF('1. Prosjekteringsverktøy'!D246&lt;&gt;0,'1. Prosjekteringsverktøy'!$D246,"")</f>
        <v/>
      </c>
      <c r="B238" t="str">
        <f>IF('1. Prosjekteringsverktøy'!$B246=Utelukk!$A$3,"",IF('1. Prosjekteringsverktøy'!$G246&lt;&gt;"",IF('1. Prosjekteringsverktøy'!$G246='Telle antall dimensjoner'!B$1,1,""),IF('1. Prosjekteringsverktøy'!$F246=B$1,1,"")))</f>
        <v/>
      </c>
      <c r="C238" t="str">
        <f>IF('1. Prosjekteringsverktøy'!$B246=Utelukk!$A$3,"",IF('1. Prosjekteringsverktøy'!$G246&lt;&gt;"",IF('1. Prosjekteringsverktøy'!$G246='Telle antall dimensjoner'!C$1,1,""),IF('1. Prosjekteringsverktøy'!$F246=C$1,1,"")))</f>
        <v/>
      </c>
      <c r="D238" t="str">
        <f>IF('1. Prosjekteringsverktøy'!$B246=Utelukk!$A$3,"",IF('1. Prosjekteringsverktøy'!$G246&lt;&gt;"",IF('1. Prosjekteringsverktøy'!$G246='Telle antall dimensjoner'!D$1,1,""),IF('1. Prosjekteringsverktøy'!$F246=D$1,1,"")))</f>
        <v/>
      </c>
      <c r="E238" t="str">
        <f>IF('1. Prosjekteringsverktøy'!$B246=Utelukk!$A$3,"",IF('1. Prosjekteringsverktøy'!$G246&lt;&gt;"",IF('1. Prosjekteringsverktøy'!$G246='Telle antall dimensjoner'!E$1,1,""),IF('1. Prosjekteringsverktøy'!$F246=E$1,1,"")))</f>
        <v/>
      </c>
      <c r="F238" t="str">
        <f>IF('1. Prosjekteringsverktøy'!$B246=Utelukk!$A$3,"",IF('1. Prosjekteringsverktøy'!$G246&lt;&gt;"",IF('1. Prosjekteringsverktøy'!$G246='Telle antall dimensjoner'!F$1,1,""),IF('1. Prosjekteringsverktøy'!$F246=F$1,1,"")))</f>
        <v/>
      </c>
      <c r="G238" t="str">
        <f>IF('1. Prosjekteringsverktøy'!$B246=Utelukk!$A$3,"",IF('1. Prosjekteringsverktøy'!$G246&lt;&gt;"",IF('1. Prosjekteringsverktøy'!$G246='Telle antall dimensjoner'!G$1,1,""),IF('1. Prosjekteringsverktøy'!$F246=G$1,1,"")))</f>
        <v/>
      </c>
      <c r="H238" t="str">
        <f>IF('1. Prosjekteringsverktøy'!$B246=Utelukk!$A$3,"",IF('1. Prosjekteringsverktøy'!$G246&lt;&gt;"",IF('1. Prosjekteringsverktøy'!$G246='Telle antall dimensjoner'!H$1,1,""),IF('1. Prosjekteringsverktøy'!$F246=H$1,1,"")))</f>
        <v/>
      </c>
      <c r="I238" t="str">
        <f>IF('1. Prosjekteringsverktøy'!$B246=Utelukk!$A$3,"",IF('1. Prosjekteringsverktøy'!$G246&lt;&gt;"",IF('1. Prosjekteringsverktøy'!$G246='Telle antall dimensjoner'!I$1,1,""),IF('1. Prosjekteringsverktøy'!$F246=I$1,1,"")))</f>
        <v/>
      </c>
      <c r="J238" t="str">
        <f>IF('1. Prosjekteringsverktøy'!$B246=Utelukk!$A$3,"",IF('1. Prosjekteringsverktøy'!$G246&lt;&gt;"",IF('1. Prosjekteringsverktøy'!$G246='Telle antall dimensjoner'!J$1,1,""),IF('1. Prosjekteringsverktøy'!$F246=J$1,1,"")))</f>
        <v/>
      </c>
    </row>
    <row r="239" spans="1:10" x14ac:dyDescent="0.3">
      <c r="A239" t="str">
        <f>IF('1. Prosjekteringsverktøy'!D247&lt;&gt;0,'1. Prosjekteringsverktøy'!$D247,"")</f>
        <v/>
      </c>
      <c r="B239" t="str">
        <f>IF('1. Prosjekteringsverktøy'!$B247=Utelukk!$A$3,"",IF('1. Prosjekteringsverktøy'!$G247&lt;&gt;"",IF('1. Prosjekteringsverktøy'!$G247='Telle antall dimensjoner'!B$1,1,""),IF('1. Prosjekteringsverktøy'!$F247=B$1,1,"")))</f>
        <v/>
      </c>
      <c r="C239" t="str">
        <f>IF('1. Prosjekteringsverktøy'!$B247=Utelukk!$A$3,"",IF('1. Prosjekteringsverktøy'!$G247&lt;&gt;"",IF('1. Prosjekteringsverktøy'!$G247='Telle antall dimensjoner'!C$1,1,""),IF('1. Prosjekteringsverktøy'!$F247=C$1,1,"")))</f>
        <v/>
      </c>
      <c r="D239" t="str">
        <f>IF('1. Prosjekteringsverktøy'!$B247=Utelukk!$A$3,"",IF('1. Prosjekteringsverktøy'!$G247&lt;&gt;"",IF('1. Prosjekteringsverktøy'!$G247='Telle antall dimensjoner'!D$1,1,""),IF('1. Prosjekteringsverktøy'!$F247=D$1,1,"")))</f>
        <v/>
      </c>
      <c r="E239" t="str">
        <f>IF('1. Prosjekteringsverktøy'!$B247=Utelukk!$A$3,"",IF('1. Prosjekteringsverktøy'!$G247&lt;&gt;"",IF('1. Prosjekteringsverktøy'!$G247='Telle antall dimensjoner'!E$1,1,""),IF('1. Prosjekteringsverktøy'!$F247=E$1,1,"")))</f>
        <v/>
      </c>
      <c r="F239" t="str">
        <f>IF('1. Prosjekteringsverktøy'!$B247=Utelukk!$A$3,"",IF('1. Prosjekteringsverktøy'!$G247&lt;&gt;"",IF('1. Prosjekteringsverktøy'!$G247='Telle antall dimensjoner'!F$1,1,""),IF('1. Prosjekteringsverktøy'!$F247=F$1,1,"")))</f>
        <v/>
      </c>
      <c r="G239" t="str">
        <f>IF('1. Prosjekteringsverktøy'!$B247=Utelukk!$A$3,"",IF('1. Prosjekteringsverktøy'!$G247&lt;&gt;"",IF('1. Prosjekteringsverktøy'!$G247='Telle antall dimensjoner'!G$1,1,""),IF('1. Prosjekteringsverktøy'!$F247=G$1,1,"")))</f>
        <v/>
      </c>
      <c r="H239" t="str">
        <f>IF('1. Prosjekteringsverktøy'!$B247=Utelukk!$A$3,"",IF('1. Prosjekteringsverktøy'!$G247&lt;&gt;"",IF('1. Prosjekteringsverktøy'!$G247='Telle antall dimensjoner'!H$1,1,""),IF('1. Prosjekteringsverktøy'!$F247=H$1,1,"")))</f>
        <v/>
      </c>
      <c r="I239" t="str">
        <f>IF('1. Prosjekteringsverktøy'!$B247=Utelukk!$A$3,"",IF('1. Prosjekteringsverktøy'!$G247&lt;&gt;"",IF('1. Prosjekteringsverktøy'!$G247='Telle antall dimensjoner'!I$1,1,""),IF('1. Prosjekteringsverktøy'!$F247=I$1,1,"")))</f>
        <v/>
      </c>
      <c r="J239" t="str">
        <f>IF('1. Prosjekteringsverktøy'!$B247=Utelukk!$A$3,"",IF('1. Prosjekteringsverktøy'!$G247&lt;&gt;"",IF('1. Prosjekteringsverktøy'!$G247='Telle antall dimensjoner'!J$1,1,""),IF('1. Prosjekteringsverktøy'!$F247=J$1,1,"")))</f>
        <v/>
      </c>
    </row>
    <row r="240" spans="1:10" x14ac:dyDescent="0.3">
      <c r="A240" t="str">
        <f>IF('1. Prosjekteringsverktøy'!D248&lt;&gt;0,'1. Prosjekteringsverktøy'!$D248,"")</f>
        <v/>
      </c>
      <c r="B240" t="str">
        <f>IF('1. Prosjekteringsverktøy'!$B248=Utelukk!$A$3,"",IF('1. Prosjekteringsverktøy'!$G248&lt;&gt;"",IF('1. Prosjekteringsverktøy'!$G248='Telle antall dimensjoner'!B$1,1,""),IF('1. Prosjekteringsverktøy'!$F248=B$1,1,"")))</f>
        <v/>
      </c>
      <c r="C240" t="str">
        <f>IF('1. Prosjekteringsverktøy'!$B248=Utelukk!$A$3,"",IF('1. Prosjekteringsverktøy'!$G248&lt;&gt;"",IF('1. Prosjekteringsverktøy'!$G248='Telle antall dimensjoner'!C$1,1,""),IF('1. Prosjekteringsverktøy'!$F248=C$1,1,"")))</f>
        <v/>
      </c>
      <c r="D240" t="str">
        <f>IF('1. Prosjekteringsverktøy'!$B248=Utelukk!$A$3,"",IF('1. Prosjekteringsverktøy'!$G248&lt;&gt;"",IF('1. Prosjekteringsverktøy'!$G248='Telle antall dimensjoner'!D$1,1,""),IF('1. Prosjekteringsverktøy'!$F248=D$1,1,"")))</f>
        <v/>
      </c>
      <c r="E240" t="str">
        <f>IF('1. Prosjekteringsverktøy'!$B248=Utelukk!$A$3,"",IF('1. Prosjekteringsverktøy'!$G248&lt;&gt;"",IF('1. Prosjekteringsverktøy'!$G248='Telle antall dimensjoner'!E$1,1,""),IF('1. Prosjekteringsverktøy'!$F248=E$1,1,"")))</f>
        <v/>
      </c>
      <c r="F240" t="str">
        <f>IF('1. Prosjekteringsverktøy'!$B248=Utelukk!$A$3,"",IF('1. Prosjekteringsverktøy'!$G248&lt;&gt;"",IF('1. Prosjekteringsverktøy'!$G248='Telle antall dimensjoner'!F$1,1,""),IF('1. Prosjekteringsverktøy'!$F248=F$1,1,"")))</f>
        <v/>
      </c>
      <c r="G240" t="str">
        <f>IF('1. Prosjekteringsverktøy'!$B248=Utelukk!$A$3,"",IF('1. Prosjekteringsverktøy'!$G248&lt;&gt;"",IF('1. Prosjekteringsverktøy'!$G248='Telle antall dimensjoner'!G$1,1,""),IF('1. Prosjekteringsverktøy'!$F248=G$1,1,"")))</f>
        <v/>
      </c>
      <c r="H240" t="str">
        <f>IF('1. Prosjekteringsverktøy'!$B248=Utelukk!$A$3,"",IF('1. Prosjekteringsverktøy'!$G248&lt;&gt;"",IF('1. Prosjekteringsverktøy'!$G248='Telle antall dimensjoner'!H$1,1,""),IF('1. Prosjekteringsverktøy'!$F248=H$1,1,"")))</f>
        <v/>
      </c>
      <c r="I240" t="str">
        <f>IF('1. Prosjekteringsverktøy'!$B248=Utelukk!$A$3,"",IF('1. Prosjekteringsverktøy'!$G248&lt;&gt;"",IF('1. Prosjekteringsverktøy'!$G248='Telle antall dimensjoner'!I$1,1,""),IF('1. Prosjekteringsverktøy'!$F248=I$1,1,"")))</f>
        <v/>
      </c>
      <c r="J240" t="str">
        <f>IF('1. Prosjekteringsverktøy'!$B248=Utelukk!$A$3,"",IF('1. Prosjekteringsverktøy'!$G248&lt;&gt;"",IF('1. Prosjekteringsverktøy'!$G248='Telle antall dimensjoner'!J$1,1,""),IF('1. Prosjekteringsverktøy'!$F248=J$1,1,"")))</f>
        <v/>
      </c>
    </row>
    <row r="241" spans="1:10" x14ac:dyDescent="0.3">
      <c r="A241" t="str">
        <f>IF('1. Prosjekteringsverktøy'!D249&lt;&gt;0,'1. Prosjekteringsverktøy'!$D249,"")</f>
        <v/>
      </c>
      <c r="B241" t="str">
        <f>IF('1. Prosjekteringsverktøy'!$B249=Utelukk!$A$3,"",IF('1. Prosjekteringsverktøy'!$G249&lt;&gt;"",IF('1. Prosjekteringsverktøy'!$G249='Telle antall dimensjoner'!B$1,1,""),IF('1. Prosjekteringsverktøy'!$F249=B$1,1,"")))</f>
        <v/>
      </c>
      <c r="C241" t="str">
        <f>IF('1. Prosjekteringsverktøy'!$B249=Utelukk!$A$3,"",IF('1. Prosjekteringsverktøy'!$G249&lt;&gt;"",IF('1. Prosjekteringsverktøy'!$G249='Telle antall dimensjoner'!C$1,1,""),IF('1. Prosjekteringsverktøy'!$F249=C$1,1,"")))</f>
        <v/>
      </c>
      <c r="D241" t="str">
        <f>IF('1. Prosjekteringsverktøy'!$B249=Utelukk!$A$3,"",IF('1. Prosjekteringsverktøy'!$G249&lt;&gt;"",IF('1. Prosjekteringsverktøy'!$G249='Telle antall dimensjoner'!D$1,1,""),IF('1. Prosjekteringsverktøy'!$F249=D$1,1,"")))</f>
        <v/>
      </c>
      <c r="E241" t="str">
        <f>IF('1. Prosjekteringsverktøy'!$B249=Utelukk!$A$3,"",IF('1. Prosjekteringsverktøy'!$G249&lt;&gt;"",IF('1. Prosjekteringsverktøy'!$G249='Telle antall dimensjoner'!E$1,1,""),IF('1. Prosjekteringsverktøy'!$F249=E$1,1,"")))</f>
        <v/>
      </c>
      <c r="F241" t="str">
        <f>IF('1. Prosjekteringsverktøy'!$B249=Utelukk!$A$3,"",IF('1. Prosjekteringsverktøy'!$G249&lt;&gt;"",IF('1. Prosjekteringsverktøy'!$G249='Telle antall dimensjoner'!F$1,1,""),IF('1. Prosjekteringsverktøy'!$F249=F$1,1,"")))</f>
        <v/>
      </c>
      <c r="G241" t="str">
        <f>IF('1. Prosjekteringsverktøy'!$B249=Utelukk!$A$3,"",IF('1. Prosjekteringsverktøy'!$G249&lt;&gt;"",IF('1. Prosjekteringsverktøy'!$G249='Telle antall dimensjoner'!G$1,1,""),IF('1. Prosjekteringsverktøy'!$F249=G$1,1,"")))</f>
        <v/>
      </c>
      <c r="H241" t="str">
        <f>IF('1. Prosjekteringsverktøy'!$B249=Utelukk!$A$3,"",IF('1. Prosjekteringsverktøy'!$G249&lt;&gt;"",IF('1. Prosjekteringsverktøy'!$G249='Telle antall dimensjoner'!H$1,1,""),IF('1. Prosjekteringsverktøy'!$F249=H$1,1,"")))</f>
        <v/>
      </c>
      <c r="I241" t="str">
        <f>IF('1. Prosjekteringsverktøy'!$B249=Utelukk!$A$3,"",IF('1. Prosjekteringsverktøy'!$G249&lt;&gt;"",IF('1. Prosjekteringsverktøy'!$G249='Telle antall dimensjoner'!I$1,1,""),IF('1. Prosjekteringsverktøy'!$F249=I$1,1,"")))</f>
        <v/>
      </c>
      <c r="J241" t="str">
        <f>IF('1. Prosjekteringsverktøy'!$B249=Utelukk!$A$3,"",IF('1. Prosjekteringsverktøy'!$G249&lt;&gt;"",IF('1. Prosjekteringsverktøy'!$G249='Telle antall dimensjoner'!J$1,1,""),IF('1. Prosjekteringsverktøy'!$F249=J$1,1,"")))</f>
        <v/>
      </c>
    </row>
    <row r="242" spans="1:10" x14ac:dyDescent="0.3">
      <c r="A242" t="str">
        <f>IF('1. Prosjekteringsverktøy'!D250&lt;&gt;0,'1. Prosjekteringsverktøy'!$D250,"")</f>
        <v/>
      </c>
      <c r="B242" t="str">
        <f>IF('1. Prosjekteringsverktøy'!$B250=Utelukk!$A$3,"",IF('1. Prosjekteringsverktøy'!$G250&lt;&gt;"",IF('1. Prosjekteringsverktøy'!$G250='Telle antall dimensjoner'!B$1,1,""),IF('1. Prosjekteringsverktøy'!$F250=B$1,1,"")))</f>
        <v/>
      </c>
      <c r="C242" t="str">
        <f>IF('1. Prosjekteringsverktøy'!$B250=Utelukk!$A$3,"",IF('1. Prosjekteringsverktøy'!$G250&lt;&gt;"",IF('1. Prosjekteringsverktøy'!$G250='Telle antall dimensjoner'!C$1,1,""),IF('1. Prosjekteringsverktøy'!$F250=C$1,1,"")))</f>
        <v/>
      </c>
      <c r="D242" t="str">
        <f>IF('1. Prosjekteringsverktøy'!$B250=Utelukk!$A$3,"",IF('1. Prosjekteringsverktøy'!$G250&lt;&gt;"",IF('1. Prosjekteringsverktøy'!$G250='Telle antall dimensjoner'!D$1,1,""),IF('1. Prosjekteringsverktøy'!$F250=D$1,1,"")))</f>
        <v/>
      </c>
      <c r="E242" t="str">
        <f>IF('1. Prosjekteringsverktøy'!$B250=Utelukk!$A$3,"",IF('1. Prosjekteringsverktøy'!$G250&lt;&gt;"",IF('1. Prosjekteringsverktøy'!$G250='Telle antall dimensjoner'!E$1,1,""),IF('1. Prosjekteringsverktøy'!$F250=E$1,1,"")))</f>
        <v/>
      </c>
      <c r="F242" t="str">
        <f>IF('1. Prosjekteringsverktøy'!$B250=Utelukk!$A$3,"",IF('1. Prosjekteringsverktøy'!$G250&lt;&gt;"",IF('1. Prosjekteringsverktøy'!$G250='Telle antall dimensjoner'!F$1,1,""),IF('1. Prosjekteringsverktøy'!$F250=F$1,1,"")))</f>
        <v/>
      </c>
      <c r="G242" t="str">
        <f>IF('1. Prosjekteringsverktøy'!$B250=Utelukk!$A$3,"",IF('1. Prosjekteringsverktøy'!$G250&lt;&gt;"",IF('1. Prosjekteringsverktøy'!$G250='Telle antall dimensjoner'!G$1,1,""),IF('1. Prosjekteringsverktøy'!$F250=G$1,1,"")))</f>
        <v/>
      </c>
      <c r="H242" t="str">
        <f>IF('1. Prosjekteringsverktøy'!$B250=Utelukk!$A$3,"",IF('1. Prosjekteringsverktøy'!$G250&lt;&gt;"",IF('1. Prosjekteringsverktøy'!$G250='Telle antall dimensjoner'!H$1,1,""),IF('1. Prosjekteringsverktøy'!$F250=H$1,1,"")))</f>
        <v/>
      </c>
      <c r="I242" t="str">
        <f>IF('1. Prosjekteringsverktøy'!$B250=Utelukk!$A$3,"",IF('1. Prosjekteringsverktøy'!$G250&lt;&gt;"",IF('1. Prosjekteringsverktøy'!$G250='Telle antall dimensjoner'!I$1,1,""),IF('1. Prosjekteringsverktøy'!$F250=I$1,1,"")))</f>
        <v/>
      </c>
      <c r="J242" t="str">
        <f>IF('1. Prosjekteringsverktøy'!$B250=Utelukk!$A$3,"",IF('1. Prosjekteringsverktøy'!$G250&lt;&gt;"",IF('1. Prosjekteringsverktøy'!$G250='Telle antall dimensjoner'!J$1,1,""),IF('1. Prosjekteringsverktøy'!$F250=J$1,1,"")))</f>
        <v/>
      </c>
    </row>
    <row r="243" spans="1:10" x14ac:dyDescent="0.3">
      <c r="A243" t="str">
        <f>IF('1. Prosjekteringsverktøy'!D251&lt;&gt;0,'1. Prosjekteringsverktøy'!$D251,"")</f>
        <v/>
      </c>
      <c r="B243" t="str">
        <f>IF('1. Prosjekteringsverktøy'!$B251=Utelukk!$A$3,"",IF('1. Prosjekteringsverktøy'!$G251&lt;&gt;"",IF('1. Prosjekteringsverktøy'!$G251='Telle antall dimensjoner'!B$1,1,""),IF('1. Prosjekteringsverktøy'!$F251=B$1,1,"")))</f>
        <v/>
      </c>
      <c r="C243" t="str">
        <f>IF('1. Prosjekteringsverktøy'!$B251=Utelukk!$A$3,"",IF('1. Prosjekteringsverktøy'!$G251&lt;&gt;"",IF('1. Prosjekteringsverktøy'!$G251='Telle antall dimensjoner'!C$1,1,""),IF('1. Prosjekteringsverktøy'!$F251=C$1,1,"")))</f>
        <v/>
      </c>
      <c r="D243" t="str">
        <f>IF('1. Prosjekteringsverktøy'!$B251=Utelukk!$A$3,"",IF('1. Prosjekteringsverktøy'!$G251&lt;&gt;"",IF('1. Prosjekteringsverktøy'!$G251='Telle antall dimensjoner'!D$1,1,""),IF('1. Prosjekteringsverktøy'!$F251=D$1,1,"")))</f>
        <v/>
      </c>
      <c r="E243" t="str">
        <f>IF('1. Prosjekteringsverktøy'!$B251=Utelukk!$A$3,"",IF('1. Prosjekteringsverktøy'!$G251&lt;&gt;"",IF('1. Prosjekteringsverktøy'!$G251='Telle antall dimensjoner'!E$1,1,""),IF('1. Prosjekteringsverktøy'!$F251=E$1,1,"")))</f>
        <v/>
      </c>
      <c r="F243" t="str">
        <f>IF('1. Prosjekteringsverktøy'!$B251=Utelukk!$A$3,"",IF('1. Prosjekteringsverktøy'!$G251&lt;&gt;"",IF('1. Prosjekteringsverktøy'!$G251='Telle antall dimensjoner'!F$1,1,""),IF('1. Prosjekteringsverktøy'!$F251=F$1,1,"")))</f>
        <v/>
      </c>
      <c r="G243" t="str">
        <f>IF('1. Prosjekteringsverktøy'!$B251=Utelukk!$A$3,"",IF('1. Prosjekteringsverktøy'!$G251&lt;&gt;"",IF('1. Prosjekteringsverktøy'!$G251='Telle antall dimensjoner'!G$1,1,""),IF('1. Prosjekteringsverktøy'!$F251=G$1,1,"")))</f>
        <v/>
      </c>
      <c r="H243" t="str">
        <f>IF('1. Prosjekteringsverktøy'!$B251=Utelukk!$A$3,"",IF('1. Prosjekteringsverktøy'!$G251&lt;&gt;"",IF('1. Prosjekteringsverktøy'!$G251='Telle antall dimensjoner'!H$1,1,""),IF('1. Prosjekteringsverktøy'!$F251=H$1,1,"")))</f>
        <v/>
      </c>
      <c r="I243" t="str">
        <f>IF('1. Prosjekteringsverktøy'!$B251=Utelukk!$A$3,"",IF('1. Prosjekteringsverktøy'!$G251&lt;&gt;"",IF('1. Prosjekteringsverktøy'!$G251='Telle antall dimensjoner'!I$1,1,""),IF('1. Prosjekteringsverktøy'!$F251=I$1,1,"")))</f>
        <v/>
      </c>
      <c r="J243" t="str">
        <f>IF('1. Prosjekteringsverktøy'!$B251=Utelukk!$A$3,"",IF('1. Prosjekteringsverktøy'!$G251&lt;&gt;"",IF('1. Prosjekteringsverktøy'!$G251='Telle antall dimensjoner'!J$1,1,""),IF('1. Prosjekteringsverktøy'!$F251=J$1,1,"")))</f>
        <v/>
      </c>
    </row>
    <row r="244" spans="1:10" x14ac:dyDescent="0.3">
      <c r="A244" t="str">
        <f>IF('1. Prosjekteringsverktøy'!D252&lt;&gt;0,'1. Prosjekteringsverktøy'!$D252,"")</f>
        <v/>
      </c>
      <c r="B244" t="str">
        <f>IF('1. Prosjekteringsverktøy'!$B252=Utelukk!$A$3,"",IF('1. Prosjekteringsverktøy'!$G252&lt;&gt;"",IF('1. Prosjekteringsverktøy'!$G252='Telle antall dimensjoner'!B$1,1,""),IF('1. Prosjekteringsverktøy'!$F252=B$1,1,"")))</f>
        <v/>
      </c>
      <c r="C244" t="str">
        <f>IF('1. Prosjekteringsverktøy'!$B252=Utelukk!$A$3,"",IF('1. Prosjekteringsverktøy'!$G252&lt;&gt;"",IF('1. Prosjekteringsverktøy'!$G252='Telle antall dimensjoner'!C$1,1,""),IF('1. Prosjekteringsverktøy'!$F252=C$1,1,"")))</f>
        <v/>
      </c>
      <c r="D244" t="str">
        <f>IF('1. Prosjekteringsverktøy'!$B252=Utelukk!$A$3,"",IF('1. Prosjekteringsverktøy'!$G252&lt;&gt;"",IF('1. Prosjekteringsverktøy'!$G252='Telle antall dimensjoner'!D$1,1,""),IF('1. Prosjekteringsverktøy'!$F252=D$1,1,"")))</f>
        <v/>
      </c>
      <c r="E244" t="str">
        <f>IF('1. Prosjekteringsverktøy'!$B252=Utelukk!$A$3,"",IF('1. Prosjekteringsverktøy'!$G252&lt;&gt;"",IF('1. Prosjekteringsverktøy'!$G252='Telle antall dimensjoner'!E$1,1,""),IF('1. Prosjekteringsverktøy'!$F252=E$1,1,"")))</f>
        <v/>
      </c>
      <c r="F244" t="str">
        <f>IF('1. Prosjekteringsverktøy'!$B252=Utelukk!$A$3,"",IF('1. Prosjekteringsverktøy'!$G252&lt;&gt;"",IF('1. Prosjekteringsverktøy'!$G252='Telle antall dimensjoner'!F$1,1,""),IF('1. Prosjekteringsverktøy'!$F252=F$1,1,"")))</f>
        <v/>
      </c>
      <c r="G244" t="str">
        <f>IF('1. Prosjekteringsverktøy'!$B252=Utelukk!$A$3,"",IF('1. Prosjekteringsverktøy'!$G252&lt;&gt;"",IF('1. Prosjekteringsverktøy'!$G252='Telle antall dimensjoner'!G$1,1,""),IF('1. Prosjekteringsverktøy'!$F252=G$1,1,"")))</f>
        <v/>
      </c>
      <c r="H244" t="str">
        <f>IF('1. Prosjekteringsverktøy'!$B252=Utelukk!$A$3,"",IF('1. Prosjekteringsverktøy'!$G252&lt;&gt;"",IF('1. Prosjekteringsverktøy'!$G252='Telle antall dimensjoner'!H$1,1,""),IF('1. Prosjekteringsverktøy'!$F252=H$1,1,"")))</f>
        <v/>
      </c>
      <c r="I244" t="str">
        <f>IF('1. Prosjekteringsverktøy'!$B252=Utelukk!$A$3,"",IF('1. Prosjekteringsverktøy'!$G252&lt;&gt;"",IF('1. Prosjekteringsverktøy'!$G252='Telle antall dimensjoner'!I$1,1,""),IF('1. Prosjekteringsverktøy'!$F252=I$1,1,"")))</f>
        <v/>
      </c>
      <c r="J244" t="str">
        <f>IF('1. Prosjekteringsverktøy'!$B252=Utelukk!$A$3,"",IF('1. Prosjekteringsverktøy'!$G252&lt;&gt;"",IF('1. Prosjekteringsverktøy'!$G252='Telle antall dimensjoner'!J$1,1,""),IF('1. Prosjekteringsverktøy'!$F252=J$1,1,"")))</f>
        <v/>
      </c>
    </row>
    <row r="245" spans="1:10" x14ac:dyDescent="0.3">
      <c r="A245" t="str">
        <f>IF('1. Prosjekteringsverktøy'!D253&lt;&gt;0,'1. Prosjekteringsverktøy'!$D253,"")</f>
        <v/>
      </c>
      <c r="B245" t="str">
        <f>IF('1. Prosjekteringsverktøy'!$B253=Utelukk!$A$3,"",IF('1. Prosjekteringsverktøy'!$G253&lt;&gt;"",IF('1. Prosjekteringsverktøy'!$G253='Telle antall dimensjoner'!B$1,1,""),IF('1. Prosjekteringsverktøy'!$F253=B$1,1,"")))</f>
        <v/>
      </c>
      <c r="C245" t="str">
        <f>IF('1. Prosjekteringsverktøy'!$B253=Utelukk!$A$3,"",IF('1. Prosjekteringsverktøy'!$G253&lt;&gt;"",IF('1. Prosjekteringsverktøy'!$G253='Telle antall dimensjoner'!C$1,1,""),IF('1. Prosjekteringsverktøy'!$F253=C$1,1,"")))</f>
        <v/>
      </c>
      <c r="D245" t="str">
        <f>IF('1. Prosjekteringsverktøy'!$B253=Utelukk!$A$3,"",IF('1. Prosjekteringsverktøy'!$G253&lt;&gt;"",IF('1. Prosjekteringsverktøy'!$G253='Telle antall dimensjoner'!D$1,1,""),IF('1. Prosjekteringsverktøy'!$F253=D$1,1,"")))</f>
        <v/>
      </c>
      <c r="E245" t="str">
        <f>IF('1. Prosjekteringsverktøy'!$B253=Utelukk!$A$3,"",IF('1. Prosjekteringsverktøy'!$G253&lt;&gt;"",IF('1. Prosjekteringsverktøy'!$G253='Telle antall dimensjoner'!E$1,1,""),IF('1. Prosjekteringsverktøy'!$F253=E$1,1,"")))</f>
        <v/>
      </c>
      <c r="F245" t="str">
        <f>IF('1. Prosjekteringsverktøy'!$B253=Utelukk!$A$3,"",IF('1. Prosjekteringsverktøy'!$G253&lt;&gt;"",IF('1. Prosjekteringsverktøy'!$G253='Telle antall dimensjoner'!F$1,1,""),IF('1. Prosjekteringsverktøy'!$F253=F$1,1,"")))</f>
        <v/>
      </c>
      <c r="G245" t="str">
        <f>IF('1. Prosjekteringsverktøy'!$B253=Utelukk!$A$3,"",IF('1. Prosjekteringsverktøy'!$G253&lt;&gt;"",IF('1. Prosjekteringsverktøy'!$G253='Telle antall dimensjoner'!G$1,1,""),IF('1. Prosjekteringsverktøy'!$F253=G$1,1,"")))</f>
        <v/>
      </c>
      <c r="H245" t="str">
        <f>IF('1. Prosjekteringsverktøy'!$B253=Utelukk!$A$3,"",IF('1. Prosjekteringsverktøy'!$G253&lt;&gt;"",IF('1. Prosjekteringsverktøy'!$G253='Telle antall dimensjoner'!H$1,1,""),IF('1. Prosjekteringsverktøy'!$F253=H$1,1,"")))</f>
        <v/>
      </c>
      <c r="I245" t="str">
        <f>IF('1. Prosjekteringsverktøy'!$B253=Utelukk!$A$3,"",IF('1. Prosjekteringsverktøy'!$G253&lt;&gt;"",IF('1. Prosjekteringsverktøy'!$G253='Telle antall dimensjoner'!I$1,1,""),IF('1. Prosjekteringsverktøy'!$F253=I$1,1,"")))</f>
        <v/>
      </c>
      <c r="J245" t="str">
        <f>IF('1. Prosjekteringsverktøy'!$B253=Utelukk!$A$3,"",IF('1. Prosjekteringsverktøy'!$G253&lt;&gt;"",IF('1. Prosjekteringsverktøy'!$G253='Telle antall dimensjoner'!J$1,1,""),IF('1. Prosjekteringsverktøy'!$F253=J$1,1,"")))</f>
        <v/>
      </c>
    </row>
    <row r="246" spans="1:10" x14ac:dyDescent="0.3">
      <c r="A246" t="str">
        <f>IF('1. Prosjekteringsverktøy'!D254&lt;&gt;0,'1. Prosjekteringsverktøy'!$D254,"")</f>
        <v/>
      </c>
      <c r="B246" t="str">
        <f>IF('1. Prosjekteringsverktøy'!$B254=Utelukk!$A$3,"",IF('1. Prosjekteringsverktøy'!$G254&lt;&gt;"",IF('1. Prosjekteringsverktøy'!$G254='Telle antall dimensjoner'!B$1,1,""),IF('1. Prosjekteringsverktøy'!$F254=B$1,1,"")))</f>
        <v/>
      </c>
      <c r="C246" t="str">
        <f>IF('1. Prosjekteringsverktøy'!$B254=Utelukk!$A$3,"",IF('1. Prosjekteringsverktøy'!$G254&lt;&gt;"",IF('1. Prosjekteringsverktøy'!$G254='Telle antall dimensjoner'!C$1,1,""),IF('1. Prosjekteringsverktøy'!$F254=C$1,1,"")))</f>
        <v/>
      </c>
      <c r="D246" t="str">
        <f>IF('1. Prosjekteringsverktøy'!$B254=Utelukk!$A$3,"",IF('1. Prosjekteringsverktøy'!$G254&lt;&gt;"",IF('1. Prosjekteringsverktøy'!$G254='Telle antall dimensjoner'!D$1,1,""),IF('1. Prosjekteringsverktøy'!$F254=D$1,1,"")))</f>
        <v/>
      </c>
      <c r="E246" t="str">
        <f>IF('1. Prosjekteringsverktøy'!$B254=Utelukk!$A$3,"",IF('1. Prosjekteringsverktøy'!$G254&lt;&gt;"",IF('1. Prosjekteringsverktøy'!$G254='Telle antall dimensjoner'!E$1,1,""),IF('1. Prosjekteringsverktøy'!$F254=E$1,1,"")))</f>
        <v/>
      </c>
      <c r="F246" t="str">
        <f>IF('1. Prosjekteringsverktøy'!$B254=Utelukk!$A$3,"",IF('1. Prosjekteringsverktøy'!$G254&lt;&gt;"",IF('1. Prosjekteringsverktøy'!$G254='Telle antall dimensjoner'!F$1,1,""),IF('1. Prosjekteringsverktøy'!$F254=F$1,1,"")))</f>
        <v/>
      </c>
      <c r="G246" t="str">
        <f>IF('1. Prosjekteringsverktøy'!$B254=Utelukk!$A$3,"",IF('1. Prosjekteringsverktøy'!$G254&lt;&gt;"",IF('1. Prosjekteringsverktøy'!$G254='Telle antall dimensjoner'!G$1,1,""),IF('1. Prosjekteringsverktøy'!$F254=G$1,1,"")))</f>
        <v/>
      </c>
      <c r="H246" t="str">
        <f>IF('1. Prosjekteringsverktøy'!$B254=Utelukk!$A$3,"",IF('1. Prosjekteringsverktøy'!$G254&lt;&gt;"",IF('1. Prosjekteringsverktøy'!$G254='Telle antall dimensjoner'!H$1,1,""),IF('1. Prosjekteringsverktøy'!$F254=H$1,1,"")))</f>
        <v/>
      </c>
      <c r="I246" t="str">
        <f>IF('1. Prosjekteringsverktøy'!$B254=Utelukk!$A$3,"",IF('1. Prosjekteringsverktøy'!$G254&lt;&gt;"",IF('1. Prosjekteringsverktøy'!$G254='Telle antall dimensjoner'!I$1,1,""),IF('1. Prosjekteringsverktøy'!$F254=I$1,1,"")))</f>
        <v/>
      </c>
      <c r="J246" t="str">
        <f>IF('1. Prosjekteringsverktøy'!$B254=Utelukk!$A$3,"",IF('1. Prosjekteringsverktøy'!$G254&lt;&gt;"",IF('1. Prosjekteringsverktøy'!$G254='Telle antall dimensjoner'!J$1,1,""),IF('1. Prosjekteringsverktøy'!$F254=J$1,1,"")))</f>
        <v/>
      </c>
    </row>
    <row r="247" spans="1:10" x14ac:dyDescent="0.3">
      <c r="A247" t="str">
        <f>IF('1. Prosjekteringsverktøy'!D255&lt;&gt;0,'1. Prosjekteringsverktøy'!$D255,"")</f>
        <v/>
      </c>
      <c r="B247" t="str">
        <f>IF('1. Prosjekteringsverktøy'!$B255=Utelukk!$A$3,"",IF('1. Prosjekteringsverktøy'!$G255&lt;&gt;"",IF('1. Prosjekteringsverktøy'!$G255='Telle antall dimensjoner'!B$1,1,""),IF('1. Prosjekteringsverktøy'!$F255=B$1,1,"")))</f>
        <v/>
      </c>
      <c r="C247" t="str">
        <f>IF('1. Prosjekteringsverktøy'!$B255=Utelukk!$A$3,"",IF('1. Prosjekteringsverktøy'!$G255&lt;&gt;"",IF('1. Prosjekteringsverktøy'!$G255='Telle antall dimensjoner'!C$1,1,""),IF('1. Prosjekteringsverktøy'!$F255=C$1,1,"")))</f>
        <v/>
      </c>
      <c r="D247" t="str">
        <f>IF('1. Prosjekteringsverktøy'!$B255=Utelukk!$A$3,"",IF('1. Prosjekteringsverktøy'!$G255&lt;&gt;"",IF('1. Prosjekteringsverktøy'!$G255='Telle antall dimensjoner'!D$1,1,""),IF('1. Prosjekteringsverktøy'!$F255=D$1,1,"")))</f>
        <v/>
      </c>
      <c r="E247" t="str">
        <f>IF('1. Prosjekteringsverktøy'!$B255=Utelukk!$A$3,"",IF('1. Prosjekteringsverktøy'!$G255&lt;&gt;"",IF('1. Prosjekteringsverktøy'!$G255='Telle antall dimensjoner'!E$1,1,""),IF('1. Prosjekteringsverktøy'!$F255=E$1,1,"")))</f>
        <v/>
      </c>
      <c r="F247" t="str">
        <f>IF('1. Prosjekteringsverktøy'!$B255=Utelukk!$A$3,"",IF('1. Prosjekteringsverktøy'!$G255&lt;&gt;"",IF('1. Prosjekteringsverktøy'!$G255='Telle antall dimensjoner'!F$1,1,""),IF('1. Prosjekteringsverktøy'!$F255=F$1,1,"")))</f>
        <v/>
      </c>
      <c r="G247" t="str">
        <f>IF('1. Prosjekteringsverktøy'!$B255=Utelukk!$A$3,"",IF('1. Prosjekteringsverktøy'!$G255&lt;&gt;"",IF('1. Prosjekteringsverktøy'!$G255='Telle antall dimensjoner'!G$1,1,""),IF('1. Prosjekteringsverktøy'!$F255=G$1,1,"")))</f>
        <v/>
      </c>
      <c r="H247" t="str">
        <f>IF('1. Prosjekteringsverktøy'!$B255=Utelukk!$A$3,"",IF('1. Prosjekteringsverktøy'!$G255&lt;&gt;"",IF('1. Prosjekteringsverktøy'!$G255='Telle antall dimensjoner'!H$1,1,""),IF('1. Prosjekteringsverktøy'!$F255=H$1,1,"")))</f>
        <v/>
      </c>
      <c r="I247" t="str">
        <f>IF('1. Prosjekteringsverktøy'!$B255=Utelukk!$A$3,"",IF('1. Prosjekteringsverktøy'!$G255&lt;&gt;"",IF('1. Prosjekteringsverktøy'!$G255='Telle antall dimensjoner'!I$1,1,""),IF('1. Prosjekteringsverktøy'!$F255=I$1,1,"")))</f>
        <v/>
      </c>
      <c r="J247" t="str">
        <f>IF('1. Prosjekteringsverktøy'!$B255=Utelukk!$A$3,"",IF('1. Prosjekteringsverktøy'!$G255&lt;&gt;"",IF('1. Prosjekteringsverktøy'!$G255='Telle antall dimensjoner'!J$1,1,""),IF('1. Prosjekteringsverktøy'!$F255=J$1,1,"")))</f>
        <v/>
      </c>
    </row>
    <row r="248" spans="1:10" x14ac:dyDescent="0.3">
      <c r="A248" t="str">
        <f>IF('1. Prosjekteringsverktøy'!D256&lt;&gt;0,'1. Prosjekteringsverktøy'!$D256,"")</f>
        <v/>
      </c>
      <c r="B248" t="str">
        <f>IF('1. Prosjekteringsverktøy'!$B256=Utelukk!$A$3,"",IF('1. Prosjekteringsverktøy'!$G256&lt;&gt;"",IF('1. Prosjekteringsverktøy'!$G256='Telle antall dimensjoner'!B$1,1,""),IF('1. Prosjekteringsverktøy'!$F256=B$1,1,"")))</f>
        <v/>
      </c>
      <c r="C248" t="str">
        <f>IF('1. Prosjekteringsverktøy'!$B256=Utelukk!$A$3,"",IF('1. Prosjekteringsverktøy'!$G256&lt;&gt;"",IF('1. Prosjekteringsverktøy'!$G256='Telle antall dimensjoner'!C$1,1,""),IF('1. Prosjekteringsverktøy'!$F256=C$1,1,"")))</f>
        <v/>
      </c>
      <c r="D248" t="str">
        <f>IF('1. Prosjekteringsverktøy'!$B256=Utelukk!$A$3,"",IF('1. Prosjekteringsverktøy'!$G256&lt;&gt;"",IF('1. Prosjekteringsverktøy'!$G256='Telle antall dimensjoner'!D$1,1,""),IF('1. Prosjekteringsverktøy'!$F256=D$1,1,"")))</f>
        <v/>
      </c>
      <c r="E248" t="str">
        <f>IF('1. Prosjekteringsverktøy'!$B256=Utelukk!$A$3,"",IF('1. Prosjekteringsverktøy'!$G256&lt;&gt;"",IF('1. Prosjekteringsverktøy'!$G256='Telle antall dimensjoner'!E$1,1,""),IF('1. Prosjekteringsverktøy'!$F256=E$1,1,"")))</f>
        <v/>
      </c>
      <c r="F248" t="str">
        <f>IF('1. Prosjekteringsverktøy'!$B256=Utelukk!$A$3,"",IF('1. Prosjekteringsverktøy'!$G256&lt;&gt;"",IF('1. Prosjekteringsverktøy'!$G256='Telle antall dimensjoner'!F$1,1,""),IF('1. Prosjekteringsverktøy'!$F256=F$1,1,"")))</f>
        <v/>
      </c>
      <c r="G248" t="str">
        <f>IF('1. Prosjekteringsverktøy'!$B256=Utelukk!$A$3,"",IF('1. Prosjekteringsverktøy'!$G256&lt;&gt;"",IF('1. Prosjekteringsverktøy'!$G256='Telle antall dimensjoner'!G$1,1,""),IF('1. Prosjekteringsverktøy'!$F256=G$1,1,"")))</f>
        <v/>
      </c>
      <c r="H248" t="str">
        <f>IF('1. Prosjekteringsverktøy'!$B256=Utelukk!$A$3,"",IF('1. Prosjekteringsverktøy'!$G256&lt;&gt;"",IF('1. Prosjekteringsverktøy'!$G256='Telle antall dimensjoner'!H$1,1,""),IF('1. Prosjekteringsverktøy'!$F256=H$1,1,"")))</f>
        <v/>
      </c>
      <c r="I248" t="str">
        <f>IF('1. Prosjekteringsverktøy'!$B256=Utelukk!$A$3,"",IF('1. Prosjekteringsverktøy'!$G256&lt;&gt;"",IF('1. Prosjekteringsverktøy'!$G256='Telle antall dimensjoner'!I$1,1,""),IF('1. Prosjekteringsverktøy'!$F256=I$1,1,"")))</f>
        <v/>
      </c>
      <c r="J248" t="str">
        <f>IF('1. Prosjekteringsverktøy'!$B256=Utelukk!$A$3,"",IF('1. Prosjekteringsverktøy'!$G256&lt;&gt;"",IF('1. Prosjekteringsverktøy'!$G256='Telle antall dimensjoner'!J$1,1,""),IF('1. Prosjekteringsverktøy'!$F256=J$1,1,"")))</f>
        <v/>
      </c>
    </row>
    <row r="249" spans="1:10" x14ac:dyDescent="0.3">
      <c r="A249" t="str">
        <f>IF('1. Prosjekteringsverktøy'!D257&lt;&gt;0,'1. Prosjekteringsverktøy'!$D257,"")</f>
        <v/>
      </c>
      <c r="B249" t="str">
        <f>IF('1. Prosjekteringsverktøy'!$B257=Utelukk!$A$3,"",IF('1. Prosjekteringsverktøy'!$G257&lt;&gt;"",IF('1. Prosjekteringsverktøy'!$G257='Telle antall dimensjoner'!B$1,1,""),IF('1. Prosjekteringsverktøy'!$F257=B$1,1,"")))</f>
        <v/>
      </c>
      <c r="C249" t="str">
        <f>IF('1. Prosjekteringsverktøy'!$B257=Utelukk!$A$3,"",IF('1. Prosjekteringsverktøy'!$G257&lt;&gt;"",IF('1. Prosjekteringsverktøy'!$G257='Telle antall dimensjoner'!C$1,1,""),IF('1. Prosjekteringsverktøy'!$F257=C$1,1,"")))</f>
        <v/>
      </c>
      <c r="D249" t="str">
        <f>IF('1. Prosjekteringsverktøy'!$B257=Utelukk!$A$3,"",IF('1. Prosjekteringsverktøy'!$G257&lt;&gt;"",IF('1. Prosjekteringsverktøy'!$G257='Telle antall dimensjoner'!D$1,1,""),IF('1. Prosjekteringsverktøy'!$F257=D$1,1,"")))</f>
        <v/>
      </c>
      <c r="E249" t="str">
        <f>IF('1. Prosjekteringsverktøy'!$B257=Utelukk!$A$3,"",IF('1. Prosjekteringsverktøy'!$G257&lt;&gt;"",IF('1. Prosjekteringsverktøy'!$G257='Telle antall dimensjoner'!E$1,1,""),IF('1. Prosjekteringsverktøy'!$F257=E$1,1,"")))</f>
        <v/>
      </c>
      <c r="F249" t="str">
        <f>IF('1. Prosjekteringsverktøy'!$B257=Utelukk!$A$3,"",IF('1. Prosjekteringsverktøy'!$G257&lt;&gt;"",IF('1. Prosjekteringsverktøy'!$G257='Telle antall dimensjoner'!F$1,1,""),IF('1. Prosjekteringsverktøy'!$F257=F$1,1,"")))</f>
        <v/>
      </c>
      <c r="G249" t="str">
        <f>IF('1. Prosjekteringsverktøy'!$B257=Utelukk!$A$3,"",IF('1. Prosjekteringsverktøy'!$G257&lt;&gt;"",IF('1. Prosjekteringsverktøy'!$G257='Telle antall dimensjoner'!G$1,1,""),IF('1. Prosjekteringsverktøy'!$F257=G$1,1,"")))</f>
        <v/>
      </c>
      <c r="H249" t="str">
        <f>IF('1. Prosjekteringsverktøy'!$B257=Utelukk!$A$3,"",IF('1. Prosjekteringsverktøy'!$G257&lt;&gt;"",IF('1. Prosjekteringsverktøy'!$G257='Telle antall dimensjoner'!H$1,1,""),IF('1. Prosjekteringsverktøy'!$F257=H$1,1,"")))</f>
        <v/>
      </c>
      <c r="I249" t="str">
        <f>IF('1. Prosjekteringsverktøy'!$B257=Utelukk!$A$3,"",IF('1. Prosjekteringsverktøy'!$G257&lt;&gt;"",IF('1. Prosjekteringsverktøy'!$G257='Telle antall dimensjoner'!I$1,1,""),IF('1. Prosjekteringsverktøy'!$F257=I$1,1,"")))</f>
        <v/>
      </c>
      <c r="J249" t="str">
        <f>IF('1. Prosjekteringsverktøy'!$B257=Utelukk!$A$3,"",IF('1. Prosjekteringsverktøy'!$G257&lt;&gt;"",IF('1. Prosjekteringsverktøy'!$G257='Telle antall dimensjoner'!J$1,1,""),IF('1. Prosjekteringsverktøy'!$F257=J$1,1,"")))</f>
        <v/>
      </c>
    </row>
    <row r="250" spans="1:10" x14ac:dyDescent="0.3">
      <c r="A250" t="str">
        <f>IF('1. Prosjekteringsverktøy'!D258&lt;&gt;0,'1. Prosjekteringsverktøy'!$D258,"")</f>
        <v/>
      </c>
      <c r="B250" t="str">
        <f>IF('1. Prosjekteringsverktøy'!$B258=Utelukk!$A$3,"",IF('1. Prosjekteringsverktøy'!$G258&lt;&gt;"",IF('1. Prosjekteringsverktøy'!$G258='Telle antall dimensjoner'!B$1,1,""),IF('1. Prosjekteringsverktøy'!$F258=B$1,1,"")))</f>
        <v/>
      </c>
      <c r="C250" t="str">
        <f>IF('1. Prosjekteringsverktøy'!$B258=Utelukk!$A$3,"",IF('1. Prosjekteringsverktøy'!$G258&lt;&gt;"",IF('1. Prosjekteringsverktøy'!$G258='Telle antall dimensjoner'!C$1,1,""),IF('1. Prosjekteringsverktøy'!$F258=C$1,1,"")))</f>
        <v/>
      </c>
      <c r="D250" t="str">
        <f>IF('1. Prosjekteringsverktøy'!$B258=Utelukk!$A$3,"",IF('1. Prosjekteringsverktøy'!$G258&lt;&gt;"",IF('1. Prosjekteringsverktøy'!$G258='Telle antall dimensjoner'!D$1,1,""),IF('1. Prosjekteringsverktøy'!$F258=D$1,1,"")))</f>
        <v/>
      </c>
      <c r="E250" t="str">
        <f>IF('1. Prosjekteringsverktøy'!$B258=Utelukk!$A$3,"",IF('1. Prosjekteringsverktøy'!$G258&lt;&gt;"",IF('1. Prosjekteringsverktøy'!$G258='Telle antall dimensjoner'!E$1,1,""),IF('1. Prosjekteringsverktøy'!$F258=E$1,1,"")))</f>
        <v/>
      </c>
      <c r="F250" t="str">
        <f>IF('1. Prosjekteringsverktøy'!$B258=Utelukk!$A$3,"",IF('1. Prosjekteringsverktøy'!$G258&lt;&gt;"",IF('1. Prosjekteringsverktøy'!$G258='Telle antall dimensjoner'!F$1,1,""),IF('1. Prosjekteringsverktøy'!$F258=F$1,1,"")))</f>
        <v/>
      </c>
      <c r="G250" t="str">
        <f>IF('1. Prosjekteringsverktøy'!$B258=Utelukk!$A$3,"",IF('1. Prosjekteringsverktøy'!$G258&lt;&gt;"",IF('1. Prosjekteringsverktøy'!$G258='Telle antall dimensjoner'!G$1,1,""),IF('1. Prosjekteringsverktøy'!$F258=G$1,1,"")))</f>
        <v/>
      </c>
      <c r="H250" t="str">
        <f>IF('1. Prosjekteringsverktøy'!$B258=Utelukk!$A$3,"",IF('1. Prosjekteringsverktøy'!$G258&lt;&gt;"",IF('1. Prosjekteringsverktøy'!$G258='Telle antall dimensjoner'!H$1,1,""),IF('1. Prosjekteringsverktøy'!$F258=H$1,1,"")))</f>
        <v/>
      </c>
      <c r="I250" t="str">
        <f>IF('1. Prosjekteringsverktøy'!$B258=Utelukk!$A$3,"",IF('1. Prosjekteringsverktøy'!$G258&lt;&gt;"",IF('1. Prosjekteringsverktøy'!$G258='Telle antall dimensjoner'!I$1,1,""),IF('1. Prosjekteringsverktøy'!$F258=I$1,1,"")))</f>
        <v/>
      </c>
      <c r="J250" t="str">
        <f>IF('1. Prosjekteringsverktøy'!$B258=Utelukk!$A$3,"",IF('1. Prosjekteringsverktøy'!$G258&lt;&gt;"",IF('1. Prosjekteringsverktøy'!$G258='Telle antall dimensjoner'!J$1,1,""),IF('1. Prosjekteringsverktøy'!$F258=J$1,1,"")))</f>
        <v/>
      </c>
    </row>
    <row r="251" spans="1:10" x14ac:dyDescent="0.3">
      <c r="A251" t="str">
        <f>IF('1. Prosjekteringsverktøy'!D259&lt;&gt;0,'1. Prosjekteringsverktøy'!$D259,"")</f>
        <v/>
      </c>
      <c r="B251" t="str">
        <f>IF('1. Prosjekteringsverktøy'!$B259=Utelukk!$A$3,"",IF('1. Prosjekteringsverktøy'!$G259&lt;&gt;"",IF('1. Prosjekteringsverktøy'!$G259='Telle antall dimensjoner'!B$1,1,""),IF('1. Prosjekteringsverktøy'!$F259=B$1,1,"")))</f>
        <v/>
      </c>
      <c r="C251" t="str">
        <f>IF('1. Prosjekteringsverktøy'!$B259=Utelukk!$A$3,"",IF('1. Prosjekteringsverktøy'!$G259&lt;&gt;"",IF('1. Prosjekteringsverktøy'!$G259='Telle antall dimensjoner'!C$1,1,""),IF('1. Prosjekteringsverktøy'!$F259=C$1,1,"")))</f>
        <v/>
      </c>
      <c r="D251" t="str">
        <f>IF('1. Prosjekteringsverktøy'!$B259=Utelukk!$A$3,"",IF('1. Prosjekteringsverktøy'!$G259&lt;&gt;"",IF('1. Prosjekteringsverktøy'!$G259='Telle antall dimensjoner'!D$1,1,""),IF('1. Prosjekteringsverktøy'!$F259=D$1,1,"")))</f>
        <v/>
      </c>
      <c r="E251" t="str">
        <f>IF('1. Prosjekteringsverktøy'!$B259=Utelukk!$A$3,"",IF('1. Prosjekteringsverktøy'!$G259&lt;&gt;"",IF('1. Prosjekteringsverktøy'!$G259='Telle antall dimensjoner'!E$1,1,""),IF('1. Prosjekteringsverktøy'!$F259=E$1,1,"")))</f>
        <v/>
      </c>
      <c r="F251" t="str">
        <f>IF('1. Prosjekteringsverktøy'!$B259=Utelukk!$A$3,"",IF('1. Prosjekteringsverktøy'!$G259&lt;&gt;"",IF('1. Prosjekteringsverktøy'!$G259='Telle antall dimensjoner'!F$1,1,""),IF('1. Prosjekteringsverktøy'!$F259=F$1,1,"")))</f>
        <v/>
      </c>
      <c r="G251" t="str">
        <f>IF('1. Prosjekteringsverktøy'!$B259=Utelukk!$A$3,"",IF('1. Prosjekteringsverktøy'!$G259&lt;&gt;"",IF('1. Prosjekteringsverktøy'!$G259='Telle antall dimensjoner'!G$1,1,""),IF('1. Prosjekteringsverktøy'!$F259=G$1,1,"")))</f>
        <v/>
      </c>
      <c r="H251" t="str">
        <f>IF('1. Prosjekteringsverktøy'!$B259=Utelukk!$A$3,"",IF('1. Prosjekteringsverktøy'!$G259&lt;&gt;"",IF('1. Prosjekteringsverktøy'!$G259='Telle antall dimensjoner'!H$1,1,""),IF('1. Prosjekteringsverktøy'!$F259=H$1,1,"")))</f>
        <v/>
      </c>
      <c r="I251" t="str">
        <f>IF('1. Prosjekteringsverktøy'!$B259=Utelukk!$A$3,"",IF('1. Prosjekteringsverktøy'!$G259&lt;&gt;"",IF('1. Prosjekteringsverktøy'!$G259='Telle antall dimensjoner'!I$1,1,""),IF('1. Prosjekteringsverktøy'!$F259=I$1,1,"")))</f>
        <v/>
      </c>
      <c r="J251" t="str">
        <f>IF('1. Prosjekteringsverktøy'!$B259=Utelukk!$A$3,"",IF('1. Prosjekteringsverktøy'!$G259&lt;&gt;"",IF('1. Prosjekteringsverktøy'!$G259='Telle antall dimensjoner'!J$1,1,""),IF('1. Prosjekteringsverktøy'!$F259=J$1,1,"")))</f>
        <v/>
      </c>
    </row>
    <row r="252" spans="1:10" x14ac:dyDescent="0.3">
      <c r="A252" t="str">
        <f>IF('1. Prosjekteringsverktøy'!D260&lt;&gt;0,'1. Prosjekteringsverktøy'!$D260,"")</f>
        <v/>
      </c>
      <c r="B252" t="str">
        <f>IF('1. Prosjekteringsverktøy'!$B260=Utelukk!$A$3,"",IF('1. Prosjekteringsverktøy'!$G260&lt;&gt;"",IF('1. Prosjekteringsverktøy'!$G260='Telle antall dimensjoner'!B$1,1,""),IF('1. Prosjekteringsverktøy'!$F260=B$1,1,"")))</f>
        <v/>
      </c>
      <c r="C252" t="str">
        <f>IF('1. Prosjekteringsverktøy'!$B260=Utelukk!$A$3,"",IF('1. Prosjekteringsverktøy'!$G260&lt;&gt;"",IF('1. Prosjekteringsverktøy'!$G260='Telle antall dimensjoner'!C$1,1,""),IF('1. Prosjekteringsverktøy'!$F260=C$1,1,"")))</f>
        <v/>
      </c>
      <c r="D252" t="str">
        <f>IF('1. Prosjekteringsverktøy'!$B260=Utelukk!$A$3,"",IF('1. Prosjekteringsverktøy'!$G260&lt;&gt;"",IF('1. Prosjekteringsverktøy'!$G260='Telle antall dimensjoner'!D$1,1,""),IF('1. Prosjekteringsverktøy'!$F260=D$1,1,"")))</f>
        <v/>
      </c>
      <c r="E252" t="str">
        <f>IF('1. Prosjekteringsverktøy'!$B260=Utelukk!$A$3,"",IF('1. Prosjekteringsverktøy'!$G260&lt;&gt;"",IF('1. Prosjekteringsverktøy'!$G260='Telle antall dimensjoner'!E$1,1,""),IF('1. Prosjekteringsverktøy'!$F260=E$1,1,"")))</f>
        <v/>
      </c>
      <c r="F252" t="str">
        <f>IF('1. Prosjekteringsverktøy'!$B260=Utelukk!$A$3,"",IF('1. Prosjekteringsverktøy'!$G260&lt;&gt;"",IF('1. Prosjekteringsverktøy'!$G260='Telle antall dimensjoner'!F$1,1,""),IF('1. Prosjekteringsverktøy'!$F260=F$1,1,"")))</f>
        <v/>
      </c>
      <c r="G252" t="str">
        <f>IF('1. Prosjekteringsverktøy'!$B260=Utelukk!$A$3,"",IF('1. Prosjekteringsverktøy'!$G260&lt;&gt;"",IF('1. Prosjekteringsverktøy'!$G260='Telle antall dimensjoner'!G$1,1,""),IF('1. Prosjekteringsverktøy'!$F260=G$1,1,"")))</f>
        <v/>
      </c>
      <c r="H252" t="str">
        <f>IF('1. Prosjekteringsverktøy'!$B260=Utelukk!$A$3,"",IF('1. Prosjekteringsverktøy'!$G260&lt;&gt;"",IF('1. Prosjekteringsverktøy'!$G260='Telle antall dimensjoner'!H$1,1,""),IF('1. Prosjekteringsverktøy'!$F260=H$1,1,"")))</f>
        <v/>
      </c>
      <c r="I252" t="str">
        <f>IF('1. Prosjekteringsverktøy'!$B260=Utelukk!$A$3,"",IF('1. Prosjekteringsverktøy'!$G260&lt;&gt;"",IF('1. Prosjekteringsverktøy'!$G260='Telle antall dimensjoner'!I$1,1,""),IF('1. Prosjekteringsverktøy'!$F260=I$1,1,"")))</f>
        <v/>
      </c>
      <c r="J252" t="str">
        <f>IF('1. Prosjekteringsverktøy'!$B260=Utelukk!$A$3,"",IF('1. Prosjekteringsverktøy'!$G260&lt;&gt;"",IF('1. Prosjekteringsverktøy'!$G260='Telle antall dimensjoner'!J$1,1,""),IF('1. Prosjekteringsverktøy'!$F260=J$1,1,"")))</f>
        <v/>
      </c>
    </row>
    <row r="253" spans="1:10" x14ac:dyDescent="0.3">
      <c r="A253" t="str">
        <f>IF('1. Prosjekteringsverktøy'!D261&lt;&gt;0,'1. Prosjekteringsverktøy'!$D261,"")</f>
        <v/>
      </c>
      <c r="B253" t="str">
        <f>IF('1. Prosjekteringsverktøy'!$B261=Utelukk!$A$3,"",IF('1. Prosjekteringsverktøy'!$G261&lt;&gt;"",IF('1. Prosjekteringsverktøy'!$G261='Telle antall dimensjoner'!B$1,1,""),IF('1. Prosjekteringsverktøy'!$F261=B$1,1,"")))</f>
        <v/>
      </c>
      <c r="C253" t="str">
        <f>IF('1. Prosjekteringsverktøy'!$B261=Utelukk!$A$3,"",IF('1. Prosjekteringsverktøy'!$G261&lt;&gt;"",IF('1. Prosjekteringsverktøy'!$G261='Telle antall dimensjoner'!C$1,1,""),IF('1. Prosjekteringsverktøy'!$F261=C$1,1,"")))</f>
        <v/>
      </c>
      <c r="D253" t="str">
        <f>IF('1. Prosjekteringsverktøy'!$B261=Utelukk!$A$3,"",IF('1. Prosjekteringsverktøy'!$G261&lt;&gt;"",IF('1. Prosjekteringsverktøy'!$G261='Telle antall dimensjoner'!D$1,1,""),IF('1. Prosjekteringsverktøy'!$F261=D$1,1,"")))</f>
        <v/>
      </c>
      <c r="E253" t="str">
        <f>IF('1. Prosjekteringsverktøy'!$B261=Utelukk!$A$3,"",IF('1. Prosjekteringsverktøy'!$G261&lt;&gt;"",IF('1. Prosjekteringsverktøy'!$G261='Telle antall dimensjoner'!E$1,1,""),IF('1. Prosjekteringsverktøy'!$F261=E$1,1,"")))</f>
        <v/>
      </c>
      <c r="F253" t="str">
        <f>IF('1. Prosjekteringsverktøy'!$B261=Utelukk!$A$3,"",IF('1. Prosjekteringsverktøy'!$G261&lt;&gt;"",IF('1. Prosjekteringsverktøy'!$G261='Telle antall dimensjoner'!F$1,1,""),IF('1. Prosjekteringsverktøy'!$F261=F$1,1,"")))</f>
        <v/>
      </c>
      <c r="G253" t="str">
        <f>IF('1. Prosjekteringsverktøy'!$B261=Utelukk!$A$3,"",IF('1. Prosjekteringsverktøy'!$G261&lt;&gt;"",IF('1. Prosjekteringsverktøy'!$G261='Telle antall dimensjoner'!G$1,1,""),IF('1. Prosjekteringsverktøy'!$F261=G$1,1,"")))</f>
        <v/>
      </c>
      <c r="H253" t="str">
        <f>IF('1. Prosjekteringsverktøy'!$B261=Utelukk!$A$3,"",IF('1. Prosjekteringsverktøy'!$G261&lt;&gt;"",IF('1. Prosjekteringsverktøy'!$G261='Telle antall dimensjoner'!H$1,1,""),IF('1. Prosjekteringsverktøy'!$F261=H$1,1,"")))</f>
        <v/>
      </c>
      <c r="I253" t="str">
        <f>IF('1. Prosjekteringsverktøy'!$B261=Utelukk!$A$3,"",IF('1. Prosjekteringsverktøy'!$G261&lt;&gt;"",IF('1. Prosjekteringsverktøy'!$G261='Telle antall dimensjoner'!I$1,1,""),IF('1. Prosjekteringsverktøy'!$F261=I$1,1,"")))</f>
        <v/>
      </c>
      <c r="J253" t="str">
        <f>IF('1. Prosjekteringsverktøy'!$B261=Utelukk!$A$3,"",IF('1. Prosjekteringsverktøy'!$G261&lt;&gt;"",IF('1. Prosjekteringsverktøy'!$G261='Telle antall dimensjoner'!J$1,1,""),IF('1. Prosjekteringsverktøy'!$F261=J$1,1,"")))</f>
        <v/>
      </c>
    </row>
    <row r="254" spans="1:10" x14ac:dyDescent="0.3">
      <c r="A254" t="str">
        <f>IF('1. Prosjekteringsverktøy'!D262&lt;&gt;0,'1. Prosjekteringsverktøy'!$D262,"")</f>
        <v/>
      </c>
      <c r="B254" t="str">
        <f>IF('1. Prosjekteringsverktøy'!$B262=Utelukk!$A$3,"",IF('1. Prosjekteringsverktøy'!$G262&lt;&gt;"",IF('1. Prosjekteringsverktøy'!$G262='Telle antall dimensjoner'!B$1,1,""),IF('1. Prosjekteringsverktøy'!$F262=B$1,1,"")))</f>
        <v/>
      </c>
      <c r="C254" t="str">
        <f>IF('1. Prosjekteringsverktøy'!$B262=Utelukk!$A$3,"",IF('1. Prosjekteringsverktøy'!$G262&lt;&gt;"",IF('1. Prosjekteringsverktøy'!$G262='Telle antall dimensjoner'!C$1,1,""),IF('1. Prosjekteringsverktøy'!$F262=C$1,1,"")))</f>
        <v/>
      </c>
      <c r="D254" t="str">
        <f>IF('1. Prosjekteringsverktøy'!$B262=Utelukk!$A$3,"",IF('1. Prosjekteringsverktøy'!$G262&lt;&gt;"",IF('1. Prosjekteringsverktøy'!$G262='Telle antall dimensjoner'!D$1,1,""),IF('1. Prosjekteringsverktøy'!$F262=D$1,1,"")))</f>
        <v/>
      </c>
      <c r="E254" t="str">
        <f>IF('1. Prosjekteringsverktøy'!$B262=Utelukk!$A$3,"",IF('1. Prosjekteringsverktøy'!$G262&lt;&gt;"",IF('1. Prosjekteringsverktøy'!$G262='Telle antall dimensjoner'!E$1,1,""),IF('1. Prosjekteringsverktøy'!$F262=E$1,1,"")))</f>
        <v/>
      </c>
      <c r="F254" t="str">
        <f>IF('1. Prosjekteringsverktøy'!$B262=Utelukk!$A$3,"",IF('1. Prosjekteringsverktøy'!$G262&lt;&gt;"",IF('1. Prosjekteringsverktøy'!$G262='Telle antall dimensjoner'!F$1,1,""),IF('1. Prosjekteringsverktøy'!$F262=F$1,1,"")))</f>
        <v/>
      </c>
      <c r="G254" t="str">
        <f>IF('1. Prosjekteringsverktøy'!$B262=Utelukk!$A$3,"",IF('1. Prosjekteringsverktøy'!$G262&lt;&gt;"",IF('1. Prosjekteringsverktøy'!$G262='Telle antall dimensjoner'!G$1,1,""),IF('1. Prosjekteringsverktøy'!$F262=G$1,1,"")))</f>
        <v/>
      </c>
      <c r="H254" t="str">
        <f>IF('1. Prosjekteringsverktøy'!$B262=Utelukk!$A$3,"",IF('1. Prosjekteringsverktøy'!$G262&lt;&gt;"",IF('1. Prosjekteringsverktøy'!$G262='Telle antall dimensjoner'!H$1,1,""),IF('1. Prosjekteringsverktøy'!$F262=H$1,1,"")))</f>
        <v/>
      </c>
      <c r="I254" t="str">
        <f>IF('1. Prosjekteringsverktøy'!$B262=Utelukk!$A$3,"",IF('1. Prosjekteringsverktøy'!$G262&lt;&gt;"",IF('1. Prosjekteringsverktøy'!$G262='Telle antall dimensjoner'!I$1,1,""),IF('1. Prosjekteringsverktøy'!$F262=I$1,1,"")))</f>
        <v/>
      </c>
      <c r="J254" t="str">
        <f>IF('1. Prosjekteringsverktøy'!$B262=Utelukk!$A$3,"",IF('1. Prosjekteringsverktøy'!$G262&lt;&gt;"",IF('1. Prosjekteringsverktøy'!$G262='Telle antall dimensjoner'!J$1,1,""),IF('1. Prosjekteringsverktøy'!$F262=J$1,1,"")))</f>
        <v/>
      </c>
    </row>
    <row r="255" spans="1:10" x14ac:dyDescent="0.3">
      <c r="A255" t="str">
        <f>IF('1. Prosjekteringsverktøy'!D263&lt;&gt;0,'1. Prosjekteringsverktøy'!$D263,"")</f>
        <v/>
      </c>
      <c r="B255" t="str">
        <f>IF('1. Prosjekteringsverktøy'!$B263=Utelukk!$A$3,"",IF('1. Prosjekteringsverktøy'!$G263&lt;&gt;"",IF('1. Prosjekteringsverktøy'!$G263='Telle antall dimensjoner'!B$1,1,""),IF('1. Prosjekteringsverktøy'!$F263=B$1,1,"")))</f>
        <v/>
      </c>
      <c r="C255" t="str">
        <f>IF('1. Prosjekteringsverktøy'!$B263=Utelukk!$A$3,"",IF('1. Prosjekteringsverktøy'!$G263&lt;&gt;"",IF('1. Prosjekteringsverktøy'!$G263='Telle antall dimensjoner'!C$1,1,""),IF('1. Prosjekteringsverktøy'!$F263=C$1,1,"")))</f>
        <v/>
      </c>
      <c r="D255" t="str">
        <f>IF('1. Prosjekteringsverktøy'!$B263=Utelukk!$A$3,"",IF('1. Prosjekteringsverktøy'!$G263&lt;&gt;"",IF('1. Prosjekteringsverktøy'!$G263='Telle antall dimensjoner'!D$1,1,""),IF('1. Prosjekteringsverktøy'!$F263=D$1,1,"")))</f>
        <v/>
      </c>
      <c r="E255" t="str">
        <f>IF('1. Prosjekteringsverktøy'!$B263=Utelukk!$A$3,"",IF('1. Prosjekteringsverktøy'!$G263&lt;&gt;"",IF('1. Prosjekteringsverktøy'!$G263='Telle antall dimensjoner'!E$1,1,""),IF('1. Prosjekteringsverktøy'!$F263=E$1,1,"")))</f>
        <v/>
      </c>
      <c r="F255" t="str">
        <f>IF('1. Prosjekteringsverktøy'!$B263=Utelukk!$A$3,"",IF('1. Prosjekteringsverktøy'!$G263&lt;&gt;"",IF('1. Prosjekteringsverktøy'!$G263='Telle antall dimensjoner'!F$1,1,""),IF('1. Prosjekteringsverktøy'!$F263=F$1,1,"")))</f>
        <v/>
      </c>
      <c r="G255" t="str">
        <f>IF('1. Prosjekteringsverktøy'!$B263=Utelukk!$A$3,"",IF('1. Prosjekteringsverktøy'!$G263&lt;&gt;"",IF('1. Prosjekteringsverktøy'!$G263='Telle antall dimensjoner'!G$1,1,""),IF('1. Prosjekteringsverktøy'!$F263=G$1,1,"")))</f>
        <v/>
      </c>
      <c r="H255" t="str">
        <f>IF('1. Prosjekteringsverktøy'!$B263=Utelukk!$A$3,"",IF('1. Prosjekteringsverktøy'!$G263&lt;&gt;"",IF('1. Prosjekteringsverktøy'!$G263='Telle antall dimensjoner'!H$1,1,""),IF('1. Prosjekteringsverktøy'!$F263=H$1,1,"")))</f>
        <v/>
      </c>
      <c r="I255" t="str">
        <f>IF('1. Prosjekteringsverktøy'!$B263=Utelukk!$A$3,"",IF('1. Prosjekteringsverktøy'!$G263&lt;&gt;"",IF('1. Prosjekteringsverktøy'!$G263='Telle antall dimensjoner'!I$1,1,""),IF('1. Prosjekteringsverktøy'!$F263=I$1,1,"")))</f>
        <v/>
      </c>
      <c r="J255" t="str">
        <f>IF('1. Prosjekteringsverktøy'!$B263=Utelukk!$A$3,"",IF('1. Prosjekteringsverktøy'!$G263&lt;&gt;"",IF('1. Prosjekteringsverktøy'!$G263='Telle antall dimensjoner'!J$1,1,""),IF('1. Prosjekteringsverktøy'!$F263=J$1,1,"")))</f>
        <v/>
      </c>
    </row>
    <row r="256" spans="1:10" x14ac:dyDescent="0.3">
      <c r="A256" t="str">
        <f>IF('1. Prosjekteringsverktøy'!D264&lt;&gt;0,'1. Prosjekteringsverktøy'!$D264,"")</f>
        <v/>
      </c>
      <c r="B256" t="str">
        <f>IF('1. Prosjekteringsverktøy'!$B264=Utelukk!$A$3,"",IF('1. Prosjekteringsverktøy'!$G264&lt;&gt;"",IF('1. Prosjekteringsverktøy'!$G264='Telle antall dimensjoner'!B$1,1,""),IF('1. Prosjekteringsverktøy'!$F264=B$1,1,"")))</f>
        <v/>
      </c>
      <c r="C256" t="str">
        <f>IF('1. Prosjekteringsverktøy'!$B264=Utelukk!$A$3,"",IF('1. Prosjekteringsverktøy'!$G264&lt;&gt;"",IF('1. Prosjekteringsverktøy'!$G264='Telle antall dimensjoner'!C$1,1,""),IF('1. Prosjekteringsverktøy'!$F264=C$1,1,"")))</f>
        <v/>
      </c>
      <c r="D256" t="str">
        <f>IF('1. Prosjekteringsverktøy'!$B264=Utelukk!$A$3,"",IF('1. Prosjekteringsverktøy'!$G264&lt;&gt;"",IF('1. Prosjekteringsverktøy'!$G264='Telle antall dimensjoner'!D$1,1,""),IF('1. Prosjekteringsverktøy'!$F264=D$1,1,"")))</f>
        <v/>
      </c>
      <c r="E256" t="str">
        <f>IF('1. Prosjekteringsverktøy'!$B264=Utelukk!$A$3,"",IF('1. Prosjekteringsverktøy'!$G264&lt;&gt;"",IF('1. Prosjekteringsverktøy'!$G264='Telle antall dimensjoner'!E$1,1,""),IF('1. Prosjekteringsverktøy'!$F264=E$1,1,"")))</f>
        <v/>
      </c>
      <c r="F256" t="str">
        <f>IF('1. Prosjekteringsverktøy'!$B264=Utelukk!$A$3,"",IF('1. Prosjekteringsverktøy'!$G264&lt;&gt;"",IF('1. Prosjekteringsverktøy'!$G264='Telle antall dimensjoner'!F$1,1,""),IF('1. Prosjekteringsverktøy'!$F264=F$1,1,"")))</f>
        <v/>
      </c>
      <c r="G256" t="str">
        <f>IF('1. Prosjekteringsverktøy'!$B264=Utelukk!$A$3,"",IF('1. Prosjekteringsverktøy'!$G264&lt;&gt;"",IF('1. Prosjekteringsverktøy'!$G264='Telle antall dimensjoner'!G$1,1,""),IF('1. Prosjekteringsverktøy'!$F264=G$1,1,"")))</f>
        <v/>
      </c>
      <c r="H256" t="str">
        <f>IF('1. Prosjekteringsverktøy'!$B264=Utelukk!$A$3,"",IF('1. Prosjekteringsverktøy'!$G264&lt;&gt;"",IF('1. Prosjekteringsverktøy'!$G264='Telle antall dimensjoner'!H$1,1,""),IF('1. Prosjekteringsverktøy'!$F264=H$1,1,"")))</f>
        <v/>
      </c>
      <c r="I256" t="str">
        <f>IF('1. Prosjekteringsverktøy'!$B264=Utelukk!$A$3,"",IF('1. Prosjekteringsverktøy'!$G264&lt;&gt;"",IF('1. Prosjekteringsverktøy'!$G264='Telle antall dimensjoner'!I$1,1,""),IF('1. Prosjekteringsverktøy'!$F264=I$1,1,"")))</f>
        <v/>
      </c>
      <c r="J256" t="str">
        <f>IF('1. Prosjekteringsverktøy'!$B264=Utelukk!$A$3,"",IF('1. Prosjekteringsverktøy'!$G264&lt;&gt;"",IF('1. Prosjekteringsverktøy'!$G264='Telle antall dimensjoner'!J$1,1,""),IF('1. Prosjekteringsverktøy'!$F264=J$1,1,"")))</f>
        <v/>
      </c>
    </row>
    <row r="257" spans="1:10" x14ac:dyDescent="0.3">
      <c r="A257" t="str">
        <f>IF('1. Prosjekteringsverktøy'!D265&lt;&gt;0,'1. Prosjekteringsverktøy'!$D265,"")</f>
        <v/>
      </c>
      <c r="B257" t="str">
        <f>IF('1. Prosjekteringsverktøy'!$B265=Utelukk!$A$3,"",IF('1. Prosjekteringsverktøy'!$G265&lt;&gt;"",IF('1. Prosjekteringsverktøy'!$G265='Telle antall dimensjoner'!B$1,1,""),IF('1. Prosjekteringsverktøy'!$F265=B$1,1,"")))</f>
        <v/>
      </c>
      <c r="C257" t="str">
        <f>IF('1. Prosjekteringsverktøy'!$B265=Utelukk!$A$3,"",IF('1. Prosjekteringsverktøy'!$G265&lt;&gt;"",IF('1. Prosjekteringsverktøy'!$G265='Telle antall dimensjoner'!C$1,1,""),IF('1. Prosjekteringsverktøy'!$F265=C$1,1,"")))</f>
        <v/>
      </c>
      <c r="D257" t="str">
        <f>IF('1. Prosjekteringsverktøy'!$B265=Utelukk!$A$3,"",IF('1. Prosjekteringsverktøy'!$G265&lt;&gt;"",IF('1. Prosjekteringsverktøy'!$G265='Telle antall dimensjoner'!D$1,1,""),IF('1. Prosjekteringsverktøy'!$F265=D$1,1,"")))</f>
        <v/>
      </c>
      <c r="E257" t="str">
        <f>IF('1. Prosjekteringsverktøy'!$B265=Utelukk!$A$3,"",IF('1. Prosjekteringsverktøy'!$G265&lt;&gt;"",IF('1. Prosjekteringsverktøy'!$G265='Telle antall dimensjoner'!E$1,1,""),IF('1. Prosjekteringsverktøy'!$F265=E$1,1,"")))</f>
        <v/>
      </c>
      <c r="F257" t="str">
        <f>IF('1. Prosjekteringsverktøy'!$B265=Utelukk!$A$3,"",IF('1. Prosjekteringsverktøy'!$G265&lt;&gt;"",IF('1. Prosjekteringsverktøy'!$G265='Telle antall dimensjoner'!F$1,1,""),IF('1. Prosjekteringsverktøy'!$F265=F$1,1,"")))</f>
        <v/>
      </c>
      <c r="G257" t="str">
        <f>IF('1. Prosjekteringsverktøy'!$B265=Utelukk!$A$3,"",IF('1. Prosjekteringsverktøy'!$G265&lt;&gt;"",IF('1. Prosjekteringsverktøy'!$G265='Telle antall dimensjoner'!G$1,1,""),IF('1. Prosjekteringsverktøy'!$F265=G$1,1,"")))</f>
        <v/>
      </c>
      <c r="H257" t="str">
        <f>IF('1. Prosjekteringsverktøy'!$B265=Utelukk!$A$3,"",IF('1. Prosjekteringsverktøy'!$G265&lt;&gt;"",IF('1. Prosjekteringsverktøy'!$G265='Telle antall dimensjoner'!H$1,1,""),IF('1. Prosjekteringsverktøy'!$F265=H$1,1,"")))</f>
        <v/>
      </c>
      <c r="I257" t="str">
        <f>IF('1. Prosjekteringsverktøy'!$B265=Utelukk!$A$3,"",IF('1. Prosjekteringsverktøy'!$G265&lt;&gt;"",IF('1. Prosjekteringsverktøy'!$G265='Telle antall dimensjoner'!I$1,1,""),IF('1. Prosjekteringsverktøy'!$F265=I$1,1,"")))</f>
        <v/>
      </c>
      <c r="J257" t="str">
        <f>IF('1. Prosjekteringsverktøy'!$B265=Utelukk!$A$3,"",IF('1. Prosjekteringsverktøy'!$G265&lt;&gt;"",IF('1. Prosjekteringsverktøy'!$G265='Telle antall dimensjoner'!J$1,1,""),IF('1. Prosjekteringsverktøy'!$F265=J$1,1,"")))</f>
        <v/>
      </c>
    </row>
    <row r="258" spans="1:10" x14ac:dyDescent="0.3">
      <c r="A258" t="str">
        <f>IF('1. Prosjekteringsverktøy'!D266&lt;&gt;0,'1. Prosjekteringsverktøy'!$D266,"")</f>
        <v/>
      </c>
      <c r="B258" t="str">
        <f>IF('1. Prosjekteringsverktøy'!$B266=Utelukk!$A$3,"",IF('1. Prosjekteringsverktøy'!$G266&lt;&gt;"",IF('1. Prosjekteringsverktøy'!$G266='Telle antall dimensjoner'!B$1,1,""),IF('1. Prosjekteringsverktøy'!$F266=B$1,1,"")))</f>
        <v/>
      </c>
      <c r="C258" t="str">
        <f>IF('1. Prosjekteringsverktøy'!$B266=Utelukk!$A$3,"",IF('1. Prosjekteringsverktøy'!$G266&lt;&gt;"",IF('1. Prosjekteringsverktøy'!$G266='Telle antall dimensjoner'!C$1,1,""),IF('1. Prosjekteringsverktøy'!$F266=C$1,1,"")))</f>
        <v/>
      </c>
      <c r="D258" t="str">
        <f>IF('1. Prosjekteringsverktøy'!$B266=Utelukk!$A$3,"",IF('1. Prosjekteringsverktøy'!$G266&lt;&gt;"",IF('1. Prosjekteringsverktøy'!$G266='Telle antall dimensjoner'!D$1,1,""),IF('1. Prosjekteringsverktøy'!$F266=D$1,1,"")))</f>
        <v/>
      </c>
      <c r="E258" t="str">
        <f>IF('1. Prosjekteringsverktøy'!$B266=Utelukk!$A$3,"",IF('1. Prosjekteringsverktøy'!$G266&lt;&gt;"",IF('1. Prosjekteringsverktøy'!$G266='Telle antall dimensjoner'!E$1,1,""),IF('1. Prosjekteringsverktøy'!$F266=E$1,1,"")))</f>
        <v/>
      </c>
      <c r="F258" t="str">
        <f>IF('1. Prosjekteringsverktøy'!$B266=Utelukk!$A$3,"",IF('1. Prosjekteringsverktøy'!$G266&lt;&gt;"",IF('1. Prosjekteringsverktøy'!$G266='Telle antall dimensjoner'!F$1,1,""),IF('1. Prosjekteringsverktøy'!$F266=F$1,1,"")))</f>
        <v/>
      </c>
      <c r="G258" t="str">
        <f>IF('1. Prosjekteringsverktøy'!$B266=Utelukk!$A$3,"",IF('1. Prosjekteringsverktøy'!$G266&lt;&gt;"",IF('1. Prosjekteringsverktøy'!$G266='Telle antall dimensjoner'!G$1,1,""),IF('1. Prosjekteringsverktøy'!$F266=G$1,1,"")))</f>
        <v/>
      </c>
      <c r="H258" t="str">
        <f>IF('1. Prosjekteringsverktøy'!$B266=Utelukk!$A$3,"",IF('1. Prosjekteringsverktøy'!$G266&lt;&gt;"",IF('1. Prosjekteringsverktøy'!$G266='Telle antall dimensjoner'!H$1,1,""),IF('1. Prosjekteringsverktøy'!$F266=H$1,1,"")))</f>
        <v/>
      </c>
      <c r="I258" t="str">
        <f>IF('1. Prosjekteringsverktøy'!$B266=Utelukk!$A$3,"",IF('1. Prosjekteringsverktøy'!$G266&lt;&gt;"",IF('1. Prosjekteringsverktøy'!$G266='Telle antall dimensjoner'!I$1,1,""),IF('1. Prosjekteringsverktøy'!$F266=I$1,1,"")))</f>
        <v/>
      </c>
      <c r="J258" t="str">
        <f>IF('1. Prosjekteringsverktøy'!$B266=Utelukk!$A$3,"",IF('1. Prosjekteringsverktøy'!$G266&lt;&gt;"",IF('1. Prosjekteringsverktøy'!$G266='Telle antall dimensjoner'!J$1,1,""),IF('1. Prosjekteringsverktøy'!$F266=J$1,1,"")))</f>
        <v/>
      </c>
    </row>
    <row r="259" spans="1:10" x14ac:dyDescent="0.3">
      <c r="A259" t="str">
        <f>IF('1. Prosjekteringsverktøy'!D267&lt;&gt;0,'1. Prosjekteringsverktøy'!$D267,"")</f>
        <v/>
      </c>
      <c r="B259" t="str">
        <f>IF('1. Prosjekteringsverktøy'!$B267=Utelukk!$A$3,"",IF('1. Prosjekteringsverktøy'!$G267&lt;&gt;"",IF('1. Prosjekteringsverktøy'!$G267='Telle antall dimensjoner'!B$1,1,""),IF('1. Prosjekteringsverktøy'!$F267=B$1,1,"")))</f>
        <v/>
      </c>
      <c r="C259" t="str">
        <f>IF('1. Prosjekteringsverktøy'!$B267=Utelukk!$A$3,"",IF('1. Prosjekteringsverktøy'!$G267&lt;&gt;"",IF('1. Prosjekteringsverktøy'!$G267='Telle antall dimensjoner'!C$1,1,""),IF('1. Prosjekteringsverktøy'!$F267=C$1,1,"")))</f>
        <v/>
      </c>
      <c r="D259" t="str">
        <f>IF('1. Prosjekteringsverktøy'!$B267=Utelukk!$A$3,"",IF('1. Prosjekteringsverktøy'!$G267&lt;&gt;"",IF('1. Prosjekteringsverktøy'!$G267='Telle antall dimensjoner'!D$1,1,""),IF('1. Prosjekteringsverktøy'!$F267=D$1,1,"")))</f>
        <v/>
      </c>
      <c r="E259" t="str">
        <f>IF('1. Prosjekteringsverktøy'!$B267=Utelukk!$A$3,"",IF('1. Prosjekteringsverktøy'!$G267&lt;&gt;"",IF('1. Prosjekteringsverktøy'!$G267='Telle antall dimensjoner'!E$1,1,""),IF('1. Prosjekteringsverktøy'!$F267=E$1,1,"")))</f>
        <v/>
      </c>
      <c r="F259" t="str">
        <f>IF('1. Prosjekteringsverktøy'!$B267=Utelukk!$A$3,"",IF('1. Prosjekteringsverktøy'!$G267&lt;&gt;"",IF('1. Prosjekteringsverktøy'!$G267='Telle antall dimensjoner'!F$1,1,""),IF('1. Prosjekteringsverktøy'!$F267=F$1,1,"")))</f>
        <v/>
      </c>
      <c r="G259" t="str">
        <f>IF('1. Prosjekteringsverktøy'!$B267=Utelukk!$A$3,"",IF('1. Prosjekteringsverktøy'!$G267&lt;&gt;"",IF('1. Prosjekteringsverktøy'!$G267='Telle antall dimensjoner'!G$1,1,""),IF('1. Prosjekteringsverktøy'!$F267=G$1,1,"")))</f>
        <v/>
      </c>
      <c r="H259" t="str">
        <f>IF('1. Prosjekteringsverktøy'!$B267=Utelukk!$A$3,"",IF('1. Prosjekteringsverktøy'!$G267&lt;&gt;"",IF('1. Prosjekteringsverktøy'!$G267='Telle antall dimensjoner'!H$1,1,""),IF('1. Prosjekteringsverktøy'!$F267=H$1,1,"")))</f>
        <v/>
      </c>
      <c r="I259" t="str">
        <f>IF('1. Prosjekteringsverktøy'!$B267=Utelukk!$A$3,"",IF('1. Prosjekteringsverktøy'!$G267&lt;&gt;"",IF('1. Prosjekteringsverktøy'!$G267='Telle antall dimensjoner'!I$1,1,""),IF('1. Prosjekteringsverktøy'!$F267=I$1,1,"")))</f>
        <v/>
      </c>
      <c r="J259" t="str">
        <f>IF('1. Prosjekteringsverktøy'!$B267=Utelukk!$A$3,"",IF('1. Prosjekteringsverktøy'!$G267&lt;&gt;"",IF('1. Prosjekteringsverktøy'!$G267='Telle antall dimensjoner'!J$1,1,""),IF('1. Prosjekteringsverktøy'!$F267=J$1,1,"")))</f>
        <v/>
      </c>
    </row>
    <row r="260" spans="1:10" x14ac:dyDescent="0.3">
      <c r="A260" t="str">
        <f>IF('1. Prosjekteringsverktøy'!D268&lt;&gt;0,'1. Prosjekteringsverktøy'!$D268,"")</f>
        <v/>
      </c>
      <c r="B260" t="str">
        <f>IF('1. Prosjekteringsverktøy'!$B268=Utelukk!$A$3,"",IF('1. Prosjekteringsverktøy'!$G268&lt;&gt;"",IF('1. Prosjekteringsverktøy'!$G268='Telle antall dimensjoner'!B$1,1,""),IF('1. Prosjekteringsverktøy'!$F268=B$1,1,"")))</f>
        <v/>
      </c>
      <c r="C260" t="str">
        <f>IF('1. Prosjekteringsverktøy'!$B268=Utelukk!$A$3,"",IF('1. Prosjekteringsverktøy'!$G268&lt;&gt;"",IF('1. Prosjekteringsverktøy'!$G268='Telle antall dimensjoner'!C$1,1,""),IF('1. Prosjekteringsverktøy'!$F268=C$1,1,"")))</f>
        <v/>
      </c>
      <c r="D260" t="str">
        <f>IF('1. Prosjekteringsverktøy'!$B268=Utelukk!$A$3,"",IF('1. Prosjekteringsverktøy'!$G268&lt;&gt;"",IF('1. Prosjekteringsverktøy'!$G268='Telle antall dimensjoner'!D$1,1,""),IF('1. Prosjekteringsverktøy'!$F268=D$1,1,"")))</f>
        <v/>
      </c>
      <c r="E260" t="str">
        <f>IF('1. Prosjekteringsverktøy'!$B268=Utelukk!$A$3,"",IF('1. Prosjekteringsverktøy'!$G268&lt;&gt;"",IF('1. Prosjekteringsverktøy'!$G268='Telle antall dimensjoner'!E$1,1,""),IF('1. Prosjekteringsverktøy'!$F268=E$1,1,"")))</f>
        <v/>
      </c>
      <c r="F260" t="str">
        <f>IF('1. Prosjekteringsverktøy'!$B268=Utelukk!$A$3,"",IF('1. Prosjekteringsverktøy'!$G268&lt;&gt;"",IF('1. Prosjekteringsverktøy'!$G268='Telle antall dimensjoner'!F$1,1,""),IF('1. Prosjekteringsverktøy'!$F268=F$1,1,"")))</f>
        <v/>
      </c>
      <c r="G260" t="str">
        <f>IF('1. Prosjekteringsverktøy'!$B268=Utelukk!$A$3,"",IF('1. Prosjekteringsverktøy'!$G268&lt;&gt;"",IF('1. Prosjekteringsverktøy'!$G268='Telle antall dimensjoner'!G$1,1,""),IF('1. Prosjekteringsverktøy'!$F268=G$1,1,"")))</f>
        <v/>
      </c>
      <c r="H260" t="str">
        <f>IF('1. Prosjekteringsverktøy'!$B268=Utelukk!$A$3,"",IF('1. Prosjekteringsverktøy'!$G268&lt;&gt;"",IF('1. Prosjekteringsverktøy'!$G268='Telle antall dimensjoner'!H$1,1,""),IF('1. Prosjekteringsverktøy'!$F268=H$1,1,"")))</f>
        <v/>
      </c>
      <c r="I260" t="str">
        <f>IF('1. Prosjekteringsverktøy'!$B268=Utelukk!$A$3,"",IF('1. Prosjekteringsverktøy'!$G268&lt;&gt;"",IF('1. Prosjekteringsverktøy'!$G268='Telle antall dimensjoner'!I$1,1,""),IF('1. Prosjekteringsverktøy'!$F268=I$1,1,"")))</f>
        <v/>
      </c>
      <c r="J260" t="str">
        <f>IF('1. Prosjekteringsverktøy'!$B268=Utelukk!$A$3,"",IF('1. Prosjekteringsverktøy'!$G268&lt;&gt;"",IF('1. Prosjekteringsverktøy'!$G268='Telle antall dimensjoner'!J$1,1,""),IF('1. Prosjekteringsverktøy'!$F268=J$1,1,"")))</f>
        <v/>
      </c>
    </row>
    <row r="261" spans="1:10" x14ac:dyDescent="0.3">
      <c r="A261" t="str">
        <f>IF('1. Prosjekteringsverktøy'!D269&lt;&gt;0,'1. Prosjekteringsverktøy'!$D269,"")</f>
        <v/>
      </c>
      <c r="B261" t="str">
        <f>IF('1. Prosjekteringsverktøy'!$B269=Utelukk!$A$3,"",IF('1. Prosjekteringsverktøy'!$G269&lt;&gt;"",IF('1. Prosjekteringsverktøy'!$G269='Telle antall dimensjoner'!B$1,1,""),IF('1. Prosjekteringsverktøy'!$F269=B$1,1,"")))</f>
        <v/>
      </c>
      <c r="C261" t="str">
        <f>IF('1. Prosjekteringsverktøy'!$B269=Utelukk!$A$3,"",IF('1. Prosjekteringsverktøy'!$G269&lt;&gt;"",IF('1. Prosjekteringsverktøy'!$G269='Telle antall dimensjoner'!C$1,1,""),IF('1. Prosjekteringsverktøy'!$F269=C$1,1,"")))</f>
        <v/>
      </c>
      <c r="D261" t="str">
        <f>IF('1. Prosjekteringsverktøy'!$B269=Utelukk!$A$3,"",IF('1. Prosjekteringsverktøy'!$G269&lt;&gt;"",IF('1. Prosjekteringsverktøy'!$G269='Telle antall dimensjoner'!D$1,1,""),IF('1. Prosjekteringsverktøy'!$F269=D$1,1,"")))</f>
        <v/>
      </c>
      <c r="E261" t="str">
        <f>IF('1. Prosjekteringsverktøy'!$B269=Utelukk!$A$3,"",IF('1. Prosjekteringsverktøy'!$G269&lt;&gt;"",IF('1. Prosjekteringsverktøy'!$G269='Telle antall dimensjoner'!E$1,1,""),IF('1. Prosjekteringsverktøy'!$F269=E$1,1,"")))</f>
        <v/>
      </c>
      <c r="F261" t="str">
        <f>IF('1. Prosjekteringsverktøy'!$B269=Utelukk!$A$3,"",IF('1. Prosjekteringsverktøy'!$G269&lt;&gt;"",IF('1. Prosjekteringsverktøy'!$G269='Telle antall dimensjoner'!F$1,1,""),IF('1. Prosjekteringsverktøy'!$F269=F$1,1,"")))</f>
        <v/>
      </c>
      <c r="G261" t="str">
        <f>IF('1. Prosjekteringsverktøy'!$B269=Utelukk!$A$3,"",IF('1. Prosjekteringsverktøy'!$G269&lt;&gt;"",IF('1. Prosjekteringsverktøy'!$G269='Telle antall dimensjoner'!G$1,1,""),IF('1. Prosjekteringsverktøy'!$F269=G$1,1,"")))</f>
        <v/>
      </c>
      <c r="H261" t="str">
        <f>IF('1. Prosjekteringsverktøy'!$B269=Utelukk!$A$3,"",IF('1. Prosjekteringsverktøy'!$G269&lt;&gt;"",IF('1. Prosjekteringsverktøy'!$G269='Telle antall dimensjoner'!H$1,1,""),IF('1. Prosjekteringsverktøy'!$F269=H$1,1,"")))</f>
        <v/>
      </c>
      <c r="I261" t="str">
        <f>IF('1. Prosjekteringsverktøy'!$B269=Utelukk!$A$3,"",IF('1. Prosjekteringsverktøy'!$G269&lt;&gt;"",IF('1. Prosjekteringsverktøy'!$G269='Telle antall dimensjoner'!I$1,1,""),IF('1. Prosjekteringsverktøy'!$F269=I$1,1,"")))</f>
        <v/>
      </c>
      <c r="J261" t="str">
        <f>IF('1. Prosjekteringsverktøy'!$B269=Utelukk!$A$3,"",IF('1. Prosjekteringsverktøy'!$G269&lt;&gt;"",IF('1. Prosjekteringsverktøy'!$G269='Telle antall dimensjoner'!J$1,1,""),IF('1. Prosjekteringsverktøy'!$F269=J$1,1,"")))</f>
        <v/>
      </c>
    </row>
    <row r="262" spans="1:10" x14ac:dyDescent="0.3">
      <c r="A262" t="str">
        <f>IF('1. Prosjekteringsverktøy'!D270&lt;&gt;0,'1. Prosjekteringsverktøy'!$D270,"")</f>
        <v/>
      </c>
      <c r="B262" t="str">
        <f>IF('1. Prosjekteringsverktøy'!$B270=Utelukk!$A$3,"",IF('1. Prosjekteringsverktøy'!$G270&lt;&gt;"",IF('1. Prosjekteringsverktøy'!$G270='Telle antall dimensjoner'!B$1,1,""),IF('1. Prosjekteringsverktøy'!$F270=B$1,1,"")))</f>
        <v/>
      </c>
      <c r="C262" t="str">
        <f>IF('1. Prosjekteringsverktøy'!$B270=Utelukk!$A$3,"",IF('1. Prosjekteringsverktøy'!$G270&lt;&gt;"",IF('1. Prosjekteringsverktøy'!$G270='Telle antall dimensjoner'!C$1,1,""),IF('1. Prosjekteringsverktøy'!$F270=C$1,1,"")))</f>
        <v/>
      </c>
      <c r="D262" t="str">
        <f>IF('1. Prosjekteringsverktøy'!$B270=Utelukk!$A$3,"",IF('1. Prosjekteringsverktøy'!$G270&lt;&gt;"",IF('1. Prosjekteringsverktøy'!$G270='Telle antall dimensjoner'!D$1,1,""),IF('1. Prosjekteringsverktøy'!$F270=D$1,1,"")))</f>
        <v/>
      </c>
      <c r="E262" t="str">
        <f>IF('1. Prosjekteringsverktøy'!$B270=Utelukk!$A$3,"",IF('1. Prosjekteringsverktøy'!$G270&lt;&gt;"",IF('1. Prosjekteringsverktøy'!$G270='Telle antall dimensjoner'!E$1,1,""),IF('1. Prosjekteringsverktøy'!$F270=E$1,1,"")))</f>
        <v/>
      </c>
      <c r="F262" t="str">
        <f>IF('1. Prosjekteringsverktøy'!$B270=Utelukk!$A$3,"",IF('1. Prosjekteringsverktøy'!$G270&lt;&gt;"",IF('1. Prosjekteringsverktøy'!$G270='Telle antall dimensjoner'!F$1,1,""),IF('1. Prosjekteringsverktøy'!$F270=F$1,1,"")))</f>
        <v/>
      </c>
      <c r="G262" t="str">
        <f>IF('1. Prosjekteringsverktøy'!$B270=Utelukk!$A$3,"",IF('1. Prosjekteringsverktøy'!$G270&lt;&gt;"",IF('1. Prosjekteringsverktøy'!$G270='Telle antall dimensjoner'!G$1,1,""),IF('1. Prosjekteringsverktøy'!$F270=G$1,1,"")))</f>
        <v/>
      </c>
      <c r="H262" t="str">
        <f>IF('1. Prosjekteringsverktøy'!$B270=Utelukk!$A$3,"",IF('1. Prosjekteringsverktøy'!$G270&lt;&gt;"",IF('1. Prosjekteringsverktøy'!$G270='Telle antall dimensjoner'!H$1,1,""),IF('1. Prosjekteringsverktøy'!$F270=H$1,1,"")))</f>
        <v/>
      </c>
      <c r="I262" t="str">
        <f>IF('1. Prosjekteringsverktøy'!$B270=Utelukk!$A$3,"",IF('1. Prosjekteringsverktøy'!$G270&lt;&gt;"",IF('1. Prosjekteringsverktøy'!$G270='Telle antall dimensjoner'!I$1,1,""),IF('1. Prosjekteringsverktøy'!$F270=I$1,1,"")))</f>
        <v/>
      </c>
      <c r="J262" t="str">
        <f>IF('1. Prosjekteringsverktøy'!$B270=Utelukk!$A$3,"",IF('1. Prosjekteringsverktøy'!$G270&lt;&gt;"",IF('1. Prosjekteringsverktøy'!$G270='Telle antall dimensjoner'!J$1,1,""),IF('1. Prosjekteringsverktøy'!$F270=J$1,1,"")))</f>
        <v/>
      </c>
    </row>
    <row r="263" spans="1:10" x14ac:dyDescent="0.3">
      <c r="A263" t="str">
        <f>IF('1. Prosjekteringsverktøy'!D271&lt;&gt;0,'1. Prosjekteringsverktøy'!$D271,"")</f>
        <v/>
      </c>
      <c r="B263" t="str">
        <f>IF('1. Prosjekteringsverktøy'!$B271=Utelukk!$A$3,"",IF('1. Prosjekteringsverktøy'!$G271&lt;&gt;"",IF('1. Prosjekteringsverktøy'!$G271='Telle antall dimensjoner'!B$1,1,""),IF('1. Prosjekteringsverktøy'!$F271=B$1,1,"")))</f>
        <v/>
      </c>
      <c r="C263" t="str">
        <f>IF('1. Prosjekteringsverktøy'!$B271=Utelukk!$A$3,"",IF('1. Prosjekteringsverktøy'!$G271&lt;&gt;"",IF('1. Prosjekteringsverktøy'!$G271='Telle antall dimensjoner'!C$1,1,""),IF('1. Prosjekteringsverktøy'!$F271=C$1,1,"")))</f>
        <v/>
      </c>
      <c r="D263" t="str">
        <f>IF('1. Prosjekteringsverktøy'!$B271=Utelukk!$A$3,"",IF('1. Prosjekteringsverktøy'!$G271&lt;&gt;"",IF('1. Prosjekteringsverktøy'!$G271='Telle antall dimensjoner'!D$1,1,""),IF('1. Prosjekteringsverktøy'!$F271=D$1,1,"")))</f>
        <v/>
      </c>
      <c r="E263" t="str">
        <f>IF('1. Prosjekteringsverktøy'!$B271=Utelukk!$A$3,"",IF('1. Prosjekteringsverktøy'!$G271&lt;&gt;"",IF('1. Prosjekteringsverktøy'!$G271='Telle antall dimensjoner'!E$1,1,""),IF('1. Prosjekteringsverktøy'!$F271=E$1,1,"")))</f>
        <v/>
      </c>
      <c r="F263" t="str">
        <f>IF('1. Prosjekteringsverktøy'!$B271=Utelukk!$A$3,"",IF('1. Prosjekteringsverktøy'!$G271&lt;&gt;"",IF('1. Prosjekteringsverktøy'!$G271='Telle antall dimensjoner'!F$1,1,""),IF('1. Prosjekteringsverktøy'!$F271=F$1,1,"")))</f>
        <v/>
      </c>
      <c r="G263" t="str">
        <f>IF('1. Prosjekteringsverktøy'!$B271=Utelukk!$A$3,"",IF('1. Prosjekteringsverktøy'!$G271&lt;&gt;"",IF('1. Prosjekteringsverktøy'!$G271='Telle antall dimensjoner'!G$1,1,""),IF('1. Prosjekteringsverktøy'!$F271=G$1,1,"")))</f>
        <v/>
      </c>
      <c r="H263" t="str">
        <f>IF('1. Prosjekteringsverktøy'!$B271=Utelukk!$A$3,"",IF('1. Prosjekteringsverktøy'!$G271&lt;&gt;"",IF('1. Prosjekteringsverktøy'!$G271='Telle antall dimensjoner'!H$1,1,""),IF('1. Prosjekteringsverktøy'!$F271=H$1,1,"")))</f>
        <v/>
      </c>
      <c r="I263" t="str">
        <f>IF('1. Prosjekteringsverktøy'!$B271=Utelukk!$A$3,"",IF('1. Prosjekteringsverktøy'!$G271&lt;&gt;"",IF('1. Prosjekteringsverktøy'!$G271='Telle antall dimensjoner'!I$1,1,""),IF('1. Prosjekteringsverktøy'!$F271=I$1,1,"")))</f>
        <v/>
      </c>
      <c r="J263" t="str">
        <f>IF('1. Prosjekteringsverktøy'!$B271=Utelukk!$A$3,"",IF('1. Prosjekteringsverktøy'!$G271&lt;&gt;"",IF('1. Prosjekteringsverktøy'!$G271='Telle antall dimensjoner'!J$1,1,""),IF('1. Prosjekteringsverktøy'!$F271=J$1,1,"")))</f>
        <v/>
      </c>
    </row>
    <row r="264" spans="1:10" x14ac:dyDescent="0.3">
      <c r="A264" t="str">
        <f>IF('1. Prosjekteringsverktøy'!D272&lt;&gt;0,'1. Prosjekteringsverktøy'!$D272,"")</f>
        <v/>
      </c>
      <c r="B264" t="str">
        <f>IF('1. Prosjekteringsverktøy'!$B272=Utelukk!$A$3,"",IF('1. Prosjekteringsverktøy'!$G272&lt;&gt;"",IF('1. Prosjekteringsverktøy'!$G272='Telle antall dimensjoner'!B$1,1,""),IF('1. Prosjekteringsverktøy'!$F272=B$1,1,"")))</f>
        <v/>
      </c>
      <c r="C264" t="str">
        <f>IF('1. Prosjekteringsverktøy'!$B272=Utelukk!$A$3,"",IF('1. Prosjekteringsverktøy'!$G272&lt;&gt;"",IF('1. Prosjekteringsverktøy'!$G272='Telle antall dimensjoner'!C$1,1,""),IF('1. Prosjekteringsverktøy'!$F272=C$1,1,"")))</f>
        <v/>
      </c>
      <c r="D264" t="str">
        <f>IF('1. Prosjekteringsverktøy'!$B272=Utelukk!$A$3,"",IF('1. Prosjekteringsverktøy'!$G272&lt;&gt;"",IF('1. Prosjekteringsverktøy'!$G272='Telle antall dimensjoner'!D$1,1,""),IF('1. Prosjekteringsverktøy'!$F272=D$1,1,"")))</f>
        <v/>
      </c>
      <c r="E264" t="str">
        <f>IF('1. Prosjekteringsverktøy'!$B272=Utelukk!$A$3,"",IF('1. Prosjekteringsverktøy'!$G272&lt;&gt;"",IF('1. Prosjekteringsverktøy'!$G272='Telle antall dimensjoner'!E$1,1,""),IF('1. Prosjekteringsverktøy'!$F272=E$1,1,"")))</f>
        <v/>
      </c>
      <c r="F264" t="str">
        <f>IF('1. Prosjekteringsverktøy'!$B272=Utelukk!$A$3,"",IF('1. Prosjekteringsverktøy'!$G272&lt;&gt;"",IF('1. Prosjekteringsverktøy'!$G272='Telle antall dimensjoner'!F$1,1,""),IF('1. Prosjekteringsverktøy'!$F272=F$1,1,"")))</f>
        <v/>
      </c>
      <c r="G264" t="str">
        <f>IF('1. Prosjekteringsverktøy'!$B272=Utelukk!$A$3,"",IF('1. Prosjekteringsverktøy'!$G272&lt;&gt;"",IF('1. Prosjekteringsverktøy'!$G272='Telle antall dimensjoner'!G$1,1,""),IF('1. Prosjekteringsverktøy'!$F272=G$1,1,"")))</f>
        <v/>
      </c>
      <c r="H264" t="str">
        <f>IF('1. Prosjekteringsverktøy'!$B272=Utelukk!$A$3,"",IF('1. Prosjekteringsverktøy'!$G272&lt;&gt;"",IF('1. Prosjekteringsverktøy'!$G272='Telle antall dimensjoner'!H$1,1,""),IF('1. Prosjekteringsverktøy'!$F272=H$1,1,"")))</f>
        <v/>
      </c>
      <c r="I264" t="str">
        <f>IF('1. Prosjekteringsverktøy'!$B272=Utelukk!$A$3,"",IF('1. Prosjekteringsverktøy'!$G272&lt;&gt;"",IF('1. Prosjekteringsverktøy'!$G272='Telle antall dimensjoner'!I$1,1,""),IF('1. Prosjekteringsverktøy'!$F272=I$1,1,"")))</f>
        <v/>
      </c>
      <c r="J264" t="str">
        <f>IF('1. Prosjekteringsverktøy'!$B272=Utelukk!$A$3,"",IF('1. Prosjekteringsverktøy'!$G272&lt;&gt;"",IF('1. Prosjekteringsverktøy'!$G272='Telle antall dimensjoner'!J$1,1,""),IF('1. Prosjekteringsverktøy'!$F272=J$1,1,"")))</f>
        <v/>
      </c>
    </row>
    <row r="265" spans="1:10" x14ac:dyDescent="0.3">
      <c r="A265" t="str">
        <f>IF('1. Prosjekteringsverktøy'!D273&lt;&gt;0,'1. Prosjekteringsverktøy'!$D273,"")</f>
        <v/>
      </c>
      <c r="B265" t="str">
        <f>IF('1. Prosjekteringsverktøy'!$B273=Utelukk!$A$3,"",IF('1. Prosjekteringsverktøy'!$G273&lt;&gt;"",IF('1. Prosjekteringsverktøy'!$G273='Telle antall dimensjoner'!B$1,1,""),IF('1. Prosjekteringsverktøy'!$F273=B$1,1,"")))</f>
        <v/>
      </c>
      <c r="C265" t="str">
        <f>IF('1. Prosjekteringsverktøy'!$B273=Utelukk!$A$3,"",IF('1. Prosjekteringsverktøy'!$G273&lt;&gt;"",IF('1. Prosjekteringsverktøy'!$G273='Telle antall dimensjoner'!C$1,1,""),IF('1. Prosjekteringsverktøy'!$F273=C$1,1,"")))</f>
        <v/>
      </c>
      <c r="D265" t="str">
        <f>IF('1. Prosjekteringsverktøy'!$B273=Utelukk!$A$3,"",IF('1. Prosjekteringsverktøy'!$G273&lt;&gt;"",IF('1. Prosjekteringsverktøy'!$G273='Telle antall dimensjoner'!D$1,1,""),IF('1. Prosjekteringsverktøy'!$F273=D$1,1,"")))</f>
        <v/>
      </c>
      <c r="E265" t="str">
        <f>IF('1. Prosjekteringsverktøy'!$B273=Utelukk!$A$3,"",IF('1. Prosjekteringsverktøy'!$G273&lt;&gt;"",IF('1. Prosjekteringsverktøy'!$G273='Telle antall dimensjoner'!E$1,1,""),IF('1. Prosjekteringsverktøy'!$F273=E$1,1,"")))</f>
        <v/>
      </c>
      <c r="F265" t="str">
        <f>IF('1. Prosjekteringsverktøy'!$B273=Utelukk!$A$3,"",IF('1. Prosjekteringsverktøy'!$G273&lt;&gt;"",IF('1. Prosjekteringsverktøy'!$G273='Telle antall dimensjoner'!F$1,1,""),IF('1. Prosjekteringsverktøy'!$F273=F$1,1,"")))</f>
        <v/>
      </c>
      <c r="G265" t="str">
        <f>IF('1. Prosjekteringsverktøy'!$B273=Utelukk!$A$3,"",IF('1. Prosjekteringsverktøy'!$G273&lt;&gt;"",IF('1. Prosjekteringsverktøy'!$G273='Telle antall dimensjoner'!G$1,1,""),IF('1. Prosjekteringsverktøy'!$F273=G$1,1,"")))</f>
        <v/>
      </c>
      <c r="H265" t="str">
        <f>IF('1. Prosjekteringsverktøy'!$B273=Utelukk!$A$3,"",IF('1. Prosjekteringsverktøy'!$G273&lt;&gt;"",IF('1. Prosjekteringsverktøy'!$G273='Telle antall dimensjoner'!H$1,1,""),IF('1. Prosjekteringsverktøy'!$F273=H$1,1,"")))</f>
        <v/>
      </c>
      <c r="I265" t="str">
        <f>IF('1. Prosjekteringsverktøy'!$B273=Utelukk!$A$3,"",IF('1. Prosjekteringsverktøy'!$G273&lt;&gt;"",IF('1. Prosjekteringsverktøy'!$G273='Telle antall dimensjoner'!I$1,1,""),IF('1. Prosjekteringsverktøy'!$F273=I$1,1,"")))</f>
        <v/>
      </c>
      <c r="J265" t="str">
        <f>IF('1. Prosjekteringsverktøy'!$B273=Utelukk!$A$3,"",IF('1. Prosjekteringsverktøy'!$G273&lt;&gt;"",IF('1. Prosjekteringsverktøy'!$G273='Telle antall dimensjoner'!J$1,1,""),IF('1. Prosjekteringsverktøy'!$F273=J$1,1,"")))</f>
        <v/>
      </c>
    </row>
    <row r="266" spans="1:10" x14ac:dyDescent="0.3">
      <c r="A266" t="str">
        <f>IF('1. Prosjekteringsverktøy'!D274&lt;&gt;0,'1. Prosjekteringsverktøy'!$D274,"")</f>
        <v/>
      </c>
      <c r="B266" t="str">
        <f>IF('1. Prosjekteringsverktøy'!$B274=Utelukk!$A$3,"",IF('1. Prosjekteringsverktøy'!$G274&lt;&gt;"",IF('1. Prosjekteringsverktøy'!$G274='Telle antall dimensjoner'!B$1,1,""),IF('1. Prosjekteringsverktøy'!$F274=B$1,1,"")))</f>
        <v/>
      </c>
      <c r="C266" t="str">
        <f>IF('1. Prosjekteringsverktøy'!$B274=Utelukk!$A$3,"",IF('1. Prosjekteringsverktøy'!$G274&lt;&gt;"",IF('1. Prosjekteringsverktøy'!$G274='Telle antall dimensjoner'!C$1,1,""),IF('1. Prosjekteringsverktøy'!$F274=C$1,1,"")))</f>
        <v/>
      </c>
      <c r="D266" t="str">
        <f>IF('1. Prosjekteringsverktøy'!$B274=Utelukk!$A$3,"",IF('1. Prosjekteringsverktøy'!$G274&lt;&gt;"",IF('1. Prosjekteringsverktøy'!$G274='Telle antall dimensjoner'!D$1,1,""),IF('1. Prosjekteringsverktøy'!$F274=D$1,1,"")))</f>
        <v/>
      </c>
      <c r="E266" t="str">
        <f>IF('1. Prosjekteringsverktøy'!$B274=Utelukk!$A$3,"",IF('1. Prosjekteringsverktøy'!$G274&lt;&gt;"",IF('1. Prosjekteringsverktøy'!$G274='Telle antall dimensjoner'!E$1,1,""),IF('1. Prosjekteringsverktøy'!$F274=E$1,1,"")))</f>
        <v/>
      </c>
      <c r="F266" t="str">
        <f>IF('1. Prosjekteringsverktøy'!$B274=Utelukk!$A$3,"",IF('1. Prosjekteringsverktøy'!$G274&lt;&gt;"",IF('1. Prosjekteringsverktøy'!$G274='Telle antall dimensjoner'!F$1,1,""),IF('1. Prosjekteringsverktøy'!$F274=F$1,1,"")))</f>
        <v/>
      </c>
      <c r="G266" t="str">
        <f>IF('1. Prosjekteringsverktøy'!$B274=Utelukk!$A$3,"",IF('1. Prosjekteringsverktøy'!$G274&lt;&gt;"",IF('1. Prosjekteringsverktøy'!$G274='Telle antall dimensjoner'!G$1,1,""),IF('1. Prosjekteringsverktøy'!$F274=G$1,1,"")))</f>
        <v/>
      </c>
      <c r="H266" t="str">
        <f>IF('1. Prosjekteringsverktøy'!$B274=Utelukk!$A$3,"",IF('1. Prosjekteringsverktøy'!$G274&lt;&gt;"",IF('1. Prosjekteringsverktøy'!$G274='Telle antall dimensjoner'!H$1,1,""),IF('1. Prosjekteringsverktøy'!$F274=H$1,1,"")))</f>
        <v/>
      </c>
      <c r="I266" t="str">
        <f>IF('1. Prosjekteringsverktøy'!$B274=Utelukk!$A$3,"",IF('1. Prosjekteringsverktøy'!$G274&lt;&gt;"",IF('1. Prosjekteringsverktøy'!$G274='Telle antall dimensjoner'!I$1,1,""),IF('1. Prosjekteringsverktøy'!$F274=I$1,1,"")))</f>
        <v/>
      </c>
      <c r="J266" t="str">
        <f>IF('1. Prosjekteringsverktøy'!$B274=Utelukk!$A$3,"",IF('1. Prosjekteringsverktøy'!$G274&lt;&gt;"",IF('1. Prosjekteringsverktøy'!$G274='Telle antall dimensjoner'!J$1,1,""),IF('1. Prosjekteringsverktøy'!$F274=J$1,1,"")))</f>
        <v/>
      </c>
    </row>
    <row r="267" spans="1:10" x14ac:dyDescent="0.3">
      <c r="A267" t="str">
        <f>IF('1. Prosjekteringsverktøy'!D275&lt;&gt;0,'1. Prosjekteringsverktøy'!$D275,"")</f>
        <v/>
      </c>
      <c r="B267" t="str">
        <f>IF('1. Prosjekteringsverktøy'!$B275=Utelukk!$A$3,"",IF('1. Prosjekteringsverktøy'!$G275&lt;&gt;"",IF('1. Prosjekteringsverktøy'!$G275='Telle antall dimensjoner'!B$1,1,""),IF('1. Prosjekteringsverktøy'!$F275=B$1,1,"")))</f>
        <v/>
      </c>
      <c r="C267" t="str">
        <f>IF('1. Prosjekteringsverktøy'!$B275=Utelukk!$A$3,"",IF('1. Prosjekteringsverktøy'!$G275&lt;&gt;"",IF('1. Prosjekteringsverktøy'!$G275='Telle antall dimensjoner'!C$1,1,""),IF('1. Prosjekteringsverktøy'!$F275=C$1,1,"")))</f>
        <v/>
      </c>
      <c r="D267" t="str">
        <f>IF('1. Prosjekteringsverktøy'!$B275=Utelukk!$A$3,"",IF('1. Prosjekteringsverktøy'!$G275&lt;&gt;"",IF('1. Prosjekteringsverktøy'!$G275='Telle antall dimensjoner'!D$1,1,""),IF('1. Prosjekteringsverktøy'!$F275=D$1,1,"")))</f>
        <v/>
      </c>
      <c r="E267" t="str">
        <f>IF('1. Prosjekteringsverktøy'!$B275=Utelukk!$A$3,"",IF('1. Prosjekteringsverktøy'!$G275&lt;&gt;"",IF('1. Prosjekteringsverktøy'!$G275='Telle antall dimensjoner'!E$1,1,""),IF('1. Prosjekteringsverktøy'!$F275=E$1,1,"")))</f>
        <v/>
      </c>
      <c r="F267" t="str">
        <f>IF('1. Prosjekteringsverktøy'!$B275=Utelukk!$A$3,"",IF('1. Prosjekteringsverktøy'!$G275&lt;&gt;"",IF('1. Prosjekteringsverktøy'!$G275='Telle antall dimensjoner'!F$1,1,""),IF('1. Prosjekteringsverktøy'!$F275=F$1,1,"")))</f>
        <v/>
      </c>
      <c r="G267" t="str">
        <f>IF('1. Prosjekteringsverktøy'!$B275=Utelukk!$A$3,"",IF('1. Prosjekteringsverktøy'!$G275&lt;&gt;"",IF('1. Prosjekteringsverktøy'!$G275='Telle antall dimensjoner'!G$1,1,""),IF('1. Prosjekteringsverktøy'!$F275=G$1,1,"")))</f>
        <v/>
      </c>
      <c r="H267" t="str">
        <f>IF('1. Prosjekteringsverktøy'!$B275=Utelukk!$A$3,"",IF('1. Prosjekteringsverktøy'!$G275&lt;&gt;"",IF('1. Prosjekteringsverktøy'!$G275='Telle antall dimensjoner'!H$1,1,""),IF('1. Prosjekteringsverktøy'!$F275=H$1,1,"")))</f>
        <v/>
      </c>
      <c r="I267" t="str">
        <f>IF('1. Prosjekteringsverktøy'!$B275=Utelukk!$A$3,"",IF('1. Prosjekteringsverktøy'!$G275&lt;&gt;"",IF('1. Prosjekteringsverktøy'!$G275='Telle antall dimensjoner'!I$1,1,""),IF('1. Prosjekteringsverktøy'!$F275=I$1,1,"")))</f>
        <v/>
      </c>
      <c r="J267" t="str">
        <f>IF('1. Prosjekteringsverktøy'!$B275=Utelukk!$A$3,"",IF('1. Prosjekteringsverktøy'!$G275&lt;&gt;"",IF('1. Prosjekteringsverktøy'!$G275='Telle antall dimensjoner'!J$1,1,""),IF('1. Prosjekteringsverktøy'!$F275=J$1,1,"")))</f>
        <v/>
      </c>
    </row>
    <row r="268" spans="1:10" x14ac:dyDescent="0.3">
      <c r="A268" t="str">
        <f>IF('1. Prosjekteringsverktøy'!D276&lt;&gt;0,'1. Prosjekteringsverktøy'!$D276,"")</f>
        <v/>
      </c>
      <c r="B268" t="str">
        <f>IF('1. Prosjekteringsverktøy'!$B276=Utelukk!$A$3,"",IF('1. Prosjekteringsverktøy'!$G276&lt;&gt;"",IF('1. Prosjekteringsverktøy'!$G276='Telle antall dimensjoner'!B$1,1,""),IF('1. Prosjekteringsverktøy'!$F276=B$1,1,"")))</f>
        <v/>
      </c>
      <c r="C268" t="str">
        <f>IF('1. Prosjekteringsverktøy'!$B276=Utelukk!$A$3,"",IF('1. Prosjekteringsverktøy'!$G276&lt;&gt;"",IF('1. Prosjekteringsverktøy'!$G276='Telle antall dimensjoner'!C$1,1,""),IF('1. Prosjekteringsverktøy'!$F276=C$1,1,"")))</f>
        <v/>
      </c>
      <c r="D268" t="str">
        <f>IF('1. Prosjekteringsverktøy'!$B276=Utelukk!$A$3,"",IF('1. Prosjekteringsverktøy'!$G276&lt;&gt;"",IF('1. Prosjekteringsverktøy'!$G276='Telle antall dimensjoner'!D$1,1,""),IF('1. Prosjekteringsverktøy'!$F276=D$1,1,"")))</f>
        <v/>
      </c>
      <c r="E268" t="str">
        <f>IF('1. Prosjekteringsverktøy'!$B276=Utelukk!$A$3,"",IF('1. Prosjekteringsverktøy'!$G276&lt;&gt;"",IF('1. Prosjekteringsverktøy'!$G276='Telle antall dimensjoner'!E$1,1,""),IF('1. Prosjekteringsverktøy'!$F276=E$1,1,"")))</f>
        <v/>
      </c>
      <c r="F268" t="str">
        <f>IF('1. Prosjekteringsverktøy'!$B276=Utelukk!$A$3,"",IF('1. Prosjekteringsverktøy'!$G276&lt;&gt;"",IF('1. Prosjekteringsverktøy'!$G276='Telle antall dimensjoner'!F$1,1,""),IF('1. Prosjekteringsverktøy'!$F276=F$1,1,"")))</f>
        <v/>
      </c>
      <c r="G268" t="str">
        <f>IF('1. Prosjekteringsverktøy'!$B276=Utelukk!$A$3,"",IF('1. Prosjekteringsverktøy'!$G276&lt;&gt;"",IF('1. Prosjekteringsverktøy'!$G276='Telle antall dimensjoner'!G$1,1,""),IF('1. Prosjekteringsverktøy'!$F276=G$1,1,"")))</f>
        <v/>
      </c>
      <c r="H268" t="str">
        <f>IF('1. Prosjekteringsverktøy'!$B276=Utelukk!$A$3,"",IF('1. Prosjekteringsverktøy'!$G276&lt;&gt;"",IF('1. Prosjekteringsverktøy'!$G276='Telle antall dimensjoner'!H$1,1,""),IF('1. Prosjekteringsverktøy'!$F276=H$1,1,"")))</f>
        <v/>
      </c>
      <c r="I268" t="str">
        <f>IF('1. Prosjekteringsverktøy'!$B276=Utelukk!$A$3,"",IF('1. Prosjekteringsverktøy'!$G276&lt;&gt;"",IF('1. Prosjekteringsverktøy'!$G276='Telle antall dimensjoner'!I$1,1,""),IF('1. Prosjekteringsverktøy'!$F276=I$1,1,"")))</f>
        <v/>
      </c>
      <c r="J268" t="str">
        <f>IF('1. Prosjekteringsverktøy'!$B276=Utelukk!$A$3,"",IF('1. Prosjekteringsverktøy'!$G276&lt;&gt;"",IF('1. Prosjekteringsverktøy'!$G276='Telle antall dimensjoner'!J$1,1,""),IF('1. Prosjekteringsverktøy'!$F276=J$1,1,"")))</f>
        <v/>
      </c>
    </row>
    <row r="269" spans="1:10" x14ac:dyDescent="0.3">
      <c r="A269" t="str">
        <f>IF('1. Prosjekteringsverktøy'!D277&lt;&gt;0,'1. Prosjekteringsverktøy'!$D277,"")</f>
        <v/>
      </c>
      <c r="B269" t="str">
        <f>IF('1. Prosjekteringsverktøy'!$B277=Utelukk!$A$3,"",IF('1. Prosjekteringsverktøy'!$G277&lt;&gt;"",IF('1. Prosjekteringsverktøy'!$G277='Telle antall dimensjoner'!B$1,1,""),IF('1. Prosjekteringsverktøy'!$F277=B$1,1,"")))</f>
        <v/>
      </c>
      <c r="C269" t="str">
        <f>IF('1. Prosjekteringsverktøy'!$B277=Utelukk!$A$3,"",IF('1. Prosjekteringsverktøy'!$G277&lt;&gt;"",IF('1. Prosjekteringsverktøy'!$G277='Telle antall dimensjoner'!C$1,1,""),IF('1. Prosjekteringsverktøy'!$F277=C$1,1,"")))</f>
        <v/>
      </c>
      <c r="D269" t="str">
        <f>IF('1. Prosjekteringsverktøy'!$B277=Utelukk!$A$3,"",IF('1. Prosjekteringsverktøy'!$G277&lt;&gt;"",IF('1. Prosjekteringsverktøy'!$G277='Telle antall dimensjoner'!D$1,1,""),IF('1. Prosjekteringsverktøy'!$F277=D$1,1,"")))</f>
        <v/>
      </c>
      <c r="E269" t="str">
        <f>IF('1. Prosjekteringsverktøy'!$B277=Utelukk!$A$3,"",IF('1. Prosjekteringsverktøy'!$G277&lt;&gt;"",IF('1. Prosjekteringsverktøy'!$G277='Telle antall dimensjoner'!E$1,1,""),IF('1. Prosjekteringsverktøy'!$F277=E$1,1,"")))</f>
        <v/>
      </c>
      <c r="F269" t="str">
        <f>IF('1. Prosjekteringsverktøy'!$B277=Utelukk!$A$3,"",IF('1. Prosjekteringsverktøy'!$G277&lt;&gt;"",IF('1. Prosjekteringsverktøy'!$G277='Telle antall dimensjoner'!F$1,1,""),IF('1. Prosjekteringsverktøy'!$F277=F$1,1,"")))</f>
        <v/>
      </c>
      <c r="G269" t="str">
        <f>IF('1. Prosjekteringsverktøy'!$B277=Utelukk!$A$3,"",IF('1. Prosjekteringsverktøy'!$G277&lt;&gt;"",IF('1. Prosjekteringsverktøy'!$G277='Telle antall dimensjoner'!G$1,1,""),IF('1. Prosjekteringsverktøy'!$F277=G$1,1,"")))</f>
        <v/>
      </c>
      <c r="H269" t="str">
        <f>IF('1. Prosjekteringsverktøy'!$B277=Utelukk!$A$3,"",IF('1. Prosjekteringsverktøy'!$G277&lt;&gt;"",IF('1. Prosjekteringsverktøy'!$G277='Telle antall dimensjoner'!H$1,1,""),IF('1. Prosjekteringsverktøy'!$F277=H$1,1,"")))</f>
        <v/>
      </c>
      <c r="I269" t="str">
        <f>IF('1. Prosjekteringsverktøy'!$B277=Utelukk!$A$3,"",IF('1. Prosjekteringsverktøy'!$G277&lt;&gt;"",IF('1. Prosjekteringsverktøy'!$G277='Telle antall dimensjoner'!I$1,1,""),IF('1. Prosjekteringsverktøy'!$F277=I$1,1,"")))</f>
        <v/>
      </c>
      <c r="J269" t="str">
        <f>IF('1. Prosjekteringsverktøy'!$B277=Utelukk!$A$3,"",IF('1. Prosjekteringsverktøy'!$G277&lt;&gt;"",IF('1. Prosjekteringsverktøy'!$G277='Telle antall dimensjoner'!J$1,1,""),IF('1. Prosjekteringsverktøy'!$F277=J$1,1,"")))</f>
        <v/>
      </c>
    </row>
    <row r="270" spans="1:10" x14ac:dyDescent="0.3">
      <c r="A270" t="str">
        <f>IF('1. Prosjekteringsverktøy'!D278&lt;&gt;0,'1. Prosjekteringsverktøy'!$D278,"")</f>
        <v/>
      </c>
      <c r="B270" t="str">
        <f>IF('1. Prosjekteringsverktøy'!$B278=Utelukk!$A$3,"",IF('1. Prosjekteringsverktøy'!$G278&lt;&gt;"",IF('1. Prosjekteringsverktøy'!$G278='Telle antall dimensjoner'!B$1,1,""),IF('1. Prosjekteringsverktøy'!$F278=B$1,1,"")))</f>
        <v/>
      </c>
      <c r="C270" t="str">
        <f>IF('1. Prosjekteringsverktøy'!$B278=Utelukk!$A$3,"",IF('1. Prosjekteringsverktøy'!$G278&lt;&gt;"",IF('1. Prosjekteringsverktøy'!$G278='Telle antall dimensjoner'!C$1,1,""),IF('1. Prosjekteringsverktøy'!$F278=C$1,1,"")))</f>
        <v/>
      </c>
      <c r="D270" t="str">
        <f>IF('1. Prosjekteringsverktøy'!$B278=Utelukk!$A$3,"",IF('1. Prosjekteringsverktøy'!$G278&lt;&gt;"",IF('1. Prosjekteringsverktøy'!$G278='Telle antall dimensjoner'!D$1,1,""),IF('1. Prosjekteringsverktøy'!$F278=D$1,1,"")))</f>
        <v/>
      </c>
      <c r="E270" t="str">
        <f>IF('1. Prosjekteringsverktøy'!$B278=Utelukk!$A$3,"",IF('1. Prosjekteringsverktøy'!$G278&lt;&gt;"",IF('1. Prosjekteringsverktøy'!$G278='Telle antall dimensjoner'!E$1,1,""),IF('1. Prosjekteringsverktøy'!$F278=E$1,1,"")))</f>
        <v/>
      </c>
      <c r="F270" t="str">
        <f>IF('1. Prosjekteringsverktøy'!$B278=Utelukk!$A$3,"",IF('1. Prosjekteringsverktøy'!$G278&lt;&gt;"",IF('1. Prosjekteringsverktøy'!$G278='Telle antall dimensjoner'!F$1,1,""),IF('1. Prosjekteringsverktøy'!$F278=F$1,1,"")))</f>
        <v/>
      </c>
      <c r="G270" t="str">
        <f>IF('1. Prosjekteringsverktøy'!$B278=Utelukk!$A$3,"",IF('1. Prosjekteringsverktøy'!$G278&lt;&gt;"",IF('1. Prosjekteringsverktøy'!$G278='Telle antall dimensjoner'!G$1,1,""),IF('1. Prosjekteringsverktøy'!$F278=G$1,1,"")))</f>
        <v/>
      </c>
      <c r="H270" t="str">
        <f>IF('1. Prosjekteringsverktøy'!$B278=Utelukk!$A$3,"",IF('1. Prosjekteringsverktøy'!$G278&lt;&gt;"",IF('1. Prosjekteringsverktøy'!$G278='Telle antall dimensjoner'!H$1,1,""),IF('1. Prosjekteringsverktøy'!$F278=H$1,1,"")))</f>
        <v/>
      </c>
      <c r="I270" t="str">
        <f>IF('1. Prosjekteringsverktøy'!$B278=Utelukk!$A$3,"",IF('1. Prosjekteringsverktøy'!$G278&lt;&gt;"",IF('1. Prosjekteringsverktøy'!$G278='Telle antall dimensjoner'!I$1,1,""),IF('1. Prosjekteringsverktøy'!$F278=I$1,1,"")))</f>
        <v/>
      </c>
      <c r="J270" t="str">
        <f>IF('1. Prosjekteringsverktøy'!$B278=Utelukk!$A$3,"",IF('1. Prosjekteringsverktøy'!$G278&lt;&gt;"",IF('1. Prosjekteringsverktøy'!$G278='Telle antall dimensjoner'!J$1,1,""),IF('1. Prosjekteringsverktøy'!$F278=J$1,1,"")))</f>
        <v/>
      </c>
    </row>
    <row r="271" spans="1:10" x14ac:dyDescent="0.3">
      <c r="A271" t="str">
        <f>IF('1. Prosjekteringsverktøy'!D279&lt;&gt;0,'1. Prosjekteringsverktøy'!$D279,"")</f>
        <v/>
      </c>
      <c r="B271" t="str">
        <f>IF('1. Prosjekteringsverktøy'!$B279=Utelukk!$A$3,"",IF('1. Prosjekteringsverktøy'!$G279&lt;&gt;"",IF('1. Prosjekteringsverktøy'!$G279='Telle antall dimensjoner'!B$1,1,""),IF('1. Prosjekteringsverktøy'!$F279=B$1,1,"")))</f>
        <v/>
      </c>
      <c r="C271" t="str">
        <f>IF('1. Prosjekteringsverktøy'!$B279=Utelukk!$A$3,"",IF('1. Prosjekteringsverktøy'!$G279&lt;&gt;"",IF('1. Prosjekteringsverktøy'!$G279='Telle antall dimensjoner'!C$1,1,""),IF('1. Prosjekteringsverktøy'!$F279=C$1,1,"")))</f>
        <v/>
      </c>
      <c r="D271" t="str">
        <f>IF('1. Prosjekteringsverktøy'!$B279=Utelukk!$A$3,"",IF('1. Prosjekteringsverktøy'!$G279&lt;&gt;"",IF('1. Prosjekteringsverktøy'!$G279='Telle antall dimensjoner'!D$1,1,""),IF('1. Prosjekteringsverktøy'!$F279=D$1,1,"")))</f>
        <v/>
      </c>
      <c r="E271" t="str">
        <f>IF('1. Prosjekteringsverktøy'!$B279=Utelukk!$A$3,"",IF('1. Prosjekteringsverktøy'!$G279&lt;&gt;"",IF('1. Prosjekteringsverktøy'!$G279='Telle antall dimensjoner'!E$1,1,""),IF('1. Prosjekteringsverktøy'!$F279=E$1,1,"")))</f>
        <v/>
      </c>
      <c r="F271" t="str">
        <f>IF('1. Prosjekteringsverktøy'!$B279=Utelukk!$A$3,"",IF('1. Prosjekteringsverktøy'!$G279&lt;&gt;"",IF('1. Prosjekteringsverktøy'!$G279='Telle antall dimensjoner'!F$1,1,""),IF('1. Prosjekteringsverktøy'!$F279=F$1,1,"")))</f>
        <v/>
      </c>
      <c r="G271" t="str">
        <f>IF('1. Prosjekteringsverktøy'!$B279=Utelukk!$A$3,"",IF('1. Prosjekteringsverktøy'!$G279&lt;&gt;"",IF('1. Prosjekteringsverktøy'!$G279='Telle antall dimensjoner'!G$1,1,""),IF('1. Prosjekteringsverktøy'!$F279=G$1,1,"")))</f>
        <v/>
      </c>
      <c r="H271" t="str">
        <f>IF('1. Prosjekteringsverktøy'!$B279=Utelukk!$A$3,"",IF('1. Prosjekteringsverktøy'!$G279&lt;&gt;"",IF('1. Prosjekteringsverktøy'!$G279='Telle antall dimensjoner'!H$1,1,""),IF('1. Prosjekteringsverktøy'!$F279=H$1,1,"")))</f>
        <v/>
      </c>
      <c r="I271" t="str">
        <f>IF('1. Prosjekteringsverktøy'!$B279=Utelukk!$A$3,"",IF('1. Prosjekteringsverktøy'!$G279&lt;&gt;"",IF('1. Prosjekteringsverktøy'!$G279='Telle antall dimensjoner'!I$1,1,""),IF('1. Prosjekteringsverktøy'!$F279=I$1,1,"")))</f>
        <v/>
      </c>
      <c r="J271" t="str">
        <f>IF('1. Prosjekteringsverktøy'!$B279=Utelukk!$A$3,"",IF('1. Prosjekteringsverktøy'!$G279&lt;&gt;"",IF('1. Prosjekteringsverktøy'!$G279='Telle antall dimensjoner'!J$1,1,""),IF('1. Prosjekteringsverktøy'!$F279=J$1,1,"")))</f>
        <v/>
      </c>
    </row>
    <row r="272" spans="1:10" x14ac:dyDescent="0.3">
      <c r="A272" t="str">
        <f>IF('1. Prosjekteringsverktøy'!D280&lt;&gt;0,'1. Prosjekteringsverktøy'!$D280,"")</f>
        <v/>
      </c>
      <c r="B272" t="str">
        <f>IF('1. Prosjekteringsverktøy'!$B280=Utelukk!$A$3,"",IF('1. Prosjekteringsverktøy'!$G280&lt;&gt;"",IF('1. Prosjekteringsverktøy'!$G280='Telle antall dimensjoner'!B$1,1,""),IF('1. Prosjekteringsverktøy'!$F280=B$1,1,"")))</f>
        <v/>
      </c>
      <c r="C272" t="str">
        <f>IF('1. Prosjekteringsverktøy'!$B280=Utelukk!$A$3,"",IF('1. Prosjekteringsverktøy'!$G280&lt;&gt;"",IF('1. Prosjekteringsverktøy'!$G280='Telle antall dimensjoner'!C$1,1,""),IF('1. Prosjekteringsverktøy'!$F280=C$1,1,"")))</f>
        <v/>
      </c>
      <c r="D272" t="str">
        <f>IF('1. Prosjekteringsverktøy'!$B280=Utelukk!$A$3,"",IF('1. Prosjekteringsverktøy'!$G280&lt;&gt;"",IF('1. Prosjekteringsverktøy'!$G280='Telle antall dimensjoner'!D$1,1,""),IF('1. Prosjekteringsverktøy'!$F280=D$1,1,"")))</f>
        <v/>
      </c>
      <c r="E272" t="str">
        <f>IF('1. Prosjekteringsverktøy'!$B280=Utelukk!$A$3,"",IF('1. Prosjekteringsverktøy'!$G280&lt;&gt;"",IF('1. Prosjekteringsverktøy'!$G280='Telle antall dimensjoner'!E$1,1,""),IF('1. Prosjekteringsverktøy'!$F280=E$1,1,"")))</f>
        <v/>
      </c>
      <c r="F272" t="str">
        <f>IF('1. Prosjekteringsverktøy'!$B280=Utelukk!$A$3,"",IF('1. Prosjekteringsverktøy'!$G280&lt;&gt;"",IF('1. Prosjekteringsverktøy'!$G280='Telle antall dimensjoner'!F$1,1,""),IF('1. Prosjekteringsverktøy'!$F280=F$1,1,"")))</f>
        <v/>
      </c>
      <c r="G272" t="str">
        <f>IF('1. Prosjekteringsverktøy'!$B280=Utelukk!$A$3,"",IF('1. Prosjekteringsverktøy'!$G280&lt;&gt;"",IF('1. Prosjekteringsverktøy'!$G280='Telle antall dimensjoner'!G$1,1,""),IF('1. Prosjekteringsverktøy'!$F280=G$1,1,"")))</f>
        <v/>
      </c>
      <c r="H272" t="str">
        <f>IF('1. Prosjekteringsverktøy'!$B280=Utelukk!$A$3,"",IF('1. Prosjekteringsverktøy'!$G280&lt;&gt;"",IF('1. Prosjekteringsverktøy'!$G280='Telle antall dimensjoner'!H$1,1,""),IF('1. Prosjekteringsverktøy'!$F280=H$1,1,"")))</f>
        <v/>
      </c>
      <c r="I272" t="str">
        <f>IF('1. Prosjekteringsverktøy'!$B280=Utelukk!$A$3,"",IF('1. Prosjekteringsverktøy'!$G280&lt;&gt;"",IF('1. Prosjekteringsverktøy'!$G280='Telle antall dimensjoner'!I$1,1,""),IF('1. Prosjekteringsverktøy'!$F280=I$1,1,"")))</f>
        <v/>
      </c>
      <c r="J272" t="str">
        <f>IF('1. Prosjekteringsverktøy'!$B280=Utelukk!$A$3,"",IF('1. Prosjekteringsverktøy'!$G280&lt;&gt;"",IF('1. Prosjekteringsverktøy'!$G280='Telle antall dimensjoner'!J$1,1,""),IF('1. Prosjekteringsverktøy'!$F280=J$1,1,"")))</f>
        <v/>
      </c>
    </row>
    <row r="273" spans="1:10" x14ac:dyDescent="0.3">
      <c r="A273" t="str">
        <f>IF('1. Prosjekteringsverktøy'!D281&lt;&gt;0,'1. Prosjekteringsverktøy'!$D281,"")</f>
        <v/>
      </c>
      <c r="B273" t="str">
        <f>IF('1. Prosjekteringsverktøy'!$B281=Utelukk!$A$3,"",IF('1. Prosjekteringsverktøy'!$G281&lt;&gt;"",IF('1. Prosjekteringsverktøy'!$G281='Telle antall dimensjoner'!B$1,1,""),IF('1. Prosjekteringsverktøy'!$F281=B$1,1,"")))</f>
        <v/>
      </c>
      <c r="C273" t="str">
        <f>IF('1. Prosjekteringsverktøy'!$B281=Utelukk!$A$3,"",IF('1. Prosjekteringsverktøy'!$G281&lt;&gt;"",IF('1. Prosjekteringsverktøy'!$G281='Telle antall dimensjoner'!C$1,1,""),IF('1. Prosjekteringsverktøy'!$F281=C$1,1,"")))</f>
        <v/>
      </c>
      <c r="D273" t="str">
        <f>IF('1. Prosjekteringsverktøy'!$B281=Utelukk!$A$3,"",IF('1. Prosjekteringsverktøy'!$G281&lt;&gt;"",IF('1. Prosjekteringsverktøy'!$G281='Telle antall dimensjoner'!D$1,1,""),IF('1. Prosjekteringsverktøy'!$F281=D$1,1,"")))</f>
        <v/>
      </c>
      <c r="E273" t="str">
        <f>IF('1. Prosjekteringsverktøy'!$B281=Utelukk!$A$3,"",IF('1. Prosjekteringsverktøy'!$G281&lt;&gt;"",IF('1. Prosjekteringsverktøy'!$G281='Telle antall dimensjoner'!E$1,1,""),IF('1. Prosjekteringsverktøy'!$F281=E$1,1,"")))</f>
        <v/>
      </c>
      <c r="F273" t="str">
        <f>IF('1. Prosjekteringsverktøy'!$B281=Utelukk!$A$3,"",IF('1. Prosjekteringsverktøy'!$G281&lt;&gt;"",IF('1. Prosjekteringsverktøy'!$G281='Telle antall dimensjoner'!F$1,1,""),IF('1. Prosjekteringsverktøy'!$F281=F$1,1,"")))</f>
        <v/>
      </c>
      <c r="G273" t="str">
        <f>IF('1. Prosjekteringsverktøy'!$B281=Utelukk!$A$3,"",IF('1. Prosjekteringsverktøy'!$G281&lt;&gt;"",IF('1. Prosjekteringsverktøy'!$G281='Telle antall dimensjoner'!G$1,1,""),IF('1. Prosjekteringsverktøy'!$F281=G$1,1,"")))</f>
        <v/>
      </c>
      <c r="H273" t="str">
        <f>IF('1. Prosjekteringsverktøy'!$B281=Utelukk!$A$3,"",IF('1. Prosjekteringsverktøy'!$G281&lt;&gt;"",IF('1. Prosjekteringsverktøy'!$G281='Telle antall dimensjoner'!H$1,1,""),IF('1. Prosjekteringsverktøy'!$F281=H$1,1,"")))</f>
        <v/>
      </c>
      <c r="I273" t="str">
        <f>IF('1. Prosjekteringsverktøy'!$B281=Utelukk!$A$3,"",IF('1. Prosjekteringsverktøy'!$G281&lt;&gt;"",IF('1. Prosjekteringsverktøy'!$G281='Telle antall dimensjoner'!I$1,1,""),IF('1. Prosjekteringsverktøy'!$F281=I$1,1,"")))</f>
        <v/>
      </c>
      <c r="J273" t="str">
        <f>IF('1. Prosjekteringsverktøy'!$B281=Utelukk!$A$3,"",IF('1. Prosjekteringsverktøy'!$G281&lt;&gt;"",IF('1. Prosjekteringsverktøy'!$G281='Telle antall dimensjoner'!J$1,1,""),IF('1. Prosjekteringsverktøy'!$F281=J$1,1,"")))</f>
        <v/>
      </c>
    </row>
    <row r="274" spans="1:10" x14ac:dyDescent="0.3">
      <c r="A274" t="str">
        <f>IF('1. Prosjekteringsverktøy'!D282&lt;&gt;0,'1. Prosjekteringsverktøy'!$D282,"")</f>
        <v/>
      </c>
      <c r="B274" t="str">
        <f>IF('1. Prosjekteringsverktøy'!$B282=Utelukk!$A$3,"",IF('1. Prosjekteringsverktøy'!$G282&lt;&gt;"",IF('1. Prosjekteringsverktøy'!$G282='Telle antall dimensjoner'!B$1,1,""),IF('1. Prosjekteringsverktøy'!$F282=B$1,1,"")))</f>
        <v/>
      </c>
      <c r="C274" t="str">
        <f>IF('1. Prosjekteringsverktøy'!$B282=Utelukk!$A$3,"",IF('1. Prosjekteringsverktøy'!$G282&lt;&gt;"",IF('1. Prosjekteringsverktøy'!$G282='Telle antall dimensjoner'!C$1,1,""),IF('1. Prosjekteringsverktøy'!$F282=C$1,1,"")))</f>
        <v/>
      </c>
      <c r="D274" t="str">
        <f>IF('1. Prosjekteringsverktøy'!$B282=Utelukk!$A$3,"",IF('1. Prosjekteringsverktøy'!$G282&lt;&gt;"",IF('1. Prosjekteringsverktøy'!$G282='Telle antall dimensjoner'!D$1,1,""),IF('1. Prosjekteringsverktøy'!$F282=D$1,1,"")))</f>
        <v/>
      </c>
      <c r="E274" t="str">
        <f>IF('1. Prosjekteringsverktøy'!$B282=Utelukk!$A$3,"",IF('1. Prosjekteringsverktøy'!$G282&lt;&gt;"",IF('1. Prosjekteringsverktøy'!$G282='Telle antall dimensjoner'!E$1,1,""),IF('1. Prosjekteringsverktøy'!$F282=E$1,1,"")))</f>
        <v/>
      </c>
      <c r="F274" t="str">
        <f>IF('1. Prosjekteringsverktøy'!$B282=Utelukk!$A$3,"",IF('1. Prosjekteringsverktøy'!$G282&lt;&gt;"",IF('1. Prosjekteringsverktøy'!$G282='Telle antall dimensjoner'!F$1,1,""),IF('1. Prosjekteringsverktøy'!$F282=F$1,1,"")))</f>
        <v/>
      </c>
      <c r="G274" t="str">
        <f>IF('1. Prosjekteringsverktøy'!$B282=Utelukk!$A$3,"",IF('1. Prosjekteringsverktøy'!$G282&lt;&gt;"",IF('1. Prosjekteringsverktøy'!$G282='Telle antall dimensjoner'!G$1,1,""),IF('1. Prosjekteringsverktøy'!$F282=G$1,1,"")))</f>
        <v/>
      </c>
      <c r="H274" t="str">
        <f>IF('1. Prosjekteringsverktøy'!$B282=Utelukk!$A$3,"",IF('1. Prosjekteringsverktøy'!$G282&lt;&gt;"",IF('1. Prosjekteringsverktøy'!$G282='Telle antall dimensjoner'!H$1,1,""),IF('1. Prosjekteringsverktøy'!$F282=H$1,1,"")))</f>
        <v/>
      </c>
      <c r="I274" t="str">
        <f>IF('1. Prosjekteringsverktøy'!$B282=Utelukk!$A$3,"",IF('1. Prosjekteringsverktøy'!$G282&lt;&gt;"",IF('1. Prosjekteringsverktøy'!$G282='Telle antall dimensjoner'!I$1,1,""),IF('1. Prosjekteringsverktøy'!$F282=I$1,1,"")))</f>
        <v/>
      </c>
      <c r="J274" t="str">
        <f>IF('1. Prosjekteringsverktøy'!$B282=Utelukk!$A$3,"",IF('1. Prosjekteringsverktøy'!$G282&lt;&gt;"",IF('1. Prosjekteringsverktøy'!$G282='Telle antall dimensjoner'!J$1,1,""),IF('1. Prosjekteringsverktøy'!$F282=J$1,1,"")))</f>
        <v/>
      </c>
    </row>
    <row r="275" spans="1:10" x14ac:dyDescent="0.3">
      <c r="A275" t="str">
        <f>IF('1. Prosjekteringsverktøy'!D283&lt;&gt;0,'1. Prosjekteringsverktøy'!$D283,"")</f>
        <v/>
      </c>
      <c r="B275" t="str">
        <f>IF('1. Prosjekteringsverktøy'!$B283=Utelukk!$A$3,"",IF('1. Prosjekteringsverktøy'!$G283&lt;&gt;"",IF('1. Prosjekteringsverktøy'!$G283='Telle antall dimensjoner'!B$1,1,""),IF('1. Prosjekteringsverktøy'!$F283=B$1,1,"")))</f>
        <v/>
      </c>
      <c r="C275" t="str">
        <f>IF('1. Prosjekteringsverktøy'!$B283=Utelukk!$A$3,"",IF('1. Prosjekteringsverktøy'!$G283&lt;&gt;"",IF('1. Prosjekteringsverktøy'!$G283='Telle antall dimensjoner'!C$1,1,""),IF('1. Prosjekteringsverktøy'!$F283=C$1,1,"")))</f>
        <v/>
      </c>
      <c r="D275" t="str">
        <f>IF('1. Prosjekteringsverktøy'!$B283=Utelukk!$A$3,"",IF('1. Prosjekteringsverktøy'!$G283&lt;&gt;"",IF('1. Prosjekteringsverktøy'!$G283='Telle antall dimensjoner'!D$1,1,""),IF('1. Prosjekteringsverktøy'!$F283=D$1,1,"")))</f>
        <v/>
      </c>
      <c r="E275" t="str">
        <f>IF('1. Prosjekteringsverktøy'!$B283=Utelukk!$A$3,"",IF('1. Prosjekteringsverktøy'!$G283&lt;&gt;"",IF('1. Prosjekteringsverktøy'!$G283='Telle antall dimensjoner'!E$1,1,""),IF('1. Prosjekteringsverktøy'!$F283=E$1,1,"")))</f>
        <v/>
      </c>
      <c r="F275" t="str">
        <f>IF('1. Prosjekteringsverktøy'!$B283=Utelukk!$A$3,"",IF('1. Prosjekteringsverktøy'!$G283&lt;&gt;"",IF('1. Prosjekteringsverktøy'!$G283='Telle antall dimensjoner'!F$1,1,""),IF('1. Prosjekteringsverktøy'!$F283=F$1,1,"")))</f>
        <v/>
      </c>
      <c r="G275" t="str">
        <f>IF('1. Prosjekteringsverktøy'!$B283=Utelukk!$A$3,"",IF('1. Prosjekteringsverktøy'!$G283&lt;&gt;"",IF('1. Prosjekteringsverktøy'!$G283='Telle antall dimensjoner'!G$1,1,""),IF('1. Prosjekteringsverktøy'!$F283=G$1,1,"")))</f>
        <v/>
      </c>
      <c r="H275" t="str">
        <f>IF('1. Prosjekteringsverktøy'!$B283=Utelukk!$A$3,"",IF('1. Prosjekteringsverktøy'!$G283&lt;&gt;"",IF('1. Prosjekteringsverktøy'!$G283='Telle antall dimensjoner'!H$1,1,""),IF('1. Prosjekteringsverktøy'!$F283=H$1,1,"")))</f>
        <v/>
      </c>
      <c r="I275" t="str">
        <f>IF('1. Prosjekteringsverktøy'!$B283=Utelukk!$A$3,"",IF('1. Prosjekteringsverktøy'!$G283&lt;&gt;"",IF('1. Prosjekteringsverktøy'!$G283='Telle antall dimensjoner'!I$1,1,""),IF('1. Prosjekteringsverktøy'!$F283=I$1,1,"")))</f>
        <v/>
      </c>
      <c r="J275" t="str">
        <f>IF('1. Prosjekteringsverktøy'!$B283=Utelukk!$A$3,"",IF('1. Prosjekteringsverktøy'!$G283&lt;&gt;"",IF('1. Prosjekteringsverktøy'!$G283='Telle antall dimensjoner'!J$1,1,""),IF('1. Prosjekteringsverktøy'!$F283=J$1,1,"")))</f>
        <v/>
      </c>
    </row>
    <row r="276" spans="1:10" x14ac:dyDescent="0.3">
      <c r="A276" t="str">
        <f>IF('1. Prosjekteringsverktøy'!D284&lt;&gt;0,'1. Prosjekteringsverktøy'!$D284,"")</f>
        <v/>
      </c>
      <c r="B276" t="str">
        <f>IF('1. Prosjekteringsverktøy'!$B284=Utelukk!$A$3,"",IF('1. Prosjekteringsverktøy'!$G284&lt;&gt;"",IF('1. Prosjekteringsverktøy'!$G284='Telle antall dimensjoner'!B$1,1,""),IF('1. Prosjekteringsverktøy'!$F284=B$1,1,"")))</f>
        <v/>
      </c>
      <c r="C276" t="str">
        <f>IF('1. Prosjekteringsverktøy'!$B284=Utelukk!$A$3,"",IF('1. Prosjekteringsverktøy'!$G284&lt;&gt;"",IF('1. Prosjekteringsverktøy'!$G284='Telle antall dimensjoner'!C$1,1,""),IF('1. Prosjekteringsverktøy'!$F284=C$1,1,"")))</f>
        <v/>
      </c>
      <c r="D276" t="str">
        <f>IF('1. Prosjekteringsverktøy'!$B284=Utelukk!$A$3,"",IF('1. Prosjekteringsverktøy'!$G284&lt;&gt;"",IF('1. Prosjekteringsverktøy'!$G284='Telle antall dimensjoner'!D$1,1,""),IF('1. Prosjekteringsverktøy'!$F284=D$1,1,"")))</f>
        <v/>
      </c>
      <c r="E276" t="str">
        <f>IF('1. Prosjekteringsverktøy'!$B284=Utelukk!$A$3,"",IF('1. Prosjekteringsverktøy'!$G284&lt;&gt;"",IF('1. Prosjekteringsverktøy'!$G284='Telle antall dimensjoner'!E$1,1,""),IF('1. Prosjekteringsverktøy'!$F284=E$1,1,"")))</f>
        <v/>
      </c>
      <c r="F276" t="str">
        <f>IF('1. Prosjekteringsverktøy'!$B284=Utelukk!$A$3,"",IF('1. Prosjekteringsverktøy'!$G284&lt;&gt;"",IF('1. Prosjekteringsverktøy'!$G284='Telle antall dimensjoner'!F$1,1,""),IF('1. Prosjekteringsverktøy'!$F284=F$1,1,"")))</f>
        <v/>
      </c>
      <c r="G276" t="str">
        <f>IF('1. Prosjekteringsverktøy'!$B284=Utelukk!$A$3,"",IF('1. Prosjekteringsverktøy'!$G284&lt;&gt;"",IF('1. Prosjekteringsverktøy'!$G284='Telle antall dimensjoner'!G$1,1,""),IF('1. Prosjekteringsverktøy'!$F284=G$1,1,"")))</f>
        <v/>
      </c>
      <c r="H276" t="str">
        <f>IF('1. Prosjekteringsverktøy'!$B284=Utelukk!$A$3,"",IF('1. Prosjekteringsverktøy'!$G284&lt;&gt;"",IF('1. Prosjekteringsverktøy'!$G284='Telle antall dimensjoner'!H$1,1,""),IF('1. Prosjekteringsverktøy'!$F284=H$1,1,"")))</f>
        <v/>
      </c>
      <c r="I276" t="str">
        <f>IF('1. Prosjekteringsverktøy'!$B284=Utelukk!$A$3,"",IF('1. Prosjekteringsverktøy'!$G284&lt;&gt;"",IF('1. Prosjekteringsverktøy'!$G284='Telle antall dimensjoner'!I$1,1,""),IF('1. Prosjekteringsverktøy'!$F284=I$1,1,"")))</f>
        <v/>
      </c>
      <c r="J276" t="str">
        <f>IF('1. Prosjekteringsverktøy'!$B284=Utelukk!$A$3,"",IF('1. Prosjekteringsverktøy'!$G284&lt;&gt;"",IF('1. Prosjekteringsverktøy'!$G284='Telle antall dimensjoner'!J$1,1,""),IF('1. Prosjekteringsverktøy'!$F284=J$1,1,"")))</f>
        <v/>
      </c>
    </row>
    <row r="277" spans="1:10" x14ac:dyDescent="0.3">
      <c r="A277" t="str">
        <f>IF('1. Prosjekteringsverktøy'!D285&lt;&gt;0,'1. Prosjekteringsverktøy'!$D285,"")</f>
        <v/>
      </c>
      <c r="B277" t="str">
        <f>IF('1. Prosjekteringsverktøy'!$B285=Utelukk!$A$3,"",IF('1. Prosjekteringsverktøy'!$G285&lt;&gt;"",IF('1. Prosjekteringsverktøy'!$G285='Telle antall dimensjoner'!B$1,1,""),IF('1. Prosjekteringsverktøy'!$F285=B$1,1,"")))</f>
        <v/>
      </c>
      <c r="C277" t="str">
        <f>IF('1. Prosjekteringsverktøy'!$B285=Utelukk!$A$3,"",IF('1. Prosjekteringsverktøy'!$G285&lt;&gt;"",IF('1. Prosjekteringsverktøy'!$G285='Telle antall dimensjoner'!C$1,1,""),IF('1. Prosjekteringsverktøy'!$F285=C$1,1,"")))</f>
        <v/>
      </c>
      <c r="D277" t="str">
        <f>IF('1. Prosjekteringsverktøy'!$B285=Utelukk!$A$3,"",IF('1. Prosjekteringsverktøy'!$G285&lt;&gt;"",IF('1. Prosjekteringsverktøy'!$G285='Telle antall dimensjoner'!D$1,1,""),IF('1. Prosjekteringsverktøy'!$F285=D$1,1,"")))</f>
        <v/>
      </c>
      <c r="E277" t="str">
        <f>IF('1. Prosjekteringsverktøy'!$B285=Utelukk!$A$3,"",IF('1. Prosjekteringsverktøy'!$G285&lt;&gt;"",IF('1. Prosjekteringsverktøy'!$G285='Telle antall dimensjoner'!E$1,1,""),IF('1. Prosjekteringsverktøy'!$F285=E$1,1,"")))</f>
        <v/>
      </c>
      <c r="F277" t="str">
        <f>IF('1. Prosjekteringsverktøy'!$B285=Utelukk!$A$3,"",IF('1. Prosjekteringsverktøy'!$G285&lt;&gt;"",IF('1. Prosjekteringsverktøy'!$G285='Telle antall dimensjoner'!F$1,1,""),IF('1. Prosjekteringsverktøy'!$F285=F$1,1,"")))</f>
        <v/>
      </c>
      <c r="G277" t="str">
        <f>IF('1. Prosjekteringsverktøy'!$B285=Utelukk!$A$3,"",IF('1. Prosjekteringsverktøy'!$G285&lt;&gt;"",IF('1. Prosjekteringsverktøy'!$G285='Telle antall dimensjoner'!G$1,1,""),IF('1. Prosjekteringsverktøy'!$F285=G$1,1,"")))</f>
        <v/>
      </c>
      <c r="H277" t="str">
        <f>IF('1. Prosjekteringsverktøy'!$B285=Utelukk!$A$3,"",IF('1. Prosjekteringsverktøy'!$G285&lt;&gt;"",IF('1. Prosjekteringsverktøy'!$G285='Telle antall dimensjoner'!H$1,1,""),IF('1. Prosjekteringsverktøy'!$F285=H$1,1,"")))</f>
        <v/>
      </c>
      <c r="I277" t="str">
        <f>IF('1. Prosjekteringsverktøy'!$B285=Utelukk!$A$3,"",IF('1. Prosjekteringsverktøy'!$G285&lt;&gt;"",IF('1. Prosjekteringsverktøy'!$G285='Telle antall dimensjoner'!I$1,1,""),IF('1. Prosjekteringsverktøy'!$F285=I$1,1,"")))</f>
        <v/>
      </c>
      <c r="J277" t="str">
        <f>IF('1. Prosjekteringsverktøy'!$B285=Utelukk!$A$3,"",IF('1. Prosjekteringsverktøy'!$G285&lt;&gt;"",IF('1. Prosjekteringsverktøy'!$G285='Telle antall dimensjoner'!J$1,1,""),IF('1. Prosjekteringsverktøy'!$F285=J$1,1,"")))</f>
        <v/>
      </c>
    </row>
    <row r="278" spans="1:10" x14ac:dyDescent="0.3">
      <c r="A278" t="str">
        <f>IF('1. Prosjekteringsverktøy'!D286&lt;&gt;0,'1. Prosjekteringsverktøy'!$D286,"")</f>
        <v/>
      </c>
      <c r="B278" t="str">
        <f>IF('1. Prosjekteringsverktøy'!$B286=Utelukk!$A$3,"",IF('1. Prosjekteringsverktøy'!$G286&lt;&gt;"",IF('1. Prosjekteringsverktøy'!$G286='Telle antall dimensjoner'!B$1,1,""),IF('1. Prosjekteringsverktøy'!$F286=B$1,1,"")))</f>
        <v/>
      </c>
      <c r="C278" t="str">
        <f>IF('1. Prosjekteringsverktøy'!$B286=Utelukk!$A$3,"",IF('1. Prosjekteringsverktøy'!$G286&lt;&gt;"",IF('1. Prosjekteringsverktøy'!$G286='Telle antall dimensjoner'!C$1,1,""),IF('1. Prosjekteringsverktøy'!$F286=C$1,1,"")))</f>
        <v/>
      </c>
      <c r="D278" t="str">
        <f>IF('1. Prosjekteringsverktøy'!$B286=Utelukk!$A$3,"",IF('1. Prosjekteringsverktøy'!$G286&lt;&gt;"",IF('1. Prosjekteringsverktøy'!$G286='Telle antall dimensjoner'!D$1,1,""),IF('1. Prosjekteringsverktøy'!$F286=D$1,1,"")))</f>
        <v/>
      </c>
      <c r="E278" t="str">
        <f>IF('1. Prosjekteringsverktøy'!$B286=Utelukk!$A$3,"",IF('1. Prosjekteringsverktøy'!$G286&lt;&gt;"",IF('1. Prosjekteringsverktøy'!$G286='Telle antall dimensjoner'!E$1,1,""),IF('1. Prosjekteringsverktøy'!$F286=E$1,1,"")))</f>
        <v/>
      </c>
      <c r="F278" t="str">
        <f>IF('1. Prosjekteringsverktøy'!$B286=Utelukk!$A$3,"",IF('1. Prosjekteringsverktøy'!$G286&lt;&gt;"",IF('1. Prosjekteringsverktøy'!$G286='Telle antall dimensjoner'!F$1,1,""),IF('1. Prosjekteringsverktøy'!$F286=F$1,1,"")))</f>
        <v/>
      </c>
      <c r="G278" t="str">
        <f>IF('1. Prosjekteringsverktøy'!$B286=Utelukk!$A$3,"",IF('1. Prosjekteringsverktøy'!$G286&lt;&gt;"",IF('1. Prosjekteringsverktøy'!$G286='Telle antall dimensjoner'!G$1,1,""),IF('1. Prosjekteringsverktøy'!$F286=G$1,1,"")))</f>
        <v/>
      </c>
      <c r="H278" t="str">
        <f>IF('1. Prosjekteringsverktøy'!$B286=Utelukk!$A$3,"",IF('1. Prosjekteringsverktøy'!$G286&lt;&gt;"",IF('1. Prosjekteringsverktøy'!$G286='Telle antall dimensjoner'!H$1,1,""),IF('1. Prosjekteringsverktøy'!$F286=H$1,1,"")))</f>
        <v/>
      </c>
      <c r="I278" t="str">
        <f>IF('1. Prosjekteringsverktøy'!$B286=Utelukk!$A$3,"",IF('1. Prosjekteringsverktøy'!$G286&lt;&gt;"",IF('1. Prosjekteringsverktøy'!$G286='Telle antall dimensjoner'!I$1,1,""),IF('1. Prosjekteringsverktøy'!$F286=I$1,1,"")))</f>
        <v/>
      </c>
      <c r="J278" t="str">
        <f>IF('1. Prosjekteringsverktøy'!$B286=Utelukk!$A$3,"",IF('1. Prosjekteringsverktøy'!$G286&lt;&gt;"",IF('1. Prosjekteringsverktøy'!$G286='Telle antall dimensjoner'!J$1,1,""),IF('1. Prosjekteringsverktøy'!$F286=J$1,1,"")))</f>
        <v/>
      </c>
    </row>
    <row r="279" spans="1:10" x14ac:dyDescent="0.3">
      <c r="A279" t="str">
        <f>IF('1. Prosjekteringsverktøy'!D287&lt;&gt;0,'1. Prosjekteringsverktøy'!$D287,"")</f>
        <v/>
      </c>
      <c r="B279" t="str">
        <f>IF('1. Prosjekteringsverktøy'!$B287=Utelukk!$A$3,"",IF('1. Prosjekteringsverktøy'!$G287&lt;&gt;"",IF('1. Prosjekteringsverktøy'!$G287='Telle antall dimensjoner'!B$1,1,""),IF('1. Prosjekteringsverktøy'!$F287=B$1,1,"")))</f>
        <v/>
      </c>
      <c r="C279" t="str">
        <f>IF('1. Prosjekteringsverktøy'!$B287=Utelukk!$A$3,"",IF('1. Prosjekteringsverktøy'!$G287&lt;&gt;"",IF('1. Prosjekteringsverktøy'!$G287='Telle antall dimensjoner'!C$1,1,""),IF('1. Prosjekteringsverktøy'!$F287=C$1,1,"")))</f>
        <v/>
      </c>
      <c r="D279" t="str">
        <f>IF('1. Prosjekteringsverktøy'!$B287=Utelukk!$A$3,"",IF('1. Prosjekteringsverktøy'!$G287&lt;&gt;"",IF('1. Prosjekteringsverktøy'!$G287='Telle antall dimensjoner'!D$1,1,""),IF('1. Prosjekteringsverktøy'!$F287=D$1,1,"")))</f>
        <v/>
      </c>
      <c r="E279" t="str">
        <f>IF('1. Prosjekteringsverktøy'!$B287=Utelukk!$A$3,"",IF('1. Prosjekteringsverktøy'!$G287&lt;&gt;"",IF('1. Prosjekteringsverktøy'!$G287='Telle antall dimensjoner'!E$1,1,""),IF('1. Prosjekteringsverktøy'!$F287=E$1,1,"")))</f>
        <v/>
      </c>
      <c r="F279" t="str">
        <f>IF('1. Prosjekteringsverktøy'!$B287=Utelukk!$A$3,"",IF('1. Prosjekteringsverktøy'!$G287&lt;&gt;"",IF('1. Prosjekteringsverktøy'!$G287='Telle antall dimensjoner'!F$1,1,""),IF('1. Prosjekteringsverktøy'!$F287=F$1,1,"")))</f>
        <v/>
      </c>
      <c r="G279" t="str">
        <f>IF('1. Prosjekteringsverktøy'!$B287=Utelukk!$A$3,"",IF('1. Prosjekteringsverktøy'!$G287&lt;&gt;"",IF('1. Prosjekteringsverktøy'!$G287='Telle antall dimensjoner'!G$1,1,""),IF('1. Prosjekteringsverktøy'!$F287=G$1,1,"")))</f>
        <v/>
      </c>
      <c r="H279" t="str">
        <f>IF('1. Prosjekteringsverktøy'!$B287=Utelukk!$A$3,"",IF('1. Prosjekteringsverktøy'!$G287&lt;&gt;"",IF('1. Prosjekteringsverktøy'!$G287='Telle antall dimensjoner'!H$1,1,""),IF('1. Prosjekteringsverktøy'!$F287=H$1,1,"")))</f>
        <v/>
      </c>
      <c r="I279" t="str">
        <f>IF('1. Prosjekteringsverktøy'!$B287=Utelukk!$A$3,"",IF('1. Prosjekteringsverktøy'!$G287&lt;&gt;"",IF('1. Prosjekteringsverktøy'!$G287='Telle antall dimensjoner'!I$1,1,""),IF('1. Prosjekteringsverktøy'!$F287=I$1,1,"")))</f>
        <v/>
      </c>
      <c r="J279" t="str">
        <f>IF('1. Prosjekteringsverktøy'!$B287=Utelukk!$A$3,"",IF('1. Prosjekteringsverktøy'!$G287&lt;&gt;"",IF('1. Prosjekteringsverktøy'!$G287='Telle antall dimensjoner'!J$1,1,""),IF('1. Prosjekteringsverktøy'!$F287=J$1,1,"")))</f>
        <v/>
      </c>
    </row>
    <row r="280" spans="1:10" x14ac:dyDescent="0.3">
      <c r="A280" t="str">
        <f>IF('1. Prosjekteringsverktøy'!D288&lt;&gt;0,'1. Prosjekteringsverktøy'!$D288,"")</f>
        <v/>
      </c>
      <c r="B280" t="str">
        <f>IF('1. Prosjekteringsverktøy'!$B288=Utelukk!$A$3,"",IF('1. Prosjekteringsverktøy'!$G288&lt;&gt;"",IF('1. Prosjekteringsverktøy'!$G288='Telle antall dimensjoner'!B$1,1,""),IF('1. Prosjekteringsverktøy'!$F288=B$1,1,"")))</f>
        <v/>
      </c>
      <c r="C280" t="str">
        <f>IF('1. Prosjekteringsverktøy'!$B288=Utelukk!$A$3,"",IF('1. Prosjekteringsverktøy'!$G288&lt;&gt;"",IF('1. Prosjekteringsverktøy'!$G288='Telle antall dimensjoner'!C$1,1,""),IF('1. Prosjekteringsverktøy'!$F288=C$1,1,"")))</f>
        <v/>
      </c>
      <c r="D280" t="str">
        <f>IF('1. Prosjekteringsverktøy'!$B288=Utelukk!$A$3,"",IF('1. Prosjekteringsverktøy'!$G288&lt;&gt;"",IF('1. Prosjekteringsverktøy'!$G288='Telle antall dimensjoner'!D$1,1,""),IF('1. Prosjekteringsverktøy'!$F288=D$1,1,"")))</f>
        <v/>
      </c>
      <c r="E280" t="str">
        <f>IF('1. Prosjekteringsverktøy'!$B288=Utelukk!$A$3,"",IF('1. Prosjekteringsverktøy'!$G288&lt;&gt;"",IF('1. Prosjekteringsverktøy'!$G288='Telle antall dimensjoner'!E$1,1,""),IF('1. Prosjekteringsverktøy'!$F288=E$1,1,"")))</f>
        <v/>
      </c>
      <c r="F280" t="str">
        <f>IF('1. Prosjekteringsverktøy'!$B288=Utelukk!$A$3,"",IF('1. Prosjekteringsverktøy'!$G288&lt;&gt;"",IF('1. Prosjekteringsverktøy'!$G288='Telle antall dimensjoner'!F$1,1,""),IF('1. Prosjekteringsverktøy'!$F288=F$1,1,"")))</f>
        <v/>
      </c>
      <c r="G280" t="str">
        <f>IF('1. Prosjekteringsverktøy'!$B288=Utelukk!$A$3,"",IF('1. Prosjekteringsverktøy'!$G288&lt;&gt;"",IF('1. Prosjekteringsverktøy'!$G288='Telle antall dimensjoner'!G$1,1,""),IF('1. Prosjekteringsverktøy'!$F288=G$1,1,"")))</f>
        <v/>
      </c>
      <c r="H280" t="str">
        <f>IF('1. Prosjekteringsverktøy'!$B288=Utelukk!$A$3,"",IF('1. Prosjekteringsverktøy'!$G288&lt;&gt;"",IF('1. Prosjekteringsverktøy'!$G288='Telle antall dimensjoner'!H$1,1,""),IF('1. Prosjekteringsverktøy'!$F288=H$1,1,"")))</f>
        <v/>
      </c>
      <c r="I280" t="str">
        <f>IF('1. Prosjekteringsverktøy'!$B288=Utelukk!$A$3,"",IF('1. Prosjekteringsverktøy'!$G288&lt;&gt;"",IF('1. Prosjekteringsverktøy'!$G288='Telle antall dimensjoner'!I$1,1,""),IF('1. Prosjekteringsverktøy'!$F288=I$1,1,"")))</f>
        <v/>
      </c>
      <c r="J280" t="str">
        <f>IF('1. Prosjekteringsverktøy'!$B288=Utelukk!$A$3,"",IF('1. Prosjekteringsverktøy'!$G288&lt;&gt;"",IF('1. Prosjekteringsverktøy'!$G288='Telle antall dimensjoner'!J$1,1,""),IF('1. Prosjekteringsverktøy'!$F288=J$1,1,"")))</f>
        <v/>
      </c>
    </row>
    <row r="281" spans="1:10" x14ac:dyDescent="0.3">
      <c r="A281" t="str">
        <f>IF('1. Prosjekteringsverktøy'!D289&lt;&gt;0,'1. Prosjekteringsverktøy'!$D289,"")</f>
        <v/>
      </c>
      <c r="B281" t="str">
        <f>IF('1. Prosjekteringsverktøy'!$B289=Utelukk!$A$3,"",IF('1. Prosjekteringsverktøy'!$G289&lt;&gt;"",IF('1. Prosjekteringsverktøy'!$G289='Telle antall dimensjoner'!B$1,1,""),IF('1. Prosjekteringsverktøy'!$F289=B$1,1,"")))</f>
        <v/>
      </c>
      <c r="C281" t="str">
        <f>IF('1. Prosjekteringsverktøy'!$B289=Utelukk!$A$3,"",IF('1. Prosjekteringsverktøy'!$G289&lt;&gt;"",IF('1. Prosjekteringsverktøy'!$G289='Telle antall dimensjoner'!C$1,1,""),IF('1. Prosjekteringsverktøy'!$F289=C$1,1,"")))</f>
        <v/>
      </c>
      <c r="D281" t="str">
        <f>IF('1. Prosjekteringsverktøy'!$B289=Utelukk!$A$3,"",IF('1. Prosjekteringsverktøy'!$G289&lt;&gt;"",IF('1. Prosjekteringsverktøy'!$G289='Telle antall dimensjoner'!D$1,1,""),IF('1. Prosjekteringsverktøy'!$F289=D$1,1,"")))</f>
        <v/>
      </c>
      <c r="E281" t="str">
        <f>IF('1. Prosjekteringsverktøy'!$B289=Utelukk!$A$3,"",IF('1. Prosjekteringsverktøy'!$G289&lt;&gt;"",IF('1. Prosjekteringsverktøy'!$G289='Telle antall dimensjoner'!E$1,1,""),IF('1. Prosjekteringsverktøy'!$F289=E$1,1,"")))</f>
        <v/>
      </c>
      <c r="F281" t="str">
        <f>IF('1. Prosjekteringsverktøy'!$B289=Utelukk!$A$3,"",IF('1. Prosjekteringsverktøy'!$G289&lt;&gt;"",IF('1. Prosjekteringsverktøy'!$G289='Telle antall dimensjoner'!F$1,1,""),IF('1. Prosjekteringsverktøy'!$F289=F$1,1,"")))</f>
        <v/>
      </c>
      <c r="G281" t="str">
        <f>IF('1. Prosjekteringsverktøy'!$B289=Utelukk!$A$3,"",IF('1. Prosjekteringsverktøy'!$G289&lt;&gt;"",IF('1. Prosjekteringsverktøy'!$G289='Telle antall dimensjoner'!G$1,1,""),IF('1. Prosjekteringsverktøy'!$F289=G$1,1,"")))</f>
        <v/>
      </c>
      <c r="H281" t="str">
        <f>IF('1. Prosjekteringsverktøy'!$B289=Utelukk!$A$3,"",IF('1. Prosjekteringsverktøy'!$G289&lt;&gt;"",IF('1. Prosjekteringsverktøy'!$G289='Telle antall dimensjoner'!H$1,1,""),IF('1. Prosjekteringsverktøy'!$F289=H$1,1,"")))</f>
        <v/>
      </c>
      <c r="I281" t="str">
        <f>IF('1. Prosjekteringsverktøy'!$B289=Utelukk!$A$3,"",IF('1. Prosjekteringsverktøy'!$G289&lt;&gt;"",IF('1. Prosjekteringsverktøy'!$G289='Telle antall dimensjoner'!I$1,1,""),IF('1. Prosjekteringsverktøy'!$F289=I$1,1,"")))</f>
        <v/>
      </c>
      <c r="J281" t="str">
        <f>IF('1. Prosjekteringsverktøy'!$B289=Utelukk!$A$3,"",IF('1. Prosjekteringsverktøy'!$G289&lt;&gt;"",IF('1. Prosjekteringsverktøy'!$G289='Telle antall dimensjoner'!J$1,1,""),IF('1. Prosjekteringsverktøy'!$F289=J$1,1,"")))</f>
        <v/>
      </c>
    </row>
    <row r="282" spans="1:10" x14ac:dyDescent="0.3">
      <c r="A282" t="str">
        <f>IF('1. Prosjekteringsverktøy'!D290&lt;&gt;0,'1. Prosjekteringsverktøy'!$D290,"")</f>
        <v/>
      </c>
      <c r="B282" t="str">
        <f>IF('1. Prosjekteringsverktøy'!$B290=Utelukk!$A$3,"",IF('1. Prosjekteringsverktøy'!$G290&lt;&gt;"",IF('1. Prosjekteringsverktøy'!$G290='Telle antall dimensjoner'!B$1,1,""),IF('1. Prosjekteringsverktøy'!$F290=B$1,1,"")))</f>
        <v/>
      </c>
      <c r="C282" t="str">
        <f>IF('1. Prosjekteringsverktøy'!$B290=Utelukk!$A$3,"",IF('1. Prosjekteringsverktøy'!$G290&lt;&gt;"",IF('1. Prosjekteringsverktøy'!$G290='Telle antall dimensjoner'!C$1,1,""),IF('1. Prosjekteringsverktøy'!$F290=C$1,1,"")))</f>
        <v/>
      </c>
      <c r="D282" t="str">
        <f>IF('1. Prosjekteringsverktøy'!$B290=Utelukk!$A$3,"",IF('1. Prosjekteringsverktøy'!$G290&lt;&gt;"",IF('1. Prosjekteringsverktøy'!$G290='Telle antall dimensjoner'!D$1,1,""),IF('1. Prosjekteringsverktøy'!$F290=D$1,1,"")))</f>
        <v/>
      </c>
      <c r="E282" t="str">
        <f>IF('1. Prosjekteringsverktøy'!$B290=Utelukk!$A$3,"",IF('1. Prosjekteringsverktøy'!$G290&lt;&gt;"",IF('1. Prosjekteringsverktøy'!$G290='Telle antall dimensjoner'!E$1,1,""),IF('1. Prosjekteringsverktøy'!$F290=E$1,1,"")))</f>
        <v/>
      </c>
      <c r="F282" t="str">
        <f>IF('1. Prosjekteringsverktøy'!$B290=Utelukk!$A$3,"",IF('1. Prosjekteringsverktøy'!$G290&lt;&gt;"",IF('1. Prosjekteringsverktøy'!$G290='Telle antall dimensjoner'!F$1,1,""),IF('1. Prosjekteringsverktøy'!$F290=F$1,1,"")))</f>
        <v/>
      </c>
      <c r="G282" t="str">
        <f>IF('1. Prosjekteringsverktøy'!$B290=Utelukk!$A$3,"",IF('1. Prosjekteringsverktøy'!$G290&lt;&gt;"",IF('1. Prosjekteringsverktøy'!$G290='Telle antall dimensjoner'!G$1,1,""),IF('1. Prosjekteringsverktøy'!$F290=G$1,1,"")))</f>
        <v/>
      </c>
      <c r="H282" t="str">
        <f>IF('1. Prosjekteringsverktøy'!$B290=Utelukk!$A$3,"",IF('1. Prosjekteringsverktøy'!$G290&lt;&gt;"",IF('1. Prosjekteringsverktøy'!$G290='Telle antall dimensjoner'!H$1,1,""),IF('1. Prosjekteringsverktøy'!$F290=H$1,1,"")))</f>
        <v/>
      </c>
      <c r="I282" t="str">
        <f>IF('1. Prosjekteringsverktøy'!$B290=Utelukk!$A$3,"",IF('1. Prosjekteringsverktøy'!$G290&lt;&gt;"",IF('1. Prosjekteringsverktøy'!$G290='Telle antall dimensjoner'!I$1,1,""),IF('1. Prosjekteringsverktøy'!$F290=I$1,1,"")))</f>
        <v/>
      </c>
      <c r="J282" t="str">
        <f>IF('1. Prosjekteringsverktøy'!$B290=Utelukk!$A$3,"",IF('1. Prosjekteringsverktøy'!$G290&lt;&gt;"",IF('1. Prosjekteringsverktøy'!$G290='Telle antall dimensjoner'!J$1,1,""),IF('1. Prosjekteringsverktøy'!$F290=J$1,1,"")))</f>
        <v/>
      </c>
    </row>
    <row r="283" spans="1:10" x14ac:dyDescent="0.3">
      <c r="A283" t="str">
        <f>IF('1. Prosjekteringsverktøy'!D291&lt;&gt;0,'1. Prosjekteringsverktøy'!$D291,"")</f>
        <v/>
      </c>
      <c r="B283" t="str">
        <f>IF('1. Prosjekteringsverktøy'!$B291=Utelukk!$A$3,"",IF('1. Prosjekteringsverktøy'!$G291&lt;&gt;"",IF('1. Prosjekteringsverktøy'!$G291='Telle antall dimensjoner'!B$1,1,""),IF('1. Prosjekteringsverktøy'!$F291=B$1,1,"")))</f>
        <v/>
      </c>
      <c r="C283" t="str">
        <f>IF('1. Prosjekteringsverktøy'!$B291=Utelukk!$A$3,"",IF('1. Prosjekteringsverktøy'!$G291&lt;&gt;"",IF('1. Prosjekteringsverktøy'!$G291='Telle antall dimensjoner'!C$1,1,""),IF('1. Prosjekteringsverktøy'!$F291=C$1,1,"")))</f>
        <v/>
      </c>
      <c r="D283" t="str">
        <f>IF('1. Prosjekteringsverktøy'!$B291=Utelukk!$A$3,"",IF('1. Prosjekteringsverktøy'!$G291&lt;&gt;"",IF('1. Prosjekteringsverktøy'!$G291='Telle antall dimensjoner'!D$1,1,""),IF('1. Prosjekteringsverktøy'!$F291=D$1,1,"")))</f>
        <v/>
      </c>
      <c r="E283" t="str">
        <f>IF('1. Prosjekteringsverktøy'!$B291=Utelukk!$A$3,"",IF('1. Prosjekteringsverktøy'!$G291&lt;&gt;"",IF('1. Prosjekteringsverktøy'!$G291='Telle antall dimensjoner'!E$1,1,""),IF('1. Prosjekteringsverktøy'!$F291=E$1,1,"")))</f>
        <v/>
      </c>
      <c r="F283" t="str">
        <f>IF('1. Prosjekteringsverktøy'!$B291=Utelukk!$A$3,"",IF('1. Prosjekteringsverktøy'!$G291&lt;&gt;"",IF('1. Prosjekteringsverktøy'!$G291='Telle antall dimensjoner'!F$1,1,""),IF('1. Prosjekteringsverktøy'!$F291=F$1,1,"")))</f>
        <v/>
      </c>
      <c r="G283" t="str">
        <f>IF('1. Prosjekteringsverktøy'!$B291=Utelukk!$A$3,"",IF('1. Prosjekteringsverktøy'!$G291&lt;&gt;"",IF('1. Prosjekteringsverktøy'!$G291='Telle antall dimensjoner'!G$1,1,""),IF('1. Prosjekteringsverktøy'!$F291=G$1,1,"")))</f>
        <v/>
      </c>
      <c r="H283" t="str">
        <f>IF('1. Prosjekteringsverktøy'!$B291=Utelukk!$A$3,"",IF('1. Prosjekteringsverktøy'!$G291&lt;&gt;"",IF('1. Prosjekteringsverktøy'!$G291='Telle antall dimensjoner'!H$1,1,""),IF('1. Prosjekteringsverktøy'!$F291=H$1,1,"")))</f>
        <v/>
      </c>
      <c r="I283" t="str">
        <f>IF('1. Prosjekteringsverktøy'!$B291=Utelukk!$A$3,"",IF('1. Prosjekteringsverktøy'!$G291&lt;&gt;"",IF('1. Prosjekteringsverktøy'!$G291='Telle antall dimensjoner'!I$1,1,""),IF('1. Prosjekteringsverktøy'!$F291=I$1,1,"")))</f>
        <v/>
      </c>
      <c r="J283" t="str">
        <f>IF('1. Prosjekteringsverktøy'!$B291=Utelukk!$A$3,"",IF('1. Prosjekteringsverktøy'!$G291&lt;&gt;"",IF('1. Prosjekteringsverktøy'!$G291='Telle antall dimensjoner'!J$1,1,""),IF('1. Prosjekteringsverktøy'!$F291=J$1,1,"")))</f>
        <v/>
      </c>
    </row>
    <row r="284" spans="1:10" x14ac:dyDescent="0.3">
      <c r="A284" t="str">
        <f>IF('1. Prosjekteringsverktøy'!D292&lt;&gt;0,'1. Prosjekteringsverktøy'!$D292,"")</f>
        <v/>
      </c>
      <c r="B284" t="str">
        <f>IF('1. Prosjekteringsverktøy'!$B292=Utelukk!$A$3,"",IF('1. Prosjekteringsverktøy'!$G292&lt;&gt;"",IF('1. Prosjekteringsverktøy'!$G292='Telle antall dimensjoner'!B$1,1,""),IF('1. Prosjekteringsverktøy'!$F292=B$1,1,"")))</f>
        <v/>
      </c>
      <c r="C284" t="str">
        <f>IF('1. Prosjekteringsverktøy'!$B292=Utelukk!$A$3,"",IF('1. Prosjekteringsverktøy'!$G292&lt;&gt;"",IF('1. Prosjekteringsverktøy'!$G292='Telle antall dimensjoner'!C$1,1,""),IF('1. Prosjekteringsverktøy'!$F292=C$1,1,"")))</f>
        <v/>
      </c>
      <c r="D284" t="str">
        <f>IF('1. Prosjekteringsverktøy'!$B292=Utelukk!$A$3,"",IF('1. Prosjekteringsverktøy'!$G292&lt;&gt;"",IF('1. Prosjekteringsverktøy'!$G292='Telle antall dimensjoner'!D$1,1,""),IF('1. Prosjekteringsverktøy'!$F292=D$1,1,"")))</f>
        <v/>
      </c>
      <c r="E284" t="str">
        <f>IF('1. Prosjekteringsverktøy'!$B292=Utelukk!$A$3,"",IF('1. Prosjekteringsverktøy'!$G292&lt;&gt;"",IF('1. Prosjekteringsverktøy'!$G292='Telle antall dimensjoner'!E$1,1,""),IF('1. Prosjekteringsverktøy'!$F292=E$1,1,"")))</f>
        <v/>
      </c>
      <c r="F284" t="str">
        <f>IF('1. Prosjekteringsverktøy'!$B292=Utelukk!$A$3,"",IF('1. Prosjekteringsverktøy'!$G292&lt;&gt;"",IF('1. Prosjekteringsverktøy'!$G292='Telle antall dimensjoner'!F$1,1,""),IF('1. Prosjekteringsverktøy'!$F292=F$1,1,"")))</f>
        <v/>
      </c>
      <c r="G284" t="str">
        <f>IF('1. Prosjekteringsverktøy'!$B292=Utelukk!$A$3,"",IF('1. Prosjekteringsverktøy'!$G292&lt;&gt;"",IF('1. Prosjekteringsverktøy'!$G292='Telle antall dimensjoner'!G$1,1,""),IF('1. Prosjekteringsverktøy'!$F292=G$1,1,"")))</f>
        <v/>
      </c>
      <c r="H284" t="str">
        <f>IF('1. Prosjekteringsverktøy'!$B292=Utelukk!$A$3,"",IF('1. Prosjekteringsverktøy'!$G292&lt;&gt;"",IF('1. Prosjekteringsverktøy'!$G292='Telle antall dimensjoner'!H$1,1,""),IF('1. Prosjekteringsverktøy'!$F292=H$1,1,"")))</f>
        <v/>
      </c>
      <c r="I284" t="str">
        <f>IF('1. Prosjekteringsverktøy'!$B292=Utelukk!$A$3,"",IF('1. Prosjekteringsverktøy'!$G292&lt;&gt;"",IF('1. Prosjekteringsverktøy'!$G292='Telle antall dimensjoner'!I$1,1,""),IF('1. Prosjekteringsverktøy'!$F292=I$1,1,"")))</f>
        <v/>
      </c>
      <c r="J284" t="str">
        <f>IF('1. Prosjekteringsverktøy'!$B292=Utelukk!$A$3,"",IF('1. Prosjekteringsverktøy'!$G292&lt;&gt;"",IF('1. Prosjekteringsverktøy'!$G292='Telle antall dimensjoner'!J$1,1,""),IF('1. Prosjekteringsverktøy'!$F292=J$1,1,"")))</f>
        <v/>
      </c>
    </row>
    <row r="285" spans="1:10" x14ac:dyDescent="0.3">
      <c r="A285" t="str">
        <f>IF('1. Prosjekteringsverktøy'!D293&lt;&gt;0,'1. Prosjekteringsverktøy'!$D293,"")</f>
        <v/>
      </c>
      <c r="B285" t="str">
        <f>IF('1. Prosjekteringsverktøy'!$B293=Utelukk!$A$3,"",IF('1. Prosjekteringsverktøy'!$G293&lt;&gt;"",IF('1. Prosjekteringsverktøy'!$G293='Telle antall dimensjoner'!B$1,1,""),IF('1. Prosjekteringsverktøy'!$F293=B$1,1,"")))</f>
        <v/>
      </c>
      <c r="C285" t="str">
        <f>IF('1. Prosjekteringsverktøy'!$B293=Utelukk!$A$3,"",IF('1. Prosjekteringsverktøy'!$G293&lt;&gt;"",IF('1. Prosjekteringsverktøy'!$G293='Telle antall dimensjoner'!C$1,1,""),IF('1. Prosjekteringsverktøy'!$F293=C$1,1,"")))</f>
        <v/>
      </c>
      <c r="D285" t="str">
        <f>IF('1. Prosjekteringsverktøy'!$B293=Utelukk!$A$3,"",IF('1. Prosjekteringsverktøy'!$G293&lt;&gt;"",IF('1. Prosjekteringsverktøy'!$G293='Telle antall dimensjoner'!D$1,1,""),IF('1. Prosjekteringsverktøy'!$F293=D$1,1,"")))</f>
        <v/>
      </c>
      <c r="E285" t="str">
        <f>IF('1. Prosjekteringsverktøy'!$B293=Utelukk!$A$3,"",IF('1. Prosjekteringsverktøy'!$G293&lt;&gt;"",IF('1. Prosjekteringsverktøy'!$G293='Telle antall dimensjoner'!E$1,1,""),IF('1. Prosjekteringsverktøy'!$F293=E$1,1,"")))</f>
        <v/>
      </c>
      <c r="F285" t="str">
        <f>IF('1. Prosjekteringsverktøy'!$B293=Utelukk!$A$3,"",IF('1. Prosjekteringsverktøy'!$G293&lt;&gt;"",IF('1. Prosjekteringsverktøy'!$G293='Telle antall dimensjoner'!F$1,1,""),IF('1. Prosjekteringsverktøy'!$F293=F$1,1,"")))</f>
        <v/>
      </c>
      <c r="G285" t="str">
        <f>IF('1. Prosjekteringsverktøy'!$B293=Utelukk!$A$3,"",IF('1. Prosjekteringsverktøy'!$G293&lt;&gt;"",IF('1. Prosjekteringsverktøy'!$G293='Telle antall dimensjoner'!G$1,1,""),IF('1. Prosjekteringsverktøy'!$F293=G$1,1,"")))</f>
        <v/>
      </c>
      <c r="H285" t="str">
        <f>IF('1. Prosjekteringsverktøy'!$B293=Utelukk!$A$3,"",IF('1. Prosjekteringsverktøy'!$G293&lt;&gt;"",IF('1. Prosjekteringsverktøy'!$G293='Telle antall dimensjoner'!H$1,1,""),IF('1. Prosjekteringsverktøy'!$F293=H$1,1,"")))</f>
        <v/>
      </c>
      <c r="I285" t="str">
        <f>IF('1. Prosjekteringsverktøy'!$B293=Utelukk!$A$3,"",IF('1. Prosjekteringsverktøy'!$G293&lt;&gt;"",IF('1. Prosjekteringsverktøy'!$G293='Telle antall dimensjoner'!I$1,1,""),IF('1. Prosjekteringsverktøy'!$F293=I$1,1,"")))</f>
        <v/>
      </c>
      <c r="J285" t="str">
        <f>IF('1. Prosjekteringsverktøy'!$B293=Utelukk!$A$3,"",IF('1. Prosjekteringsverktøy'!$G293&lt;&gt;"",IF('1. Prosjekteringsverktøy'!$G293='Telle antall dimensjoner'!J$1,1,""),IF('1. Prosjekteringsverktøy'!$F293=J$1,1,"")))</f>
        <v/>
      </c>
    </row>
    <row r="286" spans="1:10" x14ac:dyDescent="0.3">
      <c r="A286" t="str">
        <f>IF('1. Prosjekteringsverktøy'!D294&lt;&gt;0,'1. Prosjekteringsverktøy'!$D294,"")</f>
        <v/>
      </c>
      <c r="B286" t="str">
        <f>IF('1. Prosjekteringsverktøy'!$B294=Utelukk!$A$3,"",IF('1. Prosjekteringsverktøy'!$G294&lt;&gt;"",IF('1. Prosjekteringsverktøy'!$G294='Telle antall dimensjoner'!B$1,1,""),IF('1. Prosjekteringsverktøy'!$F294=B$1,1,"")))</f>
        <v/>
      </c>
      <c r="C286" t="str">
        <f>IF('1. Prosjekteringsverktøy'!$B294=Utelukk!$A$3,"",IF('1. Prosjekteringsverktøy'!$G294&lt;&gt;"",IF('1. Prosjekteringsverktøy'!$G294='Telle antall dimensjoner'!C$1,1,""),IF('1. Prosjekteringsverktøy'!$F294=C$1,1,"")))</f>
        <v/>
      </c>
      <c r="D286" t="str">
        <f>IF('1. Prosjekteringsverktøy'!$B294=Utelukk!$A$3,"",IF('1. Prosjekteringsverktøy'!$G294&lt;&gt;"",IF('1. Prosjekteringsverktøy'!$G294='Telle antall dimensjoner'!D$1,1,""),IF('1. Prosjekteringsverktøy'!$F294=D$1,1,"")))</f>
        <v/>
      </c>
      <c r="E286" t="str">
        <f>IF('1. Prosjekteringsverktøy'!$B294=Utelukk!$A$3,"",IF('1. Prosjekteringsverktøy'!$G294&lt;&gt;"",IF('1. Prosjekteringsverktøy'!$G294='Telle antall dimensjoner'!E$1,1,""),IF('1. Prosjekteringsverktøy'!$F294=E$1,1,"")))</f>
        <v/>
      </c>
      <c r="F286" t="str">
        <f>IF('1. Prosjekteringsverktøy'!$B294=Utelukk!$A$3,"",IF('1. Prosjekteringsverktøy'!$G294&lt;&gt;"",IF('1. Prosjekteringsverktøy'!$G294='Telle antall dimensjoner'!F$1,1,""),IF('1. Prosjekteringsverktøy'!$F294=F$1,1,"")))</f>
        <v/>
      </c>
      <c r="G286" t="str">
        <f>IF('1. Prosjekteringsverktøy'!$B294=Utelukk!$A$3,"",IF('1. Prosjekteringsverktøy'!$G294&lt;&gt;"",IF('1. Prosjekteringsverktøy'!$G294='Telle antall dimensjoner'!G$1,1,""),IF('1. Prosjekteringsverktøy'!$F294=G$1,1,"")))</f>
        <v/>
      </c>
      <c r="H286" t="str">
        <f>IF('1. Prosjekteringsverktøy'!$B294=Utelukk!$A$3,"",IF('1. Prosjekteringsverktøy'!$G294&lt;&gt;"",IF('1. Prosjekteringsverktøy'!$G294='Telle antall dimensjoner'!H$1,1,""),IF('1. Prosjekteringsverktøy'!$F294=H$1,1,"")))</f>
        <v/>
      </c>
      <c r="I286" t="str">
        <f>IF('1. Prosjekteringsverktøy'!$B294=Utelukk!$A$3,"",IF('1. Prosjekteringsverktøy'!$G294&lt;&gt;"",IF('1. Prosjekteringsverktøy'!$G294='Telle antall dimensjoner'!I$1,1,""),IF('1. Prosjekteringsverktøy'!$F294=I$1,1,"")))</f>
        <v/>
      </c>
      <c r="J286" t="str">
        <f>IF('1. Prosjekteringsverktøy'!$B294=Utelukk!$A$3,"",IF('1. Prosjekteringsverktøy'!$G294&lt;&gt;"",IF('1. Prosjekteringsverktøy'!$G294='Telle antall dimensjoner'!J$1,1,""),IF('1. Prosjekteringsverktøy'!$F294=J$1,1,"")))</f>
        <v/>
      </c>
    </row>
    <row r="287" spans="1:10" x14ac:dyDescent="0.3">
      <c r="A287" t="str">
        <f>IF('1. Prosjekteringsverktøy'!D295&lt;&gt;0,'1. Prosjekteringsverktøy'!$D295,"")</f>
        <v/>
      </c>
      <c r="B287" t="str">
        <f>IF('1. Prosjekteringsverktøy'!$B295=Utelukk!$A$3,"",IF('1. Prosjekteringsverktøy'!$G295&lt;&gt;"",IF('1. Prosjekteringsverktøy'!$G295='Telle antall dimensjoner'!B$1,1,""),IF('1. Prosjekteringsverktøy'!$F295=B$1,1,"")))</f>
        <v/>
      </c>
      <c r="C287" t="str">
        <f>IF('1. Prosjekteringsverktøy'!$B295=Utelukk!$A$3,"",IF('1. Prosjekteringsverktøy'!$G295&lt;&gt;"",IF('1. Prosjekteringsverktøy'!$G295='Telle antall dimensjoner'!C$1,1,""),IF('1. Prosjekteringsverktøy'!$F295=C$1,1,"")))</f>
        <v/>
      </c>
      <c r="D287" t="str">
        <f>IF('1. Prosjekteringsverktøy'!$B295=Utelukk!$A$3,"",IF('1. Prosjekteringsverktøy'!$G295&lt;&gt;"",IF('1. Prosjekteringsverktøy'!$G295='Telle antall dimensjoner'!D$1,1,""),IF('1. Prosjekteringsverktøy'!$F295=D$1,1,"")))</f>
        <v/>
      </c>
      <c r="E287" t="str">
        <f>IF('1. Prosjekteringsverktøy'!$B295=Utelukk!$A$3,"",IF('1. Prosjekteringsverktøy'!$G295&lt;&gt;"",IF('1. Prosjekteringsverktøy'!$G295='Telle antall dimensjoner'!E$1,1,""),IF('1. Prosjekteringsverktøy'!$F295=E$1,1,"")))</f>
        <v/>
      </c>
      <c r="F287" t="str">
        <f>IF('1. Prosjekteringsverktøy'!$B295=Utelukk!$A$3,"",IF('1. Prosjekteringsverktøy'!$G295&lt;&gt;"",IF('1. Prosjekteringsverktøy'!$G295='Telle antall dimensjoner'!F$1,1,""),IF('1. Prosjekteringsverktøy'!$F295=F$1,1,"")))</f>
        <v/>
      </c>
      <c r="G287" t="str">
        <f>IF('1. Prosjekteringsverktøy'!$B295=Utelukk!$A$3,"",IF('1. Prosjekteringsverktøy'!$G295&lt;&gt;"",IF('1. Prosjekteringsverktøy'!$G295='Telle antall dimensjoner'!G$1,1,""),IF('1. Prosjekteringsverktøy'!$F295=G$1,1,"")))</f>
        <v/>
      </c>
      <c r="H287" t="str">
        <f>IF('1. Prosjekteringsverktøy'!$B295=Utelukk!$A$3,"",IF('1. Prosjekteringsverktøy'!$G295&lt;&gt;"",IF('1. Prosjekteringsverktøy'!$G295='Telle antall dimensjoner'!H$1,1,""),IF('1. Prosjekteringsverktøy'!$F295=H$1,1,"")))</f>
        <v/>
      </c>
      <c r="I287" t="str">
        <f>IF('1. Prosjekteringsverktøy'!$B295=Utelukk!$A$3,"",IF('1. Prosjekteringsverktøy'!$G295&lt;&gt;"",IF('1. Prosjekteringsverktøy'!$G295='Telle antall dimensjoner'!I$1,1,""),IF('1. Prosjekteringsverktøy'!$F295=I$1,1,"")))</f>
        <v/>
      </c>
      <c r="J287" t="str">
        <f>IF('1. Prosjekteringsverktøy'!$B295=Utelukk!$A$3,"",IF('1. Prosjekteringsverktøy'!$G295&lt;&gt;"",IF('1. Prosjekteringsverktøy'!$G295='Telle antall dimensjoner'!J$1,1,""),IF('1. Prosjekteringsverktøy'!$F295=J$1,1,"")))</f>
        <v/>
      </c>
    </row>
    <row r="288" spans="1:10" x14ac:dyDescent="0.3">
      <c r="A288" t="str">
        <f>IF('1. Prosjekteringsverktøy'!D296&lt;&gt;0,'1. Prosjekteringsverktøy'!$D296,"")</f>
        <v/>
      </c>
      <c r="B288" t="str">
        <f>IF('1. Prosjekteringsverktøy'!$B296=Utelukk!$A$3,"",IF('1. Prosjekteringsverktøy'!$G296&lt;&gt;"",IF('1. Prosjekteringsverktøy'!$G296='Telle antall dimensjoner'!B$1,1,""),IF('1. Prosjekteringsverktøy'!$F296=B$1,1,"")))</f>
        <v/>
      </c>
      <c r="C288" t="str">
        <f>IF('1. Prosjekteringsverktøy'!$B296=Utelukk!$A$3,"",IF('1. Prosjekteringsverktøy'!$G296&lt;&gt;"",IF('1. Prosjekteringsverktøy'!$G296='Telle antall dimensjoner'!C$1,1,""),IF('1. Prosjekteringsverktøy'!$F296=C$1,1,"")))</f>
        <v/>
      </c>
      <c r="D288" t="str">
        <f>IF('1. Prosjekteringsverktøy'!$B296=Utelukk!$A$3,"",IF('1. Prosjekteringsverktøy'!$G296&lt;&gt;"",IF('1. Prosjekteringsverktøy'!$G296='Telle antall dimensjoner'!D$1,1,""),IF('1. Prosjekteringsverktøy'!$F296=D$1,1,"")))</f>
        <v/>
      </c>
      <c r="E288" t="str">
        <f>IF('1. Prosjekteringsverktøy'!$B296=Utelukk!$A$3,"",IF('1. Prosjekteringsverktøy'!$G296&lt;&gt;"",IF('1. Prosjekteringsverktøy'!$G296='Telle antall dimensjoner'!E$1,1,""),IF('1. Prosjekteringsverktøy'!$F296=E$1,1,"")))</f>
        <v/>
      </c>
      <c r="F288" t="str">
        <f>IF('1. Prosjekteringsverktøy'!$B296=Utelukk!$A$3,"",IF('1. Prosjekteringsverktøy'!$G296&lt;&gt;"",IF('1. Prosjekteringsverktøy'!$G296='Telle antall dimensjoner'!F$1,1,""),IF('1. Prosjekteringsverktøy'!$F296=F$1,1,"")))</f>
        <v/>
      </c>
      <c r="G288" t="str">
        <f>IF('1. Prosjekteringsverktøy'!$B296=Utelukk!$A$3,"",IF('1. Prosjekteringsverktøy'!$G296&lt;&gt;"",IF('1. Prosjekteringsverktøy'!$G296='Telle antall dimensjoner'!G$1,1,""),IF('1. Prosjekteringsverktøy'!$F296=G$1,1,"")))</f>
        <v/>
      </c>
      <c r="H288" t="str">
        <f>IF('1. Prosjekteringsverktøy'!$B296=Utelukk!$A$3,"",IF('1. Prosjekteringsverktøy'!$G296&lt;&gt;"",IF('1. Prosjekteringsverktøy'!$G296='Telle antall dimensjoner'!H$1,1,""),IF('1. Prosjekteringsverktøy'!$F296=H$1,1,"")))</f>
        <v/>
      </c>
      <c r="I288" t="str">
        <f>IF('1. Prosjekteringsverktøy'!$B296=Utelukk!$A$3,"",IF('1. Prosjekteringsverktøy'!$G296&lt;&gt;"",IF('1. Prosjekteringsverktøy'!$G296='Telle antall dimensjoner'!I$1,1,""),IF('1. Prosjekteringsverktøy'!$F296=I$1,1,"")))</f>
        <v/>
      </c>
      <c r="J288" t="str">
        <f>IF('1. Prosjekteringsverktøy'!$B296=Utelukk!$A$3,"",IF('1. Prosjekteringsverktøy'!$G296&lt;&gt;"",IF('1. Prosjekteringsverktøy'!$G296='Telle antall dimensjoner'!J$1,1,""),IF('1. Prosjekteringsverktøy'!$F296=J$1,1,"")))</f>
        <v/>
      </c>
    </row>
    <row r="289" spans="1:10" x14ac:dyDescent="0.3">
      <c r="A289" t="str">
        <f>IF('1. Prosjekteringsverktøy'!D297&lt;&gt;0,'1. Prosjekteringsverktøy'!$D297,"")</f>
        <v/>
      </c>
      <c r="B289" t="str">
        <f>IF('1. Prosjekteringsverktøy'!$B297=Utelukk!$A$3,"",IF('1. Prosjekteringsverktøy'!$G297&lt;&gt;"",IF('1. Prosjekteringsverktøy'!$G297='Telle antall dimensjoner'!B$1,1,""),IF('1. Prosjekteringsverktøy'!$F297=B$1,1,"")))</f>
        <v/>
      </c>
      <c r="C289" t="str">
        <f>IF('1. Prosjekteringsverktøy'!$B297=Utelukk!$A$3,"",IF('1. Prosjekteringsverktøy'!$G297&lt;&gt;"",IF('1. Prosjekteringsverktøy'!$G297='Telle antall dimensjoner'!C$1,1,""),IF('1. Prosjekteringsverktøy'!$F297=C$1,1,"")))</f>
        <v/>
      </c>
      <c r="D289" t="str">
        <f>IF('1. Prosjekteringsverktøy'!$B297=Utelukk!$A$3,"",IF('1. Prosjekteringsverktøy'!$G297&lt;&gt;"",IF('1. Prosjekteringsverktøy'!$G297='Telle antall dimensjoner'!D$1,1,""),IF('1. Prosjekteringsverktøy'!$F297=D$1,1,"")))</f>
        <v/>
      </c>
      <c r="E289" t="str">
        <f>IF('1. Prosjekteringsverktøy'!$B297=Utelukk!$A$3,"",IF('1. Prosjekteringsverktøy'!$G297&lt;&gt;"",IF('1. Prosjekteringsverktøy'!$G297='Telle antall dimensjoner'!E$1,1,""),IF('1. Prosjekteringsverktøy'!$F297=E$1,1,"")))</f>
        <v/>
      </c>
      <c r="F289" t="str">
        <f>IF('1. Prosjekteringsverktøy'!$B297=Utelukk!$A$3,"",IF('1. Prosjekteringsverktøy'!$G297&lt;&gt;"",IF('1. Prosjekteringsverktøy'!$G297='Telle antall dimensjoner'!F$1,1,""),IF('1. Prosjekteringsverktøy'!$F297=F$1,1,"")))</f>
        <v/>
      </c>
      <c r="G289" t="str">
        <f>IF('1. Prosjekteringsverktøy'!$B297=Utelukk!$A$3,"",IF('1. Prosjekteringsverktøy'!$G297&lt;&gt;"",IF('1. Prosjekteringsverktøy'!$G297='Telle antall dimensjoner'!G$1,1,""),IF('1. Prosjekteringsverktøy'!$F297=G$1,1,"")))</f>
        <v/>
      </c>
      <c r="H289" t="str">
        <f>IF('1. Prosjekteringsverktøy'!$B297=Utelukk!$A$3,"",IF('1. Prosjekteringsverktøy'!$G297&lt;&gt;"",IF('1. Prosjekteringsverktøy'!$G297='Telle antall dimensjoner'!H$1,1,""),IF('1. Prosjekteringsverktøy'!$F297=H$1,1,"")))</f>
        <v/>
      </c>
      <c r="I289" t="str">
        <f>IF('1. Prosjekteringsverktøy'!$B297=Utelukk!$A$3,"",IF('1. Prosjekteringsverktøy'!$G297&lt;&gt;"",IF('1. Prosjekteringsverktøy'!$G297='Telle antall dimensjoner'!I$1,1,""),IF('1. Prosjekteringsverktøy'!$F297=I$1,1,"")))</f>
        <v/>
      </c>
      <c r="J289" t="str">
        <f>IF('1. Prosjekteringsverktøy'!$B297=Utelukk!$A$3,"",IF('1. Prosjekteringsverktøy'!$G297&lt;&gt;"",IF('1. Prosjekteringsverktøy'!$G297='Telle antall dimensjoner'!J$1,1,""),IF('1. Prosjekteringsverktøy'!$F297=J$1,1,"")))</f>
        <v/>
      </c>
    </row>
    <row r="290" spans="1:10" x14ac:dyDescent="0.3">
      <c r="A290" t="str">
        <f>IF('1. Prosjekteringsverktøy'!D298&lt;&gt;0,'1. Prosjekteringsverktøy'!$D298,"")</f>
        <v/>
      </c>
      <c r="B290" t="str">
        <f>IF('1. Prosjekteringsverktøy'!$B298=Utelukk!$A$3,"",IF('1. Prosjekteringsverktøy'!$G298&lt;&gt;"",IF('1. Prosjekteringsverktøy'!$G298='Telle antall dimensjoner'!B$1,1,""),IF('1. Prosjekteringsverktøy'!$F298=B$1,1,"")))</f>
        <v/>
      </c>
      <c r="C290" t="str">
        <f>IF('1. Prosjekteringsverktøy'!$B298=Utelukk!$A$3,"",IF('1. Prosjekteringsverktøy'!$G298&lt;&gt;"",IF('1. Prosjekteringsverktøy'!$G298='Telle antall dimensjoner'!C$1,1,""),IF('1. Prosjekteringsverktøy'!$F298=C$1,1,"")))</f>
        <v/>
      </c>
      <c r="D290" t="str">
        <f>IF('1. Prosjekteringsverktøy'!$B298=Utelukk!$A$3,"",IF('1. Prosjekteringsverktøy'!$G298&lt;&gt;"",IF('1. Prosjekteringsverktøy'!$G298='Telle antall dimensjoner'!D$1,1,""),IF('1. Prosjekteringsverktøy'!$F298=D$1,1,"")))</f>
        <v/>
      </c>
      <c r="E290" t="str">
        <f>IF('1. Prosjekteringsverktøy'!$B298=Utelukk!$A$3,"",IF('1. Prosjekteringsverktøy'!$G298&lt;&gt;"",IF('1. Prosjekteringsverktøy'!$G298='Telle antall dimensjoner'!E$1,1,""),IF('1. Prosjekteringsverktøy'!$F298=E$1,1,"")))</f>
        <v/>
      </c>
      <c r="F290" t="str">
        <f>IF('1. Prosjekteringsverktøy'!$B298=Utelukk!$A$3,"",IF('1. Prosjekteringsverktøy'!$G298&lt;&gt;"",IF('1. Prosjekteringsverktøy'!$G298='Telle antall dimensjoner'!F$1,1,""),IF('1. Prosjekteringsverktøy'!$F298=F$1,1,"")))</f>
        <v/>
      </c>
      <c r="G290" t="str">
        <f>IF('1. Prosjekteringsverktøy'!$B298=Utelukk!$A$3,"",IF('1. Prosjekteringsverktøy'!$G298&lt;&gt;"",IF('1. Prosjekteringsverktøy'!$G298='Telle antall dimensjoner'!G$1,1,""),IF('1. Prosjekteringsverktøy'!$F298=G$1,1,"")))</f>
        <v/>
      </c>
      <c r="H290" t="str">
        <f>IF('1. Prosjekteringsverktøy'!$B298=Utelukk!$A$3,"",IF('1. Prosjekteringsverktøy'!$G298&lt;&gt;"",IF('1. Prosjekteringsverktøy'!$G298='Telle antall dimensjoner'!H$1,1,""),IF('1. Prosjekteringsverktøy'!$F298=H$1,1,"")))</f>
        <v/>
      </c>
      <c r="I290" t="str">
        <f>IF('1. Prosjekteringsverktøy'!$B298=Utelukk!$A$3,"",IF('1. Prosjekteringsverktøy'!$G298&lt;&gt;"",IF('1. Prosjekteringsverktøy'!$G298='Telle antall dimensjoner'!I$1,1,""),IF('1. Prosjekteringsverktøy'!$F298=I$1,1,"")))</f>
        <v/>
      </c>
      <c r="J290" t="str">
        <f>IF('1. Prosjekteringsverktøy'!$B298=Utelukk!$A$3,"",IF('1. Prosjekteringsverktøy'!$G298&lt;&gt;"",IF('1. Prosjekteringsverktøy'!$G298='Telle antall dimensjoner'!J$1,1,""),IF('1. Prosjekteringsverktøy'!$F298=J$1,1,"")))</f>
        <v/>
      </c>
    </row>
    <row r="291" spans="1:10" x14ac:dyDescent="0.3">
      <c r="A291" t="str">
        <f>IF('1. Prosjekteringsverktøy'!D299&lt;&gt;0,'1. Prosjekteringsverktøy'!$D299,"")</f>
        <v/>
      </c>
      <c r="B291" t="str">
        <f>IF('1. Prosjekteringsverktøy'!$B299=Utelukk!$A$3,"",IF('1. Prosjekteringsverktøy'!$G299&lt;&gt;"",IF('1. Prosjekteringsverktøy'!$G299='Telle antall dimensjoner'!B$1,1,""),IF('1. Prosjekteringsverktøy'!$F299=B$1,1,"")))</f>
        <v/>
      </c>
      <c r="C291" t="str">
        <f>IF('1. Prosjekteringsverktøy'!$B299=Utelukk!$A$3,"",IF('1. Prosjekteringsverktøy'!$G299&lt;&gt;"",IF('1. Prosjekteringsverktøy'!$G299='Telle antall dimensjoner'!C$1,1,""),IF('1. Prosjekteringsverktøy'!$F299=C$1,1,"")))</f>
        <v/>
      </c>
      <c r="D291" t="str">
        <f>IF('1. Prosjekteringsverktøy'!$B299=Utelukk!$A$3,"",IF('1. Prosjekteringsverktøy'!$G299&lt;&gt;"",IF('1. Prosjekteringsverktøy'!$G299='Telle antall dimensjoner'!D$1,1,""),IF('1. Prosjekteringsverktøy'!$F299=D$1,1,"")))</f>
        <v/>
      </c>
      <c r="E291" t="str">
        <f>IF('1. Prosjekteringsverktøy'!$B299=Utelukk!$A$3,"",IF('1. Prosjekteringsverktøy'!$G299&lt;&gt;"",IF('1. Prosjekteringsverktøy'!$G299='Telle antall dimensjoner'!E$1,1,""),IF('1. Prosjekteringsverktøy'!$F299=E$1,1,"")))</f>
        <v/>
      </c>
      <c r="F291" t="str">
        <f>IF('1. Prosjekteringsverktøy'!$B299=Utelukk!$A$3,"",IF('1. Prosjekteringsverktøy'!$G299&lt;&gt;"",IF('1. Prosjekteringsverktøy'!$G299='Telle antall dimensjoner'!F$1,1,""),IF('1. Prosjekteringsverktøy'!$F299=F$1,1,"")))</f>
        <v/>
      </c>
      <c r="G291" t="str">
        <f>IF('1. Prosjekteringsverktøy'!$B299=Utelukk!$A$3,"",IF('1. Prosjekteringsverktøy'!$G299&lt;&gt;"",IF('1. Prosjekteringsverktøy'!$G299='Telle antall dimensjoner'!G$1,1,""),IF('1. Prosjekteringsverktøy'!$F299=G$1,1,"")))</f>
        <v/>
      </c>
      <c r="H291" t="str">
        <f>IF('1. Prosjekteringsverktøy'!$B299=Utelukk!$A$3,"",IF('1. Prosjekteringsverktøy'!$G299&lt;&gt;"",IF('1. Prosjekteringsverktøy'!$G299='Telle antall dimensjoner'!H$1,1,""),IF('1. Prosjekteringsverktøy'!$F299=H$1,1,"")))</f>
        <v/>
      </c>
      <c r="I291" t="str">
        <f>IF('1. Prosjekteringsverktøy'!$B299=Utelukk!$A$3,"",IF('1. Prosjekteringsverktøy'!$G299&lt;&gt;"",IF('1. Prosjekteringsverktøy'!$G299='Telle antall dimensjoner'!I$1,1,""),IF('1. Prosjekteringsverktøy'!$F299=I$1,1,"")))</f>
        <v/>
      </c>
      <c r="J291" t="str">
        <f>IF('1. Prosjekteringsverktøy'!$B299=Utelukk!$A$3,"",IF('1. Prosjekteringsverktøy'!$G299&lt;&gt;"",IF('1. Prosjekteringsverktøy'!$G299='Telle antall dimensjoner'!J$1,1,""),IF('1. Prosjekteringsverktøy'!$F299=J$1,1,"")))</f>
        <v/>
      </c>
    </row>
    <row r="292" spans="1:10" x14ac:dyDescent="0.3">
      <c r="A292" t="str">
        <f>IF('1. Prosjekteringsverktøy'!D300&lt;&gt;0,'1. Prosjekteringsverktøy'!$D300,"")</f>
        <v/>
      </c>
      <c r="B292" t="str">
        <f>IF('1. Prosjekteringsverktøy'!$B300=Utelukk!$A$3,"",IF('1. Prosjekteringsverktøy'!$G300&lt;&gt;"",IF('1. Prosjekteringsverktøy'!$G300='Telle antall dimensjoner'!B$1,1,""),IF('1. Prosjekteringsverktøy'!$F300=B$1,1,"")))</f>
        <v/>
      </c>
      <c r="C292" t="str">
        <f>IF('1. Prosjekteringsverktøy'!$B300=Utelukk!$A$3,"",IF('1. Prosjekteringsverktøy'!$G300&lt;&gt;"",IF('1. Prosjekteringsverktøy'!$G300='Telle antall dimensjoner'!C$1,1,""),IF('1. Prosjekteringsverktøy'!$F300=C$1,1,"")))</f>
        <v/>
      </c>
      <c r="D292" t="str">
        <f>IF('1. Prosjekteringsverktøy'!$B300=Utelukk!$A$3,"",IF('1. Prosjekteringsverktøy'!$G300&lt;&gt;"",IF('1. Prosjekteringsverktøy'!$G300='Telle antall dimensjoner'!D$1,1,""),IF('1. Prosjekteringsverktøy'!$F300=D$1,1,"")))</f>
        <v/>
      </c>
      <c r="E292" t="str">
        <f>IF('1. Prosjekteringsverktøy'!$B300=Utelukk!$A$3,"",IF('1. Prosjekteringsverktøy'!$G300&lt;&gt;"",IF('1. Prosjekteringsverktøy'!$G300='Telle antall dimensjoner'!E$1,1,""),IF('1. Prosjekteringsverktøy'!$F300=E$1,1,"")))</f>
        <v/>
      </c>
      <c r="F292" t="str">
        <f>IF('1. Prosjekteringsverktøy'!$B300=Utelukk!$A$3,"",IF('1. Prosjekteringsverktøy'!$G300&lt;&gt;"",IF('1. Prosjekteringsverktøy'!$G300='Telle antall dimensjoner'!F$1,1,""),IF('1. Prosjekteringsverktøy'!$F300=F$1,1,"")))</f>
        <v/>
      </c>
      <c r="G292" t="str">
        <f>IF('1. Prosjekteringsverktøy'!$B300=Utelukk!$A$3,"",IF('1. Prosjekteringsverktøy'!$G300&lt;&gt;"",IF('1. Prosjekteringsverktøy'!$G300='Telle antall dimensjoner'!G$1,1,""),IF('1. Prosjekteringsverktøy'!$F300=G$1,1,"")))</f>
        <v/>
      </c>
      <c r="H292" t="str">
        <f>IF('1. Prosjekteringsverktøy'!$B300=Utelukk!$A$3,"",IF('1. Prosjekteringsverktøy'!$G300&lt;&gt;"",IF('1. Prosjekteringsverktøy'!$G300='Telle antall dimensjoner'!H$1,1,""),IF('1. Prosjekteringsverktøy'!$F300=H$1,1,"")))</f>
        <v/>
      </c>
      <c r="I292" t="str">
        <f>IF('1. Prosjekteringsverktøy'!$B300=Utelukk!$A$3,"",IF('1. Prosjekteringsverktøy'!$G300&lt;&gt;"",IF('1. Prosjekteringsverktøy'!$G300='Telle antall dimensjoner'!I$1,1,""),IF('1. Prosjekteringsverktøy'!$F300=I$1,1,"")))</f>
        <v/>
      </c>
      <c r="J292" t="str">
        <f>IF('1. Prosjekteringsverktøy'!$B300=Utelukk!$A$3,"",IF('1. Prosjekteringsverktøy'!$G300&lt;&gt;"",IF('1. Prosjekteringsverktøy'!$G300='Telle antall dimensjoner'!J$1,1,""),IF('1. Prosjekteringsverktøy'!$F300=J$1,1,"")))</f>
        <v/>
      </c>
    </row>
    <row r="293" spans="1:10" x14ac:dyDescent="0.3">
      <c r="A293" t="str">
        <f>IF('1. Prosjekteringsverktøy'!D301&lt;&gt;0,'1. Prosjekteringsverktøy'!$D301,"")</f>
        <v/>
      </c>
      <c r="B293" t="str">
        <f>IF('1. Prosjekteringsverktøy'!$B301=Utelukk!$A$3,"",IF('1. Prosjekteringsverktøy'!$G301&lt;&gt;"",IF('1. Prosjekteringsverktøy'!$G301='Telle antall dimensjoner'!B$1,1,""),IF('1. Prosjekteringsverktøy'!$F301=B$1,1,"")))</f>
        <v/>
      </c>
      <c r="C293" t="str">
        <f>IF('1. Prosjekteringsverktøy'!$B301=Utelukk!$A$3,"",IF('1. Prosjekteringsverktøy'!$G301&lt;&gt;"",IF('1. Prosjekteringsverktøy'!$G301='Telle antall dimensjoner'!C$1,1,""),IF('1. Prosjekteringsverktøy'!$F301=C$1,1,"")))</f>
        <v/>
      </c>
      <c r="D293" t="str">
        <f>IF('1. Prosjekteringsverktøy'!$B301=Utelukk!$A$3,"",IF('1. Prosjekteringsverktøy'!$G301&lt;&gt;"",IF('1. Prosjekteringsverktøy'!$G301='Telle antall dimensjoner'!D$1,1,""),IF('1. Prosjekteringsverktøy'!$F301=D$1,1,"")))</f>
        <v/>
      </c>
      <c r="E293" t="str">
        <f>IF('1. Prosjekteringsverktøy'!$B301=Utelukk!$A$3,"",IF('1. Prosjekteringsverktøy'!$G301&lt;&gt;"",IF('1. Prosjekteringsverktøy'!$G301='Telle antall dimensjoner'!E$1,1,""),IF('1. Prosjekteringsverktøy'!$F301=E$1,1,"")))</f>
        <v/>
      </c>
      <c r="F293" t="str">
        <f>IF('1. Prosjekteringsverktøy'!$B301=Utelukk!$A$3,"",IF('1. Prosjekteringsverktøy'!$G301&lt;&gt;"",IF('1. Prosjekteringsverktøy'!$G301='Telle antall dimensjoner'!F$1,1,""),IF('1. Prosjekteringsverktøy'!$F301=F$1,1,"")))</f>
        <v/>
      </c>
      <c r="G293" t="str">
        <f>IF('1. Prosjekteringsverktøy'!$B301=Utelukk!$A$3,"",IF('1. Prosjekteringsverktøy'!$G301&lt;&gt;"",IF('1. Prosjekteringsverktøy'!$G301='Telle antall dimensjoner'!G$1,1,""),IF('1. Prosjekteringsverktøy'!$F301=G$1,1,"")))</f>
        <v/>
      </c>
      <c r="H293" t="str">
        <f>IF('1. Prosjekteringsverktøy'!$B301=Utelukk!$A$3,"",IF('1. Prosjekteringsverktøy'!$G301&lt;&gt;"",IF('1. Prosjekteringsverktøy'!$G301='Telle antall dimensjoner'!H$1,1,""),IF('1. Prosjekteringsverktøy'!$F301=H$1,1,"")))</f>
        <v/>
      </c>
      <c r="I293" t="str">
        <f>IF('1. Prosjekteringsverktøy'!$B301=Utelukk!$A$3,"",IF('1. Prosjekteringsverktøy'!$G301&lt;&gt;"",IF('1. Prosjekteringsverktøy'!$G301='Telle antall dimensjoner'!I$1,1,""),IF('1. Prosjekteringsverktøy'!$F301=I$1,1,"")))</f>
        <v/>
      </c>
      <c r="J293" t="str">
        <f>IF('1. Prosjekteringsverktøy'!$B301=Utelukk!$A$3,"",IF('1. Prosjekteringsverktøy'!$G301&lt;&gt;"",IF('1. Prosjekteringsverktøy'!$G301='Telle antall dimensjoner'!J$1,1,""),IF('1. Prosjekteringsverktøy'!$F301=J$1,1,"")))</f>
        <v/>
      </c>
    </row>
    <row r="294" spans="1:10" x14ac:dyDescent="0.3">
      <c r="A294" t="str">
        <f>IF('1. Prosjekteringsverktøy'!D302&lt;&gt;0,'1. Prosjekteringsverktøy'!$D302,"")</f>
        <v/>
      </c>
      <c r="B294" t="str">
        <f>IF('1. Prosjekteringsverktøy'!$B302=Utelukk!$A$3,"",IF('1. Prosjekteringsverktøy'!$G302&lt;&gt;"",IF('1. Prosjekteringsverktøy'!$G302='Telle antall dimensjoner'!B$1,1,""),IF('1. Prosjekteringsverktøy'!$F302=B$1,1,"")))</f>
        <v/>
      </c>
      <c r="C294" t="str">
        <f>IF('1. Prosjekteringsverktøy'!$B302=Utelukk!$A$3,"",IF('1. Prosjekteringsverktøy'!$G302&lt;&gt;"",IF('1. Prosjekteringsverktøy'!$G302='Telle antall dimensjoner'!C$1,1,""),IF('1. Prosjekteringsverktøy'!$F302=C$1,1,"")))</f>
        <v/>
      </c>
      <c r="D294" t="str">
        <f>IF('1. Prosjekteringsverktøy'!$B302=Utelukk!$A$3,"",IF('1. Prosjekteringsverktøy'!$G302&lt;&gt;"",IF('1. Prosjekteringsverktøy'!$G302='Telle antall dimensjoner'!D$1,1,""),IF('1. Prosjekteringsverktøy'!$F302=D$1,1,"")))</f>
        <v/>
      </c>
      <c r="E294" t="str">
        <f>IF('1. Prosjekteringsverktøy'!$B302=Utelukk!$A$3,"",IF('1. Prosjekteringsverktøy'!$G302&lt;&gt;"",IF('1. Prosjekteringsverktøy'!$G302='Telle antall dimensjoner'!E$1,1,""),IF('1. Prosjekteringsverktøy'!$F302=E$1,1,"")))</f>
        <v/>
      </c>
      <c r="F294" t="str">
        <f>IF('1. Prosjekteringsverktøy'!$B302=Utelukk!$A$3,"",IF('1. Prosjekteringsverktøy'!$G302&lt;&gt;"",IF('1. Prosjekteringsverktøy'!$G302='Telle antall dimensjoner'!F$1,1,""),IF('1. Prosjekteringsverktøy'!$F302=F$1,1,"")))</f>
        <v/>
      </c>
      <c r="G294" t="str">
        <f>IF('1. Prosjekteringsverktøy'!$B302=Utelukk!$A$3,"",IF('1. Prosjekteringsverktøy'!$G302&lt;&gt;"",IF('1. Prosjekteringsverktøy'!$G302='Telle antall dimensjoner'!G$1,1,""),IF('1. Prosjekteringsverktøy'!$F302=G$1,1,"")))</f>
        <v/>
      </c>
      <c r="H294" t="str">
        <f>IF('1. Prosjekteringsverktøy'!$B302=Utelukk!$A$3,"",IF('1. Prosjekteringsverktøy'!$G302&lt;&gt;"",IF('1. Prosjekteringsverktøy'!$G302='Telle antall dimensjoner'!H$1,1,""),IF('1. Prosjekteringsverktøy'!$F302=H$1,1,"")))</f>
        <v/>
      </c>
      <c r="I294" t="str">
        <f>IF('1. Prosjekteringsverktøy'!$B302=Utelukk!$A$3,"",IF('1. Prosjekteringsverktøy'!$G302&lt;&gt;"",IF('1. Prosjekteringsverktøy'!$G302='Telle antall dimensjoner'!I$1,1,""),IF('1. Prosjekteringsverktøy'!$F302=I$1,1,"")))</f>
        <v/>
      </c>
      <c r="J294" t="str">
        <f>IF('1. Prosjekteringsverktøy'!$B302=Utelukk!$A$3,"",IF('1. Prosjekteringsverktøy'!$G302&lt;&gt;"",IF('1. Prosjekteringsverktøy'!$G302='Telle antall dimensjoner'!J$1,1,""),IF('1. Prosjekteringsverktøy'!$F302=J$1,1,"")))</f>
        <v/>
      </c>
    </row>
    <row r="295" spans="1:10" x14ac:dyDescent="0.3">
      <c r="A295" t="str">
        <f>IF('1. Prosjekteringsverktøy'!D303&lt;&gt;0,'1. Prosjekteringsverktøy'!$D303,"")</f>
        <v/>
      </c>
      <c r="B295" t="str">
        <f>IF('1. Prosjekteringsverktøy'!$B303=Utelukk!$A$3,"",IF('1. Prosjekteringsverktøy'!$G303&lt;&gt;"",IF('1. Prosjekteringsverktøy'!$G303='Telle antall dimensjoner'!B$1,1,""),IF('1. Prosjekteringsverktøy'!$F303=B$1,1,"")))</f>
        <v/>
      </c>
      <c r="C295" t="str">
        <f>IF('1. Prosjekteringsverktøy'!$B303=Utelukk!$A$3,"",IF('1. Prosjekteringsverktøy'!$G303&lt;&gt;"",IF('1. Prosjekteringsverktøy'!$G303='Telle antall dimensjoner'!C$1,1,""),IF('1. Prosjekteringsverktøy'!$F303=C$1,1,"")))</f>
        <v/>
      </c>
      <c r="D295" t="str">
        <f>IF('1. Prosjekteringsverktøy'!$B303=Utelukk!$A$3,"",IF('1. Prosjekteringsverktøy'!$G303&lt;&gt;"",IF('1. Prosjekteringsverktøy'!$G303='Telle antall dimensjoner'!D$1,1,""),IF('1. Prosjekteringsverktøy'!$F303=D$1,1,"")))</f>
        <v/>
      </c>
      <c r="E295" t="str">
        <f>IF('1. Prosjekteringsverktøy'!$B303=Utelukk!$A$3,"",IF('1. Prosjekteringsverktøy'!$G303&lt;&gt;"",IF('1. Prosjekteringsverktøy'!$G303='Telle antall dimensjoner'!E$1,1,""),IF('1. Prosjekteringsverktøy'!$F303=E$1,1,"")))</f>
        <v/>
      </c>
      <c r="F295" t="str">
        <f>IF('1. Prosjekteringsverktøy'!$B303=Utelukk!$A$3,"",IF('1. Prosjekteringsverktøy'!$G303&lt;&gt;"",IF('1. Prosjekteringsverktøy'!$G303='Telle antall dimensjoner'!F$1,1,""),IF('1. Prosjekteringsverktøy'!$F303=F$1,1,"")))</f>
        <v/>
      </c>
      <c r="G295" t="str">
        <f>IF('1. Prosjekteringsverktøy'!$B303=Utelukk!$A$3,"",IF('1. Prosjekteringsverktøy'!$G303&lt;&gt;"",IF('1. Prosjekteringsverktøy'!$G303='Telle antall dimensjoner'!G$1,1,""),IF('1. Prosjekteringsverktøy'!$F303=G$1,1,"")))</f>
        <v/>
      </c>
      <c r="H295" t="str">
        <f>IF('1. Prosjekteringsverktøy'!$B303=Utelukk!$A$3,"",IF('1. Prosjekteringsverktøy'!$G303&lt;&gt;"",IF('1. Prosjekteringsverktøy'!$G303='Telle antall dimensjoner'!H$1,1,""),IF('1. Prosjekteringsverktøy'!$F303=H$1,1,"")))</f>
        <v/>
      </c>
      <c r="I295" t="str">
        <f>IF('1. Prosjekteringsverktøy'!$B303=Utelukk!$A$3,"",IF('1. Prosjekteringsverktøy'!$G303&lt;&gt;"",IF('1. Prosjekteringsverktøy'!$G303='Telle antall dimensjoner'!I$1,1,""),IF('1. Prosjekteringsverktøy'!$F303=I$1,1,"")))</f>
        <v/>
      </c>
      <c r="J295" t="str">
        <f>IF('1. Prosjekteringsverktøy'!$B303=Utelukk!$A$3,"",IF('1. Prosjekteringsverktøy'!$G303&lt;&gt;"",IF('1. Prosjekteringsverktøy'!$G303='Telle antall dimensjoner'!J$1,1,""),IF('1. Prosjekteringsverktøy'!$F303=J$1,1,"")))</f>
        <v/>
      </c>
    </row>
    <row r="296" spans="1:10" x14ac:dyDescent="0.3">
      <c r="A296" t="str">
        <f>IF('1. Prosjekteringsverktøy'!D304&lt;&gt;0,'1. Prosjekteringsverktøy'!$D304,"")</f>
        <v/>
      </c>
      <c r="B296" t="str">
        <f>IF('1. Prosjekteringsverktøy'!$B304=Utelukk!$A$3,"",IF('1. Prosjekteringsverktøy'!$G304&lt;&gt;"",IF('1. Prosjekteringsverktøy'!$G304='Telle antall dimensjoner'!B$1,1,""),IF('1. Prosjekteringsverktøy'!$F304=B$1,1,"")))</f>
        <v/>
      </c>
      <c r="C296" t="str">
        <f>IF('1. Prosjekteringsverktøy'!$B304=Utelukk!$A$3,"",IF('1. Prosjekteringsverktøy'!$G304&lt;&gt;"",IF('1. Prosjekteringsverktøy'!$G304='Telle antall dimensjoner'!C$1,1,""),IF('1. Prosjekteringsverktøy'!$F304=C$1,1,"")))</f>
        <v/>
      </c>
      <c r="D296" t="str">
        <f>IF('1. Prosjekteringsverktøy'!$B304=Utelukk!$A$3,"",IF('1. Prosjekteringsverktøy'!$G304&lt;&gt;"",IF('1. Prosjekteringsverktøy'!$G304='Telle antall dimensjoner'!D$1,1,""),IF('1. Prosjekteringsverktøy'!$F304=D$1,1,"")))</f>
        <v/>
      </c>
      <c r="E296" t="str">
        <f>IF('1. Prosjekteringsverktøy'!$B304=Utelukk!$A$3,"",IF('1. Prosjekteringsverktøy'!$G304&lt;&gt;"",IF('1. Prosjekteringsverktøy'!$G304='Telle antall dimensjoner'!E$1,1,""),IF('1. Prosjekteringsverktøy'!$F304=E$1,1,"")))</f>
        <v/>
      </c>
      <c r="F296" t="str">
        <f>IF('1. Prosjekteringsverktøy'!$B304=Utelukk!$A$3,"",IF('1. Prosjekteringsverktøy'!$G304&lt;&gt;"",IF('1. Prosjekteringsverktøy'!$G304='Telle antall dimensjoner'!F$1,1,""),IF('1. Prosjekteringsverktøy'!$F304=F$1,1,"")))</f>
        <v/>
      </c>
      <c r="G296" t="str">
        <f>IF('1. Prosjekteringsverktøy'!$B304=Utelukk!$A$3,"",IF('1. Prosjekteringsverktøy'!$G304&lt;&gt;"",IF('1. Prosjekteringsverktøy'!$G304='Telle antall dimensjoner'!G$1,1,""),IF('1. Prosjekteringsverktøy'!$F304=G$1,1,"")))</f>
        <v/>
      </c>
      <c r="H296" t="str">
        <f>IF('1. Prosjekteringsverktøy'!$B304=Utelukk!$A$3,"",IF('1. Prosjekteringsverktøy'!$G304&lt;&gt;"",IF('1. Prosjekteringsverktøy'!$G304='Telle antall dimensjoner'!H$1,1,""),IF('1. Prosjekteringsverktøy'!$F304=H$1,1,"")))</f>
        <v/>
      </c>
      <c r="I296" t="str">
        <f>IF('1. Prosjekteringsverktøy'!$B304=Utelukk!$A$3,"",IF('1. Prosjekteringsverktøy'!$G304&lt;&gt;"",IF('1. Prosjekteringsverktøy'!$G304='Telle antall dimensjoner'!I$1,1,""),IF('1. Prosjekteringsverktøy'!$F304=I$1,1,"")))</f>
        <v/>
      </c>
      <c r="J296" t="str">
        <f>IF('1. Prosjekteringsverktøy'!$B304=Utelukk!$A$3,"",IF('1. Prosjekteringsverktøy'!$G304&lt;&gt;"",IF('1. Prosjekteringsverktøy'!$G304='Telle antall dimensjoner'!J$1,1,""),IF('1. Prosjekteringsverktøy'!$F304=J$1,1,"")))</f>
        <v/>
      </c>
    </row>
    <row r="297" spans="1:10" x14ac:dyDescent="0.3">
      <c r="A297" t="str">
        <f>IF('1. Prosjekteringsverktøy'!D305&lt;&gt;0,'1. Prosjekteringsverktøy'!$D305,"")</f>
        <v/>
      </c>
      <c r="B297" t="str">
        <f>IF('1. Prosjekteringsverktøy'!$B305=Utelukk!$A$3,"",IF('1. Prosjekteringsverktøy'!$G305&lt;&gt;"",IF('1. Prosjekteringsverktøy'!$G305='Telle antall dimensjoner'!B$1,1,""),IF('1. Prosjekteringsverktøy'!$F305=B$1,1,"")))</f>
        <v/>
      </c>
      <c r="C297" t="str">
        <f>IF('1. Prosjekteringsverktøy'!$B305=Utelukk!$A$3,"",IF('1. Prosjekteringsverktøy'!$G305&lt;&gt;"",IF('1. Prosjekteringsverktøy'!$G305='Telle antall dimensjoner'!C$1,1,""),IF('1. Prosjekteringsverktøy'!$F305=C$1,1,"")))</f>
        <v/>
      </c>
      <c r="D297" t="str">
        <f>IF('1. Prosjekteringsverktøy'!$B305=Utelukk!$A$3,"",IF('1. Prosjekteringsverktøy'!$G305&lt;&gt;"",IF('1. Prosjekteringsverktøy'!$G305='Telle antall dimensjoner'!D$1,1,""),IF('1. Prosjekteringsverktøy'!$F305=D$1,1,"")))</f>
        <v/>
      </c>
      <c r="E297" t="str">
        <f>IF('1. Prosjekteringsverktøy'!$B305=Utelukk!$A$3,"",IF('1. Prosjekteringsverktøy'!$G305&lt;&gt;"",IF('1. Prosjekteringsverktøy'!$G305='Telle antall dimensjoner'!E$1,1,""),IF('1. Prosjekteringsverktøy'!$F305=E$1,1,"")))</f>
        <v/>
      </c>
      <c r="F297" t="str">
        <f>IF('1. Prosjekteringsverktøy'!$B305=Utelukk!$A$3,"",IF('1. Prosjekteringsverktøy'!$G305&lt;&gt;"",IF('1. Prosjekteringsverktøy'!$G305='Telle antall dimensjoner'!F$1,1,""),IF('1. Prosjekteringsverktøy'!$F305=F$1,1,"")))</f>
        <v/>
      </c>
      <c r="G297" t="str">
        <f>IF('1. Prosjekteringsverktøy'!$B305=Utelukk!$A$3,"",IF('1. Prosjekteringsverktøy'!$G305&lt;&gt;"",IF('1. Prosjekteringsverktøy'!$G305='Telle antall dimensjoner'!G$1,1,""),IF('1. Prosjekteringsverktøy'!$F305=G$1,1,"")))</f>
        <v/>
      </c>
      <c r="H297" t="str">
        <f>IF('1. Prosjekteringsverktøy'!$B305=Utelukk!$A$3,"",IF('1. Prosjekteringsverktøy'!$G305&lt;&gt;"",IF('1. Prosjekteringsverktøy'!$G305='Telle antall dimensjoner'!H$1,1,""),IF('1. Prosjekteringsverktøy'!$F305=H$1,1,"")))</f>
        <v/>
      </c>
      <c r="I297" t="str">
        <f>IF('1. Prosjekteringsverktøy'!$B305=Utelukk!$A$3,"",IF('1. Prosjekteringsverktøy'!$G305&lt;&gt;"",IF('1. Prosjekteringsverktøy'!$G305='Telle antall dimensjoner'!I$1,1,""),IF('1. Prosjekteringsverktøy'!$F305=I$1,1,"")))</f>
        <v/>
      </c>
      <c r="J297" t="str">
        <f>IF('1. Prosjekteringsverktøy'!$B305=Utelukk!$A$3,"",IF('1. Prosjekteringsverktøy'!$G305&lt;&gt;"",IF('1. Prosjekteringsverktøy'!$G305='Telle antall dimensjoner'!J$1,1,""),IF('1. Prosjekteringsverktøy'!$F305=J$1,1,"")))</f>
        <v/>
      </c>
    </row>
    <row r="298" spans="1:10" x14ac:dyDescent="0.3">
      <c r="A298" t="str">
        <f>IF('1. Prosjekteringsverktøy'!D306&lt;&gt;0,'1. Prosjekteringsverktøy'!$D306,"")</f>
        <v/>
      </c>
      <c r="B298" t="str">
        <f>IF('1. Prosjekteringsverktøy'!$B306=Utelukk!$A$3,"",IF('1. Prosjekteringsverktøy'!$G306&lt;&gt;"",IF('1. Prosjekteringsverktøy'!$G306='Telle antall dimensjoner'!B$1,1,""),IF('1. Prosjekteringsverktøy'!$F306=B$1,1,"")))</f>
        <v/>
      </c>
      <c r="C298" t="str">
        <f>IF('1. Prosjekteringsverktøy'!$B306=Utelukk!$A$3,"",IF('1. Prosjekteringsverktøy'!$G306&lt;&gt;"",IF('1. Prosjekteringsverktøy'!$G306='Telle antall dimensjoner'!C$1,1,""),IF('1. Prosjekteringsverktøy'!$F306=C$1,1,"")))</f>
        <v/>
      </c>
      <c r="D298" t="str">
        <f>IF('1. Prosjekteringsverktøy'!$B306=Utelukk!$A$3,"",IF('1. Prosjekteringsverktøy'!$G306&lt;&gt;"",IF('1. Prosjekteringsverktøy'!$G306='Telle antall dimensjoner'!D$1,1,""),IF('1. Prosjekteringsverktøy'!$F306=D$1,1,"")))</f>
        <v/>
      </c>
      <c r="E298" t="str">
        <f>IF('1. Prosjekteringsverktøy'!$B306=Utelukk!$A$3,"",IF('1. Prosjekteringsverktøy'!$G306&lt;&gt;"",IF('1. Prosjekteringsverktøy'!$G306='Telle antall dimensjoner'!E$1,1,""),IF('1. Prosjekteringsverktøy'!$F306=E$1,1,"")))</f>
        <v/>
      </c>
      <c r="F298" t="str">
        <f>IF('1. Prosjekteringsverktøy'!$B306=Utelukk!$A$3,"",IF('1. Prosjekteringsverktøy'!$G306&lt;&gt;"",IF('1. Prosjekteringsverktøy'!$G306='Telle antall dimensjoner'!F$1,1,""),IF('1. Prosjekteringsverktøy'!$F306=F$1,1,"")))</f>
        <v/>
      </c>
      <c r="G298" t="str">
        <f>IF('1. Prosjekteringsverktøy'!$B306=Utelukk!$A$3,"",IF('1. Prosjekteringsverktøy'!$G306&lt;&gt;"",IF('1. Prosjekteringsverktøy'!$G306='Telle antall dimensjoner'!G$1,1,""),IF('1. Prosjekteringsverktøy'!$F306=G$1,1,"")))</f>
        <v/>
      </c>
      <c r="H298" t="str">
        <f>IF('1. Prosjekteringsverktøy'!$B306=Utelukk!$A$3,"",IF('1. Prosjekteringsverktøy'!$G306&lt;&gt;"",IF('1. Prosjekteringsverktøy'!$G306='Telle antall dimensjoner'!H$1,1,""),IF('1. Prosjekteringsverktøy'!$F306=H$1,1,"")))</f>
        <v/>
      </c>
      <c r="I298" t="str">
        <f>IF('1. Prosjekteringsverktøy'!$B306=Utelukk!$A$3,"",IF('1. Prosjekteringsverktøy'!$G306&lt;&gt;"",IF('1. Prosjekteringsverktøy'!$G306='Telle antall dimensjoner'!I$1,1,""),IF('1. Prosjekteringsverktøy'!$F306=I$1,1,"")))</f>
        <v/>
      </c>
      <c r="J298" t="str">
        <f>IF('1. Prosjekteringsverktøy'!$B306=Utelukk!$A$3,"",IF('1. Prosjekteringsverktøy'!$G306&lt;&gt;"",IF('1. Prosjekteringsverktøy'!$G306='Telle antall dimensjoner'!J$1,1,""),IF('1. Prosjekteringsverktøy'!$F306=J$1,1,"")))</f>
        <v/>
      </c>
    </row>
    <row r="299" spans="1:10" x14ac:dyDescent="0.3">
      <c r="A299" t="str">
        <f>IF('1. Prosjekteringsverktøy'!D307&lt;&gt;0,'1. Prosjekteringsverktøy'!$D307,"")</f>
        <v/>
      </c>
      <c r="B299" t="str">
        <f>IF('1. Prosjekteringsverktøy'!$B307=Utelukk!$A$3,"",IF('1. Prosjekteringsverktøy'!$G307&lt;&gt;"",IF('1. Prosjekteringsverktøy'!$G307='Telle antall dimensjoner'!B$1,1,""),IF('1. Prosjekteringsverktøy'!$F307=B$1,1,"")))</f>
        <v/>
      </c>
      <c r="C299" t="str">
        <f>IF('1. Prosjekteringsverktøy'!$B307=Utelukk!$A$3,"",IF('1. Prosjekteringsverktøy'!$G307&lt;&gt;"",IF('1. Prosjekteringsverktøy'!$G307='Telle antall dimensjoner'!C$1,1,""),IF('1. Prosjekteringsverktøy'!$F307=C$1,1,"")))</f>
        <v/>
      </c>
      <c r="D299" t="str">
        <f>IF('1. Prosjekteringsverktøy'!$B307=Utelukk!$A$3,"",IF('1. Prosjekteringsverktøy'!$G307&lt;&gt;"",IF('1. Prosjekteringsverktøy'!$G307='Telle antall dimensjoner'!D$1,1,""),IF('1. Prosjekteringsverktøy'!$F307=D$1,1,"")))</f>
        <v/>
      </c>
      <c r="E299" t="str">
        <f>IF('1. Prosjekteringsverktøy'!$B307=Utelukk!$A$3,"",IF('1. Prosjekteringsverktøy'!$G307&lt;&gt;"",IF('1. Prosjekteringsverktøy'!$G307='Telle antall dimensjoner'!E$1,1,""),IF('1. Prosjekteringsverktøy'!$F307=E$1,1,"")))</f>
        <v/>
      </c>
      <c r="F299" t="str">
        <f>IF('1. Prosjekteringsverktøy'!$B307=Utelukk!$A$3,"",IF('1. Prosjekteringsverktøy'!$G307&lt;&gt;"",IF('1. Prosjekteringsverktøy'!$G307='Telle antall dimensjoner'!F$1,1,""),IF('1. Prosjekteringsverktøy'!$F307=F$1,1,"")))</f>
        <v/>
      </c>
      <c r="G299" t="str">
        <f>IF('1. Prosjekteringsverktøy'!$B307=Utelukk!$A$3,"",IF('1. Prosjekteringsverktøy'!$G307&lt;&gt;"",IF('1. Prosjekteringsverktøy'!$G307='Telle antall dimensjoner'!G$1,1,""),IF('1. Prosjekteringsverktøy'!$F307=G$1,1,"")))</f>
        <v/>
      </c>
      <c r="H299" t="str">
        <f>IF('1. Prosjekteringsverktøy'!$B307=Utelukk!$A$3,"",IF('1. Prosjekteringsverktøy'!$G307&lt;&gt;"",IF('1. Prosjekteringsverktøy'!$G307='Telle antall dimensjoner'!H$1,1,""),IF('1. Prosjekteringsverktøy'!$F307=H$1,1,"")))</f>
        <v/>
      </c>
      <c r="I299" t="str">
        <f>IF('1. Prosjekteringsverktøy'!$B307=Utelukk!$A$3,"",IF('1. Prosjekteringsverktøy'!$G307&lt;&gt;"",IF('1. Prosjekteringsverktøy'!$G307='Telle antall dimensjoner'!I$1,1,""),IF('1. Prosjekteringsverktøy'!$F307=I$1,1,"")))</f>
        <v/>
      </c>
      <c r="J299" t="str">
        <f>IF('1. Prosjekteringsverktøy'!$B307=Utelukk!$A$3,"",IF('1. Prosjekteringsverktøy'!$G307&lt;&gt;"",IF('1. Prosjekteringsverktøy'!$G307='Telle antall dimensjoner'!J$1,1,""),IF('1. Prosjekteringsverktøy'!$F307=J$1,1,"")))</f>
        <v/>
      </c>
    </row>
    <row r="300" spans="1:10" x14ac:dyDescent="0.3">
      <c r="A300" t="str">
        <f>IF('1. Prosjekteringsverktøy'!D308&lt;&gt;0,'1. Prosjekteringsverktøy'!$D308,"")</f>
        <v/>
      </c>
      <c r="B300" t="str">
        <f>IF('1. Prosjekteringsverktøy'!$B308=Utelukk!$A$3,"",IF('1. Prosjekteringsverktøy'!$G308&lt;&gt;"",IF('1. Prosjekteringsverktøy'!$G308='Telle antall dimensjoner'!B$1,1,""),IF('1. Prosjekteringsverktøy'!$F308=B$1,1,"")))</f>
        <v/>
      </c>
      <c r="C300" t="str">
        <f>IF('1. Prosjekteringsverktøy'!$B308=Utelukk!$A$3,"",IF('1. Prosjekteringsverktøy'!$G308&lt;&gt;"",IF('1. Prosjekteringsverktøy'!$G308='Telle antall dimensjoner'!C$1,1,""),IF('1. Prosjekteringsverktøy'!$F308=C$1,1,"")))</f>
        <v/>
      </c>
      <c r="D300" t="str">
        <f>IF('1. Prosjekteringsverktøy'!$B308=Utelukk!$A$3,"",IF('1. Prosjekteringsverktøy'!$G308&lt;&gt;"",IF('1. Prosjekteringsverktøy'!$G308='Telle antall dimensjoner'!D$1,1,""),IF('1. Prosjekteringsverktøy'!$F308=D$1,1,"")))</f>
        <v/>
      </c>
      <c r="E300" t="str">
        <f>IF('1. Prosjekteringsverktøy'!$B308=Utelukk!$A$3,"",IF('1. Prosjekteringsverktøy'!$G308&lt;&gt;"",IF('1. Prosjekteringsverktøy'!$G308='Telle antall dimensjoner'!E$1,1,""),IF('1. Prosjekteringsverktøy'!$F308=E$1,1,"")))</f>
        <v/>
      </c>
      <c r="F300" t="str">
        <f>IF('1. Prosjekteringsverktøy'!$B308=Utelukk!$A$3,"",IF('1. Prosjekteringsverktøy'!$G308&lt;&gt;"",IF('1. Prosjekteringsverktøy'!$G308='Telle antall dimensjoner'!F$1,1,""),IF('1. Prosjekteringsverktøy'!$F308=F$1,1,"")))</f>
        <v/>
      </c>
      <c r="G300" t="str">
        <f>IF('1. Prosjekteringsverktøy'!$B308=Utelukk!$A$3,"",IF('1. Prosjekteringsverktøy'!$G308&lt;&gt;"",IF('1. Prosjekteringsverktøy'!$G308='Telle antall dimensjoner'!G$1,1,""),IF('1. Prosjekteringsverktøy'!$F308=G$1,1,"")))</f>
        <v/>
      </c>
      <c r="H300" t="str">
        <f>IF('1. Prosjekteringsverktøy'!$B308=Utelukk!$A$3,"",IF('1. Prosjekteringsverktøy'!$G308&lt;&gt;"",IF('1. Prosjekteringsverktøy'!$G308='Telle antall dimensjoner'!H$1,1,""),IF('1. Prosjekteringsverktøy'!$F308=H$1,1,"")))</f>
        <v/>
      </c>
      <c r="I300" t="str">
        <f>IF('1. Prosjekteringsverktøy'!$B308=Utelukk!$A$3,"",IF('1. Prosjekteringsverktøy'!$G308&lt;&gt;"",IF('1. Prosjekteringsverktøy'!$G308='Telle antall dimensjoner'!I$1,1,""),IF('1. Prosjekteringsverktøy'!$F308=I$1,1,"")))</f>
        <v/>
      </c>
      <c r="J300" t="str">
        <f>IF('1. Prosjekteringsverktøy'!$B308=Utelukk!$A$3,"",IF('1. Prosjekteringsverktøy'!$G308&lt;&gt;"",IF('1. Prosjekteringsverktøy'!$G308='Telle antall dimensjoner'!J$1,1,""),IF('1. Prosjekteringsverktøy'!$F308=J$1,1,"")))</f>
        <v/>
      </c>
    </row>
    <row r="301" spans="1:10" x14ac:dyDescent="0.3">
      <c r="A301" t="str">
        <f>IF('1. Prosjekteringsverktøy'!D309&lt;&gt;0,'1. Prosjekteringsverktøy'!$D309,"")</f>
        <v/>
      </c>
      <c r="B301" t="str">
        <f>IF('1. Prosjekteringsverktøy'!$B309=Utelukk!$A$3,"",IF('1. Prosjekteringsverktøy'!$G309&lt;&gt;"",IF('1. Prosjekteringsverktøy'!$G309='Telle antall dimensjoner'!B$1,1,""),IF('1. Prosjekteringsverktøy'!$F309=B$1,1,"")))</f>
        <v/>
      </c>
      <c r="C301" t="str">
        <f>IF('1. Prosjekteringsverktøy'!$B309=Utelukk!$A$3,"",IF('1. Prosjekteringsverktøy'!$G309&lt;&gt;"",IF('1. Prosjekteringsverktøy'!$G309='Telle antall dimensjoner'!C$1,1,""),IF('1. Prosjekteringsverktøy'!$F309=C$1,1,"")))</f>
        <v/>
      </c>
      <c r="D301" t="str">
        <f>IF('1. Prosjekteringsverktøy'!$B309=Utelukk!$A$3,"",IF('1. Prosjekteringsverktøy'!$G309&lt;&gt;"",IF('1. Prosjekteringsverktøy'!$G309='Telle antall dimensjoner'!D$1,1,""),IF('1. Prosjekteringsverktøy'!$F309=D$1,1,"")))</f>
        <v/>
      </c>
      <c r="E301" t="str">
        <f>IF('1. Prosjekteringsverktøy'!$B309=Utelukk!$A$3,"",IF('1. Prosjekteringsverktøy'!$G309&lt;&gt;"",IF('1. Prosjekteringsverktøy'!$G309='Telle antall dimensjoner'!E$1,1,""),IF('1. Prosjekteringsverktøy'!$F309=E$1,1,"")))</f>
        <v/>
      </c>
      <c r="F301" t="str">
        <f>IF('1. Prosjekteringsverktøy'!$B309=Utelukk!$A$3,"",IF('1. Prosjekteringsverktøy'!$G309&lt;&gt;"",IF('1. Prosjekteringsverktøy'!$G309='Telle antall dimensjoner'!F$1,1,""),IF('1. Prosjekteringsverktøy'!$F309=F$1,1,"")))</f>
        <v/>
      </c>
      <c r="G301" t="str">
        <f>IF('1. Prosjekteringsverktøy'!$B309=Utelukk!$A$3,"",IF('1. Prosjekteringsverktøy'!$G309&lt;&gt;"",IF('1. Prosjekteringsverktøy'!$G309='Telle antall dimensjoner'!G$1,1,""),IF('1. Prosjekteringsverktøy'!$F309=G$1,1,"")))</f>
        <v/>
      </c>
      <c r="H301" t="str">
        <f>IF('1. Prosjekteringsverktøy'!$B309=Utelukk!$A$3,"",IF('1. Prosjekteringsverktøy'!$G309&lt;&gt;"",IF('1. Prosjekteringsverktøy'!$G309='Telle antall dimensjoner'!H$1,1,""),IF('1. Prosjekteringsverktøy'!$F309=H$1,1,"")))</f>
        <v/>
      </c>
      <c r="I301" t="str">
        <f>IF('1. Prosjekteringsverktøy'!$B309=Utelukk!$A$3,"",IF('1. Prosjekteringsverktøy'!$G309&lt;&gt;"",IF('1. Prosjekteringsverktøy'!$G309='Telle antall dimensjoner'!I$1,1,""),IF('1. Prosjekteringsverktøy'!$F309=I$1,1,"")))</f>
        <v/>
      </c>
      <c r="J301" t="str">
        <f>IF('1. Prosjekteringsverktøy'!$B309=Utelukk!$A$3,"",IF('1. Prosjekteringsverktøy'!$G309&lt;&gt;"",IF('1. Prosjekteringsverktøy'!$G309='Telle antall dimensjoner'!J$1,1,""),IF('1. Prosjekteringsverktøy'!$F309=J$1,1,"")))</f>
        <v/>
      </c>
    </row>
    <row r="302" spans="1:10" x14ac:dyDescent="0.3">
      <c r="A302" t="str">
        <f>IF('1. Prosjekteringsverktøy'!D310&lt;&gt;0,'1. Prosjekteringsverktøy'!$D310,"")</f>
        <v/>
      </c>
      <c r="B302" t="str">
        <f>IF('1. Prosjekteringsverktøy'!$B310=Utelukk!$A$3,"",IF('1. Prosjekteringsverktøy'!$G310&lt;&gt;"",IF('1. Prosjekteringsverktøy'!$G310='Telle antall dimensjoner'!B$1,1,""),IF('1. Prosjekteringsverktøy'!$F310=B$1,1,"")))</f>
        <v/>
      </c>
      <c r="C302" t="str">
        <f>IF('1. Prosjekteringsverktøy'!$B310=Utelukk!$A$3,"",IF('1. Prosjekteringsverktøy'!$G310&lt;&gt;"",IF('1. Prosjekteringsverktøy'!$G310='Telle antall dimensjoner'!C$1,1,""),IF('1. Prosjekteringsverktøy'!$F310=C$1,1,"")))</f>
        <v/>
      </c>
      <c r="D302" t="str">
        <f>IF('1. Prosjekteringsverktøy'!$B310=Utelukk!$A$3,"",IF('1. Prosjekteringsverktøy'!$G310&lt;&gt;"",IF('1. Prosjekteringsverktøy'!$G310='Telle antall dimensjoner'!D$1,1,""),IF('1. Prosjekteringsverktøy'!$F310=D$1,1,"")))</f>
        <v/>
      </c>
      <c r="E302" t="str">
        <f>IF('1. Prosjekteringsverktøy'!$B310=Utelukk!$A$3,"",IF('1. Prosjekteringsverktøy'!$G310&lt;&gt;"",IF('1. Prosjekteringsverktøy'!$G310='Telle antall dimensjoner'!E$1,1,""),IF('1. Prosjekteringsverktøy'!$F310=E$1,1,"")))</f>
        <v/>
      </c>
      <c r="F302" t="str">
        <f>IF('1. Prosjekteringsverktøy'!$B310=Utelukk!$A$3,"",IF('1. Prosjekteringsverktøy'!$G310&lt;&gt;"",IF('1. Prosjekteringsverktøy'!$G310='Telle antall dimensjoner'!F$1,1,""),IF('1. Prosjekteringsverktøy'!$F310=F$1,1,"")))</f>
        <v/>
      </c>
      <c r="G302" t="str">
        <f>IF('1. Prosjekteringsverktøy'!$B310=Utelukk!$A$3,"",IF('1. Prosjekteringsverktøy'!$G310&lt;&gt;"",IF('1. Prosjekteringsverktøy'!$G310='Telle antall dimensjoner'!G$1,1,""),IF('1. Prosjekteringsverktøy'!$F310=G$1,1,"")))</f>
        <v/>
      </c>
      <c r="H302" t="str">
        <f>IF('1. Prosjekteringsverktøy'!$B310=Utelukk!$A$3,"",IF('1. Prosjekteringsverktøy'!$G310&lt;&gt;"",IF('1. Prosjekteringsverktøy'!$G310='Telle antall dimensjoner'!H$1,1,""),IF('1. Prosjekteringsverktøy'!$F310=H$1,1,"")))</f>
        <v/>
      </c>
      <c r="I302" t="str">
        <f>IF('1. Prosjekteringsverktøy'!$B310=Utelukk!$A$3,"",IF('1. Prosjekteringsverktøy'!$G310&lt;&gt;"",IF('1. Prosjekteringsverktøy'!$G310='Telle antall dimensjoner'!I$1,1,""),IF('1. Prosjekteringsverktøy'!$F310=I$1,1,"")))</f>
        <v/>
      </c>
      <c r="J302" t="str">
        <f>IF('1. Prosjekteringsverktøy'!$B310=Utelukk!$A$3,"",IF('1. Prosjekteringsverktøy'!$G310&lt;&gt;"",IF('1. Prosjekteringsverktøy'!$G310='Telle antall dimensjoner'!J$1,1,""),IF('1. Prosjekteringsverktøy'!$F310=J$1,1,"")))</f>
        <v/>
      </c>
    </row>
    <row r="303" spans="1:10" x14ac:dyDescent="0.3">
      <c r="A303" t="str">
        <f>IF('1. Prosjekteringsverktøy'!D311&lt;&gt;0,'1. Prosjekteringsverktøy'!$D311,"")</f>
        <v/>
      </c>
      <c r="B303" t="str">
        <f>IF('1. Prosjekteringsverktøy'!$B311=Utelukk!$A$3,"",IF('1. Prosjekteringsverktøy'!$G311&lt;&gt;"",IF('1. Prosjekteringsverktøy'!$G311='Telle antall dimensjoner'!B$1,1,""),IF('1. Prosjekteringsverktøy'!$F311=B$1,1,"")))</f>
        <v/>
      </c>
      <c r="C303" t="str">
        <f>IF('1. Prosjekteringsverktøy'!$B311=Utelukk!$A$3,"",IF('1. Prosjekteringsverktøy'!$G311&lt;&gt;"",IF('1. Prosjekteringsverktøy'!$G311='Telle antall dimensjoner'!C$1,1,""),IF('1. Prosjekteringsverktøy'!$F311=C$1,1,"")))</f>
        <v/>
      </c>
      <c r="D303" t="str">
        <f>IF('1. Prosjekteringsverktøy'!$B311=Utelukk!$A$3,"",IF('1. Prosjekteringsverktøy'!$G311&lt;&gt;"",IF('1. Prosjekteringsverktøy'!$G311='Telle antall dimensjoner'!D$1,1,""),IF('1. Prosjekteringsverktøy'!$F311=D$1,1,"")))</f>
        <v/>
      </c>
      <c r="E303" t="str">
        <f>IF('1. Prosjekteringsverktøy'!$B311=Utelukk!$A$3,"",IF('1. Prosjekteringsverktøy'!$G311&lt;&gt;"",IF('1. Prosjekteringsverktøy'!$G311='Telle antall dimensjoner'!E$1,1,""),IF('1. Prosjekteringsverktøy'!$F311=E$1,1,"")))</f>
        <v/>
      </c>
      <c r="F303" t="str">
        <f>IF('1. Prosjekteringsverktøy'!$B311=Utelukk!$A$3,"",IF('1. Prosjekteringsverktøy'!$G311&lt;&gt;"",IF('1. Prosjekteringsverktøy'!$G311='Telle antall dimensjoner'!F$1,1,""),IF('1. Prosjekteringsverktøy'!$F311=F$1,1,"")))</f>
        <v/>
      </c>
      <c r="G303" t="str">
        <f>IF('1. Prosjekteringsverktøy'!$B311=Utelukk!$A$3,"",IF('1. Prosjekteringsverktøy'!$G311&lt;&gt;"",IF('1. Prosjekteringsverktøy'!$G311='Telle antall dimensjoner'!G$1,1,""),IF('1. Prosjekteringsverktøy'!$F311=G$1,1,"")))</f>
        <v/>
      </c>
      <c r="H303" t="str">
        <f>IF('1. Prosjekteringsverktøy'!$B311=Utelukk!$A$3,"",IF('1. Prosjekteringsverktøy'!$G311&lt;&gt;"",IF('1. Prosjekteringsverktøy'!$G311='Telle antall dimensjoner'!H$1,1,""),IF('1. Prosjekteringsverktøy'!$F311=H$1,1,"")))</f>
        <v/>
      </c>
      <c r="I303" t="str">
        <f>IF('1. Prosjekteringsverktøy'!$B311=Utelukk!$A$3,"",IF('1. Prosjekteringsverktøy'!$G311&lt;&gt;"",IF('1. Prosjekteringsverktøy'!$G311='Telle antall dimensjoner'!I$1,1,""),IF('1. Prosjekteringsverktøy'!$F311=I$1,1,"")))</f>
        <v/>
      </c>
      <c r="J303" t="str">
        <f>IF('1. Prosjekteringsverktøy'!$B311=Utelukk!$A$3,"",IF('1. Prosjekteringsverktøy'!$G311&lt;&gt;"",IF('1. Prosjekteringsverktøy'!$G311='Telle antall dimensjoner'!J$1,1,""),IF('1. Prosjekteringsverktøy'!$F311=J$1,1,"")))</f>
        <v/>
      </c>
    </row>
    <row r="304" spans="1:10" x14ac:dyDescent="0.3">
      <c r="A304" t="str">
        <f>IF('1. Prosjekteringsverktøy'!D312&lt;&gt;0,'1. Prosjekteringsverktøy'!$D312,"")</f>
        <v/>
      </c>
      <c r="B304" t="str">
        <f>IF('1. Prosjekteringsverktøy'!$B312=Utelukk!$A$3,"",IF('1. Prosjekteringsverktøy'!$G312&lt;&gt;"",IF('1. Prosjekteringsverktøy'!$G312='Telle antall dimensjoner'!B$1,1,""),IF('1. Prosjekteringsverktøy'!$F312=B$1,1,"")))</f>
        <v/>
      </c>
      <c r="C304" t="str">
        <f>IF('1. Prosjekteringsverktøy'!$B312=Utelukk!$A$3,"",IF('1. Prosjekteringsverktøy'!$G312&lt;&gt;"",IF('1. Prosjekteringsverktøy'!$G312='Telle antall dimensjoner'!C$1,1,""),IF('1. Prosjekteringsverktøy'!$F312=C$1,1,"")))</f>
        <v/>
      </c>
      <c r="D304" t="str">
        <f>IF('1. Prosjekteringsverktøy'!$B312=Utelukk!$A$3,"",IF('1. Prosjekteringsverktøy'!$G312&lt;&gt;"",IF('1. Prosjekteringsverktøy'!$G312='Telle antall dimensjoner'!D$1,1,""),IF('1. Prosjekteringsverktøy'!$F312=D$1,1,"")))</f>
        <v/>
      </c>
      <c r="E304" t="str">
        <f>IF('1. Prosjekteringsverktøy'!$B312=Utelukk!$A$3,"",IF('1. Prosjekteringsverktøy'!$G312&lt;&gt;"",IF('1. Prosjekteringsverktøy'!$G312='Telle antall dimensjoner'!E$1,1,""),IF('1. Prosjekteringsverktøy'!$F312=E$1,1,"")))</f>
        <v/>
      </c>
      <c r="F304" t="str">
        <f>IF('1. Prosjekteringsverktøy'!$B312=Utelukk!$A$3,"",IF('1. Prosjekteringsverktøy'!$G312&lt;&gt;"",IF('1. Prosjekteringsverktøy'!$G312='Telle antall dimensjoner'!F$1,1,""),IF('1. Prosjekteringsverktøy'!$F312=F$1,1,"")))</f>
        <v/>
      </c>
      <c r="G304" t="str">
        <f>IF('1. Prosjekteringsverktøy'!$B312=Utelukk!$A$3,"",IF('1. Prosjekteringsverktøy'!$G312&lt;&gt;"",IF('1. Prosjekteringsverktøy'!$G312='Telle antall dimensjoner'!G$1,1,""),IF('1. Prosjekteringsverktøy'!$F312=G$1,1,"")))</f>
        <v/>
      </c>
      <c r="H304" t="str">
        <f>IF('1. Prosjekteringsverktøy'!$B312=Utelukk!$A$3,"",IF('1. Prosjekteringsverktøy'!$G312&lt;&gt;"",IF('1. Prosjekteringsverktøy'!$G312='Telle antall dimensjoner'!H$1,1,""),IF('1. Prosjekteringsverktøy'!$F312=H$1,1,"")))</f>
        <v/>
      </c>
      <c r="I304" t="str">
        <f>IF('1. Prosjekteringsverktøy'!$B312=Utelukk!$A$3,"",IF('1. Prosjekteringsverktøy'!$G312&lt;&gt;"",IF('1. Prosjekteringsverktøy'!$G312='Telle antall dimensjoner'!I$1,1,""),IF('1. Prosjekteringsverktøy'!$F312=I$1,1,"")))</f>
        <v/>
      </c>
      <c r="J304" t="str">
        <f>IF('1. Prosjekteringsverktøy'!$B312=Utelukk!$A$3,"",IF('1. Prosjekteringsverktøy'!$G312&lt;&gt;"",IF('1. Prosjekteringsverktøy'!$G312='Telle antall dimensjoner'!J$1,1,""),IF('1. Prosjekteringsverktøy'!$F312=J$1,1,"")))</f>
        <v/>
      </c>
    </row>
    <row r="305" spans="1:10" x14ac:dyDescent="0.3">
      <c r="A305" t="str">
        <f>IF('1. Prosjekteringsverktøy'!D313&lt;&gt;0,'1. Prosjekteringsverktøy'!$D313,"")</f>
        <v/>
      </c>
      <c r="B305" t="str">
        <f>IF('1. Prosjekteringsverktøy'!$B313=Utelukk!$A$3,"",IF('1. Prosjekteringsverktøy'!$G313&lt;&gt;"",IF('1. Prosjekteringsverktøy'!$G313='Telle antall dimensjoner'!B$1,1,""),IF('1. Prosjekteringsverktøy'!$F313=B$1,1,"")))</f>
        <v/>
      </c>
      <c r="C305" t="str">
        <f>IF('1. Prosjekteringsverktøy'!$B313=Utelukk!$A$3,"",IF('1. Prosjekteringsverktøy'!$G313&lt;&gt;"",IF('1. Prosjekteringsverktøy'!$G313='Telle antall dimensjoner'!C$1,1,""),IF('1. Prosjekteringsverktøy'!$F313=C$1,1,"")))</f>
        <v/>
      </c>
      <c r="D305" t="str">
        <f>IF('1. Prosjekteringsverktøy'!$B313=Utelukk!$A$3,"",IF('1. Prosjekteringsverktøy'!$G313&lt;&gt;"",IF('1. Prosjekteringsverktøy'!$G313='Telle antall dimensjoner'!D$1,1,""),IF('1. Prosjekteringsverktøy'!$F313=D$1,1,"")))</f>
        <v/>
      </c>
      <c r="E305" t="str">
        <f>IF('1. Prosjekteringsverktøy'!$B313=Utelukk!$A$3,"",IF('1. Prosjekteringsverktøy'!$G313&lt;&gt;"",IF('1. Prosjekteringsverktøy'!$G313='Telle antall dimensjoner'!E$1,1,""),IF('1. Prosjekteringsverktøy'!$F313=E$1,1,"")))</f>
        <v/>
      </c>
      <c r="F305" t="str">
        <f>IF('1. Prosjekteringsverktøy'!$B313=Utelukk!$A$3,"",IF('1. Prosjekteringsverktøy'!$G313&lt;&gt;"",IF('1. Prosjekteringsverktøy'!$G313='Telle antall dimensjoner'!F$1,1,""),IF('1. Prosjekteringsverktøy'!$F313=F$1,1,"")))</f>
        <v/>
      </c>
      <c r="G305" t="str">
        <f>IF('1. Prosjekteringsverktøy'!$B313=Utelukk!$A$3,"",IF('1. Prosjekteringsverktøy'!$G313&lt;&gt;"",IF('1. Prosjekteringsverktøy'!$G313='Telle antall dimensjoner'!G$1,1,""),IF('1. Prosjekteringsverktøy'!$F313=G$1,1,"")))</f>
        <v/>
      </c>
      <c r="H305" t="str">
        <f>IF('1. Prosjekteringsverktøy'!$B313=Utelukk!$A$3,"",IF('1. Prosjekteringsverktøy'!$G313&lt;&gt;"",IF('1. Prosjekteringsverktøy'!$G313='Telle antall dimensjoner'!H$1,1,""),IF('1. Prosjekteringsverktøy'!$F313=H$1,1,"")))</f>
        <v/>
      </c>
      <c r="I305" t="str">
        <f>IF('1. Prosjekteringsverktøy'!$B313=Utelukk!$A$3,"",IF('1. Prosjekteringsverktøy'!$G313&lt;&gt;"",IF('1. Prosjekteringsverktøy'!$G313='Telle antall dimensjoner'!I$1,1,""),IF('1. Prosjekteringsverktøy'!$F313=I$1,1,"")))</f>
        <v/>
      </c>
      <c r="J305" t="str">
        <f>IF('1. Prosjekteringsverktøy'!$B313=Utelukk!$A$3,"",IF('1. Prosjekteringsverktøy'!$G313&lt;&gt;"",IF('1. Prosjekteringsverktøy'!$G313='Telle antall dimensjoner'!J$1,1,""),IF('1. Prosjekteringsverktøy'!$F313=J$1,1,"")))</f>
        <v/>
      </c>
    </row>
    <row r="306" spans="1:10" x14ac:dyDescent="0.3">
      <c r="A306" t="str">
        <f>IF('1. Prosjekteringsverktøy'!D314&lt;&gt;0,'1. Prosjekteringsverktøy'!$D314,"")</f>
        <v/>
      </c>
      <c r="B306" t="str">
        <f>IF('1. Prosjekteringsverktøy'!$B314=Utelukk!$A$3,"",IF('1. Prosjekteringsverktøy'!$G314&lt;&gt;"",IF('1. Prosjekteringsverktøy'!$G314='Telle antall dimensjoner'!B$1,1,""),IF('1. Prosjekteringsverktøy'!$F314=B$1,1,"")))</f>
        <v/>
      </c>
      <c r="C306" t="str">
        <f>IF('1. Prosjekteringsverktøy'!$B314=Utelukk!$A$3,"",IF('1. Prosjekteringsverktøy'!$G314&lt;&gt;"",IF('1. Prosjekteringsverktøy'!$G314='Telle antall dimensjoner'!C$1,1,""),IF('1. Prosjekteringsverktøy'!$F314=C$1,1,"")))</f>
        <v/>
      </c>
      <c r="D306" t="str">
        <f>IF('1. Prosjekteringsverktøy'!$B314=Utelukk!$A$3,"",IF('1. Prosjekteringsverktøy'!$G314&lt;&gt;"",IF('1. Prosjekteringsverktøy'!$G314='Telle antall dimensjoner'!D$1,1,""),IF('1. Prosjekteringsverktøy'!$F314=D$1,1,"")))</f>
        <v/>
      </c>
      <c r="E306" t="str">
        <f>IF('1. Prosjekteringsverktøy'!$B314=Utelukk!$A$3,"",IF('1. Prosjekteringsverktøy'!$G314&lt;&gt;"",IF('1. Prosjekteringsverktøy'!$G314='Telle antall dimensjoner'!E$1,1,""),IF('1. Prosjekteringsverktøy'!$F314=E$1,1,"")))</f>
        <v/>
      </c>
      <c r="F306" t="str">
        <f>IF('1. Prosjekteringsverktøy'!$B314=Utelukk!$A$3,"",IF('1. Prosjekteringsverktøy'!$G314&lt;&gt;"",IF('1. Prosjekteringsverktøy'!$G314='Telle antall dimensjoner'!F$1,1,""),IF('1. Prosjekteringsverktøy'!$F314=F$1,1,"")))</f>
        <v/>
      </c>
      <c r="G306" t="str">
        <f>IF('1. Prosjekteringsverktøy'!$B314=Utelukk!$A$3,"",IF('1. Prosjekteringsverktøy'!$G314&lt;&gt;"",IF('1. Prosjekteringsverktøy'!$G314='Telle antall dimensjoner'!G$1,1,""),IF('1. Prosjekteringsverktøy'!$F314=G$1,1,"")))</f>
        <v/>
      </c>
      <c r="H306" t="str">
        <f>IF('1. Prosjekteringsverktøy'!$B314=Utelukk!$A$3,"",IF('1. Prosjekteringsverktøy'!$G314&lt;&gt;"",IF('1. Prosjekteringsverktøy'!$G314='Telle antall dimensjoner'!H$1,1,""),IF('1. Prosjekteringsverktøy'!$F314=H$1,1,"")))</f>
        <v/>
      </c>
      <c r="I306" t="str">
        <f>IF('1. Prosjekteringsverktøy'!$B314=Utelukk!$A$3,"",IF('1. Prosjekteringsverktøy'!$G314&lt;&gt;"",IF('1. Prosjekteringsverktøy'!$G314='Telle antall dimensjoner'!I$1,1,""),IF('1. Prosjekteringsverktøy'!$F314=I$1,1,"")))</f>
        <v/>
      </c>
      <c r="J306" t="str">
        <f>IF('1. Prosjekteringsverktøy'!$B314=Utelukk!$A$3,"",IF('1. Prosjekteringsverktøy'!$G314&lt;&gt;"",IF('1. Prosjekteringsverktøy'!$G314='Telle antall dimensjoner'!J$1,1,""),IF('1. Prosjekteringsverktøy'!$F314=J$1,1,"")))</f>
        <v/>
      </c>
    </row>
    <row r="307" spans="1:10" x14ac:dyDescent="0.3">
      <c r="A307" t="str">
        <f>IF('1. Prosjekteringsverktøy'!D315&lt;&gt;0,'1. Prosjekteringsverktøy'!$D315,"")</f>
        <v/>
      </c>
      <c r="B307" t="str">
        <f>IF('1. Prosjekteringsverktøy'!$B315=Utelukk!$A$3,"",IF('1. Prosjekteringsverktøy'!$G315&lt;&gt;"",IF('1. Prosjekteringsverktøy'!$G315='Telle antall dimensjoner'!B$1,1,""),IF('1. Prosjekteringsverktøy'!$F315=B$1,1,"")))</f>
        <v/>
      </c>
      <c r="C307" t="str">
        <f>IF('1. Prosjekteringsverktøy'!$B315=Utelukk!$A$3,"",IF('1. Prosjekteringsverktøy'!$G315&lt;&gt;"",IF('1. Prosjekteringsverktøy'!$G315='Telle antall dimensjoner'!C$1,1,""),IF('1. Prosjekteringsverktøy'!$F315=C$1,1,"")))</f>
        <v/>
      </c>
      <c r="D307" t="str">
        <f>IF('1. Prosjekteringsverktøy'!$B315=Utelukk!$A$3,"",IF('1. Prosjekteringsverktøy'!$G315&lt;&gt;"",IF('1. Prosjekteringsverktøy'!$G315='Telle antall dimensjoner'!D$1,1,""),IF('1. Prosjekteringsverktøy'!$F315=D$1,1,"")))</f>
        <v/>
      </c>
      <c r="E307" t="str">
        <f>IF('1. Prosjekteringsverktøy'!$B315=Utelukk!$A$3,"",IF('1. Prosjekteringsverktøy'!$G315&lt;&gt;"",IF('1. Prosjekteringsverktøy'!$G315='Telle antall dimensjoner'!E$1,1,""),IF('1. Prosjekteringsverktøy'!$F315=E$1,1,"")))</f>
        <v/>
      </c>
      <c r="F307" t="str">
        <f>IF('1. Prosjekteringsverktøy'!$B315=Utelukk!$A$3,"",IF('1. Prosjekteringsverktøy'!$G315&lt;&gt;"",IF('1. Prosjekteringsverktøy'!$G315='Telle antall dimensjoner'!F$1,1,""),IF('1. Prosjekteringsverktøy'!$F315=F$1,1,"")))</f>
        <v/>
      </c>
      <c r="G307" t="str">
        <f>IF('1. Prosjekteringsverktøy'!$B315=Utelukk!$A$3,"",IF('1. Prosjekteringsverktøy'!$G315&lt;&gt;"",IF('1. Prosjekteringsverktøy'!$G315='Telle antall dimensjoner'!G$1,1,""),IF('1. Prosjekteringsverktøy'!$F315=G$1,1,"")))</f>
        <v/>
      </c>
      <c r="H307" t="str">
        <f>IF('1. Prosjekteringsverktøy'!$B315=Utelukk!$A$3,"",IF('1. Prosjekteringsverktøy'!$G315&lt;&gt;"",IF('1. Prosjekteringsverktøy'!$G315='Telle antall dimensjoner'!H$1,1,""),IF('1. Prosjekteringsverktøy'!$F315=H$1,1,"")))</f>
        <v/>
      </c>
      <c r="I307" t="str">
        <f>IF('1. Prosjekteringsverktøy'!$B315=Utelukk!$A$3,"",IF('1. Prosjekteringsverktøy'!$G315&lt;&gt;"",IF('1. Prosjekteringsverktøy'!$G315='Telle antall dimensjoner'!I$1,1,""),IF('1. Prosjekteringsverktøy'!$F315=I$1,1,"")))</f>
        <v/>
      </c>
      <c r="J307" t="str">
        <f>IF('1. Prosjekteringsverktøy'!$B315=Utelukk!$A$3,"",IF('1. Prosjekteringsverktøy'!$G315&lt;&gt;"",IF('1. Prosjekteringsverktøy'!$G315='Telle antall dimensjoner'!J$1,1,""),IF('1. Prosjekteringsverktøy'!$F315=J$1,1,"")))</f>
        <v/>
      </c>
    </row>
    <row r="308" spans="1:10" x14ac:dyDescent="0.3">
      <c r="A308" t="str">
        <f>IF('1. Prosjekteringsverktøy'!D316&lt;&gt;0,'1. Prosjekteringsverktøy'!$D316,"")</f>
        <v/>
      </c>
      <c r="B308" t="str">
        <f>IF('1. Prosjekteringsverktøy'!$B316=Utelukk!$A$3,"",IF('1. Prosjekteringsverktøy'!$G316&lt;&gt;"",IF('1. Prosjekteringsverktøy'!$G316='Telle antall dimensjoner'!B$1,1,""),IF('1. Prosjekteringsverktøy'!$F316=B$1,1,"")))</f>
        <v/>
      </c>
      <c r="C308" t="str">
        <f>IF('1. Prosjekteringsverktøy'!$B316=Utelukk!$A$3,"",IF('1. Prosjekteringsverktøy'!$G316&lt;&gt;"",IF('1. Prosjekteringsverktøy'!$G316='Telle antall dimensjoner'!C$1,1,""),IF('1. Prosjekteringsverktøy'!$F316=C$1,1,"")))</f>
        <v/>
      </c>
      <c r="D308" t="str">
        <f>IF('1. Prosjekteringsverktøy'!$B316=Utelukk!$A$3,"",IF('1. Prosjekteringsverktøy'!$G316&lt;&gt;"",IF('1. Prosjekteringsverktøy'!$G316='Telle antall dimensjoner'!D$1,1,""),IF('1. Prosjekteringsverktøy'!$F316=D$1,1,"")))</f>
        <v/>
      </c>
      <c r="E308" t="str">
        <f>IF('1. Prosjekteringsverktøy'!$B316=Utelukk!$A$3,"",IF('1. Prosjekteringsverktøy'!$G316&lt;&gt;"",IF('1. Prosjekteringsverktøy'!$G316='Telle antall dimensjoner'!E$1,1,""),IF('1. Prosjekteringsverktøy'!$F316=E$1,1,"")))</f>
        <v/>
      </c>
      <c r="F308" t="str">
        <f>IF('1. Prosjekteringsverktøy'!$B316=Utelukk!$A$3,"",IF('1. Prosjekteringsverktøy'!$G316&lt;&gt;"",IF('1. Prosjekteringsverktøy'!$G316='Telle antall dimensjoner'!F$1,1,""),IF('1. Prosjekteringsverktøy'!$F316=F$1,1,"")))</f>
        <v/>
      </c>
      <c r="G308" t="str">
        <f>IF('1. Prosjekteringsverktøy'!$B316=Utelukk!$A$3,"",IF('1. Prosjekteringsverktøy'!$G316&lt;&gt;"",IF('1. Prosjekteringsverktøy'!$G316='Telle antall dimensjoner'!G$1,1,""),IF('1. Prosjekteringsverktøy'!$F316=G$1,1,"")))</f>
        <v/>
      </c>
      <c r="H308" t="str">
        <f>IF('1. Prosjekteringsverktøy'!$B316=Utelukk!$A$3,"",IF('1. Prosjekteringsverktøy'!$G316&lt;&gt;"",IF('1. Prosjekteringsverktøy'!$G316='Telle antall dimensjoner'!H$1,1,""),IF('1. Prosjekteringsverktøy'!$F316=H$1,1,"")))</f>
        <v/>
      </c>
      <c r="I308" t="str">
        <f>IF('1. Prosjekteringsverktøy'!$B316=Utelukk!$A$3,"",IF('1. Prosjekteringsverktøy'!$G316&lt;&gt;"",IF('1. Prosjekteringsverktøy'!$G316='Telle antall dimensjoner'!I$1,1,""),IF('1. Prosjekteringsverktøy'!$F316=I$1,1,"")))</f>
        <v/>
      </c>
      <c r="J308" t="str">
        <f>IF('1. Prosjekteringsverktøy'!$B316=Utelukk!$A$3,"",IF('1. Prosjekteringsverktøy'!$G316&lt;&gt;"",IF('1. Prosjekteringsverktøy'!$G316='Telle antall dimensjoner'!J$1,1,""),IF('1. Prosjekteringsverktøy'!$F316=J$1,1,"")))</f>
        <v/>
      </c>
    </row>
    <row r="309" spans="1:10" x14ac:dyDescent="0.3">
      <c r="A309" t="str">
        <f>IF('1. Prosjekteringsverktøy'!D317&lt;&gt;0,'1. Prosjekteringsverktøy'!$D317,"")</f>
        <v/>
      </c>
      <c r="B309" t="str">
        <f>IF('1. Prosjekteringsverktøy'!$B317=Utelukk!$A$3,"",IF('1. Prosjekteringsverktøy'!$G317&lt;&gt;"",IF('1. Prosjekteringsverktøy'!$G317='Telle antall dimensjoner'!B$1,1,""),IF('1. Prosjekteringsverktøy'!$F317=B$1,1,"")))</f>
        <v/>
      </c>
      <c r="C309" t="str">
        <f>IF('1. Prosjekteringsverktøy'!$B317=Utelukk!$A$3,"",IF('1. Prosjekteringsverktøy'!$G317&lt;&gt;"",IF('1. Prosjekteringsverktøy'!$G317='Telle antall dimensjoner'!C$1,1,""),IF('1. Prosjekteringsverktøy'!$F317=C$1,1,"")))</f>
        <v/>
      </c>
      <c r="D309" t="str">
        <f>IF('1. Prosjekteringsverktøy'!$B317=Utelukk!$A$3,"",IF('1. Prosjekteringsverktøy'!$G317&lt;&gt;"",IF('1. Prosjekteringsverktøy'!$G317='Telle antall dimensjoner'!D$1,1,""),IF('1. Prosjekteringsverktøy'!$F317=D$1,1,"")))</f>
        <v/>
      </c>
      <c r="E309" t="str">
        <f>IF('1. Prosjekteringsverktøy'!$B317=Utelukk!$A$3,"",IF('1. Prosjekteringsverktøy'!$G317&lt;&gt;"",IF('1. Prosjekteringsverktøy'!$G317='Telle antall dimensjoner'!E$1,1,""),IF('1. Prosjekteringsverktøy'!$F317=E$1,1,"")))</f>
        <v/>
      </c>
      <c r="F309" t="str">
        <f>IF('1. Prosjekteringsverktøy'!$B317=Utelukk!$A$3,"",IF('1. Prosjekteringsverktøy'!$G317&lt;&gt;"",IF('1. Prosjekteringsverktøy'!$G317='Telle antall dimensjoner'!F$1,1,""),IF('1. Prosjekteringsverktøy'!$F317=F$1,1,"")))</f>
        <v/>
      </c>
      <c r="G309" t="str">
        <f>IF('1. Prosjekteringsverktøy'!$B317=Utelukk!$A$3,"",IF('1. Prosjekteringsverktøy'!$G317&lt;&gt;"",IF('1. Prosjekteringsverktøy'!$G317='Telle antall dimensjoner'!G$1,1,""),IF('1. Prosjekteringsverktøy'!$F317=G$1,1,"")))</f>
        <v/>
      </c>
      <c r="H309" t="str">
        <f>IF('1. Prosjekteringsverktøy'!$B317=Utelukk!$A$3,"",IF('1. Prosjekteringsverktøy'!$G317&lt;&gt;"",IF('1. Prosjekteringsverktøy'!$G317='Telle antall dimensjoner'!H$1,1,""),IF('1. Prosjekteringsverktøy'!$F317=H$1,1,"")))</f>
        <v/>
      </c>
      <c r="I309" t="str">
        <f>IF('1. Prosjekteringsverktøy'!$B317=Utelukk!$A$3,"",IF('1. Prosjekteringsverktøy'!$G317&lt;&gt;"",IF('1. Prosjekteringsverktøy'!$G317='Telle antall dimensjoner'!I$1,1,""),IF('1. Prosjekteringsverktøy'!$F317=I$1,1,"")))</f>
        <v/>
      </c>
      <c r="J309" t="str">
        <f>IF('1. Prosjekteringsverktøy'!$B317=Utelukk!$A$3,"",IF('1. Prosjekteringsverktøy'!$G317&lt;&gt;"",IF('1. Prosjekteringsverktøy'!$G317='Telle antall dimensjoner'!J$1,1,""),IF('1. Prosjekteringsverktøy'!$F317=J$1,1,"")))</f>
        <v/>
      </c>
    </row>
    <row r="310" spans="1:10" x14ac:dyDescent="0.3">
      <c r="A310" t="str">
        <f>IF('1. Prosjekteringsverktøy'!D318&lt;&gt;0,'1. Prosjekteringsverktøy'!$D318,"")</f>
        <v/>
      </c>
      <c r="B310" t="str">
        <f>IF('1. Prosjekteringsverktøy'!$B318=Utelukk!$A$3,"",IF('1. Prosjekteringsverktøy'!$G318&lt;&gt;"",IF('1. Prosjekteringsverktøy'!$G318='Telle antall dimensjoner'!B$1,1,""),IF('1. Prosjekteringsverktøy'!$F318=B$1,1,"")))</f>
        <v/>
      </c>
      <c r="C310" t="str">
        <f>IF('1. Prosjekteringsverktøy'!$B318=Utelukk!$A$3,"",IF('1. Prosjekteringsverktøy'!$G318&lt;&gt;"",IF('1. Prosjekteringsverktøy'!$G318='Telle antall dimensjoner'!C$1,1,""),IF('1. Prosjekteringsverktøy'!$F318=C$1,1,"")))</f>
        <v/>
      </c>
      <c r="D310" t="str">
        <f>IF('1. Prosjekteringsverktøy'!$B318=Utelukk!$A$3,"",IF('1. Prosjekteringsverktøy'!$G318&lt;&gt;"",IF('1. Prosjekteringsverktøy'!$G318='Telle antall dimensjoner'!D$1,1,""),IF('1. Prosjekteringsverktøy'!$F318=D$1,1,"")))</f>
        <v/>
      </c>
      <c r="E310" t="str">
        <f>IF('1. Prosjekteringsverktøy'!$B318=Utelukk!$A$3,"",IF('1. Prosjekteringsverktøy'!$G318&lt;&gt;"",IF('1. Prosjekteringsverktøy'!$G318='Telle antall dimensjoner'!E$1,1,""),IF('1. Prosjekteringsverktøy'!$F318=E$1,1,"")))</f>
        <v/>
      </c>
      <c r="F310" t="str">
        <f>IF('1. Prosjekteringsverktøy'!$B318=Utelukk!$A$3,"",IF('1. Prosjekteringsverktøy'!$G318&lt;&gt;"",IF('1. Prosjekteringsverktøy'!$G318='Telle antall dimensjoner'!F$1,1,""),IF('1. Prosjekteringsverktøy'!$F318=F$1,1,"")))</f>
        <v/>
      </c>
      <c r="G310" t="str">
        <f>IF('1. Prosjekteringsverktøy'!$B318=Utelukk!$A$3,"",IF('1. Prosjekteringsverktøy'!$G318&lt;&gt;"",IF('1. Prosjekteringsverktøy'!$G318='Telle antall dimensjoner'!G$1,1,""),IF('1. Prosjekteringsverktøy'!$F318=G$1,1,"")))</f>
        <v/>
      </c>
      <c r="H310" t="str">
        <f>IF('1. Prosjekteringsverktøy'!$B318=Utelukk!$A$3,"",IF('1. Prosjekteringsverktøy'!$G318&lt;&gt;"",IF('1. Prosjekteringsverktøy'!$G318='Telle antall dimensjoner'!H$1,1,""),IF('1. Prosjekteringsverktøy'!$F318=H$1,1,"")))</f>
        <v/>
      </c>
      <c r="I310" t="str">
        <f>IF('1. Prosjekteringsverktøy'!$B318=Utelukk!$A$3,"",IF('1. Prosjekteringsverktøy'!$G318&lt;&gt;"",IF('1. Prosjekteringsverktøy'!$G318='Telle antall dimensjoner'!I$1,1,""),IF('1. Prosjekteringsverktøy'!$F318=I$1,1,"")))</f>
        <v/>
      </c>
      <c r="J310" t="str">
        <f>IF('1. Prosjekteringsverktøy'!$B318=Utelukk!$A$3,"",IF('1. Prosjekteringsverktøy'!$G318&lt;&gt;"",IF('1. Prosjekteringsverktøy'!$G318='Telle antall dimensjoner'!J$1,1,""),IF('1. Prosjekteringsverktøy'!$F318=J$1,1,"")))</f>
        <v/>
      </c>
    </row>
    <row r="311" spans="1:10" x14ac:dyDescent="0.3">
      <c r="A311" t="str">
        <f>IF('1. Prosjekteringsverktøy'!D319&lt;&gt;0,'1. Prosjekteringsverktøy'!$D319,"")</f>
        <v/>
      </c>
      <c r="B311" t="str">
        <f>IF('1. Prosjekteringsverktøy'!$B319=Utelukk!$A$3,"",IF('1. Prosjekteringsverktøy'!$G319&lt;&gt;"",IF('1. Prosjekteringsverktøy'!$G319='Telle antall dimensjoner'!B$1,1,""),IF('1. Prosjekteringsverktøy'!$F319=B$1,1,"")))</f>
        <v/>
      </c>
      <c r="C311" t="str">
        <f>IF('1. Prosjekteringsverktøy'!$B319=Utelukk!$A$3,"",IF('1. Prosjekteringsverktøy'!$G319&lt;&gt;"",IF('1. Prosjekteringsverktøy'!$G319='Telle antall dimensjoner'!C$1,1,""),IF('1. Prosjekteringsverktøy'!$F319=C$1,1,"")))</f>
        <v/>
      </c>
      <c r="D311" t="str">
        <f>IF('1. Prosjekteringsverktøy'!$B319=Utelukk!$A$3,"",IF('1. Prosjekteringsverktøy'!$G319&lt;&gt;"",IF('1. Prosjekteringsverktøy'!$G319='Telle antall dimensjoner'!D$1,1,""),IF('1. Prosjekteringsverktøy'!$F319=D$1,1,"")))</f>
        <v/>
      </c>
      <c r="E311" t="str">
        <f>IF('1. Prosjekteringsverktøy'!$B319=Utelukk!$A$3,"",IF('1. Prosjekteringsverktøy'!$G319&lt;&gt;"",IF('1. Prosjekteringsverktøy'!$G319='Telle antall dimensjoner'!E$1,1,""),IF('1. Prosjekteringsverktøy'!$F319=E$1,1,"")))</f>
        <v/>
      </c>
      <c r="F311" t="str">
        <f>IF('1. Prosjekteringsverktøy'!$B319=Utelukk!$A$3,"",IF('1. Prosjekteringsverktøy'!$G319&lt;&gt;"",IF('1. Prosjekteringsverktøy'!$G319='Telle antall dimensjoner'!F$1,1,""),IF('1. Prosjekteringsverktøy'!$F319=F$1,1,"")))</f>
        <v/>
      </c>
      <c r="G311" t="str">
        <f>IF('1. Prosjekteringsverktøy'!$B319=Utelukk!$A$3,"",IF('1. Prosjekteringsverktøy'!$G319&lt;&gt;"",IF('1. Prosjekteringsverktøy'!$G319='Telle antall dimensjoner'!G$1,1,""),IF('1. Prosjekteringsverktøy'!$F319=G$1,1,"")))</f>
        <v/>
      </c>
      <c r="H311" t="str">
        <f>IF('1. Prosjekteringsverktøy'!$B319=Utelukk!$A$3,"",IF('1. Prosjekteringsverktøy'!$G319&lt;&gt;"",IF('1. Prosjekteringsverktøy'!$G319='Telle antall dimensjoner'!H$1,1,""),IF('1. Prosjekteringsverktøy'!$F319=H$1,1,"")))</f>
        <v/>
      </c>
      <c r="I311" t="str">
        <f>IF('1. Prosjekteringsverktøy'!$B319=Utelukk!$A$3,"",IF('1. Prosjekteringsverktøy'!$G319&lt;&gt;"",IF('1. Prosjekteringsverktøy'!$G319='Telle antall dimensjoner'!I$1,1,""),IF('1. Prosjekteringsverktøy'!$F319=I$1,1,"")))</f>
        <v/>
      </c>
      <c r="J311" t="str">
        <f>IF('1. Prosjekteringsverktøy'!$B319=Utelukk!$A$3,"",IF('1. Prosjekteringsverktøy'!$G319&lt;&gt;"",IF('1. Prosjekteringsverktøy'!$G319='Telle antall dimensjoner'!J$1,1,""),IF('1. Prosjekteringsverktøy'!$F319=J$1,1,"")))</f>
        <v/>
      </c>
    </row>
    <row r="312" spans="1:10" x14ac:dyDescent="0.3">
      <c r="A312" t="str">
        <f>IF('1. Prosjekteringsverktøy'!D320&lt;&gt;0,'1. Prosjekteringsverktøy'!$D320,"")</f>
        <v/>
      </c>
      <c r="B312" t="str">
        <f>IF('1. Prosjekteringsverktøy'!$B320=Utelukk!$A$3,"",IF('1. Prosjekteringsverktøy'!$G320&lt;&gt;"",IF('1. Prosjekteringsverktøy'!$G320='Telle antall dimensjoner'!B$1,1,""),IF('1. Prosjekteringsverktøy'!$F320=B$1,1,"")))</f>
        <v/>
      </c>
      <c r="C312" t="str">
        <f>IF('1. Prosjekteringsverktøy'!$B320=Utelukk!$A$3,"",IF('1. Prosjekteringsverktøy'!$G320&lt;&gt;"",IF('1. Prosjekteringsverktøy'!$G320='Telle antall dimensjoner'!C$1,1,""),IF('1. Prosjekteringsverktøy'!$F320=C$1,1,"")))</f>
        <v/>
      </c>
      <c r="D312" t="str">
        <f>IF('1. Prosjekteringsverktøy'!$B320=Utelukk!$A$3,"",IF('1. Prosjekteringsverktøy'!$G320&lt;&gt;"",IF('1. Prosjekteringsverktøy'!$G320='Telle antall dimensjoner'!D$1,1,""),IF('1. Prosjekteringsverktøy'!$F320=D$1,1,"")))</f>
        <v/>
      </c>
      <c r="E312" t="str">
        <f>IF('1. Prosjekteringsverktøy'!$B320=Utelukk!$A$3,"",IF('1. Prosjekteringsverktøy'!$G320&lt;&gt;"",IF('1. Prosjekteringsverktøy'!$G320='Telle antall dimensjoner'!E$1,1,""),IF('1. Prosjekteringsverktøy'!$F320=E$1,1,"")))</f>
        <v/>
      </c>
      <c r="F312" t="str">
        <f>IF('1. Prosjekteringsverktøy'!$B320=Utelukk!$A$3,"",IF('1. Prosjekteringsverktøy'!$G320&lt;&gt;"",IF('1. Prosjekteringsverktøy'!$G320='Telle antall dimensjoner'!F$1,1,""),IF('1. Prosjekteringsverktøy'!$F320=F$1,1,"")))</f>
        <v/>
      </c>
      <c r="G312" t="str">
        <f>IF('1. Prosjekteringsverktøy'!$B320=Utelukk!$A$3,"",IF('1. Prosjekteringsverktøy'!$G320&lt;&gt;"",IF('1. Prosjekteringsverktøy'!$G320='Telle antall dimensjoner'!G$1,1,""),IF('1. Prosjekteringsverktøy'!$F320=G$1,1,"")))</f>
        <v/>
      </c>
      <c r="H312" t="str">
        <f>IF('1. Prosjekteringsverktøy'!$B320=Utelukk!$A$3,"",IF('1. Prosjekteringsverktøy'!$G320&lt;&gt;"",IF('1. Prosjekteringsverktøy'!$G320='Telle antall dimensjoner'!H$1,1,""),IF('1. Prosjekteringsverktøy'!$F320=H$1,1,"")))</f>
        <v/>
      </c>
      <c r="I312" t="str">
        <f>IF('1. Prosjekteringsverktøy'!$B320=Utelukk!$A$3,"",IF('1. Prosjekteringsverktøy'!$G320&lt;&gt;"",IF('1. Prosjekteringsverktøy'!$G320='Telle antall dimensjoner'!I$1,1,""),IF('1. Prosjekteringsverktøy'!$F320=I$1,1,"")))</f>
        <v/>
      </c>
      <c r="J312" t="str">
        <f>IF('1. Prosjekteringsverktøy'!$B320=Utelukk!$A$3,"",IF('1. Prosjekteringsverktøy'!$G320&lt;&gt;"",IF('1. Prosjekteringsverktøy'!$G320='Telle antall dimensjoner'!J$1,1,""),IF('1. Prosjekteringsverktøy'!$F320=J$1,1,"")))</f>
        <v/>
      </c>
    </row>
    <row r="313" spans="1:10" x14ac:dyDescent="0.3">
      <c r="A313" t="str">
        <f>IF('1. Prosjekteringsverktøy'!D321&lt;&gt;0,'1. Prosjekteringsverktøy'!$D321,"")</f>
        <v/>
      </c>
      <c r="B313" t="str">
        <f>IF('1. Prosjekteringsverktøy'!$B321=Utelukk!$A$3,"",IF('1. Prosjekteringsverktøy'!$G321&lt;&gt;"",IF('1. Prosjekteringsverktøy'!$G321='Telle antall dimensjoner'!B$1,1,""),IF('1. Prosjekteringsverktøy'!$F321=B$1,1,"")))</f>
        <v/>
      </c>
      <c r="C313" t="str">
        <f>IF('1. Prosjekteringsverktøy'!$B321=Utelukk!$A$3,"",IF('1. Prosjekteringsverktøy'!$G321&lt;&gt;"",IF('1. Prosjekteringsverktøy'!$G321='Telle antall dimensjoner'!C$1,1,""),IF('1. Prosjekteringsverktøy'!$F321=C$1,1,"")))</f>
        <v/>
      </c>
      <c r="D313" t="str">
        <f>IF('1. Prosjekteringsverktøy'!$B321=Utelukk!$A$3,"",IF('1. Prosjekteringsverktøy'!$G321&lt;&gt;"",IF('1. Prosjekteringsverktøy'!$G321='Telle antall dimensjoner'!D$1,1,""),IF('1. Prosjekteringsverktøy'!$F321=D$1,1,"")))</f>
        <v/>
      </c>
      <c r="E313" t="str">
        <f>IF('1. Prosjekteringsverktøy'!$B321=Utelukk!$A$3,"",IF('1. Prosjekteringsverktøy'!$G321&lt;&gt;"",IF('1. Prosjekteringsverktøy'!$G321='Telle antall dimensjoner'!E$1,1,""),IF('1. Prosjekteringsverktøy'!$F321=E$1,1,"")))</f>
        <v/>
      </c>
      <c r="F313" t="str">
        <f>IF('1. Prosjekteringsverktøy'!$B321=Utelukk!$A$3,"",IF('1. Prosjekteringsverktøy'!$G321&lt;&gt;"",IF('1. Prosjekteringsverktøy'!$G321='Telle antall dimensjoner'!F$1,1,""),IF('1. Prosjekteringsverktøy'!$F321=F$1,1,"")))</f>
        <v/>
      </c>
      <c r="G313" t="str">
        <f>IF('1. Prosjekteringsverktøy'!$B321=Utelukk!$A$3,"",IF('1. Prosjekteringsverktøy'!$G321&lt;&gt;"",IF('1. Prosjekteringsverktøy'!$G321='Telle antall dimensjoner'!G$1,1,""),IF('1. Prosjekteringsverktøy'!$F321=G$1,1,"")))</f>
        <v/>
      </c>
      <c r="H313" t="str">
        <f>IF('1. Prosjekteringsverktøy'!$B321=Utelukk!$A$3,"",IF('1. Prosjekteringsverktøy'!$G321&lt;&gt;"",IF('1. Prosjekteringsverktøy'!$G321='Telle antall dimensjoner'!H$1,1,""),IF('1. Prosjekteringsverktøy'!$F321=H$1,1,"")))</f>
        <v/>
      </c>
      <c r="I313" t="str">
        <f>IF('1. Prosjekteringsverktøy'!$B321=Utelukk!$A$3,"",IF('1. Prosjekteringsverktøy'!$G321&lt;&gt;"",IF('1. Prosjekteringsverktøy'!$G321='Telle antall dimensjoner'!I$1,1,""),IF('1. Prosjekteringsverktøy'!$F321=I$1,1,"")))</f>
        <v/>
      </c>
      <c r="J313" t="str">
        <f>IF('1. Prosjekteringsverktøy'!$B321=Utelukk!$A$3,"",IF('1. Prosjekteringsverktøy'!$G321&lt;&gt;"",IF('1. Prosjekteringsverktøy'!$G321='Telle antall dimensjoner'!J$1,1,""),IF('1. Prosjekteringsverktøy'!$F321=J$1,1,"")))</f>
        <v/>
      </c>
    </row>
    <row r="314" spans="1:10" x14ac:dyDescent="0.3">
      <c r="A314" t="str">
        <f>IF('1. Prosjekteringsverktøy'!D322&lt;&gt;0,'1. Prosjekteringsverktøy'!$D322,"")</f>
        <v/>
      </c>
      <c r="B314" t="str">
        <f>IF('1. Prosjekteringsverktøy'!$B322=Utelukk!$A$3,"",IF('1. Prosjekteringsverktøy'!$G322&lt;&gt;"",IF('1. Prosjekteringsverktøy'!$G322='Telle antall dimensjoner'!B$1,1,""),IF('1. Prosjekteringsverktøy'!$F322=B$1,1,"")))</f>
        <v/>
      </c>
      <c r="C314" t="str">
        <f>IF('1. Prosjekteringsverktøy'!$B322=Utelukk!$A$3,"",IF('1. Prosjekteringsverktøy'!$G322&lt;&gt;"",IF('1. Prosjekteringsverktøy'!$G322='Telle antall dimensjoner'!C$1,1,""),IF('1. Prosjekteringsverktøy'!$F322=C$1,1,"")))</f>
        <v/>
      </c>
      <c r="D314" t="str">
        <f>IF('1. Prosjekteringsverktøy'!$B322=Utelukk!$A$3,"",IF('1. Prosjekteringsverktøy'!$G322&lt;&gt;"",IF('1. Prosjekteringsverktøy'!$G322='Telle antall dimensjoner'!D$1,1,""),IF('1. Prosjekteringsverktøy'!$F322=D$1,1,"")))</f>
        <v/>
      </c>
      <c r="E314" t="str">
        <f>IF('1. Prosjekteringsverktøy'!$B322=Utelukk!$A$3,"",IF('1. Prosjekteringsverktøy'!$G322&lt;&gt;"",IF('1. Prosjekteringsverktøy'!$G322='Telle antall dimensjoner'!E$1,1,""),IF('1. Prosjekteringsverktøy'!$F322=E$1,1,"")))</f>
        <v/>
      </c>
      <c r="F314" t="str">
        <f>IF('1. Prosjekteringsverktøy'!$B322=Utelukk!$A$3,"",IF('1. Prosjekteringsverktøy'!$G322&lt;&gt;"",IF('1. Prosjekteringsverktøy'!$G322='Telle antall dimensjoner'!F$1,1,""),IF('1. Prosjekteringsverktøy'!$F322=F$1,1,"")))</f>
        <v/>
      </c>
      <c r="G314" t="str">
        <f>IF('1. Prosjekteringsverktøy'!$B322=Utelukk!$A$3,"",IF('1. Prosjekteringsverktøy'!$G322&lt;&gt;"",IF('1. Prosjekteringsverktøy'!$G322='Telle antall dimensjoner'!G$1,1,""),IF('1. Prosjekteringsverktøy'!$F322=G$1,1,"")))</f>
        <v/>
      </c>
      <c r="H314" t="str">
        <f>IF('1. Prosjekteringsverktøy'!$B322=Utelukk!$A$3,"",IF('1. Prosjekteringsverktøy'!$G322&lt;&gt;"",IF('1. Prosjekteringsverktøy'!$G322='Telle antall dimensjoner'!H$1,1,""),IF('1. Prosjekteringsverktøy'!$F322=H$1,1,"")))</f>
        <v/>
      </c>
      <c r="I314" t="str">
        <f>IF('1. Prosjekteringsverktøy'!$B322=Utelukk!$A$3,"",IF('1. Prosjekteringsverktøy'!$G322&lt;&gt;"",IF('1. Prosjekteringsverktøy'!$G322='Telle antall dimensjoner'!I$1,1,""),IF('1. Prosjekteringsverktøy'!$F322=I$1,1,"")))</f>
        <v/>
      </c>
      <c r="J314" t="str">
        <f>IF('1. Prosjekteringsverktøy'!$B322=Utelukk!$A$3,"",IF('1. Prosjekteringsverktøy'!$G322&lt;&gt;"",IF('1. Prosjekteringsverktøy'!$G322='Telle antall dimensjoner'!J$1,1,""),IF('1. Prosjekteringsverktøy'!$F322=J$1,1,"")))</f>
        <v/>
      </c>
    </row>
    <row r="315" spans="1:10" x14ac:dyDescent="0.3">
      <c r="A315" t="str">
        <f>IF('1. Prosjekteringsverktøy'!D323&lt;&gt;0,'1. Prosjekteringsverktøy'!$D323,"")</f>
        <v/>
      </c>
      <c r="B315" t="str">
        <f>IF('1. Prosjekteringsverktøy'!$B323=Utelukk!$A$3,"",IF('1. Prosjekteringsverktøy'!$G323&lt;&gt;"",IF('1. Prosjekteringsverktøy'!$G323='Telle antall dimensjoner'!B$1,1,""),IF('1. Prosjekteringsverktøy'!$F323=B$1,1,"")))</f>
        <v/>
      </c>
      <c r="C315" t="str">
        <f>IF('1. Prosjekteringsverktøy'!$B323=Utelukk!$A$3,"",IF('1. Prosjekteringsverktøy'!$G323&lt;&gt;"",IF('1. Prosjekteringsverktøy'!$G323='Telle antall dimensjoner'!C$1,1,""),IF('1. Prosjekteringsverktøy'!$F323=C$1,1,"")))</f>
        <v/>
      </c>
      <c r="D315" t="str">
        <f>IF('1. Prosjekteringsverktøy'!$B323=Utelukk!$A$3,"",IF('1. Prosjekteringsverktøy'!$G323&lt;&gt;"",IF('1. Prosjekteringsverktøy'!$G323='Telle antall dimensjoner'!D$1,1,""),IF('1. Prosjekteringsverktøy'!$F323=D$1,1,"")))</f>
        <v/>
      </c>
      <c r="E315" t="str">
        <f>IF('1. Prosjekteringsverktøy'!$B323=Utelukk!$A$3,"",IF('1. Prosjekteringsverktøy'!$G323&lt;&gt;"",IF('1. Prosjekteringsverktøy'!$G323='Telle antall dimensjoner'!E$1,1,""),IF('1. Prosjekteringsverktøy'!$F323=E$1,1,"")))</f>
        <v/>
      </c>
      <c r="F315" t="str">
        <f>IF('1. Prosjekteringsverktøy'!$B323=Utelukk!$A$3,"",IF('1. Prosjekteringsverktøy'!$G323&lt;&gt;"",IF('1. Prosjekteringsverktøy'!$G323='Telle antall dimensjoner'!F$1,1,""),IF('1. Prosjekteringsverktøy'!$F323=F$1,1,"")))</f>
        <v/>
      </c>
      <c r="G315" t="str">
        <f>IF('1. Prosjekteringsverktøy'!$B323=Utelukk!$A$3,"",IF('1. Prosjekteringsverktøy'!$G323&lt;&gt;"",IF('1. Prosjekteringsverktøy'!$G323='Telle antall dimensjoner'!G$1,1,""),IF('1. Prosjekteringsverktøy'!$F323=G$1,1,"")))</f>
        <v/>
      </c>
      <c r="H315" t="str">
        <f>IF('1. Prosjekteringsverktøy'!$B323=Utelukk!$A$3,"",IF('1. Prosjekteringsverktøy'!$G323&lt;&gt;"",IF('1. Prosjekteringsverktøy'!$G323='Telle antall dimensjoner'!H$1,1,""),IF('1. Prosjekteringsverktøy'!$F323=H$1,1,"")))</f>
        <v/>
      </c>
      <c r="I315" t="str">
        <f>IF('1. Prosjekteringsverktøy'!$B323=Utelukk!$A$3,"",IF('1. Prosjekteringsverktøy'!$G323&lt;&gt;"",IF('1. Prosjekteringsverktøy'!$G323='Telle antall dimensjoner'!I$1,1,""),IF('1. Prosjekteringsverktøy'!$F323=I$1,1,"")))</f>
        <v/>
      </c>
      <c r="J315" t="str">
        <f>IF('1. Prosjekteringsverktøy'!$B323=Utelukk!$A$3,"",IF('1. Prosjekteringsverktøy'!$G323&lt;&gt;"",IF('1. Prosjekteringsverktøy'!$G323='Telle antall dimensjoner'!J$1,1,""),IF('1. Prosjekteringsverktøy'!$F323=J$1,1,"")))</f>
        <v/>
      </c>
    </row>
    <row r="316" spans="1:10" x14ac:dyDescent="0.3">
      <c r="A316" t="str">
        <f>IF('1. Prosjekteringsverktøy'!D324&lt;&gt;0,'1. Prosjekteringsverktøy'!$D324,"")</f>
        <v/>
      </c>
      <c r="B316" t="str">
        <f>IF('1. Prosjekteringsverktøy'!$B324=Utelukk!$A$3,"",IF('1. Prosjekteringsverktøy'!$G324&lt;&gt;"",IF('1. Prosjekteringsverktøy'!$G324='Telle antall dimensjoner'!B$1,1,""),IF('1. Prosjekteringsverktøy'!$F324=B$1,1,"")))</f>
        <v/>
      </c>
      <c r="C316" t="str">
        <f>IF('1. Prosjekteringsverktøy'!$B324=Utelukk!$A$3,"",IF('1. Prosjekteringsverktøy'!$G324&lt;&gt;"",IF('1. Prosjekteringsverktøy'!$G324='Telle antall dimensjoner'!C$1,1,""),IF('1. Prosjekteringsverktøy'!$F324=C$1,1,"")))</f>
        <v/>
      </c>
      <c r="D316" t="str">
        <f>IF('1. Prosjekteringsverktøy'!$B324=Utelukk!$A$3,"",IF('1. Prosjekteringsverktøy'!$G324&lt;&gt;"",IF('1. Prosjekteringsverktøy'!$G324='Telle antall dimensjoner'!D$1,1,""),IF('1. Prosjekteringsverktøy'!$F324=D$1,1,"")))</f>
        <v/>
      </c>
      <c r="E316" t="str">
        <f>IF('1. Prosjekteringsverktøy'!$B324=Utelukk!$A$3,"",IF('1. Prosjekteringsverktøy'!$G324&lt;&gt;"",IF('1. Prosjekteringsverktøy'!$G324='Telle antall dimensjoner'!E$1,1,""),IF('1. Prosjekteringsverktøy'!$F324=E$1,1,"")))</f>
        <v/>
      </c>
      <c r="F316" t="str">
        <f>IF('1. Prosjekteringsverktøy'!$B324=Utelukk!$A$3,"",IF('1. Prosjekteringsverktøy'!$G324&lt;&gt;"",IF('1. Prosjekteringsverktøy'!$G324='Telle antall dimensjoner'!F$1,1,""),IF('1. Prosjekteringsverktøy'!$F324=F$1,1,"")))</f>
        <v/>
      </c>
      <c r="G316" t="str">
        <f>IF('1. Prosjekteringsverktøy'!$B324=Utelukk!$A$3,"",IF('1. Prosjekteringsverktøy'!$G324&lt;&gt;"",IF('1. Prosjekteringsverktøy'!$G324='Telle antall dimensjoner'!G$1,1,""),IF('1. Prosjekteringsverktøy'!$F324=G$1,1,"")))</f>
        <v/>
      </c>
      <c r="H316" t="str">
        <f>IF('1. Prosjekteringsverktøy'!$B324=Utelukk!$A$3,"",IF('1. Prosjekteringsverktøy'!$G324&lt;&gt;"",IF('1. Prosjekteringsverktøy'!$G324='Telle antall dimensjoner'!H$1,1,""),IF('1. Prosjekteringsverktøy'!$F324=H$1,1,"")))</f>
        <v/>
      </c>
      <c r="I316" t="str">
        <f>IF('1. Prosjekteringsverktøy'!$B324=Utelukk!$A$3,"",IF('1. Prosjekteringsverktøy'!$G324&lt;&gt;"",IF('1. Prosjekteringsverktøy'!$G324='Telle antall dimensjoner'!I$1,1,""),IF('1. Prosjekteringsverktøy'!$F324=I$1,1,"")))</f>
        <v/>
      </c>
      <c r="J316" t="str">
        <f>IF('1. Prosjekteringsverktøy'!$B324=Utelukk!$A$3,"",IF('1. Prosjekteringsverktøy'!$G324&lt;&gt;"",IF('1. Prosjekteringsverktøy'!$G324='Telle antall dimensjoner'!J$1,1,""),IF('1. Prosjekteringsverktøy'!$F324=J$1,1,"")))</f>
        <v/>
      </c>
    </row>
    <row r="317" spans="1:10" x14ac:dyDescent="0.3">
      <c r="A317" t="str">
        <f>IF('1. Prosjekteringsverktøy'!D325&lt;&gt;0,'1. Prosjekteringsverktøy'!$D325,"")</f>
        <v/>
      </c>
      <c r="B317" t="str">
        <f>IF('1. Prosjekteringsverktøy'!$B325=Utelukk!$A$3,"",IF('1. Prosjekteringsverktøy'!$G325&lt;&gt;"",IF('1. Prosjekteringsverktøy'!$G325='Telle antall dimensjoner'!B$1,1,""),IF('1. Prosjekteringsverktøy'!$F325=B$1,1,"")))</f>
        <v/>
      </c>
      <c r="C317" t="str">
        <f>IF('1. Prosjekteringsverktøy'!$B325=Utelukk!$A$3,"",IF('1. Prosjekteringsverktøy'!$G325&lt;&gt;"",IF('1. Prosjekteringsverktøy'!$G325='Telle antall dimensjoner'!C$1,1,""),IF('1. Prosjekteringsverktøy'!$F325=C$1,1,"")))</f>
        <v/>
      </c>
      <c r="D317" t="str">
        <f>IF('1. Prosjekteringsverktøy'!$B325=Utelukk!$A$3,"",IF('1. Prosjekteringsverktøy'!$G325&lt;&gt;"",IF('1. Prosjekteringsverktøy'!$G325='Telle antall dimensjoner'!D$1,1,""),IF('1. Prosjekteringsverktøy'!$F325=D$1,1,"")))</f>
        <v/>
      </c>
      <c r="E317" t="str">
        <f>IF('1. Prosjekteringsverktøy'!$B325=Utelukk!$A$3,"",IF('1. Prosjekteringsverktøy'!$G325&lt;&gt;"",IF('1. Prosjekteringsverktøy'!$G325='Telle antall dimensjoner'!E$1,1,""),IF('1. Prosjekteringsverktøy'!$F325=E$1,1,"")))</f>
        <v/>
      </c>
      <c r="F317" t="str">
        <f>IF('1. Prosjekteringsverktøy'!$B325=Utelukk!$A$3,"",IF('1. Prosjekteringsverktøy'!$G325&lt;&gt;"",IF('1. Prosjekteringsverktøy'!$G325='Telle antall dimensjoner'!F$1,1,""),IF('1. Prosjekteringsverktøy'!$F325=F$1,1,"")))</f>
        <v/>
      </c>
      <c r="G317" t="str">
        <f>IF('1. Prosjekteringsverktøy'!$B325=Utelukk!$A$3,"",IF('1. Prosjekteringsverktøy'!$G325&lt;&gt;"",IF('1. Prosjekteringsverktøy'!$G325='Telle antall dimensjoner'!G$1,1,""),IF('1. Prosjekteringsverktøy'!$F325=G$1,1,"")))</f>
        <v/>
      </c>
      <c r="H317" t="str">
        <f>IF('1. Prosjekteringsverktøy'!$B325=Utelukk!$A$3,"",IF('1. Prosjekteringsverktøy'!$G325&lt;&gt;"",IF('1. Prosjekteringsverktøy'!$G325='Telle antall dimensjoner'!H$1,1,""),IF('1. Prosjekteringsverktøy'!$F325=H$1,1,"")))</f>
        <v/>
      </c>
      <c r="I317" t="str">
        <f>IF('1. Prosjekteringsverktøy'!$B325=Utelukk!$A$3,"",IF('1. Prosjekteringsverktøy'!$G325&lt;&gt;"",IF('1. Prosjekteringsverktøy'!$G325='Telle antall dimensjoner'!I$1,1,""),IF('1. Prosjekteringsverktøy'!$F325=I$1,1,"")))</f>
        <v/>
      </c>
      <c r="J317" t="str">
        <f>IF('1. Prosjekteringsverktøy'!$B325=Utelukk!$A$3,"",IF('1. Prosjekteringsverktøy'!$G325&lt;&gt;"",IF('1. Prosjekteringsverktøy'!$G325='Telle antall dimensjoner'!J$1,1,""),IF('1. Prosjekteringsverktøy'!$F325=J$1,1,"")))</f>
        <v/>
      </c>
    </row>
    <row r="318" spans="1:10" x14ac:dyDescent="0.3">
      <c r="A318" t="str">
        <f>IF('1. Prosjekteringsverktøy'!D326&lt;&gt;0,'1. Prosjekteringsverktøy'!$D326,"")</f>
        <v/>
      </c>
      <c r="B318" t="str">
        <f>IF('1. Prosjekteringsverktøy'!$B326=Utelukk!$A$3,"",IF('1. Prosjekteringsverktøy'!$G326&lt;&gt;"",IF('1. Prosjekteringsverktøy'!$G326='Telle antall dimensjoner'!B$1,1,""),IF('1. Prosjekteringsverktøy'!$F326=B$1,1,"")))</f>
        <v/>
      </c>
      <c r="C318" t="str">
        <f>IF('1. Prosjekteringsverktøy'!$B326=Utelukk!$A$3,"",IF('1. Prosjekteringsverktøy'!$G326&lt;&gt;"",IF('1. Prosjekteringsverktøy'!$G326='Telle antall dimensjoner'!C$1,1,""),IF('1. Prosjekteringsverktøy'!$F326=C$1,1,"")))</f>
        <v/>
      </c>
      <c r="D318" t="str">
        <f>IF('1. Prosjekteringsverktøy'!$B326=Utelukk!$A$3,"",IF('1. Prosjekteringsverktøy'!$G326&lt;&gt;"",IF('1. Prosjekteringsverktøy'!$G326='Telle antall dimensjoner'!D$1,1,""),IF('1. Prosjekteringsverktøy'!$F326=D$1,1,"")))</f>
        <v/>
      </c>
      <c r="E318" t="str">
        <f>IF('1. Prosjekteringsverktøy'!$B326=Utelukk!$A$3,"",IF('1. Prosjekteringsverktøy'!$G326&lt;&gt;"",IF('1. Prosjekteringsverktøy'!$G326='Telle antall dimensjoner'!E$1,1,""),IF('1. Prosjekteringsverktøy'!$F326=E$1,1,"")))</f>
        <v/>
      </c>
      <c r="F318" t="str">
        <f>IF('1. Prosjekteringsverktøy'!$B326=Utelukk!$A$3,"",IF('1. Prosjekteringsverktøy'!$G326&lt;&gt;"",IF('1. Prosjekteringsverktøy'!$G326='Telle antall dimensjoner'!F$1,1,""),IF('1. Prosjekteringsverktøy'!$F326=F$1,1,"")))</f>
        <v/>
      </c>
      <c r="G318" t="str">
        <f>IF('1. Prosjekteringsverktøy'!$B326=Utelukk!$A$3,"",IF('1. Prosjekteringsverktøy'!$G326&lt;&gt;"",IF('1. Prosjekteringsverktøy'!$G326='Telle antall dimensjoner'!G$1,1,""),IF('1. Prosjekteringsverktøy'!$F326=G$1,1,"")))</f>
        <v/>
      </c>
      <c r="H318" t="str">
        <f>IF('1. Prosjekteringsverktøy'!$B326=Utelukk!$A$3,"",IF('1. Prosjekteringsverktøy'!$G326&lt;&gt;"",IF('1. Prosjekteringsverktøy'!$G326='Telle antall dimensjoner'!H$1,1,""),IF('1. Prosjekteringsverktøy'!$F326=H$1,1,"")))</f>
        <v/>
      </c>
      <c r="I318" t="str">
        <f>IF('1. Prosjekteringsverktøy'!$B326=Utelukk!$A$3,"",IF('1. Prosjekteringsverktøy'!$G326&lt;&gt;"",IF('1. Prosjekteringsverktøy'!$G326='Telle antall dimensjoner'!I$1,1,""),IF('1. Prosjekteringsverktøy'!$F326=I$1,1,"")))</f>
        <v/>
      </c>
      <c r="J318" t="str">
        <f>IF('1. Prosjekteringsverktøy'!$B326=Utelukk!$A$3,"",IF('1. Prosjekteringsverktøy'!$G326&lt;&gt;"",IF('1. Prosjekteringsverktøy'!$G326='Telle antall dimensjoner'!J$1,1,""),IF('1. Prosjekteringsverktøy'!$F326=J$1,1,"")))</f>
        <v/>
      </c>
    </row>
    <row r="319" spans="1:10" x14ac:dyDescent="0.3">
      <c r="A319" t="str">
        <f>IF('1. Prosjekteringsverktøy'!D327&lt;&gt;0,'1. Prosjekteringsverktøy'!$D327,"")</f>
        <v/>
      </c>
      <c r="B319" t="str">
        <f>IF('1. Prosjekteringsverktøy'!$B327=Utelukk!$A$3,"",IF('1. Prosjekteringsverktøy'!$G327&lt;&gt;"",IF('1. Prosjekteringsverktøy'!$G327='Telle antall dimensjoner'!B$1,1,""),IF('1. Prosjekteringsverktøy'!$F327=B$1,1,"")))</f>
        <v/>
      </c>
      <c r="C319" t="str">
        <f>IF('1. Prosjekteringsverktøy'!$B327=Utelukk!$A$3,"",IF('1. Prosjekteringsverktøy'!$G327&lt;&gt;"",IF('1. Prosjekteringsverktøy'!$G327='Telle antall dimensjoner'!C$1,1,""),IF('1. Prosjekteringsverktøy'!$F327=C$1,1,"")))</f>
        <v/>
      </c>
      <c r="D319" t="str">
        <f>IF('1. Prosjekteringsverktøy'!$B327=Utelukk!$A$3,"",IF('1. Prosjekteringsverktøy'!$G327&lt;&gt;"",IF('1. Prosjekteringsverktøy'!$G327='Telle antall dimensjoner'!D$1,1,""),IF('1. Prosjekteringsverktøy'!$F327=D$1,1,"")))</f>
        <v/>
      </c>
      <c r="E319" t="str">
        <f>IF('1. Prosjekteringsverktøy'!$B327=Utelukk!$A$3,"",IF('1. Prosjekteringsverktøy'!$G327&lt;&gt;"",IF('1. Prosjekteringsverktøy'!$G327='Telle antall dimensjoner'!E$1,1,""),IF('1. Prosjekteringsverktøy'!$F327=E$1,1,"")))</f>
        <v/>
      </c>
      <c r="F319" t="str">
        <f>IF('1. Prosjekteringsverktøy'!$B327=Utelukk!$A$3,"",IF('1. Prosjekteringsverktøy'!$G327&lt;&gt;"",IF('1. Prosjekteringsverktøy'!$G327='Telle antall dimensjoner'!F$1,1,""),IF('1. Prosjekteringsverktøy'!$F327=F$1,1,"")))</f>
        <v/>
      </c>
      <c r="G319" t="str">
        <f>IF('1. Prosjekteringsverktøy'!$B327=Utelukk!$A$3,"",IF('1. Prosjekteringsverktøy'!$G327&lt;&gt;"",IF('1. Prosjekteringsverktøy'!$G327='Telle antall dimensjoner'!G$1,1,""),IF('1. Prosjekteringsverktøy'!$F327=G$1,1,"")))</f>
        <v/>
      </c>
      <c r="H319" t="str">
        <f>IF('1. Prosjekteringsverktøy'!$B327=Utelukk!$A$3,"",IF('1. Prosjekteringsverktøy'!$G327&lt;&gt;"",IF('1. Prosjekteringsverktøy'!$G327='Telle antall dimensjoner'!H$1,1,""),IF('1. Prosjekteringsverktøy'!$F327=H$1,1,"")))</f>
        <v/>
      </c>
      <c r="I319" t="str">
        <f>IF('1. Prosjekteringsverktøy'!$B327=Utelukk!$A$3,"",IF('1. Prosjekteringsverktøy'!$G327&lt;&gt;"",IF('1. Prosjekteringsverktøy'!$G327='Telle antall dimensjoner'!I$1,1,""),IF('1. Prosjekteringsverktøy'!$F327=I$1,1,"")))</f>
        <v/>
      </c>
      <c r="J319" t="str">
        <f>IF('1. Prosjekteringsverktøy'!$B327=Utelukk!$A$3,"",IF('1. Prosjekteringsverktøy'!$G327&lt;&gt;"",IF('1. Prosjekteringsverktøy'!$G327='Telle antall dimensjoner'!J$1,1,""),IF('1. Prosjekteringsverktøy'!$F327=J$1,1,"")))</f>
        <v/>
      </c>
    </row>
    <row r="320" spans="1:10" x14ac:dyDescent="0.3">
      <c r="A320" t="str">
        <f>IF('1. Prosjekteringsverktøy'!D328&lt;&gt;0,'1. Prosjekteringsverktøy'!$D328,"")</f>
        <v/>
      </c>
      <c r="B320" t="str">
        <f>IF('1. Prosjekteringsverktøy'!$B328=Utelukk!$A$3,"",IF('1. Prosjekteringsverktøy'!$G328&lt;&gt;"",IF('1. Prosjekteringsverktøy'!$G328='Telle antall dimensjoner'!B$1,1,""),IF('1. Prosjekteringsverktøy'!$F328=B$1,1,"")))</f>
        <v/>
      </c>
      <c r="C320" t="str">
        <f>IF('1. Prosjekteringsverktøy'!$B328=Utelukk!$A$3,"",IF('1. Prosjekteringsverktøy'!$G328&lt;&gt;"",IF('1. Prosjekteringsverktøy'!$G328='Telle antall dimensjoner'!C$1,1,""),IF('1. Prosjekteringsverktøy'!$F328=C$1,1,"")))</f>
        <v/>
      </c>
      <c r="D320" t="str">
        <f>IF('1. Prosjekteringsverktøy'!$B328=Utelukk!$A$3,"",IF('1. Prosjekteringsverktøy'!$G328&lt;&gt;"",IF('1. Prosjekteringsverktøy'!$G328='Telle antall dimensjoner'!D$1,1,""),IF('1. Prosjekteringsverktøy'!$F328=D$1,1,"")))</f>
        <v/>
      </c>
      <c r="E320" t="str">
        <f>IF('1. Prosjekteringsverktøy'!$B328=Utelukk!$A$3,"",IF('1. Prosjekteringsverktøy'!$G328&lt;&gt;"",IF('1. Prosjekteringsverktøy'!$G328='Telle antall dimensjoner'!E$1,1,""),IF('1. Prosjekteringsverktøy'!$F328=E$1,1,"")))</f>
        <v/>
      </c>
      <c r="F320" t="str">
        <f>IF('1. Prosjekteringsverktøy'!$B328=Utelukk!$A$3,"",IF('1. Prosjekteringsverktøy'!$G328&lt;&gt;"",IF('1. Prosjekteringsverktøy'!$G328='Telle antall dimensjoner'!F$1,1,""),IF('1. Prosjekteringsverktøy'!$F328=F$1,1,"")))</f>
        <v/>
      </c>
      <c r="G320" t="str">
        <f>IF('1. Prosjekteringsverktøy'!$B328=Utelukk!$A$3,"",IF('1. Prosjekteringsverktøy'!$G328&lt;&gt;"",IF('1. Prosjekteringsverktøy'!$G328='Telle antall dimensjoner'!G$1,1,""),IF('1. Prosjekteringsverktøy'!$F328=G$1,1,"")))</f>
        <v/>
      </c>
      <c r="H320" t="str">
        <f>IF('1. Prosjekteringsverktøy'!$B328=Utelukk!$A$3,"",IF('1. Prosjekteringsverktøy'!$G328&lt;&gt;"",IF('1. Prosjekteringsverktøy'!$G328='Telle antall dimensjoner'!H$1,1,""),IF('1. Prosjekteringsverktøy'!$F328=H$1,1,"")))</f>
        <v/>
      </c>
      <c r="I320" t="str">
        <f>IF('1. Prosjekteringsverktøy'!$B328=Utelukk!$A$3,"",IF('1. Prosjekteringsverktøy'!$G328&lt;&gt;"",IF('1. Prosjekteringsverktøy'!$G328='Telle antall dimensjoner'!I$1,1,""),IF('1. Prosjekteringsverktøy'!$F328=I$1,1,"")))</f>
        <v/>
      </c>
      <c r="J320" t="str">
        <f>IF('1. Prosjekteringsverktøy'!$B328=Utelukk!$A$3,"",IF('1. Prosjekteringsverktøy'!$G328&lt;&gt;"",IF('1. Prosjekteringsverktøy'!$G328='Telle antall dimensjoner'!J$1,1,""),IF('1. Prosjekteringsverktøy'!$F328=J$1,1,"")))</f>
        <v/>
      </c>
    </row>
    <row r="321" spans="1:10" x14ac:dyDescent="0.3">
      <c r="A321" t="str">
        <f>IF('1. Prosjekteringsverktøy'!D329&lt;&gt;0,'1. Prosjekteringsverktøy'!$D329,"")</f>
        <v/>
      </c>
      <c r="B321" t="str">
        <f>IF('1. Prosjekteringsverktøy'!$B329=Utelukk!$A$3,"",IF('1. Prosjekteringsverktøy'!$G329&lt;&gt;"",IF('1. Prosjekteringsverktøy'!$G329='Telle antall dimensjoner'!B$1,1,""),IF('1. Prosjekteringsverktøy'!$F329=B$1,1,"")))</f>
        <v/>
      </c>
      <c r="C321" t="str">
        <f>IF('1. Prosjekteringsverktøy'!$B329=Utelukk!$A$3,"",IF('1. Prosjekteringsverktøy'!$G329&lt;&gt;"",IF('1. Prosjekteringsverktøy'!$G329='Telle antall dimensjoner'!C$1,1,""),IF('1. Prosjekteringsverktøy'!$F329=C$1,1,"")))</f>
        <v/>
      </c>
      <c r="D321" t="str">
        <f>IF('1. Prosjekteringsverktøy'!$B329=Utelukk!$A$3,"",IF('1. Prosjekteringsverktøy'!$G329&lt;&gt;"",IF('1. Prosjekteringsverktøy'!$G329='Telle antall dimensjoner'!D$1,1,""),IF('1. Prosjekteringsverktøy'!$F329=D$1,1,"")))</f>
        <v/>
      </c>
      <c r="E321" t="str">
        <f>IF('1. Prosjekteringsverktøy'!$B329=Utelukk!$A$3,"",IF('1. Prosjekteringsverktøy'!$G329&lt;&gt;"",IF('1. Prosjekteringsverktøy'!$G329='Telle antall dimensjoner'!E$1,1,""),IF('1. Prosjekteringsverktøy'!$F329=E$1,1,"")))</f>
        <v/>
      </c>
      <c r="F321" t="str">
        <f>IF('1. Prosjekteringsverktøy'!$B329=Utelukk!$A$3,"",IF('1. Prosjekteringsverktøy'!$G329&lt;&gt;"",IF('1. Prosjekteringsverktøy'!$G329='Telle antall dimensjoner'!F$1,1,""),IF('1. Prosjekteringsverktøy'!$F329=F$1,1,"")))</f>
        <v/>
      </c>
      <c r="G321" t="str">
        <f>IF('1. Prosjekteringsverktøy'!$B329=Utelukk!$A$3,"",IF('1. Prosjekteringsverktøy'!$G329&lt;&gt;"",IF('1. Prosjekteringsverktøy'!$G329='Telle antall dimensjoner'!G$1,1,""),IF('1. Prosjekteringsverktøy'!$F329=G$1,1,"")))</f>
        <v/>
      </c>
      <c r="H321" t="str">
        <f>IF('1. Prosjekteringsverktøy'!$B329=Utelukk!$A$3,"",IF('1. Prosjekteringsverktøy'!$G329&lt;&gt;"",IF('1. Prosjekteringsverktøy'!$G329='Telle antall dimensjoner'!H$1,1,""),IF('1. Prosjekteringsverktøy'!$F329=H$1,1,"")))</f>
        <v/>
      </c>
      <c r="I321" t="str">
        <f>IF('1. Prosjekteringsverktøy'!$B329=Utelukk!$A$3,"",IF('1. Prosjekteringsverktøy'!$G329&lt;&gt;"",IF('1. Prosjekteringsverktøy'!$G329='Telle antall dimensjoner'!I$1,1,""),IF('1. Prosjekteringsverktøy'!$F329=I$1,1,"")))</f>
        <v/>
      </c>
      <c r="J321" t="str">
        <f>IF('1. Prosjekteringsverktøy'!$B329=Utelukk!$A$3,"",IF('1. Prosjekteringsverktøy'!$G329&lt;&gt;"",IF('1. Prosjekteringsverktøy'!$G329='Telle antall dimensjoner'!J$1,1,""),IF('1. Prosjekteringsverktøy'!$F329=J$1,1,"")))</f>
        <v/>
      </c>
    </row>
    <row r="322" spans="1:10" x14ac:dyDescent="0.3">
      <c r="A322" t="str">
        <f>IF('1. Prosjekteringsverktøy'!D330&lt;&gt;0,'1. Prosjekteringsverktøy'!$D330,"")</f>
        <v/>
      </c>
      <c r="B322" t="str">
        <f>IF('1. Prosjekteringsverktøy'!$B330=Utelukk!$A$3,"",IF('1. Prosjekteringsverktøy'!$G330&lt;&gt;"",IF('1. Prosjekteringsverktøy'!$G330='Telle antall dimensjoner'!B$1,1,""),IF('1. Prosjekteringsverktøy'!$F330=B$1,1,"")))</f>
        <v/>
      </c>
      <c r="C322" t="str">
        <f>IF('1. Prosjekteringsverktøy'!$B330=Utelukk!$A$3,"",IF('1. Prosjekteringsverktøy'!$G330&lt;&gt;"",IF('1. Prosjekteringsverktøy'!$G330='Telle antall dimensjoner'!C$1,1,""),IF('1. Prosjekteringsverktøy'!$F330=C$1,1,"")))</f>
        <v/>
      </c>
      <c r="D322" t="str">
        <f>IF('1. Prosjekteringsverktøy'!$B330=Utelukk!$A$3,"",IF('1. Prosjekteringsverktøy'!$G330&lt;&gt;"",IF('1. Prosjekteringsverktøy'!$G330='Telle antall dimensjoner'!D$1,1,""),IF('1. Prosjekteringsverktøy'!$F330=D$1,1,"")))</f>
        <v/>
      </c>
      <c r="E322" t="str">
        <f>IF('1. Prosjekteringsverktøy'!$B330=Utelukk!$A$3,"",IF('1. Prosjekteringsverktøy'!$G330&lt;&gt;"",IF('1. Prosjekteringsverktøy'!$G330='Telle antall dimensjoner'!E$1,1,""),IF('1. Prosjekteringsverktøy'!$F330=E$1,1,"")))</f>
        <v/>
      </c>
      <c r="F322" t="str">
        <f>IF('1. Prosjekteringsverktøy'!$B330=Utelukk!$A$3,"",IF('1. Prosjekteringsverktøy'!$G330&lt;&gt;"",IF('1. Prosjekteringsverktøy'!$G330='Telle antall dimensjoner'!F$1,1,""),IF('1. Prosjekteringsverktøy'!$F330=F$1,1,"")))</f>
        <v/>
      </c>
      <c r="G322" t="str">
        <f>IF('1. Prosjekteringsverktøy'!$B330=Utelukk!$A$3,"",IF('1. Prosjekteringsverktøy'!$G330&lt;&gt;"",IF('1. Prosjekteringsverktøy'!$G330='Telle antall dimensjoner'!G$1,1,""),IF('1. Prosjekteringsverktøy'!$F330=G$1,1,"")))</f>
        <v/>
      </c>
      <c r="H322" t="str">
        <f>IF('1. Prosjekteringsverktøy'!$B330=Utelukk!$A$3,"",IF('1. Prosjekteringsverktøy'!$G330&lt;&gt;"",IF('1. Prosjekteringsverktøy'!$G330='Telle antall dimensjoner'!H$1,1,""),IF('1. Prosjekteringsverktøy'!$F330=H$1,1,"")))</f>
        <v/>
      </c>
      <c r="I322" t="str">
        <f>IF('1. Prosjekteringsverktøy'!$B330=Utelukk!$A$3,"",IF('1. Prosjekteringsverktøy'!$G330&lt;&gt;"",IF('1. Prosjekteringsverktøy'!$G330='Telle antall dimensjoner'!I$1,1,""),IF('1. Prosjekteringsverktøy'!$F330=I$1,1,"")))</f>
        <v/>
      </c>
      <c r="J322" t="str">
        <f>IF('1. Prosjekteringsverktøy'!$B330=Utelukk!$A$3,"",IF('1. Prosjekteringsverktøy'!$G330&lt;&gt;"",IF('1. Prosjekteringsverktøy'!$G330='Telle antall dimensjoner'!J$1,1,""),IF('1. Prosjekteringsverktøy'!$F330=J$1,1,"")))</f>
        <v/>
      </c>
    </row>
    <row r="323" spans="1:10" x14ac:dyDescent="0.3">
      <c r="A323" t="str">
        <f>IF('1. Prosjekteringsverktøy'!D331&lt;&gt;0,'1. Prosjekteringsverktøy'!$D331,"")</f>
        <v/>
      </c>
      <c r="B323" t="str">
        <f>IF('1. Prosjekteringsverktøy'!$B331=Utelukk!$A$3,"",IF('1. Prosjekteringsverktøy'!$G331&lt;&gt;"",IF('1. Prosjekteringsverktøy'!$G331='Telle antall dimensjoner'!B$1,1,""),IF('1. Prosjekteringsverktøy'!$F331=B$1,1,"")))</f>
        <v/>
      </c>
      <c r="C323" t="str">
        <f>IF('1. Prosjekteringsverktøy'!$B331=Utelukk!$A$3,"",IF('1. Prosjekteringsverktøy'!$G331&lt;&gt;"",IF('1. Prosjekteringsverktøy'!$G331='Telle antall dimensjoner'!C$1,1,""),IF('1. Prosjekteringsverktøy'!$F331=C$1,1,"")))</f>
        <v/>
      </c>
      <c r="D323" t="str">
        <f>IF('1. Prosjekteringsverktøy'!$B331=Utelukk!$A$3,"",IF('1. Prosjekteringsverktøy'!$G331&lt;&gt;"",IF('1. Prosjekteringsverktøy'!$G331='Telle antall dimensjoner'!D$1,1,""),IF('1. Prosjekteringsverktøy'!$F331=D$1,1,"")))</f>
        <v/>
      </c>
      <c r="E323" t="str">
        <f>IF('1. Prosjekteringsverktøy'!$B331=Utelukk!$A$3,"",IF('1. Prosjekteringsverktøy'!$G331&lt;&gt;"",IF('1. Prosjekteringsverktøy'!$G331='Telle antall dimensjoner'!E$1,1,""),IF('1. Prosjekteringsverktøy'!$F331=E$1,1,"")))</f>
        <v/>
      </c>
      <c r="F323" t="str">
        <f>IF('1. Prosjekteringsverktøy'!$B331=Utelukk!$A$3,"",IF('1. Prosjekteringsverktøy'!$G331&lt;&gt;"",IF('1. Prosjekteringsverktøy'!$G331='Telle antall dimensjoner'!F$1,1,""),IF('1. Prosjekteringsverktøy'!$F331=F$1,1,"")))</f>
        <v/>
      </c>
      <c r="G323" t="str">
        <f>IF('1. Prosjekteringsverktøy'!$B331=Utelukk!$A$3,"",IF('1. Prosjekteringsverktøy'!$G331&lt;&gt;"",IF('1. Prosjekteringsverktøy'!$G331='Telle antall dimensjoner'!G$1,1,""),IF('1. Prosjekteringsverktøy'!$F331=G$1,1,"")))</f>
        <v/>
      </c>
      <c r="H323" t="str">
        <f>IF('1. Prosjekteringsverktøy'!$B331=Utelukk!$A$3,"",IF('1. Prosjekteringsverktøy'!$G331&lt;&gt;"",IF('1. Prosjekteringsverktøy'!$G331='Telle antall dimensjoner'!H$1,1,""),IF('1. Prosjekteringsverktøy'!$F331=H$1,1,"")))</f>
        <v/>
      </c>
      <c r="I323" t="str">
        <f>IF('1. Prosjekteringsverktøy'!$B331=Utelukk!$A$3,"",IF('1. Prosjekteringsverktøy'!$G331&lt;&gt;"",IF('1. Prosjekteringsverktøy'!$G331='Telle antall dimensjoner'!I$1,1,""),IF('1. Prosjekteringsverktøy'!$F331=I$1,1,"")))</f>
        <v/>
      </c>
      <c r="J323" t="str">
        <f>IF('1. Prosjekteringsverktøy'!$B331=Utelukk!$A$3,"",IF('1. Prosjekteringsverktøy'!$G331&lt;&gt;"",IF('1. Prosjekteringsverktøy'!$G331='Telle antall dimensjoner'!J$1,1,""),IF('1. Prosjekteringsverktøy'!$F331=J$1,1,"")))</f>
        <v/>
      </c>
    </row>
    <row r="324" spans="1:10" x14ac:dyDescent="0.3">
      <c r="A324" t="str">
        <f>IF('1. Prosjekteringsverktøy'!D332&lt;&gt;0,'1. Prosjekteringsverktøy'!$D332,"")</f>
        <v/>
      </c>
      <c r="B324" t="str">
        <f>IF('1. Prosjekteringsverktøy'!$B332=Utelukk!$A$3,"",IF('1. Prosjekteringsverktøy'!$G332&lt;&gt;"",IF('1. Prosjekteringsverktøy'!$G332='Telle antall dimensjoner'!B$1,1,""),IF('1. Prosjekteringsverktøy'!$F332=B$1,1,"")))</f>
        <v/>
      </c>
      <c r="C324" t="str">
        <f>IF('1. Prosjekteringsverktøy'!$B332=Utelukk!$A$3,"",IF('1. Prosjekteringsverktøy'!$G332&lt;&gt;"",IF('1. Prosjekteringsverktøy'!$G332='Telle antall dimensjoner'!C$1,1,""),IF('1. Prosjekteringsverktøy'!$F332=C$1,1,"")))</f>
        <v/>
      </c>
      <c r="D324" t="str">
        <f>IF('1. Prosjekteringsverktøy'!$B332=Utelukk!$A$3,"",IF('1. Prosjekteringsverktøy'!$G332&lt;&gt;"",IF('1. Prosjekteringsverktøy'!$G332='Telle antall dimensjoner'!D$1,1,""),IF('1. Prosjekteringsverktøy'!$F332=D$1,1,"")))</f>
        <v/>
      </c>
      <c r="E324" t="str">
        <f>IF('1. Prosjekteringsverktøy'!$B332=Utelukk!$A$3,"",IF('1. Prosjekteringsverktøy'!$G332&lt;&gt;"",IF('1. Prosjekteringsverktøy'!$G332='Telle antall dimensjoner'!E$1,1,""),IF('1. Prosjekteringsverktøy'!$F332=E$1,1,"")))</f>
        <v/>
      </c>
      <c r="F324" t="str">
        <f>IF('1. Prosjekteringsverktøy'!$B332=Utelukk!$A$3,"",IF('1. Prosjekteringsverktøy'!$G332&lt;&gt;"",IF('1. Prosjekteringsverktøy'!$G332='Telle antall dimensjoner'!F$1,1,""),IF('1. Prosjekteringsverktøy'!$F332=F$1,1,"")))</f>
        <v/>
      </c>
      <c r="G324" t="str">
        <f>IF('1. Prosjekteringsverktøy'!$B332=Utelukk!$A$3,"",IF('1. Prosjekteringsverktøy'!$G332&lt;&gt;"",IF('1. Prosjekteringsverktøy'!$G332='Telle antall dimensjoner'!G$1,1,""),IF('1. Prosjekteringsverktøy'!$F332=G$1,1,"")))</f>
        <v/>
      </c>
      <c r="H324" t="str">
        <f>IF('1. Prosjekteringsverktøy'!$B332=Utelukk!$A$3,"",IF('1. Prosjekteringsverktøy'!$G332&lt;&gt;"",IF('1. Prosjekteringsverktøy'!$G332='Telle antall dimensjoner'!H$1,1,""),IF('1. Prosjekteringsverktøy'!$F332=H$1,1,"")))</f>
        <v/>
      </c>
      <c r="I324" t="str">
        <f>IF('1. Prosjekteringsverktøy'!$B332=Utelukk!$A$3,"",IF('1. Prosjekteringsverktøy'!$G332&lt;&gt;"",IF('1. Prosjekteringsverktøy'!$G332='Telle antall dimensjoner'!I$1,1,""),IF('1. Prosjekteringsverktøy'!$F332=I$1,1,"")))</f>
        <v/>
      </c>
      <c r="J324" t="str">
        <f>IF('1. Prosjekteringsverktøy'!$B332=Utelukk!$A$3,"",IF('1. Prosjekteringsverktøy'!$G332&lt;&gt;"",IF('1. Prosjekteringsverktøy'!$G332='Telle antall dimensjoner'!J$1,1,""),IF('1. Prosjekteringsverktøy'!$F332=J$1,1,"")))</f>
        <v/>
      </c>
    </row>
    <row r="325" spans="1:10" x14ac:dyDescent="0.3">
      <c r="A325" t="str">
        <f>IF('1. Prosjekteringsverktøy'!D333&lt;&gt;0,'1. Prosjekteringsverktøy'!$D333,"")</f>
        <v/>
      </c>
      <c r="B325" t="str">
        <f>IF('1. Prosjekteringsverktøy'!$B333=Utelukk!$A$3,"",IF('1. Prosjekteringsverktøy'!$G333&lt;&gt;"",IF('1. Prosjekteringsverktøy'!$G333='Telle antall dimensjoner'!B$1,1,""),IF('1. Prosjekteringsverktøy'!$F333=B$1,1,"")))</f>
        <v/>
      </c>
      <c r="C325" t="str">
        <f>IF('1. Prosjekteringsverktøy'!$B333=Utelukk!$A$3,"",IF('1. Prosjekteringsverktøy'!$G333&lt;&gt;"",IF('1. Prosjekteringsverktøy'!$G333='Telle antall dimensjoner'!C$1,1,""),IF('1. Prosjekteringsverktøy'!$F333=C$1,1,"")))</f>
        <v/>
      </c>
      <c r="D325" t="str">
        <f>IF('1. Prosjekteringsverktøy'!$B333=Utelukk!$A$3,"",IF('1. Prosjekteringsverktøy'!$G333&lt;&gt;"",IF('1. Prosjekteringsverktøy'!$G333='Telle antall dimensjoner'!D$1,1,""),IF('1. Prosjekteringsverktøy'!$F333=D$1,1,"")))</f>
        <v/>
      </c>
      <c r="E325" t="str">
        <f>IF('1. Prosjekteringsverktøy'!$B333=Utelukk!$A$3,"",IF('1. Prosjekteringsverktøy'!$G333&lt;&gt;"",IF('1. Prosjekteringsverktøy'!$G333='Telle antall dimensjoner'!E$1,1,""),IF('1. Prosjekteringsverktøy'!$F333=E$1,1,"")))</f>
        <v/>
      </c>
      <c r="F325" t="str">
        <f>IF('1. Prosjekteringsverktøy'!$B333=Utelukk!$A$3,"",IF('1. Prosjekteringsverktøy'!$G333&lt;&gt;"",IF('1. Prosjekteringsverktøy'!$G333='Telle antall dimensjoner'!F$1,1,""),IF('1. Prosjekteringsverktøy'!$F333=F$1,1,"")))</f>
        <v/>
      </c>
      <c r="G325" t="str">
        <f>IF('1. Prosjekteringsverktøy'!$B333=Utelukk!$A$3,"",IF('1. Prosjekteringsverktøy'!$G333&lt;&gt;"",IF('1. Prosjekteringsverktøy'!$G333='Telle antall dimensjoner'!G$1,1,""),IF('1. Prosjekteringsverktøy'!$F333=G$1,1,"")))</f>
        <v/>
      </c>
      <c r="H325" t="str">
        <f>IF('1. Prosjekteringsverktøy'!$B333=Utelukk!$A$3,"",IF('1. Prosjekteringsverktøy'!$G333&lt;&gt;"",IF('1. Prosjekteringsverktøy'!$G333='Telle antall dimensjoner'!H$1,1,""),IF('1. Prosjekteringsverktøy'!$F333=H$1,1,"")))</f>
        <v/>
      </c>
      <c r="I325" t="str">
        <f>IF('1. Prosjekteringsverktøy'!$B333=Utelukk!$A$3,"",IF('1. Prosjekteringsverktøy'!$G333&lt;&gt;"",IF('1. Prosjekteringsverktøy'!$G333='Telle antall dimensjoner'!I$1,1,""),IF('1. Prosjekteringsverktøy'!$F333=I$1,1,"")))</f>
        <v/>
      </c>
      <c r="J325" t="str">
        <f>IF('1. Prosjekteringsverktøy'!$B333=Utelukk!$A$3,"",IF('1. Prosjekteringsverktøy'!$G333&lt;&gt;"",IF('1. Prosjekteringsverktøy'!$G333='Telle antall dimensjoner'!J$1,1,""),IF('1. Prosjekteringsverktøy'!$F333=J$1,1,"")))</f>
        <v/>
      </c>
    </row>
    <row r="326" spans="1:10" x14ac:dyDescent="0.3">
      <c r="A326" t="str">
        <f>IF('1. Prosjekteringsverktøy'!D334&lt;&gt;0,'1. Prosjekteringsverktøy'!$D334,"")</f>
        <v/>
      </c>
      <c r="B326" t="str">
        <f>IF('1. Prosjekteringsverktøy'!$B334=Utelukk!$A$3,"",IF('1. Prosjekteringsverktøy'!$G334&lt;&gt;"",IF('1. Prosjekteringsverktøy'!$G334='Telle antall dimensjoner'!B$1,1,""),IF('1. Prosjekteringsverktøy'!$F334=B$1,1,"")))</f>
        <v/>
      </c>
      <c r="C326" t="str">
        <f>IF('1. Prosjekteringsverktøy'!$B334=Utelukk!$A$3,"",IF('1. Prosjekteringsverktøy'!$G334&lt;&gt;"",IF('1. Prosjekteringsverktøy'!$G334='Telle antall dimensjoner'!C$1,1,""),IF('1. Prosjekteringsverktøy'!$F334=C$1,1,"")))</f>
        <v/>
      </c>
      <c r="D326" t="str">
        <f>IF('1. Prosjekteringsverktøy'!$B334=Utelukk!$A$3,"",IF('1. Prosjekteringsverktøy'!$G334&lt;&gt;"",IF('1. Prosjekteringsverktøy'!$G334='Telle antall dimensjoner'!D$1,1,""),IF('1. Prosjekteringsverktøy'!$F334=D$1,1,"")))</f>
        <v/>
      </c>
      <c r="E326" t="str">
        <f>IF('1. Prosjekteringsverktøy'!$B334=Utelukk!$A$3,"",IF('1. Prosjekteringsverktøy'!$G334&lt;&gt;"",IF('1. Prosjekteringsverktøy'!$G334='Telle antall dimensjoner'!E$1,1,""),IF('1. Prosjekteringsverktøy'!$F334=E$1,1,"")))</f>
        <v/>
      </c>
      <c r="F326" t="str">
        <f>IF('1. Prosjekteringsverktøy'!$B334=Utelukk!$A$3,"",IF('1. Prosjekteringsverktøy'!$G334&lt;&gt;"",IF('1. Prosjekteringsverktøy'!$G334='Telle antall dimensjoner'!F$1,1,""),IF('1. Prosjekteringsverktøy'!$F334=F$1,1,"")))</f>
        <v/>
      </c>
      <c r="G326" t="str">
        <f>IF('1. Prosjekteringsverktøy'!$B334=Utelukk!$A$3,"",IF('1. Prosjekteringsverktøy'!$G334&lt;&gt;"",IF('1. Prosjekteringsverktøy'!$G334='Telle antall dimensjoner'!G$1,1,""),IF('1. Prosjekteringsverktøy'!$F334=G$1,1,"")))</f>
        <v/>
      </c>
      <c r="H326" t="str">
        <f>IF('1. Prosjekteringsverktøy'!$B334=Utelukk!$A$3,"",IF('1. Prosjekteringsverktøy'!$G334&lt;&gt;"",IF('1. Prosjekteringsverktøy'!$G334='Telle antall dimensjoner'!H$1,1,""),IF('1. Prosjekteringsverktøy'!$F334=H$1,1,"")))</f>
        <v/>
      </c>
      <c r="I326" t="str">
        <f>IF('1. Prosjekteringsverktøy'!$B334=Utelukk!$A$3,"",IF('1. Prosjekteringsverktøy'!$G334&lt;&gt;"",IF('1. Prosjekteringsverktøy'!$G334='Telle antall dimensjoner'!I$1,1,""),IF('1. Prosjekteringsverktøy'!$F334=I$1,1,"")))</f>
        <v/>
      </c>
      <c r="J326" t="str">
        <f>IF('1. Prosjekteringsverktøy'!$B334=Utelukk!$A$3,"",IF('1. Prosjekteringsverktøy'!$G334&lt;&gt;"",IF('1. Prosjekteringsverktøy'!$G334='Telle antall dimensjoner'!J$1,1,""),IF('1. Prosjekteringsverktøy'!$F334=J$1,1,"")))</f>
        <v/>
      </c>
    </row>
    <row r="327" spans="1:10" x14ac:dyDescent="0.3">
      <c r="A327" t="str">
        <f>IF('1. Prosjekteringsverktøy'!D335&lt;&gt;0,'1. Prosjekteringsverktøy'!$D335,"")</f>
        <v/>
      </c>
      <c r="B327" t="str">
        <f>IF('1. Prosjekteringsverktøy'!$B335=Utelukk!$A$3,"",IF('1. Prosjekteringsverktøy'!$G335&lt;&gt;"",IF('1. Prosjekteringsverktøy'!$G335='Telle antall dimensjoner'!B$1,1,""),IF('1. Prosjekteringsverktøy'!$F335=B$1,1,"")))</f>
        <v/>
      </c>
      <c r="C327" t="str">
        <f>IF('1. Prosjekteringsverktøy'!$B335=Utelukk!$A$3,"",IF('1. Prosjekteringsverktøy'!$G335&lt;&gt;"",IF('1. Prosjekteringsverktøy'!$G335='Telle antall dimensjoner'!C$1,1,""),IF('1. Prosjekteringsverktøy'!$F335=C$1,1,"")))</f>
        <v/>
      </c>
      <c r="D327" t="str">
        <f>IF('1. Prosjekteringsverktøy'!$B335=Utelukk!$A$3,"",IF('1. Prosjekteringsverktøy'!$G335&lt;&gt;"",IF('1. Prosjekteringsverktøy'!$G335='Telle antall dimensjoner'!D$1,1,""),IF('1. Prosjekteringsverktøy'!$F335=D$1,1,"")))</f>
        <v/>
      </c>
      <c r="E327" t="str">
        <f>IF('1. Prosjekteringsverktøy'!$B335=Utelukk!$A$3,"",IF('1. Prosjekteringsverktøy'!$G335&lt;&gt;"",IF('1. Prosjekteringsverktøy'!$G335='Telle antall dimensjoner'!E$1,1,""),IF('1. Prosjekteringsverktøy'!$F335=E$1,1,"")))</f>
        <v/>
      </c>
      <c r="F327" t="str">
        <f>IF('1. Prosjekteringsverktøy'!$B335=Utelukk!$A$3,"",IF('1. Prosjekteringsverktøy'!$G335&lt;&gt;"",IF('1. Prosjekteringsverktøy'!$G335='Telle antall dimensjoner'!F$1,1,""),IF('1. Prosjekteringsverktøy'!$F335=F$1,1,"")))</f>
        <v/>
      </c>
      <c r="G327" t="str">
        <f>IF('1. Prosjekteringsverktøy'!$B335=Utelukk!$A$3,"",IF('1. Prosjekteringsverktøy'!$G335&lt;&gt;"",IF('1. Prosjekteringsverktøy'!$G335='Telle antall dimensjoner'!G$1,1,""),IF('1. Prosjekteringsverktøy'!$F335=G$1,1,"")))</f>
        <v/>
      </c>
      <c r="H327" t="str">
        <f>IF('1. Prosjekteringsverktøy'!$B335=Utelukk!$A$3,"",IF('1. Prosjekteringsverktøy'!$G335&lt;&gt;"",IF('1. Prosjekteringsverktøy'!$G335='Telle antall dimensjoner'!H$1,1,""),IF('1. Prosjekteringsverktøy'!$F335=H$1,1,"")))</f>
        <v/>
      </c>
      <c r="I327" t="str">
        <f>IF('1. Prosjekteringsverktøy'!$B335=Utelukk!$A$3,"",IF('1. Prosjekteringsverktøy'!$G335&lt;&gt;"",IF('1. Prosjekteringsverktøy'!$G335='Telle antall dimensjoner'!I$1,1,""),IF('1. Prosjekteringsverktøy'!$F335=I$1,1,"")))</f>
        <v/>
      </c>
      <c r="J327" t="str">
        <f>IF('1. Prosjekteringsverktøy'!$B335=Utelukk!$A$3,"",IF('1. Prosjekteringsverktøy'!$G335&lt;&gt;"",IF('1. Prosjekteringsverktøy'!$G335='Telle antall dimensjoner'!J$1,1,""),IF('1. Prosjekteringsverktøy'!$F335=J$1,1,"")))</f>
        <v/>
      </c>
    </row>
    <row r="328" spans="1:10" x14ac:dyDescent="0.3">
      <c r="A328" t="str">
        <f>IF('1. Prosjekteringsverktøy'!D336&lt;&gt;0,'1. Prosjekteringsverktøy'!$D336,"")</f>
        <v/>
      </c>
      <c r="B328" t="str">
        <f>IF('1. Prosjekteringsverktøy'!$B336=Utelukk!$A$3,"",IF('1. Prosjekteringsverktøy'!$G336&lt;&gt;"",IF('1. Prosjekteringsverktøy'!$G336='Telle antall dimensjoner'!B$1,1,""),IF('1. Prosjekteringsverktøy'!$F336=B$1,1,"")))</f>
        <v/>
      </c>
      <c r="C328" t="str">
        <f>IF('1. Prosjekteringsverktøy'!$B336=Utelukk!$A$3,"",IF('1. Prosjekteringsverktøy'!$G336&lt;&gt;"",IF('1. Prosjekteringsverktøy'!$G336='Telle antall dimensjoner'!C$1,1,""),IF('1. Prosjekteringsverktøy'!$F336=C$1,1,"")))</f>
        <v/>
      </c>
      <c r="D328" t="str">
        <f>IF('1. Prosjekteringsverktøy'!$B336=Utelukk!$A$3,"",IF('1. Prosjekteringsverktøy'!$G336&lt;&gt;"",IF('1. Prosjekteringsverktøy'!$G336='Telle antall dimensjoner'!D$1,1,""),IF('1. Prosjekteringsverktøy'!$F336=D$1,1,"")))</f>
        <v/>
      </c>
      <c r="E328" t="str">
        <f>IF('1. Prosjekteringsverktøy'!$B336=Utelukk!$A$3,"",IF('1. Prosjekteringsverktøy'!$G336&lt;&gt;"",IF('1. Prosjekteringsverktøy'!$G336='Telle antall dimensjoner'!E$1,1,""),IF('1. Prosjekteringsverktøy'!$F336=E$1,1,"")))</f>
        <v/>
      </c>
      <c r="F328" t="str">
        <f>IF('1. Prosjekteringsverktøy'!$B336=Utelukk!$A$3,"",IF('1. Prosjekteringsverktøy'!$G336&lt;&gt;"",IF('1. Prosjekteringsverktøy'!$G336='Telle antall dimensjoner'!F$1,1,""),IF('1. Prosjekteringsverktøy'!$F336=F$1,1,"")))</f>
        <v/>
      </c>
      <c r="G328" t="str">
        <f>IF('1. Prosjekteringsverktøy'!$B336=Utelukk!$A$3,"",IF('1. Prosjekteringsverktøy'!$G336&lt;&gt;"",IF('1. Prosjekteringsverktøy'!$G336='Telle antall dimensjoner'!G$1,1,""),IF('1. Prosjekteringsverktøy'!$F336=G$1,1,"")))</f>
        <v/>
      </c>
      <c r="H328" t="str">
        <f>IF('1. Prosjekteringsverktøy'!$B336=Utelukk!$A$3,"",IF('1. Prosjekteringsverktøy'!$G336&lt;&gt;"",IF('1. Prosjekteringsverktøy'!$G336='Telle antall dimensjoner'!H$1,1,""),IF('1. Prosjekteringsverktøy'!$F336=H$1,1,"")))</f>
        <v/>
      </c>
      <c r="I328" t="str">
        <f>IF('1. Prosjekteringsverktøy'!$B336=Utelukk!$A$3,"",IF('1. Prosjekteringsverktøy'!$G336&lt;&gt;"",IF('1. Prosjekteringsverktøy'!$G336='Telle antall dimensjoner'!I$1,1,""),IF('1. Prosjekteringsverktøy'!$F336=I$1,1,"")))</f>
        <v/>
      </c>
      <c r="J328" t="str">
        <f>IF('1. Prosjekteringsverktøy'!$B336=Utelukk!$A$3,"",IF('1. Prosjekteringsverktøy'!$G336&lt;&gt;"",IF('1. Prosjekteringsverktøy'!$G336='Telle antall dimensjoner'!J$1,1,""),IF('1. Prosjekteringsverktøy'!$F336=J$1,1,"")))</f>
        <v/>
      </c>
    </row>
    <row r="329" spans="1:10" x14ac:dyDescent="0.3">
      <c r="A329" t="str">
        <f>IF('1. Prosjekteringsverktøy'!D337&lt;&gt;0,'1. Prosjekteringsverktøy'!$D337,"")</f>
        <v/>
      </c>
      <c r="B329" t="str">
        <f>IF('1. Prosjekteringsverktøy'!$B337=Utelukk!$A$3,"",IF('1. Prosjekteringsverktøy'!$G337&lt;&gt;"",IF('1. Prosjekteringsverktøy'!$G337='Telle antall dimensjoner'!B$1,1,""),IF('1. Prosjekteringsverktøy'!$F337=B$1,1,"")))</f>
        <v/>
      </c>
      <c r="C329" t="str">
        <f>IF('1. Prosjekteringsverktøy'!$B337=Utelukk!$A$3,"",IF('1. Prosjekteringsverktøy'!$G337&lt;&gt;"",IF('1. Prosjekteringsverktøy'!$G337='Telle antall dimensjoner'!C$1,1,""),IF('1. Prosjekteringsverktøy'!$F337=C$1,1,"")))</f>
        <v/>
      </c>
      <c r="D329" t="str">
        <f>IF('1. Prosjekteringsverktøy'!$B337=Utelukk!$A$3,"",IF('1. Prosjekteringsverktøy'!$G337&lt;&gt;"",IF('1. Prosjekteringsverktøy'!$G337='Telle antall dimensjoner'!D$1,1,""),IF('1. Prosjekteringsverktøy'!$F337=D$1,1,"")))</f>
        <v/>
      </c>
      <c r="E329" t="str">
        <f>IF('1. Prosjekteringsverktøy'!$B337=Utelukk!$A$3,"",IF('1. Prosjekteringsverktøy'!$G337&lt;&gt;"",IF('1. Prosjekteringsverktøy'!$G337='Telle antall dimensjoner'!E$1,1,""),IF('1. Prosjekteringsverktøy'!$F337=E$1,1,"")))</f>
        <v/>
      </c>
      <c r="F329" t="str">
        <f>IF('1. Prosjekteringsverktøy'!$B337=Utelukk!$A$3,"",IF('1. Prosjekteringsverktøy'!$G337&lt;&gt;"",IF('1. Prosjekteringsverktøy'!$G337='Telle antall dimensjoner'!F$1,1,""),IF('1. Prosjekteringsverktøy'!$F337=F$1,1,"")))</f>
        <v/>
      </c>
      <c r="G329" t="str">
        <f>IF('1. Prosjekteringsverktøy'!$B337=Utelukk!$A$3,"",IF('1. Prosjekteringsverktøy'!$G337&lt;&gt;"",IF('1. Prosjekteringsverktøy'!$G337='Telle antall dimensjoner'!G$1,1,""),IF('1. Prosjekteringsverktøy'!$F337=G$1,1,"")))</f>
        <v/>
      </c>
      <c r="H329" t="str">
        <f>IF('1. Prosjekteringsverktøy'!$B337=Utelukk!$A$3,"",IF('1. Prosjekteringsverktøy'!$G337&lt;&gt;"",IF('1. Prosjekteringsverktøy'!$G337='Telle antall dimensjoner'!H$1,1,""),IF('1. Prosjekteringsverktøy'!$F337=H$1,1,"")))</f>
        <v/>
      </c>
      <c r="I329" t="str">
        <f>IF('1. Prosjekteringsverktøy'!$B337=Utelukk!$A$3,"",IF('1. Prosjekteringsverktøy'!$G337&lt;&gt;"",IF('1. Prosjekteringsverktøy'!$G337='Telle antall dimensjoner'!I$1,1,""),IF('1. Prosjekteringsverktøy'!$F337=I$1,1,"")))</f>
        <v/>
      </c>
      <c r="J329" t="str">
        <f>IF('1. Prosjekteringsverktøy'!$B337=Utelukk!$A$3,"",IF('1. Prosjekteringsverktøy'!$G337&lt;&gt;"",IF('1. Prosjekteringsverktøy'!$G337='Telle antall dimensjoner'!J$1,1,""),IF('1. Prosjekteringsverktøy'!$F337=J$1,1,"")))</f>
        <v/>
      </c>
    </row>
    <row r="330" spans="1:10" x14ac:dyDescent="0.3">
      <c r="A330" t="str">
        <f>IF('1. Prosjekteringsverktøy'!D338&lt;&gt;0,'1. Prosjekteringsverktøy'!$D338,"")</f>
        <v/>
      </c>
      <c r="B330" t="str">
        <f>IF('1. Prosjekteringsverktøy'!$B338=Utelukk!$A$3,"",IF('1. Prosjekteringsverktøy'!$G338&lt;&gt;"",IF('1. Prosjekteringsverktøy'!$G338='Telle antall dimensjoner'!B$1,1,""),IF('1. Prosjekteringsverktøy'!$F338=B$1,1,"")))</f>
        <v/>
      </c>
      <c r="C330" t="str">
        <f>IF('1. Prosjekteringsverktøy'!$B338=Utelukk!$A$3,"",IF('1. Prosjekteringsverktøy'!$G338&lt;&gt;"",IF('1. Prosjekteringsverktøy'!$G338='Telle antall dimensjoner'!C$1,1,""),IF('1. Prosjekteringsverktøy'!$F338=C$1,1,"")))</f>
        <v/>
      </c>
      <c r="D330" t="str">
        <f>IF('1. Prosjekteringsverktøy'!$B338=Utelukk!$A$3,"",IF('1. Prosjekteringsverktøy'!$G338&lt;&gt;"",IF('1. Prosjekteringsverktøy'!$G338='Telle antall dimensjoner'!D$1,1,""),IF('1. Prosjekteringsverktøy'!$F338=D$1,1,"")))</f>
        <v/>
      </c>
      <c r="E330" t="str">
        <f>IF('1. Prosjekteringsverktøy'!$B338=Utelukk!$A$3,"",IF('1. Prosjekteringsverktøy'!$G338&lt;&gt;"",IF('1. Prosjekteringsverktøy'!$G338='Telle antall dimensjoner'!E$1,1,""),IF('1. Prosjekteringsverktøy'!$F338=E$1,1,"")))</f>
        <v/>
      </c>
      <c r="F330" t="str">
        <f>IF('1. Prosjekteringsverktøy'!$B338=Utelukk!$A$3,"",IF('1. Prosjekteringsverktøy'!$G338&lt;&gt;"",IF('1. Prosjekteringsverktøy'!$G338='Telle antall dimensjoner'!F$1,1,""),IF('1. Prosjekteringsverktøy'!$F338=F$1,1,"")))</f>
        <v/>
      </c>
      <c r="G330" t="str">
        <f>IF('1. Prosjekteringsverktøy'!$B338=Utelukk!$A$3,"",IF('1. Prosjekteringsverktøy'!$G338&lt;&gt;"",IF('1. Prosjekteringsverktøy'!$G338='Telle antall dimensjoner'!G$1,1,""),IF('1. Prosjekteringsverktøy'!$F338=G$1,1,"")))</f>
        <v/>
      </c>
      <c r="H330" t="str">
        <f>IF('1. Prosjekteringsverktøy'!$B338=Utelukk!$A$3,"",IF('1. Prosjekteringsverktøy'!$G338&lt;&gt;"",IF('1. Prosjekteringsverktøy'!$G338='Telle antall dimensjoner'!H$1,1,""),IF('1. Prosjekteringsverktøy'!$F338=H$1,1,"")))</f>
        <v/>
      </c>
      <c r="I330" t="str">
        <f>IF('1. Prosjekteringsverktøy'!$B338=Utelukk!$A$3,"",IF('1. Prosjekteringsverktøy'!$G338&lt;&gt;"",IF('1. Prosjekteringsverktøy'!$G338='Telle antall dimensjoner'!I$1,1,""),IF('1. Prosjekteringsverktøy'!$F338=I$1,1,"")))</f>
        <v/>
      </c>
      <c r="J330" t="str">
        <f>IF('1. Prosjekteringsverktøy'!$B338=Utelukk!$A$3,"",IF('1. Prosjekteringsverktøy'!$G338&lt;&gt;"",IF('1. Prosjekteringsverktøy'!$G338='Telle antall dimensjoner'!J$1,1,""),IF('1. Prosjekteringsverktøy'!$F338=J$1,1,"")))</f>
        <v/>
      </c>
    </row>
    <row r="331" spans="1:10" x14ac:dyDescent="0.3">
      <c r="A331" t="str">
        <f>IF('1. Prosjekteringsverktøy'!D339&lt;&gt;0,'1. Prosjekteringsverktøy'!$D339,"")</f>
        <v/>
      </c>
      <c r="B331" t="str">
        <f>IF('1. Prosjekteringsverktøy'!$B339=Utelukk!$A$3,"",IF('1. Prosjekteringsverktøy'!$G339&lt;&gt;"",IF('1. Prosjekteringsverktøy'!$G339='Telle antall dimensjoner'!B$1,1,""),IF('1. Prosjekteringsverktøy'!$F339=B$1,1,"")))</f>
        <v/>
      </c>
      <c r="C331" t="str">
        <f>IF('1. Prosjekteringsverktøy'!$B339=Utelukk!$A$3,"",IF('1. Prosjekteringsverktøy'!$G339&lt;&gt;"",IF('1. Prosjekteringsverktøy'!$G339='Telle antall dimensjoner'!C$1,1,""),IF('1. Prosjekteringsverktøy'!$F339=C$1,1,"")))</f>
        <v/>
      </c>
      <c r="D331" t="str">
        <f>IF('1. Prosjekteringsverktøy'!$B339=Utelukk!$A$3,"",IF('1. Prosjekteringsverktøy'!$G339&lt;&gt;"",IF('1. Prosjekteringsverktøy'!$G339='Telle antall dimensjoner'!D$1,1,""),IF('1. Prosjekteringsverktøy'!$F339=D$1,1,"")))</f>
        <v/>
      </c>
      <c r="E331" t="str">
        <f>IF('1. Prosjekteringsverktøy'!$B339=Utelukk!$A$3,"",IF('1. Prosjekteringsverktøy'!$G339&lt;&gt;"",IF('1. Prosjekteringsverktøy'!$G339='Telle antall dimensjoner'!E$1,1,""),IF('1. Prosjekteringsverktøy'!$F339=E$1,1,"")))</f>
        <v/>
      </c>
      <c r="F331" t="str">
        <f>IF('1. Prosjekteringsverktøy'!$B339=Utelukk!$A$3,"",IF('1. Prosjekteringsverktøy'!$G339&lt;&gt;"",IF('1. Prosjekteringsverktøy'!$G339='Telle antall dimensjoner'!F$1,1,""),IF('1. Prosjekteringsverktøy'!$F339=F$1,1,"")))</f>
        <v/>
      </c>
      <c r="G331" t="str">
        <f>IF('1. Prosjekteringsverktøy'!$B339=Utelukk!$A$3,"",IF('1. Prosjekteringsverktøy'!$G339&lt;&gt;"",IF('1. Prosjekteringsverktøy'!$G339='Telle antall dimensjoner'!G$1,1,""),IF('1. Prosjekteringsverktøy'!$F339=G$1,1,"")))</f>
        <v/>
      </c>
      <c r="H331" t="str">
        <f>IF('1. Prosjekteringsverktøy'!$B339=Utelukk!$A$3,"",IF('1. Prosjekteringsverktøy'!$G339&lt;&gt;"",IF('1. Prosjekteringsverktøy'!$G339='Telle antall dimensjoner'!H$1,1,""),IF('1. Prosjekteringsverktøy'!$F339=H$1,1,"")))</f>
        <v/>
      </c>
      <c r="I331" t="str">
        <f>IF('1. Prosjekteringsverktøy'!$B339=Utelukk!$A$3,"",IF('1. Prosjekteringsverktøy'!$G339&lt;&gt;"",IF('1. Prosjekteringsverktøy'!$G339='Telle antall dimensjoner'!I$1,1,""),IF('1. Prosjekteringsverktøy'!$F339=I$1,1,"")))</f>
        <v/>
      </c>
      <c r="J331" t="str">
        <f>IF('1. Prosjekteringsverktøy'!$B339=Utelukk!$A$3,"",IF('1. Prosjekteringsverktøy'!$G339&lt;&gt;"",IF('1. Prosjekteringsverktøy'!$G339='Telle antall dimensjoner'!J$1,1,""),IF('1. Prosjekteringsverktøy'!$F339=J$1,1,"")))</f>
        <v/>
      </c>
    </row>
    <row r="332" spans="1:10" x14ac:dyDescent="0.3">
      <c r="A332" t="str">
        <f>IF('1. Prosjekteringsverktøy'!D340&lt;&gt;0,'1. Prosjekteringsverktøy'!$D340,"")</f>
        <v/>
      </c>
      <c r="B332" t="str">
        <f>IF('1. Prosjekteringsverktøy'!$B340=Utelukk!$A$3,"",IF('1. Prosjekteringsverktøy'!$G340&lt;&gt;"",IF('1. Prosjekteringsverktøy'!$G340='Telle antall dimensjoner'!B$1,1,""),IF('1. Prosjekteringsverktøy'!$F340=B$1,1,"")))</f>
        <v/>
      </c>
      <c r="C332" t="str">
        <f>IF('1. Prosjekteringsverktøy'!$B340=Utelukk!$A$3,"",IF('1. Prosjekteringsverktøy'!$G340&lt;&gt;"",IF('1. Prosjekteringsverktøy'!$G340='Telle antall dimensjoner'!C$1,1,""),IF('1. Prosjekteringsverktøy'!$F340=C$1,1,"")))</f>
        <v/>
      </c>
      <c r="D332" t="str">
        <f>IF('1. Prosjekteringsverktøy'!$B340=Utelukk!$A$3,"",IF('1. Prosjekteringsverktøy'!$G340&lt;&gt;"",IF('1. Prosjekteringsverktøy'!$G340='Telle antall dimensjoner'!D$1,1,""),IF('1. Prosjekteringsverktøy'!$F340=D$1,1,"")))</f>
        <v/>
      </c>
      <c r="E332" t="str">
        <f>IF('1. Prosjekteringsverktøy'!$B340=Utelukk!$A$3,"",IF('1. Prosjekteringsverktøy'!$G340&lt;&gt;"",IF('1. Prosjekteringsverktøy'!$G340='Telle antall dimensjoner'!E$1,1,""),IF('1. Prosjekteringsverktøy'!$F340=E$1,1,"")))</f>
        <v/>
      </c>
      <c r="F332" t="str">
        <f>IF('1. Prosjekteringsverktøy'!$B340=Utelukk!$A$3,"",IF('1. Prosjekteringsverktøy'!$G340&lt;&gt;"",IF('1. Prosjekteringsverktøy'!$G340='Telle antall dimensjoner'!F$1,1,""),IF('1. Prosjekteringsverktøy'!$F340=F$1,1,"")))</f>
        <v/>
      </c>
      <c r="G332" t="str">
        <f>IF('1. Prosjekteringsverktøy'!$B340=Utelukk!$A$3,"",IF('1. Prosjekteringsverktøy'!$G340&lt;&gt;"",IF('1. Prosjekteringsverktøy'!$G340='Telle antall dimensjoner'!G$1,1,""),IF('1. Prosjekteringsverktøy'!$F340=G$1,1,"")))</f>
        <v/>
      </c>
      <c r="H332" t="str">
        <f>IF('1. Prosjekteringsverktøy'!$B340=Utelukk!$A$3,"",IF('1. Prosjekteringsverktøy'!$G340&lt;&gt;"",IF('1. Prosjekteringsverktøy'!$G340='Telle antall dimensjoner'!H$1,1,""),IF('1. Prosjekteringsverktøy'!$F340=H$1,1,"")))</f>
        <v/>
      </c>
      <c r="I332" t="str">
        <f>IF('1. Prosjekteringsverktøy'!$B340=Utelukk!$A$3,"",IF('1. Prosjekteringsverktøy'!$G340&lt;&gt;"",IF('1. Prosjekteringsverktøy'!$G340='Telle antall dimensjoner'!I$1,1,""),IF('1. Prosjekteringsverktøy'!$F340=I$1,1,"")))</f>
        <v/>
      </c>
      <c r="J332" t="str">
        <f>IF('1. Prosjekteringsverktøy'!$B340=Utelukk!$A$3,"",IF('1. Prosjekteringsverktøy'!$G340&lt;&gt;"",IF('1. Prosjekteringsverktøy'!$G340='Telle antall dimensjoner'!J$1,1,""),IF('1. Prosjekteringsverktøy'!$F340=J$1,1,"")))</f>
        <v/>
      </c>
    </row>
    <row r="333" spans="1:10" x14ac:dyDescent="0.3">
      <c r="A333" t="str">
        <f>IF('1. Prosjekteringsverktøy'!D341&lt;&gt;0,'1. Prosjekteringsverktøy'!$D341,"")</f>
        <v/>
      </c>
      <c r="B333" t="str">
        <f>IF('1. Prosjekteringsverktøy'!$B341=Utelukk!$A$3,"",IF('1. Prosjekteringsverktøy'!$G341&lt;&gt;"",IF('1. Prosjekteringsverktøy'!$G341='Telle antall dimensjoner'!B$1,1,""),IF('1. Prosjekteringsverktøy'!$F341=B$1,1,"")))</f>
        <v/>
      </c>
      <c r="C333" t="str">
        <f>IF('1. Prosjekteringsverktøy'!$B341=Utelukk!$A$3,"",IF('1. Prosjekteringsverktøy'!$G341&lt;&gt;"",IF('1. Prosjekteringsverktøy'!$G341='Telle antall dimensjoner'!C$1,1,""),IF('1. Prosjekteringsverktøy'!$F341=C$1,1,"")))</f>
        <v/>
      </c>
      <c r="D333" t="str">
        <f>IF('1. Prosjekteringsverktøy'!$B341=Utelukk!$A$3,"",IF('1. Prosjekteringsverktøy'!$G341&lt;&gt;"",IF('1. Prosjekteringsverktøy'!$G341='Telle antall dimensjoner'!D$1,1,""),IF('1. Prosjekteringsverktøy'!$F341=D$1,1,"")))</f>
        <v/>
      </c>
      <c r="E333" t="str">
        <f>IF('1. Prosjekteringsverktøy'!$B341=Utelukk!$A$3,"",IF('1. Prosjekteringsverktøy'!$G341&lt;&gt;"",IF('1. Prosjekteringsverktøy'!$G341='Telle antall dimensjoner'!E$1,1,""),IF('1. Prosjekteringsverktøy'!$F341=E$1,1,"")))</f>
        <v/>
      </c>
      <c r="F333" t="str">
        <f>IF('1. Prosjekteringsverktøy'!$B341=Utelukk!$A$3,"",IF('1. Prosjekteringsverktøy'!$G341&lt;&gt;"",IF('1. Prosjekteringsverktøy'!$G341='Telle antall dimensjoner'!F$1,1,""),IF('1. Prosjekteringsverktøy'!$F341=F$1,1,"")))</f>
        <v/>
      </c>
      <c r="G333" t="str">
        <f>IF('1. Prosjekteringsverktøy'!$B341=Utelukk!$A$3,"",IF('1. Prosjekteringsverktøy'!$G341&lt;&gt;"",IF('1. Prosjekteringsverktøy'!$G341='Telle antall dimensjoner'!G$1,1,""),IF('1. Prosjekteringsverktøy'!$F341=G$1,1,"")))</f>
        <v/>
      </c>
      <c r="H333" t="str">
        <f>IF('1. Prosjekteringsverktøy'!$B341=Utelukk!$A$3,"",IF('1. Prosjekteringsverktøy'!$G341&lt;&gt;"",IF('1. Prosjekteringsverktøy'!$G341='Telle antall dimensjoner'!H$1,1,""),IF('1. Prosjekteringsverktøy'!$F341=H$1,1,"")))</f>
        <v/>
      </c>
      <c r="I333" t="str">
        <f>IF('1. Prosjekteringsverktøy'!$B341=Utelukk!$A$3,"",IF('1. Prosjekteringsverktøy'!$G341&lt;&gt;"",IF('1. Prosjekteringsverktøy'!$G341='Telle antall dimensjoner'!I$1,1,""),IF('1. Prosjekteringsverktøy'!$F341=I$1,1,"")))</f>
        <v/>
      </c>
      <c r="J333" t="str">
        <f>IF('1. Prosjekteringsverktøy'!$B341=Utelukk!$A$3,"",IF('1. Prosjekteringsverktøy'!$G341&lt;&gt;"",IF('1. Prosjekteringsverktøy'!$G341='Telle antall dimensjoner'!J$1,1,""),IF('1. Prosjekteringsverktøy'!$F341=J$1,1,"")))</f>
        <v/>
      </c>
    </row>
    <row r="334" spans="1:10" x14ac:dyDescent="0.3">
      <c r="A334" t="str">
        <f>IF('1. Prosjekteringsverktøy'!D342&lt;&gt;0,'1. Prosjekteringsverktøy'!$D342,"")</f>
        <v/>
      </c>
      <c r="B334" t="str">
        <f>IF('1. Prosjekteringsverktøy'!$B342=Utelukk!$A$3,"",IF('1. Prosjekteringsverktøy'!$G342&lt;&gt;"",IF('1. Prosjekteringsverktøy'!$G342='Telle antall dimensjoner'!B$1,1,""),IF('1. Prosjekteringsverktøy'!$F342=B$1,1,"")))</f>
        <v/>
      </c>
      <c r="C334" t="str">
        <f>IF('1. Prosjekteringsverktøy'!$B342=Utelukk!$A$3,"",IF('1. Prosjekteringsverktøy'!$G342&lt;&gt;"",IF('1. Prosjekteringsverktøy'!$G342='Telle antall dimensjoner'!C$1,1,""),IF('1. Prosjekteringsverktøy'!$F342=C$1,1,"")))</f>
        <v/>
      </c>
      <c r="D334" t="str">
        <f>IF('1. Prosjekteringsverktøy'!$B342=Utelukk!$A$3,"",IF('1. Prosjekteringsverktøy'!$G342&lt;&gt;"",IF('1. Prosjekteringsverktøy'!$G342='Telle antall dimensjoner'!D$1,1,""),IF('1. Prosjekteringsverktøy'!$F342=D$1,1,"")))</f>
        <v/>
      </c>
      <c r="E334" t="str">
        <f>IF('1. Prosjekteringsverktøy'!$B342=Utelukk!$A$3,"",IF('1. Prosjekteringsverktøy'!$G342&lt;&gt;"",IF('1. Prosjekteringsverktøy'!$G342='Telle antall dimensjoner'!E$1,1,""),IF('1. Prosjekteringsverktøy'!$F342=E$1,1,"")))</f>
        <v/>
      </c>
      <c r="F334" t="str">
        <f>IF('1. Prosjekteringsverktøy'!$B342=Utelukk!$A$3,"",IF('1. Prosjekteringsverktøy'!$G342&lt;&gt;"",IF('1. Prosjekteringsverktøy'!$G342='Telle antall dimensjoner'!F$1,1,""),IF('1. Prosjekteringsverktøy'!$F342=F$1,1,"")))</f>
        <v/>
      </c>
      <c r="G334" t="str">
        <f>IF('1. Prosjekteringsverktøy'!$B342=Utelukk!$A$3,"",IF('1. Prosjekteringsverktøy'!$G342&lt;&gt;"",IF('1. Prosjekteringsverktøy'!$G342='Telle antall dimensjoner'!G$1,1,""),IF('1. Prosjekteringsverktøy'!$F342=G$1,1,"")))</f>
        <v/>
      </c>
      <c r="H334" t="str">
        <f>IF('1. Prosjekteringsverktøy'!$B342=Utelukk!$A$3,"",IF('1. Prosjekteringsverktøy'!$G342&lt;&gt;"",IF('1. Prosjekteringsverktøy'!$G342='Telle antall dimensjoner'!H$1,1,""),IF('1. Prosjekteringsverktøy'!$F342=H$1,1,"")))</f>
        <v/>
      </c>
      <c r="I334" t="str">
        <f>IF('1. Prosjekteringsverktøy'!$B342=Utelukk!$A$3,"",IF('1. Prosjekteringsverktøy'!$G342&lt;&gt;"",IF('1. Prosjekteringsverktøy'!$G342='Telle antall dimensjoner'!I$1,1,""),IF('1. Prosjekteringsverktøy'!$F342=I$1,1,"")))</f>
        <v/>
      </c>
      <c r="J334" t="str">
        <f>IF('1. Prosjekteringsverktøy'!$B342=Utelukk!$A$3,"",IF('1. Prosjekteringsverktøy'!$G342&lt;&gt;"",IF('1. Prosjekteringsverktøy'!$G342='Telle antall dimensjoner'!J$1,1,""),IF('1. Prosjekteringsverktøy'!$F342=J$1,1,"")))</f>
        <v/>
      </c>
    </row>
    <row r="335" spans="1:10" x14ac:dyDescent="0.3">
      <c r="A335" t="str">
        <f>IF('1. Prosjekteringsverktøy'!D343&lt;&gt;0,'1. Prosjekteringsverktøy'!$D343,"")</f>
        <v/>
      </c>
      <c r="B335" t="str">
        <f>IF('1. Prosjekteringsverktøy'!$B343=Utelukk!$A$3,"",IF('1. Prosjekteringsverktøy'!$G343&lt;&gt;"",IF('1. Prosjekteringsverktøy'!$G343='Telle antall dimensjoner'!B$1,1,""),IF('1. Prosjekteringsverktøy'!$F343=B$1,1,"")))</f>
        <v/>
      </c>
      <c r="C335" t="str">
        <f>IF('1. Prosjekteringsverktøy'!$B343=Utelukk!$A$3,"",IF('1. Prosjekteringsverktøy'!$G343&lt;&gt;"",IF('1. Prosjekteringsverktøy'!$G343='Telle antall dimensjoner'!C$1,1,""),IF('1. Prosjekteringsverktøy'!$F343=C$1,1,"")))</f>
        <v/>
      </c>
      <c r="D335" t="str">
        <f>IF('1. Prosjekteringsverktøy'!$B343=Utelukk!$A$3,"",IF('1. Prosjekteringsverktøy'!$G343&lt;&gt;"",IF('1. Prosjekteringsverktøy'!$G343='Telle antall dimensjoner'!D$1,1,""),IF('1. Prosjekteringsverktøy'!$F343=D$1,1,"")))</f>
        <v/>
      </c>
      <c r="E335" t="str">
        <f>IF('1. Prosjekteringsverktøy'!$B343=Utelukk!$A$3,"",IF('1. Prosjekteringsverktøy'!$G343&lt;&gt;"",IF('1. Prosjekteringsverktøy'!$G343='Telle antall dimensjoner'!E$1,1,""),IF('1. Prosjekteringsverktøy'!$F343=E$1,1,"")))</f>
        <v/>
      </c>
      <c r="F335" t="str">
        <f>IF('1. Prosjekteringsverktøy'!$B343=Utelukk!$A$3,"",IF('1. Prosjekteringsverktøy'!$G343&lt;&gt;"",IF('1. Prosjekteringsverktøy'!$G343='Telle antall dimensjoner'!F$1,1,""),IF('1. Prosjekteringsverktøy'!$F343=F$1,1,"")))</f>
        <v/>
      </c>
      <c r="G335" t="str">
        <f>IF('1. Prosjekteringsverktøy'!$B343=Utelukk!$A$3,"",IF('1. Prosjekteringsverktøy'!$G343&lt;&gt;"",IF('1. Prosjekteringsverktøy'!$G343='Telle antall dimensjoner'!G$1,1,""),IF('1. Prosjekteringsverktøy'!$F343=G$1,1,"")))</f>
        <v/>
      </c>
      <c r="H335" t="str">
        <f>IF('1. Prosjekteringsverktøy'!$B343=Utelukk!$A$3,"",IF('1. Prosjekteringsverktøy'!$G343&lt;&gt;"",IF('1. Prosjekteringsverktøy'!$G343='Telle antall dimensjoner'!H$1,1,""),IF('1. Prosjekteringsverktøy'!$F343=H$1,1,"")))</f>
        <v/>
      </c>
      <c r="I335" t="str">
        <f>IF('1. Prosjekteringsverktøy'!$B343=Utelukk!$A$3,"",IF('1. Prosjekteringsverktøy'!$G343&lt;&gt;"",IF('1. Prosjekteringsverktøy'!$G343='Telle antall dimensjoner'!I$1,1,""),IF('1. Prosjekteringsverktøy'!$F343=I$1,1,"")))</f>
        <v/>
      </c>
      <c r="J335" t="str">
        <f>IF('1. Prosjekteringsverktøy'!$B343=Utelukk!$A$3,"",IF('1. Prosjekteringsverktøy'!$G343&lt;&gt;"",IF('1. Prosjekteringsverktøy'!$G343='Telle antall dimensjoner'!J$1,1,""),IF('1. Prosjekteringsverktøy'!$F343=J$1,1,"")))</f>
        <v/>
      </c>
    </row>
    <row r="336" spans="1:10" x14ac:dyDescent="0.3">
      <c r="A336" t="str">
        <f>IF('1. Prosjekteringsverktøy'!D344&lt;&gt;0,'1. Prosjekteringsverktøy'!$D344,"")</f>
        <v/>
      </c>
      <c r="B336" t="str">
        <f>IF('1. Prosjekteringsverktøy'!$B344=Utelukk!$A$3,"",IF('1. Prosjekteringsverktøy'!$G344&lt;&gt;"",IF('1. Prosjekteringsverktøy'!$G344='Telle antall dimensjoner'!B$1,1,""),IF('1. Prosjekteringsverktøy'!$F344=B$1,1,"")))</f>
        <v/>
      </c>
      <c r="C336" t="str">
        <f>IF('1. Prosjekteringsverktøy'!$B344=Utelukk!$A$3,"",IF('1. Prosjekteringsverktøy'!$G344&lt;&gt;"",IF('1. Prosjekteringsverktøy'!$G344='Telle antall dimensjoner'!C$1,1,""),IF('1. Prosjekteringsverktøy'!$F344=C$1,1,"")))</f>
        <v/>
      </c>
      <c r="D336" t="str">
        <f>IF('1. Prosjekteringsverktøy'!$B344=Utelukk!$A$3,"",IF('1. Prosjekteringsverktøy'!$G344&lt;&gt;"",IF('1. Prosjekteringsverktøy'!$G344='Telle antall dimensjoner'!D$1,1,""),IF('1. Prosjekteringsverktøy'!$F344=D$1,1,"")))</f>
        <v/>
      </c>
      <c r="E336" t="str">
        <f>IF('1. Prosjekteringsverktøy'!$B344=Utelukk!$A$3,"",IF('1. Prosjekteringsverktøy'!$G344&lt;&gt;"",IF('1. Prosjekteringsverktøy'!$G344='Telle antall dimensjoner'!E$1,1,""),IF('1. Prosjekteringsverktøy'!$F344=E$1,1,"")))</f>
        <v/>
      </c>
      <c r="F336" t="str">
        <f>IF('1. Prosjekteringsverktøy'!$B344=Utelukk!$A$3,"",IF('1. Prosjekteringsverktøy'!$G344&lt;&gt;"",IF('1. Prosjekteringsverktøy'!$G344='Telle antall dimensjoner'!F$1,1,""),IF('1. Prosjekteringsverktøy'!$F344=F$1,1,"")))</f>
        <v/>
      </c>
      <c r="G336" t="str">
        <f>IF('1. Prosjekteringsverktøy'!$B344=Utelukk!$A$3,"",IF('1. Prosjekteringsverktøy'!$G344&lt;&gt;"",IF('1. Prosjekteringsverktøy'!$G344='Telle antall dimensjoner'!G$1,1,""),IF('1. Prosjekteringsverktøy'!$F344=G$1,1,"")))</f>
        <v/>
      </c>
      <c r="H336" t="str">
        <f>IF('1. Prosjekteringsverktøy'!$B344=Utelukk!$A$3,"",IF('1. Prosjekteringsverktøy'!$G344&lt;&gt;"",IF('1. Prosjekteringsverktøy'!$G344='Telle antall dimensjoner'!H$1,1,""),IF('1. Prosjekteringsverktøy'!$F344=H$1,1,"")))</f>
        <v/>
      </c>
      <c r="I336" t="str">
        <f>IF('1. Prosjekteringsverktøy'!$B344=Utelukk!$A$3,"",IF('1. Prosjekteringsverktøy'!$G344&lt;&gt;"",IF('1. Prosjekteringsverktøy'!$G344='Telle antall dimensjoner'!I$1,1,""),IF('1. Prosjekteringsverktøy'!$F344=I$1,1,"")))</f>
        <v/>
      </c>
      <c r="J336" t="str">
        <f>IF('1. Prosjekteringsverktøy'!$B344=Utelukk!$A$3,"",IF('1. Prosjekteringsverktøy'!$G344&lt;&gt;"",IF('1. Prosjekteringsverktøy'!$G344='Telle antall dimensjoner'!J$1,1,""),IF('1. Prosjekteringsverktøy'!$F344=J$1,1,"")))</f>
        <v/>
      </c>
    </row>
    <row r="337" spans="1:10" x14ac:dyDescent="0.3">
      <c r="A337" t="str">
        <f>IF('1. Prosjekteringsverktøy'!D345&lt;&gt;0,'1. Prosjekteringsverktøy'!$D345,"")</f>
        <v/>
      </c>
      <c r="B337" t="str">
        <f>IF('1. Prosjekteringsverktøy'!$B345=Utelukk!$A$3,"",IF('1. Prosjekteringsverktøy'!$G345&lt;&gt;"",IF('1. Prosjekteringsverktøy'!$G345='Telle antall dimensjoner'!B$1,1,""),IF('1. Prosjekteringsverktøy'!$F345=B$1,1,"")))</f>
        <v/>
      </c>
      <c r="C337" t="str">
        <f>IF('1. Prosjekteringsverktøy'!$B345=Utelukk!$A$3,"",IF('1. Prosjekteringsverktøy'!$G345&lt;&gt;"",IF('1. Prosjekteringsverktøy'!$G345='Telle antall dimensjoner'!C$1,1,""),IF('1. Prosjekteringsverktøy'!$F345=C$1,1,"")))</f>
        <v/>
      </c>
      <c r="D337" t="str">
        <f>IF('1. Prosjekteringsverktøy'!$B345=Utelukk!$A$3,"",IF('1. Prosjekteringsverktøy'!$G345&lt;&gt;"",IF('1. Prosjekteringsverktøy'!$G345='Telle antall dimensjoner'!D$1,1,""),IF('1. Prosjekteringsverktøy'!$F345=D$1,1,"")))</f>
        <v/>
      </c>
      <c r="E337" t="str">
        <f>IF('1. Prosjekteringsverktøy'!$B345=Utelukk!$A$3,"",IF('1. Prosjekteringsverktøy'!$G345&lt;&gt;"",IF('1. Prosjekteringsverktøy'!$G345='Telle antall dimensjoner'!E$1,1,""),IF('1. Prosjekteringsverktøy'!$F345=E$1,1,"")))</f>
        <v/>
      </c>
      <c r="F337" t="str">
        <f>IF('1. Prosjekteringsverktøy'!$B345=Utelukk!$A$3,"",IF('1. Prosjekteringsverktøy'!$G345&lt;&gt;"",IF('1. Prosjekteringsverktøy'!$G345='Telle antall dimensjoner'!F$1,1,""),IF('1. Prosjekteringsverktøy'!$F345=F$1,1,"")))</f>
        <v/>
      </c>
      <c r="G337" t="str">
        <f>IF('1. Prosjekteringsverktøy'!$B345=Utelukk!$A$3,"",IF('1. Prosjekteringsverktøy'!$G345&lt;&gt;"",IF('1. Prosjekteringsverktøy'!$G345='Telle antall dimensjoner'!G$1,1,""),IF('1. Prosjekteringsverktøy'!$F345=G$1,1,"")))</f>
        <v/>
      </c>
      <c r="H337" t="str">
        <f>IF('1. Prosjekteringsverktøy'!$B345=Utelukk!$A$3,"",IF('1. Prosjekteringsverktøy'!$G345&lt;&gt;"",IF('1. Prosjekteringsverktøy'!$G345='Telle antall dimensjoner'!H$1,1,""),IF('1. Prosjekteringsverktøy'!$F345=H$1,1,"")))</f>
        <v/>
      </c>
      <c r="I337" t="str">
        <f>IF('1. Prosjekteringsverktøy'!$B345=Utelukk!$A$3,"",IF('1. Prosjekteringsverktøy'!$G345&lt;&gt;"",IF('1. Prosjekteringsverktøy'!$G345='Telle antall dimensjoner'!I$1,1,""),IF('1. Prosjekteringsverktøy'!$F345=I$1,1,"")))</f>
        <v/>
      </c>
      <c r="J337" t="str">
        <f>IF('1. Prosjekteringsverktøy'!$B345=Utelukk!$A$3,"",IF('1. Prosjekteringsverktøy'!$G345&lt;&gt;"",IF('1. Prosjekteringsverktøy'!$G345='Telle antall dimensjoner'!J$1,1,""),IF('1. Prosjekteringsverktøy'!$F345=J$1,1,"")))</f>
        <v/>
      </c>
    </row>
    <row r="338" spans="1:10" x14ac:dyDescent="0.3">
      <c r="A338" t="str">
        <f>IF('1. Prosjekteringsverktøy'!D346&lt;&gt;0,'1. Prosjekteringsverktøy'!$D346,"")</f>
        <v/>
      </c>
      <c r="B338" t="str">
        <f>IF('1. Prosjekteringsverktøy'!$B346=Utelukk!$A$3,"",IF('1. Prosjekteringsverktøy'!$G346&lt;&gt;"",IF('1. Prosjekteringsverktøy'!$G346='Telle antall dimensjoner'!B$1,1,""),IF('1. Prosjekteringsverktøy'!$F346=B$1,1,"")))</f>
        <v/>
      </c>
      <c r="C338" t="str">
        <f>IF('1. Prosjekteringsverktøy'!$B346=Utelukk!$A$3,"",IF('1. Prosjekteringsverktøy'!$G346&lt;&gt;"",IF('1. Prosjekteringsverktøy'!$G346='Telle antall dimensjoner'!C$1,1,""),IF('1. Prosjekteringsverktøy'!$F346=C$1,1,"")))</f>
        <v/>
      </c>
      <c r="D338" t="str">
        <f>IF('1. Prosjekteringsverktøy'!$B346=Utelukk!$A$3,"",IF('1. Prosjekteringsverktøy'!$G346&lt;&gt;"",IF('1. Prosjekteringsverktøy'!$G346='Telle antall dimensjoner'!D$1,1,""),IF('1. Prosjekteringsverktøy'!$F346=D$1,1,"")))</f>
        <v/>
      </c>
      <c r="E338" t="str">
        <f>IF('1. Prosjekteringsverktøy'!$B346=Utelukk!$A$3,"",IF('1. Prosjekteringsverktøy'!$G346&lt;&gt;"",IF('1. Prosjekteringsverktøy'!$G346='Telle antall dimensjoner'!E$1,1,""),IF('1. Prosjekteringsverktøy'!$F346=E$1,1,"")))</f>
        <v/>
      </c>
      <c r="F338" t="str">
        <f>IF('1. Prosjekteringsverktøy'!$B346=Utelukk!$A$3,"",IF('1. Prosjekteringsverktøy'!$G346&lt;&gt;"",IF('1. Prosjekteringsverktøy'!$G346='Telle antall dimensjoner'!F$1,1,""),IF('1. Prosjekteringsverktøy'!$F346=F$1,1,"")))</f>
        <v/>
      </c>
      <c r="G338" t="str">
        <f>IF('1. Prosjekteringsverktøy'!$B346=Utelukk!$A$3,"",IF('1. Prosjekteringsverktøy'!$G346&lt;&gt;"",IF('1. Prosjekteringsverktøy'!$G346='Telle antall dimensjoner'!G$1,1,""),IF('1. Prosjekteringsverktøy'!$F346=G$1,1,"")))</f>
        <v/>
      </c>
      <c r="H338" t="str">
        <f>IF('1. Prosjekteringsverktøy'!$B346=Utelukk!$A$3,"",IF('1. Prosjekteringsverktøy'!$G346&lt;&gt;"",IF('1. Prosjekteringsverktøy'!$G346='Telle antall dimensjoner'!H$1,1,""),IF('1. Prosjekteringsverktøy'!$F346=H$1,1,"")))</f>
        <v/>
      </c>
      <c r="I338" t="str">
        <f>IF('1. Prosjekteringsverktøy'!$B346=Utelukk!$A$3,"",IF('1. Prosjekteringsverktøy'!$G346&lt;&gt;"",IF('1. Prosjekteringsverktøy'!$G346='Telle antall dimensjoner'!I$1,1,""),IF('1. Prosjekteringsverktøy'!$F346=I$1,1,"")))</f>
        <v/>
      </c>
      <c r="J338" t="str">
        <f>IF('1. Prosjekteringsverktøy'!$B346=Utelukk!$A$3,"",IF('1. Prosjekteringsverktøy'!$G346&lt;&gt;"",IF('1. Prosjekteringsverktøy'!$G346='Telle antall dimensjoner'!J$1,1,""),IF('1. Prosjekteringsverktøy'!$F346=J$1,1,"")))</f>
        <v/>
      </c>
    </row>
    <row r="339" spans="1:10" x14ac:dyDescent="0.3">
      <c r="A339" t="str">
        <f>IF('1. Prosjekteringsverktøy'!D347&lt;&gt;0,'1. Prosjekteringsverktøy'!$D347,"")</f>
        <v/>
      </c>
      <c r="B339" t="str">
        <f>IF('1. Prosjekteringsverktøy'!$B347=Utelukk!$A$3,"",IF('1. Prosjekteringsverktøy'!$G347&lt;&gt;"",IF('1. Prosjekteringsverktøy'!$G347='Telle antall dimensjoner'!B$1,1,""),IF('1. Prosjekteringsverktøy'!$F347=B$1,1,"")))</f>
        <v/>
      </c>
      <c r="C339" t="str">
        <f>IF('1. Prosjekteringsverktøy'!$B347=Utelukk!$A$3,"",IF('1. Prosjekteringsverktøy'!$G347&lt;&gt;"",IF('1. Prosjekteringsverktøy'!$G347='Telle antall dimensjoner'!C$1,1,""),IF('1. Prosjekteringsverktøy'!$F347=C$1,1,"")))</f>
        <v/>
      </c>
      <c r="D339" t="str">
        <f>IF('1. Prosjekteringsverktøy'!$B347=Utelukk!$A$3,"",IF('1. Prosjekteringsverktøy'!$G347&lt;&gt;"",IF('1. Prosjekteringsverktøy'!$G347='Telle antall dimensjoner'!D$1,1,""),IF('1. Prosjekteringsverktøy'!$F347=D$1,1,"")))</f>
        <v/>
      </c>
      <c r="E339" t="str">
        <f>IF('1. Prosjekteringsverktøy'!$B347=Utelukk!$A$3,"",IF('1. Prosjekteringsverktøy'!$G347&lt;&gt;"",IF('1. Prosjekteringsverktøy'!$G347='Telle antall dimensjoner'!E$1,1,""),IF('1. Prosjekteringsverktøy'!$F347=E$1,1,"")))</f>
        <v/>
      </c>
      <c r="F339" t="str">
        <f>IF('1. Prosjekteringsverktøy'!$B347=Utelukk!$A$3,"",IF('1. Prosjekteringsverktøy'!$G347&lt;&gt;"",IF('1. Prosjekteringsverktøy'!$G347='Telle antall dimensjoner'!F$1,1,""),IF('1. Prosjekteringsverktøy'!$F347=F$1,1,"")))</f>
        <v/>
      </c>
      <c r="G339" t="str">
        <f>IF('1. Prosjekteringsverktøy'!$B347=Utelukk!$A$3,"",IF('1. Prosjekteringsverktøy'!$G347&lt;&gt;"",IF('1. Prosjekteringsverktøy'!$G347='Telle antall dimensjoner'!G$1,1,""),IF('1. Prosjekteringsverktøy'!$F347=G$1,1,"")))</f>
        <v/>
      </c>
      <c r="H339" t="str">
        <f>IF('1. Prosjekteringsverktøy'!$B347=Utelukk!$A$3,"",IF('1. Prosjekteringsverktøy'!$G347&lt;&gt;"",IF('1. Prosjekteringsverktøy'!$G347='Telle antall dimensjoner'!H$1,1,""),IF('1. Prosjekteringsverktøy'!$F347=H$1,1,"")))</f>
        <v/>
      </c>
      <c r="I339" t="str">
        <f>IF('1. Prosjekteringsverktøy'!$B347=Utelukk!$A$3,"",IF('1. Prosjekteringsverktøy'!$G347&lt;&gt;"",IF('1. Prosjekteringsverktøy'!$G347='Telle antall dimensjoner'!I$1,1,""),IF('1. Prosjekteringsverktøy'!$F347=I$1,1,"")))</f>
        <v/>
      </c>
      <c r="J339" t="str">
        <f>IF('1. Prosjekteringsverktøy'!$B347=Utelukk!$A$3,"",IF('1. Prosjekteringsverktøy'!$G347&lt;&gt;"",IF('1. Prosjekteringsverktøy'!$G347='Telle antall dimensjoner'!J$1,1,""),IF('1. Prosjekteringsverktøy'!$F347=J$1,1,"")))</f>
        <v/>
      </c>
    </row>
    <row r="340" spans="1:10" x14ac:dyDescent="0.3">
      <c r="A340" t="str">
        <f>IF('1. Prosjekteringsverktøy'!D348&lt;&gt;0,'1. Prosjekteringsverktøy'!$D348,"")</f>
        <v/>
      </c>
      <c r="B340" t="str">
        <f>IF('1. Prosjekteringsverktøy'!$B348=Utelukk!$A$3,"",IF('1. Prosjekteringsverktøy'!$G348&lt;&gt;"",IF('1. Prosjekteringsverktøy'!$G348='Telle antall dimensjoner'!B$1,1,""),IF('1. Prosjekteringsverktøy'!$F348=B$1,1,"")))</f>
        <v/>
      </c>
      <c r="C340" t="str">
        <f>IF('1. Prosjekteringsverktøy'!$B348=Utelukk!$A$3,"",IF('1. Prosjekteringsverktøy'!$G348&lt;&gt;"",IF('1. Prosjekteringsverktøy'!$G348='Telle antall dimensjoner'!C$1,1,""),IF('1. Prosjekteringsverktøy'!$F348=C$1,1,"")))</f>
        <v/>
      </c>
      <c r="D340" t="str">
        <f>IF('1. Prosjekteringsverktøy'!$B348=Utelukk!$A$3,"",IF('1. Prosjekteringsverktøy'!$G348&lt;&gt;"",IF('1. Prosjekteringsverktøy'!$G348='Telle antall dimensjoner'!D$1,1,""),IF('1. Prosjekteringsverktøy'!$F348=D$1,1,"")))</f>
        <v/>
      </c>
      <c r="E340" t="str">
        <f>IF('1. Prosjekteringsverktøy'!$B348=Utelukk!$A$3,"",IF('1. Prosjekteringsverktøy'!$G348&lt;&gt;"",IF('1. Prosjekteringsverktøy'!$G348='Telle antall dimensjoner'!E$1,1,""),IF('1. Prosjekteringsverktøy'!$F348=E$1,1,"")))</f>
        <v/>
      </c>
      <c r="F340" t="str">
        <f>IF('1. Prosjekteringsverktøy'!$B348=Utelukk!$A$3,"",IF('1. Prosjekteringsverktøy'!$G348&lt;&gt;"",IF('1. Prosjekteringsverktøy'!$G348='Telle antall dimensjoner'!F$1,1,""),IF('1. Prosjekteringsverktøy'!$F348=F$1,1,"")))</f>
        <v/>
      </c>
      <c r="G340" t="str">
        <f>IF('1. Prosjekteringsverktøy'!$B348=Utelukk!$A$3,"",IF('1. Prosjekteringsverktøy'!$G348&lt;&gt;"",IF('1. Prosjekteringsverktøy'!$G348='Telle antall dimensjoner'!G$1,1,""),IF('1. Prosjekteringsverktøy'!$F348=G$1,1,"")))</f>
        <v/>
      </c>
      <c r="H340" t="str">
        <f>IF('1. Prosjekteringsverktøy'!$B348=Utelukk!$A$3,"",IF('1. Prosjekteringsverktøy'!$G348&lt;&gt;"",IF('1. Prosjekteringsverktøy'!$G348='Telle antall dimensjoner'!H$1,1,""),IF('1. Prosjekteringsverktøy'!$F348=H$1,1,"")))</f>
        <v/>
      </c>
      <c r="I340" t="str">
        <f>IF('1. Prosjekteringsverktøy'!$B348=Utelukk!$A$3,"",IF('1. Prosjekteringsverktøy'!$G348&lt;&gt;"",IF('1. Prosjekteringsverktøy'!$G348='Telle antall dimensjoner'!I$1,1,""),IF('1. Prosjekteringsverktøy'!$F348=I$1,1,"")))</f>
        <v/>
      </c>
      <c r="J340" t="str">
        <f>IF('1. Prosjekteringsverktøy'!$B348=Utelukk!$A$3,"",IF('1. Prosjekteringsverktøy'!$G348&lt;&gt;"",IF('1. Prosjekteringsverktøy'!$G348='Telle antall dimensjoner'!J$1,1,""),IF('1. Prosjekteringsverktøy'!$F348=J$1,1,"")))</f>
        <v/>
      </c>
    </row>
    <row r="341" spans="1:10" x14ac:dyDescent="0.3">
      <c r="A341" t="str">
        <f>IF('1. Prosjekteringsverktøy'!D349&lt;&gt;0,'1. Prosjekteringsverktøy'!$D349,"")</f>
        <v/>
      </c>
      <c r="B341" t="str">
        <f>IF('1. Prosjekteringsverktøy'!$B349=Utelukk!$A$3,"",IF('1. Prosjekteringsverktøy'!$G349&lt;&gt;"",IF('1. Prosjekteringsverktøy'!$G349='Telle antall dimensjoner'!B$1,1,""),IF('1. Prosjekteringsverktøy'!$F349=B$1,1,"")))</f>
        <v/>
      </c>
      <c r="C341" t="str">
        <f>IF('1. Prosjekteringsverktøy'!$B349=Utelukk!$A$3,"",IF('1. Prosjekteringsverktøy'!$G349&lt;&gt;"",IF('1. Prosjekteringsverktøy'!$G349='Telle antall dimensjoner'!C$1,1,""),IF('1. Prosjekteringsverktøy'!$F349=C$1,1,"")))</f>
        <v/>
      </c>
      <c r="D341" t="str">
        <f>IF('1. Prosjekteringsverktøy'!$B349=Utelukk!$A$3,"",IF('1. Prosjekteringsverktøy'!$G349&lt;&gt;"",IF('1. Prosjekteringsverktøy'!$G349='Telle antall dimensjoner'!D$1,1,""),IF('1. Prosjekteringsverktøy'!$F349=D$1,1,"")))</f>
        <v/>
      </c>
      <c r="E341" t="str">
        <f>IF('1. Prosjekteringsverktøy'!$B349=Utelukk!$A$3,"",IF('1. Prosjekteringsverktøy'!$G349&lt;&gt;"",IF('1. Prosjekteringsverktøy'!$G349='Telle antall dimensjoner'!E$1,1,""),IF('1. Prosjekteringsverktøy'!$F349=E$1,1,"")))</f>
        <v/>
      </c>
      <c r="F341" t="str">
        <f>IF('1. Prosjekteringsverktøy'!$B349=Utelukk!$A$3,"",IF('1. Prosjekteringsverktøy'!$G349&lt;&gt;"",IF('1. Prosjekteringsverktøy'!$G349='Telle antall dimensjoner'!F$1,1,""),IF('1. Prosjekteringsverktøy'!$F349=F$1,1,"")))</f>
        <v/>
      </c>
      <c r="G341" t="str">
        <f>IF('1. Prosjekteringsverktøy'!$B349=Utelukk!$A$3,"",IF('1. Prosjekteringsverktøy'!$G349&lt;&gt;"",IF('1. Prosjekteringsverktøy'!$G349='Telle antall dimensjoner'!G$1,1,""),IF('1. Prosjekteringsverktøy'!$F349=G$1,1,"")))</f>
        <v/>
      </c>
      <c r="H341" t="str">
        <f>IF('1. Prosjekteringsverktøy'!$B349=Utelukk!$A$3,"",IF('1. Prosjekteringsverktøy'!$G349&lt;&gt;"",IF('1. Prosjekteringsverktøy'!$G349='Telle antall dimensjoner'!H$1,1,""),IF('1. Prosjekteringsverktøy'!$F349=H$1,1,"")))</f>
        <v/>
      </c>
      <c r="I341" t="str">
        <f>IF('1. Prosjekteringsverktøy'!$B349=Utelukk!$A$3,"",IF('1. Prosjekteringsverktøy'!$G349&lt;&gt;"",IF('1. Prosjekteringsverktøy'!$G349='Telle antall dimensjoner'!I$1,1,""),IF('1. Prosjekteringsverktøy'!$F349=I$1,1,"")))</f>
        <v/>
      </c>
      <c r="J341" t="str">
        <f>IF('1. Prosjekteringsverktøy'!$B349=Utelukk!$A$3,"",IF('1. Prosjekteringsverktøy'!$G349&lt;&gt;"",IF('1. Prosjekteringsverktøy'!$G349='Telle antall dimensjoner'!J$1,1,""),IF('1. Prosjekteringsverktøy'!$F349=J$1,1,"")))</f>
        <v/>
      </c>
    </row>
    <row r="342" spans="1:10" x14ac:dyDescent="0.3">
      <c r="A342" t="str">
        <f>IF('1. Prosjekteringsverktøy'!D350&lt;&gt;0,'1. Prosjekteringsverktøy'!$D350,"")</f>
        <v/>
      </c>
      <c r="B342" t="str">
        <f>IF('1. Prosjekteringsverktøy'!$B350=Utelukk!$A$3,"",IF('1. Prosjekteringsverktøy'!$G350&lt;&gt;"",IF('1. Prosjekteringsverktøy'!$G350='Telle antall dimensjoner'!B$1,1,""),IF('1. Prosjekteringsverktøy'!$F350=B$1,1,"")))</f>
        <v/>
      </c>
      <c r="C342" t="str">
        <f>IF('1. Prosjekteringsverktøy'!$B350=Utelukk!$A$3,"",IF('1. Prosjekteringsverktøy'!$G350&lt;&gt;"",IF('1. Prosjekteringsverktøy'!$G350='Telle antall dimensjoner'!C$1,1,""),IF('1. Prosjekteringsverktøy'!$F350=C$1,1,"")))</f>
        <v/>
      </c>
      <c r="D342" t="str">
        <f>IF('1. Prosjekteringsverktøy'!$B350=Utelukk!$A$3,"",IF('1. Prosjekteringsverktøy'!$G350&lt;&gt;"",IF('1. Prosjekteringsverktøy'!$G350='Telle antall dimensjoner'!D$1,1,""),IF('1. Prosjekteringsverktøy'!$F350=D$1,1,"")))</f>
        <v/>
      </c>
      <c r="E342" t="str">
        <f>IF('1. Prosjekteringsverktøy'!$B350=Utelukk!$A$3,"",IF('1. Prosjekteringsverktøy'!$G350&lt;&gt;"",IF('1. Prosjekteringsverktøy'!$G350='Telle antall dimensjoner'!E$1,1,""),IF('1. Prosjekteringsverktøy'!$F350=E$1,1,"")))</f>
        <v/>
      </c>
      <c r="F342" t="str">
        <f>IF('1. Prosjekteringsverktøy'!$B350=Utelukk!$A$3,"",IF('1. Prosjekteringsverktøy'!$G350&lt;&gt;"",IF('1. Prosjekteringsverktøy'!$G350='Telle antall dimensjoner'!F$1,1,""),IF('1. Prosjekteringsverktøy'!$F350=F$1,1,"")))</f>
        <v/>
      </c>
      <c r="G342" t="str">
        <f>IF('1. Prosjekteringsverktøy'!$B350=Utelukk!$A$3,"",IF('1. Prosjekteringsverktøy'!$G350&lt;&gt;"",IF('1. Prosjekteringsverktøy'!$G350='Telle antall dimensjoner'!G$1,1,""),IF('1. Prosjekteringsverktøy'!$F350=G$1,1,"")))</f>
        <v/>
      </c>
      <c r="H342" t="str">
        <f>IF('1. Prosjekteringsverktøy'!$B350=Utelukk!$A$3,"",IF('1. Prosjekteringsverktøy'!$G350&lt;&gt;"",IF('1. Prosjekteringsverktøy'!$G350='Telle antall dimensjoner'!H$1,1,""),IF('1. Prosjekteringsverktøy'!$F350=H$1,1,"")))</f>
        <v/>
      </c>
      <c r="I342" t="str">
        <f>IF('1. Prosjekteringsverktøy'!$B350=Utelukk!$A$3,"",IF('1. Prosjekteringsverktøy'!$G350&lt;&gt;"",IF('1. Prosjekteringsverktøy'!$G350='Telle antall dimensjoner'!I$1,1,""),IF('1. Prosjekteringsverktøy'!$F350=I$1,1,"")))</f>
        <v/>
      </c>
      <c r="J342" t="str">
        <f>IF('1. Prosjekteringsverktøy'!$B350=Utelukk!$A$3,"",IF('1. Prosjekteringsverktøy'!$G350&lt;&gt;"",IF('1. Prosjekteringsverktøy'!$G350='Telle antall dimensjoner'!J$1,1,""),IF('1. Prosjekteringsverktøy'!$F350=J$1,1,"")))</f>
        <v/>
      </c>
    </row>
    <row r="343" spans="1:10" x14ac:dyDescent="0.3">
      <c r="A343" t="str">
        <f>IF('1. Prosjekteringsverktøy'!D351&lt;&gt;0,'1. Prosjekteringsverktøy'!$D351,"")</f>
        <v/>
      </c>
      <c r="B343" t="str">
        <f>IF('1. Prosjekteringsverktøy'!$B351=Utelukk!$A$3,"",IF('1. Prosjekteringsverktøy'!$G351&lt;&gt;"",IF('1. Prosjekteringsverktøy'!$G351='Telle antall dimensjoner'!B$1,1,""),IF('1. Prosjekteringsverktøy'!$F351=B$1,1,"")))</f>
        <v/>
      </c>
      <c r="C343" t="str">
        <f>IF('1. Prosjekteringsverktøy'!$B351=Utelukk!$A$3,"",IF('1. Prosjekteringsverktøy'!$G351&lt;&gt;"",IF('1. Prosjekteringsverktøy'!$G351='Telle antall dimensjoner'!C$1,1,""),IF('1. Prosjekteringsverktøy'!$F351=C$1,1,"")))</f>
        <v/>
      </c>
      <c r="D343" t="str">
        <f>IF('1. Prosjekteringsverktøy'!$B351=Utelukk!$A$3,"",IF('1. Prosjekteringsverktøy'!$G351&lt;&gt;"",IF('1. Prosjekteringsverktøy'!$G351='Telle antall dimensjoner'!D$1,1,""),IF('1. Prosjekteringsverktøy'!$F351=D$1,1,"")))</f>
        <v/>
      </c>
      <c r="E343" t="str">
        <f>IF('1. Prosjekteringsverktøy'!$B351=Utelukk!$A$3,"",IF('1. Prosjekteringsverktøy'!$G351&lt;&gt;"",IF('1. Prosjekteringsverktøy'!$G351='Telle antall dimensjoner'!E$1,1,""),IF('1. Prosjekteringsverktøy'!$F351=E$1,1,"")))</f>
        <v/>
      </c>
      <c r="F343" t="str">
        <f>IF('1. Prosjekteringsverktøy'!$B351=Utelukk!$A$3,"",IF('1. Prosjekteringsverktøy'!$G351&lt;&gt;"",IF('1. Prosjekteringsverktøy'!$G351='Telle antall dimensjoner'!F$1,1,""),IF('1. Prosjekteringsverktøy'!$F351=F$1,1,"")))</f>
        <v/>
      </c>
      <c r="G343" t="str">
        <f>IF('1. Prosjekteringsverktøy'!$B351=Utelukk!$A$3,"",IF('1. Prosjekteringsverktøy'!$G351&lt;&gt;"",IF('1. Prosjekteringsverktøy'!$G351='Telle antall dimensjoner'!G$1,1,""),IF('1. Prosjekteringsverktøy'!$F351=G$1,1,"")))</f>
        <v/>
      </c>
      <c r="H343" t="str">
        <f>IF('1. Prosjekteringsverktøy'!$B351=Utelukk!$A$3,"",IF('1. Prosjekteringsverktøy'!$G351&lt;&gt;"",IF('1. Prosjekteringsverktøy'!$G351='Telle antall dimensjoner'!H$1,1,""),IF('1. Prosjekteringsverktøy'!$F351=H$1,1,"")))</f>
        <v/>
      </c>
      <c r="I343" t="str">
        <f>IF('1. Prosjekteringsverktøy'!$B351=Utelukk!$A$3,"",IF('1. Prosjekteringsverktøy'!$G351&lt;&gt;"",IF('1. Prosjekteringsverktøy'!$G351='Telle antall dimensjoner'!I$1,1,""),IF('1. Prosjekteringsverktøy'!$F351=I$1,1,"")))</f>
        <v/>
      </c>
      <c r="J343" t="str">
        <f>IF('1. Prosjekteringsverktøy'!$B351=Utelukk!$A$3,"",IF('1. Prosjekteringsverktøy'!$G351&lt;&gt;"",IF('1. Prosjekteringsverktøy'!$G351='Telle antall dimensjoner'!J$1,1,""),IF('1. Prosjekteringsverktøy'!$F351=J$1,1,"")))</f>
        <v/>
      </c>
    </row>
    <row r="344" spans="1:10" x14ac:dyDescent="0.3">
      <c r="A344" t="str">
        <f>IF('1. Prosjekteringsverktøy'!D352&lt;&gt;0,'1. Prosjekteringsverktøy'!$D352,"")</f>
        <v/>
      </c>
      <c r="B344" t="str">
        <f>IF('1. Prosjekteringsverktøy'!$B352=Utelukk!$A$3,"",IF('1. Prosjekteringsverktøy'!$G352&lt;&gt;"",IF('1. Prosjekteringsverktøy'!$G352='Telle antall dimensjoner'!B$1,1,""),IF('1. Prosjekteringsverktøy'!$F352=B$1,1,"")))</f>
        <v/>
      </c>
      <c r="C344" t="str">
        <f>IF('1. Prosjekteringsverktøy'!$B352=Utelukk!$A$3,"",IF('1. Prosjekteringsverktøy'!$G352&lt;&gt;"",IF('1. Prosjekteringsverktøy'!$G352='Telle antall dimensjoner'!C$1,1,""),IF('1. Prosjekteringsverktøy'!$F352=C$1,1,"")))</f>
        <v/>
      </c>
      <c r="D344" t="str">
        <f>IF('1. Prosjekteringsverktøy'!$B352=Utelukk!$A$3,"",IF('1. Prosjekteringsverktøy'!$G352&lt;&gt;"",IF('1. Prosjekteringsverktøy'!$G352='Telle antall dimensjoner'!D$1,1,""),IF('1. Prosjekteringsverktøy'!$F352=D$1,1,"")))</f>
        <v/>
      </c>
      <c r="E344" t="str">
        <f>IF('1. Prosjekteringsverktøy'!$B352=Utelukk!$A$3,"",IF('1. Prosjekteringsverktøy'!$G352&lt;&gt;"",IF('1. Prosjekteringsverktøy'!$G352='Telle antall dimensjoner'!E$1,1,""),IF('1. Prosjekteringsverktøy'!$F352=E$1,1,"")))</f>
        <v/>
      </c>
      <c r="F344" t="str">
        <f>IF('1. Prosjekteringsverktøy'!$B352=Utelukk!$A$3,"",IF('1. Prosjekteringsverktøy'!$G352&lt;&gt;"",IF('1. Prosjekteringsverktøy'!$G352='Telle antall dimensjoner'!F$1,1,""),IF('1. Prosjekteringsverktøy'!$F352=F$1,1,"")))</f>
        <v/>
      </c>
      <c r="G344" t="str">
        <f>IF('1. Prosjekteringsverktøy'!$B352=Utelukk!$A$3,"",IF('1. Prosjekteringsverktøy'!$G352&lt;&gt;"",IF('1. Prosjekteringsverktøy'!$G352='Telle antall dimensjoner'!G$1,1,""),IF('1. Prosjekteringsverktøy'!$F352=G$1,1,"")))</f>
        <v/>
      </c>
      <c r="H344" t="str">
        <f>IF('1. Prosjekteringsverktøy'!$B352=Utelukk!$A$3,"",IF('1. Prosjekteringsverktøy'!$G352&lt;&gt;"",IF('1. Prosjekteringsverktøy'!$G352='Telle antall dimensjoner'!H$1,1,""),IF('1. Prosjekteringsverktøy'!$F352=H$1,1,"")))</f>
        <v/>
      </c>
      <c r="I344" t="str">
        <f>IF('1. Prosjekteringsverktøy'!$B352=Utelukk!$A$3,"",IF('1. Prosjekteringsverktøy'!$G352&lt;&gt;"",IF('1. Prosjekteringsverktøy'!$G352='Telle antall dimensjoner'!I$1,1,""),IF('1. Prosjekteringsverktøy'!$F352=I$1,1,"")))</f>
        <v/>
      </c>
      <c r="J344" t="str">
        <f>IF('1. Prosjekteringsverktøy'!$B352=Utelukk!$A$3,"",IF('1. Prosjekteringsverktøy'!$G352&lt;&gt;"",IF('1. Prosjekteringsverktøy'!$G352='Telle antall dimensjoner'!J$1,1,""),IF('1. Prosjekteringsverktøy'!$F352=J$1,1,"")))</f>
        <v/>
      </c>
    </row>
    <row r="345" spans="1:10" x14ac:dyDescent="0.3">
      <c r="A345" t="str">
        <f>IF('1. Prosjekteringsverktøy'!D353&lt;&gt;0,'1. Prosjekteringsverktøy'!$D353,"")</f>
        <v/>
      </c>
      <c r="B345" t="str">
        <f>IF('1. Prosjekteringsverktøy'!$B353=Utelukk!$A$3,"",IF('1. Prosjekteringsverktøy'!$G353&lt;&gt;"",IF('1. Prosjekteringsverktøy'!$G353='Telle antall dimensjoner'!B$1,1,""),IF('1. Prosjekteringsverktøy'!$F353=B$1,1,"")))</f>
        <v/>
      </c>
      <c r="C345" t="str">
        <f>IF('1. Prosjekteringsverktøy'!$B353=Utelukk!$A$3,"",IF('1. Prosjekteringsverktøy'!$G353&lt;&gt;"",IF('1. Prosjekteringsverktøy'!$G353='Telle antall dimensjoner'!C$1,1,""),IF('1. Prosjekteringsverktøy'!$F353=C$1,1,"")))</f>
        <v/>
      </c>
      <c r="D345" t="str">
        <f>IF('1. Prosjekteringsverktøy'!$B353=Utelukk!$A$3,"",IF('1. Prosjekteringsverktøy'!$G353&lt;&gt;"",IF('1. Prosjekteringsverktøy'!$G353='Telle antall dimensjoner'!D$1,1,""),IF('1. Prosjekteringsverktøy'!$F353=D$1,1,"")))</f>
        <v/>
      </c>
      <c r="E345" t="str">
        <f>IF('1. Prosjekteringsverktøy'!$B353=Utelukk!$A$3,"",IF('1. Prosjekteringsverktøy'!$G353&lt;&gt;"",IF('1. Prosjekteringsverktøy'!$G353='Telle antall dimensjoner'!E$1,1,""),IF('1. Prosjekteringsverktøy'!$F353=E$1,1,"")))</f>
        <v/>
      </c>
      <c r="F345" t="str">
        <f>IF('1. Prosjekteringsverktøy'!$B353=Utelukk!$A$3,"",IF('1. Prosjekteringsverktøy'!$G353&lt;&gt;"",IF('1. Prosjekteringsverktøy'!$G353='Telle antall dimensjoner'!F$1,1,""),IF('1. Prosjekteringsverktøy'!$F353=F$1,1,"")))</f>
        <v/>
      </c>
      <c r="G345" t="str">
        <f>IF('1. Prosjekteringsverktøy'!$B353=Utelukk!$A$3,"",IF('1. Prosjekteringsverktøy'!$G353&lt;&gt;"",IF('1. Prosjekteringsverktøy'!$G353='Telle antall dimensjoner'!G$1,1,""),IF('1. Prosjekteringsverktøy'!$F353=G$1,1,"")))</f>
        <v/>
      </c>
      <c r="H345" t="str">
        <f>IF('1. Prosjekteringsverktøy'!$B353=Utelukk!$A$3,"",IF('1. Prosjekteringsverktøy'!$G353&lt;&gt;"",IF('1. Prosjekteringsverktøy'!$G353='Telle antall dimensjoner'!H$1,1,""),IF('1. Prosjekteringsverktøy'!$F353=H$1,1,"")))</f>
        <v/>
      </c>
      <c r="I345" t="str">
        <f>IF('1. Prosjekteringsverktøy'!$B353=Utelukk!$A$3,"",IF('1. Prosjekteringsverktøy'!$G353&lt;&gt;"",IF('1. Prosjekteringsverktøy'!$G353='Telle antall dimensjoner'!I$1,1,""),IF('1. Prosjekteringsverktøy'!$F353=I$1,1,"")))</f>
        <v/>
      </c>
      <c r="J345" t="str">
        <f>IF('1. Prosjekteringsverktøy'!$B353=Utelukk!$A$3,"",IF('1. Prosjekteringsverktøy'!$G353&lt;&gt;"",IF('1. Prosjekteringsverktøy'!$G353='Telle antall dimensjoner'!J$1,1,""),IF('1. Prosjekteringsverktøy'!$F353=J$1,1,"")))</f>
        <v/>
      </c>
    </row>
    <row r="346" spans="1:10" x14ac:dyDescent="0.3">
      <c r="A346" t="str">
        <f>IF('1. Prosjekteringsverktøy'!D354&lt;&gt;0,'1. Prosjekteringsverktøy'!$D354,"")</f>
        <v/>
      </c>
      <c r="B346" t="str">
        <f>IF('1. Prosjekteringsverktøy'!$B354=Utelukk!$A$3,"",IF('1. Prosjekteringsverktøy'!$G354&lt;&gt;"",IF('1. Prosjekteringsverktøy'!$G354='Telle antall dimensjoner'!B$1,1,""),IF('1. Prosjekteringsverktøy'!$F354=B$1,1,"")))</f>
        <v/>
      </c>
      <c r="C346" t="str">
        <f>IF('1. Prosjekteringsverktøy'!$B354=Utelukk!$A$3,"",IF('1. Prosjekteringsverktøy'!$G354&lt;&gt;"",IF('1. Prosjekteringsverktøy'!$G354='Telle antall dimensjoner'!C$1,1,""),IF('1. Prosjekteringsverktøy'!$F354=C$1,1,"")))</f>
        <v/>
      </c>
      <c r="D346" t="str">
        <f>IF('1. Prosjekteringsverktøy'!$B354=Utelukk!$A$3,"",IF('1. Prosjekteringsverktøy'!$G354&lt;&gt;"",IF('1. Prosjekteringsverktøy'!$G354='Telle antall dimensjoner'!D$1,1,""),IF('1. Prosjekteringsverktøy'!$F354=D$1,1,"")))</f>
        <v/>
      </c>
      <c r="E346" t="str">
        <f>IF('1. Prosjekteringsverktøy'!$B354=Utelukk!$A$3,"",IF('1. Prosjekteringsverktøy'!$G354&lt;&gt;"",IF('1. Prosjekteringsverktøy'!$G354='Telle antall dimensjoner'!E$1,1,""),IF('1. Prosjekteringsverktøy'!$F354=E$1,1,"")))</f>
        <v/>
      </c>
      <c r="F346" t="str">
        <f>IF('1. Prosjekteringsverktøy'!$B354=Utelukk!$A$3,"",IF('1. Prosjekteringsverktøy'!$G354&lt;&gt;"",IF('1. Prosjekteringsverktøy'!$G354='Telle antall dimensjoner'!F$1,1,""),IF('1. Prosjekteringsverktøy'!$F354=F$1,1,"")))</f>
        <v/>
      </c>
      <c r="G346" t="str">
        <f>IF('1. Prosjekteringsverktøy'!$B354=Utelukk!$A$3,"",IF('1. Prosjekteringsverktøy'!$G354&lt;&gt;"",IF('1. Prosjekteringsverktøy'!$G354='Telle antall dimensjoner'!G$1,1,""),IF('1. Prosjekteringsverktøy'!$F354=G$1,1,"")))</f>
        <v/>
      </c>
      <c r="H346" t="str">
        <f>IF('1. Prosjekteringsverktøy'!$B354=Utelukk!$A$3,"",IF('1. Prosjekteringsverktøy'!$G354&lt;&gt;"",IF('1. Prosjekteringsverktøy'!$G354='Telle antall dimensjoner'!H$1,1,""),IF('1. Prosjekteringsverktøy'!$F354=H$1,1,"")))</f>
        <v/>
      </c>
      <c r="I346" t="str">
        <f>IF('1. Prosjekteringsverktøy'!$B354=Utelukk!$A$3,"",IF('1. Prosjekteringsverktøy'!$G354&lt;&gt;"",IF('1. Prosjekteringsverktøy'!$G354='Telle antall dimensjoner'!I$1,1,""),IF('1. Prosjekteringsverktøy'!$F354=I$1,1,"")))</f>
        <v/>
      </c>
      <c r="J346" t="str">
        <f>IF('1. Prosjekteringsverktøy'!$B354=Utelukk!$A$3,"",IF('1. Prosjekteringsverktøy'!$G354&lt;&gt;"",IF('1. Prosjekteringsverktøy'!$G354='Telle antall dimensjoner'!J$1,1,""),IF('1. Prosjekteringsverktøy'!$F354=J$1,1,"")))</f>
        <v/>
      </c>
    </row>
    <row r="347" spans="1:10" x14ac:dyDescent="0.3">
      <c r="A347" t="str">
        <f>IF('1. Prosjekteringsverktøy'!D355&lt;&gt;0,'1. Prosjekteringsverktøy'!$D355,"")</f>
        <v/>
      </c>
      <c r="B347" t="str">
        <f>IF('1. Prosjekteringsverktøy'!$B355=Utelukk!$A$3,"",IF('1. Prosjekteringsverktøy'!$G355&lt;&gt;"",IF('1. Prosjekteringsverktøy'!$G355='Telle antall dimensjoner'!B$1,1,""),IF('1. Prosjekteringsverktøy'!$F355=B$1,1,"")))</f>
        <v/>
      </c>
      <c r="C347" t="str">
        <f>IF('1. Prosjekteringsverktøy'!$B355=Utelukk!$A$3,"",IF('1. Prosjekteringsverktøy'!$G355&lt;&gt;"",IF('1. Prosjekteringsverktøy'!$G355='Telle antall dimensjoner'!C$1,1,""),IF('1. Prosjekteringsverktøy'!$F355=C$1,1,"")))</f>
        <v/>
      </c>
      <c r="D347" t="str">
        <f>IF('1. Prosjekteringsverktøy'!$B355=Utelukk!$A$3,"",IF('1. Prosjekteringsverktøy'!$G355&lt;&gt;"",IF('1. Prosjekteringsverktøy'!$G355='Telle antall dimensjoner'!D$1,1,""),IF('1. Prosjekteringsverktøy'!$F355=D$1,1,"")))</f>
        <v/>
      </c>
      <c r="E347" t="str">
        <f>IF('1. Prosjekteringsverktøy'!$B355=Utelukk!$A$3,"",IF('1. Prosjekteringsverktøy'!$G355&lt;&gt;"",IF('1. Prosjekteringsverktøy'!$G355='Telle antall dimensjoner'!E$1,1,""),IF('1. Prosjekteringsverktøy'!$F355=E$1,1,"")))</f>
        <v/>
      </c>
      <c r="F347" t="str">
        <f>IF('1. Prosjekteringsverktøy'!$B355=Utelukk!$A$3,"",IF('1. Prosjekteringsverktøy'!$G355&lt;&gt;"",IF('1. Prosjekteringsverktøy'!$G355='Telle antall dimensjoner'!F$1,1,""),IF('1. Prosjekteringsverktøy'!$F355=F$1,1,"")))</f>
        <v/>
      </c>
      <c r="G347" t="str">
        <f>IF('1. Prosjekteringsverktøy'!$B355=Utelukk!$A$3,"",IF('1. Prosjekteringsverktøy'!$G355&lt;&gt;"",IF('1. Prosjekteringsverktøy'!$G355='Telle antall dimensjoner'!G$1,1,""),IF('1. Prosjekteringsverktøy'!$F355=G$1,1,"")))</f>
        <v/>
      </c>
      <c r="H347" t="str">
        <f>IF('1. Prosjekteringsverktøy'!$B355=Utelukk!$A$3,"",IF('1. Prosjekteringsverktøy'!$G355&lt;&gt;"",IF('1. Prosjekteringsverktøy'!$G355='Telle antall dimensjoner'!H$1,1,""),IF('1. Prosjekteringsverktøy'!$F355=H$1,1,"")))</f>
        <v/>
      </c>
      <c r="I347" t="str">
        <f>IF('1. Prosjekteringsverktøy'!$B355=Utelukk!$A$3,"",IF('1. Prosjekteringsverktøy'!$G355&lt;&gt;"",IF('1. Prosjekteringsverktøy'!$G355='Telle antall dimensjoner'!I$1,1,""),IF('1. Prosjekteringsverktøy'!$F355=I$1,1,"")))</f>
        <v/>
      </c>
      <c r="J347" t="str">
        <f>IF('1. Prosjekteringsverktøy'!$B355=Utelukk!$A$3,"",IF('1. Prosjekteringsverktøy'!$G355&lt;&gt;"",IF('1. Prosjekteringsverktøy'!$G355='Telle antall dimensjoner'!J$1,1,""),IF('1. Prosjekteringsverktøy'!$F355=J$1,1,"")))</f>
        <v/>
      </c>
    </row>
    <row r="348" spans="1:10" x14ac:dyDescent="0.3">
      <c r="A348" t="str">
        <f>IF('1. Prosjekteringsverktøy'!D356&lt;&gt;0,'1. Prosjekteringsverktøy'!$D356,"")</f>
        <v/>
      </c>
      <c r="B348" t="str">
        <f>IF('1. Prosjekteringsverktøy'!$B356=Utelukk!$A$3,"",IF('1. Prosjekteringsverktøy'!$G356&lt;&gt;"",IF('1. Prosjekteringsverktøy'!$G356='Telle antall dimensjoner'!B$1,1,""),IF('1. Prosjekteringsverktøy'!$F356=B$1,1,"")))</f>
        <v/>
      </c>
      <c r="C348" t="str">
        <f>IF('1. Prosjekteringsverktøy'!$B356=Utelukk!$A$3,"",IF('1. Prosjekteringsverktøy'!$G356&lt;&gt;"",IF('1. Prosjekteringsverktøy'!$G356='Telle antall dimensjoner'!C$1,1,""),IF('1. Prosjekteringsverktøy'!$F356=C$1,1,"")))</f>
        <v/>
      </c>
      <c r="D348" t="str">
        <f>IF('1. Prosjekteringsverktøy'!$B356=Utelukk!$A$3,"",IF('1. Prosjekteringsverktøy'!$G356&lt;&gt;"",IF('1. Prosjekteringsverktøy'!$G356='Telle antall dimensjoner'!D$1,1,""),IF('1. Prosjekteringsverktøy'!$F356=D$1,1,"")))</f>
        <v/>
      </c>
      <c r="E348" t="str">
        <f>IF('1. Prosjekteringsverktøy'!$B356=Utelukk!$A$3,"",IF('1. Prosjekteringsverktøy'!$G356&lt;&gt;"",IF('1. Prosjekteringsverktøy'!$G356='Telle antall dimensjoner'!E$1,1,""),IF('1. Prosjekteringsverktøy'!$F356=E$1,1,"")))</f>
        <v/>
      </c>
      <c r="F348" t="str">
        <f>IF('1. Prosjekteringsverktøy'!$B356=Utelukk!$A$3,"",IF('1. Prosjekteringsverktøy'!$G356&lt;&gt;"",IF('1. Prosjekteringsverktøy'!$G356='Telle antall dimensjoner'!F$1,1,""),IF('1. Prosjekteringsverktøy'!$F356=F$1,1,"")))</f>
        <v/>
      </c>
      <c r="G348" t="str">
        <f>IF('1. Prosjekteringsverktøy'!$B356=Utelukk!$A$3,"",IF('1. Prosjekteringsverktøy'!$G356&lt;&gt;"",IF('1. Prosjekteringsverktøy'!$G356='Telle antall dimensjoner'!G$1,1,""),IF('1. Prosjekteringsverktøy'!$F356=G$1,1,"")))</f>
        <v/>
      </c>
      <c r="H348" t="str">
        <f>IF('1. Prosjekteringsverktøy'!$B356=Utelukk!$A$3,"",IF('1. Prosjekteringsverktøy'!$G356&lt;&gt;"",IF('1. Prosjekteringsverktøy'!$G356='Telle antall dimensjoner'!H$1,1,""),IF('1. Prosjekteringsverktøy'!$F356=H$1,1,"")))</f>
        <v/>
      </c>
      <c r="I348" t="str">
        <f>IF('1. Prosjekteringsverktøy'!$B356=Utelukk!$A$3,"",IF('1. Prosjekteringsverktøy'!$G356&lt;&gt;"",IF('1. Prosjekteringsverktøy'!$G356='Telle antall dimensjoner'!I$1,1,""),IF('1. Prosjekteringsverktøy'!$F356=I$1,1,"")))</f>
        <v/>
      </c>
      <c r="J348" t="str">
        <f>IF('1. Prosjekteringsverktøy'!$B356=Utelukk!$A$3,"",IF('1. Prosjekteringsverktøy'!$G356&lt;&gt;"",IF('1. Prosjekteringsverktøy'!$G356='Telle antall dimensjoner'!J$1,1,""),IF('1. Prosjekteringsverktøy'!$F356=J$1,1,"")))</f>
        <v/>
      </c>
    </row>
    <row r="349" spans="1:10" x14ac:dyDescent="0.3">
      <c r="A349" t="str">
        <f>IF('1. Prosjekteringsverktøy'!D357&lt;&gt;0,'1. Prosjekteringsverktøy'!$D357,"")</f>
        <v/>
      </c>
      <c r="B349" t="str">
        <f>IF('1. Prosjekteringsverktøy'!$B357=Utelukk!$A$3,"",IF('1. Prosjekteringsverktøy'!$G357&lt;&gt;"",IF('1. Prosjekteringsverktøy'!$G357='Telle antall dimensjoner'!B$1,1,""),IF('1. Prosjekteringsverktøy'!$F357=B$1,1,"")))</f>
        <v/>
      </c>
      <c r="C349" t="str">
        <f>IF('1. Prosjekteringsverktøy'!$B357=Utelukk!$A$3,"",IF('1. Prosjekteringsverktøy'!$G357&lt;&gt;"",IF('1. Prosjekteringsverktøy'!$G357='Telle antall dimensjoner'!C$1,1,""),IF('1. Prosjekteringsverktøy'!$F357=C$1,1,"")))</f>
        <v/>
      </c>
      <c r="D349" t="str">
        <f>IF('1. Prosjekteringsverktøy'!$B357=Utelukk!$A$3,"",IF('1. Prosjekteringsverktøy'!$G357&lt;&gt;"",IF('1. Prosjekteringsverktøy'!$G357='Telle antall dimensjoner'!D$1,1,""),IF('1. Prosjekteringsverktøy'!$F357=D$1,1,"")))</f>
        <v/>
      </c>
      <c r="E349" t="str">
        <f>IF('1. Prosjekteringsverktøy'!$B357=Utelukk!$A$3,"",IF('1. Prosjekteringsverktøy'!$G357&lt;&gt;"",IF('1. Prosjekteringsverktøy'!$G357='Telle antall dimensjoner'!E$1,1,""),IF('1. Prosjekteringsverktøy'!$F357=E$1,1,"")))</f>
        <v/>
      </c>
      <c r="F349" t="str">
        <f>IF('1. Prosjekteringsverktøy'!$B357=Utelukk!$A$3,"",IF('1. Prosjekteringsverktøy'!$G357&lt;&gt;"",IF('1. Prosjekteringsverktøy'!$G357='Telle antall dimensjoner'!F$1,1,""),IF('1. Prosjekteringsverktøy'!$F357=F$1,1,"")))</f>
        <v/>
      </c>
      <c r="G349" t="str">
        <f>IF('1. Prosjekteringsverktøy'!$B357=Utelukk!$A$3,"",IF('1. Prosjekteringsverktøy'!$G357&lt;&gt;"",IF('1. Prosjekteringsverktøy'!$G357='Telle antall dimensjoner'!G$1,1,""),IF('1. Prosjekteringsverktøy'!$F357=G$1,1,"")))</f>
        <v/>
      </c>
      <c r="H349" t="str">
        <f>IF('1. Prosjekteringsverktøy'!$B357=Utelukk!$A$3,"",IF('1. Prosjekteringsverktøy'!$G357&lt;&gt;"",IF('1. Prosjekteringsverktøy'!$G357='Telle antall dimensjoner'!H$1,1,""),IF('1. Prosjekteringsverktøy'!$F357=H$1,1,"")))</f>
        <v/>
      </c>
      <c r="I349" t="str">
        <f>IF('1. Prosjekteringsverktøy'!$B357=Utelukk!$A$3,"",IF('1. Prosjekteringsverktøy'!$G357&lt;&gt;"",IF('1. Prosjekteringsverktøy'!$G357='Telle antall dimensjoner'!I$1,1,""),IF('1. Prosjekteringsverktøy'!$F357=I$1,1,"")))</f>
        <v/>
      </c>
      <c r="J349" t="str">
        <f>IF('1. Prosjekteringsverktøy'!$B357=Utelukk!$A$3,"",IF('1. Prosjekteringsverktøy'!$G357&lt;&gt;"",IF('1. Prosjekteringsverktøy'!$G357='Telle antall dimensjoner'!J$1,1,""),IF('1. Prosjekteringsverktøy'!$F357=J$1,1,"")))</f>
        <v/>
      </c>
    </row>
    <row r="350" spans="1:10" x14ac:dyDescent="0.3">
      <c r="A350" t="str">
        <f>IF('1. Prosjekteringsverktøy'!D358&lt;&gt;0,'1. Prosjekteringsverktøy'!$D358,"")</f>
        <v/>
      </c>
      <c r="B350" t="str">
        <f>IF('1. Prosjekteringsverktøy'!$B358=Utelukk!$A$3,"",IF('1. Prosjekteringsverktøy'!$G358&lt;&gt;"",IF('1. Prosjekteringsverktøy'!$G358='Telle antall dimensjoner'!B$1,1,""),IF('1. Prosjekteringsverktøy'!$F358=B$1,1,"")))</f>
        <v/>
      </c>
      <c r="C350" t="str">
        <f>IF('1. Prosjekteringsverktøy'!$B358=Utelukk!$A$3,"",IF('1. Prosjekteringsverktøy'!$G358&lt;&gt;"",IF('1. Prosjekteringsverktøy'!$G358='Telle antall dimensjoner'!C$1,1,""),IF('1. Prosjekteringsverktøy'!$F358=C$1,1,"")))</f>
        <v/>
      </c>
      <c r="D350" t="str">
        <f>IF('1. Prosjekteringsverktøy'!$B358=Utelukk!$A$3,"",IF('1. Prosjekteringsverktøy'!$G358&lt;&gt;"",IF('1. Prosjekteringsverktøy'!$G358='Telle antall dimensjoner'!D$1,1,""),IF('1. Prosjekteringsverktøy'!$F358=D$1,1,"")))</f>
        <v/>
      </c>
      <c r="E350" t="str">
        <f>IF('1. Prosjekteringsverktøy'!$B358=Utelukk!$A$3,"",IF('1. Prosjekteringsverktøy'!$G358&lt;&gt;"",IF('1. Prosjekteringsverktøy'!$G358='Telle antall dimensjoner'!E$1,1,""),IF('1. Prosjekteringsverktøy'!$F358=E$1,1,"")))</f>
        <v/>
      </c>
      <c r="F350" t="str">
        <f>IF('1. Prosjekteringsverktøy'!$B358=Utelukk!$A$3,"",IF('1. Prosjekteringsverktøy'!$G358&lt;&gt;"",IF('1. Prosjekteringsverktøy'!$G358='Telle antall dimensjoner'!F$1,1,""),IF('1. Prosjekteringsverktøy'!$F358=F$1,1,"")))</f>
        <v/>
      </c>
      <c r="G350" t="str">
        <f>IF('1. Prosjekteringsverktøy'!$B358=Utelukk!$A$3,"",IF('1. Prosjekteringsverktøy'!$G358&lt;&gt;"",IF('1. Prosjekteringsverktøy'!$G358='Telle antall dimensjoner'!G$1,1,""),IF('1. Prosjekteringsverktøy'!$F358=G$1,1,"")))</f>
        <v/>
      </c>
      <c r="H350" t="str">
        <f>IF('1. Prosjekteringsverktøy'!$B358=Utelukk!$A$3,"",IF('1. Prosjekteringsverktøy'!$G358&lt;&gt;"",IF('1. Prosjekteringsverktøy'!$G358='Telle antall dimensjoner'!H$1,1,""),IF('1. Prosjekteringsverktøy'!$F358=H$1,1,"")))</f>
        <v/>
      </c>
      <c r="I350" t="str">
        <f>IF('1. Prosjekteringsverktøy'!$B358=Utelukk!$A$3,"",IF('1. Prosjekteringsverktøy'!$G358&lt;&gt;"",IF('1. Prosjekteringsverktøy'!$G358='Telle antall dimensjoner'!I$1,1,""),IF('1. Prosjekteringsverktøy'!$F358=I$1,1,"")))</f>
        <v/>
      </c>
      <c r="J350" t="str">
        <f>IF('1. Prosjekteringsverktøy'!$B358=Utelukk!$A$3,"",IF('1. Prosjekteringsverktøy'!$G358&lt;&gt;"",IF('1. Prosjekteringsverktøy'!$G358='Telle antall dimensjoner'!J$1,1,""),IF('1. Prosjekteringsverktøy'!$F358=J$1,1,"")))</f>
        <v/>
      </c>
    </row>
    <row r="351" spans="1:10" x14ac:dyDescent="0.3">
      <c r="A351" t="str">
        <f>IF('1. Prosjekteringsverktøy'!D359&lt;&gt;0,'1. Prosjekteringsverktøy'!$D359,"")</f>
        <v/>
      </c>
      <c r="B351" t="str">
        <f>IF('1. Prosjekteringsverktøy'!$B359=Utelukk!$A$3,"",IF('1. Prosjekteringsverktøy'!$G359&lt;&gt;"",IF('1. Prosjekteringsverktøy'!$G359='Telle antall dimensjoner'!B$1,1,""),IF('1. Prosjekteringsverktøy'!$F359=B$1,1,"")))</f>
        <v/>
      </c>
      <c r="C351" t="str">
        <f>IF('1. Prosjekteringsverktøy'!$B359=Utelukk!$A$3,"",IF('1. Prosjekteringsverktøy'!$G359&lt;&gt;"",IF('1. Prosjekteringsverktøy'!$G359='Telle antall dimensjoner'!C$1,1,""),IF('1. Prosjekteringsverktøy'!$F359=C$1,1,"")))</f>
        <v/>
      </c>
      <c r="D351" t="str">
        <f>IF('1. Prosjekteringsverktøy'!$B359=Utelukk!$A$3,"",IF('1. Prosjekteringsverktøy'!$G359&lt;&gt;"",IF('1. Prosjekteringsverktøy'!$G359='Telle antall dimensjoner'!D$1,1,""),IF('1. Prosjekteringsverktøy'!$F359=D$1,1,"")))</f>
        <v/>
      </c>
      <c r="E351" t="str">
        <f>IF('1. Prosjekteringsverktøy'!$B359=Utelukk!$A$3,"",IF('1. Prosjekteringsverktøy'!$G359&lt;&gt;"",IF('1. Prosjekteringsverktøy'!$G359='Telle antall dimensjoner'!E$1,1,""),IF('1. Prosjekteringsverktøy'!$F359=E$1,1,"")))</f>
        <v/>
      </c>
      <c r="F351" t="str">
        <f>IF('1. Prosjekteringsverktøy'!$B359=Utelukk!$A$3,"",IF('1. Prosjekteringsverktøy'!$G359&lt;&gt;"",IF('1. Prosjekteringsverktøy'!$G359='Telle antall dimensjoner'!F$1,1,""),IF('1. Prosjekteringsverktøy'!$F359=F$1,1,"")))</f>
        <v/>
      </c>
      <c r="G351" t="str">
        <f>IF('1. Prosjekteringsverktøy'!$B359=Utelukk!$A$3,"",IF('1. Prosjekteringsverktøy'!$G359&lt;&gt;"",IF('1. Prosjekteringsverktøy'!$G359='Telle antall dimensjoner'!G$1,1,""),IF('1. Prosjekteringsverktøy'!$F359=G$1,1,"")))</f>
        <v/>
      </c>
      <c r="H351" t="str">
        <f>IF('1. Prosjekteringsverktøy'!$B359=Utelukk!$A$3,"",IF('1. Prosjekteringsverktøy'!$G359&lt;&gt;"",IF('1. Prosjekteringsverktøy'!$G359='Telle antall dimensjoner'!H$1,1,""),IF('1. Prosjekteringsverktøy'!$F359=H$1,1,"")))</f>
        <v/>
      </c>
      <c r="I351" t="str">
        <f>IF('1. Prosjekteringsverktøy'!$B359=Utelukk!$A$3,"",IF('1. Prosjekteringsverktøy'!$G359&lt;&gt;"",IF('1. Prosjekteringsverktøy'!$G359='Telle antall dimensjoner'!I$1,1,""),IF('1. Prosjekteringsverktøy'!$F359=I$1,1,"")))</f>
        <v/>
      </c>
      <c r="J351" t="str">
        <f>IF('1. Prosjekteringsverktøy'!$B359=Utelukk!$A$3,"",IF('1. Prosjekteringsverktøy'!$G359&lt;&gt;"",IF('1. Prosjekteringsverktøy'!$G359='Telle antall dimensjoner'!J$1,1,""),IF('1. Prosjekteringsverktøy'!$F359=J$1,1,"")))</f>
        <v/>
      </c>
    </row>
    <row r="352" spans="1:10" x14ac:dyDescent="0.3">
      <c r="A352" t="str">
        <f>IF('1. Prosjekteringsverktøy'!D360&lt;&gt;0,'1. Prosjekteringsverktøy'!$D360,"")</f>
        <v/>
      </c>
      <c r="B352" t="str">
        <f>IF('1. Prosjekteringsverktøy'!$B360=Utelukk!$A$3,"",IF('1. Prosjekteringsverktøy'!$G360&lt;&gt;"",IF('1. Prosjekteringsverktøy'!$G360='Telle antall dimensjoner'!B$1,1,""),IF('1. Prosjekteringsverktøy'!$F360=B$1,1,"")))</f>
        <v/>
      </c>
      <c r="C352" t="str">
        <f>IF('1. Prosjekteringsverktøy'!$B360=Utelukk!$A$3,"",IF('1. Prosjekteringsverktøy'!$G360&lt;&gt;"",IF('1. Prosjekteringsverktøy'!$G360='Telle antall dimensjoner'!C$1,1,""),IF('1. Prosjekteringsverktøy'!$F360=C$1,1,"")))</f>
        <v/>
      </c>
      <c r="D352" t="str">
        <f>IF('1. Prosjekteringsverktøy'!$B360=Utelukk!$A$3,"",IF('1. Prosjekteringsverktøy'!$G360&lt;&gt;"",IF('1. Prosjekteringsverktøy'!$G360='Telle antall dimensjoner'!D$1,1,""),IF('1. Prosjekteringsverktøy'!$F360=D$1,1,"")))</f>
        <v/>
      </c>
      <c r="E352" t="str">
        <f>IF('1. Prosjekteringsverktøy'!$B360=Utelukk!$A$3,"",IF('1. Prosjekteringsverktøy'!$G360&lt;&gt;"",IF('1. Prosjekteringsverktøy'!$G360='Telle antall dimensjoner'!E$1,1,""),IF('1. Prosjekteringsverktøy'!$F360=E$1,1,"")))</f>
        <v/>
      </c>
      <c r="F352" t="str">
        <f>IF('1. Prosjekteringsverktøy'!$B360=Utelukk!$A$3,"",IF('1. Prosjekteringsverktøy'!$G360&lt;&gt;"",IF('1. Prosjekteringsverktøy'!$G360='Telle antall dimensjoner'!F$1,1,""),IF('1. Prosjekteringsverktøy'!$F360=F$1,1,"")))</f>
        <v/>
      </c>
      <c r="G352" t="str">
        <f>IF('1. Prosjekteringsverktøy'!$B360=Utelukk!$A$3,"",IF('1. Prosjekteringsverktøy'!$G360&lt;&gt;"",IF('1. Prosjekteringsverktøy'!$G360='Telle antall dimensjoner'!G$1,1,""),IF('1. Prosjekteringsverktøy'!$F360=G$1,1,"")))</f>
        <v/>
      </c>
      <c r="H352" t="str">
        <f>IF('1. Prosjekteringsverktøy'!$B360=Utelukk!$A$3,"",IF('1. Prosjekteringsverktøy'!$G360&lt;&gt;"",IF('1. Prosjekteringsverktøy'!$G360='Telle antall dimensjoner'!H$1,1,""),IF('1. Prosjekteringsverktøy'!$F360=H$1,1,"")))</f>
        <v/>
      </c>
      <c r="I352" t="str">
        <f>IF('1. Prosjekteringsverktøy'!$B360=Utelukk!$A$3,"",IF('1. Prosjekteringsverktøy'!$G360&lt;&gt;"",IF('1. Prosjekteringsverktøy'!$G360='Telle antall dimensjoner'!I$1,1,""),IF('1. Prosjekteringsverktøy'!$F360=I$1,1,"")))</f>
        <v/>
      </c>
      <c r="J352" t="str">
        <f>IF('1. Prosjekteringsverktøy'!$B360=Utelukk!$A$3,"",IF('1. Prosjekteringsverktøy'!$G360&lt;&gt;"",IF('1. Prosjekteringsverktøy'!$G360='Telle antall dimensjoner'!J$1,1,""),IF('1. Prosjekteringsverktøy'!$F360=J$1,1,"")))</f>
        <v/>
      </c>
    </row>
    <row r="353" spans="1:10" x14ac:dyDescent="0.3">
      <c r="A353" t="str">
        <f>IF('1. Prosjekteringsverktøy'!D361&lt;&gt;0,'1. Prosjekteringsverktøy'!$D361,"")</f>
        <v/>
      </c>
      <c r="B353" t="str">
        <f>IF('1. Prosjekteringsverktøy'!$B361=Utelukk!$A$3,"",IF('1. Prosjekteringsverktøy'!$G361&lt;&gt;"",IF('1. Prosjekteringsverktøy'!$G361='Telle antall dimensjoner'!B$1,1,""),IF('1. Prosjekteringsverktøy'!$F361=B$1,1,"")))</f>
        <v/>
      </c>
      <c r="C353" t="str">
        <f>IF('1. Prosjekteringsverktøy'!$B361=Utelukk!$A$3,"",IF('1. Prosjekteringsverktøy'!$G361&lt;&gt;"",IF('1. Prosjekteringsverktøy'!$G361='Telle antall dimensjoner'!C$1,1,""),IF('1. Prosjekteringsverktøy'!$F361=C$1,1,"")))</f>
        <v/>
      </c>
      <c r="D353" t="str">
        <f>IF('1. Prosjekteringsverktøy'!$B361=Utelukk!$A$3,"",IF('1. Prosjekteringsverktøy'!$G361&lt;&gt;"",IF('1. Prosjekteringsverktøy'!$G361='Telle antall dimensjoner'!D$1,1,""),IF('1. Prosjekteringsverktøy'!$F361=D$1,1,"")))</f>
        <v/>
      </c>
      <c r="E353" t="str">
        <f>IF('1. Prosjekteringsverktøy'!$B361=Utelukk!$A$3,"",IF('1. Prosjekteringsverktøy'!$G361&lt;&gt;"",IF('1. Prosjekteringsverktøy'!$G361='Telle antall dimensjoner'!E$1,1,""),IF('1. Prosjekteringsverktøy'!$F361=E$1,1,"")))</f>
        <v/>
      </c>
      <c r="F353" t="str">
        <f>IF('1. Prosjekteringsverktøy'!$B361=Utelukk!$A$3,"",IF('1. Prosjekteringsverktøy'!$G361&lt;&gt;"",IF('1. Prosjekteringsverktøy'!$G361='Telle antall dimensjoner'!F$1,1,""),IF('1. Prosjekteringsverktøy'!$F361=F$1,1,"")))</f>
        <v/>
      </c>
      <c r="G353" t="str">
        <f>IF('1. Prosjekteringsverktøy'!$B361=Utelukk!$A$3,"",IF('1. Prosjekteringsverktøy'!$G361&lt;&gt;"",IF('1. Prosjekteringsverktøy'!$G361='Telle antall dimensjoner'!G$1,1,""),IF('1. Prosjekteringsverktøy'!$F361=G$1,1,"")))</f>
        <v/>
      </c>
      <c r="H353" t="str">
        <f>IF('1. Prosjekteringsverktøy'!$B361=Utelukk!$A$3,"",IF('1. Prosjekteringsverktøy'!$G361&lt;&gt;"",IF('1. Prosjekteringsverktøy'!$G361='Telle antall dimensjoner'!H$1,1,""),IF('1. Prosjekteringsverktøy'!$F361=H$1,1,"")))</f>
        <v/>
      </c>
      <c r="I353" t="str">
        <f>IF('1. Prosjekteringsverktøy'!$B361=Utelukk!$A$3,"",IF('1. Prosjekteringsverktøy'!$G361&lt;&gt;"",IF('1. Prosjekteringsverktøy'!$G361='Telle antall dimensjoner'!I$1,1,""),IF('1. Prosjekteringsverktøy'!$F361=I$1,1,"")))</f>
        <v/>
      </c>
      <c r="J353" t="str">
        <f>IF('1. Prosjekteringsverktøy'!$B361=Utelukk!$A$3,"",IF('1. Prosjekteringsverktøy'!$G361&lt;&gt;"",IF('1. Prosjekteringsverktøy'!$G361='Telle antall dimensjoner'!J$1,1,""),IF('1. Prosjekteringsverktøy'!$F361=J$1,1,"")))</f>
        <v/>
      </c>
    </row>
    <row r="354" spans="1:10" x14ac:dyDescent="0.3">
      <c r="A354" t="str">
        <f>IF('1. Prosjekteringsverktøy'!D362&lt;&gt;0,'1. Prosjekteringsverktøy'!$D362,"")</f>
        <v/>
      </c>
      <c r="B354" t="str">
        <f>IF('1. Prosjekteringsverktøy'!$B362=Utelukk!$A$3,"",IF('1. Prosjekteringsverktøy'!$G362&lt;&gt;"",IF('1. Prosjekteringsverktøy'!$G362='Telle antall dimensjoner'!B$1,1,""),IF('1. Prosjekteringsverktøy'!$F362=B$1,1,"")))</f>
        <v/>
      </c>
      <c r="C354" t="str">
        <f>IF('1. Prosjekteringsverktøy'!$B362=Utelukk!$A$3,"",IF('1. Prosjekteringsverktøy'!$G362&lt;&gt;"",IF('1. Prosjekteringsverktøy'!$G362='Telle antall dimensjoner'!C$1,1,""),IF('1. Prosjekteringsverktøy'!$F362=C$1,1,"")))</f>
        <v/>
      </c>
      <c r="D354" t="str">
        <f>IF('1. Prosjekteringsverktøy'!$B362=Utelukk!$A$3,"",IF('1. Prosjekteringsverktøy'!$G362&lt;&gt;"",IF('1. Prosjekteringsverktøy'!$G362='Telle antall dimensjoner'!D$1,1,""),IF('1. Prosjekteringsverktøy'!$F362=D$1,1,"")))</f>
        <v/>
      </c>
      <c r="E354" t="str">
        <f>IF('1. Prosjekteringsverktøy'!$B362=Utelukk!$A$3,"",IF('1. Prosjekteringsverktøy'!$G362&lt;&gt;"",IF('1. Prosjekteringsverktøy'!$G362='Telle antall dimensjoner'!E$1,1,""),IF('1. Prosjekteringsverktøy'!$F362=E$1,1,"")))</f>
        <v/>
      </c>
      <c r="F354" t="str">
        <f>IF('1. Prosjekteringsverktøy'!$B362=Utelukk!$A$3,"",IF('1. Prosjekteringsverktøy'!$G362&lt;&gt;"",IF('1. Prosjekteringsverktøy'!$G362='Telle antall dimensjoner'!F$1,1,""),IF('1. Prosjekteringsverktøy'!$F362=F$1,1,"")))</f>
        <v/>
      </c>
      <c r="G354" t="str">
        <f>IF('1. Prosjekteringsverktøy'!$B362=Utelukk!$A$3,"",IF('1. Prosjekteringsverktøy'!$G362&lt;&gt;"",IF('1. Prosjekteringsverktøy'!$G362='Telle antall dimensjoner'!G$1,1,""),IF('1. Prosjekteringsverktøy'!$F362=G$1,1,"")))</f>
        <v/>
      </c>
      <c r="H354" t="str">
        <f>IF('1. Prosjekteringsverktøy'!$B362=Utelukk!$A$3,"",IF('1. Prosjekteringsverktøy'!$G362&lt;&gt;"",IF('1. Prosjekteringsverktøy'!$G362='Telle antall dimensjoner'!H$1,1,""),IF('1. Prosjekteringsverktøy'!$F362=H$1,1,"")))</f>
        <v/>
      </c>
      <c r="I354" t="str">
        <f>IF('1. Prosjekteringsverktøy'!$B362=Utelukk!$A$3,"",IF('1. Prosjekteringsverktøy'!$G362&lt;&gt;"",IF('1. Prosjekteringsverktøy'!$G362='Telle antall dimensjoner'!I$1,1,""),IF('1. Prosjekteringsverktøy'!$F362=I$1,1,"")))</f>
        <v/>
      </c>
      <c r="J354" t="str">
        <f>IF('1. Prosjekteringsverktøy'!$B362=Utelukk!$A$3,"",IF('1. Prosjekteringsverktøy'!$G362&lt;&gt;"",IF('1. Prosjekteringsverktøy'!$G362='Telle antall dimensjoner'!J$1,1,""),IF('1. Prosjekteringsverktøy'!$F362=J$1,1,"")))</f>
        <v/>
      </c>
    </row>
    <row r="355" spans="1:10" x14ac:dyDescent="0.3">
      <c r="A355" t="str">
        <f>IF('1. Prosjekteringsverktøy'!D363&lt;&gt;0,'1. Prosjekteringsverktøy'!$D363,"")</f>
        <v/>
      </c>
      <c r="B355" t="str">
        <f>IF('1. Prosjekteringsverktøy'!$B363=Utelukk!$A$3,"",IF('1. Prosjekteringsverktøy'!$G363&lt;&gt;"",IF('1. Prosjekteringsverktøy'!$G363='Telle antall dimensjoner'!B$1,1,""),IF('1. Prosjekteringsverktøy'!$F363=B$1,1,"")))</f>
        <v/>
      </c>
      <c r="C355" t="str">
        <f>IF('1. Prosjekteringsverktøy'!$B363=Utelukk!$A$3,"",IF('1. Prosjekteringsverktøy'!$G363&lt;&gt;"",IF('1. Prosjekteringsverktøy'!$G363='Telle antall dimensjoner'!C$1,1,""),IF('1. Prosjekteringsverktøy'!$F363=C$1,1,"")))</f>
        <v/>
      </c>
      <c r="D355" t="str">
        <f>IF('1. Prosjekteringsverktøy'!$B363=Utelukk!$A$3,"",IF('1. Prosjekteringsverktøy'!$G363&lt;&gt;"",IF('1. Prosjekteringsverktøy'!$G363='Telle antall dimensjoner'!D$1,1,""),IF('1. Prosjekteringsverktøy'!$F363=D$1,1,"")))</f>
        <v/>
      </c>
      <c r="E355" t="str">
        <f>IF('1. Prosjekteringsverktøy'!$B363=Utelukk!$A$3,"",IF('1. Prosjekteringsverktøy'!$G363&lt;&gt;"",IF('1. Prosjekteringsverktøy'!$G363='Telle antall dimensjoner'!E$1,1,""),IF('1. Prosjekteringsverktøy'!$F363=E$1,1,"")))</f>
        <v/>
      </c>
      <c r="F355" t="str">
        <f>IF('1. Prosjekteringsverktøy'!$B363=Utelukk!$A$3,"",IF('1. Prosjekteringsverktøy'!$G363&lt;&gt;"",IF('1. Prosjekteringsverktøy'!$G363='Telle antall dimensjoner'!F$1,1,""),IF('1. Prosjekteringsverktøy'!$F363=F$1,1,"")))</f>
        <v/>
      </c>
      <c r="G355" t="str">
        <f>IF('1. Prosjekteringsverktøy'!$B363=Utelukk!$A$3,"",IF('1. Prosjekteringsverktøy'!$G363&lt;&gt;"",IF('1. Prosjekteringsverktøy'!$G363='Telle antall dimensjoner'!G$1,1,""),IF('1. Prosjekteringsverktøy'!$F363=G$1,1,"")))</f>
        <v/>
      </c>
      <c r="H355" t="str">
        <f>IF('1. Prosjekteringsverktøy'!$B363=Utelukk!$A$3,"",IF('1. Prosjekteringsverktøy'!$G363&lt;&gt;"",IF('1. Prosjekteringsverktøy'!$G363='Telle antall dimensjoner'!H$1,1,""),IF('1. Prosjekteringsverktøy'!$F363=H$1,1,"")))</f>
        <v/>
      </c>
      <c r="I355" t="str">
        <f>IF('1. Prosjekteringsverktøy'!$B363=Utelukk!$A$3,"",IF('1. Prosjekteringsverktøy'!$G363&lt;&gt;"",IF('1. Prosjekteringsverktøy'!$G363='Telle antall dimensjoner'!I$1,1,""),IF('1. Prosjekteringsverktøy'!$F363=I$1,1,"")))</f>
        <v/>
      </c>
      <c r="J355" t="str">
        <f>IF('1. Prosjekteringsverktøy'!$B363=Utelukk!$A$3,"",IF('1. Prosjekteringsverktøy'!$G363&lt;&gt;"",IF('1. Prosjekteringsverktøy'!$G363='Telle antall dimensjoner'!J$1,1,""),IF('1. Prosjekteringsverktøy'!$F363=J$1,1,"")))</f>
        <v/>
      </c>
    </row>
    <row r="356" spans="1:10" x14ac:dyDescent="0.3">
      <c r="A356" t="str">
        <f>IF('1. Prosjekteringsverktøy'!D364&lt;&gt;0,'1. Prosjekteringsverktøy'!$D364,"")</f>
        <v/>
      </c>
      <c r="B356" t="str">
        <f>IF('1. Prosjekteringsverktøy'!$B364=Utelukk!$A$3,"",IF('1. Prosjekteringsverktøy'!$G364&lt;&gt;"",IF('1. Prosjekteringsverktøy'!$G364='Telle antall dimensjoner'!B$1,1,""),IF('1. Prosjekteringsverktøy'!$F364=B$1,1,"")))</f>
        <v/>
      </c>
      <c r="C356" t="str">
        <f>IF('1. Prosjekteringsverktøy'!$B364=Utelukk!$A$3,"",IF('1. Prosjekteringsverktøy'!$G364&lt;&gt;"",IF('1. Prosjekteringsverktøy'!$G364='Telle antall dimensjoner'!C$1,1,""),IF('1. Prosjekteringsverktøy'!$F364=C$1,1,"")))</f>
        <v/>
      </c>
      <c r="D356" t="str">
        <f>IF('1. Prosjekteringsverktøy'!$B364=Utelukk!$A$3,"",IF('1. Prosjekteringsverktøy'!$G364&lt;&gt;"",IF('1. Prosjekteringsverktøy'!$G364='Telle antall dimensjoner'!D$1,1,""),IF('1. Prosjekteringsverktøy'!$F364=D$1,1,"")))</f>
        <v/>
      </c>
      <c r="E356" t="str">
        <f>IF('1. Prosjekteringsverktøy'!$B364=Utelukk!$A$3,"",IF('1. Prosjekteringsverktøy'!$G364&lt;&gt;"",IF('1. Prosjekteringsverktøy'!$G364='Telle antall dimensjoner'!E$1,1,""),IF('1. Prosjekteringsverktøy'!$F364=E$1,1,"")))</f>
        <v/>
      </c>
      <c r="F356" t="str">
        <f>IF('1. Prosjekteringsverktøy'!$B364=Utelukk!$A$3,"",IF('1. Prosjekteringsverktøy'!$G364&lt;&gt;"",IF('1. Prosjekteringsverktøy'!$G364='Telle antall dimensjoner'!F$1,1,""),IF('1. Prosjekteringsverktøy'!$F364=F$1,1,"")))</f>
        <v/>
      </c>
      <c r="G356" t="str">
        <f>IF('1. Prosjekteringsverktøy'!$B364=Utelukk!$A$3,"",IF('1. Prosjekteringsverktøy'!$G364&lt;&gt;"",IF('1. Prosjekteringsverktøy'!$G364='Telle antall dimensjoner'!G$1,1,""),IF('1. Prosjekteringsverktøy'!$F364=G$1,1,"")))</f>
        <v/>
      </c>
      <c r="H356" t="str">
        <f>IF('1. Prosjekteringsverktøy'!$B364=Utelukk!$A$3,"",IF('1. Prosjekteringsverktøy'!$G364&lt;&gt;"",IF('1. Prosjekteringsverktøy'!$G364='Telle antall dimensjoner'!H$1,1,""),IF('1. Prosjekteringsverktøy'!$F364=H$1,1,"")))</f>
        <v/>
      </c>
      <c r="I356" t="str">
        <f>IF('1. Prosjekteringsverktøy'!$B364=Utelukk!$A$3,"",IF('1. Prosjekteringsverktøy'!$G364&lt;&gt;"",IF('1. Prosjekteringsverktøy'!$G364='Telle antall dimensjoner'!I$1,1,""),IF('1. Prosjekteringsverktøy'!$F364=I$1,1,"")))</f>
        <v/>
      </c>
      <c r="J356" t="str">
        <f>IF('1. Prosjekteringsverktøy'!$B364=Utelukk!$A$3,"",IF('1. Prosjekteringsverktøy'!$G364&lt;&gt;"",IF('1. Prosjekteringsverktøy'!$G364='Telle antall dimensjoner'!J$1,1,""),IF('1. Prosjekteringsverktøy'!$F364=J$1,1,"")))</f>
        <v/>
      </c>
    </row>
    <row r="357" spans="1:10" x14ac:dyDescent="0.3">
      <c r="A357" t="str">
        <f>IF('1. Prosjekteringsverktøy'!D365&lt;&gt;0,'1. Prosjekteringsverktøy'!$D365,"")</f>
        <v/>
      </c>
      <c r="B357" t="str">
        <f>IF('1. Prosjekteringsverktøy'!$B365=Utelukk!$A$3,"",IF('1. Prosjekteringsverktøy'!$G365&lt;&gt;"",IF('1. Prosjekteringsverktøy'!$G365='Telle antall dimensjoner'!B$1,1,""),IF('1. Prosjekteringsverktøy'!$F365=B$1,1,"")))</f>
        <v/>
      </c>
      <c r="C357" t="str">
        <f>IF('1. Prosjekteringsverktøy'!$B365=Utelukk!$A$3,"",IF('1. Prosjekteringsverktøy'!$G365&lt;&gt;"",IF('1. Prosjekteringsverktøy'!$G365='Telle antall dimensjoner'!C$1,1,""),IF('1. Prosjekteringsverktøy'!$F365=C$1,1,"")))</f>
        <v/>
      </c>
      <c r="D357" t="str">
        <f>IF('1. Prosjekteringsverktøy'!$B365=Utelukk!$A$3,"",IF('1. Prosjekteringsverktøy'!$G365&lt;&gt;"",IF('1. Prosjekteringsverktøy'!$G365='Telle antall dimensjoner'!D$1,1,""),IF('1. Prosjekteringsverktøy'!$F365=D$1,1,"")))</f>
        <v/>
      </c>
      <c r="E357" t="str">
        <f>IF('1. Prosjekteringsverktøy'!$B365=Utelukk!$A$3,"",IF('1. Prosjekteringsverktøy'!$G365&lt;&gt;"",IF('1. Prosjekteringsverktøy'!$G365='Telle antall dimensjoner'!E$1,1,""),IF('1. Prosjekteringsverktøy'!$F365=E$1,1,"")))</f>
        <v/>
      </c>
      <c r="F357" t="str">
        <f>IF('1. Prosjekteringsverktøy'!$B365=Utelukk!$A$3,"",IF('1. Prosjekteringsverktøy'!$G365&lt;&gt;"",IF('1. Prosjekteringsverktøy'!$G365='Telle antall dimensjoner'!F$1,1,""),IF('1. Prosjekteringsverktøy'!$F365=F$1,1,"")))</f>
        <v/>
      </c>
      <c r="G357" t="str">
        <f>IF('1. Prosjekteringsverktøy'!$B365=Utelukk!$A$3,"",IF('1. Prosjekteringsverktøy'!$G365&lt;&gt;"",IF('1. Prosjekteringsverktøy'!$G365='Telle antall dimensjoner'!G$1,1,""),IF('1. Prosjekteringsverktøy'!$F365=G$1,1,"")))</f>
        <v/>
      </c>
      <c r="H357" t="str">
        <f>IF('1. Prosjekteringsverktøy'!$B365=Utelukk!$A$3,"",IF('1. Prosjekteringsverktøy'!$G365&lt;&gt;"",IF('1. Prosjekteringsverktøy'!$G365='Telle antall dimensjoner'!H$1,1,""),IF('1. Prosjekteringsverktøy'!$F365=H$1,1,"")))</f>
        <v/>
      </c>
      <c r="I357" t="str">
        <f>IF('1. Prosjekteringsverktøy'!$B365=Utelukk!$A$3,"",IF('1. Prosjekteringsverktøy'!$G365&lt;&gt;"",IF('1. Prosjekteringsverktøy'!$G365='Telle antall dimensjoner'!I$1,1,""),IF('1. Prosjekteringsverktøy'!$F365=I$1,1,"")))</f>
        <v/>
      </c>
      <c r="J357" t="str">
        <f>IF('1. Prosjekteringsverktøy'!$B365=Utelukk!$A$3,"",IF('1. Prosjekteringsverktøy'!$G365&lt;&gt;"",IF('1. Prosjekteringsverktøy'!$G365='Telle antall dimensjoner'!J$1,1,""),IF('1. Prosjekteringsverktøy'!$F365=J$1,1,"")))</f>
        <v/>
      </c>
    </row>
    <row r="358" spans="1:10" x14ac:dyDescent="0.3">
      <c r="A358" t="str">
        <f>IF('1. Prosjekteringsverktøy'!D366&lt;&gt;0,'1. Prosjekteringsverktøy'!$D366,"")</f>
        <v/>
      </c>
      <c r="B358" t="str">
        <f>IF('1. Prosjekteringsverktøy'!$B366=Utelukk!$A$3,"",IF('1. Prosjekteringsverktøy'!$G366&lt;&gt;"",IF('1. Prosjekteringsverktøy'!$G366='Telle antall dimensjoner'!B$1,1,""),IF('1. Prosjekteringsverktøy'!$F366=B$1,1,"")))</f>
        <v/>
      </c>
      <c r="C358" t="str">
        <f>IF('1. Prosjekteringsverktøy'!$B366=Utelukk!$A$3,"",IF('1. Prosjekteringsverktøy'!$G366&lt;&gt;"",IF('1. Prosjekteringsverktøy'!$G366='Telle antall dimensjoner'!C$1,1,""),IF('1. Prosjekteringsverktøy'!$F366=C$1,1,"")))</f>
        <v/>
      </c>
      <c r="D358" t="str">
        <f>IF('1. Prosjekteringsverktøy'!$B366=Utelukk!$A$3,"",IF('1. Prosjekteringsverktøy'!$G366&lt;&gt;"",IF('1. Prosjekteringsverktøy'!$G366='Telle antall dimensjoner'!D$1,1,""),IF('1. Prosjekteringsverktøy'!$F366=D$1,1,"")))</f>
        <v/>
      </c>
      <c r="E358" t="str">
        <f>IF('1. Prosjekteringsverktøy'!$B366=Utelukk!$A$3,"",IF('1. Prosjekteringsverktøy'!$G366&lt;&gt;"",IF('1. Prosjekteringsverktøy'!$G366='Telle antall dimensjoner'!E$1,1,""),IF('1. Prosjekteringsverktøy'!$F366=E$1,1,"")))</f>
        <v/>
      </c>
      <c r="F358" t="str">
        <f>IF('1. Prosjekteringsverktøy'!$B366=Utelukk!$A$3,"",IF('1. Prosjekteringsverktøy'!$G366&lt;&gt;"",IF('1. Prosjekteringsverktøy'!$G366='Telle antall dimensjoner'!F$1,1,""),IF('1. Prosjekteringsverktøy'!$F366=F$1,1,"")))</f>
        <v/>
      </c>
      <c r="G358" t="str">
        <f>IF('1. Prosjekteringsverktøy'!$B366=Utelukk!$A$3,"",IF('1. Prosjekteringsverktøy'!$G366&lt;&gt;"",IF('1. Prosjekteringsverktøy'!$G366='Telle antall dimensjoner'!G$1,1,""),IF('1. Prosjekteringsverktøy'!$F366=G$1,1,"")))</f>
        <v/>
      </c>
      <c r="H358" t="str">
        <f>IF('1. Prosjekteringsverktøy'!$B366=Utelukk!$A$3,"",IF('1. Prosjekteringsverktøy'!$G366&lt;&gt;"",IF('1. Prosjekteringsverktøy'!$G366='Telle antall dimensjoner'!H$1,1,""),IF('1. Prosjekteringsverktøy'!$F366=H$1,1,"")))</f>
        <v/>
      </c>
      <c r="I358" t="str">
        <f>IF('1. Prosjekteringsverktøy'!$B366=Utelukk!$A$3,"",IF('1. Prosjekteringsverktøy'!$G366&lt;&gt;"",IF('1. Prosjekteringsverktøy'!$G366='Telle antall dimensjoner'!I$1,1,""),IF('1. Prosjekteringsverktøy'!$F366=I$1,1,"")))</f>
        <v/>
      </c>
      <c r="J358" t="str">
        <f>IF('1. Prosjekteringsverktøy'!$B366=Utelukk!$A$3,"",IF('1. Prosjekteringsverktøy'!$G366&lt;&gt;"",IF('1. Prosjekteringsverktøy'!$G366='Telle antall dimensjoner'!J$1,1,""),IF('1. Prosjekteringsverktøy'!$F366=J$1,1,"")))</f>
        <v/>
      </c>
    </row>
    <row r="359" spans="1:10" x14ac:dyDescent="0.3">
      <c r="A359" t="str">
        <f>IF('1. Prosjekteringsverktøy'!D367&lt;&gt;0,'1. Prosjekteringsverktøy'!$D367,"")</f>
        <v/>
      </c>
      <c r="B359" t="str">
        <f>IF('1. Prosjekteringsverktøy'!$B367=Utelukk!$A$3,"",IF('1. Prosjekteringsverktøy'!$G367&lt;&gt;"",IF('1. Prosjekteringsverktøy'!$G367='Telle antall dimensjoner'!B$1,1,""),IF('1. Prosjekteringsverktøy'!$F367=B$1,1,"")))</f>
        <v/>
      </c>
      <c r="C359" t="str">
        <f>IF('1. Prosjekteringsverktøy'!$B367=Utelukk!$A$3,"",IF('1. Prosjekteringsverktøy'!$G367&lt;&gt;"",IF('1. Prosjekteringsverktøy'!$G367='Telle antall dimensjoner'!C$1,1,""),IF('1. Prosjekteringsverktøy'!$F367=C$1,1,"")))</f>
        <v/>
      </c>
      <c r="D359" t="str">
        <f>IF('1. Prosjekteringsverktøy'!$B367=Utelukk!$A$3,"",IF('1. Prosjekteringsverktøy'!$G367&lt;&gt;"",IF('1. Prosjekteringsverktøy'!$G367='Telle antall dimensjoner'!D$1,1,""),IF('1. Prosjekteringsverktøy'!$F367=D$1,1,"")))</f>
        <v/>
      </c>
      <c r="E359" t="str">
        <f>IF('1. Prosjekteringsverktøy'!$B367=Utelukk!$A$3,"",IF('1. Prosjekteringsverktøy'!$G367&lt;&gt;"",IF('1. Prosjekteringsverktøy'!$G367='Telle antall dimensjoner'!E$1,1,""),IF('1. Prosjekteringsverktøy'!$F367=E$1,1,"")))</f>
        <v/>
      </c>
      <c r="F359" t="str">
        <f>IF('1. Prosjekteringsverktøy'!$B367=Utelukk!$A$3,"",IF('1. Prosjekteringsverktøy'!$G367&lt;&gt;"",IF('1. Prosjekteringsverktøy'!$G367='Telle antall dimensjoner'!F$1,1,""),IF('1. Prosjekteringsverktøy'!$F367=F$1,1,"")))</f>
        <v/>
      </c>
      <c r="G359" t="str">
        <f>IF('1. Prosjekteringsverktøy'!$B367=Utelukk!$A$3,"",IF('1. Prosjekteringsverktøy'!$G367&lt;&gt;"",IF('1. Prosjekteringsverktøy'!$G367='Telle antall dimensjoner'!G$1,1,""),IF('1. Prosjekteringsverktøy'!$F367=G$1,1,"")))</f>
        <v/>
      </c>
      <c r="H359" t="str">
        <f>IF('1. Prosjekteringsverktøy'!$B367=Utelukk!$A$3,"",IF('1. Prosjekteringsverktøy'!$G367&lt;&gt;"",IF('1. Prosjekteringsverktøy'!$G367='Telle antall dimensjoner'!H$1,1,""),IF('1. Prosjekteringsverktøy'!$F367=H$1,1,"")))</f>
        <v/>
      </c>
      <c r="I359" t="str">
        <f>IF('1. Prosjekteringsverktøy'!$B367=Utelukk!$A$3,"",IF('1. Prosjekteringsverktøy'!$G367&lt;&gt;"",IF('1. Prosjekteringsverktøy'!$G367='Telle antall dimensjoner'!I$1,1,""),IF('1. Prosjekteringsverktøy'!$F367=I$1,1,"")))</f>
        <v/>
      </c>
      <c r="J359" t="str">
        <f>IF('1. Prosjekteringsverktøy'!$B367=Utelukk!$A$3,"",IF('1. Prosjekteringsverktøy'!$G367&lt;&gt;"",IF('1. Prosjekteringsverktøy'!$G367='Telle antall dimensjoner'!J$1,1,""),IF('1. Prosjekteringsverktøy'!$F367=J$1,1,"")))</f>
        <v/>
      </c>
    </row>
    <row r="360" spans="1:10" x14ac:dyDescent="0.3">
      <c r="A360" t="str">
        <f>IF('1. Prosjekteringsverktøy'!D368&lt;&gt;0,'1. Prosjekteringsverktøy'!$D368,"")</f>
        <v/>
      </c>
      <c r="B360" t="str">
        <f>IF('1. Prosjekteringsverktøy'!$B368=Utelukk!$A$3,"",IF('1. Prosjekteringsverktøy'!$G368&lt;&gt;"",IF('1. Prosjekteringsverktøy'!$G368='Telle antall dimensjoner'!B$1,1,""),IF('1. Prosjekteringsverktøy'!$F368=B$1,1,"")))</f>
        <v/>
      </c>
      <c r="C360" t="str">
        <f>IF('1. Prosjekteringsverktøy'!$B368=Utelukk!$A$3,"",IF('1. Prosjekteringsverktøy'!$G368&lt;&gt;"",IF('1. Prosjekteringsverktøy'!$G368='Telle antall dimensjoner'!C$1,1,""),IF('1. Prosjekteringsverktøy'!$F368=C$1,1,"")))</f>
        <v/>
      </c>
      <c r="D360" t="str">
        <f>IF('1. Prosjekteringsverktøy'!$B368=Utelukk!$A$3,"",IF('1. Prosjekteringsverktøy'!$G368&lt;&gt;"",IF('1. Prosjekteringsverktøy'!$G368='Telle antall dimensjoner'!D$1,1,""),IF('1. Prosjekteringsverktøy'!$F368=D$1,1,"")))</f>
        <v/>
      </c>
      <c r="E360" t="str">
        <f>IF('1. Prosjekteringsverktøy'!$B368=Utelukk!$A$3,"",IF('1. Prosjekteringsverktøy'!$G368&lt;&gt;"",IF('1. Prosjekteringsverktøy'!$G368='Telle antall dimensjoner'!E$1,1,""),IF('1. Prosjekteringsverktøy'!$F368=E$1,1,"")))</f>
        <v/>
      </c>
      <c r="F360" t="str">
        <f>IF('1. Prosjekteringsverktøy'!$B368=Utelukk!$A$3,"",IF('1. Prosjekteringsverktøy'!$G368&lt;&gt;"",IF('1. Prosjekteringsverktøy'!$G368='Telle antall dimensjoner'!F$1,1,""),IF('1. Prosjekteringsverktøy'!$F368=F$1,1,"")))</f>
        <v/>
      </c>
      <c r="G360" t="str">
        <f>IF('1. Prosjekteringsverktøy'!$B368=Utelukk!$A$3,"",IF('1. Prosjekteringsverktøy'!$G368&lt;&gt;"",IF('1. Prosjekteringsverktøy'!$G368='Telle antall dimensjoner'!G$1,1,""),IF('1. Prosjekteringsverktøy'!$F368=G$1,1,"")))</f>
        <v/>
      </c>
      <c r="H360" t="str">
        <f>IF('1. Prosjekteringsverktøy'!$B368=Utelukk!$A$3,"",IF('1. Prosjekteringsverktøy'!$G368&lt;&gt;"",IF('1. Prosjekteringsverktøy'!$G368='Telle antall dimensjoner'!H$1,1,""),IF('1. Prosjekteringsverktøy'!$F368=H$1,1,"")))</f>
        <v/>
      </c>
      <c r="I360" t="str">
        <f>IF('1. Prosjekteringsverktøy'!$B368=Utelukk!$A$3,"",IF('1. Prosjekteringsverktøy'!$G368&lt;&gt;"",IF('1. Prosjekteringsverktøy'!$G368='Telle antall dimensjoner'!I$1,1,""),IF('1. Prosjekteringsverktøy'!$F368=I$1,1,"")))</f>
        <v/>
      </c>
      <c r="J360" t="str">
        <f>IF('1. Prosjekteringsverktøy'!$B368=Utelukk!$A$3,"",IF('1. Prosjekteringsverktøy'!$G368&lt;&gt;"",IF('1. Prosjekteringsverktøy'!$G368='Telle antall dimensjoner'!J$1,1,""),IF('1. Prosjekteringsverktøy'!$F368=J$1,1,"")))</f>
        <v/>
      </c>
    </row>
    <row r="361" spans="1:10" x14ac:dyDescent="0.3">
      <c r="A361" t="str">
        <f>IF('1. Prosjekteringsverktøy'!D369&lt;&gt;0,'1. Prosjekteringsverktøy'!$D369,"")</f>
        <v/>
      </c>
      <c r="B361" t="str">
        <f>IF('1. Prosjekteringsverktøy'!$B369=Utelukk!$A$3,"",IF('1. Prosjekteringsverktøy'!$G369&lt;&gt;"",IF('1. Prosjekteringsverktøy'!$G369='Telle antall dimensjoner'!B$1,1,""),IF('1. Prosjekteringsverktøy'!$F369=B$1,1,"")))</f>
        <v/>
      </c>
      <c r="C361" t="str">
        <f>IF('1. Prosjekteringsverktøy'!$B369=Utelukk!$A$3,"",IF('1. Prosjekteringsverktøy'!$G369&lt;&gt;"",IF('1. Prosjekteringsverktøy'!$G369='Telle antall dimensjoner'!C$1,1,""),IF('1. Prosjekteringsverktøy'!$F369=C$1,1,"")))</f>
        <v/>
      </c>
      <c r="D361" t="str">
        <f>IF('1. Prosjekteringsverktøy'!$B369=Utelukk!$A$3,"",IF('1. Prosjekteringsverktøy'!$G369&lt;&gt;"",IF('1. Prosjekteringsverktøy'!$G369='Telle antall dimensjoner'!D$1,1,""),IF('1. Prosjekteringsverktøy'!$F369=D$1,1,"")))</f>
        <v/>
      </c>
      <c r="E361" t="str">
        <f>IF('1. Prosjekteringsverktøy'!$B369=Utelukk!$A$3,"",IF('1. Prosjekteringsverktøy'!$G369&lt;&gt;"",IF('1. Prosjekteringsverktøy'!$G369='Telle antall dimensjoner'!E$1,1,""),IF('1. Prosjekteringsverktøy'!$F369=E$1,1,"")))</f>
        <v/>
      </c>
      <c r="F361" t="str">
        <f>IF('1. Prosjekteringsverktøy'!$B369=Utelukk!$A$3,"",IF('1. Prosjekteringsverktøy'!$G369&lt;&gt;"",IF('1. Prosjekteringsverktøy'!$G369='Telle antall dimensjoner'!F$1,1,""),IF('1. Prosjekteringsverktøy'!$F369=F$1,1,"")))</f>
        <v/>
      </c>
      <c r="G361" t="str">
        <f>IF('1. Prosjekteringsverktøy'!$B369=Utelukk!$A$3,"",IF('1. Prosjekteringsverktøy'!$G369&lt;&gt;"",IF('1. Prosjekteringsverktøy'!$G369='Telle antall dimensjoner'!G$1,1,""),IF('1. Prosjekteringsverktøy'!$F369=G$1,1,"")))</f>
        <v/>
      </c>
      <c r="H361" t="str">
        <f>IF('1. Prosjekteringsverktøy'!$B369=Utelukk!$A$3,"",IF('1. Prosjekteringsverktøy'!$G369&lt;&gt;"",IF('1. Prosjekteringsverktøy'!$G369='Telle antall dimensjoner'!H$1,1,""),IF('1. Prosjekteringsverktøy'!$F369=H$1,1,"")))</f>
        <v/>
      </c>
      <c r="I361" t="str">
        <f>IF('1. Prosjekteringsverktøy'!$B369=Utelukk!$A$3,"",IF('1. Prosjekteringsverktøy'!$G369&lt;&gt;"",IF('1. Prosjekteringsverktøy'!$G369='Telle antall dimensjoner'!I$1,1,""),IF('1. Prosjekteringsverktøy'!$F369=I$1,1,"")))</f>
        <v/>
      </c>
      <c r="J361" t="str">
        <f>IF('1. Prosjekteringsverktøy'!$B369=Utelukk!$A$3,"",IF('1. Prosjekteringsverktøy'!$G369&lt;&gt;"",IF('1. Prosjekteringsverktøy'!$G369='Telle antall dimensjoner'!J$1,1,""),IF('1. Prosjekteringsverktøy'!$F369=J$1,1,"")))</f>
        <v/>
      </c>
    </row>
    <row r="362" spans="1:10" x14ac:dyDescent="0.3">
      <c r="A362" t="str">
        <f>IF('1. Prosjekteringsverktøy'!D370&lt;&gt;0,'1. Prosjekteringsverktøy'!$D370,"")</f>
        <v/>
      </c>
      <c r="B362" t="str">
        <f>IF('1. Prosjekteringsverktøy'!$B370=Utelukk!$A$3,"",IF('1. Prosjekteringsverktøy'!$G370&lt;&gt;"",IF('1. Prosjekteringsverktøy'!$G370='Telle antall dimensjoner'!B$1,1,""),IF('1. Prosjekteringsverktøy'!$F370=B$1,1,"")))</f>
        <v/>
      </c>
      <c r="C362" t="str">
        <f>IF('1. Prosjekteringsverktøy'!$B370=Utelukk!$A$3,"",IF('1. Prosjekteringsverktøy'!$G370&lt;&gt;"",IF('1. Prosjekteringsverktøy'!$G370='Telle antall dimensjoner'!C$1,1,""),IF('1. Prosjekteringsverktøy'!$F370=C$1,1,"")))</f>
        <v/>
      </c>
      <c r="D362" t="str">
        <f>IF('1. Prosjekteringsverktøy'!$B370=Utelukk!$A$3,"",IF('1. Prosjekteringsverktøy'!$G370&lt;&gt;"",IF('1. Prosjekteringsverktøy'!$G370='Telle antall dimensjoner'!D$1,1,""),IF('1. Prosjekteringsverktøy'!$F370=D$1,1,"")))</f>
        <v/>
      </c>
      <c r="E362" t="str">
        <f>IF('1. Prosjekteringsverktøy'!$B370=Utelukk!$A$3,"",IF('1. Prosjekteringsverktøy'!$G370&lt;&gt;"",IF('1. Prosjekteringsverktøy'!$G370='Telle antall dimensjoner'!E$1,1,""),IF('1. Prosjekteringsverktøy'!$F370=E$1,1,"")))</f>
        <v/>
      </c>
      <c r="F362" t="str">
        <f>IF('1. Prosjekteringsverktøy'!$B370=Utelukk!$A$3,"",IF('1. Prosjekteringsverktøy'!$G370&lt;&gt;"",IF('1. Prosjekteringsverktøy'!$G370='Telle antall dimensjoner'!F$1,1,""),IF('1. Prosjekteringsverktøy'!$F370=F$1,1,"")))</f>
        <v/>
      </c>
      <c r="G362" t="str">
        <f>IF('1. Prosjekteringsverktøy'!$B370=Utelukk!$A$3,"",IF('1. Prosjekteringsverktøy'!$G370&lt;&gt;"",IF('1. Prosjekteringsverktøy'!$G370='Telle antall dimensjoner'!G$1,1,""),IF('1. Prosjekteringsverktøy'!$F370=G$1,1,"")))</f>
        <v/>
      </c>
      <c r="H362" t="str">
        <f>IF('1. Prosjekteringsverktøy'!$B370=Utelukk!$A$3,"",IF('1. Prosjekteringsverktøy'!$G370&lt;&gt;"",IF('1. Prosjekteringsverktøy'!$G370='Telle antall dimensjoner'!H$1,1,""),IF('1. Prosjekteringsverktøy'!$F370=H$1,1,"")))</f>
        <v/>
      </c>
      <c r="I362" t="str">
        <f>IF('1. Prosjekteringsverktøy'!$B370=Utelukk!$A$3,"",IF('1. Prosjekteringsverktøy'!$G370&lt;&gt;"",IF('1. Prosjekteringsverktøy'!$G370='Telle antall dimensjoner'!I$1,1,""),IF('1. Prosjekteringsverktøy'!$F370=I$1,1,"")))</f>
        <v/>
      </c>
      <c r="J362" t="str">
        <f>IF('1. Prosjekteringsverktøy'!$B370=Utelukk!$A$3,"",IF('1. Prosjekteringsverktøy'!$G370&lt;&gt;"",IF('1. Prosjekteringsverktøy'!$G370='Telle antall dimensjoner'!J$1,1,""),IF('1. Prosjekteringsverktøy'!$F370=J$1,1,"")))</f>
        <v/>
      </c>
    </row>
    <row r="363" spans="1:10" x14ac:dyDescent="0.3">
      <c r="A363" t="str">
        <f>IF('1. Prosjekteringsverktøy'!D371&lt;&gt;0,'1. Prosjekteringsverktøy'!$D371,"")</f>
        <v/>
      </c>
      <c r="B363" t="str">
        <f>IF('1. Prosjekteringsverktøy'!$B371=Utelukk!$A$3,"",IF('1. Prosjekteringsverktøy'!$G371&lt;&gt;"",IF('1. Prosjekteringsverktøy'!$G371='Telle antall dimensjoner'!B$1,1,""),IF('1. Prosjekteringsverktøy'!$F371=B$1,1,"")))</f>
        <v/>
      </c>
      <c r="C363" t="str">
        <f>IF('1. Prosjekteringsverktøy'!$B371=Utelukk!$A$3,"",IF('1. Prosjekteringsverktøy'!$G371&lt;&gt;"",IF('1. Prosjekteringsverktøy'!$G371='Telle antall dimensjoner'!C$1,1,""),IF('1. Prosjekteringsverktøy'!$F371=C$1,1,"")))</f>
        <v/>
      </c>
      <c r="D363" t="str">
        <f>IF('1. Prosjekteringsverktøy'!$B371=Utelukk!$A$3,"",IF('1. Prosjekteringsverktøy'!$G371&lt;&gt;"",IF('1. Prosjekteringsverktøy'!$G371='Telle antall dimensjoner'!D$1,1,""),IF('1. Prosjekteringsverktøy'!$F371=D$1,1,"")))</f>
        <v/>
      </c>
      <c r="E363" t="str">
        <f>IF('1. Prosjekteringsverktøy'!$B371=Utelukk!$A$3,"",IF('1. Prosjekteringsverktøy'!$G371&lt;&gt;"",IF('1. Prosjekteringsverktøy'!$G371='Telle antall dimensjoner'!E$1,1,""),IF('1. Prosjekteringsverktøy'!$F371=E$1,1,"")))</f>
        <v/>
      </c>
      <c r="F363" t="str">
        <f>IF('1. Prosjekteringsverktøy'!$B371=Utelukk!$A$3,"",IF('1. Prosjekteringsverktøy'!$G371&lt;&gt;"",IF('1. Prosjekteringsverktøy'!$G371='Telle antall dimensjoner'!F$1,1,""),IF('1. Prosjekteringsverktøy'!$F371=F$1,1,"")))</f>
        <v/>
      </c>
      <c r="G363" t="str">
        <f>IF('1. Prosjekteringsverktøy'!$B371=Utelukk!$A$3,"",IF('1. Prosjekteringsverktøy'!$G371&lt;&gt;"",IF('1. Prosjekteringsverktøy'!$G371='Telle antall dimensjoner'!G$1,1,""),IF('1. Prosjekteringsverktøy'!$F371=G$1,1,"")))</f>
        <v/>
      </c>
      <c r="H363" t="str">
        <f>IF('1. Prosjekteringsverktøy'!$B371=Utelukk!$A$3,"",IF('1. Prosjekteringsverktøy'!$G371&lt;&gt;"",IF('1. Prosjekteringsverktøy'!$G371='Telle antall dimensjoner'!H$1,1,""),IF('1. Prosjekteringsverktøy'!$F371=H$1,1,"")))</f>
        <v/>
      </c>
      <c r="I363" t="str">
        <f>IF('1. Prosjekteringsverktøy'!$B371=Utelukk!$A$3,"",IF('1. Prosjekteringsverktøy'!$G371&lt;&gt;"",IF('1. Prosjekteringsverktøy'!$G371='Telle antall dimensjoner'!I$1,1,""),IF('1. Prosjekteringsverktøy'!$F371=I$1,1,"")))</f>
        <v/>
      </c>
      <c r="J363" t="str">
        <f>IF('1. Prosjekteringsverktøy'!$B371=Utelukk!$A$3,"",IF('1. Prosjekteringsverktøy'!$G371&lt;&gt;"",IF('1. Prosjekteringsverktøy'!$G371='Telle antall dimensjoner'!J$1,1,""),IF('1. Prosjekteringsverktøy'!$F371=J$1,1,"")))</f>
        <v/>
      </c>
    </row>
    <row r="364" spans="1:10" x14ac:dyDescent="0.3">
      <c r="A364" t="str">
        <f>IF('1. Prosjekteringsverktøy'!D372&lt;&gt;0,'1. Prosjekteringsverktøy'!$D372,"")</f>
        <v/>
      </c>
      <c r="B364" t="str">
        <f>IF('1. Prosjekteringsverktøy'!$B372=Utelukk!$A$3,"",IF('1. Prosjekteringsverktøy'!$G372&lt;&gt;"",IF('1. Prosjekteringsverktøy'!$G372='Telle antall dimensjoner'!B$1,1,""),IF('1. Prosjekteringsverktøy'!$F372=B$1,1,"")))</f>
        <v/>
      </c>
      <c r="C364" t="str">
        <f>IF('1. Prosjekteringsverktøy'!$B372=Utelukk!$A$3,"",IF('1. Prosjekteringsverktøy'!$G372&lt;&gt;"",IF('1. Prosjekteringsverktøy'!$G372='Telle antall dimensjoner'!C$1,1,""),IF('1. Prosjekteringsverktøy'!$F372=C$1,1,"")))</f>
        <v/>
      </c>
      <c r="D364" t="str">
        <f>IF('1. Prosjekteringsverktøy'!$B372=Utelukk!$A$3,"",IF('1. Prosjekteringsverktøy'!$G372&lt;&gt;"",IF('1. Prosjekteringsverktøy'!$G372='Telle antall dimensjoner'!D$1,1,""),IF('1. Prosjekteringsverktøy'!$F372=D$1,1,"")))</f>
        <v/>
      </c>
      <c r="E364" t="str">
        <f>IF('1. Prosjekteringsverktøy'!$B372=Utelukk!$A$3,"",IF('1. Prosjekteringsverktøy'!$G372&lt;&gt;"",IF('1. Prosjekteringsverktøy'!$G372='Telle antall dimensjoner'!E$1,1,""),IF('1. Prosjekteringsverktøy'!$F372=E$1,1,"")))</f>
        <v/>
      </c>
      <c r="F364" t="str">
        <f>IF('1. Prosjekteringsverktøy'!$B372=Utelukk!$A$3,"",IF('1. Prosjekteringsverktøy'!$G372&lt;&gt;"",IF('1. Prosjekteringsverktøy'!$G372='Telle antall dimensjoner'!F$1,1,""),IF('1. Prosjekteringsverktøy'!$F372=F$1,1,"")))</f>
        <v/>
      </c>
      <c r="G364" t="str">
        <f>IF('1. Prosjekteringsverktøy'!$B372=Utelukk!$A$3,"",IF('1. Prosjekteringsverktøy'!$G372&lt;&gt;"",IF('1. Prosjekteringsverktøy'!$G372='Telle antall dimensjoner'!G$1,1,""),IF('1. Prosjekteringsverktøy'!$F372=G$1,1,"")))</f>
        <v/>
      </c>
      <c r="H364" t="str">
        <f>IF('1. Prosjekteringsverktøy'!$B372=Utelukk!$A$3,"",IF('1. Prosjekteringsverktøy'!$G372&lt;&gt;"",IF('1. Prosjekteringsverktøy'!$G372='Telle antall dimensjoner'!H$1,1,""),IF('1. Prosjekteringsverktøy'!$F372=H$1,1,"")))</f>
        <v/>
      </c>
      <c r="I364" t="str">
        <f>IF('1. Prosjekteringsverktøy'!$B372=Utelukk!$A$3,"",IF('1. Prosjekteringsverktøy'!$G372&lt;&gt;"",IF('1. Prosjekteringsverktøy'!$G372='Telle antall dimensjoner'!I$1,1,""),IF('1. Prosjekteringsverktøy'!$F372=I$1,1,"")))</f>
        <v/>
      </c>
      <c r="J364" t="str">
        <f>IF('1. Prosjekteringsverktøy'!$B372=Utelukk!$A$3,"",IF('1. Prosjekteringsverktøy'!$G372&lt;&gt;"",IF('1. Prosjekteringsverktøy'!$G372='Telle antall dimensjoner'!J$1,1,""),IF('1. Prosjekteringsverktøy'!$F372=J$1,1,"")))</f>
        <v/>
      </c>
    </row>
    <row r="365" spans="1:10" x14ac:dyDescent="0.3">
      <c r="A365" t="str">
        <f>IF('1. Prosjekteringsverktøy'!D373&lt;&gt;0,'1. Prosjekteringsverktøy'!$D373,"")</f>
        <v/>
      </c>
      <c r="B365" t="str">
        <f>IF('1. Prosjekteringsverktøy'!$B373=Utelukk!$A$3,"",IF('1. Prosjekteringsverktøy'!$G373&lt;&gt;"",IF('1. Prosjekteringsverktøy'!$G373='Telle antall dimensjoner'!B$1,1,""),IF('1. Prosjekteringsverktøy'!$F373=B$1,1,"")))</f>
        <v/>
      </c>
      <c r="C365" t="str">
        <f>IF('1. Prosjekteringsverktøy'!$B373=Utelukk!$A$3,"",IF('1. Prosjekteringsverktøy'!$G373&lt;&gt;"",IF('1. Prosjekteringsverktøy'!$G373='Telle antall dimensjoner'!C$1,1,""),IF('1. Prosjekteringsverktøy'!$F373=C$1,1,"")))</f>
        <v/>
      </c>
      <c r="D365" t="str">
        <f>IF('1. Prosjekteringsverktøy'!$B373=Utelukk!$A$3,"",IF('1. Prosjekteringsverktøy'!$G373&lt;&gt;"",IF('1. Prosjekteringsverktøy'!$G373='Telle antall dimensjoner'!D$1,1,""),IF('1. Prosjekteringsverktøy'!$F373=D$1,1,"")))</f>
        <v/>
      </c>
      <c r="E365" t="str">
        <f>IF('1. Prosjekteringsverktøy'!$B373=Utelukk!$A$3,"",IF('1. Prosjekteringsverktøy'!$G373&lt;&gt;"",IF('1. Prosjekteringsverktøy'!$G373='Telle antall dimensjoner'!E$1,1,""),IF('1. Prosjekteringsverktøy'!$F373=E$1,1,"")))</f>
        <v/>
      </c>
      <c r="F365" t="str">
        <f>IF('1. Prosjekteringsverktøy'!$B373=Utelukk!$A$3,"",IF('1. Prosjekteringsverktøy'!$G373&lt;&gt;"",IF('1. Prosjekteringsverktøy'!$G373='Telle antall dimensjoner'!F$1,1,""),IF('1. Prosjekteringsverktøy'!$F373=F$1,1,"")))</f>
        <v/>
      </c>
      <c r="G365" t="str">
        <f>IF('1. Prosjekteringsverktøy'!$B373=Utelukk!$A$3,"",IF('1. Prosjekteringsverktøy'!$G373&lt;&gt;"",IF('1. Prosjekteringsverktøy'!$G373='Telle antall dimensjoner'!G$1,1,""),IF('1. Prosjekteringsverktøy'!$F373=G$1,1,"")))</f>
        <v/>
      </c>
      <c r="H365" t="str">
        <f>IF('1. Prosjekteringsverktøy'!$B373=Utelukk!$A$3,"",IF('1. Prosjekteringsverktøy'!$G373&lt;&gt;"",IF('1. Prosjekteringsverktøy'!$G373='Telle antall dimensjoner'!H$1,1,""),IF('1. Prosjekteringsverktøy'!$F373=H$1,1,"")))</f>
        <v/>
      </c>
      <c r="I365" t="str">
        <f>IF('1. Prosjekteringsverktøy'!$B373=Utelukk!$A$3,"",IF('1. Prosjekteringsverktøy'!$G373&lt;&gt;"",IF('1. Prosjekteringsverktøy'!$G373='Telle antall dimensjoner'!I$1,1,""),IF('1. Prosjekteringsverktøy'!$F373=I$1,1,"")))</f>
        <v/>
      </c>
      <c r="J365" t="str">
        <f>IF('1. Prosjekteringsverktøy'!$B373=Utelukk!$A$3,"",IF('1. Prosjekteringsverktøy'!$G373&lt;&gt;"",IF('1. Prosjekteringsverktøy'!$G373='Telle antall dimensjoner'!J$1,1,""),IF('1. Prosjekteringsverktøy'!$F373=J$1,1,"")))</f>
        <v/>
      </c>
    </row>
    <row r="366" spans="1:10" x14ac:dyDescent="0.3">
      <c r="A366" t="str">
        <f>IF('1. Prosjekteringsverktøy'!D374&lt;&gt;0,'1. Prosjekteringsverktøy'!$D374,"")</f>
        <v/>
      </c>
      <c r="B366" t="str">
        <f>IF('1. Prosjekteringsverktøy'!$B374=Utelukk!$A$3,"",IF('1. Prosjekteringsverktøy'!$G374&lt;&gt;"",IF('1. Prosjekteringsverktøy'!$G374='Telle antall dimensjoner'!B$1,1,""),IF('1. Prosjekteringsverktøy'!$F374=B$1,1,"")))</f>
        <v/>
      </c>
      <c r="C366" t="str">
        <f>IF('1. Prosjekteringsverktøy'!$B374=Utelukk!$A$3,"",IF('1. Prosjekteringsverktøy'!$G374&lt;&gt;"",IF('1. Prosjekteringsverktøy'!$G374='Telle antall dimensjoner'!C$1,1,""),IF('1. Prosjekteringsverktøy'!$F374=C$1,1,"")))</f>
        <v/>
      </c>
      <c r="D366" t="str">
        <f>IF('1. Prosjekteringsverktøy'!$B374=Utelukk!$A$3,"",IF('1. Prosjekteringsverktøy'!$G374&lt;&gt;"",IF('1. Prosjekteringsverktøy'!$G374='Telle antall dimensjoner'!D$1,1,""),IF('1. Prosjekteringsverktøy'!$F374=D$1,1,"")))</f>
        <v/>
      </c>
      <c r="E366" t="str">
        <f>IF('1. Prosjekteringsverktøy'!$B374=Utelukk!$A$3,"",IF('1. Prosjekteringsverktøy'!$G374&lt;&gt;"",IF('1. Prosjekteringsverktøy'!$G374='Telle antall dimensjoner'!E$1,1,""),IF('1. Prosjekteringsverktøy'!$F374=E$1,1,"")))</f>
        <v/>
      </c>
      <c r="F366" t="str">
        <f>IF('1. Prosjekteringsverktøy'!$B374=Utelukk!$A$3,"",IF('1. Prosjekteringsverktøy'!$G374&lt;&gt;"",IF('1. Prosjekteringsverktøy'!$G374='Telle antall dimensjoner'!F$1,1,""),IF('1. Prosjekteringsverktøy'!$F374=F$1,1,"")))</f>
        <v/>
      </c>
      <c r="G366" t="str">
        <f>IF('1. Prosjekteringsverktøy'!$B374=Utelukk!$A$3,"",IF('1. Prosjekteringsverktøy'!$G374&lt;&gt;"",IF('1. Prosjekteringsverktøy'!$G374='Telle antall dimensjoner'!G$1,1,""),IF('1. Prosjekteringsverktøy'!$F374=G$1,1,"")))</f>
        <v/>
      </c>
      <c r="H366" t="str">
        <f>IF('1. Prosjekteringsverktøy'!$B374=Utelukk!$A$3,"",IF('1. Prosjekteringsverktøy'!$G374&lt;&gt;"",IF('1. Prosjekteringsverktøy'!$G374='Telle antall dimensjoner'!H$1,1,""),IF('1. Prosjekteringsverktøy'!$F374=H$1,1,"")))</f>
        <v/>
      </c>
      <c r="I366" t="str">
        <f>IF('1. Prosjekteringsverktøy'!$B374=Utelukk!$A$3,"",IF('1. Prosjekteringsverktøy'!$G374&lt;&gt;"",IF('1. Prosjekteringsverktøy'!$G374='Telle antall dimensjoner'!I$1,1,""),IF('1. Prosjekteringsverktøy'!$F374=I$1,1,"")))</f>
        <v/>
      </c>
      <c r="J366" t="str">
        <f>IF('1. Prosjekteringsverktøy'!$B374=Utelukk!$A$3,"",IF('1. Prosjekteringsverktøy'!$G374&lt;&gt;"",IF('1. Prosjekteringsverktøy'!$G374='Telle antall dimensjoner'!J$1,1,""),IF('1. Prosjekteringsverktøy'!$F374=J$1,1,"")))</f>
        <v/>
      </c>
    </row>
    <row r="367" spans="1:10" x14ac:dyDescent="0.3">
      <c r="A367" t="str">
        <f>IF('1. Prosjekteringsverktøy'!D375&lt;&gt;0,'1. Prosjekteringsverktøy'!$D375,"")</f>
        <v/>
      </c>
      <c r="B367" t="str">
        <f>IF('1. Prosjekteringsverktøy'!$B375=Utelukk!$A$3,"",IF('1. Prosjekteringsverktøy'!$G375&lt;&gt;"",IF('1. Prosjekteringsverktøy'!$G375='Telle antall dimensjoner'!B$1,1,""),IF('1. Prosjekteringsverktøy'!$F375=B$1,1,"")))</f>
        <v/>
      </c>
      <c r="C367" t="str">
        <f>IF('1. Prosjekteringsverktøy'!$B375=Utelukk!$A$3,"",IF('1. Prosjekteringsverktøy'!$G375&lt;&gt;"",IF('1. Prosjekteringsverktøy'!$G375='Telle antall dimensjoner'!C$1,1,""),IF('1. Prosjekteringsverktøy'!$F375=C$1,1,"")))</f>
        <v/>
      </c>
      <c r="D367" t="str">
        <f>IF('1. Prosjekteringsverktøy'!$B375=Utelukk!$A$3,"",IF('1. Prosjekteringsverktøy'!$G375&lt;&gt;"",IF('1. Prosjekteringsverktøy'!$G375='Telle antall dimensjoner'!D$1,1,""),IF('1. Prosjekteringsverktøy'!$F375=D$1,1,"")))</f>
        <v/>
      </c>
      <c r="E367" t="str">
        <f>IF('1. Prosjekteringsverktøy'!$B375=Utelukk!$A$3,"",IF('1. Prosjekteringsverktøy'!$G375&lt;&gt;"",IF('1. Prosjekteringsverktøy'!$G375='Telle antall dimensjoner'!E$1,1,""),IF('1. Prosjekteringsverktøy'!$F375=E$1,1,"")))</f>
        <v/>
      </c>
      <c r="F367" t="str">
        <f>IF('1. Prosjekteringsverktøy'!$B375=Utelukk!$A$3,"",IF('1. Prosjekteringsverktøy'!$G375&lt;&gt;"",IF('1. Prosjekteringsverktøy'!$G375='Telle antall dimensjoner'!F$1,1,""),IF('1. Prosjekteringsverktøy'!$F375=F$1,1,"")))</f>
        <v/>
      </c>
      <c r="G367" t="str">
        <f>IF('1. Prosjekteringsverktøy'!$B375=Utelukk!$A$3,"",IF('1. Prosjekteringsverktøy'!$G375&lt;&gt;"",IF('1. Prosjekteringsverktøy'!$G375='Telle antall dimensjoner'!G$1,1,""),IF('1. Prosjekteringsverktøy'!$F375=G$1,1,"")))</f>
        <v/>
      </c>
      <c r="H367" t="str">
        <f>IF('1. Prosjekteringsverktøy'!$B375=Utelukk!$A$3,"",IF('1. Prosjekteringsverktøy'!$G375&lt;&gt;"",IF('1. Prosjekteringsverktøy'!$G375='Telle antall dimensjoner'!H$1,1,""),IF('1. Prosjekteringsverktøy'!$F375=H$1,1,"")))</f>
        <v/>
      </c>
      <c r="I367" t="str">
        <f>IF('1. Prosjekteringsverktøy'!$B375=Utelukk!$A$3,"",IF('1. Prosjekteringsverktøy'!$G375&lt;&gt;"",IF('1. Prosjekteringsverktøy'!$G375='Telle antall dimensjoner'!I$1,1,""),IF('1. Prosjekteringsverktøy'!$F375=I$1,1,"")))</f>
        <v/>
      </c>
      <c r="J367" t="str">
        <f>IF('1. Prosjekteringsverktøy'!$B375=Utelukk!$A$3,"",IF('1. Prosjekteringsverktøy'!$G375&lt;&gt;"",IF('1. Prosjekteringsverktøy'!$G375='Telle antall dimensjoner'!J$1,1,""),IF('1. Prosjekteringsverktøy'!$F375=J$1,1,"")))</f>
        <v/>
      </c>
    </row>
    <row r="368" spans="1:10" x14ac:dyDescent="0.3">
      <c r="A368" t="str">
        <f>IF('1. Prosjekteringsverktøy'!D376&lt;&gt;0,'1. Prosjekteringsverktøy'!$D376,"")</f>
        <v/>
      </c>
      <c r="B368" t="str">
        <f>IF('1. Prosjekteringsverktøy'!$B376=Utelukk!$A$3,"",IF('1. Prosjekteringsverktøy'!$G376&lt;&gt;"",IF('1. Prosjekteringsverktøy'!$G376='Telle antall dimensjoner'!B$1,1,""),IF('1. Prosjekteringsverktøy'!$F376=B$1,1,"")))</f>
        <v/>
      </c>
      <c r="C368" t="str">
        <f>IF('1. Prosjekteringsverktøy'!$B376=Utelukk!$A$3,"",IF('1. Prosjekteringsverktøy'!$G376&lt;&gt;"",IF('1. Prosjekteringsverktøy'!$G376='Telle antall dimensjoner'!C$1,1,""),IF('1. Prosjekteringsverktøy'!$F376=C$1,1,"")))</f>
        <v/>
      </c>
      <c r="D368" t="str">
        <f>IF('1. Prosjekteringsverktøy'!$B376=Utelukk!$A$3,"",IF('1. Prosjekteringsverktøy'!$G376&lt;&gt;"",IF('1. Prosjekteringsverktøy'!$G376='Telle antall dimensjoner'!D$1,1,""),IF('1. Prosjekteringsverktøy'!$F376=D$1,1,"")))</f>
        <v/>
      </c>
      <c r="E368" t="str">
        <f>IF('1. Prosjekteringsverktøy'!$B376=Utelukk!$A$3,"",IF('1. Prosjekteringsverktøy'!$G376&lt;&gt;"",IF('1. Prosjekteringsverktøy'!$G376='Telle antall dimensjoner'!E$1,1,""),IF('1. Prosjekteringsverktøy'!$F376=E$1,1,"")))</f>
        <v/>
      </c>
      <c r="F368" t="str">
        <f>IF('1. Prosjekteringsverktøy'!$B376=Utelukk!$A$3,"",IF('1. Prosjekteringsverktøy'!$G376&lt;&gt;"",IF('1. Prosjekteringsverktøy'!$G376='Telle antall dimensjoner'!F$1,1,""),IF('1. Prosjekteringsverktøy'!$F376=F$1,1,"")))</f>
        <v/>
      </c>
      <c r="G368" t="str">
        <f>IF('1. Prosjekteringsverktøy'!$B376=Utelukk!$A$3,"",IF('1. Prosjekteringsverktøy'!$G376&lt;&gt;"",IF('1. Prosjekteringsverktøy'!$G376='Telle antall dimensjoner'!G$1,1,""),IF('1. Prosjekteringsverktøy'!$F376=G$1,1,"")))</f>
        <v/>
      </c>
      <c r="H368" t="str">
        <f>IF('1. Prosjekteringsverktøy'!$B376=Utelukk!$A$3,"",IF('1. Prosjekteringsverktøy'!$G376&lt;&gt;"",IF('1. Prosjekteringsverktøy'!$G376='Telle antall dimensjoner'!H$1,1,""),IF('1. Prosjekteringsverktøy'!$F376=H$1,1,"")))</f>
        <v/>
      </c>
      <c r="I368" t="str">
        <f>IF('1. Prosjekteringsverktøy'!$B376=Utelukk!$A$3,"",IF('1. Prosjekteringsverktøy'!$G376&lt;&gt;"",IF('1. Prosjekteringsverktøy'!$G376='Telle antall dimensjoner'!I$1,1,""),IF('1. Prosjekteringsverktøy'!$F376=I$1,1,"")))</f>
        <v/>
      </c>
      <c r="J368" t="str">
        <f>IF('1. Prosjekteringsverktøy'!$B376=Utelukk!$A$3,"",IF('1. Prosjekteringsverktøy'!$G376&lt;&gt;"",IF('1. Prosjekteringsverktøy'!$G376='Telle antall dimensjoner'!J$1,1,""),IF('1. Prosjekteringsverktøy'!$F376=J$1,1,"")))</f>
        <v/>
      </c>
    </row>
    <row r="369" spans="1:10" x14ac:dyDescent="0.3">
      <c r="A369" t="str">
        <f>IF('1. Prosjekteringsverktøy'!D377&lt;&gt;0,'1. Prosjekteringsverktøy'!$D377,"")</f>
        <v/>
      </c>
      <c r="B369" t="str">
        <f>IF('1. Prosjekteringsverktøy'!$B377=Utelukk!$A$3,"",IF('1. Prosjekteringsverktøy'!$G377&lt;&gt;"",IF('1. Prosjekteringsverktøy'!$G377='Telle antall dimensjoner'!B$1,1,""),IF('1. Prosjekteringsverktøy'!$F377=B$1,1,"")))</f>
        <v/>
      </c>
      <c r="C369" t="str">
        <f>IF('1. Prosjekteringsverktøy'!$B377=Utelukk!$A$3,"",IF('1. Prosjekteringsverktøy'!$G377&lt;&gt;"",IF('1. Prosjekteringsverktøy'!$G377='Telle antall dimensjoner'!C$1,1,""),IF('1. Prosjekteringsverktøy'!$F377=C$1,1,"")))</f>
        <v/>
      </c>
      <c r="D369" t="str">
        <f>IF('1. Prosjekteringsverktøy'!$B377=Utelukk!$A$3,"",IF('1. Prosjekteringsverktøy'!$G377&lt;&gt;"",IF('1. Prosjekteringsverktøy'!$G377='Telle antall dimensjoner'!D$1,1,""),IF('1. Prosjekteringsverktøy'!$F377=D$1,1,"")))</f>
        <v/>
      </c>
      <c r="E369" t="str">
        <f>IF('1. Prosjekteringsverktøy'!$B377=Utelukk!$A$3,"",IF('1. Prosjekteringsverktøy'!$G377&lt;&gt;"",IF('1. Prosjekteringsverktøy'!$G377='Telle antall dimensjoner'!E$1,1,""),IF('1. Prosjekteringsverktøy'!$F377=E$1,1,"")))</f>
        <v/>
      </c>
      <c r="F369" t="str">
        <f>IF('1. Prosjekteringsverktøy'!$B377=Utelukk!$A$3,"",IF('1. Prosjekteringsverktøy'!$G377&lt;&gt;"",IF('1. Prosjekteringsverktøy'!$G377='Telle antall dimensjoner'!F$1,1,""),IF('1. Prosjekteringsverktøy'!$F377=F$1,1,"")))</f>
        <v/>
      </c>
      <c r="G369" t="str">
        <f>IF('1. Prosjekteringsverktøy'!$B377=Utelukk!$A$3,"",IF('1. Prosjekteringsverktøy'!$G377&lt;&gt;"",IF('1. Prosjekteringsverktøy'!$G377='Telle antall dimensjoner'!G$1,1,""),IF('1. Prosjekteringsverktøy'!$F377=G$1,1,"")))</f>
        <v/>
      </c>
      <c r="H369" t="str">
        <f>IF('1. Prosjekteringsverktøy'!$B377=Utelukk!$A$3,"",IF('1. Prosjekteringsverktøy'!$G377&lt;&gt;"",IF('1. Prosjekteringsverktøy'!$G377='Telle antall dimensjoner'!H$1,1,""),IF('1. Prosjekteringsverktøy'!$F377=H$1,1,"")))</f>
        <v/>
      </c>
      <c r="I369" t="str">
        <f>IF('1. Prosjekteringsverktøy'!$B377=Utelukk!$A$3,"",IF('1. Prosjekteringsverktøy'!$G377&lt;&gt;"",IF('1. Prosjekteringsverktøy'!$G377='Telle antall dimensjoner'!I$1,1,""),IF('1. Prosjekteringsverktøy'!$F377=I$1,1,"")))</f>
        <v/>
      </c>
      <c r="J369" t="str">
        <f>IF('1. Prosjekteringsverktøy'!$B377=Utelukk!$A$3,"",IF('1. Prosjekteringsverktøy'!$G377&lt;&gt;"",IF('1. Prosjekteringsverktøy'!$G377='Telle antall dimensjoner'!J$1,1,""),IF('1. Prosjekteringsverktøy'!$F377=J$1,1,"")))</f>
        <v/>
      </c>
    </row>
    <row r="370" spans="1:10" x14ac:dyDescent="0.3">
      <c r="A370" t="str">
        <f>IF('1. Prosjekteringsverktøy'!D378&lt;&gt;0,'1. Prosjekteringsverktøy'!$D378,"")</f>
        <v/>
      </c>
      <c r="B370" t="str">
        <f>IF('1. Prosjekteringsverktøy'!$B378=Utelukk!$A$3,"",IF('1. Prosjekteringsverktøy'!$G378&lt;&gt;"",IF('1. Prosjekteringsverktøy'!$G378='Telle antall dimensjoner'!B$1,1,""),IF('1. Prosjekteringsverktøy'!$F378=B$1,1,"")))</f>
        <v/>
      </c>
      <c r="C370" t="str">
        <f>IF('1. Prosjekteringsverktøy'!$B378=Utelukk!$A$3,"",IF('1. Prosjekteringsverktøy'!$G378&lt;&gt;"",IF('1. Prosjekteringsverktøy'!$G378='Telle antall dimensjoner'!C$1,1,""),IF('1. Prosjekteringsverktøy'!$F378=C$1,1,"")))</f>
        <v/>
      </c>
      <c r="D370" t="str">
        <f>IF('1. Prosjekteringsverktøy'!$B378=Utelukk!$A$3,"",IF('1. Prosjekteringsverktøy'!$G378&lt;&gt;"",IF('1. Prosjekteringsverktøy'!$G378='Telle antall dimensjoner'!D$1,1,""),IF('1. Prosjekteringsverktøy'!$F378=D$1,1,"")))</f>
        <v/>
      </c>
      <c r="E370" t="str">
        <f>IF('1. Prosjekteringsverktøy'!$B378=Utelukk!$A$3,"",IF('1. Prosjekteringsverktøy'!$G378&lt;&gt;"",IF('1. Prosjekteringsverktøy'!$G378='Telle antall dimensjoner'!E$1,1,""),IF('1. Prosjekteringsverktøy'!$F378=E$1,1,"")))</f>
        <v/>
      </c>
      <c r="F370" t="str">
        <f>IF('1. Prosjekteringsverktøy'!$B378=Utelukk!$A$3,"",IF('1. Prosjekteringsverktøy'!$G378&lt;&gt;"",IF('1. Prosjekteringsverktøy'!$G378='Telle antall dimensjoner'!F$1,1,""),IF('1. Prosjekteringsverktøy'!$F378=F$1,1,"")))</f>
        <v/>
      </c>
      <c r="G370" t="str">
        <f>IF('1. Prosjekteringsverktøy'!$B378=Utelukk!$A$3,"",IF('1. Prosjekteringsverktøy'!$G378&lt;&gt;"",IF('1. Prosjekteringsverktøy'!$G378='Telle antall dimensjoner'!G$1,1,""),IF('1. Prosjekteringsverktøy'!$F378=G$1,1,"")))</f>
        <v/>
      </c>
      <c r="H370" t="str">
        <f>IF('1. Prosjekteringsverktøy'!$B378=Utelukk!$A$3,"",IF('1. Prosjekteringsverktøy'!$G378&lt;&gt;"",IF('1. Prosjekteringsverktøy'!$G378='Telle antall dimensjoner'!H$1,1,""),IF('1. Prosjekteringsverktøy'!$F378=H$1,1,"")))</f>
        <v/>
      </c>
      <c r="I370" t="str">
        <f>IF('1. Prosjekteringsverktøy'!$B378=Utelukk!$A$3,"",IF('1. Prosjekteringsverktøy'!$G378&lt;&gt;"",IF('1. Prosjekteringsverktøy'!$G378='Telle antall dimensjoner'!I$1,1,""),IF('1. Prosjekteringsverktøy'!$F378=I$1,1,"")))</f>
        <v/>
      </c>
      <c r="J370" t="str">
        <f>IF('1. Prosjekteringsverktøy'!$B378=Utelukk!$A$3,"",IF('1. Prosjekteringsverktøy'!$G378&lt;&gt;"",IF('1. Prosjekteringsverktøy'!$G378='Telle antall dimensjoner'!J$1,1,""),IF('1. Prosjekteringsverktøy'!$F378=J$1,1,"")))</f>
        <v/>
      </c>
    </row>
    <row r="371" spans="1:10" x14ac:dyDescent="0.3">
      <c r="A371" t="str">
        <f>IF('1. Prosjekteringsverktøy'!D379&lt;&gt;0,'1. Prosjekteringsverktøy'!$D379,"")</f>
        <v/>
      </c>
      <c r="B371" t="str">
        <f>IF('1. Prosjekteringsverktøy'!$B379=Utelukk!$A$3,"",IF('1. Prosjekteringsverktøy'!$G379&lt;&gt;"",IF('1. Prosjekteringsverktøy'!$G379='Telle antall dimensjoner'!B$1,1,""),IF('1. Prosjekteringsverktøy'!$F379=B$1,1,"")))</f>
        <v/>
      </c>
      <c r="C371" t="str">
        <f>IF('1. Prosjekteringsverktøy'!$B379=Utelukk!$A$3,"",IF('1. Prosjekteringsverktøy'!$G379&lt;&gt;"",IF('1. Prosjekteringsverktøy'!$G379='Telle antall dimensjoner'!C$1,1,""),IF('1. Prosjekteringsverktøy'!$F379=C$1,1,"")))</f>
        <v/>
      </c>
      <c r="D371" t="str">
        <f>IF('1. Prosjekteringsverktøy'!$B379=Utelukk!$A$3,"",IF('1. Prosjekteringsverktøy'!$G379&lt;&gt;"",IF('1. Prosjekteringsverktøy'!$G379='Telle antall dimensjoner'!D$1,1,""),IF('1. Prosjekteringsverktøy'!$F379=D$1,1,"")))</f>
        <v/>
      </c>
      <c r="E371" t="str">
        <f>IF('1. Prosjekteringsverktøy'!$B379=Utelukk!$A$3,"",IF('1. Prosjekteringsverktøy'!$G379&lt;&gt;"",IF('1. Prosjekteringsverktøy'!$G379='Telle antall dimensjoner'!E$1,1,""),IF('1. Prosjekteringsverktøy'!$F379=E$1,1,"")))</f>
        <v/>
      </c>
      <c r="F371" t="str">
        <f>IF('1. Prosjekteringsverktøy'!$B379=Utelukk!$A$3,"",IF('1. Prosjekteringsverktøy'!$G379&lt;&gt;"",IF('1. Prosjekteringsverktøy'!$G379='Telle antall dimensjoner'!F$1,1,""),IF('1. Prosjekteringsverktøy'!$F379=F$1,1,"")))</f>
        <v/>
      </c>
      <c r="G371" t="str">
        <f>IF('1. Prosjekteringsverktøy'!$B379=Utelukk!$A$3,"",IF('1. Prosjekteringsverktøy'!$G379&lt;&gt;"",IF('1. Prosjekteringsverktøy'!$G379='Telle antall dimensjoner'!G$1,1,""),IF('1. Prosjekteringsverktøy'!$F379=G$1,1,"")))</f>
        <v/>
      </c>
      <c r="H371" t="str">
        <f>IF('1. Prosjekteringsverktøy'!$B379=Utelukk!$A$3,"",IF('1. Prosjekteringsverktøy'!$G379&lt;&gt;"",IF('1. Prosjekteringsverktøy'!$G379='Telle antall dimensjoner'!H$1,1,""),IF('1. Prosjekteringsverktøy'!$F379=H$1,1,"")))</f>
        <v/>
      </c>
      <c r="I371" t="str">
        <f>IF('1. Prosjekteringsverktøy'!$B379=Utelukk!$A$3,"",IF('1. Prosjekteringsverktøy'!$G379&lt;&gt;"",IF('1. Prosjekteringsverktøy'!$G379='Telle antall dimensjoner'!I$1,1,""),IF('1. Prosjekteringsverktøy'!$F379=I$1,1,"")))</f>
        <v/>
      </c>
      <c r="J371" t="str">
        <f>IF('1. Prosjekteringsverktøy'!$B379=Utelukk!$A$3,"",IF('1. Prosjekteringsverktøy'!$G379&lt;&gt;"",IF('1. Prosjekteringsverktøy'!$G379='Telle antall dimensjoner'!J$1,1,""),IF('1. Prosjekteringsverktøy'!$F379=J$1,1,"")))</f>
        <v/>
      </c>
    </row>
    <row r="372" spans="1:10" x14ac:dyDescent="0.3">
      <c r="A372" t="str">
        <f>IF('1. Prosjekteringsverktøy'!D380&lt;&gt;0,'1. Prosjekteringsverktøy'!$D380,"")</f>
        <v/>
      </c>
      <c r="B372" t="str">
        <f>IF('1. Prosjekteringsverktøy'!$B380=Utelukk!$A$3,"",IF('1. Prosjekteringsverktøy'!$G380&lt;&gt;"",IF('1. Prosjekteringsverktøy'!$G380='Telle antall dimensjoner'!B$1,1,""),IF('1. Prosjekteringsverktøy'!$F380=B$1,1,"")))</f>
        <v/>
      </c>
      <c r="C372" t="str">
        <f>IF('1. Prosjekteringsverktøy'!$B380=Utelukk!$A$3,"",IF('1. Prosjekteringsverktøy'!$G380&lt;&gt;"",IF('1. Prosjekteringsverktøy'!$G380='Telle antall dimensjoner'!C$1,1,""),IF('1. Prosjekteringsverktøy'!$F380=C$1,1,"")))</f>
        <v/>
      </c>
      <c r="D372" t="str">
        <f>IF('1. Prosjekteringsverktøy'!$B380=Utelukk!$A$3,"",IF('1. Prosjekteringsverktøy'!$G380&lt;&gt;"",IF('1. Prosjekteringsverktøy'!$G380='Telle antall dimensjoner'!D$1,1,""),IF('1. Prosjekteringsverktøy'!$F380=D$1,1,"")))</f>
        <v/>
      </c>
      <c r="E372" t="str">
        <f>IF('1. Prosjekteringsverktøy'!$B380=Utelukk!$A$3,"",IF('1. Prosjekteringsverktøy'!$G380&lt;&gt;"",IF('1. Prosjekteringsverktøy'!$G380='Telle antall dimensjoner'!E$1,1,""),IF('1. Prosjekteringsverktøy'!$F380=E$1,1,"")))</f>
        <v/>
      </c>
      <c r="F372" t="str">
        <f>IF('1. Prosjekteringsverktøy'!$B380=Utelukk!$A$3,"",IF('1. Prosjekteringsverktøy'!$G380&lt;&gt;"",IF('1. Prosjekteringsverktøy'!$G380='Telle antall dimensjoner'!F$1,1,""),IF('1. Prosjekteringsverktøy'!$F380=F$1,1,"")))</f>
        <v/>
      </c>
      <c r="G372" t="str">
        <f>IF('1. Prosjekteringsverktøy'!$B380=Utelukk!$A$3,"",IF('1. Prosjekteringsverktøy'!$G380&lt;&gt;"",IF('1. Prosjekteringsverktøy'!$G380='Telle antall dimensjoner'!G$1,1,""),IF('1. Prosjekteringsverktøy'!$F380=G$1,1,"")))</f>
        <v/>
      </c>
      <c r="H372" t="str">
        <f>IF('1. Prosjekteringsverktøy'!$B380=Utelukk!$A$3,"",IF('1. Prosjekteringsverktøy'!$G380&lt;&gt;"",IF('1. Prosjekteringsverktøy'!$G380='Telle antall dimensjoner'!H$1,1,""),IF('1. Prosjekteringsverktøy'!$F380=H$1,1,"")))</f>
        <v/>
      </c>
      <c r="I372" t="str">
        <f>IF('1. Prosjekteringsverktøy'!$B380=Utelukk!$A$3,"",IF('1. Prosjekteringsverktøy'!$G380&lt;&gt;"",IF('1. Prosjekteringsverktøy'!$G380='Telle antall dimensjoner'!I$1,1,""),IF('1. Prosjekteringsverktøy'!$F380=I$1,1,"")))</f>
        <v/>
      </c>
      <c r="J372" t="str">
        <f>IF('1. Prosjekteringsverktøy'!$B380=Utelukk!$A$3,"",IF('1. Prosjekteringsverktøy'!$G380&lt;&gt;"",IF('1. Prosjekteringsverktøy'!$G380='Telle antall dimensjoner'!J$1,1,""),IF('1. Prosjekteringsverktøy'!$F380=J$1,1,"")))</f>
        <v/>
      </c>
    </row>
    <row r="373" spans="1:10" x14ac:dyDescent="0.3">
      <c r="A373" t="str">
        <f>IF('1. Prosjekteringsverktøy'!D381&lt;&gt;0,'1. Prosjekteringsverktøy'!$D381,"")</f>
        <v/>
      </c>
      <c r="B373" t="str">
        <f>IF('1. Prosjekteringsverktøy'!$B381=Utelukk!$A$3,"",IF('1. Prosjekteringsverktøy'!$G381&lt;&gt;"",IF('1. Prosjekteringsverktøy'!$G381='Telle antall dimensjoner'!B$1,1,""),IF('1. Prosjekteringsverktøy'!$F381=B$1,1,"")))</f>
        <v/>
      </c>
      <c r="C373" t="str">
        <f>IF('1. Prosjekteringsverktøy'!$B381=Utelukk!$A$3,"",IF('1. Prosjekteringsverktøy'!$G381&lt;&gt;"",IF('1. Prosjekteringsverktøy'!$G381='Telle antall dimensjoner'!C$1,1,""),IF('1. Prosjekteringsverktøy'!$F381=C$1,1,"")))</f>
        <v/>
      </c>
      <c r="D373" t="str">
        <f>IF('1. Prosjekteringsverktøy'!$B381=Utelukk!$A$3,"",IF('1. Prosjekteringsverktøy'!$G381&lt;&gt;"",IF('1. Prosjekteringsverktøy'!$G381='Telle antall dimensjoner'!D$1,1,""),IF('1. Prosjekteringsverktøy'!$F381=D$1,1,"")))</f>
        <v/>
      </c>
      <c r="E373" t="str">
        <f>IF('1. Prosjekteringsverktøy'!$B381=Utelukk!$A$3,"",IF('1. Prosjekteringsverktøy'!$G381&lt;&gt;"",IF('1. Prosjekteringsverktøy'!$G381='Telle antall dimensjoner'!E$1,1,""),IF('1. Prosjekteringsverktøy'!$F381=E$1,1,"")))</f>
        <v/>
      </c>
      <c r="F373" t="str">
        <f>IF('1. Prosjekteringsverktøy'!$B381=Utelukk!$A$3,"",IF('1. Prosjekteringsverktøy'!$G381&lt;&gt;"",IF('1. Prosjekteringsverktøy'!$G381='Telle antall dimensjoner'!F$1,1,""),IF('1. Prosjekteringsverktøy'!$F381=F$1,1,"")))</f>
        <v/>
      </c>
      <c r="G373" t="str">
        <f>IF('1. Prosjekteringsverktøy'!$B381=Utelukk!$A$3,"",IF('1. Prosjekteringsverktøy'!$G381&lt;&gt;"",IF('1. Prosjekteringsverktøy'!$G381='Telle antall dimensjoner'!G$1,1,""),IF('1. Prosjekteringsverktøy'!$F381=G$1,1,"")))</f>
        <v/>
      </c>
      <c r="H373" t="str">
        <f>IF('1. Prosjekteringsverktøy'!$B381=Utelukk!$A$3,"",IF('1. Prosjekteringsverktøy'!$G381&lt;&gt;"",IF('1. Prosjekteringsverktøy'!$G381='Telle antall dimensjoner'!H$1,1,""),IF('1. Prosjekteringsverktøy'!$F381=H$1,1,"")))</f>
        <v/>
      </c>
      <c r="I373" t="str">
        <f>IF('1. Prosjekteringsverktøy'!$B381=Utelukk!$A$3,"",IF('1. Prosjekteringsverktøy'!$G381&lt;&gt;"",IF('1. Prosjekteringsverktøy'!$G381='Telle antall dimensjoner'!I$1,1,""),IF('1. Prosjekteringsverktøy'!$F381=I$1,1,"")))</f>
        <v/>
      </c>
      <c r="J373" t="str">
        <f>IF('1. Prosjekteringsverktøy'!$B381=Utelukk!$A$3,"",IF('1. Prosjekteringsverktøy'!$G381&lt;&gt;"",IF('1. Prosjekteringsverktøy'!$G381='Telle antall dimensjoner'!J$1,1,""),IF('1. Prosjekteringsverktøy'!$F381=J$1,1,"")))</f>
        <v/>
      </c>
    </row>
    <row r="374" spans="1:10" x14ac:dyDescent="0.3">
      <c r="A374" t="str">
        <f>IF('1. Prosjekteringsverktøy'!D382&lt;&gt;0,'1. Prosjekteringsverktøy'!$D382,"")</f>
        <v/>
      </c>
      <c r="B374" t="str">
        <f>IF('1. Prosjekteringsverktøy'!$B382=Utelukk!$A$3,"",IF('1. Prosjekteringsverktøy'!$G382&lt;&gt;"",IF('1. Prosjekteringsverktøy'!$G382='Telle antall dimensjoner'!B$1,1,""),IF('1. Prosjekteringsverktøy'!$F382=B$1,1,"")))</f>
        <v/>
      </c>
      <c r="C374" t="str">
        <f>IF('1. Prosjekteringsverktøy'!$B382=Utelukk!$A$3,"",IF('1. Prosjekteringsverktøy'!$G382&lt;&gt;"",IF('1. Prosjekteringsverktøy'!$G382='Telle antall dimensjoner'!C$1,1,""),IF('1. Prosjekteringsverktøy'!$F382=C$1,1,"")))</f>
        <v/>
      </c>
      <c r="D374" t="str">
        <f>IF('1. Prosjekteringsverktøy'!$B382=Utelukk!$A$3,"",IF('1. Prosjekteringsverktøy'!$G382&lt;&gt;"",IF('1. Prosjekteringsverktøy'!$G382='Telle antall dimensjoner'!D$1,1,""),IF('1. Prosjekteringsverktøy'!$F382=D$1,1,"")))</f>
        <v/>
      </c>
      <c r="E374" t="str">
        <f>IF('1. Prosjekteringsverktøy'!$B382=Utelukk!$A$3,"",IF('1. Prosjekteringsverktøy'!$G382&lt;&gt;"",IF('1. Prosjekteringsverktøy'!$G382='Telle antall dimensjoner'!E$1,1,""),IF('1. Prosjekteringsverktøy'!$F382=E$1,1,"")))</f>
        <v/>
      </c>
      <c r="F374" t="str">
        <f>IF('1. Prosjekteringsverktøy'!$B382=Utelukk!$A$3,"",IF('1. Prosjekteringsverktøy'!$G382&lt;&gt;"",IF('1. Prosjekteringsverktøy'!$G382='Telle antall dimensjoner'!F$1,1,""),IF('1. Prosjekteringsverktøy'!$F382=F$1,1,"")))</f>
        <v/>
      </c>
      <c r="G374" t="str">
        <f>IF('1. Prosjekteringsverktøy'!$B382=Utelukk!$A$3,"",IF('1. Prosjekteringsverktøy'!$G382&lt;&gt;"",IF('1. Prosjekteringsverktøy'!$G382='Telle antall dimensjoner'!G$1,1,""),IF('1. Prosjekteringsverktøy'!$F382=G$1,1,"")))</f>
        <v/>
      </c>
      <c r="H374" t="str">
        <f>IF('1. Prosjekteringsverktøy'!$B382=Utelukk!$A$3,"",IF('1. Prosjekteringsverktøy'!$G382&lt;&gt;"",IF('1. Prosjekteringsverktøy'!$G382='Telle antall dimensjoner'!H$1,1,""),IF('1. Prosjekteringsverktøy'!$F382=H$1,1,"")))</f>
        <v/>
      </c>
      <c r="I374" t="str">
        <f>IF('1. Prosjekteringsverktøy'!$B382=Utelukk!$A$3,"",IF('1. Prosjekteringsverktøy'!$G382&lt;&gt;"",IF('1. Prosjekteringsverktøy'!$G382='Telle antall dimensjoner'!I$1,1,""),IF('1. Prosjekteringsverktøy'!$F382=I$1,1,"")))</f>
        <v/>
      </c>
      <c r="J374" t="str">
        <f>IF('1. Prosjekteringsverktøy'!$B382=Utelukk!$A$3,"",IF('1. Prosjekteringsverktøy'!$G382&lt;&gt;"",IF('1. Prosjekteringsverktøy'!$G382='Telle antall dimensjoner'!J$1,1,""),IF('1. Prosjekteringsverktøy'!$F382=J$1,1,"")))</f>
        <v/>
      </c>
    </row>
    <row r="375" spans="1:10" x14ac:dyDescent="0.3">
      <c r="A375" t="str">
        <f>IF('1. Prosjekteringsverktøy'!D383&lt;&gt;0,'1. Prosjekteringsverktøy'!$D383,"")</f>
        <v/>
      </c>
      <c r="B375" t="str">
        <f>IF('1. Prosjekteringsverktøy'!$B383=Utelukk!$A$3,"",IF('1. Prosjekteringsverktøy'!$G383&lt;&gt;"",IF('1. Prosjekteringsverktøy'!$G383='Telle antall dimensjoner'!B$1,1,""),IF('1. Prosjekteringsverktøy'!$F383=B$1,1,"")))</f>
        <v/>
      </c>
      <c r="C375" t="str">
        <f>IF('1. Prosjekteringsverktøy'!$B383=Utelukk!$A$3,"",IF('1. Prosjekteringsverktøy'!$G383&lt;&gt;"",IF('1. Prosjekteringsverktøy'!$G383='Telle antall dimensjoner'!C$1,1,""),IF('1. Prosjekteringsverktøy'!$F383=C$1,1,"")))</f>
        <v/>
      </c>
      <c r="D375" t="str">
        <f>IF('1. Prosjekteringsverktøy'!$B383=Utelukk!$A$3,"",IF('1. Prosjekteringsverktøy'!$G383&lt;&gt;"",IF('1. Prosjekteringsverktøy'!$G383='Telle antall dimensjoner'!D$1,1,""),IF('1. Prosjekteringsverktøy'!$F383=D$1,1,"")))</f>
        <v/>
      </c>
      <c r="E375" t="str">
        <f>IF('1. Prosjekteringsverktøy'!$B383=Utelukk!$A$3,"",IF('1. Prosjekteringsverktøy'!$G383&lt;&gt;"",IF('1. Prosjekteringsverktøy'!$G383='Telle antall dimensjoner'!E$1,1,""),IF('1. Prosjekteringsverktøy'!$F383=E$1,1,"")))</f>
        <v/>
      </c>
      <c r="F375" t="str">
        <f>IF('1. Prosjekteringsverktøy'!$B383=Utelukk!$A$3,"",IF('1. Prosjekteringsverktøy'!$G383&lt;&gt;"",IF('1. Prosjekteringsverktøy'!$G383='Telle antall dimensjoner'!F$1,1,""),IF('1. Prosjekteringsverktøy'!$F383=F$1,1,"")))</f>
        <v/>
      </c>
      <c r="G375" t="str">
        <f>IF('1. Prosjekteringsverktøy'!$B383=Utelukk!$A$3,"",IF('1. Prosjekteringsverktøy'!$G383&lt;&gt;"",IF('1. Prosjekteringsverktøy'!$G383='Telle antall dimensjoner'!G$1,1,""),IF('1. Prosjekteringsverktøy'!$F383=G$1,1,"")))</f>
        <v/>
      </c>
      <c r="H375" t="str">
        <f>IF('1. Prosjekteringsverktøy'!$B383=Utelukk!$A$3,"",IF('1. Prosjekteringsverktøy'!$G383&lt;&gt;"",IF('1. Prosjekteringsverktøy'!$G383='Telle antall dimensjoner'!H$1,1,""),IF('1. Prosjekteringsverktøy'!$F383=H$1,1,"")))</f>
        <v/>
      </c>
      <c r="I375" t="str">
        <f>IF('1. Prosjekteringsverktøy'!$B383=Utelukk!$A$3,"",IF('1. Prosjekteringsverktøy'!$G383&lt;&gt;"",IF('1. Prosjekteringsverktøy'!$G383='Telle antall dimensjoner'!I$1,1,""),IF('1. Prosjekteringsverktøy'!$F383=I$1,1,"")))</f>
        <v/>
      </c>
      <c r="J375" t="str">
        <f>IF('1. Prosjekteringsverktøy'!$B383=Utelukk!$A$3,"",IF('1. Prosjekteringsverktøy'!$G383&lt;&gt;"",IF('1. Prosjekteringsverktøy'!$G383='Telle antall dimensjoner'!J$1,1,""),IF('1. Prosjekteringsverktøy'!$F383=J$1,1,"")))</f>
        <v/>
      </c>
    </row>
    <row r="376" spans="1:10" x14ac:dyDescent="0.3">
      <c r="A376" t="str">
        <f>IF('1. Prosjekteringsverktøy'!D384&lt;&gt;0,'1. Prosjekteringsverktøy'!$D384,"")</f>
        <v/>
      </c>
      <c r="B376" t="str">
        <f>IF('1. Prosjekteringsverktøy'!$B384=Utelukk!$A$3,"",IF('1. Prosjekteringsverktøy'!$G384&lt;&gt;"",IF('1. Prosjekteringsverktøy'!$G384='Telle antall dimensjoner'!B$1,1,""),IF('1. Prosjekteringsverktøy'!$F384=B$1,1,"")))</f>
        <v/>
      </c>
      <c r="C376" t="str">
        <f>IF('1. Prosjekteringsverktøy'!$B384=Utelukk!$A$3,"",IF('1. Prosjekteringsverktøy'!$G384&lt;&gt;"",IF('1. Prosjekteringsverktøy'!$G384='Telle antall dimensjoner'!C$1,1,""),IF('1. Prosjekteringsverktøy'!$F384=C$1,1,"")))</f>
        <v/>
      </c>
      <c r="D376" t="str">
        <f>IF('1. Prosjekteringsverktøy'!$B384=Utelukk!$A$3,"",IF('1. Prosjekteringsverktøy'!$G384&lt;&gt;"",IF('1. Prosjekteringsverktøy'!$G384='Telle antall dimensjoner'!D$1,1,""),IF('1. Prosjekteringsverktøy'!$F384=D$1,1,"")))</f>
        <v/>
      </c>
      <c r="E376" t="str">
        <f>IF('1. Prosjekteringsverktøy'!$B384=Utelukk!$A$3,"",IF('1. Prosjekteringsverktøy'!$G384&lt;&gt;"",IF('1. Prosjekteringsverktøy'!$G384='Telle antall dimensjoner'!E$1,1,""),IF('1. Prosjekteringsverktøy'!$F384=E$1,1,"")))</f>
        <v/>
      </c>
      <c r="F376" t="str">
        <f>IF('1. Prosjekteringsverktøy'!$B384=Utelukk!$A$3,"",IF('1. Prosjekteringsverktøy'!$G384&lt;&gt;"",IF('1. Prosjekteringsverktøy'!$G384='Telle antall dimensjoner'!F$1,1,""),IF('1. Prosjekteringsverktøy'!$F384=F$1,1,"")))</f>
        <v/>
      </c>
      <c r="G376" t="str">
        <f>IF('1. Prosjekteringsverktøy'!$B384=Utelukk!$A$3,"",IF('1. Prosjekteringsverktøy'!$G384&lt;&gt;"",IF('1. Prosjekteringsverktøy'!$G384='Telle antall dimensjoner'!G$1,1,""),IF('1. Prosjekteringsverktøy'!$F384=G$1,1,"")))</f>
        <v/>
      </c>
      <c r="H376" t="str">
        <f>IF('1. Prosjekteringsverktøy'!$B384=Utelukk!$A$3,"",IF('1. Prosjekteringsverktøy'!$G384&lt;&gt;"",IF('1. Prosjekteringsverktøy'!$G384='Telle antall dimensjoner'!H$1,1,""),IF('1. Prosjekteringsverktøy'!$F384=H$1,1,"")))</f>
        <v/>
      </c>
      <c r="I376" t="str">
        <f>IF('1. Prosjekteringsverktøy'!$B384=Utelukk!$A$3,"",IF('1. Prosjekteringsverktøy'!$G384&lt;&gt;"",IF('1. Prosjekteringsverktøy'!$G384='Telle antall dimensjoner'!I$1,1,""),IF('1. Prosjekteringsverktøy'!$F384=I$1,1,"")))</f>
        <v/>
      </c>
      <c r="J376" t="str">
        <f>IF('1. Prosjekteringsverktøy'!$B384=Utelukk!$A$3,"",IF('1. Prosjekteringsverktøy'!$G384&lt;&gt;"",IF('1. Prosjekteringsverktøy'!$G384='Telle antall dimensjoner'!J$1,1,""),IF('1. Prosjekteringsverktøy'!$F384=J$1,1,"")))</f>
        <v/>
      </c>
    </row>
    <row r="377" spans="1:10" x14ac:dyDescent="0.3">
      <c r="A377" t="str">
        <f>IF('1. Prosjekteringsverktøy'!D385&lt;&gt;0,'1. Prosjekteringsverktøy'!$D385,"")</f>
        <v/>
      </c>
      <c r="B377" t="str">
        <f>IF('1. Prosjekteringsverktøy'!$B385=Utelukk!$A$3,"",IF('1. Prosjekteringsverktøy'!$G385&lt;&gt;"",IF('1. Prosjekteringsverktøy'!$G385='Telle antall dimensjoner'!B$1,1,""),IF('1. Prosjekteringsverktøy'!$F385=B$1,1,"")))</f>
        <v/>
      </c>
      <c r="C377" t="str">
        <f>IF('1. Prosjekteringsverktøy'!$B385=Utelukk!$A$3,"",IF('1. Prosjekteringsverktøy'!$G385&lt;&gt;"",IF('1. Prosjekteringsverktøy'!$G385='Telle antall dimensjoner'!C$1,1,""),IF('1. Prosjekteringsverktøy'!$F385=C$1,1,"")))</f>
        <v/>
      </c>
      <c r="D377" t="str">
        <f>IF('1. Prosjekteringsverktøy'!$B385=Utelukk!$A$3,"",IF('1. Prosjekteringsverktøy'!$G385&lt;&gt;"",IF('1. Prosjekteringsverktøy'!$G385='Telle antall dimensjoner'!D$1,1,""),IF('1. Prosjekteringsverktøy'!$F385=D$1,1,"")))</f>
        <v/>
      </c>
      <c r="E377" t="str">
        <f>IF('1. Prosjekteringsverktøy'!$B385=Utelukk!$A$3,"",IF('1. Prosjekteringsverktøy'!$G385&lt;&gt;"",IF('1. Prosjekteringsverktøy'!$G385='Telle antall dimensjoner'!E$1,1,""),IF('1. Prosjekteringsverktøy'!$F385=E$1,1,"")))</f>
        <v/>
      </c>
      <c r="F377" t="str">
        <f>IF('1. Prosjekteringsverktøy'!$B385=Utelukk!$A$3,"",IF('1. Prosjekteringsverktøy'!$G385&lt;&gt;"",IF('1. Prosjekteringsverktøy'!$G385='Telle antall dimensjoner'!F$1,1,""),IF('1. Prosjekteringsverktøy'!$F385=F$1,1,"")))</f>
        <v/>
      </c>
      <c r="G377" t="str">
        <f>IF('1. Prosjekteringsverktøy'!$B385=Utelukk!$A$3,"",IF('1. Prosjekteringsverktøy'!$G385&lt;&gt;"",IF('1. Prosjekteringsverktøy'!$G385='Telle antall dimensjoner'!G$1,1,""),IF('1. Prosjekteringsverktøy'!$F385=G$1,1,"")))</f>
        <v/>
      </c>
      <c r="H377" t="str">
        <f>IF('1. Prosjekteringsverktøy'!$B385=Utelukk!$A$3,"",IF('1. Prosjekteringsverktøy'!$G385&lt;&gt;"",IF('1. Prosjekteringsverktøy'!$G385='Telle antall dimensjoner'!H$1,1,""),IF('1. Prosjekteringsverktøy'!$F385=H$1,1,"")))</f>
        <v/>
      </c>
      <c r="I377" t="str">
        <f>IF('1. Prosjekteringsverktøy'!$B385=Utelukk!$A$3,"",IF('1. Prosjekteringsverktøy'!$G385&lt;&gt;"",IF('1. Prosjekteringsverktøy'!$G385='Telle antall dimensjoner'!I$1,1,""),IF('1. Prosjekteringsverktøy'!$F385=I$1,1,"")))</f>
        <v/>
      </c>
      <c r="J377" t="str">
        <f>IF('1. Prosjekteringsverktøy'!$B385=Utelukk!$A$3,"",IF('1. Prosjekteringsverktøy'!$G385&lt;&gt;"",IF('1. Prosjekteringsverktøy'!$G385='Telle antall dimensjoner'!J$1,1,""),IF('1. Prosjekteringsverktøy'!$F385=J$1,1,"")))</f>
        <v/>
      </c>
    </row>
    <row r="378" spans="1:10" x14ac:dyDescent="0.3">
      <c r="A378" t="str">
        <f>IF('1. Prosjekteringsverktøy'!D386&lt;&gt;0,'1. Prosjekteringsverktøy'!$D386,"")</f>
        <v/>
      </c>
      <c r="B378" t="str">
        <f>IF('1. Prosjekteringsverktøy'!$B386=Utelukk!$A$3,"",IF('1. Prosjekteringsverktøy'!$G386&lt;&gt;"",IF('1. Prosjekteringsverktøy'!$G386='Telle antall dimensjoner'!B$1,1,""),IF('1. Prosjekteringsverktøy'!$F386=B$1,1,"")))</f>
        <v/>
      </c>
      <c r="C378" t="str">
        <f>IF('1. Prosjekteringsverktøy'!$B386=Utelukk!$A$3,"",IF('1. Prosjekteringsverktøy'!$G386&lt;&gt;"",IF('1. Prosjekteringsverktøy'!$G386='Telle antall dimensjoner'!C$1,1,""),IF('1. Prosjekteringsverktøy'!$F386=C$1,1,"")))</f>
        <v/>
      </c>
      <c r="D378" t="str">
        <f>IF('1. Prosjekteringsverktøy'!$B386=Utelukk!$A$3,"",IF('1. Prosjekteringsverktøy'!$G386&lt;&gt;"",IF('1. Prosjekteringsverktøy'!$G386='Telle antall dimensjoner'!D$1,1,""),IF('1. Prosjekteringsverktøy'!$F386=D$1,1,"")))</f>
        <v/>
      </c>
      <c r="E378" t="str">
        <f>IF('1. Prosjekteringsverktøy'!$B386=Utelukk!$A$3,"",IF('1. Prosjekteringsverktøy'!$G386&lt;&gt;"",IF('1. Prosjekteringsverktøy'!$G386='Telle antall dimensjoner'!E$1,1,""),IF('1. Prosjekteringsverktøy'!$F386=E$1,1,"")))</f>
        <v/>
      </c>
      <c r="F378" t="str">
        <f>IF('1. Prosjekteringsverktøy'!$B386=Utelukk!$A$3,"",IF('1. Prosjekteringsverktøy'!$G386&lt;&gt;"",IF('1. Prosjekteringsverktøy'!$G386='Telle antall dimensjoner'!F$1,1,""),IF('1. Prosjekteringsverktøy'!$F386=F$1,1,"")))</f>
        <v/>
      </c>
      <c r="G378" t="str">
        <f>IF('1. Prosjekteringsverktøy'!$B386=Utelukk!$A$3,"",IF('1. Prosjekteringsverktøy'!$G386&lt;&gt;"",IF('1. Prosjekteringsverktøy'!$G386='Telle antall dimensjoner'!G$1,1,""),IF('1. Prosjekteringsverktøy'!$F386=G$1,1,"")))</f>
        <v/>
      </c>
      <c r="H378" t="str">
        <f>IF('1. Prosjekteringsverktøy'!$B386=Utelukk!$A$3,"",IF('1. Prosjekteringsverktøy'!$G386&lt;&gt;"",IF('1. Prosjekteringsverktøy'!$G386='Telle antall dimensjoner'!H$1,1,""),IF('1. Prosjekteringsverktøy'!$F386=H$1,1,"")))</f>
        <v/>
      </c>
      <c r="I378" t="str">
        <f>IF('1. Prosjekteringsverktøy'!$B386=Utelukk!$A$3,"",IF('1. Prosjekteringsverktøy'!$G386&lt;&gt;"",IF('1. Prosjekteringsverktøy'!$G386='Telle antall dimensjoner'!I$1,1,""),IF('1. Prosjekteringsverktøy'!$F386=I$1,1,"")))</f>
        <v/>
      </c>
      <c r="J378" t="str">
        <f>IF('1. Prosjekteringsverktøy'!$B386=Utelukk!$A$3,"",IF('1. Prosjekteringsverktøy'!$G386&lt;&gt;"",IF('1. Prosjekteringsverktøy'!$G386='Telle antall dimensjoner'!J$1,1,""),IF('1. Prosjekteringsverktøy'!$F386=J$1,1,"")))</f>
        <v/>
      </c>
    </row>
    <row r="379" spans="1:10" x14ac:dyDescent="0.3">
      <c r="A379" t="str">
        <f>IF('1. Prosjekteringsverktøy'!D387&lt;&gt;0,'1. Prosjekteringsverktøy'!$D387,"")</f>
        <v/>
      </c>
      <c r="B379" t="str">
        <f>IF('1. Prosjekteringsverktøy'!$B387=Utelukk!$A$3,"",IF('1. Prosjekteringsverktøy'!$G387&lt;&gt;"",IF('1. Prosjekteringsverktøy'!$G387='Telle antall dimensjoner'!B$1,1,""),IF('1. Prosjekteringsverktøy'!$F387=B$1,1,"")))</f>
        <v/>
      </c>
      <c r="C379" t="str">
        <f>IF('1. Prosjekteringsverktøy'!$B387=Utelukk!$A$3,"",IF('1. Prosjekteringsverktøy'!$G387&lt;&gt;"",IF('1. Prosjekteringsverktøy'!$G387='Telle antall dimensjoner'!C$1,1,""),IF('1. Prosjekteringsverktøy'!$F387=C$1,1,"")))</f>
        <v/>
      </c>
      <c r="D379" t="str">
        <f>IF('1. Prosjekteringsverktøy'!$B387=Utelukk!$A$3,"",IF('1. Prosjekteringsverktøy'!$G387&lt;&gt;"",IF('1. Prosjekteringsverktøy'!$G387='Telle antall dimensjoner'!D$1,1,""),IF('1. Prosjekteringsverktøy'!$F387=D$1,1,"")))</f>
        <v/>
      </c>
      <c r="E379" t="str">
        <f>IF('1. Prosjekteringsverktøy'!$B387=Utelukk!$A$3,"",IF('1. Prosjekteringsverktøy'!$G387&lt;&gt;"",IF('1. Prosjekteringsverktøy'!$G387='Telle antall dimensjoner'!E$1,1,""),IF('1. Prosjekteringsverktøy'!$F387=E$1,1,"")))</f>
        <v/>
      </c>
      <c r="F379" t="str">
        <f>IF('1. Prosjekteringsverktøy'!$B387=Utelukk!$A$3,"",IF('1. Prosjekteringsverktøy'!$G387&lt;&gt;"",IF('1. Prosjekteringsverktøy'!$G387='Telle antall dimensjoner'!F$1,1,""),IF('1. Prosjekteringsverktøy'!$F387=F$1,1,"")))</f>
        <v/>
      </c>
      <c r="G379" t="str">
        <f>IF('1. Prosjekteringsverktøy'!$B387=Utelukk!$A$3,"",IF('1. Prosjekteringsverktøy'!$G387&lt;&gt;"",IF('1. Prosjekteringsverktøy'!$G387='Telle antall dimensjoner'!G$1,1,""),IF('1. Prosjekteringsverktøy'!$F387=G$1,1,"")))</f>
        <v/>
      </c>
      <c r="H379" t="str">
        <f>IF('1. Prosjekteringsverktøy'!$B387=Utelukk!$A$3,"",IF('1. Prosjekteringsverktøy'!$G387&lt;&gt;"",IF('1. Prosjekteringsverktøy'!$G387='Telle antall dimensjoner'!H$1,1,""),IF('1. Prosjekteringsverktøy'!$F387=H$1,1,"")))</f>
        <v/>
      </c>
      <c r="I379" t="str">
        <f>IF('1. Prosjekteringsverktøy'!$B387=Utelukk!$A$3,"",IF('1. Prosjekteringsverktøy'!$G387&lt;&gt;"",IF('1. Prosjekteringsverktøy'!$G387='Telle antall dimensjoner'!I$1,1,""),IF('1. Prosjekteringsverktøy'!$F387=I$1,1,"")))</f>
        <v/>
      </c>
      <c r="J379" t="str">
        <f>IF('1. Prosjekteringsverktøy'!$B387=Utelukk!$A$3,"",IF('1. Prosjekteringsverktøy'!$G387&lt;&gt;"",IF('1. Prosjekteringsverktøy'!$G387='Telle antall dimensjoner'!J$1,1,""),IF('1. Prosjekteringsverktøy'!$F387=J$1,1,"")))</f>
        <v/>
      </c>
    </row>
    <row r="380" spans="1:10" x14ac:dyDescent="0.3">
      <c r="A380" t="str">
        <f>IF('1. Prosjekteringsverktøy'!D388&lt;&gt;0,'1. Prosjekteringsverktøy'!$D388,"")</f>
        <v/>
      </c>
      <c r="B380" t="str">
        <f>IF('1. Prosjekteringsverktøy'!$B388=Utelukk!$A$3,"",IF('1. Prosjekteringsverktøy'!$G388&lt;&gt;"",IF('1. Prosjekteringsverktøy'!$G388='Telle antall dimensjoner'!B$1,1,""),IF('1. Prosjekteringsverktøy'!$F388=B$1,1,"")))</f>
        <v/>
      </c>
      <c r="C380" t="str">
        <f>IF('1. Prosjekteringsverktøy'!$B388=Utelukk!$A$3,"",IF('1. Prosjekteringsverktøy'!$G388&lt;&gt;"",IF('1. Prosjekteringsverktøy'!$G388='Telle antall dimensjoner'!C$1,1,""),IF('1. Prosjekteringsverktøy'!$F388=C$1,1,"")))</f>
        <v/>
      </c>
      <c r="D380" t="str">
        <f>IF('1. Prosjekteringsverktøy'!$B388=Utelukk!$A$3,"",IF('1. Prosjekteringsverktøy'!$G388&lt;&gt;"",IF('1. Prosjekteringsverktøy'!$G388='Telle antall dimensjoner'!D$1,1,""),IF('1. Prosjekteringsverktøy'!$F388=D$1,1,"")))</f>
        <v/>
      </c>
      <c r="E380" t="str">
        <f>IF('1. Prosjekteringsverktøy'!$B388=Utelukk!$A$3,"",IF('1. Prosjekteringsverktøy'!$G388&lt;&gt;"",IF('1. Prosjekteringsverktøy'!$G388='Telle antall dimensjoner'!E$1,1,""),IF('1. Prosjekteringsverktøy'!$F388=E$1,1,"")))</f>
        <v/>
      </c>
      <c r="F380" t="str">
        <f>IF('1. Prosjekteringsverktøy'!$B388=Utelukk!$A$3,"",IF('1. Prosjekteringsverktøy'!$G388&lt;&gt;"",IF('1. Prosjekteringsverktøy'!$G388='Telle antall dimensjoner'!F$1,1,""),IF('1. Prosjekteringsverktøy'!$F388=F$1,1,"")))</f>
        <v/>
      </c>
      <c r="G380" t="str">
        <f>IF('1. Prosjekteringsverktøy'!$B388=Utelukk!$A$3,"",IF('1. Prosjekteringsverktøy'!$G388&lt;&gt;"",IF('1. Prosjekteringsverktøy'!$G388='Telle antall dimensjoner'!G$1,1,""),IF('1. Prosjekteringsverktøy'!$F388=G$1,1,"")))</f>
        <v/>
      </c>
      <c r="H380" t="str">
        <f>IF('1. Prosjekteringsverktøy'!$B388=Utelukk!$A$3,"",IF('1. Prosjekteringsverktøy'!$G388&lt;&gt;"",IF('1. Prosjekteringsverktøy'!$G388='Telle antall dimensjoner'!H$1,1,""),IF('1. Prosjekteringsverktøy'!$F388=H$1,1,"")))</f>
        <v/>
      </c>
      <c r="I380" t="str">
        <f>IF('1. Prosjekteringsverktøy'!$B388=Utelukk!$A$3,"",IF('1. Prosjekteringsverktøy'!$G388&lt;&gt;"",IF('1. Prosjekteringsverktøy'!$G388='Telle antall dimensjoner'!I$1,1,""),IF('1. Prosjekteringsverktøy'!$F388=I$1,1,"")))</f>
        <v/>
      </c>
      <c r="J380" t="str">
        <f>IF('1. Prosjekteringsverktøy'!$B388=Utelukk!$A$3,"",IF('1. Prosjekteringsverktøy'!$G388&lt;&gt;"",IF('1. Prosjekteringsverktøy'!$G388='Telle antall dimensjoner'!J$1,1,""),IF('1. Prosjekteringsverktøy'!$F388=J$1,1,"")))</f>
        <v/>
      </c>
    </row>
    <row r="381" spans="1:10" x14ac:dyDescent="0.3">
      <c r="A381" t="str">
        <f>IF('1. Prosjekteringsverktøy'!D389&lt;&gt;0,'1. Prosjekteringsverktøy'!$D389,"")</f>
        <v/>
      </c>
      <c r="B381" t="str">
        <f>IF('1. Prosjekteringsverktøy'!$B389=Utelukk!$A$3,"",IF('1. Prosjekteringsverktøy'!$G389&lt;&gt;"",IF('1. Prosjekteringsverktøy'!$G389='Telle antall dimensjoner'!B$1,1,""),IF('1. Prosjekteringsverktøy'!$F389=B$1,1,"")))</f>
        <v/>
      </c>
      <c r="C381" t="str">
        <f>IF('1. Prosjekteringsverktøy'!$B389=Utelukk!$A$3,"",IF('1. Prosjekteringsverktøy'!$G389&lt;&gt;"",IF('1. Prosjekteringsverktøy'!$G389='Telle antall dimensjoner'!C$1,1,""),IF('1. Prosjekteringsverktøy'!$F389=C$1,1,"")))</f>
        <v/>
      </c>
      <c r="D381" t="str">
        <f>IF('1. Prosjekteringsverktøy'!$B389=Utelukk!$A$3,"",IF('1. Prosjekteringsverktøy'!$G389&lt;&gt;"",IF('1. Prosjekteringsverktøy'!$G389='Telle antall dimensjoner'!D$1,1,""),IF('1. Prosjekteringsverktøy'!$F389=D$1,1,"")))</f>
        <v/>
      </c>
      <c r="E381" t="str">
        <f>IF('1. Prosjekteringsverktøy'!$B389=Utelukk!$A$3,"",IF('1. Prosjekteringsverktøy'!$G389&lt;&gt;"",IF('1. Prosjekteringsverktøy'!$G389='Telle antall dimensjoner'!E$1,1,""),IF('1. Prosjekteringsverktøy'!$F389=E$1,1,"")))</f>
        <v/>
      </c>
      <c r="F381" t="str">
        <f>IF('1. Prosjekteringsverktøy'!$B389=Utelukk!$A$3,"",IF('1. Prosjekteringsverktøy'!$G389&lt;&gt;"",IF('1. Prosjekteringsverktøy'!$G389='Telle antall dimensjoner'!F$1,1,""),IF('1. Prosjekteringsverktøy'!$F389=F$1,1,"")))</f>
        <v/>
      </c>
      <c r="G381" t="str">
        <f>IF('1. Prosjekteringsverktøy'!$B389=Utelukk!$A$3,"",IF('1. Prosjekteringsverktøy'!$G389&lt;&gt;"",IF('1. Prosjekteringsverktøy'!$G389='Telle antall dimensjoner'!G$1,1,""),IF('1. Prosjekteringsverktøy'!$F389=G$1,1,"")))</f>
        <v/>
      </c>
      <c r="H381" t="str">
        <f>IF('1. Prosjekteringsverktøy'!$B389=Utelukk!$A$3,"",IF('1. Prosjekteringsverktøy'!$G389&lt;&gt;"",IF('1. Prosjekteringsverktøy'!$G389='Telle antall dimensjoner'!H$1,1,""),IF('1. Prosjekteringsverktøy'!$F389=H$1,1,"")))</f>
        <v/>
      </c>
      <c r="I381" t="str">
        <f>IF('1. Prosjekteringsverktøy'!$B389=Utelukk!$A$3,"",IF('1. Prosjekteringsverktøy'!$G389&lt;&gt;"",IF('1. Prosjekteringsverktøy'!$G389='Telle antall dimensjoner'!I$1,1,""),IF('1. Prosjekteringsverktøy'!$F389=I$1,1,"")))</f>
        <v/>
      </c>
      <c r="J381" t="str">
        <f>IF('1. Prosjekteringsverktøy'!$B389=Utelukk!$A$3,"",IF('1. Prosjekteringsverktøy'!$G389&lt;&gt;"",IF('1. Prosjekteringsverktøy'!$G389='Telle antall dimensjoner'!J$1,1,""),IF('1. Prosjekteringsverktøy'!$F389=J$1,1,"")))</f>
        <v/>
      </c>
    </row>
    <row r="382" spans="1:10" x14ac:dyDescent="0.3">
      <c r="A382" t="str">
        <f>IF('1. Prosjekteringsverktøy'!D390&lt;&gt;0,'1. Prosjekteringsverktøy'!$D390,"")</f>
        <v/>
      </c>
      <c r="B382" t="str">
        <f>IF('1. Prosjekteringsverktøy'!$B390=Utelukk!$A$3,"",IF('1. Prosjekteringsverktøy'!$G390&lt;&gt;"",IF('1. Prosjekteringsverktøy'!$G390='Telle antall dimensjoner'!B$1,1,""),IF('1. Prosjekteringsverktøy'!$F390=B$1,1,"")))</f>
        <v/>
      </c>
      <c r="C382" t="str">
        <f>IF('1. Prosjekteringsverktøy'!$B390=Utelukk!$A$3,"",IF('1. Prosjekteringsverktøy'!$G390&lt;&gt;"",IF('1. Prosjekteringsverktøy'!$G390='Telle antall dimensjoner'!C$1,1,""),IF('1. Prosjekteringsverktøy'!$F390=C$1,1,"")))</f>
        <v/>
      </c>
      <c r="D382" t="str">
        <f>IF('1. Prosjekteringsverktøy'!$B390=Utelukk!$A$3,"",IF('1. Prosjekteringsverktøy'!$G390&lt;&gt;"",IF('1. Prosjekteringsverktøy'!$G390='Telle antall dimensjoner'!D$1,1,""),IF('1. Prosjekteringsverktøy'!$F390=D$1,1,"")))</f>
        <v/>
      </c>
      <c r="E382" t="str">
        <f>IF('1. Prosjekteringsverktøy'!$B390=Utelukk!$A$3,"",IF('1. Prosjekteringsverktøy'!$G390&lt;&gt;"",IF('1. Prosjekteringsverktøy'!$G390='Telle antall dimensjoner'!E$1,1,""),IF('1. Prosjekteringsverktøy'!$F390=E$1,1,"")))</f>
        <v/>
      </c>
      <c r="F382" t="str">
        <f>IF('1. Prosjekteringsverktøy'!$B390=Utelukk!$A$3,"",IF('1. Prosjekteringsverktøy'!$G390&lt;&gt;"",IF('1. Prosjekteringsverktøy'!$G390='Telle antall dimensjoner'!F$1,1,""),IF('1. Prosjekteringsverktøy'!$F390=F$1,1,"")))</f>
        <v/>
      </c>
      <c r="G382" t="str">
        <f>IF('1. Prosjekteringsverktøy'!$B390=Utelukk!$A$3,"",IF('1. Prosjekteringsverktøy'!$G390&lt;&gt;"",IF('1. Prosjekteringsverktøy'!$G390='Telle antall dimensjoner'!G$1,1,""),IF('1. Prosjekteringsverktøy'!$F390=G$1,1,"")))</f>
        <v/>
      </c>
      <c r="H382" t="str">
        <f>IF('1. Prosjekteringsverktøy'!$B390=Utelukk!$A$3,"",IF('1. Prosjekteringsverktøy'!$G390&lt;&gt;"",IF('1. Prosjekteringsverktøy'!$G390='Telle antall dimensjoner'!H$1,1,""),IF('1. Prosjekteringsverktøy'!$F390=H$1,1,"")))</f>
        <v/>
      </c>
      <c r="I382" t="str">
        <f>IF('1. Prosjekteringsverktøy'!$B390=Utelukk!$A$3,"",IF('1. Prosjekteringsverktøy'!$G390&lt;&gt;"",IF('1. Prosjekteringsverktøy'!$G390='Telle antall dimensjoner'!I$1,1,""),IF('1. Prosjekteringsverktøy'!$F390=I$1,1,"")))</f>
        <v/>
      </c>
      <c r="J382" t="str">
        <f>IF('1. Prosjekteringsverktøy'!$B390=Utelukk!$A$3,"",IF('1. Prosjekteringsverktøy'!$G390&lt;&gt;"",IF('1. Prosjekteringsverktøy'!$G390='Telle antall dimensjoner'!J$1,1,""),IF('1. Prosjekteringsverktøy'!$F390=J$1,1,"")))</f>
        <v/>
      </c>
    </row>
    <row r="383" spans="1:10" x14ac:dyDescent="0.3">
      <c r="A383" t="str">
        <f>IF('1. Prosjekteringsverktøy'!D391&lt;&gt;0,'1. Prosjekteringsverktøy'!$D391,"")</f>
        <v/>
      </c>
      <c r="B383" t="str">
        <f>IF('1. Prosjekteringsverktøy'!$B391=Utelukk!$A$3,"",IF('1. Prosjekteringsverktøy'!$G391&lt;&gt;"",IF('1. Prosjekteringsverktøy'!$G391='Telle antall dimensjoner'!B$1,1,""),IF('1. Prosjekteringsverktøy'!$F391=B$1,1,"")))</f>
        <v/>
      </c>
      <c r="C383" t="str">
        <f>IF('1. Prosjekteringsverktøy'!$B391=Utelukk!$A$3,"",IF('1. Prosjekteringsverktøy'!$G391&lt;&gt;"",IF('1. Prosjekteringsverktøy'!$G391='Telle antall dimensjoner'!C$1,1,""),IF('1. Prosjekteringsverktøy'!$F391=C$1,1,"")))</f>
        <v/>
      </c>
      <c r="D383" t="str">
        <f>IF('1. Prosjekteringsverktøy'!$B391=Utelukk!$A$3,"",IF('1. Prosjekteringsverktøy'!$G391&lt;&gt;"",IF('1. Prosjekteringsverktøy'!$G391='Telle antall dimensjoner'!D$1,1,""),IF('1. Prosjekteringsverktøy'!$F391=D$1,1,"")))</f>
        <v/>
      </c>
      <c r="E383" t="str">
        <f>IF('1. Prosjekteringsverktøy'!$B391=Utelukk!$A$3,"",IF('1. Prosjekteringsverktøy'!$G391&lt;&gt;"",IF('1. Prosjekteringsverktøy'!$G391='Telle antall dimensjoner'!E$1,1,""),IF('1. Prosjekteringsverktøy'!$F391=E$1,1,"")))</f>
        <v/>
      </c>
      <c r="F383" t="str">
        <f>IF('1. Prosjekteringsverktøy'!$B391=Utelukk!$A$3,"",IF('1. Prosjekteringsverktøy'!$G391&lt;&gt;"",IF('1. Prosjekteringsverktøy'!$G391='Telle antall dimensjoner'!F$1,1,""),IF('1. Prosjekteringsverktøy'!$F391=F$1,1,"")))</f>
        <v/>
      </c>
      <c r="G383" t="str">
        <f>IF('1. Prosjekteringsverktøy'!$B391=Utelukk!$A$3,"",IF('1. Prosjekteringsverktøy'!$G391&lt;&gt;"",IF('1. Prosjekteringsverktøy'!$G391='Telle antall dimensjoner'!G$1,1,""),IF('1. Prosjekteringsverktøy'!$F391=G$1,1,"")))</f>
        <v/>
      </c>
      <c r="H383" t="str">
        <f>IF('1. Prosjekteringsverktøy'!$B391=Utelukk!$A$3,"",IF('1. Prosjekteringsverktøy'!$G391&lt;&gt;"",IF('1. Prosjekteringsverktøy'!$G391='Telle antall dimensjoner'!H$1,1,""),IF('1. Prosjekteringsverktøy'!$F391=H$1,1,"")))</f>
        <v/>
      </c>
      <c r="I383" t="str">
        <f>IF('1. Prosjekteringsverktøy'!$B391=Utelukk!$A$3,"",IF('1. Prosjekteringsverktøy'!$G391&lt;&gt;"",IF('1. Prosjekteringsverktøy'!$G391='Telle antall dimensjoner'!I$1,1,""),IF('1. Prosjekteringsverktøy'!$F391=I$1,1,"")))</f>
        <v/>
      </c>
      <c r="J383" t="str">
        <f>IF('1. Prosjekteringsverktøy'!$B391=Utelukk!$A$3,"",IF('1. Prosjekteringsverktøy'!$G391&lt;&gt;"",IF('1. Prosjekteringsverktøy'!$G391='Telle antall dimensjoner'!J$1,1,""),IF('1. Prosjekteringsverktøy'!$F391=J$1,1,"")))</f>
        <v/>
      </c>
    </row>
    <row r="384" spans="1:10" x14ac:dyDescent="0.3">
      <c r="A384" t="str">
        <f>IF('1. Prosjekteringsverktøy'!D392&lt;&gt;0,'1. Prosjekteringsverktøy'!$D392,"")</f>
        <v/>
      </c>
      <c r="B384" t="str">
        <f>IF('1. Prosjekteringsverktøy'!$B392=Utelukk!$A$3,"",IF('1. Prosjekteringsverktøy'!$G392&lt;&gt;"",IF('1. Prosjekteringsverktøy'!$G392='Telle antall dimensjoner'!B$1,1,""),IF('1. Prosjekteringsverktøy'!$F392=B$1,1,"")))</f>
        <v/>
      </c>
      <c r="C384" t="str">
        <f>IF('1. Prosjekteringsverktøy'!$B392=Utelukk!$A$3,"",IF('1. Prosjekteringsverktøy'!$G392&lt;&gt;"",IF('1. Prosjekteringsverktøy'!$G392='Telle antall dimensjoner'!C$1,1,""),IF('1. Prosjekteringsverktøy'!$F392=C$1,1,"")))</f>
        <v/>
      </c>
      <c r="D384" t="str">
        <f>IF('1. Prosjekteringsverktøy'!$B392=Utelukk!$A$3,"",IF('1. Prosjekteringsverktøy'!$G392&lt;&gt;"",IF('1. Prosjekteringsverktøy'!$G392='Telle antall dimensjoner'!D$1,1,""),IF('1. Prosjekteringsverktøy'!$F392=D$1,1,"")))</f>
        <v/>
      </c>
      <c r="E384" t="str">
        <f>IF('1. Prosjekteringsverktøy'!$B392=Utelukk!$A$3,"",IF('1. Prosjekteringsverktøy'!$G392&lt;&gt;"",IF('1. Prosjekteringsverktøy'!$G392='Telle antall dimensjoner'!E$1,1,""),IF('1. Prosjekteringsverktøy'!$F392=E$1,1,"")))</f>
        <v/>
      </c>
      <c r="F384" t="str">
        <f>IF('1. Prosjekteringsverktøy'!$B392=Utelukk!$A$3,"",IF('1. Prosjekteringsverktøy'!$G392&lt;&gt;"",IF('1. Prosjekteringsverktøy'!$G392='Telle antall dimensjoner'!F$1,1,""),IF('1. Prosjekteringsverktøy'!$F392=F$1,1,"")))</f>
        <v/>
      </c>
      <c r="G384" t="str">
        <f>IF('1. Prosjekteringsverktøy'!$B392=Utelukk!$A$3,"",IF('1. Prosjekteringsverktøy'!$G392&lt;&gt;"",IF('1. Prosjekteringsverktøy'!$G392='Telle antall dimensjoner'!G$1,1,""),IF('1. Prosjekteringsverktøy'!$F392=G$1,1,"")))</f>
        <v/>
      </c>
      <c r="H384" t="str">
        <f>IF('1. Prosjekteringsverktøy'!$B392=Utelukk!$A$3,"",IF('1. Prosjekteringsverktøy'!$G392&lt;&gt;"",IF('1. Prosjekteringsverktøy'!$G392='Telle antall dimensjoner'!H$1,1,""),IF('1. Prosjekteringsverktøy'!$F392=H$1,1,"")))</f>
        <v/>
      </c>
      <c r="I384" t="str">
        <f>IF('1. Prosjekteringsverktøy'!$B392=Utelukk!$A$3,"",IF('1. Prosjekteringsverktøy'!$G392&lt;&gt;"",IF('1. Prosjekteringsverktøy'!$G392='Telle antall dimensjoner'!I$1,1,""),IF('1. Prosjekteringsverktøy'!$F392=I$1,1,"")))</f>
        <v/>
      </c>
      <c r="J384" t="str">
        <f>IF('1. Prosjekteringsverktøy'!$B392=Utelukk!$A$3,"",IF('1. Prosjekteringsverktøy'!$G392&lt;&gt;"",IF('1. Prosjekteringsverktøy'!$G392='Telle antall dimensjoner'!J$1,1,""),IF('1. Prosjekteringsverktøy'!$F392=J$1,1,"")))</f>
        <v/>
      </c>
    </row>
    <row r="385" spans="1:10" x14ac:dyDescent="0.3">
      <c r="A385" t="str">
        <f>IF('1. Prosjekteringsverktøy'!D393&lt;&gt;0,'1. Prosjekteringsverktøy'!$D393,"")</f>
        <v/>
      </c>
      <c r="B385" t="str">
        <f>IF('1. Prosjekteringsverktøy'!$B393=Utelukk!$A$3,"",IF('1. Prosjekteringsverktøy'!$G393&lt;&gt;"",IF('1. Prosjekteringsverktøy'!$G393='Telle antall dimensjoner'!B$1,1,""),IF('1. Prosjekteringsverktøy'!$F393=B$1,1,"")))</f>
        <v/>
      </c>
      <c r="C385" t="str">
        <f>IF('1. Prosjekteringsverktøy'!$B393=Utelukk!$A$3,"",IF('1. Prosjekteringsverktøy'!$G393&lt;&gt;"",IF('1. Prosjekteringsverktøy'!$G393='Telle antall dimensjoner'!C$1,1,""),IF('1. Prosjekteringsverktøy'!$F393=C$1,1,"")))</f>
        <v/>
      </c>
      <c r="D385" t="str">
        <f>IF('1. Prosjekteringsverktøy'!$B393=Utelukk!$A$3,"",IF('1. Prosjekteringsverktøy'!$G393&lt;&gt;"",IF('1. Prosjekteringsverktøy'!$G393='Telle antall dimensjoner'!D$1,1,""),IF('1. Prosjekteringsverktøy'!$F393=D$1,1,"")))</f>
        <v/>
      </c>
      <c r="E385" t="str">
        <f>IF('1. Prosjekteringsverktøy'!$B393=Utelukk!$A$3,"",IF('1. Prosjekteringsverktøy'!$G393&lt;&gt;"",IF('1. Prosjekteringsverktøy'!$G393='Telle antall dimensjoner'!E$1,1,""),IF('1. Prosjekteringsverktøy'!$F393=E$1,1,"")))</f>
        <v/>
      </c>
      <c r="F385" t="str">
        <f>IF('1. Prosjekteringsverktøy'!$B393=Utelukk!$A$3,"",IF('1. Prosjekteringsverktøy'!$G393&lt;&gt;"",IF('1. Prosjekteringsverktøy'!$G393='Telle antall dimensjoner'!F$1,1,""),IF('1. Prosjekteringsverktøy'!$F393=F$1,1,"")))</f>
        <v/>
      </c>
      <c r="G385" t="str">
        <f>IF('1. Prosjekteringsverktøy'!$B393=Utelukk!$A$3,"",IF('1. Prosjekteringsverktøy'!$G393&lt;&gt;"",IF('1. Prosjekteringsverktøy'!$G393='Telle antall dimensjoner'!G$1,1,""),IF('1. Prosjekteringsverktøy'!$F393=G$1,1,"")))</f>
        <v/>
      </c>
      <c r="H385" t="str">
        <f>IF('1. Prosjekteringsverktøy'!$B393=Utelukk!$A$3,"",IF('1. Prosjekteringsverktøy'!$G393&lt;&gt;"",IF('1. Prosjekteringsverktøy'!$G393='Telle antall dimensjoner'!H$1,1,""),IF('1. Prosjekteringsverktøy'!$F393=H$1,1,"")))</f>
        <v/>
      </c>
      <c r="I385" t="str">
        <f>IF('1. Prosjekteringsverktøy'!$B393=Utelukk!$A$3,"",IF('1. Prosjekteringsverktøy'!$G393&lt;&gt;"",IF('1. Prosjekteringsverktøy'!$G393='Telle antall dimensjoner'!I$1,1,""),IF('1. Prosjekteringsverktøy'!$F393=I$1,1,"")))</f>
        <v/>
      </c>
      <c r="J385" t="str">
        <f>IF('1. Prosjekteringsverktøy'!$B393=Utelukk!$A$3,"",IF('1. Prosjekteringsverktøy'!$G393&lt;&gt;"",IF('1. Prosjekteringsverktøy'!$G393='Telle antall dimensjoner'!J$1,1,""),IF('1. Prosjekteringsverktøy'!$F393=J$1,1,"")))</f>
        <v/>
      </c>
    </row>
    <row r="386" spans="1:10" x14ac:dyDescent="0.3">
      <c r="A386" t="str">
        <f>IF('1. Prosjekteringsverktøy'!D394&lt;&gt;0,'1. Prosjekteringsverktøy'!$D394,"")</f>
        <v/>
      </c>
      <c r="B386" t="str">
        <f>IF('1. Prosjekteringsverktøy'!$B394=Utelukk!$A$3,"",IF('1. Prosjekteringsverktøy'!$G394&lt;&gt;"",IF('1. Prosjekteringsverktøy'!$G394='Telle antall dimensjoner'!B$1,1,""),IF('1. Prosjekteringsverktøy'!$F394=B$1,1,"")))</f>
        <v/>
      </c>
      <c r="C386" t="str">
        <f>IF('1. Prosjekteringsverktøy'!$B394=Utelukk!$A$3,"",IF('1. Prosjekteringsverktøy'!$G394&lt;&gt;"",IF('1. Prosjekteringsverktøy'!$G394='Telle antall dimensjoner'!C$1,1,""),IF('1. Prosjekteringsverktøy'!$F394=C$1,1,"")))</f>
        <v/>
      </c>
      <c r="D386" t="str">
        <f>IF('1. Prosjekteringsverktøy'!$B394=Utelukk!$A$3,"",IF('1. Prosjekteringsverktøy'!$G394&lt;&gt;"",IF('1. Prosjekteringsverktøy'!$G394='Telle antall dimensjoner'!D$1,1,""),IF('1. Prosjekteringsverktøy'!$F394=D$1,1,"")))</f>
        <v/>
      </c>
      <c r="E386" t="str">
        <f>IF('1. Prosjekteringsverktøy'!$B394=Utelukk!$A$3,"",IF('1. Prosjekteringsverktøy'!$G394&lt;&gt;"",IF('1. Prosjekteringsverktøy'!$G394='Telle antall dimensjoner'!E$1,1,""),IF('1. Prosjekteringsverktøy'!$F394=E$1,1,"")))</f>
        <v/>
      </c>
      <c r="F386" t="str">
        <f>IF('1. Prosjekteringsverktøy'!$B394=Utelukk!$A$3,"",IF('1. Prosjekteringsverktøy'!$G394&lt;&gt;"",IF('1. Prosjekteringsverktøy'!$G394='Telle antall dimensjoner'!F$1,1,""),IF('1. Prosjekteringsverktøy'!$F394=F$1,1,"")))</f>
        <v/>
      </c>
      <c r="G386" t="str">
        <f>IF('1. Prosjekteringsverktøy'!$B394=Utelukk!$A$3,"",IF('1. Prosjekteringsverktøy'!$G394&lt;&gt;"",IF('1. Prosjekteringsverktøy'!$G394='Telle antall dimensjoner'!G$1,1,""),IF('1. Prosjekteringsverktøy'!$F394=G$1,1,"")))</f>
        <v/>
      </c>
      <c r="H386" t="str">
        <f>IF('1. Prosjekteringsverktøy'!$B394=Utelukk!$A$3,"",IF('1. Prosjekteringsverktøy'!$G394&lt;&gt;"",IF('1. Prosjekteringsverktøy'!$G394='Telle antall dimensjoner'!H$1,1,""),IF('1. Prosjekteringsverktøy'!$F394=H$1,1,"")))</f>
        <v/>
      </c>
      <c r="I386" t="str">
        <f>IF('1. Prosjekteringsverktøy'!$B394=Utelukk!$A$3,"",IF('1. Prosjekteringsverktøy'!$G394&lt;&gt;"",IF('1. Prosjekteringsverktøy'!$G394='Telle antall dimensjoner'!I$1,1,""),IF('1. Prosjekteringsverktøy'!$F394=I$1,1,"")))</f>
        <v/>
      </c>
      <c r="J386" t="str">
        <f>IF('1. Prosjekteringsverktøy'!$B394=Utelukk!$A$3,"",IF('1. Prosjekteringsverktøy'!$G394&lt;&gt;"",IF('1. Prosjekteringsverktøy'!$G394='Telle antall dimensjoner'!J$1,1,""),IF('1. Prosjekteringsverktøy'!$F394=J$1,1,"")))</f>
        <v/>
      </c>
    </row>
    <row r="387" spans="1:10" x14ac:dyDescent="0.3">
      <c r="A387" t="str">
        <f>IF('1. Prosjekteringsverktøy'!D395&lt;&gt;0,'1. Prosjekteringsverktøy'!$D395,"")</f>
        <v/>
      </c>
      <c r="B387" t="str">
        <f>IF('1. Prosjekteringsverktøy'!$B395=Utelukk!$A$3,"",IF('1. Prosjekteringsverktøy'!$G395&lt;&gt;"",IF('1. Prosjekteringsverktøy'!$G395='Telle antall dimensjoner'!B$1,1,""),IF('1. Prosjekteringsverktøy'!$F395=B$1,1,"")))</f>
        <v/>
      </c>
      <c r="C387" t="str">
        <f>IF('1. Prosjekteringsverktøy'!$B395=Utelukk!$A$3,"",IF('1. Prosjekteringsverktøy'!$G395&lt;&gt;"",IF('1. Prosjekteringsverktøy'!$G395='Telle antall dimensjoner'!C$1,1,""),IF('1. Prosjekteringsverktøy'!$F395=C$1,1,"")))</f>
        <v/>
      </c>
      <c r="D387" t="str">
        <f>IF('1. Prosjekteringsverktøy'!$B395=Utelukk!$A$3,"",IF('1. Prosjekteringsverktøy'!$G395&lt;&gt;"",IF('1. Prosjekteringsverktøy'!$G395='Telle antall dimensjoner'!D$1,1,""),IF('1. Prosjekteringsverktøy'!$F395=D$1,1,"")))</f>
        <v/>
      </c>
      <c r="E387" t="str">
        <f>IF('1. Prosjekteringsverktøy'!$B395=Utelukk!$A$3,"",IF('1. Prosjekteringsverktøy'!$G395&lt;&gt;"",IF('1. Prosjekteringsverktøy'!$G395='Telle antall dimensjoner'!E$1,1,""),IF('1. Prosjekteringsverktøy'!$F395=E$1,1,"")))</f>
        <v/>
      </c>
      <c r="F387" t="str">
        <f>IF('1. Prosjekteringsverktøy'!$B395=Utelukk!$A$3,"",IF('1. Prosjekteringsverktøy'!$G395&lt;&gt;"",IF('1. Prosjekteringsverktøy'!$G395='Telle antall dimensjoner'!F$1,1,""),IF('1. Prosjekteringsverktøy'!$F395=F$1,1,"")))</f>
        <v/>
      </c>
      <c r="G387" t="str">
        <f>IF('1. Prosjekteringsverktøy'!$B395=Utelukk!$A$3,"",IF('1. Prosjekteringsverktøy'!$G395&lt;&gt;"",IF('1. Prosjekteringsverktøy'!$G395='Telle antall dimensjoner'!G$1,1,""),IF('1. Prosjekteringsverktøy'!$F395=G$1,1,"")))</f>
        <v/>
      </c>
      <c r="H387" t="str">
        <f>IF('1. Prosjekteringsverktøy'!$B395=Utelukk!$A$3,"",IF('1. Prosjekteringsverktøy'!$G395&lt;&gt;"",IF('1. Prosjekteringsverktøy'!$G395='Telle antall dimensjoner'!H$1,1,""),IF('1. Prosjekteringsverktøy'!$F395=H$1,1,"")))</f>
        <v/>
      </c>
      <c r="I387" t="str">
        <f>IF('1. Prosjekteringsverktøy'!$B395=Utelukk!$A$3,"",IF('1. Prosjekteringsverktøy'!$G395&lt;&gt;"",IF('1. Prosjekteringsverktøy'!$G395='Telle antall dimensjoner'!I$1,1,""),IF('1. Prosjekteringsverktøy'!$F395=I$1,1,"")))</f>
        <v/>
      </c>
      <c r="J387" t="str">
        <f>IF('1. Prosjekteringsverktøy'!$B395=Utelukk!$A$3,"",IF('1. Prosjekteringsverktøy'!$G395&lt;&gt;"",IF('1. Prosjekteringsverktøy'!$G395='Telle antall dimensjoner'!J$1,1,""),IF('1. Prosjekteringsverktøy'!$F395=J$1,1,"")))</f>
        <v/>
      </c>
    </row>
    <row r="388" spans="1:10" x14ac:dyDescent="0.3">
      <c r="A388" t="str">
        <f>IF('1. Prosjekteringsverktøy'!D396&lt;&gt;0,'1. Prosjekteringsverktøy'!$D396,"")</f>
        <v/>
      </c>
      <c r="B388" t="str">
        <f>IF('1. Prosjekteringsverktøy'!$B396=Utelukk!$A$3,"",IF('1. Prosjekteringsverktøy'!$G396&lt;&gt;"",IF('1. Prosjekteringsverktøy'!$G396='Telle antall dimensjoner'!B$1,1,""),IF('1. Prosjekteringsverktøy'!$F396=B$1,1,"")))</f>
        <v/>
      </c>
      <c r="C388" t="str">
        <f>IF('1. Prosjekteringsverktøy'!$B396=Utelukk!$A$3,"",IF('1. Prosjekteringsverktøy'!$G396&lt;&gt;"",IF('1. Prosjekteringsverktøy'!$G396='Telle antall dimensjoner'!C$1,1,""),IF('1. Prosjekteringsverktøy'!$F396=C$1,1,"")))</f>
        <v/>
      </c>
      <c r="D388" t="str">
        <f>IF('1. Prosjekteringsverktøy'!$B396=Utelukk!$A$3,"",IF('1. Prosjekteringsverktøy'!$G396&lt;&gt;"",IF('1. Prosjekteringsverktøy'!$G396='Telle antall dimensjoner'!D$1,1,""),IF('1. Prosjekteringsverktøy'!$F396=D$1,1,"")))</f>
        <v/>
      </c>
      <c r="E388" t="str">
        <f>IF('1. Prosjekteringsverktøy'!$B396=Utelukk!$A$3,"",IF('1. Prosjekteringsverktøy'!$G396&lt;&gt;"",IF('1. Prosjekteringsverktøy'!$G396='Telle antall dimensjoner'!E$1,1,""),IF('1. Prosjekteringsverktøy'!$F396=E$1,1,"")))</f>
        <v/>
      </c>
      <c r="F388" t="str">
        <f>IF('1. Prosjekteringsverktøy'!$B396=Utelukk!$A$3,"",IF('1. Prosjekteringsverktøy'!$G396&lt;&gt;"",IF('1. Prosjekteringsverktøy'!$G396='Telle antall dimensjoner'!F$1,1,""),IF('1. Prosjekteringsverktøy'!$F396=F$1,1,"")))</f>
        <v/>
      </c>
      <c r="G388" t="str">
        <f>IF('1. Prosjekteringsverktøy'!$B396=Utelukk!$A$3,"",IF('1. Prosjekteringsverktøy'!$G396&lt;&gt;"",IF('1. Prosjekteringsverktøy'!$G396='Telle antall dimensjoner'!G$1,1,""),IF('1. Prosjekteringsverktøy'!$F396=G$1,1,"")))</f>
        <v/>
      </c>
      <c r="H388" t="str">
        <f>IF('1. Prosjekteringsverktøy'!$B396=Utelukk!$A$3,"",IF('1. Prosjekteringsverktøy'!$G396&lt;&gt;"",IF('1. Prosjekteringsverktøy'!$G396='Telle antall dimensjoner'!H$1,1,""),IF('1. Prosjekteringsverktøy'!$F396=H$1,1,"")))</f>
        <v/>
      </c>
      <c r="I388" t="str">
        <f>IF('1. Prosjekteringsverktøy'!$B396=Utelukk!$A$3,"",IF('1. Prosjekteringsverktøy'!$G396&lt;&gt;"",IF('1. Prosjekteringsverktøy'!$G396='Telle antall dimensjoner'!I$1,1,""),IF('1. Prosjekteringsverktøy'!$F396=I$1,1,"")))</f>
        <v/>
      </c>
      <c r="J388" t="str">
        <f>IF('1. Prosjekteringsverktøy'!$B396=Utelukk!$A$3,"",IF('1. Prosjekteringsverktøy'!$G396&lt;&gt;"",IF('1. Prosjekteringsverktøy'!$G396='Telle antall dimensjoner'!J$1,1,""),IF('1. Prosjekteringsverktøy'!$F396=J$1,1,"")))</f>
        <v/>
      </c>
    </row>
    <row r="389" spans="1:10" x14ac:dyDescent="0.3">
      <c r="A389" t="str">
        <f>IF('1. Prosjekteringsverktøy'!D397&lt;&gt;0,'1. Prosjekteringsverktøy'!$D397,"")</f>
        <v/>
      </c>
      <c r="B389" t="str">
        <f>IF('1. Prosjekteringsverktøy'!$B397=Utelukk!$A$3,"",IF('1. Prosjekteringsverktøy'!$G397&lt;&gt;"",IF('1. Prosjekteringsverktøy'!$G397='Telle antall dimensjoner'!B$1,1,""),IF('1. Prosjekteringsverktøy'!$F397=B$1,1,"")))</f>
        <v/>
      </c>
      <c r="C389" t="str">
        <f>IF('1. Prosjekteringsverktøy'!$B397=Utelukk!$A$3,"",IF('1. Prosjekteringsverktøy'!$G397&lt;&gt;"",IF('1. Prosjekteringsverktøy'!$G397='Telle antall dimensjoner'!C$1,1,""),IF('1. Prosjekteringsverktøy'!$F397=C$1,1,"")))</f>
        <v/>
      </c>
      <c r="D389" t="str">
        <f>IF('1. Prosjekteringsverktøy'!$B397=Utelukk!$A$3,"",IF('1. Prosjekteringsverktøy'!$G397&lt;&gt;"",IF('1. Prosjekteringsverktøy'!$G397='Telle antall dimensjoner'!D$1,1,""),IF('1. Prosjekteringsverktøy'!$F397=D$1,1,"")))</f>
        <v/>
      </c>
      <c r="E389" t="str">
        <f>IF('1. Prosjekteringsverktøy'!$B397=Utelukk!$A$3,"",IF('1. Prosjekteringsverktøy'!$G397&lt;&gt;"",IF('1. Prosjekteringsverktøy'!$G397='Telle antall dimensjoner'!E$1,1,""),IF('1. Prosjekteringsverktøy'!$F397=E$1,1,"")))</f>
        <v/>
      </c>
      <c r="F389" t="str">
        <f>IF('1. Prosjekteringsverktøy'!$B397=Utelukk!$A$3,"",IF('1. Prosjekteringsverktøy'!$G397&lt;&gt;"",IF('1. Prosjekteringsverktøy'!$G397='Telle antall dimensjoner'!F$1,1,""),IF('1. Prosjekteringsverktøy'!$F397=F$1,1,"")))</f>
        <v/>
      </c>
      <c r="G389" t="str">
        <f>IF('1. Prosjekteringsverktøy'!$B397=Utelukk!$A$3,"",IF('1. Prosjekteringsverktøy'!$G397&lt;&gt;"",IF('1. Prosjekteringsverktøy'!$G397='Telle antall dimensjoner'!G$1,1,""),IF('1. Prosjekteringsverktøy'!$F397=G$1,1,"")))</f>
        <v/>
      </c>
      <c r="H389" t="str">
        <f>IF('1. Prosjekteringsverktøy'!$B397=Utelukk!$A$3,"",IF('1. Prosjekteringsverktøy'!$G397&lt;&gt;"",IF('1. Prosjekteringsverktøy'!$G397='Telle antall dimensjoner'!H$1,1,""),IF('1. Prosjekteringsverktøy'!$F397=H$1,1,"")))</f>
        <v/>
      </c>
      <c r="I389" t="str">
        <f>IF('1. Prosjekteringsverktøy'!$B397=Utelukk!$A$3,"",IF('1. Prosjekteringsverktøy'!$G397&lt;&gt;"",IF('1. Prosjekteringsverktøy'!$G397='Telle antall dimensjoner'!I$1,1,""),IF('1. Prosjekteringsverktøy'!$F397=I$1,1,"")))</f>
        <v/>
      </c>
      <c r="J389" t="str">
        <f>IF('1. Prosjekteringsverktøy'!$B397=Utelukk!$A$3,"",IF('1. Prosjekteringsverktøy'!$G397&lt;&gt;"",IF('1. Prosjekteringsverktøy'!$G397='Telle antall dimensjoner'!J$1,1,""),IF('1. Prosjekteringsverktøy'!$F397=J$1,1,"")))</f>
        <v/>
      </c>
    </row>
    <row r="390" spans="1:10" x14ac:dyDescent="0.3">
      <c r="A390" t="str">
        <f>IF('1. Prosjekteringsverktøy'!D398&lt;&gt;0,'1. Prosjekteringsverktøy'!$D398,"")</f>
        <v/>
      </c>
      <c r="B390" t="str">
        <f>IF('1. Prosjekteringsverktøy'!$B398=Utelukk!$A$3,"",IF('1. Prosjekteringsverktøy'!$G398&lt;&gt;"",IF('1. Prosjekteringsverktøy'!$G398='Telle antall dimensjoner'!B$1,1,""),IF('1. Prosjekteringsverktøy'!$F398=B$1,1,"")))</f>
        <v/>
      </c>
      <c r="C390" t="str">
        <f>IF('1. Prosjekteringsverktøy'!$B398=Utelukk!$A$3,"",IF('1. Prosjekteringsverktøy'!$G398&lt;&gt;"",IF('1. Prosjekteringsverktøy'!$G398='Telle antall dimensjoner'!C$1,1,""),IF('1. Prosjekteringsverktøy'!$F398=C$1,1,"")))</f>
        <v/>
      </c>
      <c r="D390" t="str">
        <f>IF('1. Prosjekteringsverktøy'!$B398=Utelukk!$A$3,"",IF('1. Prosjekteringsverktøy'!$G398&lt;&gt;"",IF('1. Prosjekteringsverktøy'!$G398='Telle antall dimensjoner'!D$1,1,""),IF('1. Prosjekteringsverktøy'!$F398=D$1,1,"")))</f>
        <v/>
      </c>
      <c r="E390" t="str">
        <f>IF('1. Prosjekteringsverktøy'!$B398=Utelukk!$A$3,"",IF('1. Prosjekteringsverktøy'!$G398&lt;&gt;"",IF('1. Prosjekteringsverktøy'!$G398='Telle antall dimensjoner'!E$1,1,""),IF('1. Prosjekteringsverktøy'!$F398=E$1,1,"")))</f>
        <v/>
      </c>
      <c r="F390" t="str">
        <f>IF('1. Prosjekteringsverktøy'!$B398=Utelukk!$A$3,"",IF('1. Prosjekteringsverktøy'!$G398&lt;&gt;"",IF('1. Prosjekteringsverktøy'!$G398='Telle antall dimensjoner'!F$1,1,""),IF('1. Prosjekteringsverktøy'!$F398=F$1,1,"")))</f>
        <v/>
      </c>
      <c r="G390" t="str">
        <f>IF('1. Prosjekteringsverktøy'!$B398=Utelukk!$A$3,"",IF('1. Prosjekteringsverktøy'!$G398&lt;&gt;"",IF('1. Prosjekteringsverktøy'!$G398='Telle antall dimensjoner'!G$1,1,""),IF('1. Prosjekteringsverktøy'!$F398=G$1,1,"")))</f>
        <v/>
      </c>
      <c r="H390" t="str">
        <f>IF('1. Prosjekteringsverktøy'!$B398=Utelukk!$A$3,"",IF('1. Prosjekteringsverktøy'!$G398&lt;&gt;"",IF('1. Prosjekteringsverktøy'!$G398='Telle antall dimensjoner'!H$1,1,""),IF('1. Prosjekteringsverktøy'!$F398=H$1,1,"")))</f>
        <v/>
      </c>
      <c r="I390" t="str">
        <f>IF('1. Prosjekteringsverktøy'!$B398=Utelukk!$A$3,"",IF('1. Prosjekteringsverktøy'!$G398&lt;&gt;"",IF('1. Prosjekteringsverktøy'!$G398='Telle antall dimensjoner'!I$1,1,""),IF('1. Prosjekteringsverktøy'!$F398=I$1,1,"")))</f>
        <v/>
      </c>
      <c r="J390" t="str">
        <f>IF('1. Prosjekteringsverktøy'!$B398=Utelukk!$A$3,"",IF('1. Prosjekteringsverktøy'!$G398&lt;&gt;"",IF('1. Prosjekteringsverktøy'!$G398='Telle antall dimensjoner'!J$1,1,""),IF('1. Prosjekteringsverktøy'!$F398=J$1,1,"")))</f>
        <v/>
      </c>
    </row>
    <row r="391" spans="1:10" x14ac:dyDescent="0.3">
      <c r="A391" t="str">
        <f>IF('1. Prosjekteringsverktøy'!D399&lt;&gt;0,'1. Prosjekteringsverktøy'!$D399,"")</f>
        <v/>
      </c>
      <c r="B391" t="str">
        <f>IF('1. Prosjekteringsverktøy'!$B399=Utelukk!$A$3,"",IF('1. Prosjekteringsverktøy'!$G399&lt;&gt;"",IF('1. Prosjekteringsverktøy'!$G399='Telle antall dimensjoner'!B$1,1,""),IF('1. Prosjekteringsverktøy'!$F399=B$1,1,"")))</f>
        <v/>
      </c>
      <c r="C391" t="str">
        <f>IF('1. Prosjekteringsverktøy'!$B399=Utelukk!$A$3,"",IF('1. Prosjekteringsverktøy'!$G399&lt;&gt;"",IF('1. Prosjekteringsverktøy'!$G399='Telle antall dimensjoner'!C$1,1,""),IF('1. Prosjekteringsverktøy'!$F399=C$1,1,"")))</f>
        <v/>
      </c>
      <c r="D391" t="str">
        <f>IF('1. Prosjekteringsverktøy'!$B399=Utelukk!$A$3,"",IF('1. Prosjekteringsverktøy'!$G399&lt;&gt;"",IF('1. Prosjekteringsverktøy'!$G399='Telle antall dimensjoner'!D$1,1,""),IF('1. Prosjekteringsverktøy'!$F399=D$1,1,"")))</f>
        <v/>
      </c>
      <c r="E391" t="str">
        <f>IF('1. Prosjekteringsverktøy'!$B399=Utelukk!$A$3,"",IF('1. Prosjekteringsverktøy'!$G399&lt;&gt;"",IF('1. Prosjekteringsverktøy'!$G399='Telle antall dimensjoner'!E$1,1,""),IF('1. Prosjekteringsverktøy'!$F399=E$1,1,"")))</f>
        <v/>
      </c>
      <c r="F391" t="str">
        <f>IF('1. Prosjekteringsverktøy'!$B399=Utelukk!$A$3,"",IF('1. Prosjekteringsverktøy'!$G399&lt;&gt;"",IF('1. Prosjekteringsverktøy'!$G399='Telle antall dimensjoner'!F$1,1,""),IF('1. Prosjekteringsverktøy'!$F399=F$1,1,"")))</f>
        <v/>
      </c>
      <c r="G391" t="str">
        <f>IF('1. Prosjekteringsverktøy'!$B399=Utelukk!$A$3,"",IF('1. Prosjekteringsverktøy'!$G399&lt;&gt;"",IF('1. Prosjekteringsverktøy'!$G399='Telle antall dimensjoner'!G$1,1,""),IF('1. Prosjekteringsverktøy'!$F399=G$1,1,"")))</f>
        <v/>
      </c>
      <c r="H391" t="str">
        <f>IF('1. Prosjekteringsverktøy'!$B399=Utelukk!$A$3,"",IF('1. Prosjekteringsverktøy'!$G399&lt;&gt;"",IF('1. Prosjekteringsverktøy'!$G399='Telle antall dimensjoner'!H$1,1,""),IF('1. Prosjekteringsverktøy'!$F399=H$1,1,"")))</f>
        <v/>
      </c>
      <c r="I391" t="str">
        <f>IF('1. Prosjekteringsverktøy'!$B399=Utelukk!$A$3,"",IF('1. Prosjekteringsverktøy'!$G399&lt;&gt;"",IF('1. Prosjekteringsverktøy'!$G399='Telle antall dimensjoner'!I$1,1,""),IF('1. Prosjekteringsverktøy'!$F399=I$1,1,"")))</f>
        <v/>
      </c>
      <c r="J391" t="str">
        <f>IF('1. Prosjekteringsverktøy'!$B399=Utelukk!$A$3,"",IF('1. Prosjekteringsverktøy'!$G399&lt;&gt;"",IF('1. Prosjekteringsverktøy'!$G399='Telle antall dimensjoner'!J$1,1,""),IF('1. Prosjekteringsverktøy'!$F399=J$1,1,"")))</f>
        <v/>
      </c>
    </row>
    <row r="392" spans="1:10" x14ac:dyDescent="0.3">
      <c r="A392" t="str">
        <f>IF('1. Prosjekteringsverktøy'!D400&lt;&gt;0,'1. Prosjekteringsverktøy'!$D400,"")</f>
        <v/>
      </c>
      <c r="B392" t="str">
        <f>IF('1. Prosjekteringsverktøy'!$B400=Utelukk!$A$3,"",IF('1. Prosjekteringsverktøy'!$G400&lt;&gt;"",IF('1. Prosjekteringsverktøy'!$G400='Telle antall dimensjoner'!B$1,1,""),IF('1. Prosjekteringsverktøy'!$F400=B$1,1,"")))</f>
        <v/>
      </c>
      <c r="C392" t="str">
        <f>IF('1. Prosjekteringsverktøy'!$B400=Utelukk!$A$3,"",IF('1. Prosjekteringsverktøy'!$G400&lt;&gt;"",IF('1. Prosjekteringsverktøy'!$G400='Telle antall dimensjoner'!C$1,1,""),IF('1. Prosjekteringsverktøy'!$F400=C$1,1,"")))</f>
        <v/>
      </c>
      <c r="D392" t="str">
        <f>IF('1. Prosjekteringsverktøy'!$B400=Utelukk!$A$3,"",IF('1. Prosjekteringsverktøy'!$G400&lt;&gt;"",IF('1. Prosjekteringsverktøy'!$G400='Telle antall dimensjoner'!D$1,1,""),IF('1. Prosjekteringsverktøy'!$F400=D$1,1,"")))</f>
        <v/>
      </c>
      <c r="E392" t="str">
        <f>IF('1. Prosjekteringsverktøy'!$B400=Utelukk!$A$3,"",IF('1. Prosjekteringsverktøy'!$G400&lt;&gt;"",IF('1. Prosjekteringsverktøy'!$G400='Telle antall dimensjoner'!E$1,1,""),IF('1. Prosjekteringsverktøy'!$F400=E$1,1,"")))</f>
        <v/>
      </c>
      <c r="F392" t="str">
        <f>IF('1. Prosjekteringsverktøy'!$B400=Utelukk!$A$3,"",IF('1. Prosjekteringsverktøy'!$G400&lt;&gt;"",IF('1. Prosjekteringsverktøy'!$G400='Telle antall dimensjoner'!F$1,1,""),IF('1. Prosjekteringsverktøy'!$F400=F$1,1,"")))</f>
        <v/>
      </c>
      <c r="G392" t="str">
        <f>IF('1. Prosjekteringsverktøy'!$B400=Utelukk!$A$3,"",IF('1. Prosjekteringsverktøy'!$G400&lt;&gt;"",IF('1. Prosjekteringsverktøy'!$G400='Telle antall dimensjoner'!G$1,1,""),IF('1. Prosjekteringsverktøy'!$F400=G$1,1,"")))</f>
        <v/>
      </c>
      <c r="H392" t="str">
        <f>IF('1. Prosjekteringsverktøy'!$B400=Utelukk!$A$3,"",IF('1. Prosjekteringsverktøy'!$G400&lt;&gt;"",IF('1. Prosjekteringsverktøy'!$G400='Telle antall dimensjoner'!H$1,1,""),IF('1. Prosjekteringsverktøy'!$F400=H$1,1,"")))</f>
        <v/>
      </c>
      <c r="I392" t="str">
        <f>IF('1. Prosjekteringsverktøy'!$B400=Utelukk!$A$3,"",IF('1. Prosjekteringsverktøy'!$G400&lt;&gt;"",IF('1. Prosjekteringsverktøy'!$G400='Telle antall dimensjoner'!I$1,1,""),IF('1. Prosjekteringsverktøy'!$F400=I$1,1,"")))</f>
        <v/>
      </c>
      <c r="J392" t="str">
        <f>IF('1. Prosjekteringsverktøy'!$B400=Utelukk!$A$3,"",IF('1. Prosjekteringsverktøy'!$G400&lt;&gt;"",IF('1. Prosjekteringsverktøy'!$G400='Telle antall dimensjoner'!J$1,1,""),IF('1. Prosjekteringsverktøy'!$F400=J$1,1,"")))</f>
        <v/>
      </c>
    </row>
    <row r="393" spans="1:10" x14ac:dyDescent="0.3">
      <c r="A393" t="str">
        <f>IF('1. Prosjekteringsverktøy'!D401&lt;&gt;0,'1. Prosjekteringsverktøy'!$D401,"")</f>
        <v/>
      </c>
      <c r="B393" t="str">
        <f>IF('1. Prosjekteringsverktøy'!$B401=Utelukk!$A$3,"",IF('1. Prosjekteringsverktøy'!$G401&lt;&gt;"",IF('1. Prosjekteringsverktøy'!$G401='Telle antall dimensjoner'!B$1,1,""),IF('1. Prosjekteringsverktøy'!$F401=B$1,1,"")))</f>
        <v/>
      </c>
      <c r="C393" t="str">
        <f>IF('1. Prosjekteringsverktøy'!$B401=Utelukk!$A$3,"",IF('1. Prosjekteringsverktøy'!$G401&lt;&gt;"",IF('1. Prosjekteringsverktøy'!$G401='Telle antall dimensjoner'!C$1,1,""),IF('1. Prosjekteringsverktøy'!$F401=C$1,1,"")))</f>
        <v/>
      </c>
      <c r="D393" t="str">
        <f>IF('1. Prosjekteringsverktøy'!$B401=Utelukk!$A$3,"",IF('1. Prosjekteringsverktøy'!$G401&lt;&gt;"",IF('1. Prosjekteringsverktøy'!$G401='Telle antall dimensjoner'!D$1,1,""),IF('1. Prosjekteringsverktøy'!$F401=D$1,1,"")))</f>
        <v/>
      </c>
      <c r="E393" t="str">
        <f>IF('1. Prosjekteringsverktøy'!$B401=Utelukk!$A$3,"",IF('1. Prosjekteringsverktøy'!$G401&lt;&gt;"",IF('1. Prosjekteringsverktøy'!$G401='Telle antall dimensjoner'!E$1,1,""),IF('1. Prosjekteringsverktøy'!$F401=E$1,1,"")))</f>
        <v/>
      </c>
      <c r="F393" t="str">
        <f>IF('1. Prosjekteringsverktøy'!$B401=Utelukk!$A$3,"",IF('1. Prosjekteringsverktøy'!$G401&lt;&gt;"",IF('1. Prosjekteringsverktøy'!$G401='Telle antall dimensjoner'!F$1,1,""),IF('1. Prosjekteringsverktøy'!$F401=F$1,1,"")))</f>
        <v/>
      </c>
      <c r="G393" t="str">
        <f>IF('1. Prosjekteringsverktøy'!$B401=Utelukk!$A$3,"",IF('1. Prosjekteringsverktøy'!$G401&lt;&gt;"",IF('1. Prosjekteringsverktøy'!$G401='Telle antall dimensjoner'!G$1,1,""),IF('1. Prosjekteringsverktøy'!$F401=G$1,1,"")))</f>
        <v/>
      </c>
      <c r="H393" t="str">
        <f>IF('1. Prosjekteringsverktøy'!$B401=Utelukk!$A$3,"",IF('1. Prosjekteringsverktøy'!$G401&lt;&gt;"",IF('1. Prosjekteringsverktøy'!$G401='Telle antall dimensjoner'!H$1,1,""),IF('1. Prosjekteringsverktøy'!$F401=H$1,1,"")))</f>
        <v/>
      </c>
      <c r="I393" t="str">
        <f>IF('1. Prosjekteringsverktøy'!$B401=Utelukk!$A$3,"",IF('1. Prosjekteringsverktøy'!$G401&lt;&gt;"",IF('1. Prosjekteringsverktøy'!$G401='Telle antall dimensjoner'!I$1,1,""),IF('1. Prosjekteringsverktøy'!$F401=I$1,1,"")))</f>
        <v/>
      </c>
      <c r="J393" t="str">
        <f>IF('1. Prosjekteringsverktøy'!$B401=Utelukk!$A$3,"",IF('1. Prosjekteringsverktøy'!$G401&lt;&gt;"",IF('1. Prosjekteringsverktøy'!$G401='Telle antall dimensjoner'!J$1,1,""),IF('1. Prosjekteringsverktøy'!$F401=J$1,1,"")))</f>
        <v/>
      </c>
    </row>
    <row r="394" spans="1:10" x14ac:dyDescent="0.3">
      <c r="A394" t="str">
        <f>IF('1. Prosjekteringsverktøy'!D402&lt;&gt;0,'1. Prosjekteringsverktøy'!$D402,"")</f>
        <v/>
      </c>
      <c r="B394" t="str">
        <f>IF('1. Prosjekteringsverktøy'!$B402=Utelukk!$A$3,"",IF('1. Prosjekteringsverktøy'!$G402&lt;&gt;"",IF('1. Prosjekteringsverktøy'!$G402='Telle antall dimensjoner'!B$1,1,""),IF('1. Prosjekteringsverktøy'!$F402=B$1,1,"")))</f>
        <v/>
      </c>
      <c r="C394" t="str">
        <f>IF('1. Prosjekteringsverktøy'!$B402=Utelukk!$A$3,"",IF('1. Prosjekteringsverktøy'!$G402&lt;&gt;"",IF('1. Prosjekteringsverktøy'!$G402='Telle antall dimensjoner'!C$1,1,""),IF('1. Prosjekteringsverktøy'!$F402=C$1,1,"")))</f>
        <v/>
      </c>
      <c r="D394" t="str">
        <f>IF('1. Prosjekteringsverktøy'!$B402=Utelukk!$A$3,"",IF('1. Prosjekteringsverktøy'!$G402&lt;&gt;"",IF('1. Prosjekteringsverktøy'!$G402='Telle antall dimensjoner'!D$1,1,""),IF('1. Prosjekteringsverktøy'!$F402=D$1,1,"")))</f>
        <v/>
      </c>
      <c r="E394" t="str">
        <f>IF('1. Prosjekteringsverktøy'!$B402=Utelukk!$A$3,"",IF('1. Prosjekteringsverktøy'!$G402&lt;&gt;"",IF('1. Prosjekteringsverktøy'!$G402='Telle antall dimensjoner'!E$1,1,""),IF('1. Prosjekteringsverktøy'!$F402=E$1,1,"")))</f>
        <v/>
      </c>
      <c r="F394" t="str">
        <f>IF('1. Prosjekteringsverktøy'!$B402=Utelukk!$A$3,"",IF('1. Prosjekteringsverktøy'!$G402&lt;&gt;"",IF('1. Prosjekteringsverktøy'!$G402='Telle antall dimensjoner'!F$1,1,""),IF('1. Prosjekteringsverktøy'!$F402=F$1,1,"")))</f>
        <v/>
      </c>
      <c r="G394" t="str">
        <f>IF('1. Prosjekteringsverktøy'!$B402=Utelukk!$A$3,"",IF('1. Prosjekteringsverktøy'!$G402&lt;&gt;"",IF('1. Prosjekteringsverktøy'!$G402='Telle antall dimensjoner'!G$1,1,""),IF('1. Prosjekteringsverktøy'!$F402=G$1,1,"")))</f>
        <v/>
      </c>
      <c r="H394" t="str">
        <f>IF('1. Prosjekteringsverktøy'!$B402=Utelukk!$A$3,"",IF('1. Prosjekteringsverktøy'!$G402&lt;&gt;"",IF('1. Prosjekteringsverktøy'!$G402='Telle antall dimensjoner'!H$1,1,""),IF('1. Prosjekteringsverktøy'!$F402=H$1,1,"")))</f>
        <v/>
      </c>
      <c r="I394" t="str">
        <f>IF('1. Prosjekteringsverktøy'!$B402=Utelukk!$A$3,"",IF('1. Prosjekteringsverktøy'!$G402&lt;&gt;"",IF('1. Prosjekteringsverktøy'!$G402='Telle antall dimensjoner'!I$1,1,""),IF('1. Prosjekteringsverktøy'!$F402=I$1,1,"")))</f>
        <v/>
      </c>
      <c r="J394" t="str">
        <f>IF('1. Prosjekteringsverktøy'!$B402=Utelukk!$A$3,"",IF('1. Prosjekteringsverktøy'!$G402&lt;&gt;"",IF('1. Prosjekteringsverktøy'!$G402='Telle antall dimensjoner'!J$1,1,""),IF('1. Prosjekteringsverktøy'!$F402=J$1,1,"")))</f>
        <v/>
      </c>
    </row>
    <row r="395" spans="1:10" x14ac:dyDescent="0.3">
      <c r="A395" t="str">
        <f>IF('1. Prosjekteringsverktøy'!D403&lt;&gt;0,'1. Prosjekteringsverktøy'!$D403,"")</f>
        <v/>
      </c>
      <c r="B395" t="str">
        <f>IF('1. Prosjekteringsverktøy'!$B403=Utelukk!$A$3,"",IF('1. Prosjekteringsverktøy'!$G403&lt;&gt;"",IF('1. Prosjekteringsverktøy'!$G403='Telle antall dimensjoner'!B$1,1,""),IF('1. Prosjekteringsverktøy'!$F403=B$1,1,"")))</f>
        <v/>
      </c>
      <c r="C395" t="str">
        <f>IF('1. Prosjekteringsverktøy'!$B403=Utelukk!$A$3,"",IF('1. Prosjekteringsverktøy'!$G403&lt;&gt;"",IF('1. Prosjekteringsverktøy'!$G403='Telle antall dimensjoner'!C$1,1,""),IF('1. Prosjekteringsverktøy'!$F403=C$1,1,"")))</f>
        <v/>
      </c>
      <c r="D395" t="str">
        <f>IF('1. Prosjekteringsverktøy'!$B403=Utelukk!$A$3,"",IF('1. Prosjekteringsverktøy'!$G403&lt;&gt;"",IF('1. Prosjekteringsverktøy'!$G403='Telle antall dimensjoner'!D$1,1,""),IF('1. Prosjekteringsverktøy'!$F403=D$1,1,"")))</f>
        <v/>
      </c>
      <c r="E395" t="str">
        <f>IF('1. Prosjekteringsverktøy'!$B403=Utelukk!$A$3,"",IF('1. Prosjekteringsverktøy'!$G403&lt;&gt;"",IF('1. Prosjekteringsverktøy'!$G403='Telle antall dimensjoner'!E$1,1,""),IF('1. Prosjekteringsverktøy'!$F403=E$1,1,"")))</f>
        <v/>
      </c>
      <c r="F395" t="str">
        <f>IF('1. Prosjekteringsverktøy'!$B403=Utelukk!$A$3,"",IF('1. Prosjekteringsverktøy'!$G403&lt;&gt;"",IF('1. Prosjekteringsverktøy'!$G403='Telle antall dimensjoner'!F$1,1,""),IF('1. Prosjekteringsverktøy'!$F403=F$1,1,"")))</f>
        <v/>
      </c>
      <c r="G395" t="str">
        <f>IF('1. Prosjekteringsverktøy'!$B403=Utelukk!$A$3,"",IF('1. Prosjekteringsverktøy'!$G403&lt;&gt;"",IF('1. Prosjekteringsverktøy'!$G403='Telle antall dimensjoner'!G$1,1,""),IF('1. Prosjekteringsverktøy'!$F403=G$1,1,"")))</f>
        <v/>
      </c>
      <c r="H395" t="str">
        <f>IF('1. Prosjekteringsverktøy'!$B403=Utelukk!$A$3,"",IF('1. Prosjekteringsverktøy'!$G403&lt;&gt;"",IF('1. Prosjekteringsverktøy'!$G403='Telle antall dimensjoner'!H$1,1,""),IF('1. Prosjekteringsverktøy'!$F403=H$1,1,"")))</f>
        <v/>
      </c>
      <c r="I395" t="str">
        <f>IF('1. Prosjekteringsverktøy'!$B403=Utelukk!$A$3,"",IF('1. Prosjekteringsverktøy'!$G403&lt;&gt;"",IF('1. Prosjekteringsverktøy'!$G403='Telle antall dimensjoner'!I$1,1,""),IF('1. Prosjekteringsverktøy'!$F403=I$1,1,"")))</f>
        <v/>
      </c>
      <c r="J395" t="str">
        <f>IF('1. Prosjekteringsverktøy'!$B403=Utelukk!$A$3,"",IF('1. Prosjekteringsverktøy'!$G403&lt;&gt;"",IF('1. Prosjekteringsverktøy'!$G403='Telle antall dimensjoner'!J$1,1,""),IF('1. Prosjekteringsverktøy'!$F403=J$1,1,"")))</f>
        <v/>
      </c>
    </row>
    <row r="396" spans="1:10" x14ac:dyDescent="0.3">
      <c r="A396" t="str">
        <f>IF('1. Prosjekteringsverktøy'!D404&lt;&gt;0,'1. Prosjekteringsverktøy'!$D404,"")</f>
        <v/>
      </c>
      <c r="B396" t="str">
        <f>IF('1. Prosjekteringsverktøy'!$B404=Utelukk!$A$3,"",IF('1. Prosjekteringsverktøy'!$G404&lt;&gt;"",IF('1. Prosjekteringsverktøy'!$G404='Telle antall dimensjoner'!B$1,1,""),IF('1. Prosjekteringsverktøy'!$F404=B$1,1,"")))</f>
        <v/>
      </c>
      <c r="C396" t="str">
        <f>IF('1. Prosjekteringsverktøy'!$B404=Utelukk!$A$3,"",IF('1. Prosjekteringsverktøy'!$G404&lt;&gt;"",IF('1. Prosjekteringsverktøy'!$G404='Telle antall dimensjoner'!C$1,1,""),IF('1. Prosjekteringsverktøy'!$F404=C$1,1,"")))</f>
        <v/>
      </c>
      <c r="D396" t="str">
        <f>IF('1. Prosjekteringsverktøy'!$B404=Utelukk!$A$3,"",IF('1. Prosjekteringsverktøy'!$G404&lt;&gt;"",IF('1. Prosjekteringsverktøy'!$G404='Telle antall dimensjoner'!D$1,1,""),IF('1. Prosjekteringsverktøy'!$F404=D$1,1,"")))</f>
        <v/>
      </c>
      <c r="E396" t="str">
        <f>IF('1. Prosjekteringsverktøy'!$B404=Utelukk!$A$3,"",IF('1. Prosjekteringsverktøy'!$G404&lt;&gt;"",IF('1. Prosjekteringsverktøy'!$G404='Telle antall dimensjoner'!E$1,1,""),IF('1. Prosjekteringsverktøy'!$F404=E$1,1,"")))</f>
        <v/>
      </c>
      <c r="F396" t="str">
        <f>IF('1. Prosjekteringsverktøy'!$B404=Utelukk!$A$3,"",IF('1. Prosjekteringsverktøy'!$G404&lt;&gt;"",IF('1. Prosjekteringsverktøy'!$G404='Telle antall dimensjoner'!F$1,1,""),IF('1. Prosjekteringsverktøy'!$F404=F$1,1,"")))</f>
        <v/>
      </c>
      <c r="G396" t="str">
        <f>IF('1. Prosjekteringsverktøy'!$B404=Utelukk!$A$3,"",IF('1. Prosjekteringsverktøy'!$G404&lt;&gt;"",IF('1. Prosjekteringsverktøy'!$G404='Telle antall dimensjoner'!G$1,1,""),IF('1. Prosjekteringsverktøy'!$F404=G$1,1,"")))</f>
        <v/>
      </c>
      <c r="H396" t="str">
        <f>IF('1. Prosjekteringsverktøy'!$B404=Utelukk!$A$3,"",IF('1. Prosjekteringsverktøy'!$G404&lt;&gt;"",IF('1. Prosjekteringsverktøy'!$G404='Telle antall dimensjoner'!H$1,1,""),IF('1. Prosjekteringsverktøy'!$F404=H$1,1,"")))</f>
        <v/>
      </c>
      <c r="I396" t="str">
        <f>IF('1. Prosjekteringsverktøy'!$B404=Utelukk!$A$3,"",IF('1. Prosjekteringsverktøy'!$G404&lt;&gt;"",IF('1. Prosjekteringsverktøy'!$G404='Telle antall dimensjoner'!I$1,1,""),IF('1. Prosjekteringsverktøy'!$F404=I$1,1,"")))</f>
        <v/>
      </c>
      <c r="J396" t="str">
        <f>IF('1. Prosjekteringsverktøy'!$B404=Utelukk!$A$3,"",IF('1. Prosjekteringsverktøy'!$G404&lt;&gt;"",IF('1. Prosjekteringsverktøy'!$G404='Telle antall dimensjoner'!J$1,1,""),IF('1. Prosjekteringsverktøy'!$F404=J$1,1,"")))</f>
        <v/>
      </c>
    </row>
    <row r="397" spans="1:10" x14ac:dyDescent="0.3">
      <c r="A397" t="str">
        <f>IF('1. Prosjekteringsverktøy'!D405&lt;&gt;0,'1. Prosjekteringsverktøy'!$D405,"")</f>
        <v/>
      </c>
      <c r="B397" t="str">
        <f>IF('1. Prosjekteringsverktøy'!$B405=Utelukk!$A$3,"",IF('1. Prosjekteringsverktøy'!$G405&lt;&gt;"",IF('1. Prosjekteringsverktøy'!$G405='Telle antall dimensjoner'!B$1,1,""),IF('1. Prosjekteringsverktøy'!$F405=B$1,1,"")))</f>
        <v/>
      </c>
      <c r="C397" t="str">
        <f>IF('1. Prosjekteringsverktøy'!$B405=Utelukk!$A$3,"",IF('1. Prosjekteringsverktøy'!$G405&lt;&gt;"",IF('1. Prosjekteringsverktøy'!$G405='Telle antall dimensjoner'!C$1,1,""),IF('1. Prosjekteringsverktøy'!$F405=C$1,1,"")))</f>
        <v/>
      </c>
      <c r="D397" t="str">
        <f>IF('1. Prosjekteringsverktøy'!$B405=Utelukk!$A$3,"",IF('1. Prosjekteringsverktøy'!$G405&lt;&gt;"",IF('1. Prosjekteringsverktøy'!$G405='Telle antall dimensjoner'!D$1,1,""),IF('1. Prosjekteringsverktøy'!$F405=D$1,1,"")))</f>
        <v/>
      </c>
      <c r="E397" t="str">
        <f>IF('1. Prosjekteringsverktøy'!$B405=Utelukk!$A$3,"",IF('1. Prosjekteringsverktøy'!$G405&lt;&gt;"",IF('1. Prosjekteringsverktøy'!$G405='Telle antall dimensjoner'!E$1,1,""),IF('1. Prosjekteringsverktøy'!$F405=E$1,1,"")))</f>
        <v/>
      </c>
      <c r="F397" t="str">
        <f>IF('1. Prosjekteringsverktøy'!$B405=Utelukk!$A$3,"",IF('1. Prosjekteringsverktøy'!$G405&lt;&gt;"",IF('1. Prosjekteringsverktøy'!$G405='Telle antall dimensjoner'!F$1,1,""),IF('1. Prosjekteringsverktøy'!$F405=F$1,1,"")))</f>
        <v/>
      </c>
      <c r="G397" t="str">
        <f>IF('1. Prosjekteringsverktøy'!$B405=Utelukk!$A$3,"",IF('1. Prosjekteringsverktøy'!$G405&lt;&gt;"",IF('1. Prosjekteringsverktøy'!$G405='Telle antall dimensjoner'!G$1,1,""),IF('1. Prosjekteringsverktøy'!$F405=G$1,1,"")))</f>
        <v/>
      </c>
      <c r="H397" t="str">
        <f>IF('1. Prosjekteringsverktøy'!$B405=Utelukk!$A$3,"",IF('1. Prosjekteringsverktøy'!$G405&lt;&gt;"",IF('1. Prosjekteringsverktøy'!$G405='Telle antall dimensjoner'!H$1,1,""),IF('1. Prosjekteringsverktøy'!$F405=H$1,1,"")))</f>
        <v/>
      </c>
      <c r="I397" t="str">
        <f>IF('1. Prosjekteringsverktøy'!$B405=Utelukk!$A$3,"",IF('1. Prosjekteringsverktøy'!$G405&lt;&gt;"",IF('1. Prosjekteringsverktøy'!$G405='Telle antall dimensjoner'!I$1,1,""),IF('1. Prosjekteringsverktøy'!$F405=I$1,1,"")))</f>
        <v/>
      </c>
      <c r="J397" t="str">
        <f>IF('1. Prosjekteringsverktøy'!$B405=Utelukk!$A$3,"",IF('1. Prosjekteringsverktøy'!$G405&lt;&gt;"",IF('1. Prosjekteringsverktøy'!$G405='Telle antall dimensjoner'!J$1,1,""),IF('1. Prosjekteringsverktøy'!$F405=J$1,1,"")))</f>
        <v/>
      </c>
    </row>
    <row r="398" spans="1:10" x14ac:dyDescent="0.3">
      <c r="A398" t="str">
        <f>IF('1. Prosjekteringsverktøy'!D406&lt;&gt;0,'1. Prosjekteringsverktøy'!$D406,"")</f>
        <v/>
      </c>
      <c r="B398" t="str">
        <f>IF('1. Prosjekteringsverktøy'!$B406=Utelukk!$A$3,"",IF('1. Prosjekteringsverktøy'!$G406&lt;&gt;"",IF('1. Prosjekteringsverktøy'!$G406='Telle antall dimensjoner'!B$1,1,""),IF('1. Prosjekteringsverktøy'!$F406=B$1,1,"")))</f>
        <v/>
      </c>
      <c r="C398" t="str">
        <f>IF('1. Prosjekteringsverktøy'!$B406=Utelukk!$A$3,"",IF('1. Prosjekteringsverktøy'!$G406&lt;&gt;"",IF('1. Prosjekteringsverktøy'!$G406='Telle antall dimensjoner'!C$1,1,""),IF('1. Prosjekteringsverktøy'!$F406=C$1,1,"")))</f>
        <v/>
      </c>
      <c r="D398" t="str">
        <f>IF('1. Prosjekteringsverktøy'!$B406=Utelukk!$A$3,"",IF('1. Prosjekteringsverktøy'!$G406&lt;&gt;"",IF('1. Prosjekteringsverktøy'!$G406='Telle antall dimensjoner'!D$1,1,""),IF('1. Prosjekteringsverktøy'!$F406=D$1,1,"")))</f>
        <v/>
      </c>
      <c r="E398" t="str">
        <f>IF('1. Prosjekteringsverktøy'!$B406=Utelukk!$A$3,"",IF('1. Prosjekteringsverktøy'!$G406&lt;&gt;"",IF('1. Prosjekteringsverktøy'!$G406='Telle antall dimensjoner'!E$1,1,""),IF('1. Prosjekteringsverktøy'!$F406=E$1,1,"")))</f>
        <v/>
      </c>
      <c r="F398" t="str">
        <f>IF('1. Prosjekteringsverktøy'!$B406=Utelukk!$A$3,"",IF('1. Prosjekteringsverktøy'!$G406&lt;&gt;"",IF('1. Prosjekteringsverktøy'!$G406='Telle antall dimensjoner'!F$1,1,""),IF('1. Prosjekteringsverktøy'!$F406=F$1,1,"")))</f>
        <v/>
      </c>
      <c r="G398" t="str">
        <f>IF('1. Prosjekteringsverktøy'!$B406=Utelukk!$A$3,"",IF('1. Prosjekteringsverktøy'!$G406&lt;&gt;"",IF('1. Prosjekteringsverktøy'!$G406='Telle antall dimensjoner'!G$1,1,""),IF('1. Prosjekteringsverktøy'!$F406=G$1,1,"")))</f>
        <v/>
      </c>
      <c r="H398" t="str">
        <f>IF('1. Prosjekteringsverktøy'!$B406=Utelukk!$A$3,"",IF('1. Prosjekteringsverktøy'!$G406&lt;&gt;"",IF('1. Prosjekteringsverktøy'!$G406='Telle antall dimensjoner'!H$1,1,""),IF('1. Prosjekteringsverktøy'!$F406=H$1,1,"")))</f>
        <v/>
      </c>
      <c r="I398" t="str">
        <f>IF('1. Prosjekteringsverktøy'!$B406=Utelukk!$A$3,"",IF('1. Prosjekteringsverktøy'!$G406&lt;&gt;"",IF('1. Prosjekteringsverktøy'!$G406='Telle antall dimensjoner'!I$1,1,""),IF('1. Prosjekteringsverktøy'!$F406=I$1,1,"")))</f>
        <v/>
      </c>
      <c r="J398" t="str">
        <f>IF('1. Prosjekteringsverktøy'!$B406=Utelukk!$A$3,"",IF('1. Prosjekteringsverktøy'!$G406&lt;&gt;"",IF('1. Prosjekteringsverktøy'!$G406='Telle antall dimensjoner'!J$1,1,""),IF('1. Prosjekteringsverktøy'!$F406=J$1,1,"")))</f>
        <v/>
      </c>
    </row>
    <row r="399" spans="1:10" x14ac:dyDescent="0.3">
      <c r="A399" t="str">
        <f>IF('1. Prosjekteringsverktøy'!D407&lt;&gt;0,'1. Prosjekteringsverktøy'!$D407,"")</f>
        <v/>
      </c>
      <c r="B399" t="str">
        <f>IF('1. Prosjekteringsverktøy'!$B407=Utelukk!$A$3,"",IF('1. Prosjekteringsverktøy'!$G407&lt;&gt;"",IF('1. Prosjekteringsverktøy'!$G407='Telle antall dimensjoner'!B$1,1,""),IF('1. Prosjekteringsverktøy'!$F407=B$1,1,"")))</f>
        <v/>
      </c>
      <c r="C399" t="str">
        <f>IF('1. Prosjekteringsverktøy'!$B407=Utelukk!$A$3,"",IF('1. Prosjekteringsverktøy'!$G407&lt;&gt;"",IF('1. Prosjekteringsverktøy'!$G407='Telle antall dimensjoner'!C$1,1,""),IF('1. Prosjekteringsverktøy'!$F407=C$1,1,"")))</f>
        <v/>
      </c>
      <c r="D399" t="str">
        <f>IF('1. Prosjekteringsverktøy'!$B407=Utelukk!$A$3,"",IF('1. Prosjekteringsverktøy'!$G407&lt;&gt;"",IF('1. Prosjekteringsverktøy'!$G407='Telle antall dimensjoner'!D$1,1,""),IF('1. Prosjekteringsverktøy'!$F407=D$1,1,"")))</f>
        <v/>
      </c>
      <c r="E399" t="str">
        <f>IF('1. Prosjekteringsverktøy'!$B407=Utelukk!$A$3,"",IF('1. Prosjekteringsverktøy'!$G407&lt;&gt;"",IF('1. Prosjekteringsverktøy'!$G407='Telle antall dimensjoner'!E$1,1,""),IF('1. Prosjekteringsverktøy'!$F407=E$1,1,"")))</f>
        <v/>
      </c>
      <c r="F399" t="str">
        <f>IF('1. Prosjekteringsverktøy'!$B407=Utelukk!$A$3,"",IF('1. Prosjekteringsverktøy'!$G407&lt;&gt;"",IF('1. Prosjekteringsverktøy'!$G407='Telle antall dimensjoner'!F$1,1,""),IF('1. Prosjekteringsverktøy'!$F407=F$1,1,"")))</f>
        <v/>
      </c>
      <c r="G399" t="str">
        <f>IF('1. Prosjekteringsverktøy'!$B407=Utelukk!$A$3,"",IF('1. Prosjekteringsverktøy'!$G407&lt;&gt;"",IF('1. Prosjekteringsverktøy'!$G407='Telle antall dimensjoner'!G$1,1,""),IF('1. Prosjekteringsverktøy'!$F407=G$1,1,"")))</f>
        <v/>
      </c>
      <c r="H399" t="str">
        <f>IF('1. Prosjekteringsverktøy'!$B407=Utelukk!$A$3,"",IF('1. Prosjekteringsverktøy'!$G407&lt;&gt;"",IF('1. Prosjekteringsverktøy'!$G407='Telle antall dimensjoner'!H$1,1,""),IF('1. Prosjekteringsverktøy'!$F407=H$1,1,"")))</f>
        <v/>
      </c>
      <c r="I399" t="str">
        <f>IF('1. Prosjekteringsverktøy'!$B407=Utelukk!$A$3,"",IF('1. Prosjekteringsverktøy'!$G407&lt;&gt;"",IF('1. Prosjekteringsverktøy'!$G407='Telle antall dimensjoner'!I$1,1,""),IF('1. Prosjekteringsverktøy'!$F407=I$1,1,"")))</f>
        <v/>
      </c>
      <c r="J399" t="str">
        <f>IF('1. Prosjekteringsverktøy'!$B407=Utelukk!$A$3,"",IF('1. Prosjekteringsverktøy'!$G407&lt;&gt;"",IF('1. Prosjekteringsverktøy'!$G407='Telle antall dimensjoner'!J$1,1,""),IF('1. Prosjekteringsverktøy'!$F407=J$1,1,"")))</f>
        <v/>
      </c>
    </row>
    <row r="400" spans="1:10" x14ac:dyDescent="0.3">
      <c r="A400" t="str">
        <f>IF('1. Prosjekteringsverktøy'!D408&lt;&gt;0,'1. Prosjekteringsverktøy'!$D408,"")</f>
        <v/>
      </c>
      <c r="B400" t="str">
        <f>IF('1. Prosjekteringsverktøy'!$B408=Utelukk!$A$3,"",IF('1. Prosjekteringsverktøy'!$G408&lt;&gt;"",IF('1. Prosjekteringsverktøy'!$G408='Telle antall dimensjoner'!B$1,1,""),IF('1. Prosjekteringsverktøy'!$F408=B$1,1,"")))</f>
        <v/>
      </c>
      <c r="C400" t="str">
        <f>IF('1. Prosjekteringsverktøy'!$B408=Utelukk!$A$3,"",IF('1. Prosjekteringsverktøy'!$G408&lt;&gt;"",IF('1. Prosjekteringsverktøy'!$G408='Telle antall dimensjoner'!C$1,1,""),IF('1. Prosjekteringsverktøy'!$F408=C$1,1,"")))</f>
        <v/>
      </c>
      <c r="D400" t="str">
        <f>IF('1. Prosjekteringsverktøy'!$B408=Utelukk!$A$3,"",IF('1. Prosjekteringsverktøy'!$G408&lt;&gt;"",IF('1. Prosjekteringsverktøy'!$G408='Telle antall dimensjoner'!D$1,1,""),IF('1. Prosjekteringsverktøy'!$F408=D$1,1,"")))</f>
        <v/>
      </c>
      <c r="E400" t="str">
        <f>IF('1. Prosjekteringsverktøy'!$B408=Utelukk!$A$3,"",IF('1. Prosjekteringsverktøy'!$G408&lt;&gt;"",IF('1. Prosjekteringsverktøy'!$G408='Telle antall dimensjoner'!E$1,1,""),IF('1. Prosjekteringsverktøy'!$F408=E$1,1,"")))</f>
        <v/>
      </c>
      <c r="F400" t="str">
        <f>IF('1. Prosjekteringsverktøy'!$B408=Utelukk!$A$3,"",IF('1. Prosjekteringsverktøy'!$G408&lt;&gt;"",IF('1. Prosjekteringsverktøy'!$G408='Telle antall dimensjoner'!F$1,1,""),IF('1. Prosjekteringsverktøy'!$F408=F$1,1,"")))</f>
        <v/>
      </c>
      <c r="G400" t="str">
        <f>IF('1. Prosjekteringsverktøy'!$B408=Utelukk!$A$3,"",IF('1. Prosjekteringsverktøy'!$G408&lt;&gt;"",IF('1. Prosjekteringsverktøy'!$G408='Telle antall dimensjoner'!G$1,1,""),IF('1. Prosjekteringsverktøy'!$F408=G$1,1,"")))</f>
        <v/>
      </c>
      <c r="H400" t="str">
        <f>IF('1. Prosjekteringsverktøy'!$B408=Utelukk!$A$3,"",IF('1. Prosjekteringsverktøy'!$G408&lt;&gt;"",IF('1. Prosjekteringsverktøy'!$G408='Telle antall dimensjoner'!H$1,1,""),IF('1. Prosjekteringsverktøy'!$F408=H$1,1,"")))</f>
        <v/>
      </c>
      <c r="I400" t="str">
        <f>IF('1. Prosjekteringsverktøy'!$B408=Utelukk!$A$3,"",IF('1. Prosjekteringsverktøy'!$G408&lt;&gt;"",IF('1. Prosjekteringsverktøy'!$G408='Telle antall dimensjoner'!I$1,1,""),IF('1. Prosjekteringsverktøy'!$F408=I$1,1,"")))</f>
        <v/>
      </c>
      <c r="J400" t="str">
        <f>IF('1. Prosjekteringsverktøy'!$B408=Utelukk!$A$3,"",IF('1. Prosjekteringsverktøy'!$G408&lt;&gt;"",IF('1. Prosjekteringsverktøy'!$G408='Telle antall dimensjoner'!J$1,1,""),IF('1. Prosjekteringsverktøy'!$F408=J$1,1,"")))</f>
        <v/>
      </c>
    </row>
    <row r="401" spans="1:10" x14ac:dyDescent="0.3">
      <c r="A401" t="str">
        <f>IF('1. Prosjekteringsverktøy'!D409&lt;&gt;0,'1. Prosjekteringsverktøy'!$D409,"")</f>
        <v/>
      </c>
      <c r="B401" t="str">
        <f>IF('1. Prosjekteringsverktøy'!$B409=Utelukk!$A$3,"",IF('1. Prosjekteringsverktøy'!$G409&lt;&gt;"",IF('1. Prosjekteringsverktøy'!$G409='Telle antall dimensjoner'!B$1,1,""),IF('1. Prosjekteringsverktøy'!$F409=B$1,1,"")))</f>
        <v/>
      </c>
      <c r="C401" t="str">
        <f>IF('1. Prosjekteringsverktøy'!$B409=Utelukk!$A$3,"",IF('1. Prosjekteringsverktøy'!$G409&lt;&gt;"",IF('1. Prosjekteringsverktøy'!$G409='Telle antall dimensjoner'!C$1,1,""),IF('1. Prosjekteringsverktøy'!$F409=C$1,1,"")))</f>
        <v/>
      </c>
      <c r="D401" t="str">
        <f>IF('1. Prosjekteringsverktøy'!$B409=Utelukk!$A$3,"",IF('1. Prosjekteringsverktøy'!$G409&lt;&gt;"",IF('1. Prosjekteringsverktøy'!$G409='Telle antall dimensjoner'!D$1,1,""),IF('1. Prosjekteringsverktøy'!$F409=D$1,1,"")))</f>
        <v/>
      </c>
      <c r="E401" t="str">
        <f>IF('1. Prosjekteringsverktøy'!$B409=Utelukk!$A$3,"",IF('1. Prosjekteringsverktøy'!$G409&lt;&gt;"",IF('1. Prosjekteringsverktøy'!$G409='Telle antall dimensjoner'!E$1,1,""),IF('1. Prosjekteringsverktøy'!$F409=E$1,1,"")))</f>
        <v/>
      </c>
      <c r="F401" t="str">
        <f>IF('1. Prosjekteringsverktøy'!$B409=Utelukk!$A$3,"",IF('1. Prosjekteringsverktøy'!$G409&lt;&gt;"",IF('1. Prosjekteringsverktøy'!$G409='Telle antall dimensjoner'!F$1,1,""),IF('1. Prosjekteringsverktøy'!$F409=F$1,1,"")))</f>
        <v/>
      </c>
      <c r="G401" t="str">
        <f>IF('1. Prosjekteringsverktøy'!$B409=Utelukk!$A$3,"",IF('1. Prosjekteringsverktøy'!$G409&lt;&gt;"",IF('1. Prosjekteringsverktøy'!$G409='Telle antall dimensjoner'!G$1,1,""),IF('1. Prosjekteringsverktøy'!$F409=G$1,1,"")))</f>
        <v/>
      </c>
      <c r="H401" t="str">
        <f>IF('1. Prosjekteringsverktøy'!$B409=Utelukk!$A$3,"",IF('1. Prosjekteringsverktøy'!$G409&lt;&gt;"",IF('1. Prosjekteringsverktøy'!$G409='Telle antall dimensjoner'!H$1,1,""),IF('1. Prosjekteringsverktøy'!$F409=H$1,1,"")))</f>
        <v/>
      </c>
      <c r="I401" t="str">
        <f>IF('1. Prosjekteringsverktøy'!$B409=Utelukk!$A$3,"",IF('1. Prosjekteringsverktøy'!$G409&lt;&gt;"",IF('1. Prosjekteringsverktøy'!$G409='Telle antall dimensjoner'!I$1,1,""),IF('1. Prosjekteringsverktøy'!$F409=I$1,1,"")))</f>
        <v/>
      </c>
      <c r="J401" t="str">
        <f>IF('1. Prosjekteringsverktøy'!$B409=Utelukk!$A$3,"",IF('1. Prosjekteringsverktøy'!$G409&lt;&gt;"",IF('1. Prosjekteringsverktøy'!$G409='Telle antall dimensjoner'!J$1,1,""),IF('1. Prosjekteringsverktøy'!$F409=J$1,1,"")))</f>
        <v/>
      </c>
    </row>
    <row r="402" spans="1:10" x14ac:dyDescent="0.3">
      <c r="A402" t="str">
        <f>IF('1. Prosjekteringsverktøy'!D410&lt;&gt;0,'1. Prosjekteringsverktøy'!$D410,"")</f>
        <v/>
      </c>
      <c r="B402" t="str">
        <f>IF('1. Prosjekteringsverktøy'!$B410=Utelukk!$A$3,"",IF('1. Prosjekteringsverktøy'!$G410&lt;&gt;"",IF('1. Prosjekteringsverktøy'!$G410='Telle antall dimensjoner'!B$1,1,""),IF('1. Prosjekteringsverktøy'!$F410=B$1,1,"")))</f>
        <v/>
      </c>
      <c r="C402" t="str">
        <f>IF('1. Prosjekteringsverktøy'!$B410=Utelukk!$A$3,"",IF('1. Prosjekteringsverktøy'!$G410&lt;&gt;"",IF('1. Prosjekteringsverktøy'!$G410='Telle antall dimensjoner'!C$1,1,""),IF('1. Prosjekteringsverktøy'!$F410=C$1,1,"")))</f>
        <v/>
      </c>
      <c r="D402" t="str">
        <f>IF('1. Prosjekteringsverktøy'!$B410=Utelukk!$A$3,"",IF('1. Prosjekteringsverktøy'!$G410&lt;&gt;"",IF('1. Prosjekteringsverktøy'!$G410='Telle antall dimensjoner'!D$1,1,""),IF('1. Prosjekteringsverktøy'!$F410=D$1,1,"")))</f>
        <v/>
      </c>
      <c r="E402" t="str">
        <f>IF('1. Prosjekteringsverktøy'!$B410=Utelukk!$A$3,"",IF('1. Prosjekteringsverktøy'!$G410&lt;&gt;"",IF('1. Prosjekteringsverktøy'!$G410='Telle antall dimensjoner'!E$1,1,""),IF('1. Prosjekteringsverktøy'!$F410=E$1,1,"")))</f>
        <v/>
      </c>
      <c r="F402" t="str">
        <f>IF('1. Prosjekteringsverktøy'!$B410=Utelukk!$A$3,"",IF('1. Prosjekteringsverktøy'!$G410&lt;&gt;"",IF('1. Prosjekteringsverktøy'!$G410='Telle antall dimensjoner'!F$1,1,""),IF('1. Prosjekteringsverktøy'!$F410=F$1,1,"")))</f>
        <v/>
      </c>
      <c r="G402" t="str">
        <f>IF('1. Prosjekteringsverktøy'!$B410=Utelukk!$A$3,"",IF('1. Prosjekteringsverktøy'!$G410&lt;&gt;"",IF('1. Prosjekteringsverktøy'!$G410='Telle antall dimensjoner'!G$1,1,""),IF('1. Prosjekteringsverktøy'!$F410=G$1,1,"")))</f>
        <v/>
      </c>
      <c r="H402" t="str">
        <f>IF('1. Prosjekteringsverktøy'!$B410=Utelukk!$A$3,"",IF('1. Prosjekteringsverktøy'!$G410&lt;&gt;"",IF('1. Prosjekteringsverktøy'!$G410='Telle antall dimensjoner'!H$1,1,""),IF('1. Prosjekteringsverktøy'!$F410=H$1,1,"")))</f>
        <v/>
      </c>
      <c r="I402" t="str">
        <f>IF('1. Prosjekteringsverktøy'!$B410=Utelukk!$A$3,"",IF('1. Prosjekteringsverktøy'!$G410&lt;&gt;"",IF('1. Prosjekteringsverktøy'!$G410='Telle antall dimensjoner'!I$1,1,""),IF('1. Prosjekteringsverktøy'!$F410=I$1,1,"")))</f>
        <v/>
      </c>
      <c r="J402" t="str">
        <f>IF('1. Prosjekteringsverktøy'!$B410=Utelukk!$A$3,"",IF('1. Prosjekteringsverktøy'!$G410&lt;&gt;"",IF('1. Prosjekteringsverktøy'!$G410='Telle antall dimensjoner'!J$1,1,""),IF('1. Prosjekteringsverktøy'!$F410=J$1,1,"")))</f>
        <v/>
      </c>
    </row>
    <row r="403" spans="1:10" x14ac:dyDescent="0.3">
      <c r="A403" t="str">
        <f>IF('1. Prosjekteringsverktøy'!D411&lt;&gt;0,'1. Prosjekteringsverktøy'!$D411,"")</f>
        <v/>
      </c>
      <c r="B403" t="str">
        <f>IF('1. Prosjekteringsverktøy'!$B411=Utelukk!$A$3,"",IF('1. Prosjekteringsverktøy'!$G411&lt;&gt;"",IF('1. Prosjekteringsverktøy'!$G411='Telle antall dimensjoner'!B$1,1,""),IF('1. Prosjekteringsverktøy'!$F411=B$1,1,"")))</f>
        <v/>
      </c>
      <c r="C403" t="str">
        <f>IF('1. Prosjekteringsverktøy'!$B411=Utelukk!$A$3,"",IF('1. Prosjekteringsverktøy'!$G411&lt;&gt;"",IF('1. Prosjekteringsverktøy'!$G411='Telle antall dimensjoner'!C$1,1,""),IF('1. Prosjekteringsverktøy'!$F411=C$1,1,"")))</f>
        <v/>
      </c>
      <c r="D403" t="str">
        <f>IF('1. Prosjekteringsverktøy'!$B411=Utelukk!$A$3,"",IF('1. Prosjekteringsverktøy'!$G411&lt;&gt;"",IF('1. Prosjekteringsverktøy'!$G411='Telle antall dimensjoner'!D$1,1,""),IF('1. Prosjekteringsverktøy'!$F411=D$1,1,"")))</f>
        <v/>
      </c>
      <c r="E403" t="str">
        <f>IF('1. Prosjekteringsverktøy'!$B411=Utelukk!$A$3,"",IF('1. Prosjekteringsverktøy'!$G411&lt;&gt;"",IF('1. Prosjekteringsverktøy'!$G411='Telle antall dimensjoner'!E$1,1,""),IF('1. Prosjekteringsverktøy'!$F411=E$1,1,"")))</f>
        <v/>
      </c>
      <c r="F403" t="str">
        <f>IF('1. Prosjekteringsverktøy'!$B411=Utelukk!$A$3,"",IF('1. Prosjekteringsverktøy'!$G411&lt;&gt;"",IF('1. Prosjekteringsverktøy'!$G411='Telle antall dimensjoner'!F$1,1,""),IF('1. Prosjekteringsverktøy'!$F411=F$1,1,"")))</f>
        <v/>
      </c>
      <c r="G403" t="str">
        <f>IF('1. Prosjekteringsverktøy'!$B411=Utelukk!$A$3,"",IF('1. Prosjekteringsverktøy'!$G411&lt;&gt;"",IF('1. Prosjekteringsverktøy'!$G411='Telle antall dimensjoner'!G$1,1,""),IF('1. Prosjekteringsverktøy'!$F411=G$1,1,"")))</f>
        <v/>
      </c>
      <c r="H403" t="str">
        <f>IF('1. Prosjekteringsverktøy'!$B411=Utelukk!$A$3,"",IF('1. Prosjekteringsverktøy'!$G411&lt;&gt;"",IF('1. Prosjekteringsverktøy'!$G411='Telle antall dimensjoner'!H$1,1,""),IF('1. Prosjekteringsverktøy'!$F411=H$1,1,"")))</f>
        <v/>
      </c>
      <c r="I403" t="str">
        <f>IF('1. Prosjekteringsverktøy'!$B411=Utelukk!$A$3,"",IF('1. Prosjekteringsverktøy'!$G411&lt;&gt;"",IF('1. Prosjekteringsverktøy'!$G411='Telle antall dimensjoner'!I$1,1,""),IF('1. Prosjekteringsverktøy'!$F411=I$1,1,"")))</f>
        <v/>
      </c>
      <c r="J403" t="str">
        <f>IF('1. Prosjekteringsverktøy'!$B411=Utelukk!$A$3,"",IF('1. Prosjekteringsverktøy'!$G411&lt;&gt;"",IF('1. Prosjekteringsverktøy'!$G411='Telle antall dimensjoner'!J$1,1,""),IF('1. Prosjekteringsverktøy'!$F411=J$1,1,"")))</f>
        <v/>
      </c>
    </row>
    <row r="404" spans="1:10" x14ac:dyDescent="0.3">
      <c r="A404" t="str">
        <f>IF('1. Prosjekteringsverktøy'!D412&lt;&gt;0,'1. Prosjekteringsverktøy'!$D412,"")</f>
        <v/>
      </c>
      <c r="B404" t="str">
        <f>IF('1. Prosjekteringsverktøy'!$B412=Utelukk!$A$3,"",IF('1. Prosjekteringsverktøy'!$G412&lt;&gt;"",IF('1. Prosjekteringsverktøy'!$G412='Telle antall dimensjoner'!B$1,1,""),IF('1. Prosjekteringsverktøy'!$F412=B$1,1,"")))</f>
        <v/>
      </c>
      <c r="C404" t="str">
        <f>IF('1. Prosjekteringsverktøy'!$B412=Utelukk!$A$3,"",IF('1. Prosjekteringsverktøy'!$G412&lt;&gt;"",IF('1. Prosjekteringsverktøy'!$G412='Telle antall dimensjoner'!C$1,1,""),IF('1. Prosjekteringsverktøy'!$F412=C$1,1,"")))</f>
        <v/>
      </c>
      <c r="D404" t="str">
        <f>IF('1. Prosjekteringsverktøy'!$B412=Utelukk!$A$3,"",IF('1. Prosjekteringsverktøy'!$G412&lt;&gt;"",IF('1. Prosjekteringsverktøy'!$G412='Telle antall dimensjoner'!D$1,1,""),IF('1. Prosjekteringsverktøy'!$F412=D$1,1,"")))</f>
        <v/>
      </c>
      <c r="E404" t="str">
        <f>IF('1. Prosjekteringsverktøy'!$B412=Utelukk!$A$3,"",IF('1. Prosjekteringsverktøy'!$G412&lt;&gt;"",IF('1. Prosjekteringsverktøy'!$G412='Telle antall dimensjoner'!E$1,1,""),IF('1. Prosjekteringsverktøy'!$F412=E$1,1,"")))</f>
        <v/>
      </c>
      <c r="F404" t="str">
        <f>IF('1. Prosjekteringsverktøy'!$B412=Utelukk!$A$3,"",IF('1. Prosjekteringsverktøy'!$G412&lt;&gt;"",IF('1. Prosjekteringsverktøy'!$G412='Telle antall dimensjoner'!F$1,1,""),IF('1. Prosjekteringsverktøy'!$F412=F$1,1,"")))</f>
        <v/>
      </c>
      <c r="G404" t="str">
        <f>IF('1. Prosjekteringsverktøy'!$B412=Utelukk!$A$3,"",IF('1. Prosjekteringsverktøy'!$G412&lt;&gt;"",IF('1. Prosjekteringsverktøy'!$G412='Telle antall dimensjoner'!G$1,1,""),IF('1. Prosjekteringsverktøy'!$F412=G$1,1,"")))</f>
        <v/>
      </c>
      <c r="H404" t="str">
        <f>IF('1. Prosjekteringsverktøy'!$B412=Utelukk!$A$3,"",IF('1. Prosjekteringsverktøy'!$G412&lt;&gt;"",IF('1. Prosjekteringsverktøy'!$G412='Telle antall dimensjoner'!H$1,1,""),IF('1. Prosjekteringsverktøy'!$F412=H$1,1,"")))</f>
        <v/>
      </c>
      <c r="I404" t="str">
        <f>IF('1. Prosjekteringsverktøy'!$B412=Utelukk!$A$3,"",IF('1. Prosjekteringsverktøy'!$G412&lt;&gt;"",IF('1. Prosjekteringsverktøy'!$G412='Telle antall dimensjoner'!I$1,1,""),IF('1. Prosjekteringsverktøy'!$F412=I$1,1,"")))</f>
        <v/>
      </c>
      <c r="J404" t="str">
        <f>IF('1. Prosjekteringsverktøy'!$B412=Utelukk!$A$3,"",IF('1. Prosjekteringsverktøy'!$G412&lt;&gt;"",IF('1. Prosjekteringsverktøy'!$G412='Telle antall dimensjoner'!J$1,1,""),IF('1. Prosjekteringsverktøy'!$F412=J$1,1,"")))</f>
        <v/>
      </c>
    </row>
    <row r="405" spans="1:10" x14ac:dyDescent="0.3">
      <c r="A405" t="str">
        <f>IF('1. Prosjekteringsverktøy'!D413&lt;&gt;0,'1. Prosjekteringsverktøy'!$D413,"")</f>
        <v/>
      </c>
      <c r="B405" t="str">
        <f>IF('1. Prosjekteringsverktøy'!$B413=Utelukk!$A$3,"",IF('1. Prosjekteringsverktøy'!$G413&lt;&gt;"",IF('1. Prosjekteringsverktøy'!$G413='Telle antall dimensjoner'!B$1,1,""),IF('1. Prosjekteringsverktøy'!$F413=B$1,1,"")))</f>
        <v/>
      </c>
      <c r="C405" t="str">
        <f>IF('1. Prosjekteringsverktøy'!$B413=Utelukk!$A$3,"",IF('1. Prosjekteringsverktøy'!$G413&lt;&gt;"",IF('1. Prosjekteringsverktøy'!$G413='Telle antall dimensjoner'!C$1,1,""),IF('1. Prosjekteringsverktøy'!$F413=C$1,1,"")))</f>
        <v/>
      </c>
      <c r="D405" t="str">
        <f>IF('1. Prosjekteringsverktøy'!$B413=Utelukk!$A$3,"",IF('1. Prosjekteringsverktøy'!$G413&lt;&gt;"",IF('1. Prosjekteringsverktøy'!$G413='Telle antall dimensjoner'!D$1,1,""),IF('1. Prosjekteringsverktøy'!$F413=D$1,1,"")))</f>
        <v/>
      </c>
      <c r="E405" t="str">
        <f>IF('1. Prosjekteringsverktøy'!$B413=Utelukk!$A$3,"",IF('1. Prosjekteringsverktøy'!$G413&lt;&gt;"",IF('1. Prosjekteringsverktøy'!$G413='Telle antall dimensjoner'!E$1,1,""),IF('1. Prosjekteringsverktøy'!$F413=E$1,1,"")))</f>
        <v/>
      </c>
      <c r="F405" t="str">
        <f>IF('1. Prosjekteringsverktøy'!$B413=Utelukk!$A$3,"",IF('1. Prosjekteringsverktøy'!$G413&lt;&gt;"",IF('1. Prosjekteringsverktøy'!$G413='Telle antall dimensjoner'!F$1,1,""),IF('1. Prosjekteringsverktøy'!$F413=F$1,1,"")))</f>
        <v/>
      </c>
      <c r="G405" t="str">
        <f>IF('1. Prosjekteringsverktøy'!$B413=Utelukk!$A$3,"",IF('1. Prosjekteringsverktøy'!$G413&lt;&gt;"",IF('1. Prosjekteringsverktøy'!$G413='Telle antall dimensjoner'!G$1,1,""),IF('1. Prosjekteringsverktøy'!$F413=G$1,1,"")))</f>
        <v/>
      </c>
      <c r="H405" t="str">
        <f>IF('1. Prosjekteringsverktøy'!$B413=Utelukk!$A$3,"",IF('1. Prosjekteringsverktøy'!$G413&lt;&gt;"",IF('1. Prosjekteringsverktøy'!$G413='Telle antall dimensjoner'!H$1,1,""),IF('1. Prosjekteringsverktøy'!$F413=H$1,1,"")))</f>
        <v/>
      </c>
      <c r="I405" t="str">
        <f>IF('1. Prosjekteringsverktøy'!$B413=Utelukk!$A$3,"",IF('1. Prosjekteringsverktøy'!$G413&lt;&gt;"",IF('1. Prosjekteringsverktøy'!$G413='Telle antall dimensjoner'!I$1,1,""),IF('1. Prosjekteringsverktøy'!$F413=I$1,1,"")))</f>
        <v/>
      </c>
      <c r="J405" t="str">
        <f>IF('1. Prosjekteringsverktøy'!$B413=Utelukk!$A$3,"",IF('1. Prosjekteringsverktøy'!$G413&lt;&gt;"",IF('1. Prosjekteringsverktøy'!$G413='Telle antall dimensjoner'!J$1,1,""),IF('1. Prosjekteringsverktøy'!$F413=J$1,1,"")))</f>
        <v/>
      </c>
    </row>
    <row r="406" spans="1:10" x14ac:dyDescent="0.3">
      <c r="A406" t="str">
        <f>IF('1. Prosjekteringsverktøy'!D414&lt;&gt;0,'1. Prosjekteringsverktøy'!$D414,"")</f>
        <v/>
      </c>
      <c r="B406" t="str">
        <f>IF('1. Prosjekteringsverktøy'!$B414=Utelukk!$A$3,"",IF('1. Prosjekteringsverktøy'!$G414&lt;&gt;"",IF('1. Prosjekteringsverktøy'!$G414='Telle antall dimensjoner'!B$1,1,""),IF('1. Prosjekteringsverktøy'!$F414=B$1,1,"")))</f>
        <v/>
      </c>
      <c r="C406" t="str">
        <f>IF('1. Prosjekteringsverktøy'!$B414=Utelukk!$A$3,"",IF('1. Prosjekteringsverktøy'!$G414&lt;&gt;"",IF('1. Prosjekteringsverktøy'!$G414='Telle antall dimensjoner'!C$1,1,""),IF('1. Prosjekteringsverktøy'!$F414=C$1,1,"")))</f>
        <v/>
      </c>
      <c r="D406" t="str">
        <f>IF('1. Prosjekteringsverktøy'!$B414=Utelukk!$A$3,"",IF('1. Prosjekteringsverktøy'!$G414&lt;&gt;"",IF('1. Prosjekteringsverktøy'!$G414='Telle antall dimensjoner'!D$1,1,""),IF('1. Prosjekteringsverktøy'!$F414=D$1,1,"")))</f>
        <v/>
      </c>
      <c r="E406" t="str">
        <f>IF('1. Prosjekteringsverktøy'!$B414=Utelukk!$A$3,"",IF('1. Prosjekteringsverktøy'!$G414&lt;&gt;"",IF('1. Prosjekteringsverktøy'!$G414='Telle antall dimensjoner'!E$1,1,""),IF('1. Prosjekteringsverktøy'!$F414=E$1,1,"")))</f>
        <v/>
      </c>
      <c r="F406" t="str">
        <f>IF('1. Prosjekteringsverktøy'!$B414=Utelukk!$A$3,"",IF('1. Prosjekteringsverktøy'!$G414&lt;&gt;"",IF('1. Prosjekteringsverktøy'!$G414='Telle antall dimensjoner'!F$1,1,""),IF('1. Prosjekteringsverktøy'!$F414=F$1,1,"")))</f>
        <v/>
      </c>
      <c r="G406" t="str">
        <f>IF('1. Prosjekteringsverktøy'!$B414=Utelukk!$A$3,"",IF('1. Prosjekteringsverktøy'!$G414&lt;&gt;"",IF('1. Prosjekteringsverktøy'!$G414='Telle antall dimensjoner'!G$1,1,""),IF('1. Prosjekteringsverktøy'!$F414=G$1,1,"")))</f>
        <v/>
      </c>
      <c r="H406" t="str">
        <f>IF('1. Prosjekteringsverktøy'!$B414=Utelukk!$A$3,"",IF('1. Prosjekteringsverktøy'!$G414&lt;&gt;"",IF('1. Prosjekteringsverktøy'!$G414='Telle antall dimensjoner'!H$1,1,""),IF('1. Prosjekteringsverktøy'!$F414=H$1,1,"")))</f>
        <v/>
      </c>
      <c r="I406" t="str">
        <f>IF('1. Prosjekteringsverktøy'!$B414=Utelukk!$A$3,"",IF('1. Prosjekteringsverktøy'!$G414&lt;&gt;"",IF('1. Prosjekteringsverktøy'!$G414='Telle antall dimensjoner'!I$1,1,""),IF('1. Prosjekteringsverktøy'!$F414=I$1,1,"")))</f>
        <v/>
      </c>
      <c r="J406" t="str">
        <f>IF('1. Prosjekteringsverktøy'!$B414=Utelukk!$A$3,"",IF('1. Prosjekteringsverktøy'!$G414&lt;&gt;"",IF('1. Prosjekteringsverktøy'!$G414='Telle antall dimensjoner'!J$1,1,""),IF('1. Prosjekteringsverktøy'!$F414=J$1,1,"")))</f>
        <v/>
      </c>
    </row>
    <row r="407" spans="1:10" x14ac:dyDescent="0.3">
      <c r="A407" t="str">
        <f>IF('1. Prosjekteringsverktøy'!D415&lt;&gt;0,'1. Prosjekteringsverktøy'!$D415,"")</f>
        <v/>
      </c>
      <c r="B407" t="str">
        <f>IF('1. Prosjekteringsverktøy'!$B415=Utelukk!$A$3,"",IF('1. Prosjekteringsverktøy'!$G415&lt;&gt;"",IF('1. Prosjekteringsverktøy'!$G415='Telle antall dimensjoner'!B$1,1,""),IF('1. Prosjekteringsverktøy'!$F415=B$1,1,"")))</f>
        <v/>
      </c>
      <c r="C407" t="str">
        <f>IF('1. Prosjekteringsverktøy'!$B415=Utelukk!$A$3,"",IF('1. Prosjekteringsverktøy'!$G415&lt;&gt;"",IF('1. Prosjekteringsverktøy'!$G415='Telle antall dimensjoner'!C$1,1,""),IF('1. Prosjekteringsverktøy'!$F415=C$1,1,"")))</f>
        <v/>
      </c>
      <c r="D407" t="str">
        <f>IF('1. Prosjekteringsverktøy'!$B415=Utelukk!$A$3,"",IF('1. Prosjekteringsverktøy'!$G415&lt;&gt;"",IF('1. Prosjekteringsverktøy'!$G415='Telle antall dimensjoner'!D$1,1,""),IF('1. Prosjekteringsverktøy'!$F415=D$1,1,"")))</f>
        <v/>
      </c>
      <c r="E407" t="str">
        <f>IF('1. Prosjekteringsverktøy'!$B415=Utelukk!$A$3,"",IF('1. Prosjekteringsverktøy'!$G415&lt;&gt;"",IF('1. Prosjekteringsverktøy'!$G415='Telle antall dimensjoner'!E$1,1,""),IF('1. Prosjekteringsverktøy'!$F415=E$1,1,"")))</f>
        <v/>
      </c>
      <c r="F407" t="str">
        <f>IF('1. Prosjekteringsverktøy'!$B415=Utelukk!$A$3,"",IF('1. Prosjekteringsverktøy'!$G415&lt;&gt;"",IF('1. Prosjekteringsverktøy'!$G415='Telle antall dimensjoner'!F$1,1,""),IF('1. Prosjekteringsverktøy'!$F415=F$1,1,"")))</f>
        <v/>
      </c>
      <c r="G407" t="str">
        <f>IF('1. Prosjekteringsverktøy'!$B415=Utelukk!$A$3,"",IF('1. Prosjekteringsverktøy'!$G415&lt;&gt;"",IF('1. Prosjekteringsverktøy'!$G415='Telle antall dimensjoner'!G$1,1,""),IF('1. Prosjekteringsverktøy'!$F415=G$1,1,"")))</f>
        <v/>
      </c>
      <c r="H407" t="str">
        <f>IF('1. Prosjekteringsverktøy'!$B415=Utelukk!$A$3,"",IF('1. Prosjekteringsverktøy'!$G415&lt;&gt;"",IF('1. Prosjekteringsverktøy'!$G415='Telle antall dimensjoner'!H$1,1,""),IF('1. Prosjekteringsverktøy'!$F415=H$1,1,"")))</f>
        <v/>
      </c>
      <c r="I407" t="str">
        <f>IF('1. Prosjekteringsverktøy'!$B415=Utelukk!$A$3,"",IF('1. Prosjekteringsverktøy'!$G415&lt;&gt;"",IF('1. Prosjekteringsverktøy'!$G415='Telle antall dimensjoner'!I$1,1,""),IF('1. Prosjekteringsverktøy'!$F415=I$1,1,"")))</f>
        <v/>
      </c>
      <c r="J407" t="str">
        <f>IF('1. Prosjekteringsverktøy'!$B415=Utelukk!$A$3,"",IF('1. Prosjekteringsverktøy'!$G415&lt;&gt;"",IF('1. Prosjekteringsverktøy'!$G415='Telle antall dimensjoner'!J$1,1,""),IF('1. Prosjekteringsverktøy'!$F415=J$1,1,"")))</f>
        <v/>
      </c>
    </row>
    <row r="408" spans="1:10" x14ac:dyDescent="0.3">
      <c r="A408" t="str">
        <f>IF('1. Prosjekteringsverktøy'!D416&lt;&gt;0,'1. Prosjekteringsverktøy'!$D416,"")</f>
        <v/>
      </c>
      <c r="B408" t="str">
        <f>IF('1. Prosjekteringsverktøy'!$B416=Utelukk!$A$3,"",IF('1. Prosjekteringsverktøy'!$G416&lt;&gt;"",IF('1. Prosjekteringsverktøy'!$G416='Telle antall dimensjoner'!B$1,1,""),IF('1. Prosjekteringsverktøy'!$F416=B$1,1,"")))</f>
        <v/>
      </c>
      <c r="C408" t="str">
        <f>IF('1. Prosjekteringsverktøy'!$B416=Utelukk!$A$3,"",IF('1. Prosjekteringsverktøy'!$G416&lt;&gt;"",IF('1. Prosjekteringsverktøy'!$G416='Telle antall dimensjoner'!C$1,1,""),IF('1. Prosjekteringsverktøy'!$F416=C$1,1,"")))</f>
        <v/>
      </c>
      <c r="D408" t="str">
        <f>IF('1. Prosjekteringsverktøy'!$B416=Utelukk!$A$3,"",IF('1. Prosjekteringsverktøy'!$G416&lt;&gt;"",IF('1. Prosjekteringsverktøy'!$G416='Telle antall dimensjoner'!D$1,1,""),IF('1. Prosjekteringsverktøy'!$F416=D$1,1,"")))</f>
        <v/>
      </c>
      <c r="E408" t="str">
        <f>IF('1. Prosjekteringsverktøy'!$B416=Utelukk!$A$3,"",IF('1. Prosjekteringsverktøy'!$G416&lt;&gt;"",IF('1. Prosjekteringsverktøy'!$G416='Telle antall dimensjoner'!E$1,1,""),IF('1. Prosjekteringsverktøy'!$F416=E$1,1,"")))</f>
        <v/>
      </c>
      <c r="F408" t="str">
        <f>IF('1. Prosjekteringsverktøy'!$B416=Utelukk!$A$3,"",IF('1. Prosjekteringsverktøy'!$G416&lt;&gt;"",IF('1. Prosjekteringsverktøy'!$G416='Telle antall dimensjoner'!F$1,1,""),IF('1. Prosjekteringsverktøy'!$F416=F$1,1,"")))</f>
        <v/>
      </c>
      <c r="G408" t="str">
        <f>IF('1. Prosjekteringsverktøy'!$B416=Utelukk!$A$3,"",IF('1. Prosjekteringsverktøy'!$G416&lt;&gt;"",IF('1. Prosjekteringsverktøy'!$G416='Telle antall dimensjoner'!G$1,1,""),IF('1. Prosjekteringsverktøy'!$F416=G$1,1,"")))</f>
        <v/>
      </c>
      <c r="H408" t="str">
        <f>IF('1. Prosjekteringsverktøy'!$B416=Utelukk!$A$3,"",IF('1. Prosjekteringsverktøy'!$G416&lt;&gt;"",IF('1. Prosjekteringsverktøy'!$G416='Telle antall dimensjoner'!H$1,1,""),IF('1. Prosjekteringsverktøy'!$F416=H$1,1,"")))</f>
        <v/>
      </c>
      <c r="I408" t="str">
        <f>IF('1. Prosjekteringsverktøy'!$B416=Utelukk!$A$3,"",IF('1. Prosjekteringsverktøy'!$G416&lt;&gt;"",IF('1. Prosjekteringsverktøy'!$G416='Telle antall dimensjoner'!I$1,1,""),IF('1. Prosjekteringsverktøy'!$F416=I$1,1,"")))</f>
        <v/>
      </c>
      <c r="J408" t="str">
        <f>IF('1. Prosjekteringsverktøy'!$B416=Utelukk!$A$3,"",IF('1. Prosjekteringsverktøy'!$G416&lt;&gt;"",IF('1. Prosjekteringsverktøy'!$G416='Telle antall dimensjoner'!J$1,1,""),IF('1. Prosjekteringsverktøy'!$F416=J$1,1,"")))</f>
        <v/>
      </c>
    </row>
    <row r="409" spans="1:10" x14ac:dyDescent="0.3">
      <c r="A409" t="str">
        <f>IF('1. Prosjekteringsverktøy'!D417&lt;&gt;0,'1. Prosjekteringsverktøy'!$D417,"")</f>
        <v/>
      </c>
      <c r="B409" t="str">
        <f>IF('1. Prosjekteringsverktøy'!$B417=Utelukk!$A$3,"",IF('1. Prosjekteringsverktøy'!$G417&lt;&gt;"",IF('1. Prosjekteringsverktøy'!$G417='Telle antall dimensjoner'!B$1,1,""),IF('1. Prosjekteringsverktøy'!$F417=B$1,1,"")))</f>
        <v/>
      </c>
      <c r="C409" t="str">
        <f>IF('1. Prosjekteringsverktøy'!$B417=Utelukk!$A$3,"",IF('1. Prosjekteringsverktøy'!$G417&lt;&gt;"",IF('1. Prosjekteringsverktøy'!$G417='Telle antall dimensjoner'!C$1,1,""),IF('1. Prosjekteringsverktøy'!$F417=C$1,1,"")))</f>
        <v/>
      </c>
      <c r="D409" t="str">
        <f>IF('1. Prosjekteringsverktøy'!$B417=Utelukk!$A$3,"",IF('1. Prosjekteringsverktøy'!$G417&lt;&gt;"",IF('1. Prosjekteringsverktøy'!$G417='Telle antall dimensjoner'!D$1,1,""),IF('1. Prosjekteringsverktøy'!$F417=D$1,1,"")))</f>
        <v/>
      </c>
      <c r="E409" t="str">
        <f>IF('1. Prosjekteringsverktøy'!$B417=Utelukk!$A$3,"",IF('1. Prosjekteringsverktøy'!$G417&lt;&gt;"",IF('1. Prosjekteringsverktøy'!$G417='Telle antall dimensjoner'!E$1,1,""),IF('1. Prosjekteringsverktøy'!$F417=E$1,1,"")))</f>
        <v/>
      </c>
      <c r="F409" t="str">
        <f>IF('1. Prosjekteringsverktøy'!$B417=Utelukk!$A$3,"",IF('1. Prosjekteringsverktøy'!$G417&lt;&gt;"",IF('1. Prosjekteringsverktøy'!$G417='Telle antall dimensjoner'!F$1,1,""),IF('1. Prosjekteringsverktøy'!$F417=F$1,1,"")))</f>
        <v/>
      </c>
      <c r="G409" t="str">
        <f>IF('1. Prosjekteringsverktøy'!$B417=Utelukk!$A$3,"",IF('1. Prosjekteringsverktøy'!$G417&lt;&gt;"",IF('1. Prosjekteringsverktøy'!$G417='Telle antall dimensjoner'!G$1,1,""),IF('1. Prosjekteringsverktøy'!$F417=G$1,1,"")))</f>
        <v/>
      </c>
      <c r="H409" t="str">
        <f>IF('1. Prosjekteringsverktøy'!$B417=Utelukk!$A$3,"",IF('1. Prosjekteringsverktøy'!$G417&lt;&gt;"",IF('1. Prosjekteringsverktøy'!$G417='Telle antall dimensjoner'!H$1,1,""),IF('1. Prosjekteringsverktøy'!$F417=H$1,1,"")))</f>
        <v/>
      </c>
      <c r="I409" t="str">
        <f>IF('1. Prosjekteringsverktøy'!$B417=Utelukk!$A$3,"",IF('1. Prosjekteringsverktøy'!$G417&lt;&gt;"",IF('1. Prosjekteringsverktøy'!$G417='Telle antall dimensjoner'!I$1,1,""),IF('1. Prosjekteringsverktøy'!$F417=I$1,1,"")))</f>
        <v/>
      </c>
      <c r="J409" t="str">
        <f>IF('1. Prosjekteringsverktøy'!$B417=Utelukk!$A$3,"",IF('1. Prosjekteringsverktøy'!$G417&lt;&gt;"",IF('1. Prosjekteringsverktøy'!$G417='Telle antall dimensjoner'!J$1,1,""),IF('1. Prosjekteringsverktøy'!$F417=J$1,1,"")))</f>
        <v/>
      </c>
    </row>
    <row r="410" spans="1:10" x14ac:dyDescent="0.3">
      <c r="A410" t="str">
        <f>IF('1. Prosjekteringsverktøy'!D418&lt;&gt;0,'1. Prosjekteringsverktøy'!$D418,"")</f>
        <v/>
      </c>
      <c r="B410" t="str">
        <f>IF('1. Prosjekteringsverktøy'!$B418=Utelukk!$A$3,"",IF('1. Prosjekteringsverktøy'!$G418&lt;&gt;"",IF('1. Prosjekteringsverktøy'!$G418='Telle antall dimensjoner'!B$1,1,""),IF('1. Prosjekteringsverktøy'!$F418=B$1,1,"")))</f>
        <v/>
      </c>
      <c r="C410" t="str">
        <f>IF('1. Prosjekteringsverktøy'!$B418=Utelukk!$A$3,"",IF('1. Prosjekteringsverktøy'!$G418&lt;&gt;"",IF('1. Prosjekteringsverktøy'!$G418='Telle antall dimensjoner'!C$1,1,""),IF('1. Prosjekteringsverktøy'!$F418=C$1,1,"")))</f>
        <v/>
      </c>
      <c r="D410" t="str">
        <f>IF('1. Prosjekteringsverktøy'!$B418=Utelukk!$A$3,"",IF('1. Prosjekteringsverktøy'!$G418&lt;&gt;"",IF('1. Prosjekteringsverktøy'!$G418='Telle antall dimensjoner'!D$1,1,""),IF('1. Prosjekteringsverktøy'!$F418=D$1,1,"")))</f>
        <v/>
      </c>
      <c r="E410" t="str">
        <f>IF('1. Prosjekteringsverktøy'!$B418=Utelukk!$A$3,"",IF('1. Prosjekteringsverktøy'!$G418&lt;&gt;"",IF('1. Prosjekteringsverktøy'!$G418='Telle antall dimensjoner'!E$1,1,""),IF('1. Prosjekteringsverktøy'!$F418=E$1,1,"")))</f>
        <v/>
      </c>
      <c r="F410" t="str">
        <f>IF('1. Prosjekteringsverktøy'!$B418=Utelukk!$A$3,"",IF('1. Prosjekteringsverktøy'!$G418&lt;&gt;"",IF('1. Prosjekteringsverktøy'!$G418='Telle antall dimensjoner'!F$1,1,""),IF('1. Prosjekteringsverktøy'!$F418=F$1,1,"")))</f>
        <v/>
      </c>
      <c r="G410" t="str">
        <f>IF('1. Prosjekteringsverktøy'!$B418=Utelukk!$A$3,"",IF('1. Prosjekteringsverktøy'!$G418&lt;&gt;"",IF('1. Prosjekteringsverktøy'!$G418='Telle antall dimensjoner'!G$1,1,""),IF('1. Prosjekteringsverktøy'!$F418=G$1,1,"")))</f>
        <v/>
      </c>
      <c r="H410" t="str">
        <f>IF('1. Prosjekteringsverktøy'!$B418=Utelukk!$A$3,"",IF('1. Prosjekteringsverktøy'!$G418&lt;&gt;"",IF('1. Prosjekteringsverktøy'!$G418='Telle antall dimensjoner'!H$1,1,""),IF('1. Prosjekteringsverktøy'!$F418=H$1,1,"")))</f>
        <v/>
      </c>
      <c r="I410" t="str">
        <f>IF('1. Prosjekteringsverktøy'!$B418=Utelukk!$A$3,"",IF('1. Prosjekteringsverktøy'!$G418&lt;&gt;"",IF('1. Prosjekteringsverktøy'!$G418='Telle antall dimensjoner'!I$1,1,""),IF('1. Prosjekteringsverktøy'!$F418=I$1,1,"")))</f>
        <v/>
      </c>
      <c r="J410" t="str">
        <f>IF('1. Prosjekteringsverktøy'!$B418=Utelukk!$A$3,"",IF('1. Prosjekteringsverktøy'!$G418&lt;&gt;"",IF('1. Prosjekteringsverktøy'!$G418='Telle antall dimensjoner'!J$1,1,""),IF('1. Prosjekteringsverktøy'!$F418=J$1,1,"")))</f>
        <v/>
      </c>
    </row>
    <row r="411" spans="1:10" x14ac:dyDescent="0.3">
      <c r="A411" t="str">
        <f>IF('1. Prosjekteringsverktøy'!D419&lt;&gt;0,'1. Prosjekteringsverktøy'!$D419,"")</f>
        <v/>
      </c>
      <c r="B411" t="str">
        <f>IF('1. Prosjekteringsverktøy'!$B419=Utelukk!$A$3,"",IF('1. Prosjekteringsverktøy'!$G419&lt;&gt;"",IF('1. Prosjekteringsverktøy'!$G419='Telle antall dimensjoner'!B$1,1,""),IF('1. Prosjekteringsverktøy'!$F419=B$1,1,"")))</f>
        <v/>
      </c>
      <c r="C411" t="str">
        <f>IF('1. Prosjekteringsverktøy'!$B419=Utelukk!$A$3,"",IF('1. Prosjekteringsverktøy'!$G419&lt;&gt;"",IF('1. Prosjekteringsverktøy'!$G419='Telle antall dimensjoner'!C$1,1,""),IF('1. Prosjekteringsverktøy'!$F419=C$1,1,"")))</f>
        <v/>
      </c>
      <c r="D411" t="str">
        <f>IF('1. Prosjekteringsverktøy'!$B419=Utelukk!$A$3,"",IF('1. Prosjekteringsverktøy'!$G419&lt;&gt;"",IF('1. Prosjekteringsverktøy'!$G419='Telle antall dimensjoner'!D$1,1,""),IF('1. Prosjekteringsverktøy'!$F419=D$1,1,"")))</f>
        <v/>
      </c>
      <c r="E411" t="str">
        <f>IF('1. Prosjekteringsverktøy'!$B419=Utelukk!$A$3,"",IF('1. Prosjekteringsverktøy'!$G419&lt;&gt;"",IF('1. Prosjekteringsverktøy'!$G419='Telle antall dimensjoner'!E$1,1,""),IF('1. Prosjekteringsverktøy'!$F419=E$1,1,"")))</f>
        <v/>
      </c>
      <c r="F411" t="str">
        <f>IF('1. Prosjekteringsverktøy'!$B419=Utelukk!$A$3,"",IF('1. Prosjekteringsverktøy'!$G419&lt;&gt;"",IF('1. Prosjekteringsverktøy'!$G419='Telle antall dimensjoner'!F$1,1,""),IF('1. Prosjekteringsverktøy'!$F419=F$1,1,"")))</f>
        <v/>
      </c>
      <c r="G411" t="str">
        <f>IF('1. Prosjekteringsverktøy'!$B419=Utelukk!$A$3,"",IF('1. Prosjekteringsverktøy'!$G419&lt;&gt;"",IF('1. Prosjekteringsverktøy'!$G419='Telle antall dimensjoner'!G$1,1,""),IF('1. Prosjekteringsverktøy'!$F419=G$1,1,"")))</f>
        <v/>
      </c>
      <c r="H411" t="str">
        <f>IF('1. Prosjekteringsverktøy'!$B419=Utelukk!$A$3,"",IF('1. Prosjekteringsverktøy'!$G419&lt;&gt;"",IF('1. Prosjekteringsverktøy'!$G419='Telle antall dimensjoner'!H$1,1,""),IF('1. Prosjekteringsverktøy'!$F419=H$1,1,"")))</f>
        <v/>
      </c>
      <c r="I411" t="str">
        <f>IF('1. Prosjekteringsverktøy'!$B419=Utelukk!$A$3,"",IF('1. Prosjekteringsverktøy'!$G419&lt;&gt;"",IF('1. Prosjekteringsverktøy'!$G419='Telle antall dimensjoner'!I$1,1,""),IF('1. Prosjekteringsverktøy'!$F419=I$1,1,"")))</f>
        <v/>
      </c>
      <c r="J411" t="str">
        <f>IF('1. Prosjekteringsverktøy'!$B419=Utelukk!$A$3,"",IF('1. Prosjekteringsverktøy'!$G419&lt;&gt;"",IF('1. Prosjekteringsverktøy'!$G419='Telle antall dimensjoner'!J$1,1,""),IF('1. Prosjekteringsverktøy'!$F419=J$1,1,"")))</f>
        <v/>
      </c>
    </row>
    <row r="412" spans="1:10" x14ac:dyDescent="0.3">
      <c r="A412" t="str">
        <f>IF('1. Prosjekteringsverktøy'!D420&lt;&gt;0,'1. Prosjekteringsverktøy'!$D420,"")</f>
        <v/>
      </c>
      <c r="B412" t="str">
        <f>IF('1. Prosjekteringsverktøy'!$B420=Utelukk!$A$3,"",IF('1. Prosjekteringsverktøy'!$G420&lt;&gt;"",IF('1. Prosjekteringsverktøy'!$G420='Telle antall dimensjoner'!B$1,1,""),IF('1. Prosjekteringsverktøy'!$F420=B$1,1,"")))</f>
        <v/>
      </c>
      <c r="C412" t="str">
        <f>IF('1. Prosjekteringsverktøy'!$B420=Utelukk!$A$3,"",IF('1. Prosjekteringsverktøy'!$G420&lt;&gt;"",IF('1. Prosjekteringsverktøy'!$G420='Telle antall dimensjoner'!C$1,1,""),IF('1. Prosjekteringsverktøy'!$F420=C$1,1,"")))</f>
        <v/>
      </c>
      <c r="D412" t="str">
        <f>IF('1. Prosjekteringsverktøy'!$B420=Utelukk!$A$3,"",IF('1. Prosjekteringsverktøy'!$G420&lt;&gt;"",IF('1. Prosjekteringsverktøy'!$G420='Telle antall dimensjoner'!D$1,1,""),IF('1. Prosjekteringsverktøy'!$F420=D$1,1,"")))</f>
        <v/>
      </c>
      <c r="E412" t="str">
        <f>IF('1. Prosjekteringsverktøy'!$B420=Utelukk!$A$3,"",IF('1. Prosjekteringsverktøy'!$G420&lt;&gt;"",IF('1. Prosjekteringsverktøy'!$G420='Telle antall dimensjoner'!E$1,1,""),IF('1. Prosjekteringsverktøy'!$F420=E$1,1,"")))</f>
        <v/>
      </c>
      <c r="F412" t="str">
        <f>IF('1. Prosjekteringsverktøy'!$B420=Utelukk!$A$3,"",IF('1. Prosjekteringsverktøy'!$G420&lt;&gt;"",IF('1. Prosjekteringsverktøy'!$G420='Telle antall dimensjoner'!F$1,1,""),IF('1. Prosjekteringsverktøy'!$F420=F$1,1,"")))</f>
        <v/>
      </c>
      <c r="G412" t="str">
        <f>IF('1. Prosjekteringsverktøy'!$B420=Utelukk!$A$3,"",IF('1. Prosjekteringsverktøy'!$G420&lt;&gt;"",IF('1. Prosjekteringsverktøy'!$G420='Telle antall dimensjoner'!G$1,1,""),IF('1. Prosjekteringsverktøy'!$F420=G$1,1,"")))</f>
        <v/>
      </c>
      <c r="H412" t="str">
        <f>IF('1. Prosjekteringsverktøy'!$B420=Utelukk!$A$3,"",IF('1. Prosjekteringsverktøy'!$G420&lt;&gt;"",IF('1. Prosjekteringsverktøy'!$G420='Telle antall dimensjoner'!H$1,1,""),IF('1. Prosjekteringsverktøy'!$F420=H$1,1,"")))</f>
        <v/>
      </c>
      <c r="I412" t="str">
        <f>IF('1. Prosjekteringsverktøy'!$B420=Utelukk!$A$3,"",IF('1. Prosjekteringsverktøy'!$G420&lt;&gt;"",IF('1. Prosjekteringsverktøy'!$G420='Telle antall dimensjoner'!I$1,1,""),IF('1. Prosjekteringsverktøy'!$F420=I$1,1,"")))</f>
        <v/>
      </c>
      <c r="J412" t="str">
        <f>IF('1. Prosjekteringsverktøy'!$B420=Utelukk!$A$3,"",IF('1. Prosjekteringsverktøy'!$G420&lt;&gt;"",IF('1. Prosjekteringsverktøy'!$G420='Telle antall dimensjoner'!J$1,1,""),IF('1. Prosjekteringsverktøy'!$F420=J$1,1,"")))</f>
        <v/>
      </c>
    </row>
    <row r="413" spans="1:10" x14ac:dyDescent="0.3">
      <c r="A413" t="str">
        <f>IF('1. Prosjekteringsverktøy'!D421&lt;&gt;0,'1. Prosjekteringsverktøy'!$D421,"")</f>
        <v/>
      </c>
      <c r="B413" t="str">
        <f>IF('1. Prosjekteringsverktøy'!$B421=Utelukk!$A$3,"",IF('1. Prosjekteringsverktøy'!$G421&lt;&gt;"",IF('1. Prosjekteringsverktøy'!$G421='Telle antall dimensjoner'!B$1,1,""),IF('1. Prosjekteringsverktøy'!$F421=B$1,1,"")))</f>
        <v/>
      </c>
      <c r="C413" t="str">
        <f>IF('1. Prosjekteringsverktøy'!$B421=Utelukk!$A$3,"",IF('1. Prosjekteringsverktøy'!$G421&lt;&gt;"",IF('1. Prosjekteringsverktøy'!$G421='Telle antall dimensjoner'!C$1,1,""),IF('1. Prosjekteringsverktøy'!$F421=C$1,1,"")))</f>
        <v/>
      </c>
      <c r="D413" t="str">
        <f>IF('1. Prosjekteringsverktøy'!$B421=Utelukk!$A$3,"",IF('1. Prosjekteringsverktøy'!$G421&lt;&gt;"",IF('1. Prosjekteringsverktøy'!$G421='Telle antall dimensjoner'!D$1,1,""),IF('1. Prosjekteringsverktøy'!$F421=D$1,1,"")))</f>
        <v/>
      </c>
      <c r="E413" t="str">
        <f>IF('1. Prosjekteringsverktøy'!$B421=Utelukk!$A$3,"",IF('1. Prosjekteringsverktøy'!$G421&lt;&gt;"",IF('1. Prosjekteringsverktøy'!$G421='Telle antall dimensjoner'!E$1,1,""),IF('1. Prosjekteringsverktøy'!$F421=E$1,1,"")))</f>
        <v/>
      </c>
      <c r="F413" t="str">
        <f>IF('1. Prosjekteringsverktøy'!$B421=Utelukk!$A$3,"",IF('1. Prosjekteringsverktøy'!$G421&lt;&gt;"",IF('1. Prosjekteringsverktøy'!$G421='Telle antall dimensjoner'!F$1,1,""),IF('1. Prosjekteringsverktøy'!$F421=F$1,1,"")))</f>
        <v/>
      </c>
      <c r="G413" t="str">
        <f>IF('1. Prosjekteringsverktøy'!$B421=Utelukk!$A$3,"",IF('1. Prosjekteringsverktøy'!$G421&lt;&gt;"",IF('1. Prosjekteringsverktøy'!$G421='Telle antall dimensjoner'!G$1,1,""),IF('1. Prosjekteringsverktøy'!$F421=G$1,1,"")))</f>
        <v/>
      </c>
      <c r="H413" t="str">
        <f>IF('1. Prosjekteringsverktøy'!$B421=Utelukk!$A$3,"",IF('1. Prosjekteringsverktøy'!$G421&lt;&gt;"",IF('1. Prosjekteringsverktøy'!$G421='Telle antall dimensjoner'!H$1,1,""),IF('1. Prosjekteringsverktøy'!$F421=H$1,1,"")))</f>
        <v/>
      </c>
      <c r="I413" t="str">
        <f>IF('1. Prosjekteringsverktøy'!$B421=Utelukk!$A$3,"",IF('1. Prosjekteringsverktøy'!$G421&lt;&gt;"",IF('1. Prosjekteringsverktøy'!$G421='Telle antall dimensjoner'!I$1,1,""),IF('1. Prosjekteringsverktøy'!$F421=I$1,1,"")))</f>
        <v/>
      </c>
      <c r="J413" t="str">
        <f>IF('1. Prosjekteringsverktøy'!$B421=Utelukk!$A$3,"",IF('1. Prosjekteringsverktøy'!$G421&lt;&gt;"",IF('1. Prosjekteringsverktøy'!$G421='Telle antall dimensjoner'!J$1,1,""),IF('1. Prosjekteringsverktøy'!$F421=J$1,1,"")))</f>
        <v/>
      </c>
    </row>
    <row r="414" spans="1:10" x14ac:dyDescent="0.3">
      <c r="A414" t="str">
        <f>IF('1. Prosjekteringsverktøy'!D422&lt;&gt;0,'1. Prosjekteringsverktøy'!$D422,"")</f>
        <v/>
      </c>
      <c r="B414" t="str">
        <f>IF('1. Prosjekteringsverktøy'!$B422=Utelukk!$A$3,"",IF('1. Prosjekteringsverktøy'!$G422&lt;&gt;"",IF('1. Prosjekteringsverktøy'!$G422='Telle antall dimensjoner'!B$1,1,""),IF('1. Prosjekteringsverktøy'!$F422=B$1,1,"")))</f>
        <v/>
      </c>
      <c r="C414" t="str">
        <f>IF('1. Prosjekteringsverktøy'!$B422=Utelukk!$A$3,"",IF('1. Prosjekteringsverktøy'!$G422&lt;&gt;"",IF('1. Prosjekteringsverktøy'!$G422='Telle antall dimensjoner'!C$1,1,""),IF('1. Prosjekteringsverktøy'!$F422=C$1,1,"")))</f>
        <v/>
      </c>
      <c r="D414" t="str">
        <f>IF('1. Prosjekteringsverktøy'!$B422=Utelukk!$A$3,"",IF('1. Prosjekteringsverktøy'!$G422&lt;&gt;"",IF('1. Prosjekteringsverktøy'!$G422='Telle antall dimensjoner'!D$1,1,""),IF('1. Prosjekteringsverktøy'!$F422=D$1,1,"")))</f>
        <v/>
      </c>
      <c r="E414" t="str">
        <f>IF('1. Prosjekteringsverktøy'!$B422=Utelukk!$A$3,"",IF('1. Prosjekteringsverktøy'!$G422&lt;&gt;"",IF('1. Prosjekteringsverktøy'!$G422='Telle antall dimensjoner'!E$1,1,""),IF('1. Prosjekteringsverktøy'!$F422=E$1,1,"")))</f>
        <v/>
      </c>
      <c r="F414" t="str">
        <f>IF('1. Prosjekteringsverktøy'!$B422=Utelukk!$A$3,"",IF('1. Prosjekteringsverktøy'!$G422&lt;&gt;"",IF('1. Prosjekteringsverktøy'!$G422='Telle antall dimensjoner'!F$1,1,""),IF('1. Prosjekteringsverktøy'!$F422=F$1,1,"")))</f>
        <v/>
      </c>
      <c r="G414" t="str">
        <f>IF('1. Prosjekteringsverktøy'!$B422=Utelukk!$A$3,"",IF('1. Prosjekteringsverktøy'!$G422&lt;&gt;"",IF('1. Prosjekteringsverktøy'!$G422='Telle antall dimensjoner'!G$1,1,""),IF('1. Prosjekteringsverktøy'!$F422=G$1,1,"")))</f>
        <v/>
      </c>
      <c r="H414" t="str">
        <f>IF('1. Prosjekteringsverktøy'!$B422=Utelukk!$A$3,"",IF('1. Prosjekteringsverktøy'!$G422&lt;&gt;"",IF('1. Prosjekteringsverktøy'!$G422='Telle antall dimensjoner'!H$1,1,""),IF('1. Prosjekteringsverktøy'!$F422=H$1,1,"")))</f>
        <v/>
      </c>
      <c r="I414" t="str">
        <f>IF('1. Prosjekteringsverktøy'!$B422=Utelukk!$A$3,"",IF('1. Prosjekteringsverktøy'!$G422&lt;&gt;"",IF('1. Prosjekteringsverktøy'!$G422='Telle antall dimensjoner'!I$1,1,""),IF('1. Prosjekteringsverktøy'!$F422=I$1,1,"")))</f>
        <v/>
      </c>
      <c r="J414" t="str">
        <f>IF('1. Prosjekteringsverktøy'!$B422=Utelukk!$A$3,"",IF('1. Prosjekteringsverktøy'!$G422&lt;&gt;"",IF('1. Prosjekteringsverktøy'!$G422='Telle antall dimensjoner'!J$1,1,""),IF('1. Prosjekteringsverktøy'!$F422=J$1,1,"")))</f>
        <v/>
      </c>
    </row>
    <row r="415" spans="1:10" x14ac:dyDescent="0.3">
      <c r="A415" t="str">
        <f>IF('1. Prosjekteringsverktøy'!D423&lt;&gt;0,'1. Prosjekteringsverktøy'!$D423,"")</f>
        <v/>
      </c>
      <c r="B415" t="str">
        <f>IF('1. Prosjekteringsverktøy'!$B423=Utelukk!$A$3,"",IF('1. Prosjekteringsverktøy'!$G423&lt;&gt;"",IF('1. Prosjekteringsverktøy'!$G423='Telle antall dimensjoner'!B$1,1,""),IF('1. Prosjekteringsverktøy'!$F423=B$1,1,"")))</f>
        <v/>
      </c>
      <c r="C415" t="str">
        <f>IF('1. Prosjekteringsverktøy'!$B423=Utelukk!$A$3,"",IF('1. Prosjekteringsverktøy'!$G423&lt;&gt;"",IF('1. Prosjekteringsverktøy'!$G423='Telle antall dimensjoner'!C$1,1,""),IF('1. Prosjekteringsverktøy'!$F423=C$1,1,"")))</f>
        <v/>
      </c>
      <c r="D415" t="str">
        <f>IF('1. Prosjekteringsverktøy'!$B423=Utelukk!$A$3,"",IF('1. Prosjekteringsverktøy'!$G423&lt;&gt;"",IF('1. Prosjekteringsverktøy'!$G423='Telle antall dimensjoner'!D$1,1,""),IF('1. Prosjekteringsverktøy'!$F423=D$1,1,"")))</f>
        <v/>
      </c>
      <c r="E415" t="str">
        <f>IF('1. Prosjekteringsverktøy'!$B423=Utelukk!$A$3,"",IF('1. Prosjekteringsverktøy'!$G423&lt;&gt;"",IF('1. Prosjekteringsverktøy'!$G423='Telle antall dimensjoner'!E$1,1,""),IF('1. Prosjekteringsverktøy'!$F423=E$1,1,"")))</f>
        <v/>
      </c>
      <c r="F415" t="str">
        <f>IF('1. Prosjekteringsverktøy'!$B423=Utelukk!$A$3,"",IF('1. Prosjekteringsverktøy'!$G423&lt;&gt;"",IF('1. Prosjekteringsverktøy'!$G423='Telle antall dimensjoner'!F$1,1,""),IF('1. Prosjekteringsverktøy'!$F423=F$1,1,"")))</f>
        <v/>
      </c>
      <c r="G415" t="str">
        <f>IF('1. Prosjekteringsverktøy'!$B423=Utelukk!$A$3,"",IF('1. Prosjekteringsverktøy'!$G423&lt;&gt;"",IF('1. Prosjekteringsverktøy'!$G423='Telle antall dimensjoner'!G$1,1,""),IF('1. Prosjekteringsverktøy'!$F423=G$1,1,"")))</f>
        <v/>
      </c>
      <c r="H415" t="str">
        <f>IF('1. Prosjekteringsverktøy'!$B423=Utelukk!$A$3,"",IF('1. Prosjekteringsverktøy'!$G423&lt;&gt;"",IF('1. Prosjekteringsverktøy'!$G423='Telle antall dimensjoner'!H$1,1,""),IF('1. Prosjekteringsverktøy'!$F423=H$1,1,"")))</f>
        <v/>
      </c>
      <c r="I415" t="str">
        <f>IF('1. Prosjekteringsverktøy'!$B423=Utelukk!$A$3,"",IF('1. Prosjekteringsverktøy'!$G423&lt;&gt;"",IF('1. Prosjekteringsverktøy'!$G423='Telle antall dimensjoner'!I$1,1,""),IF('1. Prosjekteringsverktøy'!$F423=I$1,1,"")))</f>
        <v/>
      </c>
      <c r="J415" t="str">
        <f>IF('1. Prosjekteringsverktøy'!$B423=Utelukk!$A$3,"",IF('1. Prosjekteringsverktøy'!$G423&lt;&gt;"",IF('1. Prosjekteringsverktøy'!$G423='Telle antall dimensjoner'!J$1,1,""),IF('1. Prosjekteringsverktøy'!$F423=J$1,1,"")))</f>
        <v/>
      </c>
    </row>
    <row r="416" spans="1:10" x14ac:dyDescent="0.3">
      <c r="A416" t="str">
        <f>IF('1. Prosjekteringsverktøy'!D424&lt;&gt;0,'1. Prosjekteringsverktøy'!$D424,"")</f>
        <v/>
      </c>
      <c r="B416" t="str">
        <f>IF('1. Prosjekteringsverktøy'!$B424=Utelukk!$A$3,"",IF('1. Prosjekteringsverktøy'!$G424&lt;&gt;"",IF('1. Prosjekteringsverktøy'!$G424='Telle antall dimensjoner'!B$1,1,""),IF('1. Prosjekteringsverktøy'!$F424=B$1,1,"")))</f>
        <v/>
      </c>
      <c r="C416" t="str">
        <f>IF('1. Prosjekteringsverktøy'!$B424=Utelukk!$A$3,"",IF('1. Prosjekteringsverktøy'!$G424&lt;&gt;"",IF('1. Prosjekteringsverktøy'!$G424='Telle antall dimensjoner'!C$1,1,""),IF('1. Prosjekteringsverktøy'!$F424=C$1,1,"")))</f>
        <v/>
      </c>
      <c r="D416" t="str">
        <f>IF('1. Prosjekteringsverktøy'!$B424=Utelukk!$A$3,"",IF('1. Prosjekteringsverktøy'!$G424&lt;&gt;"",IF('1. Prosjekteringsverktøy'!$G424='Telle antall dimensjoner'!D$1,1,""),IF('1. Prosjekteringsverktøy'!$F424=D$1,1,"")))</f>
        <v/>
      </c>
      <c r="E416" t="str">
        <f>IF('1. Prosjekteringsverktøy'!$B424=Utelukk!$A$3,"",IF('1. Prosjekteringsverktøy'!$G424&lt;&gt;"",IF('1. Prosjekteringsverktøy'!$G424='Telle antall dimensjoner'!E$1,1,""),IF('1. Prosjekteringsverktøy'!$F424=E$1,1,"")))</f>
        <v/>
      </c>
      <c r="F416" t="str">
        <f>IF('1. Prosjekteringsverktøy'!$B424=Utelukk!$A$3,"",IF('1. Prosjekteringsverktøy'!$G424&lt;&gt;"",IF('1. Prosjekteringsverktøy'!$G424='Telle antall dimensjoner'!F$1,1,""),IF('1. Prosjekteringsverktøy'!$F424=F$1,1,"")))</f>
        <v/>
      </c>
      <c r="G416" t="str">
        <f>IF('1. Prosjekteringsverktøy'!$B424=Utelukk!$A$3,"",IF('1. Prosjekteringsverktøy'!$G424&lt;&gt;"",IF('1. Prosjekteringsverktøy'!$G424='Telle antall dimensjoner'!G$1,1,""),IF('1. Prosjekteringsverktøy'!$F424=G$1,1,"")))</f>
        <v/>
      </c>
      <c r="H416" t="str">
        <f>IF('1. Prosjekteringsverktøy'!$B424=Utelukk!$A$3,"",IF('1. Prosjekteringsverktøy'!$G424&lt;&gt;"",IF('1. Prosjekteringsverktøy'!$G424='Telle antall dimensjoner'!H$1,1,""),IF('1. Prosjekteringsverktøy'!$F424=H$1,1,"")))</f>
        <v/>
      </c>
      <c r="I416" t="str">
        <f>IF('1. Prosjekteringsverktøy'!$B424=Utelukk!$A$3,"",IF('1. Prosjekteringsverktøy'!$G424&lt;&gt;"",IF('1. Prosjekteringsverktøy'!$G424='Telle antall dimensjoner'!I$1,1,""),IF('1. Prosjekteringsverktøy'!$F424=I$1,1,"")))</f>
        <v/>
      </c>
      <c r="J416" t="str">
        <f>IF('1. Prosjekteringsverktøy'!$B424=Utelukk!$A$3,"",IF('1. Prosjekteringsverktøy'!$G424&lt;&gt;"",IF('1. Prosjekteringsverktøy'!$G424='Telle antall dimensjoner'!J$1,1,""),IF('1. Prosjekteringsverktøy'!$F424=J$1,1,"")))</f>
        <v/>
      </c>
    </row>
    <row r="417" spans="1:10" x14ac:dyDescent="0.3">
      <c r="A417" t="str">
        <f>IF('1. Prosjekteringsverktøy'!D425&lt;&gt;0,'1. Prosjekteringsverktøy'!$D425,"")</f>
        <v/>
      </c>
      <c r="B417" t="str">
        <f>IF('1. Prosjekteringsverktøy'!$B425=Utelukk!$A$3,"",IF('1. Prosjekteringsverktøy'!$G425&lt;&gt;"",IF('1. Prosjekteringsverktøy'!$G425='Telle antall dimensjoner'!B$1,1,""),IF('1. Prosjekteringsverktøy'!$F425=B$1,1,"")))</f>
        <v/>
      </c>
      <c r="C417" t="str">
        <f>IF('1. Prosjekteringsverktøy'!$B425=Utelukk!$A$3,"",IF('1. Prosjekteringsverktøy'!$G425&lt;&gt;"",IF('1. Prosjekteringsverktøy'!$G425='Telle antall dimensjoner'!C$1,1,""),IF('1. Prosjekteringsverktøy'!$F425=C$1,1,"")))</f>
        <v/>
      </c>
      <c r="D417" t="str">
        <f>IF('1. Prosjekteringsverktøy'!$B425=Utelukk!$A$3,"",IF('1. Prosjekteringsverktøy'!$G425&lt;&gt;"",IF('1. Prosjekteringsverktøy'!$G425='Telle antall dimensjoner'!D$1,1,""),IF('1. Prosjekteringsverktøy'!$F425=D$1,1,"")))</f>
        <v/>
      </c>
      <c r="E417" t="str">
        <f>IF('1. Prosjekteringsverktøy'!$B425=Utelukk!$A$3,"",IF('1. Prosjekteringsverktøy'!$G425&lt;&gt;"",IF('1. Prosjekteringsverktøy'!$G425='Telle antall dimensjoner'!E$1,1,""),IF('1. Prosjekteringsverktøy'!$F425=E$1,1,"")))</f>
        <v/>
      </c>
      <c r="F417" t="str">
        <f>IF('1. Prosjekteringsverktøy'!$B425=Utelukk!$A$3,"",IF('1. Prosjekteringsverktøy'!$G425&lt;&gt;"",IF('1. Prosjekteringsverktøy'!$G425='Telle antall dimensjoner'!F$1,1,""),IF('1. Prosjekteringsverktøy'!$F425=F$1,1,"")))</f>
        <v/>
      </c>
      <c r="G417" t="str">
        <f>IF('1. Prosjekteringsverktøy'!$B425=Utelukk!$A$3,"",IF('1. Prosjekteringsverktøy'!$G425&lt;&gt;"",IF('1. Prosjekteringsverktøy'!$G425='Telle antall dimensjoner'!G$1,1,""),IF('1. Prosjekteringsverktøy'!$F425=G$1,1,"")))</f>
        <v/>
      </c>
      <c r="H417" t="str">
        <f>IF('1. Prosjekteringsverktøy'!$B425=Utelukk!$A$3,"",IF('1. Prosjekteringsverktøy'!$G425&lt;&gt;"",IF('1. Prosjekteringsverktøy'!$G425='Telle antall dimensjoner'!H$1,1,""),IF('1. Prosjekteringsverktøy'!$F425=H$1,1,"")))</f>
        <v/>
      </c>
      <c r="I417" t="str">
        <f>IF('1. Prosjekteringsverktøy'!$B425=Utelukk!$A$3,"",IF('1. Prosjekteringsverktøy'!$G425&lt;&gt;"",IF('1. Prosjekteringsverktøy'!$G425='Telle antall dimensjoner'!I$1,1,""),IF('1. Prosjekteringsverktøy'!$F425=I$1,1,"")))</f>
        <v/>
      </c>
      <c r="J417" t="str">
        <f>IF('1. Prosjekteringsverktøy'!$B425=Utelukk!$A$3,"",IF('1. Prosjekteringsverktøy'!$G425&lt;&gt;"",IF('1. Prosjekteringsverktøy'!$G425='Telle antall dimensjoner'!J$1,1,""),IF('1. Prosjekteringsverktøy'!$F425=J$1,1,"")))</f>
        <v/>
      </c>
    </row>
    <row r="418" spans="1:10" x14ac:dyDescent="0.3">
      <c r="A418" t="str">
        <f>IF('1. Prosjekteringsverktøy'!D426&lt;&gt;0,'1. Prosjekteringsverktøy'!$D426,"")</f>
        <v/>
      </c>
      <c r="B418" t="str">
        <f>IF('1. Prosjekteringsverktøy'!$B426=Utelukk!$A$3,"",IF('1. Prosjekteringsverktøy'!$G426&lt;&gt;"",IF('1. Prosjekteringsverktøy'!$G426='Telle antall dimensjoner'!B$1,1,""),IF('1. Prosjekteringsverktøy'!$F426=B$1,1,"")))</f>
        <v/>
      </c>
      <c r="C418" t="str">
        <f>IF('1. Prosjekteringsverktøy'!$B426=Utelukk!$A$3,"",IF('1. Prosjekteringsverktøy'!$G426&lt;&gt;"",IF('1. Prosjekteringsverktøy'!$G426='Telle antall dimensjoner'!C$1,1,""),IF('1. Prosjekteringsverktøy'!$F426=C$1,1,"")))</f>
        <v/>
      </c>
      <c r="D418" t="str">
        <f>IF('1. Prosjekteringsverktøy'!$B426=Utelukk!$A$3,"",IF('1. Prosjekteringsverktøy'!$G426&lt;&gt;"",IF('1. Prosjekteringsverktøy'!$G426='Telle antall dimensjoner'!D$1,1,""),IF('1. Prosjekteringsverktøy'!$F426=D$1,1,"")))</f>
        <v/>
      </c>
      <c r="E418" t="str">
        <f>IF('1. Prosjekteringsverktøy'!$B426=Utelukk!$A$3,"",IF('1. Prosjekteringsverktøy'!$G426&lt;&gt;"",IF('1. Prosjekteringsverktøy'!$G426='Telle antall dimensjoner'!E$1,1,""),IF('1. Prosjekteringsverktøy'!$F426=E$1,1,"")))</f>
        <v/>
      </c>
      <c r="F418" t="str">
        <f>IF('1. Prosjekteringsverktøy'!$B426=Utelukk!$A$3,"",IF('1. Prosjekteringsverktøy'!$G426&lt;&gt;"",IF('1. Prosjekteringsverktøy'!$G426='Telle antall dimensjoner'!F$1,1,""),IF('1. Prosjekteringsverktøy'!$F426=F$1,1,"")))</f>
        <v/>
      </c>
      <c r="G418" t="str">
        <f>IF('1. Prosjekteringsverktøy'!$B426=Utelukk!$A$3,"",IF('1. Prosjekteringsverktøy'!$G426&lt;&gt;"",IF('1. Prosjekteringsverktøy'!$G426='Telle antall dimensjoner'!G$1,1,""),IF('1. Prosjekteringsverktøy'!$F426=G$1,1,"")))</f>
        <v/>
      </c>
      <c r="H418" t="str">
        <f>IF('1. Prosjekteringsverktøy'!$B426=Utelukk!$A$3,"",IF('1. Prosjekteringsverktøy'!$G426&lt;&gt;"",IF('1. Prosjekteringsverktøy'!$G426='Telle antall dimensjoner'!H$1,1,""),IF('1. Prosjekteringsverktøy'!$F426=H$1,1,"")))</f>
        <v/>
      </c>
      <c r="I418" t="str">
        <f>IF('1. Prosjekteringsverktøy'!$B426=Utelukk!$A$3,"",IF('1. Prosjekteringsverktøy'!$G426&lt;&gt;"",IF('1. Prosjekteringsverktøy'!$G426='Telle antall dimensjoner'!I$1,1,""),IF('1. Prosjekteringsverktøy'!$F426=I$1,1,"")))</f>
        <v/>
      </c>
      <c r="J418" t="str">
        <f>IF('1. Prosjekteringsverktøy'!$B426=Utelukk!$A$3,"",IF('1. Prosjekteringsverktøy'!$G426&lt;&gt;"",IF('1. Prosjekteringsverktøy'!$G426='Telle antall dimensjoner'!J$1,1,""),IF('1. Prosjekteringsverktøy'!$F426=J$1,1,"")))</f>
        <v/>
      </c>
    </row>
    <row r="419" spans="1:10" x14ac:dyDescent="0.3">
      <c r="A419" t="str">
        <f>IF('1. Prosjekteringsverktøy'!D427&lt;&gt;0,'1. Prosjekteringsverktøy'!$D427,"")</f>
        <v/>
      </c>
      <c r="B419" t="str">
        <f>IF('1. Prosjekteringsverktøy'!$B427=Utelukk!$A$3,"",IF('1. Prosjekteringsverktøy'!$G427&lt;&gt;"",IF('1. Prosjekteringsverktøy'!$G427='Telle antall dimensjoner'!B$1,1,""),IF('1. Prosjekteringsverktøy'!$F427=B$1,1,"")))</f>
        <v/>
      </c>
      <c r="C419" t="str">
        <f>IF('1. Prosjekteringsverktøy'!$B427=Utelukk!$A$3,"",IF('1. Prosjekteringsverktøy'!$G427&lt;&gt;"",IF('1. Prosjekteringsverktøy'!$G427='Telle antall dimensjoner'!C$1,1,""),IF('1. Prosjekteringsverktøy'!$F427=C$1,1,"")))</f>
        <v/>
      </c>
      <c r="D419" t="str">
        <f>IF('1. Prosjekteringsverktøy'!$B427=Utelukk!$A$3,"",IF('1. Prosjekteringsverktøy'!$G427&lt;&gt;"",IF('1. Prosjekteringsverktøy'!$G427='Telle antall dimensjoner'!D$1,1,""),IF('1. Prosjekteringsverktøy'!$F427=D$1,1,"")))</f>
        <v/>
      </c>
      <c r="E419" t="str">
        <f>IF('1. Prosjekteringsverktøy'!$B427=Utelukk!$A$3,"",IF('1. Prosjekteringsverktøy'!$G427&lt;&gt;"",IF('1. Prosjekteringsverktøy'!$G427='Telle antall dimensjoner'!E$1,1,""),IF('1. Prosjekteringsverktøy'!$F427=E$1,1,"")))</f>
        <v/>
      </c>
      <c r="F419" t="str">
        <f>IF('1. Prosjekteringsverktøy'!$B427=Utelukk!$A$3,"",IF('1. Prosjekteringsverktøy'!$G427&lt;&gt;"",IF('1. Prosjekteringsverktøy'!$G427='Telle antall dimensjoner'!F$1,1,""),IF('1. Prosjekteringsverktøy'!$F427=F$1,1,"")))</f>
        <v/>
      </c>
      <c r="G419" t="str">
        <f>IF('1. Prosjekteringsverktøy'!$B427=Utelukk!$A$3,"",IF('1. Prosjekteringsverktøy'!$G427&lt;&gt;"",IF('1. Prosjekteringsverktøy'!$G427='Telle antall dimensjoner'!G$1,1,""),IF('1. Prosjekteringsverktøy'!$F427=G$1,1,"")))</f>
        <v/>
      </c>
      <c r="H419" t="str">
        <f>IF('1. Prosjekteringsverktøy'!$B427=Utelukk!$A$3,"",IF('1. Prosjekteringsverktøy'!$G427&lt;&gt;"",IF('1. Prosjekteringsverktøy'!$G427='Telle antall dimensjoner'!H$1,1,""),IF('1. Prosjekteringsverktøy'!$F427=H$1,1,"")))</f>
        <v/>
      </c>
      <c r="I419" t="str">
        <f>IF('1. Prosjekteringsverktøy'!$B427=Utelukk!$A$3,"",IF('1. Prosjekteringsverktøy'!$G427&lt;&gt;"",IF('1. Prosjekteringsverktøy'!$G427='Telle antall dimensjoner'!I$1,1,""),IF('1. Prosjekteringsverktøy'!$F427=I$1,1,"")))</f>
        <v/>
      </c>
      <c r="J419" t="str">
        <f>IF('1. Prosjekteringsverktøy'!$B427=Utelukk!$A$3,"",IF('1. Prosjekteringsverktøy'!$G427&lt;&gt;"",IF('1. Prosjekteringsverktøy'!$G427='Telle antall dimensjoner'!J$1,1,""),IF('1. Prosjekteringsverktøy'!$F427=J$1,1,"")))</f>
        <v/>
      </c>
    </row>
    <row r="420" spans="1:10" x14ac:dyDescent="0.3">
      <c r="A420" t="str">
        <f>IF('1. Prosjekteringsverktøy'!D428&lt;&gt;0,'1. Prosjekteringsverktøy'!$D428,"")</f>
        <v/>
      </c>
      <c r="B420" t="str">
        <f>IF('1. Prosjekteringsverktøy'!$B428=Utelukk!$A$3,"",IF('1. Prosjekteringsverktøy'!$G428&lt;&gt;"",IF('1. Prosjekteringsverktøy'!$G428='Telle antall dimensjoner'!B$1,1,""),IF('1. Prosjekteringsverktøy'!$F428=B$1,1,"")))</f>
        <v/>
      </c>
      <c r="C420" t="str">
        <f>IF('1. Prosjekteringsverktøy'!$B428=Utelukk!$A$3,"",IF('1. Prosjekteringsverktøy'!$G428&lt;&gt;"",IF('1. Prosjekteringsverktøy'!$G428='Telle antall dimensjoner'!C$1,1,""),IF('1. Prosjekteringsverktøy'!$F428=C$1,1,"")))</f>
        <v/>
      </c>
      <c r="D420" t="str">
        <f>IF('1. Prosjekteringsverktøy'!$B428=Utelukk!$A$3,"",IF('1. Prosjekteringsverktøy'!$G428&lt;&gt;"",IF('1. Prosjekteringsverktøy'!$G428='Telle antall dimensjoner'!D$1,1,""),IF('1. Prosjekteringsverktøy'!$F428=D$1,1,"")))</f>
        <v/>
      </c>
      <c r="E420" t="str">
        <f>IF('1. Prosjekteringsverktøy'!$B428=Utelukk!$A$3,"",IF('1. Prosjekteringsverktøy'!$G428&lt;&gt;"",IF('1. Prosjekteringsverktøy'!$G428='Telle antall dimensjoner'!E$1,1,""),IF('1. Prosjekteringsverktøy'!$F428=E$1,1,"")))</f>
        <v/>
      </c>
      <c r="F420" t="str">
        <f>IF('1. Prosjekteringsverktøy'!$B428=Utelukk!$A$3,"",IF('1. Prosjekteringsverktøy'!$G428&lt;&gt;"",IF('1. Prosjekteringsverktøy'!$G428='Telle antall dimensjoner'!F$1,1,""),IF('1. Prosjekteringsverktøy'!$F428=F$1,1,"")))</f>
        <v/>
      </c>
      <c r="G420" t="str">
        <f>IF('1. Prosjekteringsverktøy'!$B428=Utelukk!$A$3,"",IF('1. Prosjekteringsverktøy'!$G428&lt;&gt;"",IF('1. Prosjekteringsverktøy'!$G428='Telle antall dimensjoner'!G$1,1,""),IF('1. Prosjekteringsverktøy'!$F428=G$1,1,"")))</f>
        <v/>
      </c>
      <c r="H420" t="str">
        <f>IF('1. Prosjekteringsverktøy'!$B428=Utelukk!$A$3,"",IF('1. Prosjekteringsverktøy'!$G428&lt;&gt;"",IF('1. Prosjekteringsverktøy'!$G428='Telle antall dimensjoner'!H$1,1,""),IF('1. Prosjekteringsverktøy'!$F428=H$1,1,"")))</f>
        <v/>
      </c>
      <c r="I420" t="str">
        <f>IF('1. Prosjekteringsverktøy'!$B428=Utelukk!$A$3,"",IF('1. Prosjekteringsverktøy'!$G428&lt;&gt;"",IF('1. Prosjekteringsverktøy'!$G428='Telle antall dimensjoner'!I$1,1,""),IF('1. Prosjekteringsverktøy'!$F428=I$1,1,"")))</f>
        <v/>
      </c>
      <c r="J420" t="str">
        <f>IF('1. Prosjekteringsverktøy'!$B428=Utelukk!$A$3,"",IF('1. Prosjekteringsverktøy'!$G428&lt;&gt;"",IF('1. Prosjekteringsverktøy'!$G428='Telle antall dimensjoner'!J$1,1,""),IF('1. Prosjekteringsverktøy'!$F428=J$1,1,"")))</f>
        <v/>
      </c>
    </row>
    <row r="421" spans="1:10" x14ac:dyDescent="0.3">
      <c r="A421" t="str">
        <f>IF('1. Prosjekteringsverktøy'!D429&lt;&gt;0,'1. Prosjekteringsverktøy'!$D429,"")</f>
        <v/>
      </c>
      <c r="B421" t="str">
        <f>IF('1. Prosjekteringsverktøy'!$B429=Utelukk!$A$3,"",IF('1. Prosjekteringsverktøy'!$G429&lt;&gt;"",IF('1. Prosjekteringsverktøy'!$G429='Telle antall dimensjoner'!B$1,1,""),IF('1. Prosjekteringsverktøy'!$F429=B$1,1,"")))</f>
        <v/>
      </c>
      <c r="C421" t="str">
        <f>IF('1. Prosjekteringsverktøy'!$B429=Utelukk!$A$3,"",IF('1. Prosjekteringsverktøy'!$G429&lt;&gt;"",IF('1. Prosjekteringsverktøy'!$G429='Telle antall dimensjoner'!C$1,1,""),IF('1. Prosjekteringsverktøy'!$F429=C$1,1,"")))</f>
        <v/>
      </c>
      <c r="D421" t="str">
        <f>IF('1. Prosjekteringsverktøy'!$B429=Utelukk!$A$3,"",IF('1. Prosjekteringsverktøy'!$G429&lt;&gt;"",IF('1. Prosjekteringsverktøy'!$G429='Telle antall dimensjoner'!D$1,1,""),IF('1. Prosjekteringsverktøy'!$F429=D$1,1,"")))</f>
        <v/>
      </c>
      <c r="E421" t="str">
        <f>IF('1. Prosjekteringsverktøy'!$B429=Utelukk!$A$3,"",IF('1. Prosjekteringsverktøy'!$G429&lt;&gt;"",IF('1. Prosjekteringsverktøy'!$G429='Telle antall dimensjoner'!E$1,1,""),IF('1. Prosjekteringsverktøy'!$F429=E$1,1,"")))</f>
        <v/>
      </c>
      <c r="F421" t="str">
        <f>IF('1. Prosjekteringsverktøy'!$B429=Utelukk!$A$3,"",IF('1. Prosjekteringsverktøy'!$G429&lt;&gt;"",IF('1. Prosjekteringsverktøy'!$G429='Telle antall dimensjoner'!F$1,1,""),IF('1. Prosjekteringsverktøy'!$F429=F$1,1,"")))</f>
        <v/>
      </c>
      <c r="G421" t="str">
        <f>IF('1. Prosjekteringsverktøy'!$B429=Utelukk!$A$3,"",IF('1. Prosjekteringsverktøy'!$G429&lt;&gt;"",IF('1. Prosjekteringsverktøy'!$G429='Telle antall dimensjoner'!G$1,1,""),IF('1. Prosjekteringsverktøy'!$F429=G$1,1,"")))</f>
        <v/>
      </c>
      <c r="H421" t="str">
        <f>IF('1. Prosjekteringsverktøy'!$B429=Utelukk!$A$3,"",IF('1. Prosjekteringsverktøy'!$G429&lt;&gt;"",IF('1. Prosjekteringsverktøy'!$G429='Telle antall dimensjoner'!H$1,1,""),IF('1. Prosjekteringsverktøy'!$F429=H$1,1,"")))</f>
        <v/>
      </c>
      <c r="I421" t="str">
        <f>IF('1. Prosjekteringsverktøy'!$B429=Utelukk!$A$3,"",IF('1. Prosjekteringsverktøy'!$G429&lt;&gt;"",IF('1. Prosjekteringsverktøy'!$G429='Telle antall dimensjoner'!I$1,1,""),IF('1. Prosjekteringsverktøy'!$F429=I$1,1,"")))</f>
        <v/>
      </c>
      <c r="J421" t="str">
        <f>IF('1. Prosjekteringsverktøy'!$B429=Utelukk!$A$3,"",IF('1. Prosjekteringsverktøy'!$G429&lt;&gt;"",IF('1. Prosjekteringsverktøy'!$G429='Telle antall dimensjoner'!J$1,1,""),IF('1. Prosjekteringsverktøy'!$F429=J$1,1,"")))</f>
        <v/>
      </c>
    </row>
    <row r="422" spans="1:10" x14ac:dyDescent="0.3">
      <c r="A422" t="str">
        <f>IF('1. Prosjekteringsverktøy'!D430&lt;&gt;0,'1. Prosjekteringsverktøy'!$D430,"")</f>
        <v/>
      </c>
      <c r="B422" t="str">
        <f>IF('1. Prosjekteringsverktøy'!$B430=Utelukk!$A$3,"",IF('1. Prosjekteringsverktøy'!$G430&lt;&gt;"",IF('1. Prosjekteringsverktøy'!$G430='Telle antall dimensjoner'!B$1,1,""),IF('1. Prosjekteringsverktøy'!$F430=B$1,1,"")))</f>
        <v/>
      </c>
      <c r="C422" t="str">
        <f>IF('1. Prosjekteringsverktøy'!$B430=Utelukk!$A$3,"",IF('1. Prosjekteringsverktøy'!$G430&lt;&gt;"",IF('1. Prosjekteringsverktøy'!$G430='Telle antall dimensjoner'!C$1,1,""),IF('1. Prosjekteringsverktøy'!$F430=C$1,1,"")))</f>
        <v/>
      </c>
      <c r="D422" t="str">
        <f>IF('1. Prosjekteringsverktøy'!$B430=Utelukk!$A$3,"",IF('1. Prosjekteringsverktøy'!$G430&lt;&gt;"",IF('1. Prosjekteringsverktøy'!$G430='Telle antall dimensjoner'!D$1,1,""),IF('1. Prosjekteringsverktøy'!$F430=D$1,1,"")))</f>
        <v/>
      </c>
      <c r="E422" t="str">
        <f>IF('1. Prosjekteringsverktøy'!$B430=Utelukk!$A$3,"",IF('1. Prosjekteringsverktøy'!$G430&lt;&gt;"",IF('1. Prosjekteringsverktøy'!$G430='Telle antall dimensjoner'!E$1,1,""),IF('1. Prosjekteringsverktøy'!$F430=E$1,1,"")))</f>
        <v/>
      </c>
      <c r="F422" t="str">
        <f>IF('1. Prosjekteringsverktøy'!$B430=Utelukk!$A$3,"",IF('1. Prosjekteringsverktøy'!$G430&lt;&gt;"",IF('1. Prosjekteringsverktøy'!$G430='Telle antall dimensjoner'!F$1,1,""),IF('1. Prosjekteringsverktøy'!$F430=F$1,1,"")))</f>
        <v/>
      </c>
      <c r="G422" t="str">
        <f>IF('1. Prosjekteringsverktøy'!$B430=Utelukk!$A$3,"",IF('1. Prosjekteringsverktøy'!$G430&lt;&gt;"",IF('1. Prosjekteringsverktøy'!$G430='Telle antall dimensjoner'!G$1,1,""),IF('1. Prosjekteringsverktøy'!$F430=G$1,1,"")))</f>
        <v/>
      </c>
      <c r="H422" t="str">
        <f>IF('1. Prosjekteringsverktøy'!$B430=Utelukk!$A$3,"",IF('1. Prosjekteringsverktøy'!$G430&lt;&gt;"",IF('1. Prosjekteringsverktøy'!$G430='Telle antall dimensjoner'!H$1,1,""),IF('1. Prosjekteringsverktøy'!$F430=H$1,1,"")))</f>
        <v/>
      </c>
      <c r="I422" t="str">
        <f>IF('1. Prosjekteringsverktøy'!$B430=Utelukk!$A$3,"",IF('1. Prosjekteringsverktøy'!$G430&lt;&gt;"",IF('1. Prosjekteringsverktøy'!$G430='Telle antall dimensjoner'!I$1,1,""),IF('1. Prosjekteringsverktøy'!$F430=I$1,1,"")))</f>
        <v/>
      </c>
      <c r="J422" t="str">
        <f>IF('1. Prosjekteringsverktøy'!$B430=Utelukk!$A$3,"",IF('1. Prosjekteringsverktøy'!$G430&lt;&gt;"",IF('1. Prosjekteringsverktøy'!$G430='Telle antall dimensjoner'!J$1,1,""),IF('1. Prosjekteringsverktøy'!$F430=J$1,1,"")))</f>
        <v/>
      </c>
    </row>
    <row r="423" spans="1:10" x14ac:dyDescent="0.3">
      <c r="A423" t="str">
        <f>IF('1. Prosjekteringsverktøy'!D431&lt;&gt;0,'1. Prosjekteringsverktøy'!$D431,"")</f>
        <v/>
      </c>
      <c r="B423" t="str">
        <f>IF('1. Prosjekteringsverktøy'!$B431=Utelukk!$A$3,"",IF('1. Prosjekteringsverktøy'!$G431&lt;&gt;"",IF('1. Prosjekteringsverktøy'!$G431='Telle antall dimensjoner'!B$1,1,""),IF('1. Prosjekteringsverktøy'!$F431=B$1,1,"")))</f>
        <v/>
      </c>
      <c r="C423" t="str">
        <f>IF('1. Prosjekteringsverktøy'!$B431=Utelukk!$A$3,"",IF('1. Prosjekteringsverktøy'!$G431&lt;&gt;"",IF('1. Prosjekteringsverktøy'!$G431='Telle antall dimensjoner'!C$1,1,""),IF('1. Prosjekteringsverktøy'!$F431=C$1,1,"")))</f>
        <v/>
      </c>
      <c r="D423" t="str">
        <f>IF('1. Prosjekteringsverktøy'!$B431=Utelukk!$A$3,"",IF('1. Prosjekteringsverktøy'!$G431&lt;&gt;"",IF('1. Prosjekteringsverktøy'!$G431='Telle antall dimensjoner'!D$1,1,""),IF('1. Prosjekteringsverktøy'!$F431=D$1,1,"")))</f>
        <v/>
      </c>
      <c r="E423" t="str">
        <f>IF('1. Prosjekteringsverktøy'!$B431=Utelukk!$A$3,"",IF('1. Prosjekteringsverktøy'!$G431&lt;&gt;"",IF('1. Prosjekteringsverktøy'!$G431='Telle antall dimensjoner'!E$1,1,""),IF('1. Prosjekteringsverktøy'!$F431=E$1,1,"")))</f>
        <v/>
      </c>
      <c r="F423" t="str">
        <f>IF('1. Prosjekteringsverktøy'!$B431=Utelukk!$A$3,"",IF('1. Prosjekteringsverktøy'!$G431&lt;&gt;"",IF('1. Prosjekteringsverktøy'!$G431='Telle antall dimensjoner'!F$1,1,""),IF('1. Prosjekteringsverktøy'!$F431=F$1,1,"")))</f>
        <v/>
      </c>
      <c r="G423" t="str">
        <f>IF('1. Prosjekteringsverktøy'!$B431=Utelukk!$A$3,"",IF('1. Prosjekteringsverktøy'!$G431&lt;&gt;"",IF('1. Prosjekteringsverktøy'!$G431='Telle antall dimensjoner'!G$1,1,""),IF('1. Prosjekteringsverktøy'!$F431=G$1,1,"")))</f>
        <v/>
      </c>
      <c r="H423" t="str">
        <f>IF('1. Prosjekteringsverktøy'!$B431=Utelukk!$A$3,"",IF('1. Prosjekteringsverktøy'!$G431&lt;&gt;"",IF('1. Prosjekteringsverktøy'!$G431='Telle antall dimensjoner'!H$1,1,""),IF('1. Prosjekteringsverktøy'!$F431=H$1,1,"")))</f>
        <v/>
      </c>
      <c r="I423" t="str">
        <f>IF('1. Prosjekteringsverktøy'!$B431=Utelukk!$A$3,"",IF('1. Prosjekteringsverktøy'!$G431&lt;&gt;"",IF('1. Prosjekteringsverktøy'!$G431='Telle antall dimensjoner'!I$1,1,""),IF('1. Prosjekteringsverktøy'!$F431=I$1,1,"")))</f>
        <v/>
      </c>
      <c r="J423" t="str">
        <f>IF('1. Prosjekteringsverktøy'!$B431=Utelukk!$A$3,"",IF('1. Prosjekteringsverktøy'!$G431&lt;&gt;"",IF('1. Prosjekteringsverktøy'!$G431='Telle antall dimensjoner'!J$1,1,""),IF('1. Prosjekteringsverktøy'!$F431=J$1,1,"")))</f>
        <v/>
      </c>
    </row>
    <row r="424" spans="1:10" x14ac:dyDescent="0.3">
      <c r="A424" t="str">
        <f>IF('1. Prosjekteringsverktøy'!D432&lt;&gt;0,'1. Prosjekteringsverktøy'!$D432,"")</f>
        <v/>
      </c>
      <c r="B424" t="str">
        <f>IF('1. Prosjekteringsverktøy'!$B432=Utelukk!$A$3,"",IF('1. Prosjekteringsverktøy'!$G432&lt;&gt;"",IF('1. Prosjekteringsverktøy'!$G432='Telle antall dimensjoner'!B$1,1,""),IF('1. Prosjekteringsverktøy'!$F432=B$1,1,"")))</f>
        <v/>
      </c>
      <c r="C424" t="str">
        <f>IF('1. Prosjekteringsverktøy'!$B432=Utelukk!$A$3,"",IF('1. Prosjekteringsverktøy'!$G432&lt;&gt;"",IF('1. Prosjekteringsverktøy'!$G432='Telle antall dimensjoner'!C$1,1,""),IF('1. Prosjekteringsverktøy'!$F432=C$1,1,"")))</f>
        <v/>
      </c>
      <c r="D424" t="str">
        <f>IF('1. Prosjekteringsverktøy'!$B432=Utelukk!$A$3,"",IF('1. Prosjekteringsverktøy'!$G432&lt;&gt;"",IF('1. Prosjekteringsverktøy'!$G432='Telle antall dimensjoner'!D$1,1,""),IF('1. Prosjekteringsverktøy'!$F432=D$1,1,"")))</f>
        <v/>
      </c>
      <c r="E424" t="str">
        <f>IF('1. Prosjekteringsverktøy'!$B432=Utelukk!$A$3,"",IF('1. Prosjekteringsverktøy'!$G432&lt;&gt;"",IF('1. Prosjekteringsverktøy'!$G432='Telle antall dimensjoner'!E$1,1,""),IF('1. Prosjekteringsverktøy'!$F432=E$1,1,"")))</f>
        <v/>
      </c>
      <c r="F424" t="str">
        <f>IF('1. Prosjekteringsverktøy'!$B432=Utelukk!$A$3,"",IF('1. Prosjekteringsverktøy'!$G432&lt;&gt;"",IF('1. Prosjekteringsverktøy'!$G432='Telle antall dimensjoner'!F$1,1,""),IF('1. Prosjekteringsverktøy'!$F432=F$1,1,"")))</f>
        <v/>
      </c>
      <c r="G424" t="str">
        <f>IF('1. Prosjekteringsverktøy'!$B432=Utelukk!$A$3,"",IF('1. Prosjekteringsverktøy'!$G432&lt;&gt;"",IF('1. Prosjekteringsverktøy'!$G432='Telle antall dimensjoner'!G$1,1,""),IF('1. Prosjekteringsverktøy'!$F432=G$1,1,"")))</f>
        <v/>
      </c>
      <c r="H424" t="str">
        <f>IF('1. Prosjekteringsverktøy'!$B432=Utelukk!$A$3,"",IF('1. Prosjekteringsverktøy'!$G432&lt;&gt;"",IF('1. Prosjekteringsverktøy'!$G432='Telle antall dimensjoner'!H$1,1,""),IF('1. Prosjekteringsverktøy'!$F432=H$1,1,"")))</f>
        <v/>
      </c>
      <c r="I424" t="str">
        <f>IF('1. Prosjekteringsverktøy'!$B432=Utelukk!$A$3,"",IF('1. Prosjekteringsverktøy'!$G432&lt;&gt;"",IF('1. Prosjekteringsverktøy'!$G432='Telle antall dimensjoner'!I$1,1,""),IF('1. Prosjekteringsverktøy'!$F432=I$1,1,"")))</f>
        <v/>
      </c>
      <c r="J424" t="str">
        <f>IF('1. Prosjekteringsverktøy'!$B432=Utelukk!$A$3,"",IF('1. Prosjekteringsverktøy'!$G432&lt;&gt;"",IF('1. Prosjekteringsverktøy'!$G432='Telle antall dimensjoner'!J$1,1,""),IF('1. Prosjekteringsverktøy'!$F432=J$1,1,"")))</f>
        <v/>
      </c>
    </row>
    <row r="425" spans="1:10" x14ac:dyDescent="0.3">
      <c r="A425" t="str">
        <f>IF('1. Prosjekteringsverktøy'!D433&lt;&gt;0,'1. Prosjekteringsverktøy'!$D433,"")</f>
        <v/>
      </c>
      <c r="B425" t="str">
        <f>IF('1. Prosjekteringsverktøy'!$B433=Utelukk!$A$3,"",IF('1. Prosjekteringsverktøy'!$G433&lt;&gt;"",IF('1. Prosjekteringsverktøy'!$G433='Telle antall dimensjoner'!B$1,1,""),IF('1. Prosjekteringsverktøy'!$F433=B$1,1,"")))</f>
        <v/>
      </c>
      <c r="C425" t="str">
        <f>IF('1. Prosjekteringsverktøy'!$B433=Utelukk!$A$3,"",IF('1. Prosjekteringsverktøy'!$G433&lt;&gt;"",IF('1. Prosjekteringsverktøy'!$G433='Telle antall dimensjoner'!C$1,1,""),IF('1. Prosjekteringsverktøy'!$F433=C$1,1,"")))</f>
        <v/>
      </c>
      <c r="D425" t="str">
        <f>IF('1. Prosjekteringsverktøy'!$B433=Utelukk!$A$3,"",IF('1. Prosjekteringsverktøy'!$G433&lt;&gt;"",IF('1. Prosjekteringsverktøy'!$G433='Telle antall dimensjoner'!D$1,1,""),IF('1. Prosjekteringsverktøy'!$F433=D$1,1,"")))</f>
        <v/>
      </c>
      <c r="E425" t="str">
        <f>IF('1. Prosjekteringsverktøy'!$B433=Utelukk!$A$3,"",IF('1. Prosjekteringsverktøy'!$G433&lt;&gt;"",IF('1. Prosjekteringsverktøy'!$G433='Telle antall dimensjoner'!E$1,1,""),IF('1. Prosjekteringsverktøy'!$F433=E$1,1,"")))</f>
        <v/>
      </c>
      <c r="F425" t="str">
        <f>IF('1. Prosjekteringsverktøy'!$B433=Utelukk!$A$3,"",IF('1. Prosjekteringsverktøy'!$G433&lt;&gt;"",IF('1. Prosjekteringsverktøy'!$G433='Telle antall dimensjoner'!F$1,1,""),IF('1. Prosjekteringsverktøy'!$F433=F$1,1,"")))</f>
        <v/>
      </c>
      <c r="G425" t="str">
        <f>IF('1. Prosjekteringsverktøy'!$B433=Utelukk!$A$3,"",IF('1. Prosjekteringsverktøy'!$G433&lt;&gt;"",IF('1. Prosjekteringsverktøy'!$G433='Telle antall dimensjoner'!G$1,1,""),IF('1. Prosjekteringsverktøy'!$F433=G$1,1,"")))</f>
        <v/>
      </c>
      <c r="H425" t="str">
        <f>IF('1. Prosjekteringsverktøy'!$B433=Utelukk!$A$3,"",IF('1. Prosjekteringsverktøy'!$G433&lt;&gt;"",IF('1. Prosjekteringsverktøy'!$G433='Telle antall dimensjoner'!H$1,1,""),IF('1. Prosjekteringsverktøy'!$F433=H$1,1,"")))</f>
        <v/>
      </c>
      <c r="I425" t="str">
        <f>IF('1. Prosjekteringsverktøy'!$B433=Utelukk!$A$3,"",IF('1. Prosjekteringsverktøy'!$G433&lt;&gt;"",IF('1. Prosjekteringsverktøy'!$G433='Telle antall dimensjoner'!I$1,1,""),IF('1. Prosjekteringsverktøy'!$F433=I$1,1,"")))</f>
        <v/>
      </c>
      <c r="J425" t="str">
        <f>IF('1. Prosjekteringsverktøy'!$B433=Utelukk!$A$3,"",IF('1. Prosjekteringsverktøy'!$G433&lt;&gt;"",IF('1. Prosjekteringsverktøy'!$G433='Telle antall dimensjoner'!J$1,1,""),IF('1. Prosjekteringsverktøy'!$F433=J$1,1,"")))</f>
        <v/>
      </c>
    </row>
    <row r="426" spans="1:10" x14ac:dyDescent="0.3">
      <c r="A426" t="str">
        <f>IF('1. Prosjekteringsverktøy'!D434&lt;&gt;0,'1. Prosjekteringsverktøy'!$D434,"")</f>
        <v/>
      </c>
      <c r="B426" t="str">
        <f>IF('1. Prosjekteringsverktøy'!$B434=Utelukk!$A$3,"",IF('1. Prosjekteringsverktøy'!$G434&lt;&gt;"",IF('1. Prosjekteringsverktøy'!$G434='Telle antall dimensjoner'!B$1,1,""),IF('1. Prosjekteringsverktøy'!$F434=B$1,1,"")))</f>
        <v/>
      </c>
      <c r="C426" t="str">
        <f>IF('1. Prosjekteringsverktøy'!$B434=Utelukk!$A$3,"",IF('1. Prosjekteringsverktøy'!$G434&lt;&gt;"",IF('1. Prosjekteringsverktøy'!$G434='Telle antall dimensjoner'!C$1,1,""),IF('1. Prosjekteringsverktøy'!$F434=C$1,1,"")))</f>
        <v/>
      </c>
      <c r="D426" t="str">
        <f>IF('1. Prosjekteringsverktøy'!$B434=Utelukk!$A$3,"",IF('1. Prosjekteringsverktøy'!$G434&lt;&gt;"",IF('1. Prosjekteringsverktøy'!$G434='Telle antall dimensjoner'!D$1,1,""),IF('1. Prosjekteringsverktøy'!$F434=D$1,1,"")))</f>
        <v/>
      </c>
      <c r="E426" t="str">
        <f>IF('1. Prosjekteringsverktøy'!$B434=Utelukk!$A$3,"",IF('1. Prosjekteringsverktøy'!$G434&lt;&gt;"",IF('1. Prosjekteringsverktøy'!$G434='Telle antall dimensjoner'!E$1,1,""),IF('1. Prosjekteringsverktøy'!$F434=E$1,1,"")))</f>
        <v/>
      </c>
      <c r="F426" t="str">
        <f>IF('1. Prosjekteringsverktøy'!$B434=Utelukk!$A$3,"",IF('1. Prosjekteringsverktøy'!$G434&lt;&gt;"",IF('1. Prosjekteringsverktøy'!$G434='Telle antall dimensjoner'!F$1,1,""),IF('1. Prosjekteringsverktøy'!$F434=F$1,1,"")))</f>
        <v/>
      </c>
      <c r="G426" t="str">
        <f>IF('1. Prosjekteringsverktøy'!$B434=Utelukk!$A$3,"",IF('1. Prosjekteringsverktøy'!$G434&lt;&gt;"",IF('1. Prosjekteringsverktøy'!$G434='Telle antall dimensjoner'!G$1,1,""),IF('1. Prosjekteringsverktøy'!$F434=G$1,1,"")))</f>
        <v/>
      </c>
      <c r="H426" t="str">
        <f>IF('1. Prosjekteringsverktøy'!$B434=Utelukk!$A$3,"",IF('1. Prosjekteringsverktøy'!$G434&lt;&gt;"",IF('1. Prosjekteringsverktøy'!$G434='Telle antall dimensjoner'!H$1,1,""),IF('1. Prosjekteringsverktøy'!$F434=H$1,1,"")))</f>
        <v/>
      </c>
      <c r="I426" t="str">
        <f>IF('1. Prosjekteringsverktøy'!$B434=Utelukk!$A$3,"",IF('1. Prosjekteringsverktøy'!$G434&lt;&gt;"",IF('1. Prosjekteringsverktøy'!$G434='Telle antall dimensjoner'!I$1,1,""),IF('1. Prosjekteringsverktøy'!$F434=I$1,1,"")))</f>
        <v/>
      </c>
      <c r="J426" t="str">
        <f>IF('1. Prosjekteringsverktøy'!$B434=Utelukk!$A$3,"",IF('1. Prosjekteringsverktøy'!$G434&lt;&gt;"",IF('1. Prosjekteringsverktøy'!$G434='Telle antall dimensjoner'!J$1,1,""),IF('1. Prosjekteringsverktøy'!$F434=J$1,1,"")))</f>
        <v/>
      </c>
    </row>
    <row r="427" spans="1:10" x14ac:dyDescent="0.3">
      <c r="A427" t="str">
        <f>IF('1. Prosjekteringsverktøy'!D435&lt;&gt;0,'1. Prosjekteringsverktøy'!$D435,"")</f>
        <v/>
      </c>
      <c r="B427" t="str">
        <f>IF('1. Prosjekteringsverktøy'!$B435=Utelukk!$A$3,"",IF('1. Prosjekteringsverktøy'!$G435&lt;&gt;"",IF('1. Prosjekteringsverktøy'!$G435='Telle antall dimensjoner'!B$1,1,""),IF('1. Prosjekteringsverktøy'!$F435=B$1,1,"")))</f>
        <v/>
      </c>
      <c r="C427" t="str">
        <f>IF('1. Prosjekteringsverktøy'!$B435=Utelukk!$A$3,"",IF('1. Prosjekteringsverktøy'!$G435&lt;&gt;"",IF('1. Prosjekteringsverktøy'!$G435='Telle antall dimensjoner'!C$1,1,""),IF('1. Prosjekteringsverktøy'!$F435=C$1,1,"")))</f>
        <v/>
      </c>
      <c r="D427" t="str">
        <f>IF('1. Prosjekteringsverktøy'!$B435=Utelukk!$A$3,"",IF('1. Prosjekteringsverktøy'!$G435&lt;&gt;"",IF('1. Prosjekteringsverktøy'!$G435='Telle antall dimensjoner'!D$1,1,""),IF('1. Prosjekteringsverktøy'!$F435=D$1,1,"")))</f>
        <v/>
      </c>
      <c r="E427" t="str">
        <f>IF('1. Prosjekteringsverktøy'!$B435=Utelukk!$A$3,"",IF('1. Prosjekteringsverktøy'!$G435&lt;&gt;"",IF('1. Prosjekteringsverktøy'!$G435='Telle antall dimensjoner'!E$1,1,""),IF('1. Prosjekteringsverktøy'!$F435=E$1,1,"")))</f>
        <v/>
      </c>
      <c r="F427" t="str">
        <f>IF('1. Prosjekteringsverktøy'!$B435=Utelukk!$A$3,"",IF('1. Prosjekteringsverktøy'!$G435&lt;&gt;"",IF('1. Prosjekteringsverktøy'!$G435='Telle antall dimensjoner'!F$1,1,""),IF('1. Prosjekteringsverktøy'!$F435=F$1,1,"")))</f>
        <v/>
      </c>
      <c r="G427" t="str">
        <f>IF('1. Prosjekteringsverktøy'!$B435=Utelukk!$A$3,"",IF('1. Prosjekteringsverktøy'!$G435&lt;&gt;"",IF('1. Prosjekteringsverktøy'!$G435='Telle antall dimensjoner'!G$1,1,""),IF('1. Prosjekteringsverktøy'!$F435=G$1,1,"")))</f>
        <v/>
      </c>
      <c r="H427" t="str">
        <f>IF('1. Prosjekteringsverktøy'!$B435=Utelukk!$A$3,"",IF('1. Prosjekteringsverktøy'!$G435&lt;&gt;"",IF('1. Prosjekteringsverktøy'!$G435='Telle antall dimensjoner'!H$1,1,""),IF('1. Prosjekteringsverktøy'!$F435=H$1,1,"")))</f>
        <v/>
      </c>
      <c r="I427" t="str">
        <f>IF('1. Prosjekteringsverktøy'!$B435=Utelukk!$A$3,"",IF('1. Prosjekteringsverktøy'!$G435&lt;&gt;"",IF('1. Prosjekteringsverktøy'!$G435='Telle antall dimensjoner'!I$1,1,""),IF('1. Prosjekteringsverktøy'!$F435=I$1,1,"")))</f>
        <v/>
      </c>
      <c r="J427" t="str">
        <f>IF('1. Prosjekteringsverktøy'!$B435=Utelukk!$A$3,"",IF('1. Prosjekteringsverktøy'!$G435&lt;&gt;"",IF('1. Prosjekteringsverktøy'!$G435='Telle antall dimensjoner'!J$1,1,""),IF('1. Prosjekteringsverktøy'!$F435=J$1,1,"")))</f>
        <v/>
      </c>
    </row>
    <row r="428" spans="1:10" x14ac:dyDescent="0.3">
      <c r="A428" t="str">
        <f>IF('1. Prosjekteringsverktøy'!D436&lt;&gt;0,'1. Prosjekteringsverktøy'!$D436,"")</f>
        <v/>
      </c>
      <c r="B428" t="str">
        <f>IF('1. Prosjekteringsverktøy'!$B436=Utelukk!$A$3,"",IF('1. Prosjekteringsverktøy'!$G436&lt;&gt;"",IF('1. Prosjekteringsverktøy'!$G436='Telle antall dimensjoner'!B$1,1,""),IF('1. Prosjekteringsverktøy'!$F436=B$1,1,"")))</f>
        <v/>
      </c>
      <c r="C428" t="str">
        <f>IF('1. Prosjekteringsverktøy'!$B436=Utelukk!$A$3,"",IF('1. Prosjekteringsverktøy'!$G436&lt;&gt;"",IF('1. Prosjekteringsverktøy'!$G436='Telle antall dimensjoner'!C$1,1,""),IF('1. Prosjekteringsverktøy'!$F436=C$1,1,"")))</f>
        <v/>
      </c>
      <c r="D428" t="str">
        <f>IF('1. Prosjekteringsverktøy'!$B436=Utelukk!$A$3,"",IF('1. Prosjekteringsverktøy'!$G436&lt;&gt;"",IF('1. Prosjekteringsverktøy'!$G436='Telle antall dimensjoner'!D$1,1,""),IF('1. Prosjekteringsverktøy'!$F436=D$1,1,"")))</f>
        <v/>
      </c>
      <c r="E428" t="str">
        <f>IF('1. Prosjekteringsverktøy'!$B436=Utelukk!$A$3,"",IF('1. Prosjekteringsverktøy'!$G436&lt;&gt;"",IF('1. Prosjekteringsverktøy'!$G436='Telle antall dimensjoner'!E$1,1,""),IF('1. Prosjekteringsverktøy'!$F436=E$1,1,"")))</f>
        <v/>
      </c>
      <c r="F428" t="str">
        <f>IF('1. Prosjekteringsverktøy'!$B436=Utelukk!$A$3,"",IF('1. Prosjekteringsverktøy'!$G436&lt;&gt;"",IF('1. Prosjekteringsverktøy'!$G436='Telle antall dimensjoner'!F$1,1,""),IF('1. Prosjekteringsverktøy'!$F436=F$1,1,"")))</f>
        <v/>
      </c>
      <c r="G428" t="str">
        <f>IF('1. Prosjekteringsverktøy'!$B436=Utelukk!$A$3,"",IF('1. Prosjekteringsverktøy'!$G436&lt;&gt;"",IF('1. Prosjekteringsverktøy'!$G436='Telle antall dimensjoner'!G$1,1,""),IF('1. Prosjekteringsverktøy'!$F436=G$1,1,"")))</f>
        <v/>
      </c>
      <c r="H428" t="str">
        <f>IF('1. Prosjekteringsverktøy'!$B436=Utelukk!$A$3,"",IF('1. Prosjekteringsverktøy'!$G436&lt;&gt;"",IF('1. Prosjekteringsverktøy'!$G436='Telle antall dimensjoner'!H$1,1,""),IF('1. Prosjekteringsverktøy'!$F436=H$1,1,"")))</f>
        <v/>
      </c>
      <c r="I428" t="str">
        <f>IF('1. Prosjekteringsverktøy'!$B436=Utelukk!$A$3,"",IF('1. Prosjekteringsverktøy'!$G436&lt;&gt;"",IF('1. Prosjekteringsverktøy'!$G436='Telle antall dimensjoner'!I$1,1,""),IF('1. Prosjekteringsverktøy'!$F436=I$1,1,"")))</f>
        <v/>
      </c>
      <c r="J428" t="str">
        <f>IF('1. Prosjekteringsverktøy'!$B436=Utelukk!$A$3,"",IF('1. Prosjekteringsverktøy'!$G436&lt;&gt;"",IF('1. Prosjekteringsverktøy'!$G436='Telle antall dimensjoner'!J$1,1,""),IF('1. Prosjekteringsverktøy'!$F436=J$1,1,"")))</f>
        <v/>
      </c>
    </row>
    <row r="429" spans="1:10" x14ac:dyDescent="0.3">
      <c r="A429" t="str">
        <f>IF('1. Prosjekteringsverktøy'!D437&lt;&gt;0,'1. Prosjekteringsverktøy'!$D437,"")</f>
        <v/>
      </c>
      <c r="B429" t="str">
        <f>IF('1. Prosjekteringsverktøy'!$B437=Utelukk!$A$3,"",IF('1. Prosjekteringsverktøy'!$G437&lt;&gt;"",IF('1. Prosjekteringsverktøy'!$G437='Telle antall dimensjoner'!B$1,1,""),IF('1. Prosjekteringsverktøy'!$F437=B$1,1,"")))</f>
        <v/>
      </c>
      <c r="C429" t="str">
        <f>IF('1. Prosjekteringsverktøy'!$B437=Utelukk!$A$3,"",IF('1. Prosjekteringsverktøy'!$G437&lt;&gt;"",IF('1. Prosjekteringsverktøy'!$G437='Telle antall dimensjoner'!C$1,1,""),IF('1. Prosjekteringsverktøy'!$F437=C$1,1,"")))</f>
        <v/>
      </c>
      <c r="D429" t="str">
        <f>IF('1. Prosjekteringsverktøy'!$B437=Utelukk!$A$3,"",IF('1. Prosjekteringsverktøy'!$G437&lt;&gt;"",IF('1. Prosjekteringsverktøy'!$G437='Telle antall dimensjoner'!D$1,1,""),IF('1. Prosjekteringsverktøy'!$F437=D$1,1,"")))</f>
        <v/>
      </c>
      <c r="E429" t="str">
        <f>IF('1. Prosjekteringsverktøy'!$B437=Utelukk!$A$3,"",IF('1. Prosjekteringsverktøy'!$G437&lt;&gt;"",IF('1. Prosjekteringsverktøy'!$G437='Telle antall dimensjoner'!E$1,1,""),IF('1. Prosjekteringsverktøy'!$F437=E$1,1,"")))</f>
        <v/>
      </c>
      <c r="F429" t="str">
        <f>IF('1. Prosjekteringsverktøy'!$B437=Utelukk!$A$3,"",IF('1. Prosjekteringsverktøy'!$G437&lt;&gt;"",IF('1. Prosjekteringsverktøy'!$G437='Telle antall dimensjoner'!F$1,1,""),IF('1. Prosjekteringsverktøy'!$F437=F$1,1,"")))</f>
        <v/>
      </c>
      <c r="G429" t="str">
        <f>IF('1. Prosjekteringsverktøy'!$B437=Utelukk!$A$3,"",IF('1. Prosjekteringsverktøy'!$G437&lt;&gt;"",IF('1. Prosjekteringsverktøy'!$G437='Telle antall dimensjoner'!G$1,1,""),IF('1. Prosjekteringsverktøy'!$F437=G$1,1,"")))</f>
        <v/>
      </c>
      <c r="H429" t="str">
        <f>IF('1. Prosjekteringsverktøy'!$B437=Utelukk!$A$3,"",IF('1. Prosjekteringsverktøy'!$G437&lt;&gt;"",IF('1. Prosjekteringsverktøy'!$G437='Telle antall dimensjoner'!H$1,1,""),IF('1. Prosjekteringsverktøy'!$F437=H$1,1,"")))</f>
        <v/>
      </c>
      <c r="I429" t="str">
        <f>IF('1. Prosjekteringsverktøy'!$B437=Utelukk!$A$3,"",IF('1. Prosjekteringsverktøy'!$G437&lt;&gt;"",IF('1. Prosjekteringsverktøy'!$G437='Telle antall dimensjoner'!I$1,1,""),IF('1. Prosjekteringsverktøy'!$F437=I$1,1,"")))</f>
        <v/>
      </c>
      <c r="J429" t="str">
        <f>IF('1. Prosjekteringsverktøy'!$B437=Utelukk!$A$3,"",IF('1. Prosjekteringsverktøy'!$G437&lt;&gt;"",IF('1. Prosjekteringsverktøy'!$G437='Telle antall dimensjoner'!J$1,1,""),IF('1. Prosjekteringsverktøy'!$F437=J$1,1,"")))</f>
        <v/>
      </c>
    </row>
    <row r="430" spans="1:10" x14ac:dyDescent="0.3">
      <c r="A430" t="str">
        <f>IF('1. Prosjekteringsverktøy'!D438&lt;&gt;0,'1. Prosjekteringsverktøy'!$D438,"")</f>
        <v/>
      </c>
      <c r="B430" t="str">
        <f>IF('1. Prosjekteringsverktøy'!$B438=Utelukk!$A$3,"",IF('1. Prosjekteringsverktøy'!$G438&lt;&gt;"",IF('1. Prosjekteringsverktøy'!$G438='Telle antall dimensjoner'!B$1,1,""),IF('1. Prosjekteringsverktøy'!$F438=B$1,1,"")))</f>
        <v/>
      </c>
      <c r="C430" t="str">
        <f>IF('1. Prosjekteringsverktøy'!$B438=Utelukk!$A$3,"",IF('1. Prosjekteringsverktøy'!$G438&lt;&gt;"",IF('1. Prosjekteringsverktøy'!$G438='Telle antall dimensjoner'!C$1,1,""),IF('1. Prosjekteringsverktøy'!$F438=C$1,1,"")))</f>
        <v/>
      </c>
      <c r="D430" t="str">
        <f>IF('1. Prosjekteringsverktøy'!$B438=Utelukk!$A$3,"",IF('1. Prosjekteringsverktøy'!$G438&lt;&gt;"",IF('1. Prosjekteringsverktøy'!$G438='Telle antall dimensjoner'!D$1,1,""),IF('1. Prosjekteringsverktøy'!$F438=D$1,1,"")))</f>
        <v/>
      </c>
      <c r="E430" t="str">
        <f>IF('1. Prosjekteringsverktøy'!$B438=Utelukk!$A$3,"",IF('1. Prosjekteringsverktøy'!$G438&lt;&gt;"",IF('1. Prosjekteringsverktøy'!$G438='Telle antall dimensjoner'!E$1,1,""),IF('1. Prosjekteringsverktøy'!$F438=E$1,1,"")))</f>
        <v/>
      </c>
      <c r="F430" t="str">
        <f>IF('1. Prosjekteringsverktøy'!$B438=Utelukk!$A$3,"",IF('1. Prosjekteringsverktøy'!$G438&lt;&gt;"",IF('1. Prosjekteringsverktøy'!$G438='Telle antall dimensjoner'!F$1,1,""),IF('1. Prosjekteringsverktøy'!$F438=F$1,1,"")))</f>
        <v/>
      </c>
      <c r="G430" t="str">
        <f>IF('1. Prosjekteringsverktøy'!$B438=Utelukk!$A$3,"",IF('1. Prosjekteringsverktøy'!$G438&lt;&gt;"",IF('1. Prosjekteringsverktøy'!$G438='Telle antall dimensjoner'!G$1,1,""),IF('1. Prosjekteringsverktøy'!$F438=G$1,1,"")))</f>
        <v/>
      </c>
      <c r="H430" t="str">
        <f>IF('1. Prosjekteringsverktøy'!$B438=Utelukk!$A$3,"",IF('1. Prosjekteringsverktøy'!$G438&lt;&gt;"",IF('1. Prosjekteringsverktøy'!$G438='Telle antall dimensjoner'!H$1,1,""),IF('1. Prosjekteringsverktøy'!$F438=H$1,1,"")))</f>
        <v/>
      </c>
      <c r="I430" t="str">
        <f>IF('1. Prosjekteringsverktøy'!$B438=Utelukk!$A$3,"",IF('1. Prosjekteringsverktøy'!$G438&lt;&gt;"",IF('1. Prosjekteringsverktøy'!$G438='Telle antall dimensjoner'!I$1,1,""),IF('1. Prosjekteringsverktøy'!$F438=I$1,1,"")))</f>
        <v/>
      </c>
      <c r="J430" t="str">
        <f>IF('1. Prosjekteringsverktøy'!$B438=Utelukk!$A$3,"",IF('1. Prosjekteringsverktøy'!$G438&lt;&gt;"",IF('1. Prosjekteringsverktøy'!$G438='Telle antall dimensjoner'!J$1,1,""),IF('1. Prosjekteringsverktøy'!$F438=J$1,1,"")))</f>
        <v/>
      </c>
    </row>
    <row r="431" spans="1:10" x14ac:dyDescent="0.3">
      <c r="A431" t="str">
        <f>IF('1. Prosjekteringsverktøy'!D439&lt;&gt;0,'1. Prosjekteringsverktøy'!$D439,"")</f>
        <v/>
      </c>
      <c r="B431" t="str">
        <f>IF('1. Prosjekteringsverktøy'!$B439=Utelukk!$A$3,"",IF('1. Prosjekteringsverktøy'!$G439&lt;&gt;"",IF('1. Prosjekteringsverktøy'!$G439='Telle antall dimensjoner'!B$1,1,""),IF('1. Prosjekteringsverktøy'!$F439=B$1,1,"")))</f>
        <v/>
      </c>
      <c r="C431" t="str">
        <f>IF('1. Prosjekteringsverktøy'!$B439=Utelukk!$A$3,"",IF('1. Prosjekteringsverktøy'!$G439&lt;&gt;"",IF('1. Prosjekteringsverktøy'!$G439='Telle antall dimensjoner'!C$1,1,""),IF('1. Prosjekteringsverktøy'!$F439=C$1,1,"")))</f>
        <v/>
      </c>
      <c r="D431" t="str">
        <f>IF('1. Prosjekteringsverktøy'!$B439=Utelukk!$A$3,"",IF('1. Prosjekteringsverktøy'!$G439&lt;&gt;"",IF('1. Prosjekteringsverktøy'!$G439='Telle antall dimensjoner'!D$1,1,""),IF('1. Prosjekteringsverktøy'!$F439=D$1,1,"")))</f>
        <v/>
      </c>
      <c r="E431" t="str">
        <f>IF('1. Prosjekteringsverktøy'!$B439=Utelukk!$A$3,"",IF('1. Prosjekteringsverktøy'!$G439&lt;&gt;"",IF('1. Prosjekteringsverktøy'!$G439='Telle antall dimensjoner'!E$1,1,""),IF('1. Prosjekteringsverktøy'!$F439=E$1,1,"")))</f>
        <v/>
      </c>
      <c r="F431" t="str">
        <f>IF('1. Prosjekteringsverktøy'!$B439=Utelukk!$A$3,"",IF('1. Prosjekteringsverktøy'!$G439&lt;&gt;"",IF('1. Prosjekteringsverktøy'!$G439='Telle antall dimensjoner'!F$1,1,""),IF('1. Prosjekteringsverktøy'!$F439=F$1,1,"")))</f>
        <v/>
      </c>
      <c r="G431" t="str">
        <f>IF('1. Prosjekteringsverktøy'!$B439=Utelukk!$A$3,"",IF('1. Prosjekteringsverktøy'!$G439&lt;&gt;"",IF('1. Prosjekteringsverktøy'!$G439='Telle antall dimensjoner'!G$1,1,""),IF('1. Prosjekteringsverktøy'!$F439=G$1,1,"")))</f>
        <v/>
      </c>
      <c r="H431" t="str">
        <f>IF('1. Prosjekteringsverktøy'!$B439=Utelukk!$A$3,"",IF('1. Prosjekteringsverktøy'!$G439&lt;&gt;"",IF('1. Prosjekteringsverktøy'!$G439='Telle antall dimensjoner'!H$1,1,""),IF('1. Prosjekteringsverktøy'!$F439=H$1,1,"")))</f>
        <v/>
      </c>
      <c r="I431" t="str">
        <f>IF('1. Prosjekteringsverktøy'!$B439=Utelukk!$A$3,"",IF('1. Prosjekteringsverktøy'!$G439&lt;&gt;"",IF('1. Prosjekteringsverktøy'!$G439='Telle antall dimensjoner'!I$1,1,""),IF('1. Prosjekteringsverktøy'!$F439=I$1,1,"")))</f>
        <v/>
      </c>
      <c r="J431" t="str">
        <f>IF('1. Prosjekteringsverktøy'!$B439=Utelukk!$A$3,"",IF('1. Prosjekteringsverktøy'!$G439&lt;&gt;"",IF('1. Prosjekteringsverktøy'!$G439='Telle antall dimensjoner'!J$1,1,""),IF('1. Prosjekteringsverktøy'!$F439=J$1,1,"")))</f>
        <v/>
      </c>
    </row>
    <row r="432" spans="1:10" x14ac:dyDescent="0.3">
      <c r="A432" t="str">
        <f>IF('1. Prosjekteringsverktøy'!D440&lt;&gt;0,'1. Prosjekteringsverktøy'!$D440,"")</f>
        <v/>
      </c>
      <c r="B432" t="str">
        <f>IF('1. Prosjekteringsverktøy'!$B440=Utelukk!$A$3,"",IF('1. Prosjekteringsverktøy'!$G440&lt;&gt;"",IF('1. Prosjekteringsverktøy'!$G440='Telle antall dimensjoner'!B$1,1,""),IF('1. Prosjekteringsverktøy'!$F440=B$1,1,"")))</f>
        <v/>
      </c>
      <c r="C432" t="str">
        <f>IF('1. Prosjekteringsverktøy'!$B440=Utelukk!$A$3,"",IF('1. Prosjekteringsverktøy'!$G440&lt;&gt;"",IF('1. Prosjekteringsverktøy'!$G440='Telle antall dimensjoner'!C$1,1,""),IF('1. Prosjekteringsverktøy'!$F440=C$1,1,"")))</f>
        <v/>
      </c>
      <c r="D432" t="str">
        <f>IF('1. Prosjekteringsverktøy'!$B440=Utelukk!$A$3,"",IF('1. Prosjekteringsverktøy'!$G440&lt;&gt;"",IF('1. Prosjekteringsverktøy'!$G440='Telle antall dimensjoner'!D$1,1,""),IF('1. Prosjekteringsverktøy'!$F440=D$1,1,"")))</f>
        <v/>
      </c>
      <c r="E432" t="str">
        <f>IF('1. Prosjekteringsverktøy'!$B440=Utelukk!$A$3,"",IF('1. Prosjekteringsverktøy'!$G440&lt;&gt;"",IF('1. Prosjekteringsverktøy'!$G440='Telle antall dimensjoner'!E$1,1,""),IF('1. Prosjekteringsverktøy'!$F440=E$1,1,"")))</f>
        <v/>
      </c>
      <c r="F432" t="str">
        <f>IF('1. Prosjekteringsverktøy'!$B440=Utelukk!$A$3,"",IF('1. Prosjekteringsverktøy'!$G440&lt;&gt;"",IF('1. Prosjekteringsverktøy'!$G440='Telle antall dimensjoner'!F$1,1,""),IF('1. Prosjekteringsverktøy'!$F440=F$1,1,"")))</f>
        <v/>
      </c>
      <c r="G432" t="str">
        <f>IF('1. Prosjekteringsverktøy'!$B440=Utelukk!$A$3,"",IF('1. Prosjekteringsverktøy'!$G440&lt;&gt;"",IF('1. Prosjekteringsverktøy'!$G440='Telle antall dimensjoner'!G$1,1,""),IF('1. Prosjekteringsverktøy'!$F440=G$1,1,"")))</f>
        <v/>
      </c>
      <c r="H432" t="str">
        <f>IF('1. Prosjekteringsverktøy'!$B440=Utelukk!$A$3,"",IF('1. Prosjekteringsverktøy'!$G440&lt;&gt;"",IF('1. Prosjekteringsverktøy'!$G440='Telle antall dimensjoner'!H$1,1,""),IF('1. Prosjekteringsverktøy'!$F440=H$1,1,"")))</f>
        <v/>
      </c>
      <c r="I432" t="str">
        <f>IF('1. Prosjekteringsverktøy'!$B440=Utelukk!$A$3,"",IF('1. Prosjekteringsverktøy'!$G440&lt;&gt;"",IF('1. Prosjekteringsverktøy'!$G440='Telle antall dimensjoner'!I$1,1,""),IF('1. Prosjekteringsverktøy'!$F440=I$1,1,"")))</f>
        <v/>
      </c>
      <c r="J432" t="str">
        <f>IF('1. Prosjekteringsverktøy'!$B440=Utelukk!$A$3,"",IF('1. Prosjekteringsverktøy'!$G440&lt;&gt;"",IF('1. Prosjekteringsverktøy'!$G440='Telle antall dimensjoner'!J$1,1,""),IF('1. Prosjekteringsverktøy'!$F440=J$1,1,"")))</f>
        <v/>
      </c>
    </row>
    <row r="433" spans="1:10" x14ac:dyDescent="0.3">
      <c r="A433" t="str">
        <f>IF('1. Prosjekteringsverktøy'!D441&lt;&gt;0,'1. Prosjekteringsverktøy'!$D441,"")</f>
        <v/>
      </c>
      <c r="B433" t="str">
        <f>IF('1. Prosjekteringsverktøy'!$B441=Utelukk!$A$3,"",IF('1. Prosjekteringsverktøy'!$G441&lt;&gt;"",IF('1. Prosjekteringsverktøy'!$G441='Telle antall dimensjoner'!B$1,1,""),IF('1. Prosjekteringsverktøy'!$F441=B$1,1,"")))</f>
        <v/>
      </c>
      <c r="C433" t="str">
        <f>IF('1. Prosjekteringsverktøy'!$B441=Utelukk!$A$3,"",IF('1. Prosjekteringsverktøy'!$G441&lt;&gt;"",IF('1. Prosjekteringsverktøy'!$G441='Telle antall dimensjoner'!C$1,1,""),IF('1. Prosjekteringsverktøy'!$F441=C$1,1,"")))</f>
        <v/>
      </c>
      <c r="D433" t="str">
        <f>IF('1. Prosjekteringsverktøy'!$B441=Utelukk!$A$3,"",IF('1. Prosjekteringsverktøy'!$G441&lt;&gt;"",IF('1. Prosjekteringsverktøy'!$G441='Telle antall dimensjoner'!D$1,1,""),IF('1. Prosjekteringsverktøy'!$F441=D$1,1,"")))</f>
        <v/>
      </c>
      <c r="E433" t="str">
        <f>IF('1. Prosjekteringsverktøy'!$B441=Utelukk!$A$3,"",IF('1. Prosjekteringsverktøy'!$G441&lt;&gt;"",IF('1. Prosjekteringsverktøy'!$G441='Telle antall dimensjoner'!E$1,1,""),IF('1. Prosjekteringsverktøy'!$F441=E$1,1,"")))</f>
        <v/>
      </c>
      <c r="F433" t="str">
        <f>IF('1. Prosjekteringsverktøy'!$B441=Utelukk!$A$3,"",IF('1. Prosjekteringsverktøy'!$G441&lt;&gt;"",IF('1. Prosjekteringsverktøy'!$G441='Telle antall dimensjoner'!F$1,1,""),IF('1. Prosjekteringsverktøy'!$F441=F$1,1,"")))</f>
        <v/>
      </c>
      <c r="G433" t="str">
        <f>IF('1. Prosjekteringsverktøy'!$B441=Utelukk!$A$3,"",IF('1. Prosjekteringsverktøy'!$G441&lt;&gt;"",IF('1. Prosjekteringsverktøy'!$G441='Telle antall dimensjoner'!G$1,1,""),IF('1. Prosjekteringsverktøy'!$F441=G$1,1,"")))</f>
        <v/>
      </c>
      <c r="H433" t="str">
        <f>IF('1. Prosjekteringsverktøy'!$B441=Utelukk!$A$3,"",IF('1. Prosjekteringsverktøy'!$G441&lt;&gt;"",IF('1. Prosjekteringsverktøy'!$G441='Telle antall dimensjoner'!H$1,1,""),IF('1. Prosjekteringsverktøy'!$F441=H$1,1,"")))</f>
        <v/>
      </c>
      <c r="I433" t="str">
        <f>IF('1. Prosjekteringsverktøy'!$B441=Utelukk!$A$3,"",IF('1. Prosjekteringsverktøy'!$G441&lt;&gt;"",IF('1. Prosjekteringsverktøy'!$G441='Telle antall dimensjoner'!I$1,1,""),IF('1. Prosjekteringsverktøy'!$F441=I$1,1,"")))</f>
        <v/>
      </c>
      <c r="J433" t="str">
        <f>IF('1. Prosjekteringsverktøy'!$B441=Utelukk!$A$3,"",IF('1. Prosjekteringsverktøy'!$G441&lt;&gt;"",IF('1. Prosjekteringsverktøy'!$G441='Telle antall dimensjoner'!J$1,1,""),IF('1. Prosjekteringsverktøy'!$F441=J$1,1,"")))</f>
        <v/>
      </c>
    </row>
    <row r="434" spans="1:10" x14ac:dyDescent="0.3">
      <c r="A434" t="str">
        <f>IF('1. Prosjekteringsverktøy'!D442&lt;&gt;0,'1. Prosjekteringsverktøy'!$D442,"")</f>
        <v/>
      </c>
      <c r="B434" t="str">
        <f>IF('1. Prosjekteringsverktøy'!$B442=Utelukk!$A$3,"",IF('1. Prosjekteringsverktøy'!$G442&lt;&gt;"",IF('1. Prosjekteringsverktøy'!$G442='Telle antall dimensjoner'!B$1,1,""),IF('1. Prosjekteringsverktøy'!$F442=B$1,1,"")))</f>
        <v/>
      </c>
      <c r="C434" t="str">
        <f>IF('1. Prosjekteringsverktøy'!$B442=Utelukk!$A$3,"",IF('1. Prosjekteringsverktøy'!$G442&lt;&gt;"",IF('1. Prosjekteringsverktøy'!$G442='Telle antall dimensjoner'!C$1,1,""),IF('1. Prosjekteringsverktøy'!$F442=C$1,1,"")))</f>
        <v/>
      </c>
      <c r="D434" t="str">
        <f>IF('1. Prosjekteringsverktøy'!$B442=Utelukk!$A$3,"",IF('1. Prosjekteringsverktøy'!$G442&lt;&gt;"",IF('1. Prosjekteringsverktøy'!$G442='Telle antall dimensjoner'!D$1,1,""),IF('1. Prosjekteringsverktøy'!$F442=D$1,1,"")))</f>
        <v/>
      </c>
      <c r="E434" t="str">
        <f>IF('1. Prosjekteringsverktøy'!$B442=Utelukk!$A$3,"",IF('1. Prosjekteringsverktøy'!$G442&lt;&gt;"",IF('1. Prosjekteringsverktøy'!$G442='Telle antall dimensjoner'!E$1,1,""),IF('1. Prosjekteringsverktøy'!$F442=E$1,1,"")))</f>
        <v/>
      </c>
      <c r="F434" t="str">
        <f>IF('1. Prosjekteringsverktøy'!$B442=Utelukk!$A$3,"",IF('1. Prosjekteringsverktøy'!$G442&lt;&gt;"",IF('1. Prosjekteringsverktøy'!$G442='Telle antall dimensjoner'!F$1,1,""),IF('1. Prosjekteringsverktøy'!$F442=F$1,1,"")))</f>
        <v/>
      </c>
      <c r="G434" t="str">
        <f>IF('1. Prosjekteringsverktøy'!$B442=Utelukk!$A$3,"",IF('1. Prosjekteringsverktøy'!$G442&lt;&gt;"",IF('1. Prosjekteringsverktøy'!$G442='Telle antall dimensjoner'!G$1,1,""),IF('1. Prosjekteringsverktøy'!$F442=G$1,1,"")))</f>
        <v/>
      </c>
      <c r="H434" t="str">
        <f>IF('1. Prosjekteringsverktøy'!$B442=Utelukk!$A$3,"",IF('1. Prosjekteringsverktøy'!$G442&lt;&gt;"",IF('1. Prosjekteringsverktøy'!$G442='Telle antall dimensjoner'!H$1,1,""),IF('1. Prosjekteringsverktøy'!$F442=H$1,1,"")))</f>
        <v/>
      </c>
      <c r="I434" t="str">
        <f>IF('1. Prosjekteringsverktøy'!$B442=Utelukk!$A$3,"",IF('1. Prosjekteringsverktøy'!$G442&lt;&gt;"",IF('1. Prosjekteringsverktøy'!$G442='Telle antall dimensjoner'!I$1,1,""),IF('1. Prosjekteringsverktøy'!$F442=I$1,1,"")))</f>
        <v/>
      </c>
      <c r="J434" t="str">
        <f>IF('1. Prosjekteringsverktøy'!$B442=Utelukk!$A$3,"",IF('1. Prosjekteringsverktøy'!$G442&lt;&gt;"",IF('1. Prosjekteringsverktøy'!$G442='Telle antall dimensjoner'!J$1,1,""),IF('1. Prosjekteringsverktøy'!$F442=J$1,1,"")))</f>
        <v/>
      </c>
    </row>
    <row r="435" spans="1:10" x14ac:dyDescent="0.3">
      <c r="A435" t="str">
        <f>IF('1. Prosjekteringsverktøy'!D443&lt;&gt;0,'1. Prosjekteringsverktøy'!$D443,"")</f>
        <v/>
      </c>
      <c r="B435" t="str">
        <f>IF('1. Prosjekteringsverktøy'!$B443=Utelukk!$A$3,"",IF('1. Prosjekteringsverktøy'!$G443&lt;&gt;"",IF('1. Prosjekteringsverktøy'!$G443='Telle antall dimensjoner'!B$1,1,""),IF('1. Prosjekteringsverktøy'!$F443=B$1,1,"")))</f>
        <v/>
      </c>
      <c r="C435" t="str">
        <f>IF('1. Prosjekteringsverktøy'!$B443=Utelukk!$A$3,"",IF('1. Prosjekteringsverktøy'!$G443&lt;&gt;"",IF('1. Prosjekteringsverktøy'!$G443='Telle antall dimensjoner'!C$1,1,""),IF('1. Prosjekteringsverktøy'!$F443=C$1,1,"")))</f>
        <v/>
      </c>
      <c r="D435" t="str">
        <f>IF('1. Prosjekteringsverktøy'!$B443=Utelukk!$A$3,"",IF('1. Prosjekteringsverktøy'!$G443&lt;&gt;"",IF('1. Prosjekteringsverktøy'!$G443='Telle antall dimensjoner'!D$1,1,""),IF('1. Prosjekteringsverktøy'!$F443=D$1,1,"")))</f>
        <v/>
      </c>
      <c r="E435" t="str">
        <f>IF('1. Prosjekteringsverktøy'!$B443=Utelukk!$A$3,"",IF('1. Prosjekteringsverktøy'!$G443&lt;&gt;"",IF('1. Prosjekteringsverktøy'!$G443='Telle antall dimensjoner'!E$1,1,""),IF('1. Prosjekteringsverktøy'!$F443=E$1,1,"")))</f>
        <v/>
      </c>
      <c r="F435" t="str">
        <f>IF('1. Prosjekteringsverktøy'!$B443=Utelukk!$A$3,"",IF('1. Prosjekteringsverktøy'!$G443&lt;&gt;"",IF('1. Prosjekteringsverktøy'!$G443='Telle antall dimensjoner'!F$1,1,""),IF('1. Prosjekteringsverktøy'!$F443=F$1,1,"")))</f>
        <v/>
      </c>
      <c r="G435" t="str">
        <f>IF('1. Prosjekteringsverktøy'!$B443=Utelukk!$A$3,"",IF('1. Prosjekteringsverktøy'!$G443&lt;&gt;"",IF('1. Prosjekteringsverktøy'!$G443='Telle antall dimensjoner'!G$1,1,""),IF('1. Prosjekteringsverktøy'!$F443=G$1,1,"")))</f>
        <v/>
      </c>
      <c r="H435" t="str">
        <f>IF('1. Prosjekteringsverktøy'!$B443=Utelukk!$A$3,"",IF('1. Prosjekteringsverktøy'!$G443&lt;&gt;"",IF('1. Prosjekteringsverktøy'!$G443='Telle antall dimensjoner'!H$1,1,""),IF('1. Prosjekteringsverktøy'!$F443=H$1,1,"")))</f>
        <v/>
      </c>
      <c r="I435" t="str">
        <f>IF('1. Prosjekteringsverktøy'!$B443=Utelukk!$A$3,"",IF('1. Prosjekteringsverktøy'!$G443&lt;&gt;"",IF('1. Prosjekteringsverktøy'!$G443='Telle antall dimensjoner'!I$1,1,""),IF('1. Prosjekteringsverktøy'!$F443=I$1,1,"")))</f>
        <v/>
      </c>
      <c r="J435" t="str">
        <f>IF('1. Prosjekteringsverktøy'!$B443=Utelukk!$A$3,"",IF('1. Prosjekteringsverktøy'!$G443&lt;&gt;"",IF('1. Prosjekteringsverktøy'!$G443='Telle antall dimensjoner'!J$1,1,""),IF('1. Prosjekteringsverktøy'!$F443=J$1,1,"")))</f>
        <v/>
      </c>
    </row>
    <row r="436" spans="1:10" x14ac:dyDescent="0.3">
      <c r="A436" t="str">
        <f>IF('1. Prosjekteringsverktøy'!D444&lt;&gt;0,'1. Prosjekteringsverktøy'!$D444,"")</f>
        <v/>
      </c>
      <c r="B436" t="str">
        <f>IF('1. Prosjekteringsverktøy'!$B444=Utelukk!$A$3,"",IF('1. Prosjekteringsverktøy'!$G444&lt;&gt;"",IF('1. Prosjekteringsverktøy'!$G444='Telle antall dimensjoner'!B$1,1,""),IF('1. Prosjekteringsverktøy'!$F444=B$1,1,"")))</f>
        <v/>
      </c>
      <c r="C436" t="str">
        <f>IF('1. Prosjekteringsverktøy'!$B444=Utelukk!$A$3,"",IF('1. Prosjekteringsverktøy'!$G444&lt;&gt;"",IF('1. Prosjekteringsverktøy'!$G444='Telle antall dimensjoner'!C$1,1,""),IF('1. Prosjekteringsverktøy'!$F444=C$1,1,"")))</f>
        <v/>
      </c>
      <c r="D436" t="str">
        <f>IF('1. Prosjekteringsverktøy'!$B444=Utelukk!$A$3,"",IF('1. Prosjekteringsverktøy'!$G444&lt;&gt;"",IF('1. Prosjekteringsverktøy'!$G444='Telle antall dimensjoner'!D$1,1,""),IF('1. Prosjekteringsverktøy'!$F444=D$1,1,"")))</f>
        <v/>
      </c>
      <c r="E436" t="str">
        <f>IF('1. Prosjekteringsverktøy'!$B444=Utelukk!$A$3,"",IF('1. Prosjekteringsverktøy'!$G444&lt;&gt;"",IF('1. Prosjekteringsverktøy'!$G444='Telle antall dimensjoner'!E$1,1,""),IF('1. Prosjekteringsverktøy'!$F444=E$1,1,"")))</f>
        <v/>
      </c>
      <c r="F436" t="str">
        <f>IF('1. Prosjekteringsverktøy'!$B444=Utelukk!$A$3,"",IF('1. Prosjekteringsverktøy'!$G444&lt;&gt;"",IF('1. Prosjekteringsverktøy'!$G444='Telle antall dimensjoner'!F$1,1,""),IF('1. Prosjekteringsverktøy'!$F444=F$1,1,"")))</f>
        <v/>
      </c>
      <c r="G436" t="str">
        <f>IF('1. Prosjekteringsverktøy'!$B444=Utelukk!$A$3,"",IF('1. Prosjekteringsverktøy'!$G444&lt;&gt;"",IF('1. Prosjekteringsverktøy'!$G444='Telle antall dimensjoner'!G$1,1,""),IF('1. Prosjekteringsverktøy'!$F444=G$1,1,"")))</f>
        <v/>
      </c>
      <c r="H436" t="str">
        <f>IF('1. Prosjekteringsverktøy'!$B444=Utelukk!$A$3,"",IF('1. Prosjekteringsverktøy'!$G444&lt;&gt;"",IF('1. Prosjekteringsverktøy'!$G444='Telle antall dimensjoner'!H$1,1,""),IF('1. Prosjekteringsverktøy'!$F444=H$1,1,"")))</f>
        <v/>
      </c>
      <c r="I436" t="str">
        <f>IF('1. Prosjekteringsverktøy'!$B444=Utelukk!$A$3,"",IF('1. Prosjekteringsverktøy'!$G444&lt;&gt;"",IF('1. Prosjekteringsverktøy'!$G444='Telle antall dimensjoner'!I$1,1,""),IF('1. Prosjekteringsverktøy'!$F444=I$1,1,"")))</f>
        <v/>
      </c>
      <c r="J436" t="str">
        <f>IF('1. Prosjekteringsverktøy'!$B444=Utelukk!$A$3,"",IF('1. Prosjekteringsverktøy'!$G444&lt;&gt;"",IF('1. Prosjekteringsverktøy'!$G444='Telle antall dimensjoner'!J$1,1,""),IF('1. Prosjekteringsverktøy'!$F444=J$1,1,"")))</f>
        <v/>
      </c>
    </row>
    <row r="437" spans="1:10" x14ac:dyDescent="0.3">
      <c r="A437" t="str">
        <f>IF('1. Prosjekteringsverktøy'!D445&lt;&gt;0,'1. Prosjekteringsverktøy'!$D445,"")</f>
        <v/>
      </c>
      <c r="B437" t="str">
        <f>IF('1. Prosjekteringsverktøy'!$B445=Utelukk!$A$3,"",IF('1. Prosjekteringsverktøy'!$G445&lt;&gt;"",IF('1. Prosjekteringsverktøy'!$G445='Telle antall dimensjoner'!B$1,1,""),IF('1. Prosjekteringsverktøy'!$F445=B$1,1,"")))</f>
        <v/>
      </c>
      <c r="C437" t="str">
        <f>IF('1. Prosjekteringsverktøy'!$B445=Utelukk!$A$3,"",IF('1. Prosjekteringsverktøy'!$G445&lt;&gt;"",IF('1. Prosjekteringsverktøy'!$G445='Telle antall dimensjoner'!C$1,1,""),IF('1. Prosjekteringsverktøy'!$F445=C$1,1,"")))</f>
        <v/>
      </c>
      <c r="D437" t="str">
        <f>IF('1. Prosjekteringsverktøy'!$B445=Utelukk!$A$3,"",IF('1. Prosjekteringsverktøy'!$G445&lt;&gt;"",IF('1. Prosjekteringsverktøy'!$G445='Telle antall dimensjoner'!D$1,1,""),IF('1. Prosjekteringsverktøy'!$F445=D$1,1,"")))</f>
        <v/>
      </c>
      <c r="E437" t="str">
        <f>IF('1. Prosjekteringsverktøy'!$B445=Utelukk!$A$3,"",IF('1. Prosjekteringsverktøy'!$G445&lt;&gt;"",IF('1. Prosjekteringsverktøy'!$G445='Telle antall dimensjoner'!E$1,1,""),IF('1. Prosjekteringsverktøy'!$F445=E$1,1,"")))</f>
        <v/>
      </c>
      <c r="F437" t="str">
        <f>IF('1. Prosjekteringsverktøy'!$B445=Utelukk!$A$3,"",IF('1. Prosjekteringsverktøy'!$G445&lt;&gt;"",IF('1. Prosjekteringsverktøy'!$G445='Telle antall dimensjoner'!F$1,1,""),IF('1. Prosjekteringsverktøy'!$F445=F$1,1,"")))</f>
        <v/>
      </c>
      <c r="G437" t="str">
        <f>IF('1. Prosjekteringsverktøy'!$B445=Utelukk!$A$3,"",IF('1. Prosjekteringsverktøy'!$G445&lt;&gt;"",IF('1. Prosjekteringsverktøy'!$G445='Telle antall dimensjoner'!G$1,1,""),IF('1. Prosjekteringsverktøy'!$F445=G$1,1,"")))</f>
        <v/>
      </c>
      <c r="H437" t="str">
        <f>IF('1. Prosjekteringsverktøy'!$B445=Utelukk!$A$3,"",IF('1. Prosjekteringsverktøy'!$G445&lt;&gt;"",IF('1. Prosjekteringsverktøy'!$G445='Telle antall dimensjoner'!H$1,1,""),IF('1. Prosjekteringsverktøy'!$F445=H$1,1,"")))</f>
        <v/>
      </c>
      <c r="I437" t="str">
        <f>IF('1. Prosjekteringsverktøy'!$B445=Utelukk!$A$3,"",IF('1. Prosjekteringsverktøy'!$G445&lt;&gt;"",IF('1. Prosjekteringsverktøy'!$G445='Telle antall dimensjoner'!I$1,1,""),IF('1. Prosjekteringsverktøy'!$F445=I$1,1,"")))</f>
        <v/>
      </c>
      <c r="J437" t="str">
        <f>IF('1. Prosjekteringsverktøy'!$B445=Utelukk!$A$3,"",IF('1. Prosjekteringsverktøy'!$G445&lt;&gt;"",IF('1. Prosjekteringsverktøy'!$G445='Telle antall dimensjoner'!J$1,1,""),IF('1. Prosjekteringsverktøy'!$F445=J$1,1,"")))</f>
        <v/>
      </c>
    </row>
    <row r="438" spans="1:10" x14ac:dyDescent="0.3">
      <c r="A438" t="str">
        <f>IF('1. Prosjekteringsverktøy'!D446&lt;&gt;0,'1. Prosjekteringsverktøy'!$D446,"")</f>
        <v/>
      </c>
      <c r="B438" t="str">
        <f>IF('1. Prosjekteringsverktøy'!$B446=Utelukk!$A$3,"",IF('1. Prosjekteringsverktøy'!$G446&lt;&gt;"",IF('1. Prosjekteringsverktøy'!$G446='Telle antall dimensjoner'!B$1,1,""),IF('1. Prosjekteringsverktøy'!$F446=B$1,1,"")))</f>
        <v/>
      </c>
      <c r="C438" t="str">
        <f>IF('1. Prosjekteringsverktøy'!$B446=Utelukk!$A$3,"",IF('1. Prosjekteringsverktøy'!$G446&lt;&gt;"",IF('1. Prosjekteringsverktøy'!$G446='Telle antall dimensjoner'!C$1,1,""),IF('1. Prosjekteringsverktøy'!$F446=C$1,1,"")))</f>
        <v/>
      </c>
      <c r="D438" t="str">
        <f>IF('1. Prosjekteringsverktøy'!$B446=Utelukk!$A$3,"",IF('1. Prosjekteringsverktøy'!$G446&lt;&gt;"",IF('1. Prosjekteringsverktøy'!$G446='Telle antall dimensjoner'!D$1,1,""),IF('1. Prosjekteringsverktøy'!$F446=D$1,1,"")))</f>
        <v/>
      </c>
      <c r="E438" t="str">
        <f>IF('1. Prosjekteringsverktøy'!$B446=Utelukk!$A$3,"",IF('1. Prosjekteringsverktøy'!$G446&lt;&gt;"",IF('1. Prosjekteringsverktøy'!$G446='Telle antall dimensjoner'!E$1,1,""),IF('1. Prosjekteringsverktøy'!$F446=E$1,1,"")))</f>
        <v/>
      </c>
      <c r="F438" t="str">
        <f>IF('1. Prosjekteringsverktøy'!$B446=Utelukk!$A$3,"",IF('1. Prosjekteringsverktøy'!$G446&lt;&gt;"",IF('1. Prosjekteringsverktøy'!$G446='Telle antall dimensjoner'!F$1,1,""),IF('1. Prosjekteringsverktøy'!$F446=F$1,1,"")))</f>
        <v/>
      </c>
      <c r="G438" t="str">
        <f>IF('1. Prosjekteringsverktøy'!$B446=Utelukk!$A$3,"",IF('1. Prosjekteringsverktøy'!$G446&lt;&gt;"",IF('1. Prosjekteringsverktøy'!$G446='Telle antall dimensjoner'!G$1,1,""),IF('1. Prosjekteringsverktøy'!$F446=G$1,1,"")))</f>
        <v/>
      </c>
      <c r="H438" t="str">
        <f>IF('1. Prosjekteringsverktøy'!$B446=Utelukk!$A$3,"",IF('1. Prosjekteringsverktøy'!$G446&lt;&gt;"",IF('1. Prosjekteringsverktøy'!$G446='Telle antall dimensjoner'!H$1,1,""),IF('1. Prosjekteringsverktøy'!$F446=H$1,1,"")))</f>
        <v/>
      </c>
      <c r="I438" t="str">
        <f>IF('1. Prosjekteringsverktøy'!$B446=Utelukk!$A$3,"",IF('1. Prosjekteringsverktøy'!$G446&lt;&gt;"",IF('1. Prosjekteringsverktøy'!$G446='Telle antall dimensjoner'!I$1,1,""),IF('1. Prosjekteringsverktøy'!$F446=I$1,1,"")))</f>
        <v/>
      </c>
      <c r="J438" t="str">
        <f>IF('1. Prosjekteringsverktøy'!$B446=Utelukk!$A$3,"",IF('1. Prosjekteringsverktøy'!$G446&lt;&gt;"",IF('1. Prosjekteringsverktøy'!$G446='Telle antall dimensjoner'!J$1,1,""),IF('1. Prosjekteringsverktøy'!$F446=J$1,1,"")))</f>
        <v/>
      </c>
    </row>
    <row r="439" spans="1:10" x14ac:dyDescent="0.3">
      <c r="A439" t="str">
        <f>IF('1. Prosjekteringsverktøy'!D447&lt;&gt;0,'1. Prosjekteringsverktøy'!$D447,"")</f>
        <v/>
      </c>
      <c r="B439" t="str">
        <f>IF('1. Prosjekteringsverktøy'!$B447=Utelukk!$A$3,"",IF('1. Prosjekteringsverktøy'!$G447&lt;&gt;"",IF('1. Prosjekteringsverktøy'!$G447='Telle antall dimensjoner'!B$1,1,""),IF('1. Prosjekteringsverktøy'!$F447=B$1,1,"")))</f>
        <v/>
      </c>
      <c r="C439" t="str">
        <f>IF('1. Prosjekteringsverktøy'!$B447=Utelukk!$A$3,"",IF('1. Prosjekteringsverktøy'!$G447&lt;&gt;"",IF('1. Prosjekteringsverktøy'!$G447='Telle antall dimensjoner'!C$1,1,""),IF('1. Prosjekteringsverktøy'!$F447=C$1,1,"")))</f>
        <v/>
      </c>
      <c r="D439" t="str">
        <f>IF('1. Prosjekteringsverktøy'!$B447=Utelukk!$A$3,"",IF('1. Prosjekteringsverktøy'!$G447&lt;&gt;"",IF('1. Prosjekteringsverktøy'!$G447='Telle antall dimensjoner'!D$1,1,""),IF('1. Prosjekteringsverktøy'!$F447=D$1,1,"")))</f>
        <v/>
      </c>
      <c r="E439" t="str">
        <f>IF('1. Prosjekteringsverktøy'!$B447=Utelukk!$A$3,"",IF('1. Prosjekteringsverktøy'!$G447&lt;&gt;"",IF('1. Prosjekteringsverktøy'!$G447='Telle antall dimensjoner'!E$1,1,""),IF('1. Prosjekteringsverktøy'!$F447=E$1,1,"")))</f>
        <v/>
      </c>
      <c r="F439" t="str">
        <f>IF('1. Prosjekteringsverktøy'!$B447=Utelukk!$A$3,"",IF('1. Prosjekteringsverktøy'!$G447&lt;&gt;"",IF('1. Prosjekteringsverktøy'!$G447='Telle antall dimensjoner'!F$1,1,""),IF('1. Prosjekteringsverktøy'!$F447=F$1,1,"")))</f>
        <v/>
      </c>
      <c r="G439" t="str">
        <f>IF('1. Prosjekteringsverktøy'!$B447=Utelukk!$A$3,"",IF('1. Prosjekteringsverktøy'!$G447&lt;&gt;"",IF('1. Prosjekteringsverktøy'!$G447='Telle antall dimensjoner'!G$1,1,""),IF('1. Prosjekteringsverktøy'!$F447=G$1,1,"")))</f>
        <v/>
      </c>
      <c r="H439" t="str">
        <f>IF('1. Prosjekteringsverktøy'!$B447=Utelukk!$A$3,"",IF('1. Prosjekteringsverktøy'!$G447&lt;&gt;"",IF('1. Prosjekteringsverktøy'!$G447='Telle antall dimensjoner'!H$1,1,""),IF('1. Prosjekteringsverktøy'!$F447=H$1,1,"")))</f>
        <v/>
      </c>
      <c r="I439" t="str">
        <f>IF('1. Prosjekteringsverktøy'!$B447=Utelukk!$A$3,"",IF('1. Prosjekteringsverktøy'!$G447&lt;&gt;"",IF('1. Prosjekteringsverktøy'!$G447='Telle antall dimensjoner'!I$1,1,""),IF('1. Prosjekteringsverktøy'!$F447=I$1,1,"")))</f>
        <v/>
      </c>
      <c r="J439" t="str">
        <f>IF('1. Prosjekteringsverktøy'!$B447=Utelukk!$A$3,"",IF('1. Prosjekteringsverktøy'!$G447&lt;&gt;"",IF('1. Prosjekteringsverktøy'!$G447='Telle antall dimensjoner'!J$1,1,""),IF('1. Prosjekteringsverktøy'!$F447=J$1,1,"")))</f>
        <v/>
      </c>
    </row>
    <row r="440" spans="1:10" x14ac:dyDescent="0.3">
      <c r="A440" t="str">
        <f>IF('1. Prosjekteringsverktøy'!D448&lt;&gt;0,'1. Prosjekteringsverktøy'!$D448,"")</f>
        <v/>
      </c>
      <c r="B440" t="str">
        <f>IF('1. Prosjekteringsverktøy'!$B448=Utelukk!$A$3,"",IF('1. Prosjekteringsverktøy'!$G448&lt;&gt;"",IF('1. Prosjekteringsverktøy'!$G448='Telle antall dimensjoner'!B$1,1,""),IF('1. Prosjekteringsverktøy'!$F448=B$1,1,"")))</f>
        <v/>
      </c>
      <c r="C440" t="str">
        <f>IF('1. Prosjekteringsverktøy'!$B448=Utelukk!$A$3,"",IF('1. Prosjekteringsverktøy'!$G448&lt;&gt;"",IF('1. Prosjekteringsverktøy'!$G448='Telle antall dimensjoner'!C$1,1,""),IF('1. Prosjekteringsverktøy'!$F448=C$1,1,"")))</f>
        <v/>
      </c>
      <c r="D440" t="str">
        <f>IF('1. Prosjekteringsverktøy'!$B448=Utelukk!$A$3,"",IF('1. Prosjekteringsverktøy'!$G448&lt;&gt;"",IF('1. Prosjekteringsverktøy'!$G448='Telle antall dimensjoner'!D$1,1,""),IF('1. Prosjekteringsverktøy'!$F448=D$1,1,"")))</f>
        <v/>
      </c>
      <c r="E440" t="str">
        <f>IF('1. Prosjekteringsverktøy'!$B448=Utelukk!$A$3,"",IF('1. Prosjekteringsverktøy'!$G448&lt;&gt;"",IF('1. Prosjekteringsverktøy'!$G448='Telle antall dimensjoner'!E$1,1,""),IF('1. Prosjekteringsverktøy'!$F448=E$1,1,"")))</f>
        <v/>
      </c>
      <c r="F440" t="str">
        <f>IF('1. Prosjekteringsverktøy'!$B448=Utelukk!$A$3,"",IF('1. Prosjekteringsverktøy'!$G448&lt;&gt;"",IF('1. Prosjekteringsverktøy'!$G448='Telle antall dimensjoner'!F$1,1,""),IF('1. Prosjekteringsverktøy'!$F448=F$1,1,"")))</f>
        <v/>
      </c>
      <c r="G440" t="str">
        <f>IF('1. Prosjekteringsverktøy'!$B448=Utelukk!$A$3,"",IF('1. Prosjekteringsverktøy'!$G448&lt;&gt;"",IF('1. Prosjekteringsverktøy'!$G448='Telle antall dimensjoner'!G$1,1,""),IF('1. Prosjekteringsverktøy'!$F448=G$1,1,"")))</f>
        <v/>
      </c>
      <c r="H440" t="str">
        <f>IF('1. Prosjekteringsverktøy'!$B448=Utelukk!$A$3,"",IF('1. Prosjekteringsverktøy'!$G448&lt;&gt;"",IF('1. Prosjekteringsverktøy'!$G448='Telle antall dimensjoner'!H$1,1,""),IF('1. Prosjekteringsverktøy'!$F448=H$1,1,"")))</f>
        <v/>
      </c>
      <c r="I440" t="str">
        <f>IF('1. Prosjekteringsverktøy'!$B448=Utelukk!$A$3,"",IF('1. Prosjekteringsverktøy'!$G448&lt;&gt;"",IF('1. Prosjekteringsverktøy'!$G448='Telle antall dimensjoner'!I$1,1,""),IF('1. Prosjekteringsverktøy'!$F448=I$1,1,"")))</f>
        <v/>
      </c>
      <c r="J440" t="str">
        <f>IF('1. Prosjekteringsverktøy'!$B448=Utelukk!$A$3,"",IF('1. Prosjekteringsverktøy'!$G448&lt;&gt;"",IF('1. Prosjekteringsverktøy'!$G448='Telle antall dimensjoner'!J$1,1,""),IF('1. Prosjekteringsverktøy'!$F448=J$1,1,"")))</f>
        <v/>
      </c>
    </row>
    <row r="441" spans="1:10" x14ac:dyDescent="0.3">
      <c r="A441" t="str">
        <f>IF('1. Prosjekteringsverktøy'!D449&lt;&gt;0,'1. Prosjekteringsverktøy'!$D449,"")</f>
        <v/>
      </c>
      <c r="B441" t="str">
        <f>IF('1. Prosjekteringsverktøy'!$B449=Utelukk!$A$3,"",IF('1. Prosjekteringsverktøy'!$G449&lt;&gt;"",IF('1. Prosjekteringsverktøy'!$G449='Telle antall dimensjoner'!B$1,1,""),IF('1. Prosjekteringsverktøy'!$F449=B$1,1,"")))</f>
        <v/>
      </c>
      <c r="C441" t="str">
        <f>IF('1. Prosjekteringsverktøy'!$B449=Utelukk!$A$3,"",IF('1. Prosjekteringsverktøy'!$G449&lt;&gt;"",IF('1. Prosjekteringsverktøy'!$G449='Telle antall dimensjoner'!C$1,1,""),IF('1. Prosjekteringsverktøy'!$F449=C$1,1,"")))</f>
        <v/>
      </c>
      <c r="D441" t="str">
        <f>IF('1. Prosjekteringsverktøy'!$B449=Utelukk!$A$3,"",IF('1. Prosjekteringsverktøy'!$G449&lt;&gt;"",IF('1. Prosjekteringsverktøy'!$G449='Telle antall dimensjoner'!D$1,1,""),IF('1. Prosjekteringsverktøy'!$F449=D$1,1,"")))</f>
        <v/>
      </c>
      <c r="E441" t="str">
        <f>IF('1. Prosjekteringsverktøy'!$B449=Utelukk!$A$3,"",IF('1. Prosjekteringsverktøy'!$G449&lt;&gt;"",IF('1. Prosjekteringsverktøy'!$G449='Telle antall dimensjoner'!E$1,1,""),IF('1. Prosjekteringsverktøy'!$F449=E$1,1,"")))</f>
        <v/>
      </c>
      <c r="F441" t="str">
        <f>IF('1. Prosjekteringsverktøy'!$B449=Utelukk!$A$3,"",IF('1. Prosjekteringsverktøy'!$G449&lt;&gt;"",IF('1. Prosjekteringsverktøy'!$G449='Telle antall dimensjoner'!F$1,1,""),IF('1. Prosjekteringsverktøy'!$F449=F$1,1,"")))</f>
        <v/>
      </c>
      <c r="G441" t="str">
        <f>IF('1. Prosjekteringsverktøy'!$B449=Utelukk!$A$3,"",IF('1. Prosjekteringsverktøy'!$G449&lt;&gt;"",IF('1. Prosjekteringsverktøy'!$G449='Telle antall dimensjoner'!G$1,1,""),IF('1. Prosjekteringsverktøy'!$F449=G$1,1,"")))</f>
        <v/>
      </c>
      <c r="H441" t="str">
        <f>IF('1. Prosjekteringsverktøy'!$B449=Utelukk!$A$3,"",IF('1. Prosjekteringsverktøy'!$G449&lt;&gt;"",IF('1. Prosjekteringsverktøy'!$G449='Telle antall dimensjoner'!H$1,1,""),IF('1. Prosjekteringsverktøy'!$F449=H$1,1,"")))</f>
        <v/>
      </c>
      <c r="I441" t="str">
        <f>IF('1. Prosjekteringsverktøy'!$B449=Utelukk!$A$3,"",IF('1. Prosjekteringsverktøy'!$G449&lt;&gt;"",IF('1. Prosjekteringsverktøy'!$G449='Telle antall dimensjoner'!I$1,1,""),IF('1. Prosjekteringsverktøy'!$F449=I$1,1,"")))</f>
        <v/>
      </c>
      <c r="J441" t="str">
        <f>IF('1. Prosjekteringsverktøy'!$B449=Utelukk!$A$3,"",IF('1. Prosjekteringsverktøy'!$G449&lt;&gt;"",IF('1. Prosjekteringsverktøy'!$G449='Telle antall dimensjoner'!J$1,1,""),IF('1. Prosjekteringsverktøy'!$F449=J$1,1,"")))</f>
        <v/>
      </c>
    </row>
    <row r="442" spans="1:10" x14ac:dyDescent="0.3">
      <c r="A442" t="str">
        <f>IF('1. Prosjekteringsverktøy'!D450&lt;&gt;0,'1. Prosjekteringsverktøy'!$D450,"")</f>
        <v/>
      </c>
      <c r="B442" t="str">
        <f>IF('1. Prosjekteringsverktøy'!$B450=Utelukk!$A$3,"",IF('1. Prosjekteringsverktøy'!$G450&lt;&gt;"",IF('1. Prosjekteringsverktøy'!$G450='Telle antall dimensjoner'!B$1,1,""),IF('1. Prosjekteringsverktøy'!$F450=B$1,1,"")))</f>
        <v/>
      </c>
      <c r="C442" t="str">
        <f>IF('1. Prosjekteringsverktøy'!$B450=Utelukk!$A$3,"",IF('1. Prosjekteringsverktøy'!$G450&lt;&gt;"",IF('1. Prosjekteringsverktøy'!$G450='Telle antall dimensjoner'!C$1,1,""),IF('1. Prosjekteringsverktøy'!$F450=C$1,1,"")))</f>
        <v/>
      </c>
      <c r="D442" t="str">
        <f>IF('1. Prosjekteringsverktøy'!$B450=Utelukk!$A$3,"",IF('1. Prosjekteringsverktøy'!$G450&lt;&gt;"",IF('1. Prosjekteringsverktøy'!$G450='Telle antall dimensjoner'!D$1,1,""),IF('1. Prosjekteringsverktøy'!$F450=D$1,1,"")))</f>
        <v/>
      </c>
      <c r="E442" t="str">
        <f>IF('1. Prosjekteringsverktøy'!$B450=Utelukk!$A$3,"",IF('1. Prosjekteringsverktøy'!$G450&lt;&gt;"",IF('1. Prosjekteringsverktøy'!$G450='Telle antall dimensjoner'!E$1,1,""),IF('1. Prosjekteringsverktøy'!$F450=E$1,1,"")))</f>
        <v/>
      </c>
      <c r="F442" t="str">
        <f>IF('1. Prosjekteringsverktøy'!$B450=Utelukk!$A$3,"",IF('1. Prosjekteringsverktøy'!$G450&lt;&gt;"",IF('1. Prosjekteringsverktøy'!$G450='Telle antall dimensjoner'!F$1,1,""),IF('1. Prosjekteringsverktøy'!$F450=F$1,1,"")))</f>
        <v/>
      </c>
      <c r="G442" t="str">
        <f>IF('1. Prosjekteringsverktøy'!$B450=Utelukk!$A$3,"",IF('1. Prosjekteringsverktøy'!$G450&lt;&gt;"",IF('1. Prosjekteringsverktøy'!$G450='Telle antall dimensjoner'!G$1,1,""),IF('1. Prosjekteringsverktøy'!$F450=G$1,1,"")))</f>
        <v/>
      </c>
      <c r="H442" t="str">
        <f>IF('1. Prosjekteringsverktøy'!$B450=Utelukk!$A$3,"",IF('1. Prosjekteringsverktøy'!$G450&lt;&gt;"",IF('1. Prosjekteringsverktøy'!$G450='Telle antall dimensjoner'!H$1,1,""),IF('1. Prosjekteringsverktøy'!$F450=H$1,1,"")))</f>
        <v/>
      </c>
      <c r="I442" t="str">
        <f>IF('1. Prosjekteringsverktøy'!$B450=Utelukk!$A$3,"",IF('1. Prosjekteringsverktøy'!$G450&lt;&gt;"",IF('1. Prosjekteringsverktøy'!$G450='Telle antall dimensjoner'!I$1,1,""),IF('1. Prosjekteringsverktøy'!$F450=I$1,1,"")))</f>
        <v/>
      </c>
      <c r="J442" t="str">
        <f>IF('1. Prosjekteringsverktøy'!$B450=Utelukk!$A$3,"",IF('1. Prosjekteringsverktøy'!$G450&lt;&gt;"",IF('1. Prosjekteringsverktøy'!$G450='Telle antall dimensjoner'!J$1,1,""),IF('1. Prosjekteringsverktøy'!$F450=J$1,1,"")))</f>
        <v/>
      </c>
    </row>
    <row r="443" spans="1:10" x14ac:dyDescent="0.3">
      <c r="A443" t="str">
        <f>IF('1. Prosjekteringsverktøy'!D451&lt;&gt;0,'1. Prosjekteringsverktøy'!$D451,"")</f>
        <v/>
      </c>
      <c r="B443" t="str">
        <f>IF('1. Prosjekteringsverktøy'!$B451=Utelukk!$A$3,"",IF('1. Prosjekteringsverktøy'!$G451&lt;&gt;"",IF('1. Prosjekteringsverktøy'!$G451='Telle antall dimensjoner'!B$1,1,""),IF('1. Prosjekteringsverktøy'!$F451=B$1,1,"")))</f>
        <v/>
      </c>
      <c r="C443" t="str">
        <f>IF('1. Prosjekteringsverktøy'!$B451=Utelukk!$A$3,"",IF('1. Prosjekteringsverktøy'!$G451&lt;&gt;"",IF('1. Prosjekteringsverktøy'!$G451='Telle antall dimensjoner'!C$1,1,""),IF('1. Prosjekteringsverktøy'!$F451=C$1,1,"")))</f>
        <v/>
      </c>
      <c r="D443" t="str">
        <f>IF('1. Prosjekteringsverktøy'!$B451=Utelukk!$A$3,"",IF('1. Prosjekteringsverktøy'!$G451&lt;&gt;"",IF('1. Prosjekteringsverktøy'!$G451='Telle antall dimensjoner'!D$1,1,""),IF('1. Prosjekteringsverktøy'!$F451=D$1,1,"")))</f>
        <v/>
      </c>
      <c r="E443" t="str">
        <f>IF('1. Prosjekteringsverktøy'!$B451=Utelukk!$A$3,"",IF('1. Prosjekteringsverktøy'!$G451&lt;&gt;"",IF('1. Prosjekteringsverktøy'!$G451='Telle antall dimensjoner'!E$1,1,""),IF('1. Prosjekteringsverktøy'!$F451=E$1,1,"")))</f>
        <v/>
      </c>
      <c r="F443" t="str">
        <f>IF('1. Prosjekteringsverktøy'!$B451=Utelukk!$A$3,"",IF('1. Prosjekteringsverktøy'!$G451&lt;&gt;"",IF('1. Prosjekteringsverktøy'!$G451='Telle antall dimensjoner'!F$1,1,""),IF('1. Prosjekteringsverktøy'!$F451=F$1,1,"")))</f>
        <v/>
      </c>
      <c r="G443" t="str">
        <f>IF('1. Prosjekteringsverktøy'!$B451=Utelukk!$A$3,"",IF('1. Prosjekteringsverktøy'!$G451&lt;&gt;"",IF('1. Prosjekteringsverktøy'!$G451='Telle antall dimensjoner'!G$1,1,""),IF('1. Prosjekteringsverktøy'!$F451=G$1,1,"")))</f>
        <v/>
      </c>
      <c r="H443" t="str">
        <f>IF('1. Prosjekteringsverktøy'!$B451=Utelukk!$A$3,"",IF('1. Prosjekteringsverktøy'!$G451&lt;&gt;"",IF('1. Prosjekteringsverktøy'!$G451='Telle antall dimensjoner'!H$1,1,""),IF('1. Prosjekteringsverktøy'!$F451=H$1,1,"")))</f>
        <v/>
      </c>
      <c r="I443" t="str">
        <f>IF('1. Prosjekteringsverktøy'!$B451=Utelukk!$A$3,"",IF('1. Prosjekteringsverktøy'!$G451&lt;&gt;"",IF('1. Prosjekteringsverktøy'!$G451='Telle antall dimensjoner'!I$1,1,""),IF('1. Prosjekteringsverktøy'!$F451=I$1,1,"")))</f>
        <v/>
      </c>
      <c r="J443" t="str">
        <f>IF('1. Prosjekteringsverktøy'!$B451=Utelukk!$A$3,"",IF('1. Prosjekteringsverktøy'!$G451&lt;&gt;"",IF('1. Prosjekteringsverktøy'!$G451='Telle antall dimensjoner'!J$1,1,""),IF('1. Prosjekteringsverktøy'!$F451=J$1,1,"")))</f>
        <v/>
      </c>
    </row>
    <row r="444" spans="1:10" x14ac:dyDescent="0.3">
      <c r="A444" t="str">
        <f>IF('1. Prosjekteringsverktøy'!D452&lt;&gt;0,'1. Prosjekteringsverktøy'!$D452,"")</f>
        <v/>
      </c>
      <c r="B444" t="str">
        <f>IF('1. Prosjekteringsverktøy'!$B452=Utelukk!$A$3,"",IF('1. Prosjekteringsverktøy'!$G452&lt;&gt;"",IF('1. Prosjekteringsverktøy'!$G452='Telle antall dimensjoner'!B$1,1,""),IF('1. Prosjekteringsverktøy'!$F452=B$1,1,"")))</f>
        <v/>
      </c>
      <c r="C444" t="str">
        <f>IF('1. Prosjekteringsverktøy'!$B452=Utelukk!$A$3,"",IF('1. Prosjekteringsverktøy'!$G452&lt;&gt;"",IF('1. Prosjekteringsverktøy'!$G452='Telle antall dimensjoner'!C$1,1,""),IF('1. Prosjekteringsverktøy'!$F452=C$1,1,"")))</f>
        <v/>
      </c>
      <c r="D444" t="str">
        <f>IF('1. Prosjekteringsverktøy'!$B452=Utelukk!$A$3,"",IF('1. Prosjekteringsverktøy'!$G452&lt;&gt;"",IF('1. Prosjekteringsverktøy'!$G452='Telle antall dimensjoner'!D$1,1,""),IF('1. Prosjekteringsverktøy'!$F452=D$1,1,"")))</f>
        <v/>
      </c>
      <c r="E444" t="str">
        <f>IF('1. Prosjekteringsverktøy'!$B452=Utelukk!$A$3,"",IF('1. Prosjekteringsverktøy'!$G452&lt;&gt;"",IF('1. Prosjekteringsverktøy'!$G452='Telle antall dimensjoner'!E$1,1,""),IF('1. Prosjekteringsverktøy'!$F452=E$1,1,"")))</f>
        <v/>
      </c>
      <c r="F444" t="str">
        <f>IF('1. Prosjekteringsverktøy'!$B452=Utelukk!$A$3,"",IF('1. Prosjekteringsverktøy'!$G452&lt;&gt;"",IF('1. Prosjekteringsverktøy'!$G452='Telle antall dimensjoner'!F$1,1,""),IF('1. Prosjekteringsverktøy'!$F452=F$1,1,"")))</f>
        <v/>
      </c>
      <c r="G444" t="str">
        <f>IF('1. Prosjekteringsverktøy'!$B452=Utelukk!$A$3,"",IF('1. Prosjekteringsverktøy'!$G452&lt;&gt;"",IF('1. Prosjekteringsverktøy'!$G452='Telle antall dimensjoner'!G$1,1,""),IF('1. Prosjekteringsverktøy'!$F452=G$1,1,"")))</f>
        <v/>
      </c>
      <c r="H444" t="str">
        <f>IF('1. Prosjekteringsverktøy'!$B452=Utelukk!$A$3,"",IF('1. Prosjekteringsverktøy'!$G452&lt;&gt;"",IF('1. Prosjekteringsverktøy'!$G452='Telle antall dimensjoner'!H$1,1,""),IF('1. Prosjekteringsverktøy'!$F452=H$1,1,"")))</f>
        <v/>
      </c>
      <c r="I444" t="str">
        <f>IF('1. Prosjekteringsverktøy'!$B452=Utelukk!$A$3,"",IF('1. Prosjekteringsverktøy'!$G452&lt;&gt;"",IF('1. Prosjekteringsverktøy'!$G452='Telle antall dimensjoner'!I$1,1,""),IF('1. Prosjekteringsverktøy'!$F452=I$1,1,"")))</f>
        <v/>
      </c>
      <c r="J444" t="str">
        <f>IF('1. Prosjekteringsverktøy'!$B452=Utelukk!$A$3,"",IF('1. Prosjekteringsverktøy'!$G452&lt;&gt;"",IF('1. Prosjekteringsverktøy'!$G452='Telle antall dimensjoner'!J$1,1,""),IF('1. Prosjekteringsverktøy'!$F452=J$1,1,"")))</f>
        <v/>
      </c>
    </row>
    <row r="445" spans="1:10" x14ac:dyDescent="0.3">
      <c r="A445" t="str">
        <f>IF('1. Prosjekteringsverktøy'!D453&lt;&gt;0,'1. Prosjekteringsverktøy'!$D453,"")</f>
        <v/>
      </c>
      <c r="B445" t="str">
        <f>IF('1. Prosjekteringsverktøy'!$B453=Utelukk!$A$3,"",IF('1. Prosjekteringsverktøy'!$G453&lt;&gt;"",IF('1. Prosjekteringsverktøy'!$G453='Telle antall dimensjoner'!B$1,1,""),IF('1. Prosjekteringsverktøy'!$F453=B$1,1,"")))</f>
        <v/>
      </c>
      <c r="C445" t="str">
        <f>IF('1. Prosjekteringsverktøy'!$B453=Utelukk!$A$3,"",IF('1. Prosjekteringsverktøy'!$G453&lt;&gt;"",IF('1. Prosjekteringsverktøy'!$G453='Telle antall dimensjoner'!C$1,1,""),IF('1. Prosjekteringsverktøy'!$F453=C$1,1,"")))</f>
        <v/>
      </c>
      <c r="D445" t="str">
        <f>IF('1. Prosjekteringsverktøy'!$B453=Utelukk!$A$3,"",IF('1. Prosjekteringsverktøy'!$G453&lt;&gt;"",IF('1. Prosjekteringsverktøy'!$G453='Telle antall dimensjoner'!D$1,1,""),IF('1. Prosjekteringsverktøy'!$F453=D$1,1,"")))</f>
        <v/>
      </c>
      <c r="E445" t="str">
        <f>IF('1. Prosjekteringsverktøy'!$B453=Utelukk!$A$3,"",IF('1. Prosjekteringsverktøy'!$G453&lt;&gt;"",IF('1. Prosjekteringsverktøy'!$G453='Telle antall dimensjoner'!E$1,1,""),IF('1. Prosjekteringsverktøy'!$F453=E$1,1,"")))</f>
        <v/>
      </c>
      <c r="F445" t="str">
        <f>IF('1. Prosjekteringsverktøy'!$B453=Utelukk!$A$3,"",IF('1. Prosjekteringsverktøy'!$G453&lt;&gt;"",IF('1. Prosjekteringsverktøy'!$G453='Telle antall dimensjoner'!F$1,1,""),IF('1. Prosjekteringsverktøy'!$F453=F$1,1,"")))</f>
        <v/>
      </c>
      <c r="G445" t="str">
        <f>IF('1. Prosjekteringsverktøy'!$B453=Utelukk!$A$3,"",IF('1. Prosjekteringsverktøy'!$G453&lt;&gt;"",IF('1. Prosjekteringsverktøy'!$G453='Telle antall dimensjoner'!G$1,1,""),IF('1. Prosjekteringsverktøy'!$F453=G$1,1,"")))</f>
        <v/>
      </c>
      <c r="H445" t="str">
        <f>IF('1. Prosjekteringsverktøy'!$B453=Utelukk!$A$3,"",IF('1. Prosjekteringsverktøy'!$G453&lt;&gt;"",IF('1. Prosjekteringsverktøy'!$G453='Telle antall dimensjoner'!H$1,1,""),IF('1. Prosjekteringsverktøy'!$F453=H$1,1,"")))</f>
        <v/>
      </c>
      <c r="I445" t="str">
        <f>IF('1. Prosjekteringsverktøy'!$B453=Utelukk!$A$3,"",IF('1. Prosjekteringsverktøy'!$G453&lt;&gt;"",IF('1. Prosjekteringsverktøy'!$G453='Telle antall dimensjoner'!I$1,1,""),IF('1. Prosjekteringsverktøy'!$F453=I$1,1,"")))</f>
        <v/>
      </c>
      <c r="J445" t="str">
        <f>IF('1. Prosjekteringsverktøy'!$B453=Utelukk!$A$3,"",IF('1. Prosjekteringsverktøy'!$G453&lt;&gt;"",IF('1. Prosjekteringsverktøy'!$G453='Telle antall dimensjoner'!J$1,1,""),IF('1. Prosjekteringsverktøy'!$F453=J$1,1,"")))</f>
        <v/>
      </c>
    </row>
    <row r="446" spans="1:10" x14ac:dyDescent="0.3">
      <c r="A446" t="str">
        <f>IF('1. Prosjekteringsverktøy'!D454&lt;&gt;0,'1. Prosjekteringsverktøy'!$D454,"")</f>
        <v/>
      </c>
      <c r="B446" t="str">
        <f>IF('1. Prosjekteringsverktøy'!$B454=Utelukk!$A$3,"",IF('1. Prosjekteringsverktøy'!$G454&lt;&gt;"",IF('1. Prosjekteringsverktøy'!$G454='Telle antall dimensjoner'!B$1,1,""),IF('1. Prosjekteringsverktøy'!$F454=B$1,1,"")))</f>
        <v/>
      </c>
      <c r="C446" t="str">
        <f>IF('1. Prosjekteringsverktøy'!$B454=Utelukk!$A$3,"",IF('1. Prosjekteringsverktøy'!$G454&lt;&gt;"",IF('1. Prosjekteringsverktøy'!$G454='Telle antall dimensjoner'!C$1,1,""),IF('1. Prosjekteringsverktøy'!$F454=C$1,1,"")))</f>
        <v/>
      </c>
      <c r="D446" t="str">
        <f>IF('1. Prosjekteringsverktøy'!$B454=Utelukk!$A$3,"",IF('1. Prosjekteringsverktøy'!$G454&lt;&gt;"",IF('1. Prosjekteringsverktøy'!$G454='Telle antall dimensjoner'!D$1,1,""),IF('1. Prosjekteringsverktøy'!$F454=D$1,1,"")))</f>
        <v/>
      </c>
      <c r="E446" t="str">
        <f>IF('1. Prosjekteringsverktøy'!$B454=Utelukk!$A$3,"",IF('1. Prosjekteringsverktøy'!$G454&lt;&gt;"",IF('1. Prosjekteringsverktøy'!$G454='Telle antall dimensjoner'!E$1,1,""),IF('1. Prosjekteringsverktøy'!$F454=E$1,1,"")))</f>
        <v/>
      </c>
      <c r="F446" t="str">
        <f>IF('1. Prosjekteringsverktøy'!$B454=Utelukk!$A$3,"",IF('1. Prosjekteringsverktøy'!$G454&lt;&gt;"",IF('1. Prosjekteringsverktøy'!$G454='Telle antall dimensjoner'!F$1,1,""),IF('1. Prosjekteringsverktøy'!$F454=F$1,1,"")))</f>
        <v/>
      </c>
      <c r="G446" t="str">
        <f>IF('1. Prosjekteringsverktøy'!$B454=Utelukk!$A$3,"",IF('1. Prosjekteringsverktøy'!$G454&lt;&gt;"",IF('1. Prosjekteringsverktøy'!$G454='Telle antall dimensjoner'!G$1,1,""),IF('1. Prosjekteringsverktøy'!$F454=G$1,1,"")))</f>
        <v/>
      </c>
      <c r="H446" t="str">
        <f>IF('1. Prosjekteringsverktøy'!$B454=Utelukk!$A$3,"",IF('1. Prosjekteringsverktøy'!$G454&lt;&gt;"",IF('1. Prosjekteringsverktøy'!$G454='Telle antall dimensjoner'!H$1,1,""),IF('1. Prosjekteringsverktøy'!$F454=H$1,1,"")))</f>
        <v/>
      </c>
      <c r="I446" t="str">
        <f>IF('1. Prosjekteringsverktøy'!$B454=Utelukk!$A$3,"",IF('1. Prosjekteringsverktøy'!$G454&lt;&gt;"",IF('1. Prosjekteringsverktøy'!$G454='Telle antall dimensjoner'!I$1,1,""),IF('1. Prosjekteringsverktøy'!$F454=I$1,1,"")))</f>
        <v/>
      </c>
      <c r="J446" t="str">
        <f>IF('1. Prosjekteringsverktøy'!$B454=Utelukk!$A$3,"",IF('1. Prosjekteringsverktøy'!$G454&lt;&gt;"",IF('1. Prosjekteringsverktøy'!$G454='Telle antall dimensjoner'!J$1,1,""),IF('1. Prosjekteringsverktøy'!$F454=J$1,1,"")))</f>
        <v/>
      </c>
    </row>
    <row r="447" spans="1:10" x14ac:dyDescent="0.3">
      <c r="A447" t="str">
        <f>IF('1. Prosjekteringsverktøy'!D455&lt;&gt;0,'1. Prosjekteringsverktøy'!$D455,"")</f>
        <v/>
      </c>
      <c r="B447" t="str">
        <f>IF('1. Prosjekteringsverktøy'!$B455=Utelukk!$A$3,"",IF('1. Prosjekteringsverktøy'!$G455&lt;&gt;"",IF('1. Prosjekteringsverktøy'!$G455='Telle antall dimensjoner'!B$1,1,""),IF('1. Prosjekteringsverktøy'!$F455=B$1,1,"")))</f>
        <v/>
      </c>
      <c r="C447" t="str">
        <f>IF('1. Prosjekteringsverktøy'!$B455=Utelukk!$A$3,"",IF('1. Prosjekteringsverktøy'!$G455&lt;&gt;"",IF('1. Prosjekteringsverktøy'!$G455='Telle antall dimensjoner'!C$1,1,""),IF('1. Prosjekteringsverktøy'!$F455=C$1,1,"")))</f>
        <v/>
      </c>
      <c r="D447" t="str">
        <f>IF('1. Prosjekteringsverktøy'!$B455=Utelukk!$A$3,"",IF('1. Prosjekteringsverktøy'!$G455&lt;&gt;"",IF('1. Prosjekteringsverktøy'!$G455='Telle antall dimensjoner'!D$1,1,""),IF('1. Prosjekteringsverktøy'!$F455=D$1,1,"")))</f>
        <v/>
      </c>
      <c r="E447" t="str">
        <f>IF('1. Prosjekteringsverktøy'!$B455=Utelukk!$A$3,"",IF('1. Prosjekteringsverktøy'!$G455&lt;&gt;"",IF('1. Prosjekteringsverktøy'!$G455='Telle antall dimensjoner'!E$1,1,""),IF('1. Prosjekteringsverktøy'!$F455=E$1,1,"")))</f>
        <v/>
      </c>
      <c r="F447" t="str">
        <f>IF('1. Prosjekteringsverktøy'!$B455=Utelukk!$A$3,"",IF('1. Prosjekteringsverktøy'!$G455&lt;&gt;"",IF('1. Prosjekteringsverktøy'!$G455='Telle antall dimensjoner'!F$1,1,""),IF('1. Prosjekteringsverktøy'!$F455=F$1,1,"")))</f>
        <v/>
      </c>
      <c r="G447" t="str">
        <f>IF('1. Prosjekteringsverktøy'!$B455=Utelukk!$A$3,"",IF('1. Prosjekteringsverktøy'!$G455&lt;&gt;"",IF('1. Prosjekteringsverktøy'!$G455='Telle antall dimensjoner'!G$1,1,""),IF('1. Prosjekteringsverktøy'!$F455=G$1,1,"")))</f>
        <v/>
      </c>
      <c r="H447" t="str">
        <f>IF('1. Prosjekteringsverktøy'!$B455=Utelukk!$A$3,"",IF('1. Prosjekteringsverktøy'!$G455&lt;&gt;"",IF('1. Prosjekteringsverktøy'!$G455='Telle antall dimensjoner'!H$1,1,""),IF('1. Prosjekteringsverktøy'!$F455=H$1,1,"")))</f>
        <v/>
      </c>
      <c r="I447" t="str">
        <f>IF('1. Prosjekteringsverktøy'!$B455=Utelukk!$A$3,"",IF('1. Prosjekteringsverktøy'!$G455&lt;&gt;"",IF('1. Prosjekteringsverktøy'!$G455='Telle antall dimensjoner'!I$1,1,""),IF('1. Prosjekteringsverktøy'!$F455=I$1,1,"")))</f>
        <v/>
      </c>
      <c r="J447" t="str">
        <f>IF('1. Prosjekteringsverktøy'!$B455=Utelukk!$A$3,"",IF('1. Prosjekteringsverktøy'!$G455&lt;&gt;"",IF('1. Prosjekteringsverktøy'!$G455='Telle antall dimensjoner'!J$1,1,""),IF('1. Prosjekteringsverktøy'!$F455=J$1,1,"")))</f>
        <v/>
      </c>
    </row>
    <row r="448" spans="1:10" x14ac:dyDescent="0.3">
      <c r="A448" t="str">
        <f>IF('1. Prosjekteringsverktøy'!D456&lt;&gt;0,'1. Prosjekteringsverktøy'!$D456,"")</f>
        <v/>
      </c>
      <c r="B448" t="str">
        <f>IF('1. Prosjekteringsverktøy'!$B456=Utelukk!$A$3,"",IF('1. Prosjekteringsverktøy'!$G456&lt;&gt;"",IF('1. Prosjekteringsverktøy'!$G456='Telle antall dimensjoner'!B$1,1,""),IF('1. Prosjekteringsverktøy'!$F456=B$1,1,"")))</f>
        <v/>
      </c>
      <c r="C448" t="str">
        <f>IF('1. Prosjekteringsverktøy'!$B456=Utelukk!$A$3,"",IF('1. Prosjekteringsverktøy'!$G456&lt;&gt;"",IF('1. Prosjekteringsverktøy'!$G456='Telle antall dimensjoner'!C$1,1,""),IF('1. Prosjekteringsverktøy'!$F456=C$1,1,"")))</f>
        <v/>
      </c>
      <c r="D448" t="str">
        <f>IF('1. Prosjekteringsverktøy'!$B456=Utelukk!$A$3,"",IF('1. Prosjekteringsverktøy'!$G456&lt;&gt;"",IF('1. Prosjekteringsverktøy'!$G456='Telle antall dimensjoner'!D$1,1,""),IF('1. Prosjekteringsverktøy'!$F456=D$1,1,"")))</f>
        <v/>
      </c>
      <c r="E448" t="str">
        <f>IF('1. Prosjekteringsverktøy'!$B456=Utelukk!$A$3,"",IF('1. Prosjekteringsverktøy'!$G456&lt;&gt;"",IF('1. Prosjekteringsverktøy'!$G456='Telle antall dimensjoner'!E$1,1,""),IF('1. Prosjekteringsverktøy'!$F456=E$1,1,"")))</f>
        <v/>
      </c>
      <c r="F448" t="str">
        <f>IF('1. Prosjekteringsverktøy'!$B456=Utelukk!$A$3,"",IF('1. Prosjekteringsverktøy'!$G456&lt;&gt;"",IF('1. Prosjekteringsverktøy'!$G456='Telle antall dimensjoner'!F$1,1,""),IF('1. Prosjekteringsverktøy'!$F456=F$1,1,"")))</f>
        <v/>
      </c>
      <c r="G448" t="str">
        <f>IF('1. Prosjekteringsverktøy'!$B456=Utelukk!$A$3,"",IF('1. Prosjekteringsverktøy'!$G456&lt;&gt;"",IF('1. Prosjekteringsverktøy'!$G456='Telle antall dimensjoner'!G$1,1,""),IF('1. Prosjekteringsverktøy'!$F456=G$1,1,"")))</f>
        <v/>
      </c>
      <c r="H448" t="str">
        <f>IF('1. Prosjekteringsverktøy'!$B456=Utelukk!$A$3,"",IF('1. Prosjekteringsverktøy'!$G456&lt;&gt;"",IF('1. Prosjekteringsverktøy'!$G456='Telle antall dimensjoner'!H$1,1,""),IF('1. Prosjekteringsverktøy'!$F456=H$1,1,"")))</f>
        <v/>
      </c>
      <c r="I448" t="str">
        <f>IF('1. Prosjekteringsverktøy'!$B456=Utelukk!$A$3,"",IF('1. Prosjekteringsverktøy'!$G456&lt;&gt;"",IF('1. Prosjekteringsverktøy'!$G456='Telle antall dimensjoner'!I$1,1,""),IF('1. Prosjekteringsverktøy'!$F456=I$1,1,"")))</f>
        <v/>
      </c>
      <c r="J448" t="str">
        <f>IF('1. Prosjekteringsverktøy'!$B456=Utelukk!$A$3,"",IF('1. Prosjekteringsverktøy'!$G456&lt;&gt;"",IF('1. Prosjekteringsverktøy'!$G456='Telle antall dimensjoner'!J$1,1,""),IF('1. Prosjekteringsverktøy'!$F456=J$1,1,"")))</f>
        <v/>
      </c>
    </row>
    <row r="449" spans="1:10" x14ac:dyDescent="0.3">
      <c r="A449" t="str">
        <f>IF('1. Prosjekteringsverktøy'!D457&lt;&gt;0,'1. Prosjekteringsverktøy'!$D457,"")</f>
        <v/>
      </c>
      <c r="B449" t="str">
        <f>IF('1. Prosjekteringsverktøy'!$B457=Utelukk!$A$3,"",IF('1. Prosjekteringsverktøy'!$G457&lt;&gt;"",IF('1. Prosjekteringsverktøy'!$G457='Telle antall dimensjoner'!B$1,1,""),IF('1. Prosjekteringsverktøy'!$F457=B$1,1,"")))</f>
        <v/>
      </c>
      <c r="C449" t="str">
        <f>IF('1. Prosjekteringsverktøy'!$B457=Utelukk!$A$3,"",IF('1. Prosjekteringsverktøy'!$G457&lt;&gt;"",IF('1. Prosjekteringsverktøy'!$G457='Telle antall dimensjoner'!C$1,1,""),IF('1. Prosjekteringsverktøy'!$F457=C$1,1,"")))</f>
        <v/>
      </c>
      <c r="D449" t="str">
        <f>IF('1. Prosjekteringsverktøy'!$B457=Utelukk!$A$3,"",IF('1. Prosjekteringsverktøy'!$G457&lt;&gt;"",IF('1. Prosjekteringsverktøy'!$G457='Telle antall dimensjoner'!D$1,1,""),IF('1. Prosjekteringsverktøy'!$F457=D$1,1,"")))</f>
        <v/>
      </c>
      <c r="E449" t="str">
        <f>IF('1. Prosjekteringsverktøy'!$B457=Utelukk!$A$3,"",IF('1. Prosjekteringsverktøy'!$G457&lt;&gt;"",IF('1. Prosjekteringsverktøy'!$G457='Telle antall dimensjoner'!E$1,1,""),IF('1. Prosjekteringsverktøy'!$F457=E$1,1,"")))</f>
        <v/>
      </c>
      <c r="F449" t="str">
        <f>IF('1. Prosjekteringsverktøy'!$B457=Utelukk!$A$3,"",IF('1. Prosjekteringsverktøy'!$G457&lt;&gt;"",IF('1. Prosjekteringsverktøy'!$G457='Telle antall dimensjoner'!F$1,1,""),IF('1. Prosjekteringsverktøy'!$F457=F$1,1,"")))</f>
        <v/>
      </c>
      <c r="G449" t="str">
        <f>IF('1. Prosjekteringsverktøy'!$B457=Utelukk!$A$3,"",IF('1. Prosjekteringsverktøy'!$G457&lt;&gt;"",IF('1. Prosjekteringsverktøy'!$G457='Telle antall dimensjoner'!G$1,1,""),IF('1. Prosjekteringsverktøy'!$F457=G$1,1,"")))</f>
        <v/>
      </c>
      <c r="H449" t="str">
        <f>IF('1. Prosjekteringsverktøy'!$B457=Utelukk!$A$3,"",IF('1. Prosjekteringsverktøy'!$G457&lt;&gt;"",IF('1. Prosjekteringsverktøy'!$G457='Telle antall dimensjoner'!H$1,1,""),IF('1. Prosjekteringsverktøy'!$F457=H$1,1,"")))</f>
        <v/>
      </c>
      <c r="I449" t="str">
        <f>IF('1. Prosjekteringsverktøy'!$B457=Utelukk!$A$3,"",IF('1. Prosjekteringsverktøy'!$G457&lt;&gt;"",IF('1. Prosjekteringsverktøy'!$G457='Telle antall dimensjoner'!I$1,1,""),IF('1. Prosjekteringsverktøy'!$F457=I$1,1,"")))</f>
        <v/>
      </c>
      <c r="J449" t="str">
        <f>IF('1. Prosjekteringsverktøy'!$B457=Utelukk!$A$3,"",IF('1. Prosjekteringsverktøy'!$G457&lt;&gt;"",IF('1. Prosjekteringsverktøy'!$G457='Telle antall dimensjoner'!J$1,1,""),IF('1. Prosjekteringsverktøy'!$F457=J$1,1,"")))</f>
        <v/>
      </c>
    </row>
    <row r="450" spans="1:10" x14ac:dyDescent="0.3">
      <c r="A450" t="str">
        <f>IF('1. Prosjekteringsverktøy'!D458&lt;&gt;0,'1. Prosjekteringsverktøy'!$D458,"")</f>
        <v/>
      </c>
      <c r="B450" t="str">
        <f>IF('1. Prosjekteringsverktøy'!$B458=Utelukk!$A$3,"",IF('1. Prosjekteringsverktøy'!$G458&lt;&gt;"",IF('1. Prosjekteringsverktøy'!$G458='Telle antall dimensjoner'!B$1,1,""),IF('1. Prosjekteringsverktøy'!$F458=B$1,1,"")))</f>
        <v/>
      </c>
      <c r="C450" t="str">
        <f>IF('1. Prosjekteringsverktøy'!$B458=Utelukk!$A$3,"",IF('1. Prosjekteringsverktøy'!$G458&lt;&gt;"",IF('1. Prosjekteringsverktøy'!$G458='Telle antall dimensjoner'!C$1,1,""),IF('1. Prosjekteringsverktøy'!$F458=C$1,1,"")))</f>
        <v/>
      </c>
      <c r="D450" t="str">
        <f>IF('1. Prosjekteringsverktøy'!$B458=Utelukk!$A$3,"",IF('1. Prosjekteringsverktøy'!$G458&lt;&gt;"",IF('1. Prosjekteringsverktøy'!$G458='Telle antall dimensjoner'!D$1,1,""),IF('1. Prosjekteringsverktøy'!$F458=D$1,1,"")))</f>
        <v/>
      </c>
      <c r="E450" t="str">
        <f>IF('1. Prosjekteringsverktøy'!$B458=Utelukk!$A$3,"",IF('1. Prosjekteringsverktøy'!$G458&lt;&gt;"",IF('1. Prosjekteringsverktøy'!$G458='Telle antall dimensjoner'!E$1,1,""),IF('1. Prosjekteringsverktøy'!$F458=E$1,1,"")))</f>
        <v/>
      </c>
      <c r="F450" t="str">
        <f>IF('1. Prosjekteringsverktøy'!$B458=Utelukk!$A$3,"",IF('1. Prosjekteringsverktøy'!$G458&lt;&gt;"",IF('1. Prosjekteringsverktøy'!$G458='Telle antall dimensjoner'!F$1,1,""),IF('1. Prosjekteringsverktøy'!$F458=F$1,1,"")))</f>
        <v/>
      </c>
      <c r="G450" t="str">
        <f>IF('1. Prosjekteringsverktøy'!$B458=Utelukk!$A$3,"",IF('1. Prosjekteringsverktøy'!$G458&lt;&gt;"",IF('1. Prosjekteringsverktøy'!$G458='Telle antall dimensjoner'!G$1,1,""),IF('1. Prosjekteringsverktøy'!$F458=G$1,1,"")))</f>
        <v/>
      </c>
      <c r="H450" t="str">
        <f>IF('1. Prosjekteringsverktøy'!$B458=Utelukk!$A$3,"",IF('1. Prosjekteringsverktøy'!$G458&lt;&gt;"",IF('1. Prosjekteringsverktøy'!$G458='Telle antall dimensjoner'!H$1,1,""),IF('1. Prosjekteringsverktøy'!$F458=H$1,1,"")))</f>
        <v/>
      </c>
      <c r="I450" t="str">
        <f>IF('1. Prosjekteringsverktøy'!$B458=Utelukk!$A$3,"",IF('1. Prosjekteringsverktøy'!$G458&lt;&gt;"",IF('1. Prosjekteringsverktøy'!$G458='Telle antall dimensjoner'!I$1,1,""),IF('1. Prosjekteringsverktøy'!$F458=I$1,1,"")))</f>
        <v/>
      </c>
      <c r="J450" t="str">
        <f>IF('1. Prosjekteringsverktøy'!$B458=Utelukk!$A$3,"",IF('1. Prosjekteringsverktøy'!$G458&lt;&gt;"",IF('1. Prosjekteringsverktøy'!$G458='Telle antall dimensjoner'!J$1,1,""),IF('1. Prosjekteringsverktøy'!$F458=J$1,1,"")))</f>
        <v/>
      </c>
    </row>
    <row r="451" spans="1:10" x14ac:dyDescent="0.3">
      <c r="A451" t="str">
        <f>IF('1. Prosjekteringsverktøy'!D459&lt;&gt;0,'1. Prosjekteringsverktøy'!$D459,"")</f>
        <v/>
      </c>
      <c r="B451" t="str">
        <f>IF('1. Prosjekteringsverktøy'!$B459=Utelukk!$A$3,"",IF('1. Prosjekteringsverktøy'!$G459&lt;&gt;"",IF('1. Prosjekteringsverktøy'!$G459='Telle antall dimensjoner'!B$1,1,""),IF('1. Prosjekteringsverktøy'!$F459=B$1,1,"")))</f>
        <v/>
      </c>
      <c r="C451" t="str">
        <f>IF('1. Prosjekteringsverktøy'!$B459=Utelukk!$A$3,"",IF('1. Prosjekteringsverktøy'!$G459&lt;&gt;"",IF('1. Prosjekteringsverktøy'!$G459='Telle antall dimensjoner'!C$1,1,""),IF('1. Prosjekteringsverktøy'!$F459=C$1,1,"")))</f>
        <v/>
      </c>
      <c r="D451" t="str">
        <f>IF('1. Prosjekteringsverktøy'!$B459=Utelukk!$A$3,"",IF('1. Prosjekteringsverktøy'!$G459&lt;&gt;"",IF('1. Prosjekteringsverktøy'!$G459='Telle antall dimensjoner'!D$1,1,""),IF('1. Prosjekteringsverktøy'!$F459=D$1,1,"")))</f>
        <v/>
      </c>
      <c r="E451" t="str">
        <f>IF('1. Prosjekteringsverktøy'!$B459=Utelukk!$A$3,"",IF('1. Prosjekteringsverktøy'!$G459&lt;&gt;"",IF('1. Prosjekteringsverktøy'!$G459='Telle antall dimensjoner'!E$1,1,""),IF('1. Prosjekteringsverktøy'!$F459=E$1,1,"")))</f>
        <v/>
      </c>
      <c r="F451" t="str">
        <f>IF('1. Prosjekteringsverktøy'!$B459=Utelukk!$A$3,"",IF('1. Prosjekteringsverktøy'!$G459&lt;&gt;"",IF('1. Prosjekteringsverktøy'!$G459='Telle antall dimensjoner'!F$1,1,""),IF('1. Prosjekteringsverktøy'!$F459=F$1,1,"")))</f>
        <v/>
      </c>
      <c r="G451" t="str">
        <f>IF('1. Prosjekteringsverktøy'!$B459=Utelukk!$A$3,"",IF('1. Prosjekteringsverktøy'!$G459&lt;&gt;"",IF('1. Prosjekteringsverktøy'!$G459='Telle antall dimensjoner'!G$1,1,""),IF('1. Prosjekteringsverktøy'!$F459=G$1,1,"")))</f>
        <v/>
      </c>
      <c r="H451" t="str">
        <f>IF('1. Prosjekteringsverktøy'!$B459=Utelukk!$A$3,"",IF('1. Prosjekteringsverktøy'!$G459&lt;&gt;"",IF('1. Prosjekteringsverktøy'!$G459='Telle antall dimensjoner'!H$1,1,""),IF('1. Prosjekteringsverktøy'!$F459=H$1,1,"")))</f>
        <v/>
      </c>
      <c r="I451" t="str">
        <f>IF('1. Prosjekteringsverktøy'!$B459=Utelukk!$A$3,"",IF('1. Prosjekteringsverktøy'!$G459&lt;&gt;"",IF('1. Prosjekteringsverktøy'!$G459='Telle antall dimensjoner'!I$1,1,""),IF('1. Prosjekteringsverktøy'!$F459=I$1,1,"")))</f>
        <v/>
      </c>
      <c r="J451" t="str">
        <f>IF('1. Prosjekteringsverktøy'!$B459=Utelukk!$A$3,"",IF('1. Prosjekteringsverktøy'!$G459&lt;&gt;"",IF('1. Prosjekteringsverktøy'!$G459='Telle antall dimensjoner'!J$1,1,""),IF('1. Prosjekteringsverktøy'!$F459=J$1,1,"")))</f>
        <v/>
      </c>
    </row>
    <row r="452" spans="1:10" x14ac:dyDescent="0.3">
      <c r="A452" t="str">
        <f>IF('1. Prosjekteringsverktøy'!D460&lt;&gt;0,'1. Prosjekteringsverktøy'!$D460,"")</f>
        <v/>
      </c>
      <c r="B452" t="str">
        <f>IF('1. Prosjekteringsverktøy'!$B460=Utelukk!$A$3,"",IF('1. Prosjekteringsverktøy'!$G460&lt;&gt;"",IF('1. Prosjekteringsverktøy'!$G460='Telle antall dimensjoner'!B$1,1,""),IF('1. Prosjekteringsverktøy'!$F460=B$1,1,"")))</f>
        <v/>
      </c>
      <c r="C452" t="str">
        <f>IF('1. Prosjekteringsverktøy'!$B460=Utelukk!$A$3,"",IF('1. Prosjekteringsverktøy'!$G460&lt;&gt;"",IF('1. Prosjekteringsverktøy'!$G460='Telle antall dimensjoner'!C$1,1,""),IF('1. Prosjekteringsverktøy'!$F460=C$1,1,"")))</f>
        <v/>
      </c>
      <c r="D452" t="str">
        <f>IF('1. Prosjekteringsverktøy'!$B460=Utelukk!$A$3,"",IF('1. Prosjekteringsverktøy'!$G460&lt;&gt;"",IF('1. Prosjekteringsverktøy'!$G460='Telle antall dimensjoner'!D$1,1,""),IF('1. Prosjekteringsverktøy'!$F460=D$1,1,"")))</f>
        <v/>
      </c>
      <c r="E452" t="str">
        <f>IF('1. Prosjekteringsverktøy'!$B460=Utelukk!$A$3,"",IF('1. Prosjekteringsverktøy'!$G460&lt;&gt;"",IF('1. Prosjekteringsverktøy'!$G460='Telle antall dimensjoner'!E$1,1,""),IF('1. Prosjekteringsverktøy'!$F460=E$1,1,"")))</f>
        <v/>
      </c>
      <c r="F452" t="str">
        <f>IF('1. Prosjekteringsverktøy'!$B460=Utelukk!$A$3,"",IF('1. Prosjekteringsverktøy'!$G460&lt;&gt;"",IF('1. Prosjekteringsverktøy'!$G460='Telle antall dimensjoner'!F$1,1,""),IF('1. Prosjekteringsverktøy'!$F460=F$1,1,"")))</f>
        <v/>
      </c>
      <c r="G452" t="str">
        <f>IF('1. Prosjekteringsverktøy'!$B460=Utelukk!$A$3,"",IF('1. Prosjekteringsverktøy'!$G460&lt;&gt;"",IF('1. Prosjekteringsverktøy'!$G460='Telle antall dimensjoner'!G$1,1,""),IF('1. Prosjekteringsverktøy'!$F460=G$1,1,"")))</f>
        <v/>
      </c>
      <c r="H452" t="str">
        <f>IF('1. Prosjekteringsverktøy'!$B460=Utelukk!$A$3,"",IF('1. Prosjekteringsverktøy'!$G460&lt;&gt;"",IF('1. Prosjekteringsverktøy'!$G460='Telle antall dimensjoner'!H$1,1,""),IF('1. Prosjekteringsverktøy'!$F460=H$1,1,"")))</f>
        <v/>
      </c>
      <c r="I452" t="str">
        <f>IF('1. Prosjekteringsverktøy'!$B460=Utelukk!$A$3,"",IF('1. Prosjekteringsverktøy'!$G460&lt;&gt;"",IF('1. Prosjekteringsverktøy'!$G460='Telle antall dimensjoner'!I$1,1,""),IF('1. Prosjekteringsverktøy'!$F460=I$1,1,"")))</f>
        <v/>
      </c>
      <c r="J452" t="str">
        <f>IF('1. Prosjekteringsverktøy'!$B460=Utelukk!$A$3,"",IF('1. Prosjekteringsverktøy'!$G460&lt;&gt;"",IF('1. Prosjekteringsverktøy'!$G460='Telle antall dimensjoner'!J$1,1,""),IF('1. Prosjekteringsverktøy'!$F460=J$1,1,"")))</f>
        <v/>
      </c>
    </row>
    <row r="453" spans="1:10" x14ac:dyDescent="0.3">
      <c r="A453" t="str">
        <f>IF('1. Prosjekteringsverktøy'!D461&lt;&gt;0,'1. Prosjekteringsverktøy'!$D461,"")</f>
        <v/>
      </c>
      <c r="B453" t="str">
        <f>IF('1. Prosjekteringsverktøy'!$B461=Utelukk!$A$3,"",IF('1. Prosjekteringsverktøy'!$G461&lt;&gt;"",IF('1. Prosjekteringsverktøy'!$G461='Telle antall dimensjoner'!B$1,1,""),IF('1. Prosjekteringsverktøy'!$F461=B$1,1,"")))</f>
        <v/>
      </c>
      <c r="C453" t="str">
        <f>IF('1. Prosjekteringsverktøy'!$B461=Utelukk!$A$3,"",IF('1. Prosjekteringsverktøy'!$G461&lt;&gt;"",IF('1. Prosjekteringsverktøy'!$G461='Telle antall dimensjoner'!C$1,1,""),IF('1. Prosjekteringsverktøy'!$F461=C$1,1,"")))</f>
        <v/>
      </c>
      <c r="D453" t="str">
        <f>IF('1. Prosjekteringsverktøy'!$B461=Utelukk!$A$3,"",IF('1. Prosjekteringsverktøy'!$G461&lt;&gt;"",IF('1. Prosjekteringsverktøy'!$G461='Telle antall dimensjoner'!D$1,1,""),IF('1. Prosjekteringsverktøy'!$F461=D$1,1,"")))</f>
        <v/>
      </c>
      <c r="E453" t="str">
        <f>IF('1. Prosjekteringsverktøy'!$B461=Utelukk!$A$3,"",IF('1. Prosjekteringsverktøy'!$G461&lt;&gt;"",IF('1. Prosjekteringsverktøy'!$G461='Telle antall dimensjoner'!E$1,1,""),IF('1. Prosjekteringsverktøy'!$F461=E$1,1,"")))</f>
        <v/>
      </c>
      <c r="F453" t="str">
        <f>IF('1. Prosjekteringsverktøy'!$B461=Utelukk!$A$3,"",IF('1. Prosjekteringsverktøy'!$G461&lt;&gt;"",IF('1. Prosjekteringsverktøy'!$G461='Telle antall dimensjoner'!F$1,1,""),IF('1. Prosjekteringsverktøy'!$F461=F$1,1,"")))</f>
        <v/>
      </c>
      <c r="G453" t="str">
        <f>IF('1. Prosjekteringsverktøy'!$B461=Utelukk!$A$3,"",IF('1. Prosjekteringsverktøy'!$G461&lt;&gt;"",IF('1. Prosjekteringsverktøy'!$G461='Telle antall dimensjoner'!G$1,1,""),IF('1. Prosjekteringsverktøy'!$F461=G$1,1,"")))</f>
        <v/>
      </c>
      <c r="H453" t="str">
        <f>IF('1. Prosjekteringsverktøy'!$B461=Utelukk!$A$3,"",IF('1. Prosjekteringsverktøy'!$G461&lt;&gt;"",IF('1. Prosjekteringsverktøy'!$G461='Telle antall dimensjoner'!H$1,1,""),IF('1. Prosjekteringsverktøy'!$F461=H$1,1,"")))</f>
        <v/>
      </c>
      <c r="I453" t="str">
        <f>IF('1. Prosjekteringsverktøy'!$B461=Utelukk!$A$3,"",IF('1. Prosjekteringsverktøy'!$G461&lt;&gt;"",IF('1. Prosjekteringsverktøy'!$G461='Telle antall dimensjoner'!I$1,1,""),IF('1. Prosjekteringsverktøy'!$F461=I$1,1,"")))</f>
        <v/>
      </c>
      <c r="J453" t="str">
        <f>IF('1. Prosjekteringsverktøy'!$B461=Utelukk!$A$3,"",IF('1. Prosjekteringsverktøy'!$G461&lt;&gt;"",IF('1. Prosjekteringsverktøy'!$G461='Telle antall dimensjoner'!J$1,1,""),IF('1. Prosjekteringsverktøy'!$F461=J$1,1,"")))</f>
        <v/>
      </c>
    </row>
    <row r="454" spans="1:10" x14ac:dyDescent="0.3">
      <c r="A454" t="str">
        <f>IF('1. Prosjekteringsverktøy'!D462&lt;&gt;0,'1. Prosjekteringsverktøy'!$D462,"")</f>
        <v/>
      </c>
      <c r="B454" t="str">
        <f>IF('1. Prosjekteringsverktøy'!$B462=Utelukk!$A$3,"",IF('1. Prosjekteringsverktøy'!$G462&lt;&gt;"",IF('1. Prosjekteringsverktøy'!$G462='Telle antall dimensjoner'!B$1,1,""),IF('1. Prosjekteringsverktøy'!$F462=B$1,1,"")))</f>
        <v/>
      </c>
      <c r="C454" t="str">
        <f>IF('1. Prosjekteringsverktøy'!$B462=Utelukk!$A$3,"",IF('1. Prosjekteringsverktøy'!$G462&lt;&gt;"",IF('1. Prosjekteringsverktøy'!$G462='Telle antall dimensjoner'!C$1,1,""),IF('1. Prosjekteringsverktøy'!$F462=C$1,1,"")))</f>
        <v/>
      </c>
      <c r="D454" t="str">
        <f>IF('1. Prosjekteringsverktøy'!$B462=Utelukk!$A$3,"",IF('1. Prosjekteringsverktøy'!$G462&lt;&gt;"",IF('1. Prosjekteringsverktøy'!$G462='Telle antall dimensjoner'!D$1,1,""),IF('1. Prosjekteringsverktøy'!$F462=D$1,1,"")))</f>
        <v/>
      </c>
      <c r="E454" t="str">
        <f>IF('1. Prosjekteringsverktøy'!$B462=Utelukk!$A$3,"",IF('1. Prosjekteringsverktøy'!$G462&lt;&gt;"",IF('1. Prosjekteringsverktøy'!$G462='Telle antall dimensjoner'!E$1,1,""),IF('1. Prosjekteringsverktøy'!$F462=E$1,1,"")))</f>
        <v/>
      </c>
      <c r="F454" t="str">
        <f>IF('1. Prosjekteringsverktøy'!$B462=Utelukk!$A$3,"",IF('1. Prosjekteringsverktøy'!$G462&lt;&gt;"",IF('1. Prosjekteringsverktøy'!$G462='Telle antall dimensjoner'!F$1,1,""),IF('1. Prosjekteringsverktøy'!$F462=F$1,1,"")))</f>
        <v/>
      </c>
      <c r="G454" t="str">
        <f>IF('1. Prosjekteringsverktøy'!$B462=Utelukk!$A$3,"",IF('1. Prosjekteringsverktøy'!$G462&lt;&gt;"",IF('1. Prosjekteringsverktøy'!$G462='Telle antall dimensjoner'!G$1,1,""),IF('1. Prosjekteringsverktøy'!$F462=G$1,1,"")))</f>
        <v/>
      </c>
      <c r="H454" t="str">
        <f>IF('1. Prosjekteringsverktøy'!$B462=Utelukk!$A$3,"",IF('1. Prosjekteringsverktøy'!$G462&lt;&gt;"",IF('1. Prosjekteringsverktøy'!$G462='Telle antall dimensjoner'!H$1,1,""),IF('1. Prosjekteringsverktøy'!$F462=H$1,1,"")))</f>
        <v/>
      </c>
      <c r="I454" t="str">
        <f>IF('1. Prosjekteringsverktøy'!$B462=Utelukk!$A$3,"",IF('1. Prosjekteringsverktøy'!$G462&lt;&gt;"",IF('1. Prosjekteringsverktøy'!$G462='Telle antall dimensjoner'!I$1,1,""),IF('1. Prosjekteringsverktøy'!$F462=I$1,1,"")))</f>
        <v/>
      </c>
      <c r="J454" t="str">
        <f>IF('1. Prosjekteringsverktøy'!$B462=Utelukk!$A$3,"",IF('1. Prosjekteringsverktøy'!$G462&lt;&gt;"",IF('1. Prosjekteringsverktøy'!$G462='Telle antall dimensjoner'!J$1,1,""),IF('1. Prosjekteringsverktøy'!$F462=J$1,1,"")))</f>
        <v/>
      </c>
    </row>
    <row r="455" spans="1:10" x14ac:dyDescent="0.3">
      <c r="A455" t="str">
        <f>IF('1. Prosjekteringsverktøy'!D463&lt;&gt;0,'1. Prosjekteringsverktøy'!$D463,"")</f>
        <v/>
      </c>
      <c r="B455" t="str">
        <f>IF('1. Prosjekteringsverktøy'!$B463=Utelukk!$A$3,"",IF('1. Prosjekteringsverktøy'!$G463&lt;&gt;"",IF('1. Prosjekteringsverktøy'!$G463='Telle antall dimensjoner'!B$1,1,""),IF('1. Prosjekteringsverktøy'!$F463=B$1,1,"")))</f>
        <v/>
      </c>
      <c r="C455" t="str">
        <f>IF('1. Prosjekteringsverktøy'!$B463=Utelukk!$A$3,"",IF('1. Prosjekteringsverktøy'!$G463&lt;&gt;"",IF('1. Prosjekteringsverktøy'!$G463='Telle antall dimensjoner'!C$1,1,""),IF('1. Prosjekteringsverktøy'!$F463=C$1,1,"")))</f>
        <v/>
      </c>
      <c r="D455" t="str">
        <f>IF('1. Prosjekteringsverktøy'!$B463=Utelukk!$A$3,"",IF('1. Prosjekteringsverktøy'!$G463&lt;&gt;"",IF('1. Prosjekteringsverktøy'!$G463='Telle antall dimensjoner'!D$1,1,""),IF('1. Prosjekteringsverktøy'!$F463=D$1,1,"")))</f>
        <v/>
      </c>
      <c r="E455" t="str">
        <f>IF('1. Prosjekteringsverktøy'!$B463=Utelukk!$A$3,"",IF('1. Prosjekteringsverktøy'!$G463&lt;&gt;"",IF('1. Prosjekteringsverktøy'!$G463='Telle antall dimensjoner'!E$1,1,""),IF('1. Prosjekteringsverktøy'!$F463=E$1,1,"")))</f>
        <v/>
      </c>
      <c r="F455" t="str">
        <f>IF('1. Prosjekteringsverktøy'!$B463=Utelukk!$A$3,"",IF('1. Prosjekteringsverktøy'!$G463&lt;&gt;"",IF('1. Prosjekteringsverktøy'!$G463='Telle antall dimensjoner'!F$1,1,""),IF('1. Prosjekteringsverktøy'!$F463=F$1,1,"")))</f>
        <v/>
      </c>
      <c r="G455" t="str">
        <f>IF('1. Prosjekteringsverktøy'!$B463=Utelukk!$A$3,"",IF('1. Prosjekteringsverktøy'!$G463&lt;&gt;"",IF('1. Prosjekteringsverktøy'!$G463='Telle antall dimensjoner'!G$1,1,""),IF('1. Prosjekteringsverktøy'!$F463=G$1,1,"")))</f>
        <v/>
      </c>
      <c r="H455" t="str">
        <f>IF('1. Prosjekteringsverktøy'!$B463=Utelukk!$A$3,"",IF('1. Prosjekteringsverktøy'!$G463&lt;&gt;"",IF('1. Prosjekteringsverktøy'!$G463='Telle antall dimensjoner'!H$1,1,""),IF('1. Prosjekteringsverktøy'!$F463=H$1,1,"")))</f>
        <v/>
      </c>
      <c r="I455" t="str">
        <f>IF('1. Prosjekteringsverktøy'!$B463=Utelukk!$A$3,"",IF('1. Prosjekteringsverktøy'!$G463&lt;&gt;"",IF('1. Prosjekteringsverktøy'!$G463='Telle antall dimensjoner'!I$1,1,""),IF('1. Prosjekteringsverktøy'!$F463=I$1,1,"")))</f>
        <v/>
      </c>
      <c r="J455" t="str">
        <f>IF('1. Prosjekteringsverktøy'!$B463=Utelukk!$A$3,"",IF('1. Prosjekteringsverktøy'!$G463&lt;&gt;"",IF('1. Prosjekteringsverktøy'!$G463='Telle antall dimensjoner'!J$1,1,""),IF('1. Prosjekteringsverktøy'!$F463=J$1,1,"")))</f>
        <v/>
      </c>
    </row>
    <row r="456" spans="1:10" x14ac:dyDescent="0.3">
      <c r="A456" t="str">
        <f>IF('1. Prosjekteringsverktøy'!D464&lt;&gt;0,'1. Prosjekteringsverktøy'!$D464,"")</f>
        <v/>
      </c>
      <c r="B456" t="str">
        <f>IF('1. Prosjekteringsverktøy'!$B464=Utelukk!$A$3,"",IF('1. Prosjekteringsverktøy'!$G464&lt;&gt;"",IF('1. Prosjekteringsverktøy'!$G464='Telle antall dimensjoner'!B$1,1,""),IF('1. Prosjekteringsverktøy'!$F464=B$1,1,"")))</f>
        <v/>
      </c>
      <c r="C456" t="str">
        <f>IF('1. Prosjekteringsverktøy'!$B464=Utelukk!$A$3,"",IF('1. Prosjekteringsverktøy'!$G464&lt;&gt;"",IF('1. Prosjekteringsverktøy'!$G464='Telle antall dimensjoner'!C$1,1,""),IF('1. Prosjekteringsverktøy'!$F464=C$1,1,"")))</f>
        <v/>
      </c>
      <c r="D456" t="str">
        <f>IF('1. Prosjekteringsverktøy'!$B464=Utelukk!$A$3,"",IF('1. Prosjekteringsverktøy'!$G464&lt;&gt;"",IF('1. Prosjekteringsverktøy'!$G464='Telle antall dimensjoner'!D$1,1,""),IF('1. Prosjekteringsverktøy'!$F464=D$1,1,"")))</f>
        <v/>
      </c>
      <c r="E456" t="str">
        <f>IF('1. Prosjekteringsverktøy'!$B464=Utelukk!$A$3,"",IF('1. Prosjekteringsverktøy'!$G464&lt;&gt;"",IF('1. Prosjekteringsverktøy'!$G464='Telle antall dimensjoner'!E$1,1,""),IF('1. Prosjekteringsverktøy'!$F464=E$1,1,"")))</f>
        <v/>
      </c>
      <c r="F456" t="str">
        <f>IF('1. Prosjekteringsverktøy'!$B464=Utelukk!$A$3,"",IF('1. Prosjekteringsverktøy'!$G464&lt;&gt;"",IF('1. Prosjekteringsverktøy'!$G464='Telle antall dimensjoner'!F$1,1,""),IF('1. Prosjekteringsverktøy'!$F464=F$1,1,"")))</f>
        <v/>
      </c>
      <c r="G456" t="str">
        <f>IF('1. Prosjekteringsverktøy'!$B464=Utelukk!$A$3,"",IF('1. Prosjekteringsverktøy'!$G464&lt;&gt;"",IF('1. Prosjekteringsverktøy'!$G464='Telle antall dimensjoner'!G$1,1,""),IF('1. Prosjekteringsverktøy'!$F464=G$1,1,"")))</f>
        <v/>
      </c>
      <c r="H456" t="str">
        <f>IF('1. Prosjekteringsverktøy'!$B464=Utelukk!$A$3,"",IF('1. Prosjekteringsverktøy'!$G464&lt;&gt;"",IF('1. Prosjekteringsverktøy'!$G464='Telle antall dimensjoner'!H$1,1,""),IF('1. Prosjekteringsverktøy'!$F464=H$1,1,"")))</f>
        <v/>
      </c>
      <c r="I456" t="str">
        <f>IF('1. Prosjekteringsverktøy'!$B464=Utelukk!$A$3,"",IF('1. Prosjekteringsverktøy'!$G464&lt;&gt;"",IF('1. Prosjekteringsverktøy'!$G464='Telle antall dimensjoner'!I$1,1,""),IF('1. Prosjekteringsverktøy'!$F464=I$1,1,"")))</f>
        <v/>
      </c>
      <c r="J456" t="str">
        <f>IF('1. Prosjekteringsverktøy'!$B464=Utelukk!$A$3,"",IF('1. Prosjekteringsverktøy'!$G464&lt;&gt;"",IF('1. Prosjekteringsverktøy'!$G464='Telle antall dimensjoner'!J$1,1,""),IF('1. Prosjekteringsverktøy'!$F464=J$1,1,"")))</f>
        <v/>
      </c>
    </row>
    <row r="457" spans="1:10" x14ac:dyDescent="0.3">
      <c r="A457" t="str">
        <f>IF('1. Prosjekteringsverktøy'!D465&lt;&gt;0,'1. Prosjekteringsverktøy'!$D465,"")</f>
        <v/>
      </c>
      <c r="B457" t="str">
        <f>IF('1. Prosjekteringsverktøy'!$B465=Utelukk!$A$3,"",IF('1. Prosjekteringsverktøy'!$G465&lt;&gt;"",IF('1. Prosjekteringsverktøy'!$G465='Telle antall dimensjoner'!B$1,1,""),IF('1. Prosjekteringsverktøy'!$F465=B$1,1,"")))</f>
        <v/>
      </c>
      <c r="C457" t="str">
        <f>IF('1. Prosjekteringsverktøy'!$B465=Utelukk!$A$3,"",IF('1. Prosjekteringsverktøy'!$G465&lt;&gt;"",IF('1. Prosjekteringsverktøy'!$G465='Telle antall dimensjoner'!C$1,1,""),IF('1. Prosjekteringsverktøy'!$F465=C$1,1,"")))</f>
        <v/>
      </c>
      <c r="D457" t="str">
        <f>IF('1. Prosjekteringsverktøy'!$B465=Utelukk!$A$3,"",IF('1. Prosjekteringsverktøy'!$G465&lt;&gt;"",IF('1. Prosjekteringsverktøy'!$G465='Telle antall dimensjoner'!D$1,1,""),IF('1. Prosjekteringsverktøy'!$F465=D$1,1,"")))</f>
        <v/>
      </c>
      <c r="E457" t="str">
        <f>IF('1. Prosjekteringsverktøy'!$B465=Utelukk!$A$3,"",IF('1. Prosjekteringsverktøy'!$G465&lt;&gt;"",IF('1. Prosjekteringsverktøy'!$G465='Telle antall dimensjoner'!E$1,1,""),IF('1. Prosjekteringsverktøy'!$F465=E$1,1,"")))</f>
        <v/>
      </c>
      <c r="F457" t="str">
        <f>IF('1. Prosjekteringsverktøy'!$B465=Utelukk!$A$3,"",IF('1. Prosjekteringsverktøy'!$G465&lt;&gt;"",IF('1. Prosjekteringsverktøy'!$G465='Telle antall dimensjoner'!F$1,1,""),IF('1. Prosjekteringsverktøy'!$F465=F$1,1,"")))</f>
        <v/>
      </c>
      <c r="G457" t="str">
        <f>IF('1. Prosjekteringsverktøy'!$B465=Utelukk!$A$3,"",IF('1. Prosjekteringsverktøy'!$G465&lt;&gt;"",IF('1. Prosjekteringsverktøy'!$G465='Telle antall dimensjoner'!G$1,1,""),IF('1. Prosjekteringsverktøy'!$F465=G$1,1,"")))</f>
        <v/>
      </c>
      <c r="H457" t="str">
        <f>IF('1. Prosjekteringsverktøy'!$B465=Utelukk!$A$3,"",IF('1. Prosjekteringsverktøy'!$G465&lt;&gt;"",IF('1. Prosjekteringsverktøy'!$G465='Telle antall dimensjoner'!H$1,1,""),IF('1. Prosjekteringsverktøy'!$F465=H$1,1,"")))</f>
        <v/>
      </c>
      <c r="I457" t="str">
        <f>IF('1. Prosjekteringsverktøy'!$B465=Utelukk!$A$3,"",IF('1. Prosjekteringsverktøy'!$G465&lt;&gt;"",IF('1. Prosjekteringsverktøy'!$G465='Telle antall dimensjoner'!I$1,1,""),IF('1. Prosjekteringsverktøy'!$F465=I$1,1,"")))</f>
        <v/>
      </c>
      <c r="J457" t="str">
        <f>IF('1. Prosjekteringsverktøy'!$B465=Utelukk!$A$3,"",IF('1. Prosjekteringsverktøy'!$G465&lt;&gt;"",IF('1. Prosjekteringsverktøy'!$G465='Telle antall dimensjoner'!J$1,1,""),IF('1. Prosjekteringsverktøy'!$F465=J$1,1,"")))</f>
        <v/>
      </c>
    </row>
    <row r="458" spans="1:10" x14ac:dyDescent="0.3">
      <c r="A458" t="str">
        <f>IF('1. Prosjekteringsverktøy'!D466&lt;&gt;0,'1. Prosjekteringsverktøy'!$D466,"")</f>
        <v/>
      </c>
      <c r="B458" t="str">
        <f>IF('1. Prosjekteringsverktøy'!$B466=Utelukk!$A$3,"",IF('1. Prosjekteringsverktøy'!$G466&lt;&gt;"",IF('1. Prosjekteringsverktøy'!$G466='Telle antall dimensjoner'!B$1,1,""),IF('1. Prosjekteringsverktøy'!$F466=B$1,1,"")))</f>
        <v/>
      </c>
      <c r="C458" t="str">
        <f>IF('1. Prosjekteringsverktøy'!$B466=Utelukk!$A$3,"",IF('1. Prosjekteringsverktøy'!$G466&lt;&gt;"",IF('1. Prosjekteringsverktøy'!$G466='Telle antall dimensjoner'!C$1,1,""),IF('1. Prosjekteringsverktøy'!$F466=C$1,1,"")))</f>
        <v/>
      </c>
      <c r="D458" t="str">
        <f>IF('1. Prosjekteringsverktøy'!$B466=Utelukk!$A$3,"",IF('1. Prosjekteringsverktøy'!$G466&lt;&gt;"",IF('1. Prosjekteringsverktøy'!$G466='Telle antall dimensjoner'!D$1,1,""),IF('1. Prosjekteringsverktøy'!$F466=D$1,1,"")))</f>
        <v/>
      </c>
      <c r="E458" t="str">
        <f>IF('1. Prosjekteringsverktøy'!$B466=Utelukk!$A$3,"",IF('1. Prosjekteringsverktøy'!$G466&lt;&gt;"",IF('1. Prosjekteringsverktøy'!$G466='Telle antall dimensjoner'!E$1,1,""),IF('1. Prosjekteringsverktøy'!$F466=E$1,1,"")))</f>
        <v/>
      </c>
      <c r="F458" t="str">
        <f>IF('1. Prosjekteringsverktøy'!$B466=Utelukk!$A$3,"",IF('1. Prosjekteringsverktøy'!$G466&lt;&gt;"",IF('1. Prosjekteringsverktøy'!$G466='Telle antall dimensjoner'!F$1,1,""),IF('1. Prosjekteringsverktøy'!$F466=F$1,1,"")))</f>
        <v/>
      </c>
      <c r="G458" t="str">
        <f>IF('1. Prosjekteringsverktøy'!$B466=Utelukk!$A$3,"",IF('1. Prosjekteringsverktøy'!$G466&lt;&gt;"",IF('1. Prosjekteringsverktøy'!$G466='Telle antall dimensjoner'!G$1,1,""),IF('1. Prosjekteringsverktøy'!$F466=G$1,1,"")))</f>
        <v/>
      </c>
      <c r="H458" t="str">
        <f>IF('1. Prosjekteringsverktøy'!$B466=Utelukk!$A$3,"",IF('1. Prosjekteringsverktøy'!$G466&lt;&gt;"",IF('1. Prosjekteringsverktøy'!$G466='Telle antall dimensjoner'!H$1,1,""),IF('1. Prosjekteringsverktøy'!$F466=H$1,1,"")))</f>
        <v/>
      </c>
      <c r="I458" t="str">
        <f>IF('1. Prosjekteringsverktøy'!$B466=Utelukk!$A$3,"",IF('1. Prosjekteringsverktøy'!$G466&lt;&gt;"",IF('1. Prosjekteringsverktøy'!$G466='Telle antall dimensjoner'!I$1,1,""),IF('1. Prosjekteringsverktøy'!$F466=I$1,1,"")))</f>
        <v/>
      </c>
      <c r="J458" t="str">
        <f>IF('1. Prosjekteringsverktøy'!$B466=Utelukk!$A$3,"",IF('1. Prosjekteringsverktøy'!$G466&lt;&gt;"",IF('1. Prosjekteringsverktøy'!$G466='Telle antall dimensjoner'!J$1,1,""),IF('1. Prosjekteringsverktøy'!$F466=J$1,1,"")))</f>
        <v/>
      </c>
    </row>
    <row r="459" spans="1:10" x14ac:dyDescent="0.3">
      <c r="A459" t="str">
        <f>IF('1. Prosjekteringsverktøy'!D467&lt;&gt;0,'1. Prosjekteringsverktøy'!$D467,"")</f>
        <v/>
      </c>
      <c r="B459" t="str">
        <f>IF('1. Prosjekteringsverktøy'!$B467=Utelukk!$A$3,"",IF('1. Prosjekteringsverktøy'!$G467&lt;&gt;"",IF('1. Prosjekteringsverktøy'!$G467='Telle antall dimensjoner'!B$1,1,""),IF('1. Prosjekteringsverktøy'!$F467=B$1,1,"")))</f>
        <v/>
      </c>
      <c r="C459" t="str">
        <f>IF('1. Prosjekteringsverktøy'!$B467=Utelukk!$A$3,"",IF('1. Prosjekteringsverktøy'!$G467&lt;&gt;"",IF('1. Prosjekteringsverktøy'!$G467='Telle antall dimensjoner'!C$1,1,""),IF('1. Prosjekteringsverktøy'!$F467=C$1,1,"")))</f>
        <v/>
      </c>
      <c r="D459" t="str">
        <f>IF('1. Prosjekteringsverktøy'!$B467=Utelukk!$A$3,"",IF('1. Prosjekteringsverktøy'!$G467&lt;&gt;"",IF('1. Prosjekteringsverktøy'!$G467='Telle antall dimensjoner'!D$1,1,""),IF('1. Prosjekteringsverktøy'!$F467=D$1,1,"")))</f>
        <v/>
      </c>
      <c r="E459" t="str">
        <f>IF('1. Prosjekteringsverktøy'!$B467=Utelukk!$A$3,"",IF('1. Prosjekteringsverktøy'!$G467&lt;&gt;"",IF('1. Prosjekteringsverktøy'!$G467='Telle antall dimensjoner'!E$1,1,""),IF('1. Prosjekteringsverktøy'!$F467=E$1,1,"")))</f>
        <v/>
      </c>
      <c r="F459" t="str">
        <f>IF('1. Prosjekteringsverktøy'!$B467=Utelukk!$A$3,"",IF('1. Prosjekteringsverktøy'!$G467&lt;&gt;"",IF('1. Prosjekteringsverktøy'!$G467='Telle antall dimensjoner'!F$1,1,""),IF('1. Prosjekteringsverktøy'!$F467=F$1,1,"")))</f>
        <v/>
      </c>
      <c r="G459" t="str">
        <f>IF('1. Prosjekteringsverktøy'!$B467=Utelukk!$A$3,"",IF('1. Prosjekteringsverktøy'!$G467&lt;&gt;"",IF('1. Prosjekteringsverktøy'!$G467='Telle antall dimensjoner'!G$1,1,""),IF('1. Prosjekteringsverktøy'!$F467=G$1,1,"")))</f>
        <v/>
      </c>
      <c r="H459" t="str">
        <f>IF('1. Prosjekteringsverktøy'!$B467=Utelukk!$A$3,"",IF('1. Prosjekteringsverktøy'!$G467&lt;&gt;"",IF('1. Prosjekteringsverktøy'!$G467='Telle antall dimensjoner'!H$1,1,""),IF('1. Prosjekteringsverktøy'!$F467=H$1,1,"")))</f>
        <v/>
      </c>
      <c r="I459" t="str">
        <f>IF('1. Prosjekteringsverktøy'!$B467=Utelukk!$A$3,"",IF('1. Prosjekteringsverktøy'!$G467&lt;&gt;"",IF('1. Prosjekteringsverktøy'!$G467='Telle antall dimensjoner'!I$1,1,""),IF('1. Prosjekteringsverktøy'!$F467=I$1,1,"")))</f>
        <v/>
      </c>
      <c r="J459" t="str">
        <f>IF('1. Prosjekteringsverktøy'!$B467=Utelukk!$A$3,"",IF('1. Prosjekteringsverktøy'!$G467&lt;&gt;"",IF('1. Prosjekteringsverktøy'!$G467='Telle antall dimensjoner'!J$1,1,""),IF('1. Prosjekteringsverktøy'!$F467=J$1,1,"")))</f>
        <v/>
      </c>
    </row>
    <row r="460" spans="1:10" x14ac:dyDescent="0.3">
      <c r="A460" t="str">
        <f>IF('1. Prosjekteringsverktøy'!D468&lt;&gt;0,'1. Prosjekteringsverktøy'!$D468,"")</f>
        <v/>
      </c>
      <c r="B460" t="str">
        <f>IF('1. Prosjekteringsverktøy'!$B468=Utelukk!$A$3,"",IF('1. Prosjekteringsverktøy'!$G468&lt;&gt;"",IF('1. Prosjekteringsverktøy'!$G468='Telle antall dimensjoner'!B$1,1,""),IF('1. Prosjekteringsverktøy'!$F468=B$1,1,"")))</f>
        <v/>
      </c>
      <c r="C460" t="str">
        <f>IF('1. Prosjekteringsverktøy'!$B468=Utelukk!$A$3,"",IF('1. Prosjekteringsverktøy'!$G468&lt;&gt;"",IF('1. Prosjekteringsverktøy'!$G468='Telle antall dimensjoner'!C$1,1,""),IF('1. Prosjekteringsverktøy'!$F468=C$1,1,"")))</f>
        <v/>
      </c>
      <c r="D460" t="str">
        <f>IF('1. Prosjekteringsverktøy'!$B468=Utelukk!$A$3,"",IF('1. Prosjekteringsverktøy'!$G468&lt;&gt;"",IF('1. Prosjekteringsverktøy'!$G468='Telle antall dimensjoner'!D$1,1,""),IF('1. Prosjekteringsverktøy'!$F468=D$1,1,"")))</f>
        <v/>
      </c>
      <c r="E460" t="str">
        <f>IF('1. Prosjekteringsverktøy'!$B468=Utelukk!$A$3,"",IF('1. Prosjekteringsverktøy'!$G468&lt;&gt;"",IF('1. Prosjekteringsverktøy'!$G468='Telle antall dimensjoner'!E$1,1,""),IF('1. Prosjekteringsverktøy'!$F468=E$1,1,"")))</f>
        <v/>
      </c>
      <c r="F460" t="str">
        <f>IF('1. Prosjekteringsverktøy'!$B468=Utelukk!$A$3,"",IF('1. Prosjekteringsverktøy'!$G468&lt;&gt;"",IF('1. Prosjekteringsverktøy'!$G468='Telle antall dimensjoner'!F$1,1,""),IF('1. Prosjekteringsverktøy'!$F468=F$1,1,"")))</f>
        <v/>
      </c>
      <c r="G460" t="str">
        <f>IF('1. Prosjekteringsverktøy'!$B468=Utelukk!$A$3,"",IF('1. Prosjekteringsverktøy'!$G468&lt;&gt;"",IF('1. Prosjekteringsverktøy'!$G468='Telle antall dimensjoner'!G$1,1,""),IF('1. Prosjekteringsverktøy'!$F468=G$1,1,"")))</f>
        <v/>
      </c>
      <c r="H460" t="str">
        <f>IF('1. Prosjekteringsverktøy'!$B468=Utelukk!$A$3,"",IF('1. Prosjekteringsverktøy'!$G468&lt;&gt;"",IF('1. Prosjekteringsverktøy'!$G468='Telle antall dimensjoner'!H$1,1,""),IF('1. Prosjekteringsverktøy'!$F468=H$1,1,"")))</f>
        <v/>
      </c>
      <c r="I460" t="str">
        <f>IF('1. Prosjekteringsverktøy'!$B468=Utelukk!$A$3,"",IF('1. Prosjekteringsverktøy'!$G468&lt;&gt;"",IF('1. Prosjekteringsverktøy'!$G468='Telle antall dimensjoner'!I$1,1,""),IF('1. Prosjekteringsverktøy'!$F468=I$1,1,"")))</f>
        <v/>
      </c>
      <c r="J460" t="str">
        <f>IF('1. Prosjekteringsverktøy'!$B468=Utelukk!$A$3,"",IF('1. Prosjekteringsverktøy'!$G468&lt;&gt;"",IF('1. Prosjekteringsverktøy'!$G468='Telle antall dimensjoner'!J$1,1,""),IF('1. Prosjekteringsverktøy'!$F468=J$1,1,"")))</f>
        <v/>
      </c>
    </row>
    <row r="461" spans="1:10" x14ac:dyDescent="0.3">
      <c r="A461" t="str">
        <f>IF('1. Prosjekteringsverktøy'!D469&lt;&gt;0,'1. Prosjekteringsverktøy'!$D469,"")</f>
        <v/>
      </c>
      <c r="B461" t="str">
        <f>IF('1. Prosjekteringsverktøy'!$B469=Utelukk!$A$3,"",IF('1. Prosjekteringsverktøy'!$G469&lt;&gt;"",IF('1. Prosjekteringsverktøy'!$G469='Telle antall dimensjoner'!B$1,1,""),IF('1. Prosjekteringsverktøy'!$F469=B$1,1,"")))</f>
        <v/>
      </c>
      <c r="C461" t="str">
        <f>IF('1. Prosjekteringsverktøy'!$B469=Utelukk!$A$3,"",IF('1. Prosjekteringsverktøy'!$G469&lt;&gt;"",IF('1. Prosjekteringsverktøy'!$G469='Telle antall dimensjoner'!C$1,1,""),IF('1. Prosjekteringsverktøy'!$F469=C$1,1,"")))</f>
        <v/>
      </c>
      <c r="D461" t="str">
        <f>IF('1. Prosjekteringsverktøy'!$B469=Utelukk!$A$3,"",IF('1. Prosjekteringsverktøy'!$G469&lt;&gt;"",IF('1. Prosjekteringsverktøy'!$G469='Telle antall dimensjoner'!D$1,1,""),IF('1. Prosjekteringsverktøy'!$F469=D$1,1,"")))</f>
        <v/>
      </c>
      <c r="E461" t="str">
        <f>IF('1. Prosjekteringsverktøy'!$B469=Utelukk!$A$3,"",IF('1. Prosjekteringsverktøy'!$G469&lt;&gt;"",IF('1. Prosjekteringsverktøy'!$G469='Telle antall dimensjoner'!E$1,1,""),IF('1. Prosjekteringsverktøy'!$F469=E$1,1,"")))</f>
        <v/>
      </c>
      <c r="F461" t="str">
        <f>IF('1. Prosjekteringsverktøy'!$B469=Utelukk!$A$3,"",IF('1. Prosjekteringsverktøy'!$G469&lt;&gt;"",IF('1. Prosjekteringsverktøy'!$G469='Telle antall dimensjoner'!F$1,1,""),IF('1. Prosjekteringsverktøy'!$F469=F$1,1,"")))</f>
        <v/>
      </c>
      <c r="G461" t="str">
        <f>IF('1. Prosjekteringsverktøy'!$B469=Utelukk!$A$3,"",IF('1. Prosjekteringsverktøy'!$G469&lt;&gt;"",IF('1. Prosjekteringsverktøy'!$G469='Telle antall dimensjoner'!G$1,1,""),IF('1. Prosjekteringsverktøy'!$F469=G$1,1,"")))</f>
        <v/>
      </c>
      <c r="H461" t="str">
        <f>IF('1. Prosjekteringsverktøy'!$B469=Utelukk!$A$3,"",IF('1. Prosjekteringsverktøy'!$G469&lt;&gt;"",IF('1. Prosjekteringsverktøy'!$G469='Telle antall dimensjoner'!H$1,1,""),IF('1. Prosjekteringsverktøy'!$F469=H$1,1,"")))</f>
        <v/>
      </c>
      <c r="I461" t="str">
        <f>IF('1. Prosjekteringsverktøy'!$B469=Utelukk!$A$3,"",IF('1. Prosjekteringsverktøy'!$G469&lt;&gt;"",IF('1. Prosjekteringsverktøy'!$G469='Telle antall dimensjoner'!I$1,1,""),IF('1. Prosjekteringsverktøy'!$F469=I$1,1,"")))</f>
        <v/>
      </c>
      <c r="J461" t="str">
        <f>IF('1. Prosjekteringsverktøy'!$B469=Utelukk!$A$3,"",IF('1. Prosjekteringsverktøy'!$G469&lt;&gt;"",IF('1. Prosjekteringsverktøy'!$G469='Telle antall dimensjoner'!J$1,1,""),IF('1. Prosjekteringsverktøy'!$F469=J$1,1,"")))</f>
        <v/>
      </c>
    </row>
    <row r="462" spans="1:10" x14ac:dyDescent="0.3">
      <c r="A462" t="str">
        <f>IF('1. Prosjekteringsverktøy'!D470&lt;&gt;0,'1. Prosjekteringsverktøy'!$D470,"")</f>
        <v/>
      </c>
      <c r="B462" t="str">
        <f>IF('1. Prosjekteringsverktøy'!$B470=Utelukk!$A$3,"",IF('1. Prosjekteringsverktøy'!$G470&lt;&gt;"",IF('1. Prosjekteringsverktøy'!$G470='Telle antall dimensjoner'!B$1,1,""),IF('1. Prosjekteringsverktøy'!$F470=B$1,1,"")))</f>
        <v/>
      </c>
      <c r="C462" t="str">
        <f>IF('1. Prosjekteringsverktøy'!$B470=Utelukk!$A$3,"",IF('1. Prosjekteringsverktøy'!$G470&lt;&gt;"",IF('1. Prosjekteringsverktøy'!$G470='Telle antall dimensjoner'!C$1,1,""),IF('1. Prosjekteringsverktøy'!$F470=C$1,1,"")))</f>
        <v/>
      </c>
      <c r="D462" t="str">
        <f>IF('1. Prosjekteringsverktøy'!$B470=Utelukk!$A$3,"",IF('1. Prosjekteringsverktøy'!$G470&lt;&gt;"",IF('1. Prosjekteringsverktøy'!$G470='Telle antall dimensjoner'!D$1,1,""),IF('1. Prosjekteringsverktøy'!$F470=D$1,1,"")))</f>
        <v/>
      </c>
      <c r="E462" t="str">
        <f>IF('1. Prosjekteringsverktøy'!$B470=Utelukk!$A$3,"",IF('1. Prosjekteringsverktøy'!$G470&lt;&gt;"",IF('1. Prosjekteringsverktøy'!$G470='Telle antall dimensjoner'!E$1,1,""),IF('1. Prosjekteringsverktøy'!$F470=E$1,1,"")))</f>
        <v/>
      </c>
      <c r="F462" t="str">
        <f>IF('1. Prosjekteringsverktøy'!$B470=Utelukk!$A$3,"",IF('1. Prosjekteringsverktøy'!$G470&lt;&gt;"",IF('1. Prosjekteringsverktøy'!$G470='Telle antall dimensjoner'!F$1,1,""),IF('1. Prosjekteringsverktøy'!$F470=F$1,1,"")))</f>
        <v/>
      </c>
      <c r="G462" t="str">
        <f>IF('1. Prosjekteringsverktøy'!$B470=Utelukk!$A$3,"",IF('1. Prosjekteringsverktøy'!$G470&lt;&gt;"",IF('1. Prosjekteringsverktøy'!$G470='Telle antall dimensjoner'!G$1,1,""),IF('1. Prosjekteringsverktøy'!$F470=G$1,1,"")))</f>
        <v/>
      </c>
      <c r="H462" t="str">
        <f>IF('1. Prosjekteringsverktøy'!$B470=Utelukk!$A$3,"",IF('1. Prosjekteringsverktøy'!$G470&lt;&gt;"",IF('1. Prosjekteringsverktøy'!$G470='Telle antall dimensjoner'!H$1,1,""),IF('1. Prosjekteringsverktøy'!$F470=H$1,1,"")))</f>
        <v/>
      </c>
      <c r="I462" t="str">
        <f>IF('1. Prosjekteringsverktøy'!$B470=Utelukk!$A$3,"",IF('1. Prosjekteringsverktøy'!$G470&lt;&gt;"",IF('1. Prosjekteringsverktøy'!$G470='Telle antall dimensjoner'!I$1,1,""),IF('1. Prosjekteringsverktøy'!$F470=I$1,1,"")))</f>
        <v/>
      </c>
      <c r="J462" t="str">
        <f>IF('1. Prosjekteringsverktøy'!$B470=Utelukk!$A$3,"",IF('1. Prosjekteringsverktøy'!$G470&lt;&gt;"",IF('1. Prosjekteringsverktøy'!$G470='Telle antall dimensjoner'!J$1,1,""),IF('1. Prosjekteringsverktøy'!$F470=J$1,1,"")))</f>
        <v/>
      </c>
    </row>
    <row r="463" spans="1:10" x14ac:dyDescent="0.3">
      <c r="A463" t="str">
        <f>IF('1. Prosjekteringsverktøy'!D471&lt;&gt;0,'1. Prosjekteringsverktøy'!$D471,"")</f>
        <v/>
      </c>
      <c r="B463" t="str">
        <f>IF('1. Prosjekteringsverktøy'!$B471=Utelukk!$A$3,"",IF('1. Prosjekteringsverktøy'!$G471&lt;&gt;"",IF('1. Prosjekteringsverktøy'!$G471='Telle antall dimensjoner'!B$1,1,""),IF('1. Prosjekteringsverktøy'!$F471=B$1,1,"")))</f>
        <v/>
      </c>
      <c r="C463" t="str">
        <f>IF('1. Prosjekteringsverktøy'!$B471=Utelukk!$A$3,"",IF('1. Prosjekteringsverktøy'!$G471&lt;&gt;"",IF('1. Prosjekteringsverktøy'!$G471='Telle antall dimensjoner'!C$1,1,""),IF('1. Prosjekteringsverktøy'!$F471=C$1,1,"")))</f>
        <v/>
      </c>
      <c r="D463" t="str">
        <f>IF('1. Prosjekteringsverktøy'!$B471=Utelukk!$A$3,"",IF('1. Prosjekteringsverktøy'!$G471&lt;&gt;"",IF('1. Prosjekteringsverktøy'!$G471='Telle antall dimensjoner'!D$1,1,""),IF('1. Prosjekteringsverktøy'!$F471=D$1,1,"")))</f>
        <v/>
      </c>
      <c r="E463" t="str">
        <f>IF('1. Prosjekteringsverktøy'!$B471=Utelukk!$A$3,"",IF('1. Prosjekteringsverktøy'!$G471&lt;&gt;"",IF('1. Prosjekteringsverktøy'!$G471='Telle antall dimensjoner'!E$1,1,""),IF('1. Prosjekteringsverktøy'!$F471=E$1,1,"")))</f>
        <v/>
      </c>
      <c r="F463" t="str">
        <f>IF('1. Prosjekteringsverktøy'!$B471=Utelukk!$A$3,"",IF('1. Prosjekteringsverktøy'!$G471&lt;&gt;"",IF('1. Prosjekteringsverktøy'!$G471='Telle antall dimensjoner'!F$1,1,""),IF('1. Prosjekteringsverktøy'!$F471=F$1,1,"")))</f>
        <v/>
      </c>
      <c r="G463" t="str">
        <f>IF('1. Prosjekteringsverktøy'!$B471=Utelukk!$A$3,"",IF('1. Prosjekteringsverktøy'!$G471&lt;&gt;"",IF('1. Prosjekteringsverktøy'!$G471='Telle antall dimensjoner'!G$1,1,""),IF('1. Prosjekteringsverktøy'!$F471=G$1,1,"")))</f>
        <v/>
      </c>
      <c r="H463" t="str">
        <f>IF('1. Prosjekteringsverktøy'!$B471=Utelukk!$A$3,"",IF('1. Prosjekteringsverktøy'!$G471&lt;&gt;"",IF('1. Prosjekteringsverktøy'!$G471='Telle antall dimensjoner'!H$1,1,""),IF('1. Prosjekteringsverktøy'!$F471=H$1,1,"")))</f>
        <v/>
      </c>
      <c r="I463" t="str">
        <f>IF('1. Prosjekteringsverktøy'!$B471=Utelukk!$A$3,"",IF('1. Prosjekteringsverktøy'!$G471&lt;&gt;"",IF('1. Prosjekteringsverktøy'!$G471='Telle antall dimensjoner'!I$1,1,""),IF('1. Prosjekteringsverktøy'!$F471=I$1,1,"")))</f>
        <v/>
      </c>
      <c r="J463" t="str">
        <f>IF('1. Prosjekteringsverktøy'!$B471=Utelukk!$A$3,"",IF('1. Prosjekteringsverktøy'!$G471&lt;&gt;"",IF('1. Prosjekteringsverktøy'!$G471='Telle antall dimensjoner'!J$1,1,""),IF('1. Prosjekteringsverktøy'!$F471=J$1,1,"")))</f>
        <v/>
      </c>
    </row>
    <row r="464" spans="1:10" x14ac:dyDescent="0.3">
      <c r="A464" t="str">
        <f>IF('1. Prosjekteringsverktøy'!D472&lt;&gt;0,'1. Prosjekteringsverktøy'!$D472,"")</f>
        <v/>
      </c>
      <c r="B464" t="str">
        <f>IF('1. Prosjekteringsverktøy'!$B472=Utelukk!$A$3,"",IF('1. Prosjekteringsverktøy'!$G472&lt;&gt;"",IF('1. Prosjekteringsverktøy'!$G472='Telle antall dimensjoner'!B$1,1,""),IF('1. Prosjekteringsverktøy'!$F472=B$1,1,"")))</f>
        <v/>
      </c>
      <c r="C464" t="str">
        <f>IF('1. Prosjekteringsverktøy'!$B472=Utelukk!$A$3,"",IF('1. Prosjekteringsverktøy'!$G472&lt;&gt;"",IF('1. Prosjekteringsverktøy'!$G472='Telle antall dimensjoner'!C$1,1,""),IF('1. Prosjekteringsverktøy'!$F472=C$1,1,"")))</f>
        <v/>
      </c>
      <c r="D464" t="str">
        <f>IF('1. Prosjekteringsverktøy'!$B472=Utelukk!$A$3,"",IF('1. Prosjekteringsverktøy'!$G472&lt;&gt;"",IF('1. Prosjekteringsverktøy'!$G472='Telle antall dimensjoner'!D$1,1,""),IF('1. Prosjekteringsverktøy'!$F472=D$1,1,"")))</f>
        <v/>
      </c>
      <c r="E464" t="str">
        <f>IF('1. Prosjekteringsverktøy'!$B472=Utelukk!$A$3,"",IF('1. Prosjekteringsverktøy'!$G472&lt;&gt;"",IF('1. Prosjekteringsverktøy'!$G472='Telle antall dimensjoner'!E$1,1,""),IF('1. Prosjekteringsverktøy'!$F472=E$1,1,"")))</f>
        <v/>
      </c>
      <c r="F464" t="str">
        <f>IF('1. Prosjekteringsverktøy'!$B472=Utelukk!$A$3,"",IF('1. Prosjekteringsverktøy'!$G472&lt;&gt;"",IF('1. Prosjekteringsverktøy'!$G472='Telle antall dimensjoner'!F$1,1,""),IF('1. Prosjekteringsverktøy'!$F472=F$1,1,"")))</f>
        <v/>
      </c>
      <c r="G464" t="str">
        <f>IF('1. Prosjekteringsverktøy'!$B472=Utelukk!$A$3,"",IF('1. Prosjekteringsverktøy'!$G472&lt;&gt;"",IF('1. Prosjekteringsverktøy'!$G472='Telle antall dimensjoner'!G$1,1,""),IF('1. Prosjekteringsverktøy'!$F472=G$1,1,"")))</f>
        <v/>
      </c>
      <c r="H464" t="str">
        <f>IF('1. Prosjekteringsverktøy'!$B472=Utelukk!$A$3,"",IF('1. Prosjekteringsverktøy'!$G472&lt;&gt;"",IF('1. Prosjekteringsverktøy'!$G472='Telle antall dimensjoner'!H$1,1,""),IF('1. Prosjekteringsverktøy'!$F472=H$1,1,"")))</f>
        <v/>
      </c>
      <c r="I464" t="str">
        <f>IF('1. Prosjekteringsverktøy'!$B472=Utelukk!$A$3,"",IF('1. Prosjekteringsverktøy'!$G472&lt;&gt;"",IF('1. Prosjekteringsverktøy'!$G472='Telle antall dimensjoner'!I$1,1,""),IF('1. Prosjekteringsverktøy'!$F472=I$1,1,"")))</f>
        <v/>
      </c>
      <c r="J464" t="str">
        <f>IF('1. Prosjekteringsverktøy'!$B472=Utelukk!$A$3,"",IF('1. Prosjekteringsverktøy'!$G472&lt;&gt;"",IF('1. Prosjekteringsverktøy'!$G472='Telle antall dimensjoner'!J$1,1,""),IF('1. Prosjekteringsverktøy'!$F472=J$1,1,"")))</f>
        <v/>
      </c>
    </row>
    <row r="465" spans="1:10" x14ac:dyDescent="0.3">
      <c r="A465" t="str">
        <f>IF('1. Prosjekteringsverktøy'!D473&lt;&gt;0,'1. Prosjekteringsverktøy'!$D473,"")</f>
        <v/>
      </c>
      <c r="B465" t="str">
        <f>IF('1. Prosjekteringsverktøy'!$B473=Utelukk!$A$3,"",IF('1. Prosjekteringsverktøy'!$G473&lt;&gt;"",IF('1. Prosjekteringsverktøy'!$G473='Telle antall dimensjoner'!B$1,1,""),IF('1. Prosjekteringsverktøy'!$F473=B$1,1,"")))</f>
        <v/>
      </c>
      <c r="C465" t="str">
        <f>IF('1. Prosjekteringsverktøy'!$B473=Utelukk!$A$3,"",IF('1. Prosjekteringsverktøy'!$G473&lt;&gt;"",IF('1. Prosjekteringsverktøy'!$G473='Telle antall dimensjoner'!C$1,1,""),IF('1. Prosjekteringsverktøy'!$F473=C$1,1,"")))</f>
        <v/>
      </c>
      <c r="D465" t="str">
        <f>IF('1. Prosjekteringsverktøy'!$B473=Utelukk!$A$3,"",IF('1. Prosjekteringsverktøy'!$G473&lt;&gt;"",IF('1. Prosjekteringsverktøy'!$G473='Telle antall dimensjoner'!D$1,1,""),IF('1. Prosjekteringsverktøy'!$F473=D$1,1,"")))</f>
        <v/>
      </c>
      <c r="E465" t="str">
        <f>IF('1. Prosjekteringsverktøy'!$B473=Utelukk!$A$3,"",IF('1. Prosjekteringsverktøy'!$G473&lt;&gt;"",IF('1. Prosjekteringsverktøy'!$G473='Telle antall dimensjoner'!E$1,1,""),IF('1. Prosjekteringsverktøy'!$F473=E$1,1,"")))</f>
        <v/>
      </c>
      <c r="F465" t="str">
        <f>IF('1. Prosjekteringsverktøy'!$B473=Utelukk!$A$3,"",IF('1. Prosjekteringsverktøy'!$G473&lt;&gt;"",IF('1. Prosjekteringsverktøy'!$G473='Telle antall dimensjoner'!F$1,1,""),IF('1. Prosjekteringsverktøy'!$F473=F$1,1,"")))</f>
        <v/>
      </c>
      <c r="G465" t="str">
        <f>IF('1. Prosjekteringsverktøy'!$B473=Utelukk!$A$3,"",IF('1. Prosjekteringsverktøy'!$G473&lt;&gt;"",IF('1. Prosjekteringsverktøy'!$G473='Telle antall dimensjoner'!G$1,1,""),IF('1. Prosjekteringsverktøy'!$F473=G$1,1,"")))</f>
        <v/>
      </c>
      <c r="H465" t="str">
        <f>IF('1. Prosjekteringsverktøy'!$B473=Utelukk!$A$3,"",IF('1. Prosjekteringsverktøy'!$G473&lt;&gt;"",IF('1. Prosjekteringsverktøy'!$G473='Telle antall dimensjoner'!H$1,1,""),IF('1. Prosjekteringsverktøy'!$F473=H$1,1,"")))</f>
        <v/>
      </c>
      <c r="I465" t="str">
        <f>IF('1. Prosjekteringsverktøy'!$B473=Utelukk!$A$3,"",IF('1. Prosjekteringsverktøy'!$G473&lt;&gt;"",IF('1. Prosjekteringsverktøy'!$G473='Telle antall dimensjoner'!I$1,1,""),IF('1. Prosjekteringsverktøy'!$F473=I$1,1,"")))</f>
        <v/>
      </c>
      <c r="J465" t="str">
        <f>IF('1. Prosjekteringsverktøy'!$B473=Utelukk!$A$3,"",IF('1. Prosjekteringsverktøy'!$G473&lt;&gt;"",IF('1. Prosjekteringsverktøy'!$G473='Telle antall dimensjoner'!J$1,1,""),IF('1. Prosjekteringsverktøy'!$F473=J$1,1,"")))</f>
        <v/>
      </c>
    </row>
    <row r="466" spans="1:10" x14ac:dyDescent="0.3">
      <c r="A466" t="str">
        <f>IF('1. Prosjekteringsverktøy'!D474&lt;&gt;0,'1. Prosjekteringsverktøy'!$D474,"")</f>
        <v/>
      </c>
      <c r="B466" t="str">
        <f>IF('1. Prosjekteringsverktøy'!$B474=Utelukk!$A$3,"",IF('1. Prosjekteringsverktøy'!$G474&lt;&gt;"",IF('1. Prosjekteringsverktøy'!$G474='Telle antall dimensjoner'!B$1,1,""),IF('1. Prosjekteringsverktøy'!$F474=B$1,1,"")))</f>
        <v/>
      </c>
      <c r="C466" t="str">
        <f>IF('1. Prosjekteringsverktøy'!$B474=Utelukk!$A$3,"",IF('1. Prosjekteringsverktøy'!$G474&lt;&gt;"",IF('1. Prosjekteringsverktøy'!$G474='Telle antall dimensjoner'!C$1,1,""),IF('1. Prosjekteringsverktøy'!$F474=C$1,1,"")))</f>
        <v/>
      </c>
      <c r="D466" t="str">
        <f>IF('1. Prosjekteringsverktøy'!$B474=Utelukk!$A$3,"",IF('1. Prosjekteringsverktøy'!$G474&lt;&gt;"",IF('1. Prosjekteringsverktøy'!$G474='Telle antall dimensjoner'!D$1,1,""),IF('1. Prosjekteringsverktøy'!$F474=D$1,1,"")))</f>
        <v/>
      </c>
      <c r="E466" t="str">
        <f>IF('1. Prosjekteringsverktøy'!$B474=Utelukk!$A$3,"",IF('1. Prosjekteringsverktøy'!$G474&lt;&gt;"",IF('1. Prosjekteringsverktøy'!$G474='Telle antall dimensjoner'!E$1,1,""),IF('1. Prosjekteringsverktøy'!$F474=E$1,1,"")))</f>
        <v/>
      </c>
      <c r="F466" t="str">
        <f>IF('1. Prosjekteringsverktøy'!$B474=Utelukk!$A$3,"",IF('1. Prosjekteringsverktøy'!$G474&lt;&gt;"",IF('1. Prosjekteringsverktøy'!$G474='Telle antall dimensjoner'!F$1,1,""),IF('1. Prosjekteringsverktøy'!$F474=F$1,1,"")))</f>
        <v/>
      </c>
      <c r="G466" t="str">
        <f>IF('1. Prosjekteringsverktøy'!$B474=Utelukk!$A$3,"",IF('1. Prosjekteringsverktøy'!$G474&lt;&gt;"",IF('1. Prosjekteringsverktøy'!$G474='Telle antall dimensjoner'!G$1,1,""),IF('1. Prosjekteringsverktøy'!$F474=G$1,1,"")))</f>
        <v/>
      </c>
      <c r="H466" t="str">
        <f>IF('1. Prosjekteringsverktøy'!$B474=Utelukk!$A$3,"",IF('1. Prosjekteringsverktøy'!$G474&lt;&gt;"",IF('1. Prosjekteringsverktøy'!$G474='Telle antall dimensjoner'!H$1,1,""),IF('1. Prosjekteringsverktøy'!$F474=H$1,1,"")))</f>
        <v/>
      </c>
      <c r="I466" t="str">
        <f>IF('1. Prosjekteringsverktøy'!$B474=Utelukk!$A$3,"",IF('1. Prosjekteringsverktøy'!$G474&lt;&gt;"",IF('1. Prosjekteringsverktøy'!$G474='Telle antall dimensjoner'!I$1,1,""),IF('1. Prosjekteringsverktøy'!$F474=I$1,1,"")))</f>
        <v/>
      </c>
      <c r="J466" t="str">
        <f>IF('1. Prosjekteringsverktøy'!$B474=Utelukk!$A$3,"",IF('1. Prosjekteringsverktøy'!$G474&lt;&gt;"",IF('1. Prosjekteringsverktøy'!$G474='Telle antall dimensjoner'!J$1,1,""),IF('1. Prosjekteringsverktøy'!$F474=J$1,1,"")))</f>
        <v/>
      </c>
    </row>
    <row r="467" spans="1:10" x14ac:dyDescent="0.3">
      <c r="A467" t="str">
        <f>IF('1. Prosjekteringsverktøy'!D475&lt;&gt;0,'1. Prosjekteringsverktøy'!$D475,"")</f>
        <v/>
      </c>
      <c r="B467" t="str">
        <f>IF('1. Prosjekteringsverktøy'!$B475=Utelukk!$A$3,"",IF('1. Prosjekteringsverktøy'!$G475&lt;&gt;"",IF('1. Prosjekteringsverktøy'!$G475='Telle antall dimensjoner'!B$1,1,""),IF('1. Prosjekteringsverktøy'!$F475=B$1,1,"")))</f>
        <v/>
      </c>
      <c r="C467" t="str">
        <f>IF('1. Prosjekteringsverktøy'!$B475=Utelukk!$A$3,"",IF('1. Prosjekteringsverktøy'!$G475&lt;&gt;"",IF('1. Prosjekteringsverktøy'!$G475='Telle antall dimensjoner'!C$1,1,""),IF('1. Prosjekteringsverktøy'!$F475=C$1,1,"")))</f>
        <v/>
      </c>
      <c r="D467" t="str">
        <f>IF('1. Prosjekteringsverktøy'!$B475=Utelukk!$A$3,"",IF('1. Prosjekteringsverktøy'!$G475&lt;&gt;"",IF('1. Prosjekteringsverktøy'!$G475='Telle antall dimensjoner'!D$1,1,""),IF('1. Prosjekteringsverktøy'!$F475=D$1,1,"")))</f>
        <v/>
      </c>
      <c r="E467" t="str">
        <f>IF('1. Prosjekteringsverktøy'!$B475=Utelukk!$A$3,"",IF('1. Prosjekteringsverktøy'!$G475&lt;&gt;"",IF('1. Prosjekteringsverktøy'!$G475='Telle antall dimensjoner'!E$1,1,""),IF('1. Prosjekteringsverktøy'!$F475=E$1,1,"")))</f>
        <v/>
      </c>
      <c r="F467" t="str">
        <f>IF('1. Prosjekteringsverktøy'!$B475=Utelukk!$A$3,"",IF('1. Prosjekteringsverktøy'!$G475&lt;&gt;"",IF('1. Prosjekteringsverktøy'!$G475='Telle antall dimensjoner'!F$1,1,""),IF('1. Prosjekteringsverktøy'!$F475=F$1,1,"")))</f>
        <v/>
      </c>
      <c r="G467" t="str">
        <f>IF('1. Prosjekteringsverktøy'!$B475=Utelukk!$A$3,"",IF('1. Prosjekteringsverktøy'!$G475&lt;&gt;"",IF('1. Prosjekteringsverktøy'!$G475='Telle antall dimensjoner'!G$1,1,""),IF('1. Prosjekteringsverktøy'!$F475=G$1,1,"")))</f>
        <v/>
      </c>
      <c r="H467" t="str">
        <f>IF('1. Prosjekteringsverktøy'!$B475=Utelukk!$A$3,"",IF('1. Prosjekteringsverktøy'!$G475&lt;&gt;"",IF('1. Prosjekteringsverktøy'!$G475='Telle antall dimensjoner'!H$1,1,""),IF('1. Prosjekteringsverktøy'!$F475=H$1,1,"")))</f>
        <v/>
      </c>
      <c r="I467" t="str">
        <f>IF('1. Prosjekteringsverktøy'!$B475=Utelukk!$A$3,"",IF('1. Prosjekteringsverktøy'!$G475&lt;&gt;"",IF('1. Prosjekteringsverktøy'!$G475='Telle antall dimensjoner'!I$1,1,""),IF('1. Prosjekteringsverktøy'!$F475=I$1,1,"")))</f>
        <v/>
      </c>
      <c r="J467" t="str">
        <f>IF('1. Prosjekteringsverktøy'!$B475=Utelukk!$A$3,"",IF('1. Prosjekteringsverktøy'!$G475&lt;&gt;"",IF('1. Prosjekteringsverktøy'!$G475='Telle antall dimensjoner'!J$1,1,""),IF('1. Prosjekteringsverktøy'!$F475=J$1,1,"")))</f>
        <v/>
      </c>
    </row>
    <row r="468" spans="1:10" x14ac:dyDescent="0.3">
      <c r="A468" t="str">
        <f>IF('1. Prosjekteringsverktøy'!D476&lt;&gt;0,'1. Prosjekteringsverktøy'!$D476,"")</f>
        <v/>
      </c>
      <c r="B468" t="str">
        <f>IF('1. Prosjekteringsverktøy'!$B476=Utelukk!$A$3,"",IF('1. Prosjekteringsverktøy'!$G476&lt;&gt;"",IF('1. Prosjekteringsverktøy'!$G476='Telle antall dimensjoner'!B$1,1,""),IF('1. Prosjekteringsverktøy'!$F476=B$1,1,"")))</f>
        <v/>
      </c>
      <c r="C468" t="str">
        <f>IF('1. Prosjekteringsverktøy'!$B476=Utelukk!$A$3,"",IF('1. Prosjekteringsverktøy'!$G476&lt;&gt;"",IF('1. Prosjekteringsverktøy'!$G476='Telle antall dimensjoner'!C$1,1,""),IF('1. Prosjekteringsverktøy'!$F476=C$1,1,"")))</f>
        <v/>
      </c>
      <c r="D468" t="str">
        <f>IF('1. Prosjekteringsverktøy'!$B476=Utelukk!$A$3,"",IF('1. Prosjekteringsverktøy'!$G476&lt;&gt;"",IF('1. Prosjekteringsverktøy'!$G476='Telle antall dimensjoner'!D$1,1,""),IF('1. Prosjekteringsverktøy'!$F476=D$1,1,"")))</f>
        <v/>
      </c>
      <c r="E468" t="str">
        <f>IF('1. Prosjekteringsverktøy'!$B476=Utelukk!$A$3,"",IF('1. Prosjekteringsverktøy'!$G476&lt;&gt;"",IF('1. Prosjekteringsverktøy'!$G476='Telle antall dimensjoner'!E$1,1,""),IF('1. Prosjekteringsverktøy'!$F476=E$1,1,"")))</f>
        <v/>
      </c>
      <c r="F468" t="str">
        <f>IF('1. Prosjekteringsverktøy'!$B476=Utelukk!$A$3,"",IF('1. Prosjekteringsverktøy'!$G476&lt;&gt;"",IF('1. Prosjekteringsverktøy'!$G476='Telle antall dimensjoner'!F$1,1,""),IF('1. Prosjekteringsverktøy'!$F476=F$1,1,"")))</f>
        <v/>
      </c>
      <c r="G468" t="str">
        <f>IF('1. Prosjekteringsverktøy'!$B476=Utelukk!$A$3,"",IF('1. Prosjekteringsverktøy'!$G476&lt;&gt;"",IF('1. Prosjekteringsverktøy'!$G476='Telle antall dimensjoner'!G$1,1,""),IF('1. Prosjekteringsverktøy'!$F476=G$1,1,"")))</f>
        <v/>
      </c>
      <c r="H468" t="str">
        <f>IF('1. Prosjekteringsverktøy'!$B476=Utelukk!$A$3,"",IF('1. Prosjekteringsverktøy'!$G476&lt;&gt;"",IF('1. Prosjekteringsverktøy'!$G476='Telle antall dimensjoner'!H$1,1,""),IF('1. Prosjekteringsverktøy'!$F476=H$1,1,"")))</f>
        <v/>
      </c>
      <c r="I468" t="str">
        <f>IF('1. Prosjekteringsverktøy'!$B476=Utelukk!$A$3,"",IF('1. Prosjekteringsverktøy'!$G476&lt;&gt;"",IF('1. Prosjekteringsverktøy'!$G476='Telle antall dimensjoner'!I$1,1,""),IF('1. Prosjekteringsverktøy'!$F476=I$1,1,"")))</f>
        <v/>
      </c>
      <c r="J468" t="str">
        <f>IF('1. Prosjekteringsverktøy'!$B476=Utelukk!$A$3,"",IF('1. Prosjekteringsverktøy'!$G476&lt;&gt;"",IF('1. Prosjekteringsverktøy'!$G476='Telle antall dimensjoner'!J$1,1,""),IF('1. Prosjekteringsverktøy'!$F476=J$1,1,"")))</f>
        <v/>
      </c>
    </row>
    <row r="469" spans="1:10" x14ac:dyDescent="0.3">
      <c r="A469" t="str">
        <f>IF('1. Prosjekteringsverktøy'!D477&lt;&gt;0,'1. Prosjekteringsverktøy'!$D477,"")</f>
        <v/>
      </c>
      <c r="B469" t="str">
        <f>IF('1. Prosjekteringsverktøy'!$B477=Utelukk!$A$3,"",IF('1. Prosjekteringsverktøy'!$G477&lt;&gt;"",IF('1. Prosjekteringsverktøy'!$G477='Telle antall dimensjoner'!B$1,1,""),IF('1. Prosjekteringsverktøy'!$F477=B$1,1,"")))</f>
        <v/>
      </c>
      <c r="C469" t="str">
        <f>IF('1. Prosjekteringsverktøy'!$B477=Utelukk!$A$3,"",IF('1. Prosjekteringsverktøy'!$G477&lt;&gt;"",IF('1. Prosjekteringsverktøy'!$G477='Telle antall dimensjoner'!C$1,1,""),IF('1. Prosjekteringsverktøy'!$F477=C$1,1,"")))</f>
        <v/>
      </c>
      <c r="D469" t="str">
        <f>IF('1. Prosjekteringsverktøy'!$B477=Utelukk!$A$3,"",IF('1. Prosjekteringsverktøy'!$G477&lt;&gt;"",IF('1. Prosjekteringsverktøy'!$G477='Telle antall dimensjoner'!D$1,1,""),IF('1. Prosjekteringsverktøy'!$F477=D$1,1,"")))</f>
        <v/>
      </c>
      <c r="E469" t="str">
        <f>IF('1. Prosjekteringsverktøy'!$B477=Utelukk!$A$3,"",IF('1. Prosjekteringsverktøy'!$G477&lt;&gt;"",IF('1. Prosjekteringsverktøy'!$G477='Telle antall dimensjoner'!E$1,1,""),IF('1. Prosjekteringsverktøy'!$F477=E$1,1,"")))</f>
        <v/>
      </c>
      <c r="F469" t="str">
        <f>IF('1. Prosjekteringsverktøy'!$B477=Utelukk!$A$3,"",IF('1. Prosjekteringsverktøy'!$G477&lt;&gt;"",IF('1. Prosjekteringsverktøy'!$G477='Telle antall dimensjoner'!F$1,1,""),IF('1. Prosjekteringsverktøy'!$F477=F$1,1,"")))</f>
        <v/>
      </c>
      <c r="G469" t="str">
        <f>IF('1. Prosjekteringsverktøy'!$B477=Utelukk!$A$3,"",IF('1. Prosjekteringsverktøy'!$G477&lt;&gt;"",IF('1. Prosjekteringsverktøy'!$G477='Telle antall dimensjoner'!G$1,1,""),IF('1. Prosjekteringsverktøy'!$F477=G$1,1,"")))</f>
        <v/>
      </c>
      <c r="H469" t="str">
        <f>IF('1. Prosjekteringsverktøy'!$B477=Utelukk!$A$3,"",IF('1. Prosjekteringsverktøy'!$G477&lt;&gt;"",IF('1. Prosjekteringsverktøy'!$G477='Telle antall dimensjoner'!H$1,1,""),IF('1. Prosjekteringsverktøy'!$F477=H$1,1,"")))</f>
        <v/>
      </c>
      <c r="I469" t="str">
        <f>IF('1. Prosjekteringsverktøy'!$B477=Utelukk!$A$3,"",IF('1. Prosjekteringsverktøy'!$G477&lt;&gt;"",IF('1. Prosjekteringsverktøy'!$G477='Telle antall dimensjoner'!I$1,1,""),IF('1. Prosjekteringsverktøy'!$F477=I$1,1,"")))</f>
        <v/>
      </c>
      <c r="J469" t="str">
        <f>IF('1. Prosjekteringsverktøy'!$B477=Utelukk!$A$3,"",IF('1. Prosjekteringsverktøy'!$G477&lt;&gt;"",IF('1. Prosjekteringsverktøy'!$G477='Telle antall dimensjoner'!J$1,1,""),IF('1. Prosjekteringsverktøy'!$F477=J$1,1,"")))</f>
        <v/>
      </c>
    </row>
    <row r="470" spans="1:10" x14ac:dyDescent="0.3">
      <c r="A470" t="str">
        <f>IF('1. Prosjekteringsverktøy'!D478&lt;&gt;0,'1. Prosjekteringsverktøy'!$D478,"")</f>
        <v/>
      </c>
      <c r="B470" t="str">
        <f>IF('1. Prosjekteringsverktøy'!$B478=Utelukk!$A$3,"",IF('1. Prosjekteringsverktøy'!$G478&lt;&gt;"",IF('1. Prosjekteringsverktøy'!$G478='Telle antall dimensjoner'!B$1,1,""),IF('1. Prosjekteringsverktøy'!$F478=B$1,1,"")))</f>
        <v/>
      </c>
      <c r="C470" t="str">
        <f>IF('1. Prosjekteringsverktøy'!$B478=Utelukk!$A$3,"",IF('1. Prosjekteringsverktøy'!$G478&lt;&gt;"",IF('1. Prosjekteringsverktøy'!$G478='Telle antall dimensjoner'!C$1,1,""),IF('1. Prosjekteringsverktøy'!$F478=C$1,1,"")))</f>
        <v/>
      </c>
      <c r="D470" t="str">
        <f>IF('1. Prosjekteringsverktøy'!$B478=Utelukk!$A$3,"",IF('1. Prosjekteringsverktøy'!$G478&lt;&gt;"",IF('1. Prosjekteringsverktøy'!$G478='Telle antall dimensjoner'!D$1,1,""),IF('1. Prosjekteringsverktøy'!$F478=D$1,1,"")))</f>
        <v/>
      </c>
      <c r="E470" t="str">
        <f>IF('1. Prosjekteringsverktøy'!$B478=Utelukk!$A$3,"",IF('1. Prosjekteringsverktøy'!$G478&lt;&gt;"",IF('1. Prosjekteringsverktøy'!$G478='Telle antall dimensjoner'!E$1,1,""),IF('1. Prosjekteringsverktøy'!$F478=E$1,1,"")))</f>
        <v/>
      </c>
      <c r="F470" t="str">
        <f>IF('1. Prosjekteringsverktøy'!$B478=Utelukk!$A$3,"",IF('1. Prosjekteringsverktøy'!$G478&lt;&gt;"",IF('1. Prosjekteringsverktøy'!$G478='Telle antall dimensjoner'!F$1,1,""),IF('1. Prosjekteringsverktøy'!$F478=F$1,1,"")))</f>
        <v/>
      </c>
      <c r="G470" t="str">
        <f>IF('1. Prosjekteringsverktøy'!$B478=Utelukk!$A$3,"",IF('1. Prosjekteringsverktøy'!$G478&lt;&gt;"",IF('1. Prosjekteringsverktøy'!$G478='Telle antall dimensjoner'!G$1,1,""),IF('1. Prosjekteringsverktøy'!$F478=G$1,1,"")))</f>
        <v/>
      </c>
      <c r="H470" t="str">
        <f>IF('1. Prosjekteringsverktøy'!$B478=Utelukk!$A$3,"",IF('1. Prosjekteringsverktøy'!$G478&lt;&gt;"",IF('1. Prosjekteringsverktøy'!$G478='Telle antall dimensjoner'!H$1,1,""),IF('1. Prosjekteringsverktøy'!$F478=H$1,1,"")))</f>
        <v/>
      </c>
      <c r="I470" t="str">
        <f>IF('1. Prosjekteringsverktøy'!$B478=Utelukk!$A$3,"",IF('1. Prosjekteringsverktøy'!$G478&lt;&gt;"",IF('1. Prosjekteringsverktøy'!$G478='Telle antall dimensjoner'!I$1,1,""),IF('1. Prosjekteringsverktøy'!$F478=I$1,1,"")))</f>
        <v/>
      </c>
      <c r="J470" t="str">
        <f>IF('1. Prosjekteringsverktøy'!$B478=Utelukk!$A$3,"",IF('1. Prosjekteringsverktøy'!$G478&lt;&gt;"",IF('1. Prosjekteringsverktøy'!$G478='Telle antall dimensjoner'!J$1,1,""),IF('1. Prosjekteringsverktøy'!$F478=J$1,1,"")))</f>
        <v/>
      </c>
    </row>
    <row r="471" spans="1:10" x14ac:dyDescent="0.3">
      <c r="A471" t="str">
        <f>IF('1. Prosjekteringsverktøy'!D479&lt;&gt;0,'1. Prosjekteringsverktøy'!$D479,"")</f>
        <v/>
      </c>
      <c r="B471" t="str">
        <f>IF('1. Prosjekteringsverktøy'!$B479=Utelukk!$A$3,"",IF('1. Prosjekteringsverktøy'!$G479&lt;&gt;"",IF('1. Prosjekteringsverktøy'!$G479='Telle antall dimensjoner'!B$1,1,""),IF('1. Prosjekteringsverktøy'!$F479=B$1,1,"")))</f>
        <v/>
      </c>
      <c r="C471" t="str">
        <f>IF('1. Prosjekteringsverktøy'!$B479=Utelukk!$A$3,"",IF('1. Prosjekteringsverktøy'!$G479&lt;&gt;"",IF('1. Prosjekteringsverktøy'!$G479='Telle antall dimensjoner'!C$1,1,""),IF('1. Prosjekteringsverktøy'!$F479=C$1,1,"")))</f>
        <v/>
      </c>
      <c r="D471" t="str">
        <f>IF('1. Prosjekteringsverktøy'!$B479=Utelukk!$A$3,"",IF('1. Prosjekteringsverktøy'!$G479&lt;&gt;"",IF('1. Prosjekteringsverktøy'!$G479='Telle antall dimensjoner'!D$1,1,""),IF('1. Prosjekteringsverktøy'!$F479=D$1,1,"")))</f>
        <v/>
      </c>
      <c r="E471" t="str">
        <f>IF('1. Prosjekteringsverktøy'!$B479=Utelukk!$A$3,"",IF('1. Prosjekteringsverktøy'!$G479&lt;&gt;"",IF('1. Prosjekteringsverktøy'!$G479='Telle antall dimensjoner'!E$1,1,""),IF('1. Prosjekteringsverktøy'!$F479=E$1,1,"")))</f>
        <v/>
      </c>
      <c r="F471" t="str">
        <f>IF('1. Prosjekteringsverktøy'!$B479=Utelukk!$A$3,"",IF('1. Prosjekteringsverktøy'!$G479&lt;&gt;"",IF('1. Prosjekteringsverktøy'!$G479='Telle antall dimensjoner'!F$1,1,""),IF('1. Prosjekteringsverktøy'!$F479=F$1,1,"")))</f>
        <v/>
      </c>
      <c r="G471" t="str">
        <f>IF('1. Prosjekteringsverktøy'!$B479=Utelukk!$A$3,"",IF('1. Prosjekteringsverktøy'!$G479&lt;&gt;"",IF('1. Prosjekteringsverktøy'!$G479='Telle antall dimensjoner'!G$1,1,""),IF('1. Prosjekteringsverktøy'!$F479=G$1,1,"")))</f>
        <v/>
      </c>
      <c r="H471" t="str">
        <f>IF('1. Prosjekteringsverktøy'!$B479=Utelukk!$A$3,"",IF('1. Prosjekteringsverktøy'!$G479&lt;&gt;"",IF('1. Prosjekteringsverktøy'!$G479='Telle antall dimensjoner'!H$1,1,""),IF('1. Prosjekteringsverktøy'!$F479=H$1,1,"")))</f>
        <v/>
      </c>
      <c r="I471" t="str">
        <f>IF('1. Prosjekteringsverktøy'!$B479=Utelukk!$A$3,"",IF('1. Prosjekteringsverktøy'!$G479&lt;&gt;"",IF('1. Prosjekteringsverktøy'!$G479='Telle antall dimensjoner'!I$1,1,""),IF('1. Prosjekteringsverktøy'!$F479=I$1,1,"")))</f>
        <v/>
      </c>
      <c r="J471" t="str">
        <f>IF('1. Prosjekteringsverktøy'!$B479=Utelukk!$A$3,"",IF('1. Prosjekteringsverktøy'!$G479&lt;&gt;"",IF('1. Prosjekteringsverktøy'!$G479='Telle antall dimensjoner'!J$1,1,""),IF('1. Prosjekteringsverktøy'!$F479=J$1,1,"")))</f>
        <v/>
      </c>
    </row>
    <row r="472" spans="1:10" x14ac:dyDescent="0.3">
      <c r="A472" t="str">
        <f>IF('1. Prosjekteringsverktøy'!D480&lt;&gt;0,'1. Prosjekteringsverktøy'!$D480,"")</f>
        <v/>
      </c>
      <c r="B472" t="str">
        <f>IF('1. Prosjekteringsverktøy'!$B480=Utelukk!$A$3,"",IF('1. Prosjekteringsverktøy'!$G480&lt;&gt;"",IF('1. Prosjekteringsverktøy'!$G480='Telle antall dimensjoner'!B$1,1,""),IF('1. Prosjekteringsverktøy'!$F480=B$1,1,"")))</f>
        <v/>
      </c>
      <c r="C472" t="str">
        <f>IF('1. Prosjekteringsverktøy'!$B480=Utelukk!$A$3,"",IF('1. Prosjekteringsverktøy'!$G480&lt;&gt;"",IF('1. Prosjekteringsverktøy'!$G480='Telle antall dimensjoner'!C$1,1,""),IF('1. Prosjekteringsverktøy'!$F480=C$1,1,"")))</f>
        <v/>
      </c>
      <c r="D472" t="str">
        <f>IF('1. Prosjekteringsverktøy'!$B480=Utelukk!$A$3,"",IF('1. Prosjekteringsverktøy'!$G480&lt;&gt;"",IF('1. Prosjekteringsverktøy'!$G480='Telle antall dimensjoner'!D$1,1,""),IF('1. Prosjekteringsverktøy'!$F480=D$1,1,"")))</f>
        <v/>
      </c>
      <c r="E472" t="str">
        <f>IF('1. Prosjekteringsverktøy'!$B480=Utelukk!$A$3,"",IF('1. Prosjekteringsverktøy'!$G480&lt;&gt;"",IF('1. Prosjekteringsverktøy'!$G480='Telle antall dimensjoner'!E$1,1,""),IF('1. Prosjekteringsverktøy'!$F480=E$1,1,"")))</f>
        <v/>
      </c>
      <c r="F472" t="str">
        <f>IF('1. Prosjekteringsverktøy'!$B480=Utelukk!$A$3,"",IF('1. Prosjekteringsverktøy'!$G480&lt;&gt;"",IF('1. Prosjekteringsverktøy'!$G480='Telle antall dimensjoner'!F$1,1,""),IF('1. Prosjekteringsverktøy'!$F480=F$1,1,"")))</f>
        <v/>
      </c>
      <c r="G472" t="str">
        <f>IF('1. Prosjekteringsverktøy'!$B480=Utelukk!$A$3,"",IF('1. Prosjekteringsverktøy'!$G480&lt;&gt;"",IF('1. Prosjekteringsverktøy'!$G480='Telle antall dimensjoner'!G$1,1,""),IF('1. Prosjekteringsverktøy'!$F480=G$1,1,"")))</f>
        <v/>
      </c>
      <c r="H472" t="str">
        <f>IF('1. Prosjekteringsverktøy'!$B480=Utelukk!$A$3,"",IF('1. Prosjekteringsverktøy'!$G480&lt;&gt;"",IF('1. Prosjekteringsverktøy'!$G480='Telle antall dimensjoner'!H$1,1,""),IF('1. Prosjekteringsverktøy'!$F480=H$1,1,"")))</f>
        <v/>
      </c>
      <c r="I472" t="str">
        <f>IF('1. Prosjekteringsverktøy'!$B480=Utelukk!$A$3,"",IF('1. Prosjekteringsverktøy'!$G480&lt;&gt;"",IF('1. Prosjekteringsverktøy'!$G480='Telle antall dimensjoner'!I$1,1,""),IF('1. Prosjekteringsverktøy'!$F480=I$1,1,"")))</f>
        <v/>
      </c>
      <c r="J472" t="str">
        <f>IF('1. Prosjekteringsverktøy'!$B480=Utelukk!$A$3,"",IF('1. Prosjekteringsverktøy'!$G480&lt;&gt;"",IF('1. Prosjekteringsverktøy'!$G480='Telle antall dimensjoner'!J$1,1,""),IF('1. Prosjekteringsverktøy'!$F480=J$1,1,"")))</f>
        <v/>
      </c>
    </row>
    <row r="473" spans="1:10" x14ac:dyDescent="0.3">
      <c r="A473" t="str">
        <f>IF('1. Prosjekteringsverktøy'!D481&lt;&gt;0,'1. Prosjekteringsverktøy'!$D481,"")</f>
        <v/>
      </c>
      <c r="B473" t="str">
        <f>IF('1. Prosjekteringsverktøy'!$B481=Utelukk!$A$3,"",IF('1. Prosjekteringsverktøy'!$G481&lt;&gt;"",IF('1. Prosjekteringsverktøy'!$G481='Telle antall dimensjoner'!B$1,1,""),IF('1. Prosjekteringsverktøy'!$F481=B$1,1,"")))</f>
        <v/>
      </c>
      <c r="C473" t="str">
        <f>IF('1. Prosjekteringsverktøy'!$B481=Utelukk!$A$3,"",IF('1. Prosjekteringsverktøy'!$G481&lt;&gt;"",IF('1. Prosjekteringsverktøy'!$G481='Telle antall dimensjoner'!C$1,1,""),IF('1. Prosjekteringsverktøy'!$F481=C$1,1,"")))</f>
        <v/>
      </c>
      <c r="D473" t="str">
        <f>IF('1. Prosjekteringsverktøy'!$B481=Utelukk!$A$3,"",IF('1. Prosjekteringsverktøy'!$G481&lt;&gt;"",IF('1. Prosjekteringsverktøy'!$G481='Telle antall dimensjoner'!D$1,1,""),IF('1. Prosjekteringsverktøy'!$F481=D$1,1,"")))</f>
        <v/>
      </c>
      <c r="E473" t="str">
        <f>IF('1. Prosjekteringsverktøy'!$B481=Utelukk!$A$3,"",IF('1. Prosjekteringsverktøy'!$G481&lt;&gt;"",IF('1. Prosjekteringsverktøy'!$G481='Telle antall dimensjoner'!E$1,1,""),IF('1. Prosjekteringsverktøy'!$F481=E$1,1,"")))</f>
        <v/>
      </c>
      <c r="F473" t="str">
        <f>IF('1. Prosjekteringsverktøy'!$B481=Utelukk!$A$3,"",IF('1. Prosjekteringsverktøy'!$G481&lt;&gt;"",IF('1. Prosjekteringsverktøy'!$G481='Telle antall dimensjoner'!F$1,1,""),IF('1. Prosjekteringsverktøy'!$F481=F$1,1,"")))</f>
        <v/>
      </c>
      <c r="G473" t="str">
        <f>IF('1. Prosjekteringsverktøy'!$B481=Utelukk!$A$3,"",IF('1. Prosjekteringsverktøy'!$G481&lt;&gt;"",IF('1. Prosjekteringsverktøy'!$G481='Telle antall dimensjoner'!G$1,1,""),IF('1. Prosjekteringsverktøy'!$F481=G$1,1,"")))</f>
        <v/>
      </c>
      <c r="H473" t="str">
        <f>IF('1. Prosjekteringsverktøy'!$B481=Utelukk!$A$3,"",IF('1. Prosjekteringsverktøy'!$G481&lt;&gt;"",IF('1. Prosjekteringsverktøy'!$G481='Telle antall dimensjoner'!H$1,1,""),IF('1. Prosjekteringsverktøy'!$F481=H$1,1,"")))</f>
        <v/>
      </c>
      <c r="I473" t="str">
        <f>IF('1. Prosjekteringsverktøy'!$B481=Utelukk!$A$3,"",IF('1. Prosjekteringsverktøy'!$G481&lt;&gt;"",IF('1. Prosjekteringsverktøy'!$G481='Telle antall dimensjoner'!I$1,1,""),IF('1. Prosjekteringsverktøy'!$F481=I$1,1,"")))</f>
        <v/>
      </c>
      <c r="J473" t="str">
        <f>IF('1. Prosjekteringsverktøy'!$B481=Utelukk!$A$3,"",IF('1. Prosjekteringsverktøy'!$G481&lt;&gt;"",IF('1. Prosjekteringsverktøy'!$G481='Telle antall dimensjoner'!J$1,1,""),IF('1. Prosjekteringsverktøy'!$F481=J$1,1,"")))</f>
        <v/>
      </c>
    </row>
    <row r="474" spans="1:10" x14ac:dyDescent="0.3">
      <c r="A474" t="str">
        <f>IF('1. Prosjekteringsverktøy'!D482&lt;&gt;0,'1. Prosjekteringsverktøy'!$D482,"")</f>
        <v/>
      </c>
      <c r="B474" t="str">
        <f>IF('1. Prosjekteringsverktøy'!$B482=Utelukk!$A$3,"",IF('1. Prosjekteringsverktøy'!$G482&lt;&gt;"",IF('1. Prosjekteringsverktøy'!$G482='Telle antall dimensjoner'!B$1,1,""),IF('1. Prosjekteringsverktøy'!$F482=B$1,1,"")))</f>
        <v/>
      </c>
      <c r="C474" t="str">
        <f>IF('1. Prosjekteringsverktøy'!$B482=Utelukk!$A$3,"",IF('1. Prosjekteringsverktøy'!$G482&lt;&gt;"",IF('1. Prosjekteringsverktøy'!$G482='Telle antall dimensjoner'!C$1,1,""),IF('1. Prosjekteringsverktøy'!$F482=C$1,1,"")))</f>
        <v/>
      </c>
      <c r="D474" t="str">
        <f>IF('1. Prosjekteringsverktøy'!$B482=Utelukk!$A$3,"",IF('1. Prosjekteringsverktøy'!$G482&lt;&gt;"",IF('1. Prosjekteringsverktøy'!$G482='Telle antall dimensjoner'!D$1,1,""),IF('1. Prosjekteringsverktøy'!$F482=D$1,1,"")))</f>
        <v/>
      </c>
      <c r="E474" t="str">
        <f>IF('1. Prosjekteringsverktøy'!$B482=Utelukk!$A$3,"",IF('1. Prosjekteringsverktøy'!$G482&lt;&gt;"",IF('1. Prosjekteringsverktøy'!$G482='Telle antall dimensjoner'!E$1,1,""),IF('1. Prosjekteringsverktøy'!$F482=E$1,1,"")))</f>
        <v/>
      </c>
      <c r="F474" t="str">
        <f>IF('1. Prosjekteringsverktøy'!$B482=Utelukk!$A$3,"",IF('1. Prosjekteringsverktøy'!$G482&lt;&gt;"",IF('1. Prosjekteringsverktøy'!$G482='Telle antall dimensjoner'!F$1,1,""),IF('1. Prosjekteringsverktøy'!$F482=F$1,1,"")))</f>
        <v/>
      </c>
      <c r="G474" t="str">
        <f>IF('1. Prosjekteringsverktøy'!$B482=Utelukk!$A$3,"",IF('1. Prosjekteringsverktøy'!$G482&lt;&gt;"",IF('1. Prosjekteringsverktøy'!$G482='Telle antall dimensjoner'!G$1,1,""),IF('1. Prosjekteringsverktøy'!$F482=G$1,1,"")))</f>
        <v/>
      </c>
      <c r="H474" t="str">
        <f>IF('1. Prosjekteringsverktøy'!$B482=Utelukk!$A$3,"",IF('1. Prosjekteringsverktøy'!$G482&lt;&gt;"",IF('1. Prosjekteringsverktøy'!$G482='Telle antall dimensjoner'!H$1,1,""),IF('1. Prosjekteringsverktøy'!$F482=H$1,1,"")))</f>
        <v/>
      </c>
      <c r="I474" t="str">
        <f>IF('1. Prosjekteringsverktøy'!$B482=Utelukk!$A$3,"",IF('1. Prosjekteringsverktøy'!$G482&lt;&gt;"",IF('1. Prosjekteringsverktøy'!$G482='Telle antall dimensjoner'!I$1,1,""),IF('1. Prosjekteringsverktøy'!$F482=I$1,1,"")))</f>
        <v/>
      </c>
      <c r="J474" t="str">
        <f>IF('1. Prosjekteringsverktøy'!$B482=Utelukk!$A$3,"",IF('1. Prosjekteringsverktøy'!$G482&lt;&gt;"",IF('1. Prosjekteringsverktøy'!$G482='Telle antall dimensjoner'!J$1,1,""),IF('1. Prosjekteringsverktøy'!$F482=J$1,1,"")))</f>
        <v/>
      </c>
    </row>
    <row r="475" spans="1:10" x14ac:dyDescent="0.3">
      <c r="A475" t="str">
        <f>IF('1. Prosjekteringsverktøy'!D483&lt;&gt;0,'1. Prosjekteringsverktøy'!$D483,"")</f>
        <v/>
      </c>
      <c r="B475" t="str">
        <f>IF('1. Prosjekteringsverktøy'!$B483=Utelukk!$A$3,"",IF('1. Prosjekteringsverktøy'!$G483&lt;&gt;"",IF('1. Prosjekteringsverktøy'!$G483='Telle antall dimensjoner'!B$1,1,""),IF('1. Prosjekteringsverktøy'!$F483=B$1,1,"")))</f>
        <v/>
      </c>
      <c r="C475" t="str">
        <f>IF('1. Prosjekteringsverktøy'!$B483=Utelukk!$A$3,"",IF('1. Prosjekteringsverktøy'!$G483&lt;&gt;"",IF('1. Prosjekteringsverktøy'!$G483='Telle antall dimensjoner'!C$1,1,""),IF('1. Prosjekteringsverktøy'!$F483=C$1,1,"")))</f>
        <v/>
      </c>
      <c r="D475" t="str">
        <f>IF('1. Prosjekteringsverktøy'!$B483=Utelukk!$A$3,"",IF('1. Prosjekteringsverktøy'!$G483&lt;&gt;"",IF('1. Prosjekteringsverktøy'!$G483='Telle antall dimensjoner'!D$1,1,""),IF('1. Prosjekteringsverktøy'!$F483=D$1,1,"")))</f>
        <v/>
      </c>
      <c r="E475" t="str">
        <f>IF('1. Prosjekteringsverktøy'!$B483=Utelukk!$A$3,"",IF('1. Prosjekteringsverktøy'!$G483&lt;&gt;"",IF('1. Prosjekteringsverktøy'!$G483='Telle antall dimensjoner'!E$1,1,""),IF('1. Prosjekteringsverktøy'!$F483=E$1,1,"")))</f>
        <v/>
      </c>
      <c r="F475" t="str">
        <f>IF('1. Prosjekteringsverktøy'!$B483=Utelukk!$A$3,"",IF('1. Prosjekteringsverktøy'!$G483&lt;&gt;"",IF('1. Prosjekteringsverktøy'!$G483='Telle antall dimensjoner'!F$1,1,""),IF('1. Prosjekteringsverktøy'!$F483=F$1,1,"")))</f>
        <v/>
      </c>
      <c r="G475" t="str">
        <f>IF('1. Prosjekteringsverktøy'!$B483=Utelukk!$A$3,"",IF('1. Prosjekteringsverktøy'!$G483&lt;&gt;"",IF('1. Prosjekteringsverktøy'!$G483='Telle antall dimensjoner'!G$1,1,""),IF('1. Prosjekteringsverktøy'!$F483=G$1,1,"")))</f>
        <v/>
      </c>
      <c r="H475" t="str">
        <f>IF('1. Prosjekteringsverktøy'!$B483=Utelukk!$A$3,"",IF('1. Prosjekteringsverktøy'!$G483&lt;&gt;"",IF('1. Prosjekteringsverktøy'!$G483='Telle antall dimensjoner'!H$1,1,""),IF('1. Prosjekteringsverktøy'!$F483=H$1,1,"")))</f>
        <v/>
      </c>
      <c r="I475" t="str">
        <f>IF('1. Prosjekteringsverktøy'!$B483=Utelukk!$A$3,"",IF('1. Prosjekteringsverktøy'!$G483&lt;&gt;"",IF('1. Prosjekteringsverktøy'!$G483='Telle antall dimensjoner'!I$1,1,""),IF('1. Prosjekteringsverktøy'!$F483=I$1,1,"")))</f>
        <v/>
      </c>
      <c r="J475" t="str">
        <f>IF('1. Prosjekteringsverktøy'!$B483=Utelukk!$A$3,"",IF('1. Prosjekteringsverktøy'!$G483&lt;&gt;"",IF('1. Prosjekteringsverktøy'!$G483='Telle antall dimensjoner'!J$1,1,""),IF('1. Prosjekteringsverktøy'!$F483=J$1,1,"")))</f>
        <v/>
      </c>
    </row>
    <row r="476" spans="1:10" x14ac:dyDescent="0.3">
      <c r="A476" t="str">
        <f>IF('1. Prosjekteringsverktøy'!D484&lt;&gt;0,'1. Prosjekteringsverktøy'!$D484,"")</f>
        <v/>
      </c>
      <c r="B476" t="str">
        <f>IF('1. Prosjekteringsverktøy'!$B484=Utelukk!$A$3,"",IF('1. Prosjekteringsverktøy'!$G484&lt;&gt;"",IF('1. Prosjekteringsverktøy'!$G484='Telle antall dimensjoner'!B$1,1,""),IF('1. Prosjekteringsverktøy'!$F484=B$1,1,"")))</f>
        <v/>
      </c>
      <c r="C476" t="str">
        <f>IF('1. Prosjekteringsverktøy'!$B484=Utelukk!$A$3,"",IF('1. Prosjekteringsverktøy'!$G484&lt;&gt;"",IF('1. Prosjekteringsverktøy'!$G484='Telle antall dimensjoner'!C$1,1,""),IF('1. Prosjekteringsverktøy'!$F484=C$1,1,"")))</f>
        <v/>
      </c>
      <c r="D476" t="str">
        <f>IF('1. Prosjekteringsverktøy'!$B484=Utelukk!$A$3,"",IF('1. Prosjekteringsverktøy'!$G484&lt;&gt;"",IF('1. Prosjekteringsverktøy'!$G484='Telle antall dimensjoner'!D$1,1,""),IF('1. Prosjekteringsverktøy'!$F484=D$1,1,"")))</f>
        <v/>
      </c>
      <c r="E476" t="str">
        <f>IF('1. Prosjekteringsverktøy'!$B484=Utelukk!$A$3,"",IF('1. Prosjekteringsverktøy'!$G484&lt;&gt;"",IF('1. Prosjekteringsverktøy'!$G484='Telle antall dimensjoner'!E$1,1,""),IF('1. Prosjekteringsverktøy'!$F484=E$1,1,"")))</f>
        <v/>
      </c>
      <c r="F476" t="str">
        <f>IF('1. Prosjekteringsverktøy'!$B484=Utelukk!$A$3,"",IF('1. Prosjekteringsverktøy'!$G484&lt;&gt;"",IF('1. Prosjekteringsverktøy'!$G484='Telle antall dimensjoner'!F$1,1,""),IF('1. Prosjekteringsverktøy'!$F484=F$1,1,"")))</f>
        <v/>
      </c>
      <c r="G476" t="str">
        <f>IF('1. Prosjekteringsverktøy'!$B484=Utelukk!$A$3,"",IF('1. Prosjekteringsverktøy'!$G484&lt;&gt;"",IF('1. Prosjekteringsverktøy'!$G484='Telle antall dimensjoner'!G$1,1,""),IF('1. Prosjekteringsverktøy'!$F484=G$1,1,"")))</f>
        <v/>
      </c>
      <c r="H476" t="str">
        <f>IF('1. Prosjekteringsverktøy'!$B484=Utelukk!$A$3,"",IF('1. Prosjekteringsverktøy'!$G484&lt;&gt;"",IF('1. Prosjekteringsverktøy'!$G484='Telle antall dimensjoner'!H$1,1,""),IF('1. Prosjekteringsverktøy'!$F484=H$1,1,"")))</f>
        <v/>
      </c>
      <c r="I476" t="str">
        <f>IF('1. Prosjekteringsverktøy'!$B484=Utelukk!$A$3,"",IF('1. Prosjekteringsverktøy'!$G484&lt;&gt;"",IF('1. Prosjekteringsverktøy'!$G484='Telle antall dimensjoner'!I$1,1,""),IF('1. Prosjekteringsverktøy'!$F484=I$1,1,"")))</f>
        <v/>
      </c>
      <c r="J476" t="str">
        <f>IF('1. Prosjekteringsverktøy'!$B484=Utelukk!$A$3,"",IF('1. Prosjekteringsverktøy'!$G484&lt;&gt;"",IF('1. Prosjekteringsverktøy'!$G484='Telle antall dimensjoner'!J$1,1,""),IF('1. Prosjekteringsverktøy'!$F484=J$1,1,"")))</f>
        <v/>
      </c>
    </row>
    <row r="477" spans="1:10" x14ac:dyDescent="0.3">
      <c r="A477" t="str">
        <f>IF('1. Prosjekteringsverktøy'!D485&lt;&gt;0,'1. Prosjekteringsverktøy'!$D485,"")</f>
        <v/>
      </c>
      <c r="B477" t="str">
        <f>IF('1. Prosjekteringsverktøy'!$B485=Utelukk!$A$3,"",IF('1. Prosjekteringsverktøy'!$G485&lt;&gt;"",IF('1. Prosjekteringsverktøy'!$G485='Telle antall dimensjoner'!B$1,1,""),IF('1. Prosjekteringsverktøy'!$F485=B$1,1,"")))</f>
        <v/>
      </c>
      <c r="C477" t="str">
        <f>IF('1. Prosjekteringsverktøy'!$B485=Utelukk!$A$3,"",IF('1. Prosjekteringsverktøy'!$G485&lt;&gt;"",IF('1. Prosjekteringsverktøy'!$G485='Telle antall dimensjoner'!C$1,1,""),IF('1. Prosjekteringsverktøy'!$F485=C$1,1,"")))</f>
        <v/>
      </c>
      <c r="D477" t="str">
        <f>IF('1. Prosjekteringsverktøy'!$B485=Utelukk!$A$3,"",IF('1. Prosjekteringsverktøy'!$G485&lt;&gt;"",IF('1. Prosjekteringsverktøy'!$G485='Telle antall dimensjoner'!D$1,1,""),IF('1. Prosjekteringsverktøy'!$F485=D$1,1,"")))</f>
        <v/>
      </c>
      <c r="E477" t="str">
        <f>IF('1. Prosjekteringsverktøy'!$B485=Utelukk!$A$3,"",IF('1. Prosjekteringsverktøy'!$G485&lt;&gt;"",IF('1. Prosjekteringsverktøy'!$G485='Telle antall dimensjoner'!E$1,1,""),IF('1. Prosjekteringsverktøy'!$F485=E$1,1,"")))</f>
        <v/>
      </c>
      <c r="F477" t="str">
        <f>IF('1. Prosjekteringsverktøy'!$B485=Utelukk!$A$3,"",IF('1. Prosjekteringsverktøy'!$G485&lt;&gt;"",IF('1. Prosjekteringsverktøy'!$G485='Telle antall dimensjoner'!F$1,1,""),IF('1. Prosjekteringsverktøy'!$F485=F$1,1,"")))</f>
        <v/>
      </c>
      <c r="G477" t="str">
        <f>IF('1. Prosjekteringsverktøy'!$B485=Utelukk!$A$3,"",IF('1. Prosjekteringsverktøy'!$G485&lt;&gt;"",IF('1. Prosjekteringsverktøy'!$G485='Telle antall dimensjoner'!G$1,1,""),IF('1. Prosjekteringsverktøy'!$F485=G$1,1,"")))</f>
        <v/>
      </c>
      <c r="H477" t="str">
        <f>IF('1. Prosjekteringsverktøy'!$B485=Utelukk!$A$3,"",IF('1. Prosjekteringsverktøy'!$G485&lt;&gt;"",IF('1. Prosjekteringsverktøy'!$G485='Telle antall dimensjoner'!H$1,1,""),IF('1. Prosjekteringsverktøy'!$F485=H$1,1,"")))</f>
        <v/>
      </c>
      <c r="I477" t="str">
        <f>IF('1. Prosjekteringsverktøy'!$B485=Utelukk!$A$3,"",IF('1. Prosjekteringsverktøy'!$G485&lt;&gt;"",IF('1. Prosjekteringsverktøy'!$G485='Telle antall dimensjoner'!I$1,1,""),IF('1. Prosjekteringsverktøy'!$F485=I$1,1,"")))</f>
        <v/>
      </c>
      <c r="J477" t="str">
        <f>IF('1. Prosjekteringsverktøy'!$B485=Utelukk!$A$3,"",IF('1. Prosjekteringsverktøy'!$G485&lt;&gt;"",IF('1. Prosjekteringsverktøy'!$G485='Telle antall dimensjoner'!J$1,1,""),IF('1. Prosjekteringsverktøy'!$F485=J$1,1,"")))</f>
        <v/>
      </c>
    </row>
    <row r="478" spans="1:10" x14ac:dyDescent="0.3">
      <c r="A478" t="str">
        <f>IF('1. Prosjekteringsverktøy'!D486&lt;&gt;0,'1. Prosjekteringsverktøy'!$D486,"")</f>
        <v/>
      </c>
      <c r="B478" t="str">
        <f>IF('1. Prosjekteringsverktøy'!$B486=Utelukk!$A$3,"",IF('1. Prosjekteringsverktøy'!$G486&lt;&gt;"",IF('1. Prosjekteringsverktøy'!$G486='Telle antall dimensjoner'!B$1,1,""),IF('1. Prosjekteringsverktøy'!$F486=B$1,1,"")))</f>
        <v/>
      </c>
      <c r="C478" t="str">
        <f>IF('1. Prosjekteringsverktøy'!$B486=Utelukk!$A$3,"",IF('1. Prosjekteringsverktøy'!$G486&lt;&gt;"",IF('1. Prosjekteringsverktøy'!$G486='Telle antall dimensjoner'!C$1,1,""),IF('1. Prosjekteringsverktøy'!$F486=C$1,1,"")))</f>
        <v/>
      </c>
      <c r="D478" t="str">
        <f>IF('1. Prosjekteringsverktøy'!$B486=Utelukk!$A$3,"",IF('1. Prosjekteringsverktøy'!$G486&lt;&gt;"",IF('1. Prosjekteringsverktøy'!$G486='Telle antall dimensjoner'!D$1,1,""),IF('1. Prosjekteringsverktøy'!$F486=D$1,1,"")))</f>
        <v/>
      </c>
      <c r="E478" t="str">
        <f>IF('1. Prosjekteringsverktøy'!$B486=Utelukk!$A$3,"",IF('1. Prosjekteringsverktøy'!$G486&lt;&gt;"",IF('1. Prosjekteringsverktøy'!$G486='Telle antall dimensjoner'!E$1,1,""),IF('1. Prosjekteringsverktøy'!$F486=E$1,1,"")))</f>
        <v/>
      </c>
      <c r="F478" t="str">
        <f>IF('1. Prosjekteringsverktøy'!$B486=Utelukk!$A$3,"",IF('1. Prosjekteringsverktøy'!$G486&lt;&gt;"",IF('1. Prosjekteringsverktøy'!$G486='Telle antall dimensjoner'!F$1,1,""),IF('1. Prosjekteringsverktøy'!$F486=F$1,1,"")))</f>
        <v/>
      </c>
      <c r="G478" t="str">
        <f>IF('1. Prosjekteringsverktøy'!$B486=Utelukk!$A$3,"",IF('1. Prosjekteringsverktøy'!$G486&lt;&gt;"",IF('1. Prosjekteringsverktøy'!$G486='Telle antall dimensjoner'!G$1,1,""),IF('1. Prosjekteringsverktøy'!$F486=G$1,1,"")))</f>
        <v/>
      </c>
      <c r="H478" t="str">
        <f>IF('1. Prosjekteringsverktøy'!$B486=Utelukk!$A$3,"",IF('1. Prosjekteringsverktøy'!$G486&lt;&gt;"",IF('1. Prosjekteringsverktøy'!$G486='Telle antall dimensjoner'!H$1,1,""),IF('1. Prosjekteringsverktøy'!$F486=H$1,1,"")))</f>
        <v/>
      </c>
      <c r="I478" t="str">
        <f>IF('1. Prosjekteringsverktøy'!$B486=Utelukk!$A$3,"",IF('1. Prosjekteringsverktøy'!$G486&lt;&gt;"",IF('1. Prosjekteringsverktøy'!$G486='Telle antall dimensjoner'!I$1,1,""),IF('1. Prosjekteringsverktøy'!$F486=I$1,1,"")))</f>
        <v/>
      </c>
      <c r="J478" t="str">
        <f>IF('1. Prosjekteringsverktøy'!$B486=Utelukk!$A$3,"",IF('1. Prosjekteringsverktøy'!$G486&lt;&gt;"",IF('1. Prosjekteringsverktøy'!$G486='Telle antall dimensjoner'!J$1,1,""),IF('1. Prosjekteringsverktøy'!$F486=J$1,1,"")))</f>
        <v/>
      </c>
    </row>
    <row r="479" spans="1:10" x14ac:dyDescent="0.3">
      <c r="A479" t="str">
        <f>IF('1. Prosjekteringsverktøy'!D487&lt;&gt;0,'1. Prosjekteringsverktøy'!$D487,"")</f>
        <v/>
      </c>
      <c r="B479" t="str">
        <f>IF('1. Prosjekteringsverktøy'!$B487=Utelukk!$A$3,"",IF('1. Prosjekteringsverktøy'!$G487&lt;&gt;"",IF('1. Prosjekteringsverktøy'!$G487='Telle antall dimensjoner'!B$1,1,""),IF('1. Prosjekteringsverktøy'!$F487=B$1,1,"")))</f>
        <v/>
      </c>
      <c r="C479" t="str">
        <f>IF('1. Prosjekteringsverktøy'!$B487=Utelukk!$A$3,"",IF('1. Prosjekteringsverktøy'!$G487&lt;&gt;"",IF('1. Prosjekteringsverktøy'!$G487='Telle antall dimensjoner'!C$1,1,""),IF('1. Prosjekteringsverktøy'!$F487=C$1,1,"")))</f>
        <v/>
      </c>
      <c r="D479" t="str">
        <f>IF('1. Prosjekteringsverktøy'!$B487=Utelukk!$A$3,"",IF('1. Prosjekteringsverktøy'!$G487&lt;&gt;"",IF('1. Prosjekteringsverktøy'!$G487='Telle antall dimensjoner'!D$1,1,""),IF('1. Prosjekteringsverktøy'!$F487=D$1,1,"")))</f>
        <v/>
      </c>
      <c r="E479" t="str">
        <f>IF('1. Prosjekteringsverktøy'!$B487=Utelukk!$A$3,"",IF('1. Prosjekteringsverktøy'!$G487&lt;&gt;"",IF('1. Prosjekteringsverktøy'!$G487='Telle antall dimensjoner'!E$1,1,""),IF('1. Prosjekteringsverktøy'!$F487=E$1,1,"")))</f>
        <v/>
      </c>
      <c r="F479" t="str">
        <f>IF('1. Prosjekteringsverktøy'!$B487=Utelukk!$A$3,"",IF('1. Prosjekteringsverktøy'!$G487&lt;&gt;"",IF('1. Prosjekteringsverktøy'!$G487='Telle antall dimensjoner'!F$1,1,""),IF('1. Prosjekteringsverktøy'!$F487=F$1,1,"")))</f>
        <v/>
      </c>
      <c r="G479" t="str">
        <f>IF('1. Prosjekteringsverktøy'!$B487=Utelukk!$A$3,"",IF('1. Prosjekteringsverktøy'!$G487&lt;&gt;"",IF('1. Prosjekteringsverktøy'!$G487='Telle antall dimensjoner'!G$1,1,""),IF('1. Prosjekteringsverktøy'!$F487=G$1,1,"")))</f>
        <v/>
      </c>
      <c r="H479" t="str">
        <f>IF('1. Prosjekteringsverktøy'!$B487=Utelukk!$A$3,"",IF('1. Prosjekteringsverktøy'!$G487&lt;&gt;"",IF('1. Prosjekteringsverktøy'!$G487='Telle antall dimensjoner'!H$1,1,""),IF('1. Prosjekteringsverktøy'!$F487=H$1,1,"")))</f>
        <v/>
      </c>
      <c r="I479" t="str">
        <f>IF('1. Prosjekteringsverktøy'!$B487=Utelukk!$A$3,"",IF('1. Prosjekteringsverktøy'!$G487&lt;&gt;"",IF('1. Prosjekteringsverktøy'!$G487='Telle antall dimensjoner'!I$1,1,""),IF('1. Prosjekteringsverktøy'!$F487=I$1,1,"")))</f>
        <v/>
      </c>
      <c r="J479" t="str">
        <f>IF('1. Prosjekteringsverktøy'!$B487=Utelukk!$A$3,"",IF('1. Prosjekteringsverktøy'!$G487&lt;&gt;"",IF('1. Prosjekteringsverktøy'!$G487='Telle antall dimensjoner'!J$1,1,""),IF('1. Prosjekteringsverktøy'!$F487=J$1,1,"")))</f>
        <v/>
      </c>
    </row>
    <row r="480" spans="1:10" x14ac:dyDescent="0.3">
      <c r="A480" t="str">
        <f>IF('1. Prosjekteringsverktøy'!D488&lt;&gt;0,'1. Prosjekteringsverktøy'!$D488,"")</f>
        <v/>
      </c>
      <c r="B480" t="str">
        <f>IF('1. Prosjekteringsverktøy'!$B488=Utelukk!$A$3,"",IF('1. Prosjekteringsverktøy'!$G488&lt;&gt;"",IF('1. Prosjekteringsverktøy'!$G488='Telle antall dimensjoner'!B$1,1,""),IF('1. Prosjekteringsverktøy'!$F488=B$1,1,"")))</f>
        <v/>
      </c>
      <c r="C480" t="str">
        <f>IF('1. Prosjekteringsverktøy'!$B488=Utelukk!$A$3,"",IF('1. Prosjekteringsverktøy'!$G488&lt;&gt;"",IF('1. Prosjekteringsverktøy'!$G488='Telle antall dimensjoner'!C$1,1,""),IF('1. Prosjekteringsverktøy'!$F488=C$1,1,"")))</f>
        <v/>
      </c>
      <c r="D480" t="str">
        <f>IF('1. Prosjekteringsverktøy'!$B488=Utelukk!$A$3,"",IF('1. Prosjekteringsverktøy'!$G488&lt;&gt;"",IF('1. Prosjekteringsverktøy'!$G488='Telle antall dimensjoner'!D$1,1,""),IF('1. Prosjekteringsverktøy'!$F488=D$1,1,"")))</f>
        <v/>
      </c>
      <c r="E480" t="str">
        <f>IF('1. Prosjekteringsverktøy'!$B488=Utelukk!$A$3,"",IF('1. Prosjekteringsverktøy'!$G488&lt;&gt;"",IF('1. Prosjekteringsverktøy'!$G488='Telle antall dimensjoner'!E$1,1,""),IF('1. Prosjekteringsverktøy'!$F488=E$1,1,"")))</f>
        <v/>
      </c>
      <c r="F480" t="str">
        <f>IF('1. Prosjekteringsverktøy'!$B488=Utelukk!$A$3,"",IF('1. Prosjekteringsverktøy'!$G488&lt;&gt;"",IF('1. Prosjekteringsverktøy'!$G488='Telle antall dimensjoner'!F$1,1,""),IF('1. Prosjekteringsverktøy'!$F488=F$1,1,"")))</f>
        <v/>
      </c>
      <c r="G480" t="str">
        <f>IF('1. Prosjekteringsverktøy'!$B488=Utelukk!$A$3,"",IF('1. Prosjekteringsverktøy'!$G488&lt;&gt;"",IF('1. Prosjekteringsverktøy'!$G488='Telle antall dimensjoner'!G$1,1,""),IF('1. Prosjekteringsverktøy'!$F488=G$1,1,"")))</f>
        <v/>
      </c>
      <c r="H480" t="str">
        <f>IF('1. Prosjekteringsverktøy'!$B488=Utelukk!$A$3,"",IF('1. Prosjekteringsverktøy'!$G488&lt;&gt;"",IF('1. Prosjekteringsverktøy'!$G488='Telle antall dimensjoner'!H$1,1,""),IF('1. Prosjekteringsverktøy'!$F488=H$1,1,"")))</f>
        <v/>
      </c>
      <c r="I480" t="str">
        <f>IF('1. Prosjekteringsverktøy'!$B488=Utelukk!$A$3,"",IF('1. Prosjekteringsverktøy'!$G488&lt;&gt;"",IF('1. Prosjekteringsverktøy'!$G488='Telle antall dimensjoner'!I$1,1,""),IF('1. Prosjekteringsverktøy'!$F488=I$1,1,"")))</f>
        <v/>
      </c>
      <c r="J480" t="str">
        <f>IF('1. Prosjekteringsverktøy'!$B488=Utelukk!$A$3,"",IF('1. Prosjekteringsverktøy'!$G488&lt;&gt;"",IF('1. Prosjekteringsverktøy'!$G488='Telle antall dimensjoner'!J$1,1,""),IF('1. Prosjekteringsverktøy'!$F488=J$1,1,"")))</f>
        <v/>
      </c>
    </row>
    <row r="481" spans="1:10" x14ac:dyDescent="0.3">
      <c r="A481" t="str">
        <f>IF('1. Prosjekteringsverktøy'!D489&lt;&gt;0,'1. Prosjekteringsverktøy'!$D489,"")</f>
        <v/>
      </c>
      <c r="B481" t="str">
        <f>IF('1. Prosjekteringsverktøy'!$B489=Utelukk!$A$3,"",IF('1. Prosjekteringsverktøy'!$G489&lt;&gt;"",IF('1. Prosjekteringsverktøy'!$G489='Telle antall dimensjoner'!B$1,1,""),IF('1. Prosjekteringsverktøy'!$F489=B$1,1,"")))</f>
        <v/>
      </c>
      <c r="C481" t="str">
        <f>IF('1. Prosjekteringsverktøy'!$B489=Utelukk!$A$3,"",IF('1. Prosjekteringsverktøy'!$G489&lt;&gt;"",IF('1. Prosjekteringsverktøy'!$G489='Telle antall dimensjoner'!C$1,1,""),IF('1. Prosjekteringsverktøy'!$F489=C$1,1,"")))</f>
        <v/>
      </c>
      <c r="D481" t="str">
        <f>IF('1. Prosjekteringsverktøy'!$B489=Utelukk!$A$3,"",IF('1. Prosjekteringsverktøy'!$G489&lt;&gt;"",IF('1. Prosjekteringsverktøy'!$G489='Telle antall dimensjoner'!D$1,1,""),IF('1. Prosjekteringsverktøy'!$F489=D$1,1,"")))</f>
        <v/>
      </c>
      <c r="E481" t="str">
        <f>IF('1. Prosjekteringsverktøy'!$B489=Utelukk!$A$3,"",IF('1. Prosjekteringsverktøy'!$G489&lt;&gt;"",IF('1. Prosjekteringsverktøy'!$G489='Telle antall dimensjoner'!E$1,1,""),IF('1. Prosjekteringsverktøy'!$F489=E$1,1,"")))</f>
        <v/>
      </c>
      <c r="F481" t="str">
        <f>IF('1. Prosjekteringsverktøy'!$B489=Utelukk!$A$3,"",IF('1. Prosjekteringsverktøy'!$G489&lt;&gt;"",IF('1. Prosjekteringsverktøy'!$G489='Telle antall dimensjoner'!F$1,1,""),IF('1. Prosjekteringsverktøy'!$F489=F$1,1,"")))</f>
        <v/>
      </c>
      <c r="G481" t="str">
        <f>IF('1. Prosjekteringsverktøy'!$B489=Utelukk!$A$3,"",IF('1. Prosjekteringsverktøy'!$G489&lt;&gt;"",IF('1. Prosjekteringsverktøy'!$G489='Telle antall dimensjoner'!G$1,1,""),IF('1. Prosjekteringsverktøy'!$F489=G$1,1,"")))</f>
        <v/>
      </c>
      <c r="H481" t="str">
        <f>IF('1. Prosjekteringsverktøy'!$B489=Utelukk!$A$3,"",IF('1. Prosjekteringsverktøy'!$G489&lt;&gt;"",IF('1. Prosjekteringsverktøy'!$G489='Telle antall dimensjoner'!H$1,1,""),IF('1. Prosjekteringsverktøy'!$F489=H$1,1,"")))</f>
        <v/>
      </c>
      <c r="I481" t="str">
        <f>IF('1. Prosjekteringsverktøy'!$B489=Utelukk!$A$3,"",IF('1. Prosjekteringsverktøy'!$G489&lt;&gt;"",IF('1. Prosjekteringsverktøy'!$G489='Telle antall dimensjoner'!I$1,1,""),IF('1. Prosjekteringsverktøy'!$F489=I$1,1,"")))</f>
        <v/>
      </c>
      <c r="J481" t="str">
        <f>IF('1. Prosjekteringsverktøy'!$B489=Utelukk!$A$3,"",IF('1. Prosjekteringsverktøy'!$G489&lt;&gt;"",IF('1. Prosjekteringsverktøy'!$G489='Telle antall dimensjoner'!J$1,1,""),IF('1. Prosjekteringsverktøy'!$F489=J$1,1,"")))</f>
        <v/>
      </c>
    </row>
    <row r="482" spans="1:10" x14ac:dyDescent="0.3">
      <c r="A482" t="str">
        <f>IF('1. Prosjekteringsverktøy'!D490&lt;&gt;0,'1. Prosjekteringsverktøy'!$D490,"")</f>
        <v/>
      </c>
      <c r="B482" t="str">
        <f>IF('1. Prosjekteringsverktøy'!$B490=Utelukk!$A$3,"",IF('1. Prosjekteringsverktøy'!$G490&lt;&gt;"",IF('1. Prosjekteringsverktøy'!$G490='Telle antall dimensjoner'!B$1,1,""),IF('1. Prosjekteringsverktøy'!$F490=B$1,1,"")))</f>
        <v/>
      </c>
      <c r="C482" t="str">
        <f>IF('1. Prosjekteringsverktøy'!$B490=Utelukk!$A$3,"",IF('1. Prosjekteringsverktøy'!$G490&lt;&gt;"",IF('1. Prosjekteringsverktøy'!$G490='Telle antall dimensjoner'!C$1,1,""),IF('1. Prosjekteringsverktøy'!$F490=C$1,1,"")))</f>
        <v/>
      </c>
      <c r="D482" t="str">
        <f>IF('1. Prosjekteringsverktøy'!$B490=Utelukk!$A$3,"",IF('1. Prosjekteringsverktøy'!$G490&lt;&gt;"",IF('1. Prosjekteringsverktøy'!$G490='Telle antall dimensjoner'!D$1,1,""),IF('1. Prosjekteringsverktøy'!$F490=D$1,1,"")))</f>
        <v/>
      </c>
      <c r="E482" t="str">
        <f>IF('1. Prosjekteringsverktøy'!$B490=Utelukk!$A$3,"",IF('1. Prosjekteringsverktøy'!$G490&lt;&gt;"",IF('1. Prosjekteringsverktøy'!$G490='Telle antall dimensjoner'!E$1,1,""),IF('1. Prosjekteringsverktøy'!$F490=E$1,1,"")))</f>
        <v/>
      </c>
      <c r="F482" t="str">
        <f>IF('1. Prosjekteringsverktøy'!$B490=Utelukk!$A$3,"",IF('1. Prosjekteringsverktøy'!$G490&lt;&gt;"",IF('1. Prosjekteringsverktøy'!$G490='Telle antall dimensjoner'!F$1,1,""),IF('1. Prosjekteringsverktøy'!$F490=F$1,1,"")))</f>
        <v/>
      </c>
      <c r="G482" t="str">
        <f>IF('1. Prosjekteringsverktøy'!$B490=Utelukk!$A$3,"",IF('1. Prosjekteringsverktøy'!$G490&lt;&gt;"",IF('1. Prosjekteringsverktøy'!$G490='Telle antall dimensjoner'!G$1,1,""),IF('1. Prosjekteringsverktøy'!$F490=G$1,1,"")))</f>
        <v/>
      </c>
      <c r="H482" t="str">
        <f>IF('1. Prosjekteringsverktøy'!$B490=Utelukk!$A$3,"",IF('1. Prosjekteringsverktøy'!$G490&lt;&gt;"",IF('1. Prosjekteringsverktøy'!$G490='Telle antall dimensjoner'!H$1,1,""),IF('1. Prosjekteringsverktøy'!$F490=H$1,1,"")))</f>
        <v/>
      </c>
      <c r="I482" t="str">
        <f>IF('1. Prosjekteringsverktøy'!$B490=Utelukk!$A$3,"",IF('1. Prosjekteringsverktøy'!$G490&lt;&gt;"",IF('1. Prosjekteringsverktøy'!$G490='Telle antall dimensjoner'!I$1,1,""),IF('1. Prosjekteringsverktøy'!$F490=I$1,1,"")))</f>
        <v/>
      </c>
      <c r="J482" t="str">
        <f>IF('1. Prosjekteringsverktøy'!$B490=Utelukk!$A$3,"",IF('1. Prosjekteringsverktøy'!$G490&lt;&gt;"",IF('1. Prosjekteringsverktøy'!$G490='Telle antall dimensjoner'!J$1,1,""),IF('1. Prosjekteringsverktøy'!$F490=J$1,1,"")))</f>
        <v/>
      </c>
    </row>
    <row r="483" spans="1:10" x14ac:dyDescent="0.3">
      <c r="A483" t="str">
        <f>IF('1. Prosjekteringsverktøy'!D491&lt;&gt;0,'1. Prosjekteringsverktøy'!$D491,"")</f>
        <v/>
      </c>
      <c r="B483" t="str">
        <f>IF('1. Prosjekteringsverktøy'!$B491=Utelukk!$A$3,"",IF('1. Prosjekteringsverktøy'!$G491&lt;&gt;"",IF('1. Prosjekteringsverktøy'!$G491='Telle antall dimensjoner'!B$1,1,""),IF('1. Prosjekteringsverktøy'!$F491=B$1,1,"")))</f>
        <v/>
      </c>
      <c r="C483" t="str">
        <f>IF('1. Prosjekteringsverktøy'!$B491=Utelukk!$A$3,"",IF('1. Prosjekteringsverktøy'!$G491&lt;&gt;"",IF('1. Prosjekteringsverktøy'!$G491='Telle antall dimensjoner'!C$1,1,""),IF('1. Prosjekteringsverktøy'!$F491=C$1,1,"")))</f>
        <v/>
      </c>
      <c r="D483" t="str">
        <f>IF('1. Prosjekteringsverktøy'!$B491=Utelukk!$A$3,"",IF('1. Prosjekteringsverktøy'!$G491&lt;&gt;"",IF('1. Prosjekteringsverktøy'!$G491='Telle antall dimensjoner'!D$1,1,""),IF('1. Prosjekteringsverktøy'!$F491=D$1,1,"")))</f>
        <v/>
      </c>
      <c r="E483" t="str">
        <f>IF('1. Prosjekteringsverktøy'!$B491=Utelukk!$A$3,"",IF('1. Prosjekteringsverktøy'!$G491&lt;&gt;"",IF('1. Prosjekteringsverktøy'!$G491='Telle antall dimensjoner'!E$1,1,""),IF('1. Prosjekteringsverktøy'!$F491=E$1,1,"")))</f>
        <v/>
      </c>
      <c r="F483" t="str">
        <f>IF('1. Prosjekteringsverktøy'!$B491=Utelukk!$A$3,"",IF('1. Prosjekteringsverktøy'!$G491&lt;&gt;"",IF('1. Prosjekteringsverktøy'!$G491='Telle antall dimensjoner'!F$1,1,""),IF('1. Prosjekteringsverktøy'!$F491=F$1,1,"")))</f>
        <v/>
      </c>
      <c r="G483" t="str">
        <f>IF('1. Prosjekteringsverktøy'!$B491=Utelukk!$A$3,"",IF('1. Prosjekteringsverktøy'!$G491&lt;&gt;"",IF('1. Prosjekteringsverktøy'!$G491='Telle antall dimensjoner'!G$1,1,""),IF('1. Prosjekteringsverktøy'!$F491=G$1,1,"")))</f>
        <v/>
      </c>
      <c r="H483" t="str">
        <f>IF('1. Prosjekteringsverktøy'!$B491=Utelukk!$A$3,"",IF('1. Prosjekteringsverktøy'!$G491&lt;&gt;"",IF('1. Prosjekteringsverktøy'!$G491='Telle antall dimensjoner'!H$1,1,""),IF('1. Prosjekteringsverktøy'!$F491=H$1,1,"")))</f>
        <v/>
      </c>
      <c r="I483" t="str">
        <f>IF('1. Prosjekteringsverktøy'!$B491=Utelukk!$A$3,"",IF('1. Prosjekteringsverktøy'!$G491&lt;&gt;"",IF('1. Prosjekteringsverktøy'!$G491='Telle antall dimensjoner'!I$1,1,""),IF('1. Prosjekteringsverktøy'!$F491=I$1,1,"")))</f>
        <v/>
      </c>
      <c r="J483" t="str">
        <f>IF('1. Prosjekteringsverktøy'!$B491=Utelukk!$A$3,"",IF('1. Prosjekteringsverktøy'!$G491&lt;&gt;"",IF('1. Prosjekteringsverktøy'!$G491='Telle antall dimensjoner'!J$1,1,""),IF('1. Prosjekteringsverktøy'!$F491=J$1,1,"")))</f>
        <v/>
      </c>
    </row>
    <row r="484" spans="1:10" x14ac:dyDescent="0.3">
      <c r="A484" t="str">
        <f>IF('1. Prosjekteringsverktøy'!D492&lt;&gt;0,'1. Prosjekteringsverktøy'!$D492,"")</f>
        <v/>
      </c>
      <c r="B484" t="str">
        <f>IF('1. Prosjekteringsverktøy'!$B492=Utelukk!$A$3,"",IF('1. Prosjekteringsverktøy'!$G492&lt;&gt;"",IF('1. Prosjekteringsverktøy'!$G492='Telle antall dimensjoner'!B$1,1,""),IF('1. Prosjekteringsverktøy'!$F492=B$1,1,"")))</f>
        <v/>
      </c>
      <c r="C484" t="str">
        <f>IF('1. Prosjekteringsverktøy'!$B492=Utelukk!$A$3,"",IF('1. Prosjekteringsverktøy'!$G492&lt;&gt;"",IF('1. Prosjekteringsverktøy'!$G492='Telle antall dimensjoner'!C$1,1,""),IF('1. Prosjekteringsverktøy'!$F492=C$1,1,"")))</f>
        <v/>
      </c>
      <c r="D484" t="str">
        <f>IF('1. Prosjekteringsverktøy'!$B492=Utelukk!$A$3,"",IF('1. Prosjekteringsverktøy'!$G492&lt;&gt;"",IF('1. Prosjekteringsverktøy'!$G492='Telle antall dimensjoner'!D$1,1,""),IF('1. Prosjekteringsverktøy'!$F492=D$1,1,"")))</f>
        <v/>
      </c>
      <c r="E484" t="str">
        <f>IF('1. Prosjekteringsverktøy'!$B492=Utelukk!$A$3,"",IF('1. Prosjekteringsverktøy'!$G492&lt;&gt;"",IF('1. Prosjekteringsverktøy'!$G492='Telle antall dimensjoner'!E$1,1,""),IF('1. Prosjekteringsverktøy'!$F492=E$1,1,"")))</f>
        <v/>
      </c>
      <c r="F484" t="str">
        <f>IF('1. Prosjekteringsverktøy'!$B492=Utelukk!$A$3,"",IF('1. Prosjekteringsverktøy'!$G492&lt;&gt;"",IF('1. Prosjekteringsverktøy'!$G492='Telle antall dimensjoner'!F$1,1,""),IF('1. Prosjekteringsverktøy'!$F492=F$1,1,"")))</f>
        <v/>
      </c>
      <c r="G484" t="str">
        <f>IF('1. Prosjekteringsverktøy'!$B492=Utelukk!$A$3,"",IF('1. Prosjekteringsverktøy'!$G492&lt;&gt;"",IF('1. Prosjekteringsverktøy'!$G492='Telle antall dimensjoner'!G$1,1,""),IF('1. Prosjekteringsverktøy'!$F492=G$1,1,"")))</f>
        <v/>
      </c>
      <c r="H484" t="str">
        <f>IF('1. Prosjekteringsverktøy'!$B492=Utelukk!$A$3,"",IF('1. Prosjekteringsverktøy'!$G492&lt;&gt;"",IF('1. Prosjekteringsverktøy'!$G492='Telle antall dimensjoner'!H$1,1,""),IF('1. Prosjekteringsverktøy'!$F492=H$1,1,"")))</f>
        <v/>
      </c>
      <c r="I484" t="str">
        <f>IF('1. Prosjekteringsverktøy'!$B492=Utelukk!$A$3,"",IF('1. Prosjekteringsverktøy'!$G492&lt;&gt;"",IF('1. Prosjekteringsverktøy'!$G492='Telle antall dimensjoner'!I$1,1,""),IF('1. Prosjekteringsverktøy'!$F492=I$1,1,"")))</f>
        <v/>
      </c>
      <c r="J484" t="str">
        <f>IF('1. Prosjekteringsverktøy'!$B492=Utelukk!$A$3,"",IF('1. Prosjekteringsverktøy'!$G492&lt;&gt;"",IF('1. Prosjekteringsverktøy'!$G492='Telle antall dimensjoner'!J$1,1,""),IF('1. Prosjekteringsverktøy'!$F492=J$1,1,"")))</f>
        <v/>
      </c>
    </row>
    <row r="485" spans="1:10" x14ac:dyDescent="0.3">
      <c r="A485" t="str">
        <f>IF('1. Prosjekteringsverktøy'!D493&lt;&gt;0,'1. Prosjekteringsverktøy'!$D493,"")</f>
        <v/>
      </c>
      <c r="B485" t="str">
        <f>IF('1. Prosjekteringsverktøy'!$B493=Utelukk!$A$3,"",IF('1. Prosjekteringsverktøy'!$G493&lt;&gt;"",IF('1. Prosjekteringsverktøy'!$G493='Telle antall dimensjoner'!B$1,1,""),IF('1. Prosjekteringsverktøy'!$F493=B$1,1,"")))</f>
        <v/>
      </c>
      <c r="C485" t="str">
        <f>IF('1. Prosjekteringsverktøy'!$B493=Utelukk!$A$3,"",IF('1. Prosjekteringsverktøy'!$G493&lt;&gt;"",IF('1. Prosjekteringsverktøy'!$G493='Telle antall dimensjoner'!C$1,1,""),IF('1. Prosjekteringsverktøy'!$F493=C$1,1,"")))</f>
        <v/>
      </c>
      <c r="D485" t="str">
        <f>IF('1. Prosjekteringsverktøy'!$B493=Utelukk!$A$3,"",IF('1. Prosjekteringsverktøy'!$G493&lt;&gt;"",IF('1. Prosjekteringsverktøy'!$G493='Telle antall dimensjoner'!D$1,1,""),IF('1. Prosjekteringsverktøy'!$F493=D$1,1,"")))</f>
        <v/>
      </c>
      <c r="E485" t="str">
        <f>IF('1. Prosjekteringsverktøy'!$B493=Utelukk!$A$3,"",IF('1. Prosjekteringsverktøy'!$G493&lt;&gt;"",IF('1. Prosjekteringsverktøy'!$G493='Telle antall dimensjoner'!E$1,1,""),IF('1. Prosjekteringsverktøy'!$F493=E$1,1,"")))</f>
        <v/>
      </c>
      <c r="F485" t="str">
        <f>IF('1. Prosjekteringsverktøy'!$B493=Utelukk!$A$3,"",IF('1. Prosjekteringsverktøy'!$G493&lt;&gt;"",IF('1. Prosjekteringsverktøy'!$G493='Telle antall dimensjoner'!F$1,1,""),IF('1. Prosjekteringsverktøy'!$F493=F$1,1,"")))</f>
        <v/>
      </c>
      <c r="G485" t="str">
        <f>IF('1. Prosjekteringsverktøy'!$B493=Utelukk!$A$3,"",IF('1. Prosjekteringsverktøy'!$G493&lt;&gt;"",IF('1. Prosjekteringsverktøy'!$G493='Telle antall dimensjoner'!G$1,1,""),IF('1. Prosjekteringsverktøy'!$F493=G$1,1,"")))</f>
        <v/>
      </c>
      <c r="H485" t="str">
        <f>IF('1. Prosjekteringsverktøy'!$B493=Utelukk!$A$3,"",IF('1. Prosjekteringsverktøy'!$G493&lt;&gt;"",IF('1. Prosjekteringsverktøy'!$G493='Telle antall dimensjoner'!H$1,1,""),IF('1. Prosjekteringsverktøy'!$F493=H$1,1,"")))</f>
        <v/>
      </c>
      <c r="I485" t="str">
        <f>IF('1. Prosjekteringsverktøy'!$B493=Utelukk!$A$3,"",IF('1. Prosjekteringsverktøy'!$G493&lt;&gt;"",IF('1. Prosjekteringsverktøy'!$G493='Telle antall dimensjoner'!I$1,1,""),IF('1. Prosjekteringsverktøy'!$F493=I$1,1,"")))</f>
        <v/>
      </c>
      <c r="J485" t="str">
        <f>IF('1. Prosjekteringsverktøy'!$B493=Utelukk!$A$3,"",IF('1. Prosjekteringsverktøy'!$G493&lt;&gt;"",IF('1. Prosjekteringsverktøy'!$G493='Telle antall dimensjoner'!J$1,1,""),IF('1. Prosjekteringsverktøy'!$F493=J$1,1,"")))</f>
        <v/>
      </c>
    </row>
    <row r="486" spans="1:10" x14ac:dyDescent="0.3">
      <c r="A486" t="str">
        <f>IF('1. Prosjekteringsverktøy'!D494&lt;&gt;0,'1. Prosjekteringsverktøy'!$D494,"")</f>
        <v/>
      </c>
      <c r="B486" t="str">
        <f>IF('1. Prosjekteringsverktøy'!$B494=Utelukk!$A$3,"",IF('1. Prosjekteringsverktøy'!$G494&lt;&gt;"",IF('1. Prosjekteringsverktøy'!$G494='Telle antall dimensjoner'!B$1,1,""),IF('1. Prosjekteringsverktøy'!$F494=B$1,1,"")))</f>
        <v/>
      </c>
      <c r="C486" t="str">
        <f>IF('1. Prosjekteringsverktøy'!$B494=Utelukk!$A$3,"",IF('1. Prosjekteringsverktøy'!$G494&lt;&gt;"",IF('1. Prosjekteringsverktøy'!$G494='Telle antall dimensjoner'!C$1,1,""),IF('1. Prosjekteringsverktøy'!$F494=C$1,1,"")))</f>
        <v/>
      </c>
      <c r="D486" t="str">
        <f>IF('1. Prosjekteringsverktøy'!$B494=Utelukk!$A$3,"",IF('1. Prosjekteringsverktøy'!$G494&lt;&gt;"",IF('1. Prosjekteringsverktøy'!$G494='Telle antall dimensjoner'!D$1,1,""),IF('1. Prosjekteringsverktøy'!$F494=D$1,1,"")))</f>
        <v/>
      </c>
      <c r="E486" t="str">
        <f>IF('1. Prosjekteringsverktøy'!$B494=Utelukk!$A$3,"",IF('1. Prosjekteringsverktøy'!$G494&lt;&gt;"",IF('1. Prosjekteringsverktøy'!$G494='Telle antall dimensjoner'!E$1,1,""),IF('1. Prosjekteringsverktøy'!$F494=E$1,1,"")))</f>
        <v/>
      </c>
      <c r="F486" t="str">
        <f>IF('1. Prosjekteringsverktøy'!$B494=Utelukk!$A$3,"",IF('1. Prosjekteringsverktøy'!$G494&lt;&gt;"",IF('1. Prosjekteringsverktøy'!$G494='Telle antall dimensjoner'!F$1,1,""),IF('1. Prosjekteringsverktøy'!$F494=F$1,1,"")))</f>
        <v/>
      </c>
      <c r="G486" t="str">
        <f>IF('1. Prosjekteringsverktøy'!$B494=Utelukk!$A$3,"",IF('1. Prosjekteringsverktøy'!$G494&lt;&gt;"",IF('1. Prosjekteringsverktøy'!$G494='Telle antall dimensjoner'!G$1,1,""),IF('1. Prosjekteringsverktøy'!$F494=G$1,1,"")))</f>
        <v/>
      </c>
      <c r="H486" t="str">
        <f>IF('1. Prosjekteringsverktøy'!$B494=Utelukk!$A$3,"",IF('1. Prosjekteringsverktøy'!$G494&lt;&gt;"",IF('1. Prosjekteringsverktøy'!$G494='Telle antall dimensjoner'!H$1,1,""),IF('1. Prosjekteringsverktøy'!$F494=H$1,1,"")))</f>
        <v/>
      </c>
      <c r="I486" t="str">
        <f>IF('1. Prosjekteringsverktøy'!$B494=Utelukk!$A$3,"",IF('1. Prosjekteringsverktøy'!$G494&lt;&gt;"",IF('1. Prosjekteringsverktøy'!$G494='Telle antall dimensjoner'!I$1,1,""),IF('1. Prosjekteringsverktøy'!$F494=I$1,1,"")))</f>
        <v/>
      </c>
      <c r="J486" t="str">
        <f>IF('1. Prosjekteringsverktøy'!$B494=Utelukk!$A$3,"",IF('1. Prosjekteringsverktøy'!$G494&lt;&gt;"",IF('1. Prosjekteringsverktøy'!$G494='Telle antall dimensjoner'!J$1,1,""),IF('1. Prosjekteringsverktøy'!$F494=J$1,1,"")))</f>
        <v/>
      </c>
    </row>
    <row r="487" spans="1:10" x14ac:dyDescent="0.3">
      <c r="A487" t="str">
        <f>IF('1. Prosjekteringsverktøy'!D495&lt;&gt;0,'1. Prosjekteringsverktøy'!$D495,"")</f>
        <v/>
      </c>
      <c r="B487" t="str">
        <f>IF('1. Prosjekteringsverktøy'!$B495=Utelukk!$A$3,"",IF('1. Prosjekteringsverktøy'!$G495&lt;&gt;"",IF('1. Prosjekteringsverktøy'!$G495='Telle antall dimensjoner'!B$1,1,""),IF('1. Prosjekteringsverktøy'!$F495=B$1,1,"")))</f>
        <v/>
      </c>
      <c r="C487" t="str">
        <f>IF('1. Prosjekteringsverktøy'!$B495=Utelukk!$A$3,"",IF('1. Prosjekteringsverktøy'!$G495&lt;&gt;"",IF('1. Prosjekteringsverktøy'!$G495='Telle antall dimensjoner'!C$1,1,""),IF('1. Prosjekteringsverktøy'!$F495=C$1,1,"")))</f>
        <v/>
      </c>
      <c r="D487" t="str">
        <f>IF('1. Prosjekteringsverktøy'!$B495=Utelukk!$A$3,"",IF('1. Prosjekteringsverktøy'!$G495&lt;&gt;"",IF('1. Prosjekteringsverktøy'!$G495='Telle antall dimensjoner'!D$1,1,""),IF('1. Prosjekteringsverktøy'!$F495=D$1,1,"")))</f>
        <v/>
      </c>
      <c r="E487" t="str">
        <f>IF('1. Prosjekteringsverktøy'!$B495=Utelukk!$A$3,"",IF('1. Prosjekteringsverktøy'!$G495&lt;&gt;"",IF('1. Prosjekteringsverktøy'!$G495='Telle antall dimensjoner'!E$1,1,""),IF('1. Prosjekteringsverktøy'!$F495=E$1,1,"")))</f>
        <v/>
      </c>
      <c r="F487" t="str">
        <f>IF('1. Prosjekteringsverktøy'!$B495=Utelukk!$A$3,"",IF('1. Prosjekteringsverktøy'!$G495&lt;&gt;"",IF('1. Prosjekteringsverktøy'!$G495='Telle antall dimensjoner'!F$1,1,""),IF('1. Prosjekteringsverktøy'!$F495=F$1,1,"")))</f>
        <v/>
      </c>
      <c r="G487" t="str">
        <f>IF('1. Prosjekteringsverktøy'!$B495=Utelukk!$A$3,"",IF('1. Prosjekteringsverktøy'!$G495&lt;&gt;"",IF('1. Prosjekteringsverktøy'!$G495='Telle antall dimensjoner'!G$1,1,""),IF('1. Prosjekteringsverktøy'!$F495=G$1,1,"")))</f>
        <v/>
      </c>
      <c r="H487" t="str">
        <f>IF('1. Prosjekteringsverktøy'!$B495=Utelukk!$A$3,"",IF('1. Prosjekteringsverktøy'!$G495&lt;&gt;"",IF('1. Prosjekteringsverktøy'!$G495='Telle antall dimensjoner'!H$1,1,""),IF('1. Prosjekteringsverktøy'!$F495=H$1,1,"")))</f>
        <v/>
      </c>
      <c r="I487" t="str">
        <f>IF('1. Prosjekteringsverktøy'!$B495=Utelukk!$A$3,"",IF('1. Prosjekteringsverktøy'!$G495&lt;&gt;"",IF('1. Prosjekteringsverktøy'!$G495='Telle antall dimensjoner'!I$1,1,""),IF('1. Prosjekteringsverktøy'!$F495=I$1,1,"")))</f>
        <v/>
      </c>
      <c r="J487" t="str">
        <f>IF('1. Prosjekteringsverktøy'!$B495=Utelukk!$A$3,"",IF('1. Prosjekteringsverktøy'!$G495&lt;&gt;"",IF('1. Prosjekteringsverktøy'!$G495='Telle antall dimensjoner'!J$1,1,""),IF('1. Prosjekteringsverktøy'!$F495=J$1,1,"")))</f>
        <v/>
      </c>
    </row>
    <row r="488" spans="1:10" x14ac:dyDescent="0.3">
      <c r="A488" t="str">
        <f>IF('1. Prosjekteringsverktøy'!D496&lt;&gt;0,'1. Prosjekteringsverktøy'!$D496,"")</f>
        <v/>
      </c>
      <c r="B488" t="str">
        <f>IF('1. Prosjekteringsverktøy'!$B496=Utelukk!$A$3,"",IF('1. Prosjekteringsverktøy'!$G496&lt;&gt;"",IF('1. Prosjekteringsverktøy'!$G496='Telle antall dimensjoner'!B$1,1,""),IF('1. Prosjekteringsverktøy'!$F496=B$1,1,"")))</f>
        <v/>
      </c>
      <c r="C488" t="str">
        <f>IF('1. Prosjekteringsverktøy'!$B496=Utelukk!$A$3,"",IF('1. Prosjekteringsverktøy'!$G496&lt;&gt;"",IF('1. Prosjekteringsverktøy'!$G496='Telle antall dimensjoner'!C$1,1,""),IF('1. Prosjekteringsverktøy'!$F496=C$1,1,"")))</f>
        <v/>
      </c>
      <c r="D488" t="str">
        <f>IF('1. Prosjekteringsverktøy'!$B496=Utelukk!$A$3,"",IF('1. Prosjekteringsverktøy'!$G496&lt;&gt;"",IF('1. Prosjekteringsverktøy'!$G496='Telle antall dimensjoner'!D$1,1,""),IF('1. Prosjekteringsverktøy'!$F496=D$1,1,"")))</f>
        <v/>
      </c>
      <c r="E488" t="str">
        <f>IF('1. Prosjekteringsverktøy'!$B496=Utelukk!$A$3,"",IF('1. Prosjekteringsverktøy'!$G496&lt;&gt;"",IF('1. Prosjekteringsverktøy'!$G496='Telle antall dimensjoner'!E$1,1,""),IF('1. Prosjekteringsverktøy'!$F496=E$1,1,"")))</f>
        <v/>
      </c>
      <c r="F488" t="str">
        <f>IF('1. Prosjekteringsverktøy'!$B496=Utelukk!$A$3,"",IF('1. Prosjekteringsverktøy'!$G496&lt;&gt;"",IF('1. Prosjekteringsverktøy'!$G496='Telle antall dimensjoner'!F$1,1,""),IF('1. Prosjekteringsverktøy'!$F496=F$1,1,"")))</f>
        <v/>
      </c>
      <c r="G488" t="str">
        <f>IF('1. Prosjekteringsverktøy'!$B496=Utelukk!$A$3,"",IF('1. Prosjekteringsverktøy'!$G496&lt;&gt;"",IF('1. Prosjekteringsverktøy'!$G496='Telle antall dimensjoner'!G$1,1,""),IF('1. Prosjekteringsverktøy'!$F496=G$1,1,"")))</f>
        <v/>
      </c>
      <c r="H488" t="str">
        <f>IF('1. Prosjekteringsverktøy'!$B496=Utelukk!$A$3,"",IF('1. Prosjekteringsverktøy'!$G496&lt;&gt;"",IF('1. Prosjekteringsverktøy'!$G496='Telle antall dimensjoner'!H$1,1,""),IF('1. Prosjekteringsverktøy'!$F496=H$1,1,"")))</f>
        <v/>
      </c>
      <c r="I488" t="str">
        <f>IF('1. Prosjekteringsverktøy'!$B496=Utelukk!$A$3,"",IF('1. Prosjekteringsverktøy'!$G496&lt;&gt;"",IF('1. Prosjekteringsverktøy'!$G496='Telle antall dimensjoner'!I$1,1,""),IF('1. Prosjekteringsverktøy'!$F496=I$1,1,"")))</f>
        <v/>
      </c>
      <c r="J488" t="str">
        <f>IF('1. Prosjekteringsverktøy'!$B496=Utelukk!$A$3,"",IF('1. Prosjekteringsverktøy'!$G496&lt;&gt;"",IF('1. Prosjekteringsverktøy'!$G496='Telle antall dimensjoner'!J$1,1,""),IF('1. Prosjekteringsverktøy'!$F496=J$1,1,"")))</f>
        <v/>
      </c>
    </row>
    <row r="489" spans="1:10" x14ac:dyDescent="0.3">
      <c r="A489" t="str">
        <f>IF('1. Prosjekteringsverktøy'!D497&lt;&gt;0,'1. Prosjekteringsverktøy'!$D497,"")</f>
        <v/>
      </c>
      <c r="B489" t="str">
        <f>IF('1. Prosjekteringsverktøy'!$B497=Utelukk!$A$3,"",IF('1. Prosjekteringsverktøy'!$G497&lt;&gt;"",IF('1. Prosjekteringsverktøy'!$G497='Telle antall dimensjoner'!B$1,1,""),IF('1. Prosjekteringsverktøy'!$F497=B$1,1,"")))</f>
        <v/>
      </c>
      <c r="C489" t="str">
        <f>IF('1. Prosjekteringsverktøy'!$B497=Utelukk!$A$3,"",IF('1. Prosjekteringsverktøy'!$G497&lt;&gt;"",IF('1. Prosjekteringsverktøy'!$G497='Telle antall dimensjoner'!C$1,1,""),IF('1. Prosjekteringsverktøy'!$F497=C$1,1,"")))</f>
        <v/>
      </c>
      <c r="D489" t="str">
        <f>IF('1. Prosjekteringsverktøy'!$B497=Utelukk!$A$3,"",IF('1. Prosjekteringsverktøy'!$G497&lt;&gt;"",IF('1. Prosjekteringsverktøy'!$G497='Telle antall dimensjoner'!D$1,1,""),IF('1. Prosjekteringsverktøy'!$F497=D$1,1,"")))</f>
        <v/>
      </c>
      <c r="E489" t="str">
        <f>IF('1. Prosjekteringsverktøy'!$B497=Utelukk!$A$3,"",IF('1. Prosjekteringsverktøy'!$G497&lt;&gt;"",IF('1. Prosjekteringsverktøy'!$G497='Telle antall dimensjoner'!E$1,1,""),IF('1. Prosjekteringsverktøy'!$F497=E$1,1,"")))</f>
        <v/>
      </c>
      <c r="F489" t="str">
        <f>IF('1. Prosjekteringsverktøy'!$B497=Utelukk!$A$3,"",IF('1. Prosjekteringsverktøy'!$G497&lt;&gt;"",IF('1. Prosjekteringsverktøy'!$G497='Telle antall dimensjoner'!F$1,1,""),IF('1. Prosjekteringsverktøy'!$F497=F$1,1,"")))</f>
        <v/>
      </c>
      <c r="G489" t="str">
        <f>IF('1. Prosjekteringsverktøy'!$B497=Utelukk!$A$3,"",IF('1. Prosjekteringsverktøy'!$G497&lt;&gt;"",IF('1. Prosjekteringsverktøy'!$G497='Telle antall dimensjoner'!G$1,1,""),IF('1. Prosjekteringsverktøy'!$F497=G$1,1,"")))</f>
        <v/>
      </c>
      <c r="H489" t="str">
        <f>IF('1. Prosjekteringsverktøy'!$B497=Utelukk!$A$3,"",IF('1. Prosjekteringsverktøy'!$G497&lt;&gt;"",IF('1. Prosjekteringsverktøy'!$G497='Telle antall dimensjoner'!H$1,1,""),IF('1. Prosjekteringsverktøy'!$F497=H$1,1,"")))</f>
        <v/>
      </c>
      <c r="I489" t="str">
        <f>IF('1. Prosjekteringsverktøy'!$B497=Utelukk!$A$3,"",IF('1. Prosjekteringsverktøy'!$G497&lt;&gt;"",IF('1. Prosjekteringsverktøy'!$G497='Telle antall dimensjoner'!I$1,1,""),IF('1. Prosjekteringsverktøy'!$F497=I$1,1,"")))</f>
        <v/>
      </c>
      <c r="J489" t="str">
        <f>IF('1. Prosjekteringsverktøy'!$B497=Utelukk!$A$3,"",IF('1. Prosjekteringsverktøy'!$G497&lt;&gt;"",IF('1. Prosjekteringsverktøy'!$G497='Telle antall dimensjoner'!J$1,1,""),IF('1. Prosjekteringsverktøy'!$F497=J$1,1,"")))</f>
        <v/>
      </c>
    </row>
    <row r="490" spans="1:10" x14ac:dyDescent="0.3">
      <c r="A490" t="str">
        <f>IF('1. Prosjekteringsverktøy'!D498&lt;&gt;0,'1. Prosjekteringsverktøy'!$D498,"")</f>
        <v/>
      </c>
      <c r="B490" t="str">
        <f>IF('1. Prosjekteringsverktøy'!$B498=Utelukk!$A$3,"",IF('1. Prosjekteringsverktøy'!$G498&lt;&gt;"",IF('1. Prosjekteringsverktøy'!$G498='Telle antall dimensjoner'!B$1,1,""),IF('1. Prosjekteringsverktøy'!$F498=B$1,1,"")))</f>
        <v/>
      </c>
      <c r="C490" t="str">
        <f>IF('1. Prosjekteringsverktøy'!$B498=Utelukk!$A$3,"",IF('1. Prosjekteringsverktøy'!$G498&lt;&gt;"",IF('1. Prosjekteringsverktøy'!$G498='Telle antall dimensjoner'!C$1,1,""),IF('1. Prosjekteringsverktøy'!$F498=C$1,1,"")))</f>
        <v/>
      </c>
      <c r="D490" t="str">
        <f>IF('1. Prosjekteringsverktøy'!$B498=Utelukk!$A$3,"",IF('1. Prosjekteringsverktøy'!$G498&lt;&gt;"",IF('1. Prosjekteringsverktøy'!$G498='Telle antall dimensjoner'!D$1,1,""),IF('1. Prosjekteringsverktøy'!$F498=D$1,1,"")))</f>
        <v/>
      </c>
      <c r="E490" t="str">
        <f>IF('1. Prosjekteringsverktøy'!$B498=Utelukk!$A$3,"",IF('1. Prosjekteringsverktøy'!$G498&lt;&gt;"",IF('1. Prosjekteringsverktøy'!$G498='Telle antall dimensjoner'!E$1,1,""),IF('1. Prosjekteringsverktøy'!$F498=E$1,1,"")))</f>
        <v/>
      </c>
      <c r="F490" t="str">
        <f>IF('1. Prosjekteringsverktøy'!$B498=Utelukk!$A$3,"",IF('1. Prosjekteringsverktøy'!$G498&lt;&gt;"",IF('1. Prosjekteringsverktøy'!$G498='Telle antall dimensjoner'!F$1,1,""),IF('1. Prosjekteringsverktøy'!$F498=F$1,1,"")))</f>
        <v/>
      </c>
      <c r="G490" t="str">
        <f>IF('1. Prosjekteringsverktøy'!$B498=Utelukk!$A$3,"",IF('1. Prosjekteringsverktøy'!$G498&lt;&gt;"",IF('1. Prosjekteringsverktøy'!$G498='Telle antall dimensjoner'!G$1,1,""),IF('1. Prosjekteringsverktøy'!$F498=G$1,1,"")))</f>
        <v/>
      </c>
      <c r="H490" t="str">
        <f>IF('1. Prosjekteringsverktøy'!$B498=Utelukk!$A$3,"",IF('1. Prosjekteringsverktøy'!$G498&lt;&gt;"",IF('1. Prosjekteringsverktøy'!$G498='Telle antall dimensjoner'!H$1,1,""),IF('1. Prosjekteringsverktøy'!$F498=H$1,1,"")))</f>
        <v/>
      </c>
      <c r="I490" t="str">
        <f>IF('1. Prosjekteringsverktøy'!$B498=Utelukk!$A$3,"",IF('1. Prosjekteringsverktøy'!$G498&lt;&gt;"",IF('1. Prosjekteringsverktøy'!$G498='Telle antall dimensjoner'!I$1,1,""),IF('1. Prosjekteringsverktøy'!$F498=I$1,1,"")))</f>
        <v/>
      </c>
      <c r="J490" t="str">
        <f>IF('1. Prosjekteringsverktøy'!$B498=Utelukk!$A$3,"",IF('1. Prosjekteringsverktøy'!$G498&lt;&gt;"",IF('1. Prosjekteringsverktøy'!$G498='Telle antall dimensjoner'!J$1,1,""),IF('1. Prosjekteringsverktøy'!$F498=J$1,1,"")))</f>
        <v/>
      </c>
    </row>
    <row r="491" spans="1:10" x14ac:dyDescent="0.3">
      <c r="A491" t="str">
        <f>IF('1. Prosjekteringsverktøy'!D499&lt;&gt;0,'1. Prosjekteringsverktøy'!$D499,"")</f>
        <v/>
      </c>
      <c r="B491" t="str">
        <f>IF('1. Prosjekteringsverktøy'!$B499=Utelukk!$A$3,"",IF('1. Prosjekteringsverktøy'!$G499&lt;&gt;"",IF('1. Prosjekteringsverktøy'!$G499='Telle antall dimensjoner'!B$1,1,""),IF('1. Prosjekteringsverktøy'!$F499=B$1,1,"")))</f>
        <v/>
      </c>
      <c r="C491" t="str">
        <f>IF('1. Prosjekteringsverktøy'!$B499=Utelukk!$A$3,"",IF('1. Prosjekteringsverktøy'!$G499&lt;&gt;"",IF('1. Prosjekteringsverktøy'!$G499='Telle antall dimensjoner'!C$1,1,""),IF('1. Prosjekteringsverktøy'!$F499=C$1,1,"")))</f>
        <v/>
      </c>
      <c r="D491" t="str">
        <f>IF('1. Prosjekteringsverktøy'!$B499=Utelukk!$A$3,"",IF('1. Prosjekteringsverktøy'!$G499&lt;&gt;"",IF('1. Prosjekteringsverktøy'!$G499='Telle antall dimensjoner'!D$1,1,""),IF('1. Prosjekteringsverktøy'!$F499=D$1,1,"")))</f>
        <v/>
      </c>
      <c r="E491" t="str">
        <f>IF('1. Prosjekteringsverktøy'!$B499=Utelukk!$A$3,"",IF('1. Prosjekteringsverktøy'!$G499&lt;&gt;"",IF('1. Prosjekteringsverktøy'!$G499='Telle antall dimensjoner'!E$1,1,""),IF('1. Prosjekteringsverktøy'!$F499=E$1,1,"")))</f>
        <v/>
      </c>
      <c r="F491" t="str">
        <f>IF('1. Prosjekteringsverktøy'!$B499=Utelukk!$A$3,"",IF('1. Prosjekteringsverktøy'!$G499&lt;&gt;"",IF('1. Prosjekteringsverktøy'!$G499='Telle antall dimensjoner'!F$1,1,""),IF('1. Prosjekteringsverktøy'!$F499=F$1,1,"")))</f>
        <v/>
      </c>
      <c r="G491" t="str">
        <f>IF('1. Prosjekteringsverktøy'!$B499=Utelukk!$A$3,"",IF('1. Prosjekteringsverktøy'!$G499&lt;&gt;"",IF('1. Prosjekteringsverktøy'!$G499='Telle antall dimensjoner'!G$1,1,""),IF('1. Prosjekteringsverktøy'!$F499=G$1,1,"")))</f>
        <v/>
      </c>
      <c r="H491" t="str">
        <f>IF('1. Prosjekteringsverktøy'!$B499=Utelukk!$A$3,"",IF('1. Prosjekteringsverktøy'!$G499&lt;&gt;"",IF('1. Prosjekteringsverktøy'!$G499='Telle antall dimensjoner'!H$1,1,""),IF('1. Prosjekteringsverktøy'!$F499=H$1,1,"")))</f>
        <v/>
      </c>
      <c r="I491" t="str">
        <f>IF('1. Prosjekteringsverktøy'!$B499=Utelukk!$A$3,"",IF('1. Prosjekteringsverktøy'!$G499&lt;&gt;"",IF('1. Prosjekteringsverktøy'!$G499='Telle antall dimensjoner'!I$1,1,""),IF('1. Prosjekteringsverktøy'!$F499=I$1,1,"")))</f>
        <v/>
      </c>
      <c r="J491" t="str">
        <f>IF('1. Prosjekteringsverktøy'!$B499=Utelukk!$A$3,"",IF('1. Prosjekteringsverktøy'!$G499&lt;&gt;"",IF('1. Prosjekteringsverktøy'!$G499='Telle antall dimensjoner'!J$1,1,""),IF('1. Prosjekteringsverktøy'!$F499=J$1,1,"")))</f>
        <v/>
      </c>
    </row>
    <row r="492" spans="1:10" x14ac:dyDescent="0.3">
      <c r="A492" t="str">
        <f>IF('1. Prosjekteringsverktøy'!D500&lt;&gt;0,'1. Prosjekteringsverktøy'!$D500,"")</f>
        <v/>
      </c>
      <c r="B492" t="str">
        <f>IF('1. Prosjekteringsverktøy'!$B500=Utelukk!$A$3,"",IF('1. Prosjekteringsverktøy'!$G500&lt;&gt;"",IF('1. Prosjekteringsverktøy'!$G500='Telle antall dimensjoner'!B$1,1,""),IF('1. Prosjekteringsverktøy'!$F500=B$1,1,"")))</f>
        <v/>
      </c>
      <c r="C492" t="str">
        <f>IF('1. Prosjekteringsverktøy'!$B500=Utelukk!$A$3,"",IF('1. Prosjekteringsverktøy'!$G500&lt;&gt;"",IF('1. Prosjekteringsverktøy'!$G500='Telle antall dimensjoner'!C$1,1,""),IF('1. Prosjekteringsverktøy'!$F500=C$1,1,"")))</f>
        <v/>
      </c>
      <c r="D492" t="str">
        <f>IF('1. Prosjekteringsverktøy'!$B500=Utelukk!$A$3,"",IF('1. Prosjekteringsverktøy'!$G500&lt;&gt;"",IF('1. Prosjekteringsverktøy'!$G500='Telle antall dimensjoner'!D$1,1,""),IF('1. Prosjekteringsverktøy'!$F500=D$1,1,"")))</f>
        <v/>
      </c>
      <c r="E492" t="str">
        <f>IF('1. Prosjekteringsverktøy'!$B500=Utelukk!$A$3,"",IF('1. Prosjekteringsverktøy'!$G500&lt;&gt;"",IF('1. Prosjekteringsverktøy'!$G500='Telle antall dimensjoner'!E$1,1,""),IF('1. Prosjekteringsverktøy'!$F500=E$1,1,"")))</f>
        <v/>
      </c>
      <c r="F492" t="str">
        <f>IF('1. Prosjekteringsverktøy'!$B500=Utelukk!$A$3,"",IF('1. Prosjekteringsverktøy'!$G500&lt;&gt;"",IF('1. Prosjekteringsverktøy'!$G500='Telle antall dimensjoner'!F$1,1,""),IF('1. Prosjekteringsverktøy'!$F500=F$1,1,"")))</f>
        <v/>
      </c>
      <c r="G492" t="str">
        <f>IF('1. Prosjekteringsverktøy'!$B500=Utelukk!$A$3,"",IF('1. Prosjekteringsverktøy'!$G500&lt;&gt;"",IF('1. Prosjekteringsverktøy'!$G500='Telle antall dimensjoner'!G$1,1,""),IF('1. Prosjekteringsverktøy'!$F500=G$1,1,"")))</f>
        <v/>
      </c>
      <c r="H492" t="str">
        <f>IF('1. Prosjekteringsverktøy'!$B500=Utelukk!$A$3,"",IF('1. Prosjekteringsverktøy'!$G500&lt;&gt;"",IF('1. Prosjekteringsverktøy'!$G500='Telle antall dimensjoner'!H$1,1,""),IF('1. Prosjekteringsverktøy'!$F500=H$1,1,"")))</f>
        <v/>
      </c>
      <c r="I492" t="str">
        <f>IF('1. Prosjekteringsverktøy'!$B500=Utelukk!$A$3,"",IF('1. Prosjekteringsverktøy'!$G500&lt;&gt;"",IF('1. Prosjekteringsverktøy'!$G500='Telle antall dimensjoner'!I$1,1,""),IF('1. Prosjekteringsverktøy'!$F500=I$1,1,"")))</f>
        <v/>
      </c>
      <c r="J492" t="str">
        <f>IF('1. Prosjekteringsverktøy'!$B500=Utelukk!$A$3,"",IF('1. Prosjekteringsverktøy'!$G500&lt;&gt;"",IF('1. Prosjekteringsverktøy'!$G500='Telle antall dimensjoner'!J$1,1,""),IF('1. Prosjekteringsverktøy'!$F500=J$1,1,"")))</f>
        <v/>
      </c>
    </row>
    <row r="493" spans="1:10" x14ac:dyDescent="0.3">
      <c r="A493" t="str">
        <f>IF('1. Prosjekteringsverktøy'!D501&lt;&gt;0,'1. Prosjekteringsverktøy'!$D501,"")</f>
        <v/>
      </c>
      <c r="B493" t="str">
        <f>IF('1. Prosjekteringsverktøy'!$B501=Utelukk!$A$3,"",IF('1. Prosjekteringsverktøy'!$G501&lt;&gt;"",IF('1. Prosjekteringsverktøy'!$G501='Telle antall dimensjoner'!B$1,1,""),IF('1. Prosjekteringsverktøy'!$F501=B$1,1,"")))</f>
        <v/>
      </c>
      <c r="C493" t="str">
        <f>IF('1. Prosjekteringsverktøy'!$B501=Utelukk!$A$3,"",IF('1. Prosjekteringsverktøy'!$G501&lt;&gt;"",IF('1. Prosjekteringsverktøy'!$G501='Telle antall dimensjoner'!C$1,1,""),IF('1. Prosjekteringsverktøy'!$F501=C$1,1,"")))</f>
        <v/>
      </c>
      <c r="D493" t="str">
        <f>IF('1. Prosjekteringsverktøy'!$B501=Utelukk!$A$3,"",IF('1. Prosjekteringsverktøy'!$G501&lt;&gt;"",IF('1. Prosjekteringsverktøy'!$G501='Telle antall dimensjoner'!D$1,1,""),IF('1. Prosjekteringsverktøy'!$F501=D$1,1,"")))</f>
        <v/>
      </c>
      <c r="E493" t="str">
        <f>IF('1. Prosjekteringsverktøy'!$B501=Utelukk!$A$3,"",IF('1. Prosjekteringsverktøy'!$G501&lt;&gt;"",IF('1. Prosjekteringsverktøy'!$G501='Telle antall dimensjoner'!E$1,1,""),IF('1. Prosjekteringsverktøy'!$F501=E$1,1,"")))</f>
        <v/>
      </c>
      <c r="F493" t="str">
        <f>IF('1. Prosjekteringsverktøy'!$B501=Utelukk!$A$3,"",IF('1. Prosjekteringsverktøy'!$G501&lt;&gt;"",IF('1. Prosjekteringsverktøy'!$G501='Telle antall dimensjoner'!F$1,1,""),IF('1. Prosjekteringsverktøy'!$F501=F$1,1,"")))</f>
        <v/>
      </c>
      <c r="G493" t="str">
        <f>IF('1. Prosjekteringsverktøy'!$B501=Utelukk!$A$3,"",IF('1. Prosjekteringsverktøy'!$G501&lt;&gt;"",IF('1. Prosjekteringsverktøy'!$G501='Telle antall dimensjoner'!G$1,1,""),IF('1. Prosjekteringsverktøy'!$F501=G$1,1,"")))</f>
        <v/>
      </c>
      <c r="H493" t="str">
        <f>IF('1. Prosjekteringsverktøy'!$B501=Utelukk!$A$3,"",IF('1. Prosjekteringsverktøy'!$G501&lt;&gt;"",IF('1. Prosjekteringsverktøy'!$G501='Telle antall dimensjoner'!H$1,1,""),IF('1. Prosjekteringsverktøy'!$F501=H$1,1,"")))</f>
        <v/>
      </c>
      <c r="I493" t="str">
        <f>IF('1. Prosjekteringsverktøy'!$B501=Utelukk!$A$3,"",IF('1. Prosjekteringsverktøy'!$G501&lt;&gt;"",IF('1. Prosjekteringsverktøy'!$G501='Telle antall dimensjoner'!I$1,1,""),IF('1. Prosjekteringsverktøy'!$F501=I$1,1,"")))</f>
        <v/>
      </c>
      <c r="J493" t="str">
        <f>IF('1. Prosjekteringsverktøy'!$B501=Utelukk!$A$3,"",IF('1. Prosjekteringsverktøy'!$G501&lt;&gt;"",IF('1. Prosjekteringsverktøy'!$G501='Telle antall dimensjoner'!J$1,1,""),IF('1. Prosjekteringsverktøy'!$F501=J$1,1,"")))</f>
        <v/>
      </c>
    </row>
    <row r="494" spans="1:10" x14ac:dyDescent="0.3">
      <c r="A494" t="str">
        <f>IF('1. Prosjekteringsverktøy'!D502&lt;&gt;0,'1. Prosjekteringsverktøy'!$D502,"")</f>
        <v/>
      </c>
      <c r="B494" t="str">
        <f>IF('1. Prosjekteringsverktøy'!$B502=Utelukk!$A$3,"",IF('1. Prosjekteringsverktøy'!$G502&lt;&gt;"",IF('1. Prosjekteringsverktøy'!$G502='Telle antall dimensjoner'!B$1,1,""),IF('1. Prosjekteringsverktøy'!$F502=B$1,1,"")))</f>
        <v/>
      </c>
      <c r="C494" t="str">
        <f>IF('1. Prosjekteringsverktøy'!$B502=Utelukk!$A$3,"",IF('1. Prosjekteringsverktøy'!$G502&lt;&gt;"",IF('1. Prosjekteringsverktøy'!$G502='Telle antall dimensjoner'!C$1,1,""),IF('1. Prosjekteringsverktøy'!$F502=C$1,1,"")))</f>
        <v/>
      </c>
      <c r="D494" t="str">
        <f>IF('1. Prosjekteringsverktøy'!$B502=Utelukk!$A$3,"",IF('1. Prosjekteringsverktøy'!$G502&lt;&gt;"",IF('1. Prosjekteringsverktøy'!$G502='Telle antall dimensjoner'!D$1,1,""),IF('1. Prosjekteringsverktøy'!$F502=D$1,1,"")))</f>
        <v/>
      </c>
      <c r="E494" t="str">
        <f>IF('1. Prosjekteringsverktøy'!$B502=Utelukk!$A$3,"",IF('1. Prosjekteringsverktøy'!$G502&lt;&gt;"",IF('1. Prosjekteringsverktøy'!$G502='Telle antall dimensjoner'!E$1,1,""),IF('1. Prosjekteringsverktøy'!$F502=E$1,1,"")))</f>
        <v/>
      </c>
      <c r="F494" t="str">
        <f>IF('1. Prosjekteringsverktøy'!$B502=Utelukk!$A$3,"",IF('1. Prosjekteringsverktøy'!$G502&lt;&gt;"",IF('1. Prosjekteringsverktøy'!$G502='Telle antall dimensjoner'!F$1,1,""),IF('1. Prosjekteringsverktøy'!$F502=F$1,1,"")))</f>
        <v/>
      </c>
      <c r="G494" t="str">
        <f>IF('1. Prosjekteringsverktøy'!$B502=Utelukk!$A$3,"",IF('1. Prosjekteringsverktøy'!$G502&lt;&gt;"",IF('1. Prosjekteringsverktøy'!$G502='Telle antall dimensjoner'!G$1,1,""),IF('1. Prosjekteringsverktøy'!$F502=G$1,1,"")))</f>
        <v/>
      </c>
      <c r="H494" t="str">
        <f>IF('1. Prosjekteringsverktøy'!$B502=Utelukk!$A$3,"",IF('1. Prosjekteringsverktøy'!$G502&lt;&gt;"",IF('1. Prosjekteringsverktøy'!$G502='Telle antall dimensjoner'!H$1,1,""),IF('1. Prosjekteringsverktøy'!$F502=H$1,1,"")))</f>
        <v/>
      </c>
      <c r="I494" t="str">
        <f>IF('1. Prosjekteringsverktøy'!$B502=Utelukk!$A$3,"",IF('1. Prosjekteringsverktøy'!$G502&lt;&gt;"",IF('1. Prosjekteringsverktøy'!$G502='Telle antall dimensjoner'!I$1,1,""),IF('1. Prosjekteringsverktøy'!$F502=I$1,1,"")))</f>
        <v/>
      </c>
      <c r="J494" t="str">
        <f>IF('1. Prosjekteringsverktøy'!$B502=Utelukk!$A$3,"",IF('1. Prosjekteringsverktøy'!$G502&lt;&gt;"",IF('1. Prosjekteringsverktøy'!$G502='Telle antall dimensjoner'!J$1,1,""),IF('1. Prosjekteringsverktøy'!$F502=J$1,1,"")))</f>
        <v/>
      </c>
    </row>
    <row r="495" spans="1:10" x14ac:dyDescent="0.3">
      <c r="A495" t="str">
        <f>IF('1. Prosjekteringsverktøy'!D503&lt;&gt;0,'1. Prosjekteringsverktøy'!$D503,"")</f>
        <v/>
      </c>
      <c r="B495" t="str">
        <f>IF('1. Prosjekteringsverktøy'!$B503=Utelukk!$A$3,"",IF('1. Prosjekteringsverktøy'!$G503&lt;&gt;"",IF('1. Prosjekteringsverktøy'!$G503='Telle antall dimensjoner'!B$1,1,""),IF('1. Prosjekteringsverktøy'!$F503=B$1,1,"")))</f>
        <v/>
      </c>
      <c r="C495" t="str">
        <f>IF('1. Prosjekteringsverktøy'!$B503=Utelukk!$A$3,"",IF('1. Prosjekteringsverktøy'!$G503&lt;&gt;"",IF('1. Prosjekteringsverktøy'!$G503='Telle antall dimensjoner'!C$1,1,""),IF('1. Prosjekteringsverktøy'!$F503=C$1,1,"")))</f>
        <v/>
      </c>
      <c r="D495" t="str">
        <f>IF('1. Prosjekteringsverktøy'!$B503=Utelukk!$A$3,"",IF('1. Prosjekteringsverktøy'!$G503&lt;&gt;"",IF('1. Prosjekteringsverktøy'!$G503='Telle antall dimensjoner'!D$1,1,""),IF('1. Prosjekteringsverktøy'!$F503=D$1,1,"")))</f>
        <v/>
      </c>
      <c r="E495" t="str">
        <f>IF('1. Prosjekteringsverktøy'!$B503=Utelukk!$A$3,"",IF('1. Prosjekteringsverktøy'!$G503&lt;&gt;"",IF('1. Prosjekteringsverktøy'!$G503='Telle antall dimensjoner'!E$1,1,""),IF('1. Prosjekteringsverktøy'!$F503=E$1,1,"")))</f>
        <v/>
      </c>
      <c r="F495" t="str">
        <f>IF('1. Prosjekteringsverktøy'!$B503=Utelukk!$A$3,"",IF('1. Prosjekteringsverktøy'!$G503&lt;&gt;"",IF('1. Prosjekteringsverktøy'!$G503='Telle antall dimensjoner'!F$1,1,""),IF('1. Prosjekteringsverktøy'!$F503=F$1,1,"")))</f>
        <v/>
      </c>
      <c r="G495" t="str">
        <f>IF('1. Prosjekteringsverktøy'!$B503=Utelukk!$A$3,"",IF('1. Prosjekteringsverktøy'!$G503&lt;&gt;"",IF('1. Prosjekteringsverktøy'!$G503='Telle antall dimensjoner'!G$1,1,""),IF('1. Prosjekteringsverktøy'!$F503=G$1,1,"")))</f>
        <v/>
      </c>
      <c r="H495" t="str">
        <f>IF('1. Prosjekteringsverktøy'!$B503=Utelukk!$A$3,"",IF('1. Prosjekteringsverktøy'!$G503&lt;&gt;"",IF('1. Prosjekteringsverktøy'!$G503='Telle antall dimensjoner'!H$1,1,""),IF('1. Prosjekteringsverktøy'!$F503=H$1,1,"")))</f>
        <v/>
      </c>
      <c r="I495" t="str">
        <f>IF('1. Prosjekteringsverktøy'!$B503=Utelukk!$A$3,"",IF('1. Prosjekteringsverktøy'!$G503&lt;&gt;"",IF('1. Prosjekteringsverktøy'!$G503='Telle antall dimensjoner'!I$1,1,""),IF('1. Prosjekteringsverktøy'!$F503=I$1,1,"")))</f>
        <v/>
      </c>
      <c r="J495" t="str">
        <f>IF('1. Prosjekteringsverktøy'!$B503=Utelukk!$A$3,"",IF('1. Prosjekteringsverktøy'!$G503&lt;&gt;"",IF('1. Prosjekteringsverktøy'!$G503='Telle antall dimensjoner'!J$1,1,""),IF('1. Prosjekteringsverktøy'!$F503=J$1,1,"")))</f>
        <v/>
      </c>
    </row>
    <row r="496" spans="1:10" x14ac:dyDescent="0.3">
      <c r="A496" t="str">
        <f>IF('1. Prosjekteringsverktøy'!D504&lt;&gt;0,'1. Prosjekteringsverktøy'!$D504,"")</f>
        <v/>
      </c>
      <c r="B496" t="str">
        <f>IF('1. Prosjekteringsverktøy'!$B504=Utelukk!$A$3,"",IF('1. Prosjekteringsverktøy'!$G504&lt;&gt;"",IF('1. Prosjekteringsverktøy'!$G504='Telle antall dimensjoner'!B$1,1,""),IF('1. Prosjekteringsverktøy'!$F504=B$1,1,"")))</f>
        <v/>
      </c>
      <c r="C496" t="str">
        <f>IF('1. Prosjekteringsverktøy'!$B504=Utelukk!$A$3,"",IF('1. Prosjekteringsverktøy'!$G504&lt;&gt;"",IF('1. Prosjekteringsverktøy'!$G504='Telle antall dimensjoner'!C$1,1,""),IF('1. Prosjekteringsverktøy'!$F504=C$1,1,"")))</f>
        <v/>
      </c>
      <c r="D496" t="str">
        <f>IF('1. Prosjekteringsverktøy'!$B504=Utelukk!$A$3,"",IF('1. Prosjekteringsverktøy'!$G504&lt;&gt;"",IF('1. Prosjekteringsverktøy'!$G504='Telle antall dimensjoner'!D$1,1,""),IF('1. Prosjekteringsverktøy'!$F504=D$1,1,"")))</f>
        <v/>
      </c>
      <c r="E496" t="str">
        <f>IF('1. Prosjekteringsverktøy'!$B504=Utelukk!$A$3,"",IF('1. Prosjekteringsverktøy'!$G504&lt;&gt;"",IF('1. Prosjekteringsverktøy'!$G504='Telle antall dimensjoner'!E$1,1,""),IF('1. Prosjekteringsverktøy'!$F504=E$1,1,"")))</f>
        <v/>
      </c>
      <c r="F496" t="str">
        <f>IF('1. Prosjekteringsverktøy'!$B504=Utelukk!$A$3,"",IF('1. Prosjekteringsverktøy'!$G504&lt;&gt;"",IF('1. Prosjekteringsverktøy'!$G504='Telle antall dimensjoner'!F$1,1,""),IF('1. Prosjekteringsverktøy'!$F504=F$1,1,"")))</f>
        <v/>
      </c>
      <c r="G496" t="str">
        <f>IF('1. Prosjekteringsverktøy'!$B504=Utelukk!$A$3,"",IF('1. Prosjekteringsverktøy'!$G504&lt;&gt;"",IF('1. Prosjekteringsverktøy'!$G504='Telle antall dimensjoner'!G$1,1,""),IF('1. Prosjekteringsverktøy'!$F504=G$1,1,"")))</f>
        <v/>
      </c>
      <c r="H496" t="str">
        <f>IF('1. Prosjekteringsverktøy'!$B504=Utelukk!$A$3,"",IF('1. Prosjekteringsverktøy'!$G504&lt;&gt;"",IF('1. Prosjekteringsverktøy'!$G504='Telle antall dimensjoner'!H$1,1,""),IF('1. Prosjekteringsverktøy'!$F504=H$1,1,"")))</f>
        <v/>
      </c>
      <c r="I496" t="str">
        <f>IF('1. Prosjekteringsverktøy'!$B504=Utelukk!$A$3,"",IF('1. Prosjekteringsverktøy'!$G504&lt;&gt;"",IF('1. Prosjekteringsverktøy'!$G504='Telle antall dimensjoner'!I$1,1,""),IF('1. Prosjekteringsverktøy'!$F504=I$1,1,"")))</f>
        <v/>
      </c>
      <c r="J496" t="str">
        <f>IF('1. Prosjekteringsverktøy'!$B504=Utelukk!$A$3,"",IF('1. Prosjekteringsverktøy'!$G504&lt;&gt;"",IF('1. Prosjekteringsverktøy'!$G504='Telle antall dimensjoner'!J$1,1,""),IF('1. Prosjekteringsverktøy'!$F504=J$1,1,"")))</f>
        <v/>
      </c>
    </row>
    <row r="497" spans="1:10" x14ac:dyDescent="0.3">
      <c r="A497" t="str">
        <f>IF('1. Prosjekteringsverktøy'!D505&lt;&gt;0,'1. Prosjekteringsverktøy'!$D505,"")</f>
        <v/>
      </c>
      <c r="B497" t="str">
        <f>IF('1. Prosjekteringsverktøy'!$B505=Utelukk!$A$3,"",IF('1. Prosjekteringsverktøy'!$G505&lt;&gt;"",IF('1. Prosjekteringsverktøy'!$G505='Telle antall dimensjoner'!B$1,1,""),IF('1. Prosjekteringsverktøy'!$F505=B$1,1,"")))</f>
        <v/>
      </c>
      <c r="C497" t="str">
        <f>IF('1. Prosjekteringsverktøy'!$B505=Utelukk!$A$3,"",IF('1. Prosjekteringsverktøy'!$G505&lt;&gt;"",IF('1. Prosjekteringsverktøy'!$G505='Telle antall dimensjoner'!C$1,1,""),IF('1. Prosjekteringsverktøy'!$F505=C$1,1,"")))</f>
        <v/>
      </c>
      <c r="D497" t="str">
        <f>IF('1. Prosjekteringsverktøy'!$B505=Utelukk!$A$3,"",IF('1. Prosjekteringsverktøy'!$G505&lt;&gt;"",IF('1. Prosjekteringsverktøy'!$G505='Telle antall dimensjoner'!D$1,1,""),IF('1. Prosjekteringsverktøy'!$F505=D$1,1,"")))</f>
        <v/>
      </c>
      <c r="E497" t="str">
        <f>IF('1. Prosjekteringsverktøy'!$B505=Utelukk!$A$3,"",IF('1. Prosjekteringsverktøy'!$G505&lt;&gt;"",IF('1. Prosjekteringsverktøy'!$G505='Telle antall dimensjoner'!E$1,1,""),IF('1. Prosjekteringsverktøy'!$F505=E$1,1,"")))</f>
        <v/>
      </c>
      <c r="F497" t="str">
        <f>IF('1. Prosjekteringsverktøy'!$B505=Utelukk!$A$3,"",IF('1. Prosjekteringsverktøy'!$G505&lt;&gt;"",IF('1. Prosjekteringsverktøy'!$G505='Telle antall dimensjoner'!F$1,1,""),IF('1. Prosjekteringsverktøy'!$F505=F$1,1,"")))</f>
        <v/>
      </c>
      <c r="G497" t="str">
        <f>IF('1. Prosjekteringsverktøy'!$B505=Utelukk!$A$3,"",IF('1. Prosjekteringsverktøy'!$G505&lt;&gt;"",IF('1. Prosjekteringsverktøy'!$G505='Telle antall dimensjoner'!G$1,1,""),IF('1. Prosjekteringsverktøy'!$F505=G$1,1,"")))</f>
        <v/>
      </c>
      <c r="H497" t="str">
        <f>IF('1. Prosjekteringsverktøy'!$B505=Utelukk!$A$3,"",IF('1. Prosjekteringsverktøy'!$G505&lt;&gt;"",IF('1. Prosjekteringsverktøy'!$G505='Telle antall dimensjoner'!H$1,1,""),IF('1. Prosjekteringsverktøy'!$F505=H$1,1,"")))</f>
        <v/>
      </c>
      <c r="I497" t="str">
        <f>IF('1. Prosjekteringsverktøy'!$B505=Utelukk!$A$3,"",IF('1. Prosjekteringsverktøy'!$G505&lt;&gt;"",IF('1. Prosjekteringsverktøy'!$G505='Telle antall dimensjoner'!I$1,1,""),IF('1. Prosjekteringsverktøy'!$F505=I$1,1,"")))</f>
        <v/>
      </c>
      <c r="J497" t="str">
        <f>IF('1. Prosjekteringsverktøy'!$B505=Utelukk!$A$3,"",IF('1. Prosjekteringsverktøy'!$G505&lt;&gt;"",IF('1. Prosjekteringsverktøy'!$G505='Telle antall dimensjoner'!J$1,1,""),IF('1. Prosjekteringsverktøy'!$F505=J$1,1,"")))</f>
        <v/>
      </c>
    </row>
    <row r="498" spans="1:10" x14ac:dyDescent="0.3">
      <c r="A498" t="str">
        <f>IF('1. Prosjekteringsverktøy'!D506&lt;&gt;0,'1. Prosjekteringsverktøy'!$D506,"")</f>
        <v/>
      </c>
      <c r="B498" t="str">
        <f>IF('1. Prosjekteringsverktøy'!$B506=Utelukk!$A$3,"",IF('1. Prosjekteringsverktøy'!$G506&lt;&gt;"",IF('1. Prosjekteringsverktøy'!$G506='Telle antall dimensjoner'!B$1,1,""),IF('1. Prosjekteringsverktøy'!$F506=B$1,1,"")))</f>
        <v/>
      </c>
      <c r="C498" t="str">
        <f>IF('1. Prosjekteringsverktøy'!$B506=Utelukk!$A$3,"",IF('1. Prosjekteringsverktøy'!$G506&lt;&gt;"",IF('1. Prosjekteringsverktøy'!$G506='Telle antall dimensjoner'!C$1,1,""),IF('1. Prosjekteringsverktøy'!$F506=C$1,1,"")))</f>
        <v/>
      </c>
      <c r="D498" t="str">
        <f>IF('1. Prosjekteringsverktøy'!$B506=Utelukk!$A$3,"",IF('1. Prosjekteringsverktøy'!$G506&lt;&gt;"",IF('1. Prosjekteringsverktøy'!$G506='Telle antall dimensjoner'!D$1,1,""),IF('1. Prosjekteringsverktøy'!$F506=D$1,1,"")))</f>
        <v/>
      </c>
      <c r="E498" t="str">
        <f>IF('1. Prosjekteringsverktøy'!$B506=Utelukk!$A$3,"",IF('1. Prosjekteringsverktøy'!$G506&lt;&gt;"",IF('1. Prosjekteringsverktøy'!$G506='Telle antall dimensjoner'!E$1,1,""),IF('1. Prosjekteringsverktøy'!$F506=E$1,1,"")))</f>
        <v/>
      </c>
      <c r="F498" t="str">
        <f>IF('1. Prosjekteringsverktøy'!$B506=Utelukk!$A$3,"",IF('1. Prosjekteringsverktøy'!$G506&lt;&gt;"",IF('1. Prosjekteringsverktøy'!$G506='Telle antall dimensjoner'!F$1,1,""),IF('1. Prosjekteringsverktøy'!$F506=F$1,1,"")))</f>
        <v/>
      </c>
      <c r="G498" t="str">
        <f>IF('1. Prosjekteringsverktøy'!$B506=Utelukk!$A$3,"",IF('1. Prosjekteringsverktøy'!$G506&lt;&gt;"",IF('1. Prosjekteringsverktøy'!$G506='Telle antall dimensjoner'!G$1,1,""),IF('1. Prosjekteringsverktøy'!$F506=G$1,1,"")))</f>
        <v/>
      </c>
      <c r="H498" t="str">
        <f>IF('1. Prosjekteringsverktøy'!$B506=Utelukk!$A$3,"",IF('1. Prosjekteringsverktøy'!$G506&lt;&gt;"",IF('1. Prosjekteringsverktøy'!$G506='Telle antall dimensjoner'!H$1,1,""),IF('1. Prosjekteringsverktøy'!$F506=H$1,1,"")))</f>
        <v/>
      </c>
      <c r="I498" t="str">
        <f>IF('1. Prosjekteringsverktøy'!$B506=Utelukk!$A$3,"",IF('1. Prosjekteringsverktøy'!$G506&lt;&gt;"",IF('1. Prosjekteringsverktøy'!$G506='Telle antall dimensjoner'!I$1,1,""),IF('1. Prosjekteringsverktøy'!$F506=I$1,1,"")))</f>
        <v/>
      </c>
      <c r="J498" t="str">
        <f>IF('1. Prosjekteringsverktøy'!$B506=Utelukk!$A$3,"",IF('1. Prosjekteringsverktøy'!$G506&lt;&gt;"",IF('1. Prosjekteringsverktøy'!$G506='Telle antall dimensjoner'!J$1,1,""),IF('1. Prosjekteringsverktøy'!$F506=J$1,1,"")))</f>
        <v/>
      </c>
    </row>
    <row r="499" spans="1:10" x14ac:dyDescent="0.3">
      <c r="A499" t="str">
        <f>IF('1. Prosjekteringsverktøy'!D507&lt;&gt;0,'1. Prosjekteringsverktøy'!$D507,"")</f>
        <v/>
      </c>
      <c r="B499" t="str">
        <f>IF('1. Prosjekteringsverktøy'!$B507=Utelukk!$A$3,"",IF('1. Prosjekteringsverktøy'!$G507&lt;&gt;"",IF('1. Prosjekteringsverktøy'!$G507='Telle antall dimensjoner'!B$1,1,""),IF('1. Prosjekteringsverktøy'!$F507=B$1,1,"")))</f>
        <v/>
      </c>
      <c r="C499" t="str">
        <f>IF('1. Prosjekteringsverktøy'!$B507=Utelukk!$A$3,"",IF('1. Prosjekteringsverktøy'!$G507&lt;&gt;"",IF('1. Prosjekteringsverktøy'!$G507='Telle antall dimensjoner'!C$1,1,""),IF('1. Prosjekteringsverktøy'!$F507=C$1,1,"")))</f>
        <v/>
      </c>
      <c r="D499" t="str">
        <f>IF('1. Prosjekteringsverktøy'!$B507=Utelukk!$A$3,"",IF('1. Prosjekteringsverktøy'!$G507&lt;&gt;"",IF('1. Prosjekteringsverktøy'!$G507='Telle antall dimensjoner'!D$1,1,""),IF('1. Prosjekteringsverktøy'!$F507=D$1,1,"")))</f>
        <v/>
      </c>
      <c r="E499" t="str">
        <f>IF('1. Prosjekteringsverktøy'!$B507=Utelukk!$A$3,"",IF('1. Prosjekteringsverktøy'!$G507&lt;&gt;"",IF('1. Prosjekteringsverktøy'!$G507='Telle antall dimensjoner'!E$1,1,""),IF('1. Prosjekteringsverktøy'!$F507=E$1,1,"")))</f>
        <v/>
      </c>
      <c r="F499" t="str">
        <f>IF('1. Prosjekteringsverktøy'!$B507=Utelukk!$A$3,"",IF('1. Prosjekteringsverktøy'!$G507&lt;&gt;"",IF('1. Prosjekteringsverktøy'!$G507='Telle antall dimensjoner'!F$1,1,""),IF('1. Prosjekteringsverktøy'!$F507=F$1,1,"")))</f>
        <v/>
      </c>
      <c r="G499" t="str">
        <f>IF('1. Prosjekteringsverktøy'!$B507=Utelukk!$A$3,"",IF('1. Prosjekteringsverktøy'!$G507&lt;&gt;"",IF('1. Prosjekteringsverktøy'!$G507='Telle antall dimensjoner'!G$1,1,""),IF('1. Prosjekteringsverktøy'!$F507=G$1,1,"")))</f>
        <v/>
      </c>
      <c r="H499" t="str">
        <f>IF('1. Prosjekteringsverktøy'!$B507=Utelukk!$A$3,"",IF('1. Prosjekteringsverktøy'!$G507&lt;&gt;"",IF('1. Prosjekteringsverktøy'!$G507='Telle antall dimensjoner'!H$1,1,""),IF('1. Prosjekteringsverktøy'!$F507=H$1,1,"")))</f>
        <v/>
      </c>
      <c r="I499" t="str">
        <f>IF('1. Prosjekteringsverktøy'!$B507=Utelukk!$A$3,"",IF('1. Prosjekteringsverktøy'!$G507&lt;&gt;"",IF('1. Prosjekteringsverktøy'!$G507='Telle antall dimensjoner'!I$1,1,""),IF('1. Prosjekteringsverktøy'!$F507=I$1,1,"")))</f>
        <v/>
      </c>
      <c r="J499" t="str">
        <f>IF('1. Prosjekteringsverktøy'!$B507=Utelukk!$A$3,"",IF('1. Prosjekteringsverktøy'!$G507&lt;&gt;"",IF('1. Prosjekteringsverktøy'!$G507='Telle antall dimensjoner'!J$1,1,""),IF('1. Prosjekteringsverktøy'!$F507=J$1,1,"")))</f>
        <v/>
      </c>
    </row>
    <row r="500" spans="1:10" x14ac:dyDescent="0.3">
      <c r="A500" t="str">
        <f>IF('1. Prosjekteringsverktøy'!D508&lt;&gt;0,'1. Prosjekteringsverktøy'!$D508,"")</f>
        <v/>
      </c>
      <c r="B500" t="str">
        <f>IF('1. Prosjekteringsverktøy'!$B508=Utelukk!$A$3,"",IF('1. Prosjekteringsverktøy'!$G508&lt;&gt;"",IF('1. Prosjekteringsverktøy'!$G508='Telle antall dimensjoner'!B$1,1,""),IF('1. Prosjekteringsverktøy'!$F508=B$1,1,"")))</f>
        <v/>
      </c>
      <c r="C500" t="str">
        <f>IF('1. Prosjekteringsverktøy'!$B508=Utelukk!$A$3,"",IF('1. Prosjekteringsverktøy'!$G508&lt;&gt;"",IF('1. Prosjekteringsverktøy'!$G508='Telle antall dimensjoner'!C$1,1,""),IF('1. Prosjekteringsverktøy'!$F508=C$1,1,"")))</f>
        <v/>
      </c>
      <c r="D500" t="str">
        <f>IF('1. Prosjekteringsverktøy'!$B508=Utelukk!$A$3,"",IF('1. Prosjekteringsverktøy'!$G508&lt;&gt;"",IF('1. Prosjekteringsverktøy'!$G508='Telle antall dimensjoner'!D$1,1,""),IF('1. Prosjekteringsverktøy'!$F508=D$1,1,"")))</f>
        <v/>
      </c>
      <c r="E500" t="str">
        <f>IF('1. Prosjekteringsverktøy'!$B508=Utelukk!$A$3,"",IF('1. Prosjekteringsverktøy'!$G508&lt;&gt;"",IF('1. Prosjekteringsverktøy'!$G508='Telle antall dimensjoner'!E$1,1,""),IF('1. Prosjekteringsverktøy'!$F508=E$1,1,"")))</f>
        <v/>
      </c>
      <c r="F500" t="str">
        <f>IF('1. Prosjekteringsverktøy'!$B508=Utelukk!$A$3,"",IF('1. Prosjekteringsverktøy'!$G508&lt;&gt;"",IF('1. Prosjekteringsverktøy'!$G508='Telle antall dimensjoner'!F$1,1,""),IF('1. Prosjekteringsverktøy'!$F508=F$1,1,"")))</f>
        <v/>
      </c>
      <c r="G500" t="str">
        <f>IF('1. Prosjekteringsverktøy'!$B508=Utelukk!$A$3,"",IF('1. Prosjekteringsverktøy'!$G508&lt;&gt;"",IF('1. Prosjekteringsverktøy'!$G508='Telle antall dimensjoner'!G$1,1,""),IF('1. Prosjekteringsverktøy'!$F508=G$1,1,"")))</f>
        <v/>
      </c>
      <c r="H500" t="str">
        <f>IF('1. Prosjekteringsverktøy'!$B508=Utelukk!$A$3,"",IF('1. Prosjekteringsverktøy'!$G508&lt;&gt;"",IF('1. Prosjekteringsverktøy'!$G508='Telle antall dimensjoner'!H$1,1,""),IF('1. Prosjekteringsverktøy'!$F508=H$1,1,"")))</f>
        <v/>
      </c>
      <c r="I500" t="str">
        <f>IF('1. Prosjekteringsverktøy'!$B508=Utelukk!$A$3,"",IF('1. Prosjekteringsverktøy'!$G508&lt;&gt;"",IF('1. Prosjekteringsverktøy'!$G508='Telle antall dimensjoner'!I$1,1,""),IF('1. Prosjekteringsverktøy'!$F508=I$1,1,"")))</f>
        <v/>
      </c>
      <c r="J500" t="str">
        <f>IF('1. Prosjekteringsverktøy'!$B508=Utelukk!$A$3,"",IF('1. Prosjekteringsverktøy'!$G508&lt;&gt;"",IF('1. Prosjekteringsverktøy'!$G508='Telle antall dimensjoner'!J$1,1,""),IF('1. Prosjekteringsverktøy'!$F508=J$1,1,"")))</f>
        <v/>
      </c>
    </row>
    <row r="501" spans="1:10" x14ac:dyDescent="0.3">
      <c r="A501" t="str">
        <f>IF('1. Prosjekteringsverktøy'!D509&lt;&gt;0,'1. Prosjekteringsverktøy'!$D509,"")</f>
        <v/>
      </c>
      <c r="B501" t="str">
        <f>IF('1. Prosjekteringsverktøy'!$B509=Utelukk!$A$3,"",IF('1. Prosjekteringsverktøy'!$G509&lt;&gt;"",IF('1. Prosjekteringsverktøy'!$G509='Telle antall dimensjoner'!B$1,1,""),IF('1. Prosjekteringsverktøy'!$F509=B$1,1,"")))</f>
        <v/>
      </c>
      <c r="C501" t="str">
        <f>IF('1. Prosjekteringsverktøy'!$B509=Utelukk!$A$3,"",IF('1. Prosjekteringsverktøy'!$G509&lt;&gt;"",IF('1. Prosjekteringsverktøy'!$G509='Telle antall dimensjoner'!C$1,1,""),IF('1. Prosjekteringsverktøy'!$F509=C$1,1,"")))</f>
        <v/>
      </c>
      <c r="D501" t="str">
        <f>IF('1. Prosjekteringsverktøy'!$B509=Utelukk!$A$3,"",IF('1. Prosjekteringsverktøy'!$G509&lt;&gt;"",IF('1. Prosjekteringsverktøy'!$G509='Telle antall dimensjoner'!D$1,1,""),IF('1. Prosjekteringsverktøy'!$F509=D$1,1,"")))</f>
        <v/>
      </c>
      <c r="E501" t="str">
        <f>IF('1. Prosjekteringsverktøy'!$B509=Utelukk!$A$3,"",IF('1. Prosjekteringsverktøy'!$G509&lt;&gt;"",IF('1. Prosjekteringsverktøy'!$G509='Telle antall dimensjoner'!E$1,1,""),IF('1. Prosjekteringsverktøy'!$F509=E$1,1,"")))</f>
        <v/>
      </c>
      <c r="F501" t="str">
        <f>IF('1. Prosjekteringsverktøy'!$B509=Utelukk!$A$3,"",IF('1. Prosjekteringsverktøy'!$G509&lt;&gt;"",IF('1. Prosjekteringsverktøy'!$G509='Telle antall dimensjoner'!F$1,1,""),IF('1. Prosjekteringsverktøy'!$F509=F$1,1,"")))</f>
        <v/>
      </c>
      <c r="G501" t="str">
        <f>IF('1. Prosjekteringsverktøy'!$B509=Utelukk!$A$3,"",IF('1. Prosjekteringsverktøy'!$G509&lt;&gt;"",IF('1. Prosjekteringsverktøy'!$G509='Telle antall dimensjoner'!G$1,1,""),IF('1. Prosjekteringsverktøy'!$F509=G$1,1,"")))</f>
        <v/>
      </c>
      <c r="H501" t="str">
        <f>IF('1. Prosjekteringsverktøy'!$B509=Utelukk!$A$3,"",IF('1. Prosjekteringsverktøy'!$G509&lt;&gt;"",IF('1. Prosjekteringsverktøy'!$G509='Telle antall dimensjoner'!H$1,1,""),IF('1. Prosjekteringsverktøy'!$F509=H$1,1,"")))</f>
        <v/>
      </c>
      <c r="I501" t="str">
        <f>IF('1. Prosjekteringsverktøy'!$B509=Utelukk!$A$3,"",IF('1. Prosjekteringsverktøy'!$G509&lt;&gt;"",IF('1. Prosjekteringsverktøy'!$G509='Telle antall dimensjoner'!I$1,1,""),IF('1. Prosjekteringsverktøy'!$F509=I$1,1,"")))</f>
        <v/>
      </c>
      <c r="J501" t="str">
        <f>IF('1. Prosjekteringsverktøy'!$B509=Utelukk!$A$3,"",IF('1. Prosjekteringsverktøy'!$G509&lt;&gt;"",IF('1. Prosjekteringsverktøy'!$G509='Telle antall dimensjoner'!J$1,1,""),IF('1. Prosjekteringsverktøy'!$F509=J$1,1,"")))</f>
        <v/>
      </c>
    </row>
    <row r="502" spans="1:10" x14ac:dyDescent="0.3">
      <c r="A502" t="str">
        <f>IF('1. Prosjekteringsverktøy'!D510&lt;&gt;0,'1. Prosjekteringsverktøy'!$D510,"")</f>
        <v/>
      </c>
      <c r="B502" t="str">
        <f>IF('1. Prosjekteringsverktøy'!$B510=Utelukk!$A$3,"",IF('1. Prosjekteringsverktøy'!$G510&lt;&gt;"",IF('1. Prosjekteringsverktøy'!$G510='Telle antall dimensjoner'!B$1,1,""),IF('1. Prosjekteringsverktøy'!$F510=B$1,1,"")))</f>
        <v/>
      </c>
      <c r="C502" t="str">
        <f>IF('1. Prosjekteringsverktøy'!$B510=Utelukk!$A$3,"",IF('1. Prosjekteringsverktøy'!$G510&lt;&gt;"",IF('1. Prosjekteringsverktøy'!$G510='Telle antall dimensjoner'!C$1,1,""),IF('1. Prosjekteringsverktøy'!$F510=C$1,1,"")))</f>
        <v/>
      </c>
      <c r="D502" t="str">
        <f>IF('1. Prosjekteringsverktøy'!$B510=Utelukk!$A$3,"",IF('1. Prosjekteringsverktøy'!$G510&lt;&gt;"",IF('1. Prosjekteringsverktøy'!$G510='Telle antall dimensjoner'!D$1,1,""),IF('1. Prosjekteringsverktøy'!$F510=D$1,1,"")))</f>
        <v/>
      </c>
      <c r="E502" t="str">
        <f>IF('1. Prosjekteringsverktøy'!$B510=Utelukk!$A$3,"",IF('1. Prosjekteringsverktøy'!$G510&lt;&gt;"",IF('1. Prosjekteringsverktøy'!$G510='Telle antall dimensjoner'!E$1,1,""),IF('1. Prosjekteringsverktøy'!$F510=E$1,1,"")))</f>
        <v/>
      </c>
      <c r="F502" t="str">
        <f>IF('1. Prosjekteringsverktøy'!$B510=Utelukk!$A$3,"",IF('1. Prosjekteringsverktøy'!$G510&lt;&gt;"",IF('1. Prosjekteringsverktøy'!$G510='Telle antall dimensjoner'!F$1,1,""),IF('1. Prosjekteringsverktøy'!$F510=F$1,1,"")))</f>
        <v/>
      </c>
      <c r="G502" t="str">
        <f>IF('1. Prosjekteringsverktøy'!$B510=Utelukk!$A$3,"",IF('1. Prosjekteringsverktøy'!$G510&lt;&gt;"",IF('1. Prosjekteringsverktøy'!$G510='Telle antall dimensjoner'!G$1,1,""),IF('1. Prosjekteringsverktøy'!$F510=G$1,1,"")))</f>
        <v/>
      </c>
      <c r="H502" t="str">
        <f>IF('1. Prosjekteringsverktøy'!$B510=Utelukk!$A$3,"",IF('1. Prosjekteringsverktøy'!$G510&lt;&gt;"",IF('1. Prosjekteringsverktøy'!$G510='Telle antall dimensjoner'!H$1,1,""),IF('1. Prosjekteringsverktøy'!$F510=H$1,1,"")))</f>
        <v/>
      </c>
      <c r="I502" t="str">
        <f>IF('1. Prosjekteringsverktøy'!$B510=Utelukk!$A$3,"",IF('1. Prosjekteringsverktøy'!$G510&lt;&gt;"",IF('1. Prosjekteringsverktøy'!$G510='Telle antall dimensjoner'!I$1,1,""),IF('1. Prosjekteringsverktøy'!$F510=I$1,1,"")))</f>
        <v/>
      </c>
      <c r="J502" t="str">
        <f>IF('1. Prosjekteringsverktøy'!$B510=Utelukk!$A$3,"",IF('1. Prosjekteringsverktøy'!$G510&lt;&gt;"",IF('1. Prosjekteringsverktøy'!$G510='Telle antall dimensjoner'!J$1,1,""),IF('1. Prosjekteringsverktøy'!$F510=J$1,1,"")))</f>
        <v/>
      </c>
    </row>
    <row r="503" spans="1:10" x14ac:dyDescent="0.3">
      <c r="A503" t="str">
        <f>IF('1. Prosjekteringsverktøy'!D511&lt;&gt;0,'1. Prosjekteringsverktøy'!$D511,"")</f>
        <v/>
      </c>
      <c r="B503" t="str">
        <f>IF('1. Prosjekteringsverktøy'!$B511=Utelukk!$A$3,"",IF('1. Prosjekteringsverktøy'!$G511&lt;&gt;"",IF('1. Prosjekteringsverktøy'!$G511='Telle antall dimensjoner'!B$1,1,""),IF('1. Prosjekteringsverktøy'!$F511=B$1,1,"")))</f>
        <v/>
      </c>
      <c r="C503" t="str">
        <f>IF('1. Prosjekteringsverktøy'!$B511=Utelukk!$A$3,"",IF('1. Prosjekteringsverktøy'!$G511&lt;&gt;"",IF('1. Prosjekteringsverktøy'!$G511='Telle antall dimensjoner'!C$1,1,""),IF('1. Prosjekteringsverktøy'!$F511=C$1,1,"")))</f>
        <v/>
      </c>
      <c r="D503" t="str">
        <f>IF('1. Prosjekteringsverktøy'!$B511=Utelukk!$A$3,"",IF('1. Prosjekteringsverktøy'!$G511&lt;&gt;"",IF('1. Prosjekteringsverktøy'!$G511='Telle antall dimensjoner'!D$1,1,""),IF('1. Prosjekteringsverktøy'!$F511=D$1,1,"")))</f>
        <v/>
      </c>
      <c r="E503" t="str">
        <f>IF('1. Prosjekteringsverktøy'!$B511=Utelukk!$A$3,"",IF('1. Prosjekteringsverktøy'!$G511&lt;&gt;"",IF('1. Prosjekteringsverktøy'!$G511='Telle antall dimensjoner'!E$1,1,""),IF('1. Prosjekteringsverktøy'!$F511=E$1,1,"")))</f>
        <v/>
      </c>
      <c r="F503" t="str">
        <f>IF('1. Prosjekteringsverktøy'!$B511=Utelukk!$A$3,"",IF('1. Prosjekteringsverktøy'!$G511&lt;&gt;"",IF('1. Prosjekteringsverktøy'!$G511='Telle antall dimensjoner'!F$1,1,""),IF('1. Prosjekteringsverktøy'!$F511=F$1,1,"")))</f>
        <v/>
      </c>
      <c r="G503" t="str">
        <f>IF('1. Prosjekteringsverktøy'!$B511=Utelukk!$A$3,"",IF('1. Prosjekteringsverktøy'!$G511&lt;&gt;"",IF('1. Prosjekteringsverktøy'!$G511='Telle antall dimensjoner'!G$1,1,""),IF('1. Prosjekteringsverktøy'!$F511=G$1,1,"")))</f>
        <v/>
      </c>
      <c r="H503" t="str">
        <f>IF('1. Prosjekteringsverktøy'!$B511=Utelukk!$A$3,"",IF('1. Prosjekteringsverktøy'!$G511&lt;&gt;"",IF('1. Prosjekteringsverktøy'!$G511='Telle antall dimensjoner'!H$1,1,""),IF('1. Prosjekteringsverktøy'!$F511=H$1,1,"")))</f>
        <v/>
      </c>
      <c r="I503" t="str">
        <f>IF('1. Prosjekteringsverktøy'!$B511=Utelukk!$A$3,"",IF('1. Prosjekteringsverktøy'!$G511&lt;&gt;"",IF('1. Prosjekteringsverktøy'!$G511='Telle antall dimensjoner'!I$1,1,""),IF('1. Prosjekteringsverktøy'!$F511=I$1,1,"")))</f>
        <v/>
      </c>
      <c r="J503" t="str">
        <f>IF('1. Prosjekteringsverktøy'!$B511=Utelukk!$A$3,"",IF('1. Prosjekteringsverktøy'!$G511&lt;&gt;"",IF('1. Prosjekteringsverktøy'!$G511='Telle antall dimensjoner'!J$1,1,""),IF('1. Prosjekteringsverktøy'!$F511=J$1,1,"")))</f>
        <v/>
      </c>
    </row>
    <row r="504" spans="1:10" x14ac:dyDescent="0.3">
      <c r="A504" t="str">
        <f>IF('1. Prosjekteringsverktøy'!D512&lt;&gt;0,'1. Prosjekteringsverktøy'!$D512,"")</f>
        <v/>
      </c>
      <c r="B504" t="str">
        <f>IF('1. Prosjekteringsverktøy'!$B512=Utelukk!$A$3,"",IF('1. Prosjekteringsverktøy'!$G512&lt;&gt;"",IF('1. Prosjekteringsverktøy'!$G512='Telle antall dimensjoner'!B$1,1,""),IF('1. Prosjekteringsverktøy'!$F512=B$1,1,"")))</f>
        <v/>
      </c>
      <c r="C504" t="str">
        <f>IF('1. Prosjekteringsverktøy'!$B512=Utelukk!$A$3,"",IF('1. Prosjekteringsverktøy'!$G512&lt;&gt;"",IF('1. Prosjekteringsverktøy'!$G512='Telle antall dimensjoner'!C$1,1,""),IF('1. Prosjekteringsverktøy'!$F512=C$1,1,"")))</f>
        <v/>
      </c>
      <c r="D504" t="str">
        <f>IF('1. Prosjekteringsverktøy'!$B512=Utelukk!$A$3,"",IF('1. Prosjekteringsverktøy'!$G512&lt;&gt;"",IF('1. Prosjekteringsverktøy'!$G512='Telle antall dimensjoner'!D$1,1,""),IF('1. Prosjekteringsverktøy'!$F512=D$1,1,"")))</f>
        <v/>
      </c>
      <c r="E504" t="str">
        <f>IF('1. Prosjekteringsverktøy'!$B512=Utelukk!$A$3,"",IF('1. Prosjekteringsverktøy'!$G512&lt;&gt;"",IF('1. Prosjekteringsverktøy'!$G512='Telle antall dimensjoner'!E$1,1,""),IF('1. Prosjekteringsverktøy'!$F512=E$1,1,"")))</f>
        <v/>
      </c>
      <c r="F504" t="str">
        <f>IF('1. Prosjekteringsverktøy'!$B512=Utelukk!$A$3,"",IF('1. Prosjekteringsverktøy'!$G512&lt;&gt;"",IF('1. Prosjekteringsverktøy'!$G512='Telle antall dimensjoner'!F$1,1,""),IF('1. Prosjekteringsverktøy'!$F512=F$1,1,"")))</f>
        <v/>
      </c>
      <c r="G504" t="str">
        <f>IF('1. Prosjekteringsverktøy'!$B512=Utelukk!$A$3,"",IF('1. Prosjekteringsverktøy'!$G512&lt;&gt;"",IF('1. Prosjekteringsverktøy'!$G512='Telle antall dimensjoner'!G$1,1,""),IF('1. Prosjekteringsverktøy'!$F512=G$1,1,"")))</f>
        <v/>
      </c>
      <c r="H504" t="str">
        <f>IF('1. Prosjekteringsverktøy'!$B512=Utelukk!$A$3,"",IF('1. Prosjekteringsverktøy'!$G512&lt;&gt;"",IF('1. Prosjekteringsverktøy'!$G512='Telle antall dimensjoner'!H$1,1,""),IF('1. Prosjekteringsverktøy'!$F512=H$1,1,"")))</f>
        <v/>
      </c>
      <c r="I504" t="str">
        <f>IF('1. Prosjekteringsverktøy'!$B512=Utelukk!$A$3,"",IF('1. Prosjekteringsverktøy'!$G512&lt;&gt;"",IF('1. Prosjekteringsverktøy'!$G512='Telle antall dimensjoner'!I$1,1,""),IF('1. Prosjekteringsverktøy'!$F512=I$1,1,"")))</f>
        <v/>
      </c>
      <c r="J504" t="str">
        <f>IF('1. Prosjekteringsverktøy'!$B512=Utelukk!$A$3,"",IF('1. Prosjekteringsverktøy'!$G512&lt;&gt;"",IF('1. Prosjekteringsverktøy'!$G512='Telle antall dimensjoner'!J$1,1,""),IF('1. Prosjekteringsverktøy'!$F512=J$1,1,"")))</f>
        <v/>
      </c>
    </row>
    <row r="505" spans="1:10" x14ac:dyDescent="0.3">
      <c r="A505" t="str">
        <f>IF('1. Prosjekteringsverktøy'!D513&lt;&gt;0,'1. Prosjekteringsverktøy'!$D513,"")</f>
        <v/>
      </c>
      <c r="B505" t="str">
        <f>IF('1. Prosjekteringsverktøy'!$B513=Utelukk!$A$3,"",IF('1. Prosjekteringsverktøy'!$G513&lt;&gt;"",IF('1. Prosjekteringsverktøy'!$G513='Telle antall dimensjoner'!B$1,1,""),IF('1. Prosjekteringsverktøy'!$F513=B$1,1,"")))</f>
        <v/>
      </c>
      <c r="C505" t="str">
        <f>IF('1. Prosjekteringsverktøy'!$B513=Utelukk!$A$3,"",IF('1. Prosjekteringsverktøy'!$G513&lt;&gt;"",IF('1. Prosjekteringsverktøy'!$G513='Telle antall dimensjoner'!C$1,1,""),IF('1. Prosjekteringsverktøy'!$F513=C$1,1,"")))</f>
        <v/>
      </c>
      <c r="D505" t="str">
        <f>IF('1. Prosjekteringsverktøy'!$B513=Utelukk!$A$3,"",IF('1. Prosjekteringsverktøy'!$G513&lt;&gt;"",IF('1. Prosjekteringsverktøy'!$G513='Telle antall dimensjoner'!D$1,1,""),IF('1. Prosjekteringsverktøy'!$F513=D$1,1,"")))</f>
        <v/>
      </c>
      <c r="E505" t="str">
        <f>IF('1. Prosjekteringsverktøy'!$B513=Utelukk!$A$3,"",IF('1. Prosjekteringsverktøy'!$G513&lt;&gt;"",IF('1. Prosjekteringsverktøy'!$G513='Telle antall dimensjoner'!E$1,1,""),IF('1. Prosjekteringsverktøy'!$F513=E$1,1,"")))</f>
        <v/>
      </c>
      <c r="F505" t="str">
        <f>IF('1. Prosjekteringsverktøy'!$B513=Utelukk!$A$3,"",IF('1. Prosjekteringsverktøy'!$G513&lt;&gt;"",IF('1. Prosjekteringsverktøy'!$G513='Telle antall dimensjoner'!F$1,1,""),IF('1. Prosjekteringsverktøy'!$F513=F$1,1,"")))</f>
        <v/>
      </c>
      <c r="G505" t="str">
        <f>IF('1. Prosjekteringsverktøy'!$B513=Utelukk!$A$3,"",IF('1. Prosjekteringsverktøy'!$G513&lt;&gt;"",IF('1. Prosjekteringsverktøy'!$G513='Telle antall dimensjoner'!G$1,1,""),IF('1. Prosjekteringsverktøy'!$F513=G$1,1,"")))</f>
        <v/>
      </c>
      <c r="H505" t="str">
        <f>IF('1. Prosjekteringsverktøy'!$B513=Utelukk!$A$3,"",IF('1. Prosjekteringsverktøy'!$G513&lt;&gt;"",IF('1. Prosjekteringsverktøy'!$G513='Telle antall dimensjoner'!H$1,1,""),IF('1. Prosjekteringsverktøy'!$F513=H$1,1,"")))</f>
        <v/>
      </c>
      <c r="I505" t="str">
        <f>IF('1. Prosjekteringsverktøy'!$B513=Utelukk!$A$3,"",IF('1. Prosjekteringsverktøy'!$G513&lt;&gt;"",IF('1. Prosjekteringsverktøy'!$G513='Telle antall dimensjoner'!I$1,1,""),IF('1. Prosjekteringsverktøy'!$F513=I$1,1,"")))</f>
        <v/>
      </c>
      <c r="J505" t="str">
        <f>IF('1. Prosjekteringsverktøy'!$B513=Utelukk!$A$3,"",IF('1. Prosjekteringsverktøy'!$G513&lt;&gt;"",IF('1. Prosjekteringsverktøy'!$G513='Telle antall dimensjoner'!J$1,1,""),IF('1. Prosjekteringsverktøy'!$F513=J$1,1,"")))</f>
        <v/>
      </c>
    </row>
    <row r="506" spans="1:10" x14ac:dyDescent="0.3">
      <c r="A506" t="str">
        <f>IF('1. Prosjekteringsverktøy'!D514&lt;&gt;0,'1. Prosjekteringsverktøy'!$D514,"")</f>
        <v/>
      </c>
      <c r="B506" t="str">
        <f>IF('1. Prosjekteringsverktøy'!$B514=Utelukk!$A$3,"",IF('1. Prosjekteringsverktøy'!$G514&lt;&gt;"",IF('1. Prosjekteringsverktøy'!$G514='Telle antall dimensjoner'!B$1,1,""),IF('1. Prosjekteringsverktøy'!$F514=B$1,1,"")))</f>
        <v/>
      </c>
      <c r="C506" t="str">
        <f>IF('1. Prosjekteringsverktøy'!$B514=Utelukk!$A$3,"",IF('1. Prosjekteringsverktøy'!$G514&lt;&gt;"",IF('1. Prosjekteringsverktøy'!$G514='Telle antall dimensjoner'!C$1,1,""),IF('1. Prosjekteringsverktøy'!$F514=C$1,1,"")))</f>
        <v/>
      </c>
      <c r="D506" t="str">
        <f>IF('1. Prosjekteringsverktøy'!$B514=Utelukk!$A$3,"",IF('1. Prosjekteringsverktøy'!$G514&lt;&gt;"",IF('1. Prosjekteringsverktøy'!$G514='Telle antall dimensjoner'!D$1,1,""),IF('1. Prosjekteringsverktøy'!$F514=D$1,1,"")))</f>
        <v/>
      </c>
      <c r="E506" t="str">
        <f>IF('1. Prosjekteringsverktøy'!$B514=Utelukk!$A$3,"",IF('1. Prosjekteringsverktøy'!$G514&lt;&gt;"",IF('1. Prosjekteringsverktøy'!$G514='Telle antall dimensjoner'!E$1,1,""),IF('1. Prosjekteringsverktøy'!$F514=E$1,1,"")))</f>
        <v/>
      </c>
      <c r="F506" t="str">
        <f>IF('1. Prosjekteringsverktøy'!$B514=Utelukk!$A$3,"",IF('1. Prosjekteringsverktøy'!$G514&lt;&gt;"",IF('1. Prosjekteringsverktøy'!$G514='Telle antall dimensjoner'!F$1,1,""),IF('1. Prosjekteringsverktøy'!$F514=F$1,1,"")))</f>
        <v/>
      </c>
      <c r="G506" t="str">
        <f>IF('1. Prosjekteringsverktøy'!$B514=Utelukk!$A$3,"",IF('1. Prosjekteringsverktøy'!$G514&lt;&gt;"",IF('1. Prosjekteringsverktøy'!$G514='Telle antall dimensjoner'!G$1,1,""),IF('1. Prosjekteringsverktøy'!$F514=G$1,1,"")))</f>
        <v/>
      </c>
      <c r="H506" t="str">
        <f>IF('1. Prosjekteringsverktøy'!$B514=Utelukk!$A$3,"",IF('1. Prosjekteringsverktøy'!$G514&lt;&gt;"",IF('1. Prosjekteringsverktøy'!$G514='Telle antall dimensjoner'!H$1,1,""),IF('1. Prosjekteringsverktøy'!$F514=H$1,1,"")))</f>
        <v/>
      </c>
      <c r="I506" t="str">
        <f>IF('1. Prosjekteringsverktøy'!$B514=Utelukk!$A$3,"",IF('1. Prosjekteringsverktøy'!$G514&lt;&gt;"",IF('1. Prosjekteringsverktøy'!$G514='Telle antall dimensjoner'!I$1,1,""),IF('1. Prosjekteringsverktøy'!$F514=I$1,1,"")))</f>
        <v/>
      </c>
      <c r="J506" t="str">
        <f>IF('1. Prosjekteringsverktøy'!$B514=Utelukk!$A$3,"",IF('1. Prosjekteringsverktøy'!$G514&lt;&gt;"",IF('1. Prosjekteringsverktøy'!$G514='Telle antall dimensjoner'!J$1,1,""),IF('1. Prosjekteringsverktøy'!$F514=J$1,1,"")))</f>
        <v/>
      </c>
    </row>
    <row r="507" spans="1:10" x14ac:dyDescent="0.3">
      <c r="A507" t="str">
        <f>IF('1. Prosjekteringsverktøy'!D515&lt;&gt;0,'1. Prosjekteringsverktøy'!$D515,"")</f>
        <v/>
      </c>
      <c r="B507" t="str">
        <f>IF('1. Prosjekteringsverktøy'!$B515=Utelukk!$A$3,"",IF('1. Prosjekteringsverktøy'!$G515&lt;&gt;"",IF('1. Prosjekteringsverktøy'!$G515='Telle antall dimensjoner'!B$1,1,""),IF('1. Prosjekteringsverktøy'!$F515=B$1,1,"")))</f>
        <v/>
      </c>
      <c r="C507" t="str">
        <f>IF('1. Prosjekteringsverktøy'!$B515=Utelukk!$A$3,"",IF('1. Prosjekteringsverktøy'!$G515&lt;&gt;"",IF('1. Prosjekteringsverktøy'!$G515='Telle antall dimensjoner'!C$1,1,""),IF('1. Prosjekteringsverktøy'!$F515=C$1,1,"")))</f>
        <v/>
      </c>
      <c r="D507" t="str">
        <f>IF('1. Prosjekteringsverktøy'!$B515=Utelukk!$A$3,"",IF('1. Prosjekteringsverktøy'!$G515&lt;&gt;"",IF('1. Prosjekteringsverktøy'!$G515='Telle antall dimensjoner'!D$1,1,""),IF('1. Prosjekteringsverktøy'!$F515=D$1,1,"")))</f>
        <v/>
      </c>
      <c r="E507" t="str">
        <f>IF('1. Prosjekteringsverktøy'!$B515=Utelukk!$A$3,"",IF('1. Prosjekteringsverktøy'!$G515&lt;&gt;"",IF('1. Prosjekteringsverktøy'!$G515='Telle antall dimensjoner'!E$1,1,""),IF('1. Prosjekteringsverktøy'!$F515=E$1,1,"")))</f>
        <v/>
      </c>
      <c r="F507" t="str">
        <f>IF('1. Prosjekteringsverktøy'!$B515=Utelukk!$A$3,"",IF('1. Prosjekteringsverktøy'!$G515&lt;&gt;"",IF('1. Prosjekteringsverktøy'!$G515='Telle antall dimensjoner'!F$1,1,""),IF('1. Prosjekteringsverktøy'!$F515=F$1,1,"")))</f>
        <v/>
      </c>
      <c r="G507" t="str">
        <f>IF('1. Prosjekteringsverktøy'!$B515=Utelukk!$A$3,"",IF('1. Prosjekteringsverktøy'!$G515&lt;&gt;"",IF('1. Prosjekteringsverktøy'!$G515='Telle antall dimensjoner'!G$1,1,""),IF('1. Prosjekteringsverktøy'!$F515=G$1,1,"")))</f>
        <v/>
      </c>
      <c r="H507" t="str">
        <f>IF('1. Prosjekteringsverktøy'!$B515=Utelukk!$A$3,"",IF('1. Prosjekteringsverktøy'!$G515&lt;&gt;"",IF('1. Prosjekteringsverktøy'!$G515='Telle antall dimensjoner'!H$1,1,""),IF('1. Prosjekteringsverktøy'!$F515=H$1,1,"")))</f>
        <v/>
      </c>
      <c r="I507" t="str">
        <f>IF('1. Prosjekteringsverktøy'!$B515=Utelukk!$A$3,"",IF('1. Prosjekteringsverktøy'!$G515&lt;&gt;"",IF('1. Prosjekteringsverktøy'!$G515='Telle antall dimensjoner'!I$1,1,""),IF('1. Prosjekteringsverktøy'!$F515=I$1,1,"")))</f>
        <v/>
      </c>
      <c r="J507" t="str">
        <f>IF('1. Prosjekteringsverktøy'!$B515=Utelukk!$A$3,"",IF('1. Prosjekteringsverktøy'!$G515&lt;&gt;"",IF('1. Prosjekteringsverktøy'!$G515='Telle antall dimensjoner'!J$1,1,""),IF('1. Prosjekteringsverktøy'!$F515=J$1,1,"")))</f>
        <v/>
      </c>
    </row>
    <row r="508" spans="1:10" x14ac:dyDescent="0.3">
      <c r="A508" t="str">
        <f>IF('1. Prosjekteringsverktøy'!D516&lt;&gt;0,'1. Prosjekteringsverktøy'!$D516,"")</f>
        <v/>
      </c>
      <c r="B508" t="str">
        <f>IF('1. Prosjekteringsverktøy'!$B516=Utelukk!$A$3,"",IF('1. Prosjekteringsverktøy'!$G516&lt;&gt;"",IF('1. Prosjekteringsverktøy'!$G516='Telle antall dimensjoner'!B$1,1,""),IF('1. Prosjekteringsverktøy'!$F516=B$1,1,"")))</f>
        <v/>
      </c>
      <c r="C508" t="str">
        <f>IF('1. Prosjekteringsverktøy'!$B516=Utelukk!$A$3,"",IF('1. Prosjekteringsverktøy'!$G516&lt;&gt;"",IF('1. Prosjekteringsverktøy'!$G516='Telle antall dimensjoner'!C$1,1,""),IF('1. Prosjekteringsverktøy'!$F516=C$1,1,"")))</f>
        <v/>
      </c>
      <c r="D508" t="str">
        <f>IF('1. Prosjekteringsverktøy'!$B516=Utelukk!$A$3,"",IF('1. Prosjekteringsverktøy'!$G516&lt;&gt;"",IF('1. Prosjekteringsverktøy'!$G516='Telle antall dimensjoner'!D$1,1,""),IF('1. Prosjekteringsverktøy'!$F516=D$1,1,"")))</f>
        <v/>
      </c>
      <c r="E508" t="str">
        <f>IF('1. Prosjekteringsverktøy'!$B516=Utelukk!$A$3,"",IF('1. Prosjekteringsverktøy'!$G516&lt;&gt;"",IF('1. Prosjekteringsverktøy'!$G516='Telle antall dimensjoner'!E$1,1,""),IF('1. Prosjekteringsverktøy'!$F516=E$1,1,"")))</f>
        <v/>
      </c>
      <c r="F508" t="str">
        <f>IF('1. Prosjekteringsverktøy'!$B516=Utelukk!$A$3,"",IF('1. Prosjekteringsverktøy'!$G516&lt;&gt;"",IF('1. Prosjekteringsverktøy'!$G516='Telle antall dimensjoner'!F$1,1,""),IF('1. Prosjekteringsverktøy'!$F516=F$1,1,"")))</f>
        <v/>
      </c>
      <c r="G508" t="str">
        <f>IF('1. Prosjekteringsverktøy'!$B516=Utelukk!$A$3,"",IF('1. Prosjekteringsverktøy'!$G516&lt;&gt;"",IF('1. Prosjekteringsverktøy'!$G516='Telle antall dimensjoner'!G$1,1,""),IF('1. Prosjekteringsverktøy'!$F516=G$1,1,"")))</f>
        <v/>
      </c>
      <c r="H508" t="str">
        <f>IF('1. Prosjekteringsverktøy'!$B516=Utelukk!$A$3,"",IF('1. Prosjekteringsverktøy'!$G516&lt;&gt;"",IF('1. Prosjekteringsverktøy'!$G516='Telle antall dimensjoner'!H$1,1,""),IF('1. Prosjekteringsverktøy'!$F516=H$1,1,"")))</f>
        <v/>
      </c>
      <c r="I508" t="str">
        <f>IF('1. Prosjekteringsverktøy'!$B516=Utelukk!$A$3,"",IF('1. Prosjekteringsverktøy'!$G516&lt;&gt;"",IF('1. Prosjekteringsverktøy'!$G516='Telle antall dimensjoner'!I$1,1,""),IF('1. Prosjekteringsverktøy'!$F516=I$1,1,"")))</f>
        <v/>
      </c>
      <c r="J508" t="str">
        <f>IF('1. Prosjekteringsverktøy'!$B516=Utelukk!$A$3,"",IF('1. Prosjekteringsverktøy'!$G516&lt;&gt;"",IF('1. Prosjekteringsverktøy'!$G516='Telle antall dimensjoner'!J$1,1,""),IF('1. Prosjekteringsverktøy'!$F516=J$1,1,"")))</f>
        <v/>
      </c>
    </row>
    <row r="509" spans="1:10" x14ac:dyDescent="0.3">
      <c r="A509" t="str">
        <f>IF('1. Prosjekteringsverktøy'!D517&lt;&gt;0,'1. Prosjekteringsverktøy'!$D517,"")</f>
        <v/>
      </c>
      <c r="B509" t="str">
        <f>IF('1. Prosjekteringsverktøy'!$B517=Utelukk!$A$3,"",IF('1. Prosjekteringsverktøy'!$G517&lt;&gt;"",IF('1. Prosjekteringsverktøy'!$G517='Telle antall dimensjoner'!B$1,1,""),IF('1. Prosjekteringsverktøy'!$F517=B$1,1,"")))</f>
        <v/>
      </c>
      <c r="C509" t="str">
        <f>IF('1. Prosjekteringsverktøy'!$B517=Utelukk!$A$3,"",IF('1. Prosjekteringsverktøy'!$G517&lt;&gt;"",IF('1. Prosjekteringsverktøy'!$G517='Telle antall dimensjoner'!C$1,1,""),IF('1. Prosjekteringsverktøy'!$F517=C$1,1,"")))</f>
        <v/>
      </c>
      <c r="D509" t="str">
        <f>IF('1. Prosjekteringsverktøy'!$B517=Utelukk!$A$3,"",IF('1. Prosjekteringsverktøy'!$G517&lt;&gt;"",IF('1. Prosjekteringsverktøy'!$G517='Telle antall dimensjoner'!D$1,1,""),IF('1. Prosjekteringsverktøy'!$F517=D$1,1,"")))</f>
        <v/>
      </c>
      <c r="E509" t="str">
        <f>IF('1. Prosjekteringsverktøy'!$B517=Utelukk!$A$3,"",IF('1. Prosjekteringsverktøy'!$G517&lt;&gt;"",IF('1. Prosjekteringsverktøy'!$G517='Telle antall dimensjoner'!E$1,1,""),IF('1. Prosjekteringsverktøy'!$F517=E$1,1,"")))</f>
        <v/>
      </c>
      <c r="F509" t="str">
        <f>IF('1. Prosjekteringsverktøy'!$B517=Utelukk!$A$3,"",IF('1. Prosjekteringsverktøy'!$G517&lt;&gt;"",IF('1. Prosjekteringsverktøy'!$G517='Telle antall dimensjoner'!F$1,1,""),IF('1. Prosjekteringsverktøy'!$F517=F$1,1,"")))</f>
        <v/>
      </c>
      <c r="G509" t="str">
        <f>IF('1. Prosjekteringsverktøy'!$B517=Utelukk!$A$3,"",IF('1. Prosjekteringsverktøy'!$G517&lt;&gt;"",IF('1. Prosjekteringsverktøy'!$G517='Telle antall dimensjoner'!G$1,1,""),IF('1. Prosjekteringsverktøy'!$F517=G$1,1,"")))</f>
        <v/>
      </c>
      <c r="H509" t="str">
        <f>IF('1. Prosjekteringsverktøy'!$B517=Utelukk!$A$3,"",IF('1. Prosjekteringsverktøy'!$G517&lt;&gt;"",IF('1. Prosjekteringsverktøy'!$G517='Telle antall dimensjoner'!H$1,1,""),IF('1. Prosjekteringsverktøy'!$F517=H$1,1,"")))</f>
        <v/>
      </c>
      <c r="I509" t="str">
        <f>IF('1. Prosjekteringsverktøy'!$B517=Utelukk!$A$3,"",IF('1. Prosjekteringsverktøy'!$G517&lt;&gt;"",IF('1. Prosjekteringsverktøy'!$G517='Telle antall dimensjoner'!I$1,1,""),IF('1. Prosjekteringsverktøy'!$F517=I$1,1,"")))</f>
        <v/>
      </c>
      <c r="J509" t="str">
        <f>IF('1. Prosjekteringsverktøy'!$B517=Utelukk!$A$3,"",IF('1. Prosjekteringsverktøy'!$G517&lt;&gt;"",IF('1. Prosjekteringsverktøy'!$G517='Telle antall dimensjoner'!J$1,1,""),IF('1. Prosjekteringsverktøy'!$F517=J$1,1,"")))</f>
        <v/>
      </c>
    </row>
    <row r="510" spans="1:10" x14ac:dyDescent="0.3">
      <c r="A510" t="str">
        <f>IF('1. Prosjekteringsverktøy'!D518&lt;&gt;0,'1. Prosjekteringsverktøy'!$D518,"")</f>
        <v/>
      </c>
      <c r="B510" t="str">
        <f>IF('1. Prosjekteringsverktøy'!$B518=Utelukk!$A$3,"",IF('1. Prosjekteringsverktøy'!$G518&lt;&gt;"",IF('1. Prosjekteringsverktøy'!$G518='Telle antall dimensjoner'!B$1,1,""),IF('1. Prosjekteringsverktøy'!$F518=B$1,1,"")))</f>
        <v/>
      </c>
      <c r="C510" t="str">
        <f>IF('1. Prosjekteringsverktøy'!$B518=Utelukk!$A$3,"",IF('1. Prosjekteringsverktøy'!$G518&lt;&gt;"",IF('1. Prosjekteringsverktøy'!$G518='Telle antall dimensjoner'!C$1,1,""),IF('1. Prosjekteringsverktøy'!$F518=C$1,1,"")))</f>
        <v/>
      </c>
      <c r="D510" t="str">
        <f>IF('1. Prosjekteringsverktøy'!$B518=Utelukk!$A$3,"",IF('1. Prosjekteringsverktøy'!$G518&lt;&gt;"",IF('1. Prosjekteringsverktøy'!$G518='Telle antall dimensjoner'!D$1,1,""),IF('1. Prosjekteringsverktøy'!$F518=D$1,1,"")))</f>
        <v/>
      </c>
      <c r="E510" t="str">
        <f>IF('1. Prosjekteringsverktøy'!$B518=Utelukk!$A$3,"",IF('1. Prosjekteringsverktøy'!$G518&lt;&gt;"",IF('1. Prosjekteringsverktøy'!$G518='Telle antall dimensjoner'!E$1,1,""),IF('1. Prosjekteringsverktøy'!$F518=E$1,1,"")))</f>
        <v/>
      </c>
      <c r="F510" t="str">
        <f>IF('1. Prosjekteringsverktøy'!$B518=Utelukk!$A$3,"",IF('1. Prosjekteringsverktøy'!$G518&lt;&gt;"",IF('1. Prosjekteringsverktøy'!$G518='Telle antall dimensjoner'!F$1,1,""),IF('1. Prosjekteringsverktøy'!$F518=F$1,1,"")))</f>
        <v/>
      </c>
      <c r="G510" t="str">
        <f>IF('1. Prosjekteringsverktøy'!$B518=Utelukk!$A$3,"",IF('1. Prosjekteringsverktøy'!$G518&lt;&gt;"",IF('1. Prosjekteringsverktøy'!$G518='Telle antall dimensjoner'!G$1,1,""),IF('1. Prosjekteringsverktøy'!$F518=G$1,1,"")))</f>
        <v/>
      </c>
      <c r="H510" t="str">
        <f>IF('1. Prosjekteringsverktøy'!$B518=Utelukk!$A$3,"",IF('1. Prosjekteringsverktøy'!$G518&lt;&gt;"",IF('1. Prosjekteringsverktøy'!$G518='Telle antall dimensjoner'!H$1,1,""),IF('1. Prosjekteringsverktøy'!$F518=H$1,1,"")))</f>
        <v/>
      </c>
      <c r="I510" t="str">
        <f>IF('1. Prosjekteringsverktøy'!$B518=Utelukk!$A$3,"",IF('1. Prosjekteringsverktøy'!$G518&lt;&gt;"",IF('1. Prosjekteringsverktøy'!$G518='Telle antall dimensjoner'!I$1,1,""),IF('1. Prosjekteringsverktøy'!$F518=I$1,1,"")))</f>
        <v/>
      </c>
      <c r="J510" t="str">
        <f>IF('1. Prosjekteringsverktøy'!$B518=Utelukk!$A$3,"",IF('1. Prosjekteringsverktøy'!$G518&lt;&gt;"",IF('1. Prosjekteringsverktøy'!$G518='Telle antall dimensjoner'!J$1,1,""),IF('1. Prosjekteringsverktøy'!$F518=J$1,1,"")))</f>
        <v/>
      </c>
    </row>
    <row r="511" spans="1:10" x14ac:dyDescent="0.3">
      <c r="A511" t="str">
        <f>IF('1. Prosjekteringsverktøy'!D519&lt;&gt;0,'1. Prosjekteringsverktøy'!$D519,"")</f>
        <v/>
      </c>
      <c r="B511" t="str">
        <f>IF('1. Prosjekteringsverktøy'!$B519=Utelukk!$A$3,"",IF('1. Prosjekteringsverktøy'!$G519&lt;&gt;"",IF('1. Prosjekteringsverktøy'!$G519='Telle antall dimensjoner'!B$1,1,""),IF('1. Prosjekteringsverktøy'!$F519=B$1,1,"")))</f>
        <v/>
      </c>
      <c r="C511" t="str">
        <f>IF('1. Prosjekteringsverktøy'!$B519=Utelukk!$A$3,"",IF('1. Prosjekteringsverktøy'!$G519&lt;&gt;"",IF('1. Prosjekteringsverktøy'!$G519='Telle antall dimensjoner'!C$1,1,""),IF('1. Prosjekteringsverktøy'!$F519=C$1,1,"")))</f>
        <v/>
      </c>
      <c r="D511" t="str">
        <f>IF('1. Prosjekteringsverktøy'!$B519=Utelukk!$A$3,"",IF('1. Prosjekteringsverktøy'!$G519&lt;&gt;"",IF('1. Prosjekteringsverktøy'!$G519='Telle antall dimensjoner'!D$1,1,""),IF('1. Prosjekteringsverktøy'!$F519=D$1,1,"")))</f>
        <v/>
      </c>
      <c r="E511" t="str">
        <f>IF('1. Prosjekteringsverktøy'!$B519=Utelukk!$A$3,"",IF('1. Prosjekteringsverktøy'!$G519&lt;&gt;"",IF('1. Prosjekteringsverktøy'!$G519='Telle antall dimensjoner'!E$1,1,""),IF('1. Prosjekteringsverktøy'!$F519=E$1,1,"")))</f>
        <v/>
      </c>
      <c r="F511" t="str">
        <f>IF('1. Prosjekteringsverktøy'!$B519=Utelukk!$A$3,"",IF('1. Prosjekteringsverktøy'!$G519&lt;&gt;"",IF('1. Prosjekteringsverktøy'!$G519='Telle antall dimensjoner'!F$1,1,""),IF('1. Prosjekteringsverktøy'!$F519=F$1,1,"")))</f>
        <v/>
      </c>
      <c r="G511" t="str">
        <f>IF('1. Prosjekteringsverktøy'!$B519=Utelukk!$A$3,"",IF('1. Prosjekteringsverktøy'!$G519&lt;&gt;"",IF('1. Prosjekteringsverktøy'!$G519='Telle antall dimensjoner'!G$1,1,""),IF('1. Prosjekteringsverktøy'!$F519=G$1,1,"")))</f>
        <v/>
      </c>
      <c r="H511" t="str">
        <f>IF('1. Prosjekteringsverktøy'!$B519=Utelukk!$A$3,"",IF('1. Prosjekteringsverktøy'!$G519&lt;&gt;"",IF('1. Prosjekteringsverktøy'!$G519='Telle antall dimensjoner'!H$1,1,""),IF('1. Prosjekteringsverktøy'!$F519=H$1,1,"")))</f>
        <v/>
      </c>
      <c r="I511" t="str">
        <f>IF('1. Prosjekteringsverktøy'!$B519=Utelukk!$A$3,"",IF('1. Prosjekteringsverktøy'!$G519&lt;&gt;"",IF('1. Prosjekteringsverktøy'!$G519='Telle antall dimensjoner'!I$1,1,""),IF('1. Prosjekteringsverktøy'!$F519=I$1,1,"")))</f>
        <v/>
      </c>
      <c r="J511" t="str">
        <f>IF('1. Prosjekteringsverktøy'!$B519=Utelukk!$A$3,"",IF('1. Prosjekteringsverktøy'!$G519&lt;&gt;"",IF('1. Prosjekteringsverktøy'!$G519='Telle antall dimensjoner'!J$1,1,""),IF('1. Prosjekteringsverktøy'!$F519=J$1,1,"")))</f>
        <v/>
      </c>
    </row>
    <row r="512" spans="1:10" x14ac:dyDescent="0.3">
      <c r="A512" t="str">
        <f>IF('1. Prosjekteringsverktøy'!D520&lt;&gt;0,'1. Prosjekteringsverktøy'!$D520,"")</f>
        <v/>
      </c>
      <c r="B512" t="str">
        <f>IF('1. Prosjekteringsverktøy'!$B520=Utelukk!$A$3,"",IF('1. Prosjekteringsverktøy'!$G520&lt;&gt;"",IF('1. Prosjekteringsverktøy'!$G520='Telle antall dimensjoner'!B$1,1,""),IF('1. Prosjekteringsverktøy'!$F520=B$1,1,"")))</f>
        <v/>
      </c>
      <c r="C512" t="str">
        <f>IF('1. Prosjekteringsverktøy'!$B520=Utelukk!$A$3,"",IF('1. Prosjekteringsverktøy'!$G520&lt;&gt;"",IF('1. Prosjekteringsverktøy'!$G520='Telle antall dimensjoner'!C$1,1,""),IF('1. Prosjekteringsverktøy'!$F520=C$1,1,"")))</f>
        <v/>
      </c>
      <c r="D512" t="str">
        <f>IF('1. Prosjekteringsverktøy'!$B520=Utelukk!$A$3,"",IF('1. Prosjekteringsverktøy'!$G520&lt;&gt;"",IF('1. Prosjekteringsverktøy'!$G520='Telle antall dimensjoner'!D$1,1,""),IF('1. Prosjekteringsverktøy'!$F520=D$1,1,"")))</f>
        <v/>
      </c>
      <c r="E512" t="str">
        <f>IF('1. Prosjekteringsverktøy'!$B520=Utelukk!$A$3,"",IF('1. Prosjekteringsverktøy'!$G520&lt;&gt;"",IF('1. Prosjekteringsverktøy'!$G520='Telle antall dimensjoner'!E$1,1,""),IF('1. Prosjekteringsverktøy'!$F520=E$1,1,"")))</f>
        <v/>
      </c>
      <c r="F512" t="str">
        <f>IF('1. Prosjekteringsverktøy'!$B520=Utelukk!$A$3,"",IF('1. Prosjekteringsverktøy'!$G520&lt;&gt;"",IF('1. Prosjekteringsverktøy'!$G520='Telle antall dimensjoner'!F$1,1,""),IF('1. Prosjekteringsverktøy'!$F520=F$1,1,"")))</f>
        <v/>
      </c>
      <c r="G512" t="str">
        <f>IF('1. Prosjekteringsverktøy'!$B520=Utelukk!$A$3,"",IF('1. Prosjekteringsverktøy'!$G520&lt;&gt;"",IF('1. Prosjekteringsverktøy'!$G520='Telle antall dimensjoner'!G$1,1,""),IF('1. Prosjekteringsverktøy'!$F520=G$1,1,"")))</f>
        <v/>
      </c>
      <c r="H512" t="str">
        <f>IF('1. Prosjekteringsverktøy'!$B520=Utelukk!$A$3,"",IF('1. Prosjekteringsverktøy'!$G520&lt;&gt;"",IF('1. Prosjekteringsverktøy'!$G520='Telle antall dimensjoner'!H$1,1,""),IF('1. Prosjekteringsverktøy'!$F520=H$1,1,"")))</f>
        <v/>
      </c>
      <c r="I512" t="str">
        <f>IF('1. Prosjekteringsverktøy'!$B520=Utelukk!$A$3,"",IF('1. Prosjekteringsverktøy'!$G520&lt;&gt;"",IF('1. Prosjekteringsverktøy'!$G520='Telle antall dimensjoner'!I$1,1,""),IF('1. Prosjekteringsverktøy'!$F520=I$1,1,"")))</f>
        <v/>
      </c>
      <c r="J512" t="str">
        <f>IF('1. Prosjekteringsverktøy'!$B520=Utelukk!$A$3,"",IF('1. Prosjekteringsverktøy'!$G520&lt;&gt;"",IF('1. Prosjekteringsverktøy'!$G520='Telle antall dimensjoner'!J$1,1,""),IF('1. Prosjekteringsverktøy'!$F520=J$1,1,"")))</f>
        <v/>
      </c>
    </row>
    <row r="513" spans="1:10" x14ac:dyDescent="0.3">
      <c r="A513" t="str">
        <f>IF('1. Prosjekteringsverktøy'!D521&lt;&gt;0,'1. Prosjekteringsverktøy'!$D521,"")</f>
        <v/>
      </c>
      <c r="B513" t="str">
        <f>IF('1. Prosjekteringsverktøy'!$B521=Utelukk!$A$3,"",IF('1. Prosjekteringsverktøy'!$G521&lt;&gt;"",IF('1. Prosjekteringsverktøy'!$G521='Telle antall dimensjoner'!B$1,1,""),IF('1. Prosjekteringsverktøy'!$F521=B$1,1,"")))</f>
        <v/>
      </c>
      <c r="C513" t="str">
        <f>IF('1. Prosjekteringsverktøy'!$B521=Utelukk!$A$3,"",IF('1. Prosjekteringsverktøy'!$G521&lt;&gt;"",IF('1. Prosjekteringsverktøy'!$G521='Telle antall dimensjoner'!C$1,1,""),IF('1. Prosjekteringsverktøy'!$F521=C$1,1,"")))</f>
        <v/>
      </c>
      <c r="D513" t="str">
        <f>IF('1. Prosjekteringsverktøy'!$B521=Utelukk!$A$3,"",IF('1. Prosjekteringsverktøy'!$G521&lt;&gt;"",IF('1. Prosjekteringsverktøy'!$G521='Telle antall dimensjoner'!D$1,1,""),IF('1. Prosjekteringsverktøy'!$F521=D$1,1,"")))</f>
        <v/>
      </c>
      <c r="E513" t="str">
        <f>IF('1. Prosjekteringsverktøy'!$B521=Utelukk!$A$3,"",IF('1. Prosjekteringsverktøy'!$G521&lt;&gt;"",IF('1. Prosjekteringsverktøy'!$G521='Telle antall dimensjoner'!E$1,1,""),IF('1. Prosjekteringsverktøy'!$F521=E$1,1,"")))</f>
        <v/>
      </c>
      <c r="F513" t="str">
        <f>IF('1. Prosjekteringsverktøy'!$B521=Utelukk!$A$3,"",IF('1. Prosjekteringsverktøy'!$G521&lt;&gt;"",IF('1. Prosjekteringsverktøy'!$G521='Telle antall dimensjoner'!F$1,1,""),IF('1. Prosjekteringsverktøy'!$F521=F$1,1,"")))</f>
        <v/>
      </c>
      <c r="G513" t="str">
        <f>IF('1. Prosjekteringsverktøy'!$B521=Utelukk!$A$3,"",IF('1. Prosjekteringsverktøy'!$G521&lt;&gt;"",IF('1. Prosjekteringsverktøy'!$G521='Telle antall dimensjoner'!G$1,1,""),IF('1. Prosjekteringsverktøy'!$F521=G$1,1,"")))</f>
        <v/>
      </c>
      <c r="H513" t="str">
        <f>IF('1. Prosjekteringsverktøy'!$B521=Utelukk!$A$3,"",IF('1. Prosjekteringsverktøy'!$G521&lt;&gt;"",IF('1. Prosjekteringsverktøy'!$G521='Telle antall dimensjoner'!H$1,1,""),IF('1. Prosjekteringsverktøy'!$F521=H$1,1,"")))</f>
        <v/>
      </c>
      <c r="I513" t="str">
        <f>IF('1. Prosjekteringsverktøy'!$B521=Utelukk!$A$3,"",IF('1. Prosjekteringsverktøy'!$G521&lt;&gt;"",IF('1. Prosjekteringsverktøy'!$G521='Telle antall dimensjoner'!I$1,1,""),IF('1. Prosjekteringsverktøy'!$F521=I$1,1,"")))</f>
        <v/>
      </c>
      <c r="J513" t="str">
        <f>IF('1. Prosjekteringsverktøy'!$B521=Utelukk!$A$3,"",IF('1. Prosjekteringsverktøy'!$G521&lt;&gt;"",IF('1. Prosjekteringsverktøy'!$G521='Telle antall dimensjoner'!J$1,1,""),IF('1. Prosjekteringsverktøy'!$F521=J$1,1,"")))</f>
        <v/>
      </c>
    </row>
    <row r="514" spans="1:10" x14ac:dyDescent="0.3">
      <c r="A514" t="str">
        <f>IF('1. Prosjekteringsverktøy'!D522&lt;&gt;0,'1. Prosjekteringsverktøy'!$D522,"")</f>
        <v/>
      </c>
      <c r="B514" t="str">
        <f>IF('1. Prosjekteringsverktøy'!$B522=Utelukk!$A$3,"",IF('1. Prosjekteringsverktøy'!$G522&lt;&gt;"",IF('1. Prosjekteringsverktøy'!$G522='Telle antall dimensjoner'!B$1,1,""),IF('1. Prosjekteringsverktøy'!$F522=B$1,1,"")))</f>
        <v/>
      </c>
      <c r="C514" t="str">
        <f>IF('1. Prosjekteringsverktøy'!$B522=Utelukk!$A$3,"",IF('1. Prosjekteringsverktøy'!$G522&lt;&gt;"",IF('1. Prosjekteringsverktøy'!$G522='Telle antall dimensjoner'!C$1,1,""),IF('1. Prosjekteringsverktøy'!$F522=C$1,1,"")))</f>
        <v/>
      </c>
      <c r="D514" t="str">
        <f>IF('1. Prosjekteringsverktøy'!$B522=Utelukk!$A$3,"",IF('1. Prosjekteringsverktøy'!$G522&lt;&gt;"",IF('1. Prosjekteringsverktøy'!$G522='Telle antall dimensjoner'!D$1,1,""),IF('1. Prosjekteringsverktøy'!$F522=D$1,1,"")))</f>
        <v/>
      </c>
      <c r="E514" t="str">
        <f>IF('1. Prosjekteringsverktøy'!$B522=Utelukk!$A$3,"",IF('1. Prosjekteringsverktøy'!$G522&lt;&gt;"",IF('1. Prosjekteringsverktøy'!$G522='Telle antall dimensjoner'!E$1,1,""),IF('1. Prosjekteringsverktøy'!$F522=E$1,1,"")))</f>
        <v/>
      </c>
      <c r="F514" t="str">
        <f>IF('1. Prosjekteringsverktøy'!$B522=Utelukk!$A$3,"",IF('1. Prosjekteringsverktøy'!$G522&lt;&gt;"",IF('1. Prosjekteringsverktøy'!$G522='Telle antall dimensjoner'!F$1,1,""),IF('1. Prosjekteringsverktøy'!$F522=F$1,1,"")))</f>
        <v/>
      </c>
      <c r="G514" t="str">
        <f>IF('1. Prosjekteringsverktøy'!$B522=Utelukk!$A$3,"",IF('1. Prosjekteringsverktøy'!$G522&lt;&gt;"",IF('1. Prosjekteringsverktøy'!$G522='Telle antall dimensjoner'!G$1,1,""),IF('1. Prosjekteringsverktøy'!$F522=G$1,1,"")))</f>
        <v/>
      </c>
      <c r="H514" t="str">
        <f>IF('1. Prosjekteringsverktøy'!$B522=Utelukk!$A$3,"",IF('1. Prosjekteringsverktøy'!$G522&lt;&gt;"",IF('1. Prosjekteringsverktøy'!$G522='Telle antall dimensjoner'!H$1,1,""),IF('1. Prosjekteringsverktøy'!$F522=H$1,1,"")))</f>
        <v/>
      </c>
      <c r="I514" t="str">
        <f>IF('1. Prosjekteringsverktøy'!$B522=Utelukk!$A$3,"",IF('1. Prosjekteringsverktøy'!$G522&lt;&gt;"",IF('1. Prosjekteringsverktøy'!$G522='Telle antall dimensjoner'!I$1,1,""),IF('1. Prosjekteringsverktøy'!$F522=I$1,1,"")))</f>
        <v/>
      </c>
      <c r="J514" t="str">
        <f>IF('1. Prosjekteringsverktøy'!$B522=Utelukk!$A$3,"",IF('1. Prosjekteringsverktøy'!$G522&lt;&gt;"",IF('1. Prosjekteringsverktøy'!$G522='Telle antall dimensjoner'!J$1,1,""),IF('1. Prosjekteringsverktøy'!$F522=J$1,1,"")))</f>
        <v/>
      </c>
    </row>
    <row r="515" spans="1:10" x14ac:dyDescent="0.3">
      <c r="A515" t="str">
        <f>IF('1. Prosjekteringsverktøy'!D523&lt;&gt;0,'1. Prosjekteringsverktøy'!$D523,"")</f>
        <v/>
      </c>
      <c r="B515" t="str">
        <f>IF('1. Prosjekteringsverktøy'!$B523=Utelukk!$A$3,"",IF('1. Prosjekteringsverktøy'!$G523&lt;&gt;"",IF('1. Prosjekteringsverktøy'!$G523='Telle antall dimensjoner'!B$1,1,""),IF('1. Prosjekteringsverktøy'!$F523=B$1,1,"")))</f>
        <v/>
      </c>
      <c r="C515" t="str">
        <f>IF('1. Prosjekteringsverktøy'!$B523=Utelukk!$A$3,"",IF('1. Prosjekteringsverktøy'!$G523&lt;&gt;"",IF('1. Prosjekteringsverktøy'!$G523='Telle antall dimensjoner'!C$1,1,""),IF('1. Prosjekteringsverktøy'!$F523=C$1,1,"")))</f>
        <v/>
      </c>
      <c r="D515" t="str">
        <f>IF('1. Prosjekteringsverktøy'!$B523=Utelukk!$A$3,"",IF('1. Prosjekteringsverktøy'!$G523&lt;&gt;"",IF('1. Prosjekteringsverktøy'!$G523='Telle antall dimensjoner'!D$1,1,""),IF('1. Prosjekteringsverktøy'!$F523=D$1,1,"")))</f>
        <v/>
      </c>
      <c r="E515" t="str">
        <f>IF('1. Prosjekteringsverktøy'!$B523=Utelukk!$A$3,"",IF('1. Prosjekteringsverktøy'!$G523&lt;&gt;"",IF('1. Prosjekteringsverktøy'!$G523='Telle antall dimensjoner'!E$1,1,""),IF('1. Prosjekteringsverktøy'!$F523=E$1,1,"")))</f>
        <v/>
      </c>
      <c r="F515" t="str">
        <f>IF('1. Prosjekteringsverktøy'!$B523=Utelukk!$A$3,"",IF('1. Prosjekteringsverktøy'!$G523&lt;&gt;"",IF('1. Prosjekteringsverktøy'!$G523='Telle antall dimensjoner'!F$1,1,""),IF('1. Prosjekteringsverktøy'!$F523=F$1,1,"")))</f>
        <v/>
      </c>
      <c r="G515" t="str">
        <f>IF('1. Prosjekteringsverktøy'!$B523=Utelukk!$A$3,"",IF('1. Prosjekteringsverktøy'!$G523&lt;&gt;"",IF('1. Prosjekteringsverktøy'!$G523='Telle antall dimensjoner'!G$1,1,""),IF('1. Prosjekteringsverktøy'!$F523=G$1,1,"")))</f>
        <v/>
      </c>
      <c r="H515" t="str">
        <f>IF('1. Prosjekteringsverktøy'!$B523=Utelukk!$A$3,"",IF('1. Prosjekteringsverktøy'!$G523&lt;&gt;"",IF('1. Prosjekteringsverktøy'!$G523='Telle antall dimensjoner'!H$1,1,""),IF('1. Prosjekteringsverktøy'!$F523=H$1,1,"")))</f>
        <v/>
      </c>
      <c r="I515" t="str">
        <f>IF('1. Prosjekteringsverktøy'!$B523=Utelukk!$A$3,"",IF('1. Prosjekteringsverktøy'!$G523&lt;&gt;"",IF('1. Prosjekteringsverktøy'!$G523='Telle antall dimensjoner'!I$1,1,""),IF('1. Prosjekteringsverktøy'!$F523=I$1,1,"")))</f>
        <v/>
      </c>
      <c r="J515" t="str">
        <f>IF('1. Prosjekteringsverktøy'!$B523=Utelukk!$A$3,"",IF('1. Prosjekteringsverktøy'!$G523&lt;&gt;"",IF('1. Prosjekteringsverktøy'!$G523='Telle antall dimensjoner'!J$1,1,""),IF('1. Prosjekteringsverktøy'!$F523=J$1,1,"")))</f>
        <v/>
      </c>
    </row>
    <row r="516" spans="1:10" x14ac:dyDescent="0.3">
      <c r="A516" t="str">
        <f>IF('1. Prosjekteringsverktøy'!D524&lt;&gt;0,'1. Prosjekteringsverktøy'!$D524,"")</f>
        <v/>
      </c>
      <c r="B516" t="str">
        <f>IF('1. Prosjekteringsverktøy'!$B524=Utelukk!$A$3,"",IF('1. Prosjekteringsverktøy'!$G524&lt;&gt;"",IF('1. Prosjekteringsverktøy'!$G524='Telle antall dimensjoner'!B$1,1,""),IF('1. Prosjekteringsverktøy'!$F524=B$1,1,"")))</f>
        <v/>
      </c>
      <c r="C516" t="str">
        <f>IF('1. Prosjekteringsverktøy'!$B524=Utelukk!$A$3,"",IF('1. Prosjekteringsverktøy'!$G524&lt;&gt;"",IF('1. Prosjekteringsverktøy'!$G524='Telle antall dimensjoner'!C$1,1,""),IF('1. Prosjekteringsverktøy'!$F524=C$1,1,"")))</f>
        <v/>
      </c>
      <c r="D516" t="str">
        <f>IF('1. Prosjekteringsverktøy'!$B524=Utelukk!$A$3,"",IF('1. Prosjekteringsverktøy'!$G524&lt;&gt;"",IF('1. Prosjekteringsverktøy'!$G524='Telle antall dimensjoner'!D$1,1,""),IF('1. Prosjekteringsverktøy'!$F524=D$1,1,"")))</f>
        <v/>
      </c>
      <c r="E516" t="str">
        <f>IF('1. Prosjekteringsverktøy'!$B524=Utelukk!$A$3,"",IF('1. Prosjekteringsverktøy'!$G524&lt;&gt;"",IF('1. Prosjekteringsverktøy'!$G524='Telle antall dimensjoner'!E$1,1,""),IF('1. Prosjekteringsverktøy'!$F524=E$1,1,"")))</f>
        <v/>
      </c>
      <c r="F516" t="str">
        <f>IF('1. Prosjekteringsverktøy'!$B524=Utelukk!$A$3,"",IF('1. Prosjekteringsverktøy'!$G524&lt;&gt;"",IF('1. Prosjekteringsverktøy'!$G524='Telle antall dimensjoner'!F$1,1,""),IF('1. Prosjekteringsverktøy'!$F524=F$1,1,"")))</f>
        <v/>
      </c>
      <c r="G516" t="str">
        <f>IF('1. Prosjekteringsverktøy'!$B524=Utelukk!$A$3,"",IF('1. Prosjekteringsverktøy'!$G524&lt;&gt;"",IF('1. Prosjekteringsverktøy'!$G524='Telle antall dimensjoner'!G$1,1,""),IF('1. Prosjekteringsverktøy'!$F524=G$1,1,"")))</f>
        <v/>
      </c>
      <c r="H516" t="str">
        <f>IF('1. Prosjekteringsverktøy'!$B524=Utelukk!$A$3,"",IF('1. Prosjekteringsverktøy'!$G524&lt;&gt;"",IF('1. Prosjekteringsverktøy'!$G524='Telle antall dimensjoner'!H$1,1,""),IF('1. Prosjekteringsverktøy'!$F524=H$1,1,"")))</f>
        <v/>
      </c>
      <c r="I516" t="str">
        <f>IF('1. Prosjekteringsverktøy'!$B524=Utelukk!$A$3,"",IF('1. Prosjekteringsverktøy'!$G524&lt;&gt;"",IF('1. Prosjekteringsverktøy'!$G524='Telle antall dimensjoner'!I$1,1,""),IF('1. Prosjekteringsverktøy'!$F524=I$1,1,"")))</f>
        <v/>
      </c>
      <c r="J516" t="str">
        <f>IF('1. Prosjekteringsverktøy'!$B524=Utelukk!$A$3,"",IF('1. Prosjekteringsverktøy'!$G524&lt;&gt;"",IF('1. Prosjekteringsverktøy'!$G524='Telle antall dimensjoner'!J$1,1,""),IF('1. Prosjekteringsverktøy'!$F524=J$1,1,"")))</f>
        <v/>
      </c>
    </row>
    <row r="517" spans="1:10" x14ac:dyDescent="0.3">
      <c r="A517" t="str">
        <f>IF('1. Prosjekteringsverktøy'!D525&lt;&gt;0,'1. Prosjekteringsverktøy'!$D525,"")</f>
        <v/>
      </c>
      <c r="B517" t="str">
        <f>IF('1. Prosjekteringsverktøy'!$B525=Utelukk!$A$3,"",IF('1. Prosjekteringsverktøy'!$G525&lt;&gt;"",IF('1. Prosjekteringsverktøy'!$G525='Telle antall dimensjoner'!B$1,1,""),IF('1. Prosjekteringsverktøy'!$F525=B$1,1,"")))</f>
        <v/>
      </c>
      <c r="C517" t="str">
        <f>IF('1. Prosjekteringsverktøy'!$B525=Utelukk!$A$3,"",IF('1. Prosjekteringsverktøy'!$G525&lt;&gt;"",IF('1. Prosjekteringsverktøy'!$G525='Telle antall dimensjoner'!C$1,1,""),IF('1. Prosjekteringsverktøy'!$F525=C$1,1,"")))</f>
        <v/>
      </c>
      <c r="D517" t="str">
        <f>IF('1. Prosjekteringsverktøy'!$B525=Utelukk!$A$3,"",IF('1. Prosjekteringsverktøy'!$G525&lt;&gt;"",IF('1. Prosjekteringsverktøy'!$G525='Telle antall dimensjoner'!D$1,1,""),IF('1. Prosjekteringsverktøy'!$F525=D$1,1,"")))</f>
        <v/>
      </c>
      <c r="E517" t="str">
        <f>IF('1. Prosjekteringsverktøy'!$B525=Utelukk!$A$3,"",IF('1. Prosjekteringsverktøy'!$G525&lt;&gt;"",IF('1. Prosjekteringsverktøy'!$G525='Telle antall dimensjoner'!E$1,1,""),IF('1. Prosjekteringsverktøy'!$F525=E$1,1,"")))</f>
        <v/>
      </c>
      <c r="F517" t="str">
        <f>IF('1. Prosjekteringsverktøy'!$B525=Utelukk!$A$3,"",IF('1. Prosjekteringsverktøy'!$G525&lt;&gt;"",IF('1. Prosjekteringsverktøy'!$G525='Telle antall dimensjoner'!F$1,1,""),IF('1. Prosjekteringsverktøy'!$F525=F$1,1,"")))</f>
        <v/>
      </c>
      <c r="G517" t="str">
        <f>IF('1. Prosjekteringsverktøy'!$B525=Utelukk!$A$3,"",IF('1. Prosjekteringsverktøy'!$G525&lt;&gt;"",IF('1. Prosjekteringsverktøy'!$G525='Telle antall dimensjoner'!G$1,1,""),IF('1. Prosjekteringsverktøy'!$F525=G$1,1,"")))</f>
        <v/>
      </c>
      <c r="H517" t="str">
        <f>IF('1. Prosjekteringsverktøy'!$B525=Utelukk!$A$3,"",IF('1. Prosjekteringsverktøy'!$G525&lt;&gt;"",IF('1. Prosjekteringsverktøy'!$G525='Telle antall dimensjoner'!H$1,1,""),IF('1. Prosjekteringsverktøy'!$F525=H$1,1,"")))</f>
        <v/>
      </c>
      <c r="I517" t="str">
        <f>IF('1. Prosjekteringsverktøy'!$B525=Utelukk!$A$3,"",IF('1. Prosjekteringsverktøy'!$G525&lt;&gt;"",IF('1. Prosjekteringsverktøy'!$G525='Telle antall dimensjoner'!I$1,1,""),IF('1. Prosjekteringsverktøy'!$F525=I$1,1,"")))</f>
        <v/>
      </c>
      <c r="J517" t="str">
        <f>IF('1. Prosjekteringsverktøy'!$B525=Utelukk!$A$3,"",IF('1. Prosjekteringsverktøy'!$G525&lt;&gt;"",IF('1. Prosjekteringsverktøy'!$G525='Telle antall dimensjoner'!J$1,1,""),IF('1. Prosjekteringsverktøy'!$F525=J$1,1,"")))</f>
        <v/>
      </c>
    </row>
    <row r="518" spans="1:10" x14ac:dyDescent="0.3">
      <c r="A518" t="str">
        <f>IF('1. Prosjekteringsverktøy'!D526&lt;&gt;0,'1. Prosjekteringsverktøy'!$D526,"")</f>
        <v/>
      </c>
      <c r="B518" t="str">
        <f>IF('1. Prosjekteringsverktøy'!$B526=Utelukk!$A$3,"",IF('1. Prosjekteringsverktøy'!$G526&lt;&gt;"",IF('1. Prosjekteringsverktøy'!$G526='Telle antall dimensjoner'!B$1,1,""),IF('1. Prosjekteringsverktøy'!$F526=B$1,1,"")))</f>
        <v/>
      </c>
      <c r="C518" t="str">
        <f>IF('1. Prosjekteringsverktøy'!$B526=Utelukk!$A$3,"",IF('1. Prosjekteringsverktøy'!$G526&lt;&gt;"",IF('1. Prosjekteringsverktøy'!$G526='Telle antall dimensjoner'!C$1,1,""),IF('1. Prosjekteringsverktøy'!$F526=C$1,1,"")))</f>
        <v/>
      </c>
      <c r="D518" t="str">
        <f>IF('1. Prosjekteringsverktøy'!$B526=Utelukk!$A$3,"",IF('1. Prosjekteringsverktøy'!$G526&lt;&gt;"",IF('1. Prosjekteringsverktøy'!$G526='Telle antall dimensjoner'!D$1,1,""),IF('1. Prosjekteringsverktøy'!$F526=D$1,1,"")))</f>
        <v/>
      </c>
      <c r="E518" t="str">
        <f>IF('1. Prosjekteringsverktøy'!$B526=Utelukk!$A$3,"",IF('1. Prosjekteringsverktøy'!$G526&lt;&gt;"",IF('1. Prosjekteringsverktøy'!$G526='Telle antall dimensjoner'!E$1,1,""),IF('1. Prosjekteringsverktøy'!$F526=E$1,1,"")))</f>
        <v/>
      </c>
      <c r="F518" t="str">
        <f>IF('1. Prosjekteringsverktøy'!$B526=Utelukk!$A$3,"",IF('1. Prosjekteringsverktøy'!$G526&lt;&gt;"",IF('1. Prosjekteringsverktøy'!$G526='Telle antall dimensjoner'!F$1,1,""),IF('1. Prosjekteringsverktøy'!$F526=F$1,1,"")))</f>
        <v/>
      </c>
      <c r="G518" t="str">
        <f>IF('1. Prosjekteringsverktøy'!$B526=Utelukk!$A$3,"",IF('1. Prosjekteringsverktøy'!$G526&lt;&gt;"",IF('1. Prosjekteringsverktøy'!$G526='Telle antall dimensjoner'!G$1,1,""),IF('1. Prosjekteringsverktøy'!$F526=G$1,1,"")))</f>
        <v/>
      </c>
      <c r="H518" t="str">
        <f>IF('1. Prosjekteringsverktøy'!$B526=Utelukk!$A$3,"",IF('1. Prosjekteringsverktøy'!$G526&lt;&gt;"",IF('1. Prosjekteringsverktøy'!$G526='Telle antall dimensjoner'!H$1,1,""),IF('1. Prosjekteringsverktøy'!$F526=H$1,1,"")))</f>
        <v/>
      </c>
      <c r="I518" t="str">
        <f>IF('1. Prosjekteringsverktøy'!$B526=Utelukk!$A$3,"",IF('1. Prosjekteringsverktøy'!$G526&lt;&gt;"",IF('1. Prosjekteringsverktøy'!$G526='Telle antall dimensjoner'!I$1,1,""),IF('1. Prosjekteringsverktøy'!$F526=I$1,1,"")))</f>
        <v/>
      </c>
      <c r="J518" t="str">
        <f>IF('1. Prosjekteringsverktøy'!$B526=Utelukk!$A$3,"",IF('1. Prosjekteringsverktøy'!$G526&lt;&gt;"",IF('1. Prosjekteringsverktøy'!$G526='Telle antall dimensjoner'!J$1,1,""),IF('1. Prosjekteringsverktøy'!$F526=J$1,1,"")))</f>
        <v/>
      </c>
    </row>
    <row r="519" spans="1:10" x14ac:dyDescent="0.3">
      <c r="A519" t="str">
        <f>IF('1. Prosjekteringsverktøy'!D527&lt;&gt;0,'1. Prosjekteringsverktøy'!$D527,"")</f>
        <v/>
      </c>
      <c r="B519" t="str">
        <f>IF('1. Prosjekteringsverktøy'!$B527=Utelukk!$A$3,"",IF('1. Prosjekteringsverktøy'!$G527&lt;&gt;"",IF('1. Prosjekteringsverktøy'!$G527='Telle antall dimensjoner'!B$1,1,""),IF('1. Prosjekteringsverktøy'!$F527=B$1,1,"")))</f>
        <v/>
      </c>
      <c r="C519" t="str">
        <f>IF('1. Prosjekteringsverktøy'!$B527=Utelukk!$A$3,"",IF('1. Prosjekteringsverktøy'!$G527&lt;&gt;"",IF('1. Prosjekteringsverktøy'!$G527='Telle antall dimensjoner'!C$1,1,""),IF('1. Prosjekteringsverktøy'!$F527=C$1,1,"")))</f>
        <v/>
      </c>
      <c r="D519" t="str">
        <f>IF('1. Prosjekteringsverktøy'!$B527=Utelukk!$A$3,"",IF('1. Prosjekteringsverktøy'!$G527&lt;&gt;"",IF('1. Prosjekteringsverktøy'!$G527='Telle antall dimensjoner'!D$1,1,""),IF('1. Prosjekteringsverktøy'!$F527=D$1,1,"")))</f>
        <v/>
      </c>
      <c r="E519" t="str">
        <f>IF('1. Prosjekteringsverktøy'!$B527=Utelukk!$A$3,"",IF('1. Prosjekteringsverktøy'!$G527&lt;&gt;"",IF('1. Prosjekteringsverktøy'!$G527='Telle antall dimensjoner'!E$1,1,""),IF('1. Prosjekteringsverktøy'!$F527=E$1,1,"")))</f>
        <v/>
      </c>
      <c r="F519" t="str">
        <f>IF('1. Prosjekteringsverktøy'!$B527=Utelukk!$A$3,"",IF('1. Prosjekteringsverktøy'!$G527&lt;&gt;"",IF('1. Prosjekteringsverktøy'!$G527='Telle antall dimensjoner'!F$1,1,""),IF('1. Prosjekteringsverktøy'!$F527=F$1,1,"")))</f>
        <v/>
      </c>
      <c r="G519" t="str">
        <f>IF('1. Prosjekteringsverktøy'!$B527=Utelukk!$A$3,"",IF('1. Prosjekteringsverktøy'!$G527&lt;&gt;"",IF('1. Prosjekteringsverktøy'!$G527='Telle antall dimensjoner'!G$1,1,""),IF('1. Prosjekteringsverktøy'!$F527=G$1,1,"")))</f>
        <v/>
      </c>
      <c r="H519" t="str">
        <f>IF('1. Prosjekteringsverktøy'!$B527=Utelukk!$A$3,"",IF('1. Prosjekteringsverktøy'!$G527&lt;&gt;"",IF('1. Prosjekteringsverktøy'!$G527='Telle antall dimensjoner'!H$1,1,""),IF('1. Prosjekteringsverktøy'!$F527=H$1,1,"")))</f>
        <v/>
      </c>
      <c r="I519" t="str">
        <f>IF('1. Prosjekteringsverktøy'!$B527=Utelukk!$A$3,"",IF('1. Prosjekteringsverktøy'!$G527&lt;&gt;"",IF('1. Prosjekteringsverktøy'!$G527='Telle antall dimensjoner'!I$1,1,""),IF('1. Prosjekteringsverktøy'!$F527=I$1,1,"")))</f>
        <v/>
      </c>
      <c r="J519" t="str">
        <f>IF('1. Prosjekteringsverktøy'!$B527=Utelukk!$A$3,"",IF('1. Prosjekteringsverktøy'!$G527&lt;&gt;"",IF('1. Prosjekteringsverktøy'!$G527='Telle antall dimensjoner'!J$1,1,""),IF('1. Prosjekteringsverktøy'!$F527=J$1,1,"")))</f>
        <v/>
      </c>
    </row>
    <row r="520" spans="1:10" x14ac:dyDescent="0.3">
      <c r="A520" t="str">
        <f>IF('1. Prosjekteringsverktøy'!D528&lt;&gt;0,'1. Prosjekteringsverktøy'!$D528,"")</f>
        <v/>
      </c>
      <c r="B520" t="str">
        <f>IF('1. Prosjekteringsverktøy'!$B528=Utelukk!$A$3,"",IF('1. Prosjekteringsverktøy'!$G528&lt;&gt;"",IF('1. Prosjekteringsverktøy'!$G528='Telle antall dimensjoner'!B$1,1,""),IF('1. Prosjekteringsverktøy'!$F528=B$1,1,"")))</f>
        <v/>
      </c>
      <c r="C520" t="str">
        <f>IF('1. Prosjekteringsverktøy'!$B528=Utelukk!$A$3,"",IF('1. Prosjekteringsverktøy'!$G528&lt;&gt;"",IF('1. Prosjekteringsverktøy'!$G528='Telle antall dimensjoner'!C$1,1,""),IF('1. Prosjekteringsverktøy'!$F528=C$1,1,"")))</f>
        <v/>
      </c>
      <c r="D520" t="str">
        <f>IF('1. Prosjekteringsverktøy'!$B528=Utelukk!$A$3,"",IF('1. Prosjekteringsverktøy'!$G528&lt;&gt;"",IF('1. Prosjekteringsverktøy'!$G528='Telle antall dimensjoner'!D$1,1,""),IF('1. Prosjekteringsverktøy'!$F528=D$1,1,"")))</f>
        <v/>
      </c>
      <c r="E520" t="str">
        <f>IF('1. Prosjekteringsverktøy'!$B528=Utelukk!$A$3,"",IF('1. Prosjekteringsverktøy'!$G528&lt;&gt;"",IF('1. Prosjekteringsverktøy'!$G528='Telle antall dimensjoner'!E$1,1,""),IF('1. Prosjekteringsverktøy'!$F528=E$1,1,"")))</f>
        <v/>
      </c>
      <c r="F520" t="str">
        <f>IF('1. Prosjekteringsverktøy'!$B528=Utelukk!$A$3,"",IF('1. Prosjekteringsverktøy'!$G528&lt;&gt;"",IF('1. Prosjekteringsverktøy'!$G528='Telle antall dimensjoner'!F$1,1,""),IF('1. Prosjekteringsverktøy'!$F528=F$1,1,"")))</f>
        <v/>
      </c>
      <c r="G520" t="str">
        <f>IF('1. Prosjekteringsverktøy'!$B528=Utelukk!$A$3,"",IF('1. Prosjekteringsverktøy'!$G528&lt;&gt;"",IF('1. Prosjekteringsverktøy'!$G528='Telle antall dimensjoner'!G$1,1,""),IF('1. Prosjekteringsverktøy'!$F528=G$1,1,"")))</f>
        <v/>
      </c>
      <c r="H520" t="str">
        <f>IF('1. Prosjekteringsverktøy'!$B528=Utelukk!$A$3,"",IF('1. Prosjekteringsverktøy'!$G528&lt;&gt;"",IF('1. Prosjekteringsverktøy'!$G528='Telle antall dimensjoner'!H$1,1,""),IF('1. Prosjekteringsverktøy'!$F528=H$1,1,"")))</f>
        <v/>
      </c>
      <c r="I520" t="str">
        <f>IF('1. Prosjekteringsverktøy'!$B528=Utelukk!$A$3,"",IF('1. Prosjekteringsverktøy'!$G528&lt;&gt;"",IF('1. Prosjekteringsverktøy'!$G528='Telle antall dimensjoner'!I$1,1,""),IF('1. Prosjekteringsverktøy'!$F528=I$1,1,"")))</f>
        <v/>
      </c>
      <c r="J520" t="str">
        <f>IF('1. Prosjekteringsverktøy'!$B528=Utelukk!$A$3,"",IF('1. Prosjekteringsverktøy'!$G528&lt;&gt;"",IF('1. Prosjekteringsverktøy'!$G528='Telle antall dimensjoner'!J$1,1,""),IF('1. Prosjekteringsverktøy'!$F528=J$1,1,"")))</f>
        <v/>
      </c>
    </row>
    <row r="521" spans="1:10" x14ac:dyDescent="0.3">
      <c r="A521" t="str">
        <f>IF('1. Prosjekteringsverktøy'!D529&lt;&gt;0,'1. Prosjekteringsverktøy'!$D529,"")</f>
        <v/>
      </c>
      <c r="B521" t="str">
        <f>IF('1. Prosjekteringsverktøy'!$B529=Utelukk!$A$3,"",IF('1. Prosjekteringsverktøy'!$G529&lt;&gt;"",IF('1. Prosjekteringsverktøy'!$G529='Telle antall dimensjoner'!B$1,1,""),IF('1. Prosjekteringsverktøy'!$F529=B$1,1,"")))</f>
        <v/>
      </c>
      <c r="C521" t="str">
        <f>IF('1. Prosjekteringsverktøy'!$B529=Utelukk!$A$3,"",IF('1. Prosjekteringsverktøy'!$G529&lt;&gt;"",IF('1. Prosjekteringsverktøy'!$G529='Telle antall dimensjoner'!C$1,1,""),IF('1. Prosjekteringsverktøy'!$F529=C$1,1,"")))</f>
        <v/>
      </c>
      <c r="D521" t="str">
        <f>IF('1. Prosjekteringsverktøy'!$B529=Utelukk!$A$3,"",IF('1. Prosjekteringsverktøy'!$G529&lt;&gt;"",IF('1. Prosjekteringsverktøy'!$G529='Telle antall dimensjoner'!D$1,1,""),IF('1. Prosjekteringsverktøy'!$F529=D$1,1,"")))</f>
        <v/>
      </c>
      <c r="E521" t="str">
        <f>IF('1. Prosjekteringsverktøy'!$B529=Utelukk!$A$3,"",IF('1. Prosjekteringsverktøy'!$G529&lt;&gt;"",IF('1. Prosjekteringsverktøy'!$G529='Telle antall dimensjoner'!E$1,1,""),IF('1. Prosjekteringsverktøy'!$F529=E$1,1,"")))</f>
        <v/>
      </c>
      <c r="F521" t="str">
        <f>IF('1. Prosjekteringsverktøy'!$B529=Utelukk!$A$3,"",IF('1. Prosjekteringsverktøy'!$G529&lt;&gt;"",IF('1. Prosjekteringsverktøy'!$G529='Telle antall dimensjoner'!F$1,1,""),IF('1. Prosjekteringsverktøy'!$F529=F$1,1,"")))</f>
        <v/>
      </c>
      <c r="G521" t="str">
        <f>IF('1. Prosjekteringsverktøy'!$B529=Utelukk!$A$3,"",IF('1. Prosjekteringsverktøy'!$G529&lt;&gt;"",IF('1. Prosjekteringsverktøy'!$G529='Telle antall dimensjoner'!G$1,1,""),IF('1. Prosjekteringsverktøy'!$F529=G$1,1,"")))</f>
        <v/>
      </c>
      <c r="H521" t="str">
        <f>IF('1. Prosjekteringsverktøy'!$B529=Utelukk!$A$3,"",IF('1. Prosjekteringsverktøy'!$G529&lt;&gt;"",IF('1. Prosjekteringsverktøy'!$G529='Telle antall dimensjoner'!H$1,1,""),IF('1. Prosjekteringsverktøy'!$F529=H$1,1,"")))</f>
        <v/>
      </c>
      <c r="I521" t="str">
        <f>IF('1. Prosjekteringsverktøy'!$B529=Utelukk!$A$3,"",IF('1. Prosjekteringsverktøy'!$G529&lt;&gt;"",IF('1. Prosjekteringsverktøy'!$G529='Telle antall dimensjoner'!I$1,1,""),IF('1. Prosjekteringsverktøy'!$F529=I$1,1,"")))</f>
        <v/>
      </c>
      <c r="J521" t="str">
        <f>IF('1. Prosjekteringsverktøy'!$B529=Utelukk!$A$3,"",IF('1. Prosjekteringsverktøy'!$G529&lt;&gt;"",IF('1. Prosjekteringsverktøy'!$G529='Telle antall dimensjoner'!J$1,1,""),IF('1. Prosjekteringsverktøy'!$F529=J$1,1,"")))</f>
        <v/>
      </c>
    </row>
    <row r="522" spans="1:10" x14ac:dyDescent="0.3">
      <c r="A522" t="str">
        <f>IF('1. Prosjekteringsverktøy'!D530&lt;&gt;0,'1. Prosjekteringsverktøy'!$D530,"")</f>
        <v/>
      </c>
      <c r="B522" t="str">
        <f>IF('1. Prosjekteringsverktøy'!$B530=Utelukk!$A$3,"",IF('1. Prosjekteringsverktøy'!$G530&lt;&gt;"",IF('1. Prosjekteringsverktøy'!$G530='Telle antall dimensjoner'!B$1,1,""),IF('1. Prosjekteringsverktøy'!$F530=B$1,1,"")))</f>
        <v/>
      </c>
      <c r="C522" t="str">
        <f>IF('1. Prosjekteringsverktøy'!$B530=Utelukk!$A$3,"",IF('1. Prosjekteringsverktøy'!$G530&lt;&gt;"",IF('1. Prosjekteringsverktøy'!$G530='Telle antall dimensjoner'!C$1,1,""),IF('1. Prosjekteringsverktøy'!$F530=C$1,1,"")))</f>
        <v/>
      </c>
      <c r="D522" t="str">
        <f>IF('1. Prosjekteringsverktøy'!$B530=Utelukk!$A$3,"",IF('1. Prosjekteringsverktøy'!$G530&lt;&gt;"",IF('1. Prosjekteringsverktøy'!$G530='Telle antall dimensjoner'!D$1,1,""),IF('1. Prosjekteringsverktøy'!$F530=D$1,1,"")))</f>
        <v/>
      </c>
      <c r="E522" t="str">
        <f>IF('1. Prosjekteringsverktøy'!$B530=Utelukk!$A$3,"",IF('1. Prosjekteringsverktøy'!$G530&lt;&gt;"",IF('1. Prosjekteringsverktøy'!$G530='Telle antall dimensjoner'!E$1,1,""),IF('1. Prosjekteringsverktøy'!$F530=E$1,1,"")))</f>
        <v/>
      </c>
      <c r="F522" t="str">
        <f>IF('1. Prosjekteringsverktøy'!$B530=Utelukk!$A$3,"",IF('1. Prosjekteringsverktøy'!$G530&lt;&gt;"",IF('1. Prosjekteringsverktøy'!$G530='Telle antall dimensjoner'!F$1,1,""),IF('1. Prosjekteringsverktøy'!$F530=F$1,1,"")))</f>
        <v/>
      </c>
      <c r="G522" t="str">
        <f>IF('1. Prosjekteringsverktøy'!$B530=Utelukk!$A$3,"",IF('1. Prosjekteringsverktøy'!$G530&lt;&gt;"",IF('1. Prosjekteringsverktøy'!$G530='Telle antall dimensjoner'!G$1,1,""),IF('1. Prosjekteringsverktøy'!$F530=G$1,1,"")))</f>
        <v/>
      </c>
      <c r="H522" t="str">
        <f>IF('1. Prosjekteringsverktøy'!$B530=Utelukk!$A$3,"",IF('1. Prosjekteringsverktøy'!$G530&lt;&gt;"",IF('1. Prosjekteringsverktøy'!$G530='Telle antall dimensjoner'!H$1,1,""),IF('1. Prosjekteringsverktøy'!$F530=H$1,1,"")))</f>
        <v/>
      </c>
      <c r="I522" t="str">
        <f>IF('1. Prosjekteringsverktøy'!$B530=Utelukk!$A$3,"",IF('1. Prosjekteringsverktøy'!$G530&lt;&gt;"",IF('1. Prosjekteringsverktøy'!$G530='Telle antall dimensjoner'!I$1,1,""),IF('1. Prosjekteringsverktøy'!$F530=I$1,1,"")))</f>
        <v/>
      </c>
      <c r="J522" t="str">
        <f>IF('1. Prosjekteringsverktøy'!$B530=Utelukk!$A$3,"",IF('1. Prosjekteringsverktøy'!$G530&lt;&gt;"",IF('1. Prosjekteringsverktøy'!$G530='Telle antall dimensjoner'!J$1,1,""),IF('1. Prosjekteringsverktøy'!$F530=J$1,1,"")))</f>
        <v/>
      </c>
    </row>
    <row r="523" spans="1:10" x14ac:dyDescent="0.3">
      <c r="A523" t="str">
        <f>IF('1. Prosjekteringsverktøy'!D531&lt;&gt;0,'1. Prosjekteringsverktøy'!$D531,"")</f>
        <v/>
      </c>
      <c r="B523" t="str">
        <f>IF('1. Prosjekteringsverktøy'!$B531=Utelukk!$A$3,"",IF('1. Prosjekteringsverktøy'!$G531&lt;&gt;"",IF('1. Prosjekteringsverktøy'!$G531='Telle antall dimensjoner'!B$1,1,""),IF('1. Prosjekteringsverktøy'!$F531=B$1,1,"")))</f>
        <v/>
      </c>
      <c r="C523" t="str">
        <f>IF('1. Prosjekteringsverktøy'!$B531=Utelukk!$A$3,"",IF('1. Prosjekteringsverktøy'!$G531&lt;&gt;"",IF('1. Prosjekteringsverktøy'!$G531='Telle antall dimensjoner'!C$1,1,""),IF('1. Prosjekteringsverktøy'!$F531=C$1,1,"")))</f>
        <v/>
      </c>
      <c r="D523" t="str">
        <f>IF('1. Prosjekteringsverktøy'!$B531=Utelukk!$A$3,"",IF('1. Prosjekteringsverktøy'!$G531&lt;&gt;"",IF('1. Prosjekteringsverktøy'!$G531='Telle antall dimensjoner'!D$1,1,""),IF('1. Prosjekteringsverktøy'!$F531=D$1,1,"")))</f>
        <v/>
      </c>
      <c r="E523" t="str">
        <f>IF('1. Prosjekteringsverktøy'!$B531=Utelukk!$A$3,"",IF('1. Prosjekteringsverktøy'!$G531&lt;&gt;"",IF('1. Prosjekteringsverktøy'!$G531='Telle antall dimensjoner'!E$1,1,""),IF('1. Prosjekteringsverktøy'!$F531=E$1,1,"")))</f>
        <v/>
      </c>
      <c r="F523" t="str">
        <f>IF('1. Prosjekteringsverktøy'!$B531=Utelukk!$A$3,"",IF('1. Prosjekteringsverktøy'!$G531&lt;&gt;"",IF('1. Prosjekteringsverktøy'!$G531='Telle antall dimensjoner'!F$1,1,""),IF('1. Prosjekteringsverktøy'!$F531=F$1,1,"")))</f>
        <v/>
      </c>
      <c r="G523" t="str">
        <f>IF('1. Prosjekteringsverktøy'!$B531=Utelukk!$A$3,"",IF('1. Prosjekteringsverktøy'!$G531&lt;&gt;"",IF('1. Prosjekteringsverktøy'!$G531='Telle antall dimensjoner'!G$1,1,""),IF('1. Prosjekteringsverktøy'!$F531=G$1,1,"")))</f>
        <v/>
      </c>
      <c r="H523" t="str">
        <f>IF('1. Prosjekteringsverktøy'!$B531=Utelukk!$A$3,"",IF('1. Prosjekteringsverktøy'!$G531&lt;&gt;"",IF('1. Prosjekteringsverktøy'!$G531='Telle antall dimensjoner'!H$1,1,""),IF('1. Prosjekteringsverktøy'!$F531=H$1,1,"")))</f>
        <v/>
      </c>
      <c r="I523" t="str">
        <f>IF('1. Prosjekteringsverktøy'!$B531=Utelukk!$A$3,"",IF('1. Prosjekteringsverktøy'!$G531&lt;&gt;"",IF('1. Prosjekteringsverktøy'!$G531='Telle antall dimensjoner'!I$1,1,""),IF('1. Prosjekteringsverktøy'!$F531=I$1,1,"")))</f>
        <v/>
      </c>
      <c r="J523" t="str">
        <f>IF('1. Prosjekteringsverktøy'!$B531=Utelukk!$A$3,"",IF('1. Prosjekteringsverktøy'!$G531&lt;&gt;"",IF('1. Prosjekteringsverktøy'!$G531='Telle antall dimensjoner'!J$1,1,""),IF('1. Prosjekteringsverktøy'!$F531=J$1,1,"")))</f>
        <v/>
      </c>
    </row>
    <row r="524" spans="1:10" x14ac:dyDescent="0.3">
      <c r="A524" t="str">
        <f>IF('1. Prosjekteringsverktøy'!D532&lt;&gt;0,'1. Prosjekteringsverktøy'!$D532,"")</f>
        <v/>
      </c>
      <c r="B524" t="str">
        <f>IF('1. Prosjekteringsverktøy'!$B532=Utelukk!$A$3,"",IF('1. Prosjekteringsverktøy'!$G532&lt;&gt;"",IF('1. Prosjekteringsverktøy'!$G532='Telle antall dimensjoner'!B$1,1,""),IF('1. Prosjekteringsverktøy'!$F532=B$1,1,"")))</f>
        <v/>
      </c>
      <c r="C524" t="str">
        <f>IF('1. Prosjekteringsverktøy'!$B532=Utelukk!$A$3,"",IF('1. Prosjekteringsverktøy'!$G532&lt;&gt;"",IF('1. Prosjekteringsverktøy'!$G532='Telle antall dimensjoner'!C$1,1,""),IF('1. Prosjekteringsverktøy'!$F532=C$1,1,"")))</f>
        <v/>
      </c>
      <c r="D524" t="str">
        <f>IF('1. Prosjekteringsverktøy'!$B532=Utelukk!$A$3,"",IF('1. Prosjekteringsverktøy'!$G532&lt;&gt;"",IF('1. Prosjekteringsverktøy'!$G532='Telle antall dimensjoner'!D$1,1,""),IF('1. Prosjekteringsverktøy'!$F532=D$1,1,"")))</f>
        <v/>
      </c>
      <c r="E524" t="str">
        <f>IF('1. Prosjekteringsverktøy'!$B532=Utelukk!$A$3,"",IF('1. Prosjekteringsverktøy'!$G532&lt;&gt;"",IF('1. Prosjekteringsverktøy'!$G532='Telle antall dimensjoner'!E$1,1,""),IF('1. Prosjekteringsverktøy'!$F532=E$1,1,"")))</f>
        <v/>
      </c>
      <c r="F524" t="str">
        <f>IF('1. Prosjekteringsverktøy'!$B532=Utelukk!$A$3,"",IF('1. Prosjekteringsverktøy'!$G532&lt;&gt;"",IF('1. Prosjekteringsverktøy'!$G532='Telle antall dimensjoner'!F$1,1,""),IF('1. Prosjekteringsverktøy'!$F532=F$1,1,"")))</f>
        <v/>
      </c>
      <c r="G524" t="str">
        <f>IF('1. Prosjekteringsverktøy'!$B532=Utelukk!$A$3,"",IF('1. Prosjekteringsverktøy'!$G532&lt;&gt;"",IF('1. Prosjekteringsverktøy'!$G532='Telle antall dimensjoner'!G$1,1,""),IF('1. Prosjekteringsverktøy'!$F532=G$1,1,"")))</f>
        <v/>
      </c>
      <c r="H524" t="str">
        <f>IF('1. Prosjekteringsverktøy'!$B532=Utelukk!$A$3,"",IF('1. Prosjekteringsverktøy'!$G532&lt;&gt;"",IF('1. Prosjekteringsverktøy'!$G532='Telle antall dimensjoner'!H$1,1,""),IF('1. Prosjekteringsverktøy'!$F532=H$1,1,"")))</f>
        <v/>
      </c>
      <c r="I524" t="str">
        <f>IF('1. Prosjekteringsverktøy'!$B532=Utelukk!$A$3,"",IF('1. Prosjekteringsverktøy'!$G532&lt;&gt;"",IF('1. Prosjekteringsverktøy'!$G532='Telle antall dimensjoner'!I$1,1,""),IF('1. Prosjekteringsverktøy'!$F532=I$1,1,"")))</f>
        <v/>
      </c>
      <c r="J524" t="str">
        <f>IF('1. Prosjekteringsverktøy'!$B532=Utelukk!$A$3,"",IF('1. Prosjekteringsverktøy'!$G532&lt;&gt;"",IF('1. Prosjekteringsverktøy'!$G532='Telle antall dimensjoner'!J$1,1,""),IF('1. Prosjekteringsverktøy'!$F532=J$1,1,"")))</f>
        <v/>
      </c>
    </row>
    <row r="525" spans="1:10" x14ac:dyDescent="0.3">
      <c r="A525" t="str">
        <f>IF('1. Prosjekteringsverktøy'!D533&lt;&gt;0,'1. Prosjekteringsverktøy'!$D533,"")</f>
        <v/>
      </c>
      <c r="B525" t="str">
        <f>IF('1. Prosjekteringsverktøy'!$B533=Utelukk!$A$3,"",IF('1. Prosjekteringsverktøy'!$G533&lt;&gt;"",IF('1. Prosjekteringsverktøy'!$G533='Telle antall dimensjoner'!B$1,1,""),IF('1. Prosjekteringsverktøy'!$F533=B$1,1,"")))</f>
        <v/>
      </c>
      <c r="C525" t="str">
        <f>IF('1. Prosjekteringsverktøy'!$B533=Utelukk!$A$3,"",IF('1. Prosjekteringsverktøy'!$G533&lt;&gt;"",IF('1. Prosjekteringsverktøy'!$G533='Telle antall dimensjoner'!C$1,1,""),IF('1. Prosjekteringsverktøy'!$F533=C$1,1,"")))</f>
        <v/>
      </c>
      <c r="D525" t="str">
        <f>IF('1. Prosjekteringsverktøy'!$B533=Utelukk!$A$3,"",IF('1. Prosjekteringsverktøy'!$G533&lt;&gt;"",IF('1. Prosjekteringsverktøy'!$G533='Telle antall dimensjoner'!D$1,1,""),IF('1. Prosjekteringsverktøy'!$F533=D$1,1,"")))</f>
        <v/>
      </c>
      <c r="E525" t="str">
        <f>IF('1. Prosjekteringsverktøy'!$B533=Utelukk!$A$3,"",IF('1. Prosjekteringsverktøy'!$G533&lt;&gt;"",IF('1. Prosjekteringsverktøy'!$G533='Telle antall dimensjoner'!E$1,1,""),IF('1. Prosjekteringsverktøy'!$F533=E$1,1,"")))</f>
        <v/>
      </c>
      <c r="F525" t="str">
        <f>IF('1. Prosjekteringsverktøy'!$B533=Utelukk!$A$3,"",IF('1. Prosjekteringsverktøy'!$G533&lt;&gt;"",IF('1. Prosjekteringsverktøy'!$G533='Telle antall dimensjoner'!F$1,1,""),IF('1. Prosjekteringsverktøy'!$F533=F$1,1,"")))</f>
        <v/>
      </c>
      <c r="G525" t="str">
        <f>IF('1. Prosjekteringsverktøy'!$B533=Utelukk!$A$3,"",IF('1. Prosjekteringsverktøy'!$G533&lt;&gt;"",IF('1. Prosjekteringsverktøy'!$G533='Telle antall dimensjoner'!G$1,1,""),IF('1. Prosjekteringsverktøy'!$F533=G$1,1,"")))</f>
        <v/>
      </c>
      <c r="H525" t="str">
        <f>IF('1. Prosjekteringsverktøy'!$B533=Utelukk!$A$3,"",IF('1. Prosjekteringsverktøy'!$G533&lt;&gt;"",IF('1. Prosjekteringsverktøy'!$G533='Telle antall dimensjoner'!H$1,1,""),IF('1. Prosjekteringsverktøy'!$F533=H$1,1,"")))</f>
        <v/>
      </c>
      <c r="I525" t="str">
        <f>IF('1. Prosjekteringsverktøy'!$B533=Utelukk!$A$3,"",IF('1. Prosjekteringsverktøy'!$G533&lt;&gt;"",IF('1. Prosjekteringsverktøy'!$G533='Telle antall dimensjoner'!I$1,1,""),IF('1. Prosjekteringsverktøy'!$F533=I$1,1,"")))</f>
        <v/>
      </c>
      <c r="J525" t="str">
        <f>IF('1. Prosjekteringsverktøy'!$B533=Utelukk!$A$3,"",IF('1. Prosjekteringsverktøy'!$G533&lt;&gt;"",IF('1. Prosjekteringsverktøy'!$G533='Telle antall dimensjoner'!J$1,1,""),IF('1. Prosjekteringsverktøy'!$F533=J$1,1,"")))</f>
        <v/>
      </c>
    </row>
    <row r="526" spans="1:10" x14ac:dyDescent="0.3">
      <c r="A526" t="str">
        <f>IF('1. Prosjekteringsverktøy'!D534&lt;&gt;0,'1. Prosjekteringsverktøy'!$D534,"")</f>
        <v/>
      </c>
      <c r="B526" t="str">
        <f>IF('1. Prosjekteringsverktøy'!$B534=Utelukk!$A$3,"",IF('1. Prosjekteringsverktøy'!$G534&lt;&gt;"",IF('1. Prosjekteringsverktøy'!$G534='Telle antall dimensjoner'!B$1,1,""),IF('1. Prosjekteringsverktøy'!$F534=B$1,1,"")))</f>
        <v/>
      </c>
      <c r="C526" t="str">
        <f>IF('1. Prosjekteringsverktøy'!$B534=Utelukk!$A$3,"",IF('1. Prosjekteringsverktøy'!$G534&lt;&gt;"",IF('1. Prosjekteringsverktøy'!$G534='Telle antall dimensjoner'!C$1,1,""),IF('1. Prosjekteringsverktøy'!$F534=C$1,1,"")))</f>
        <v/>
      </c>
      <c r="D526" t="str">
        <f>IF('1. Prosjekteringsverktøy'!$B534=Utelukk!$A$3,"",IF('1. Prosjekteringsverktøy'!$G534&lt;&gt;"",IF('1. Prosjekteringsverktøy'!$G534='Telle antall dimensjoner'!D$1,1,""),IF('1. Prosjekteringsverktøy'!$F534=D$1,1,"")))</f>
        <v/>
      </c>
      <c r="E526" t="str">
        <f>IF('1. Prosjekteringsverktøy'!$B534=Utelukk!$A$3,"",IF('1. Prosjekteringsverktøy'!$G534&lt;&gt;"",IF('1. Prosjekteringsverktøy'!$G534='Telle antall dimensjoner'!E$1,1,""),IF('1. Prosjekteringsverktøy'!$F534=E$1,1,"")))</f>
        <v/>
      </c>
      <c r="F526" t="str">
        <f>IF('1. Prosjekteringsverktøy'!$B534=Utelukk!$A$3,"",IF('1. Prosjekteringsverktøy'!$G534&lt;&gt;"",IF('1. Prosjekteringsverktøy'!$G534='Telle antall dimensjoner'!F$1,1,""),IF('1. Prosjekteringsverktøy'!$F534=F$1,1,"")))</f>
        <v/>
      </c>
      <c r="G526" t="str">
        <f>IF('1. Prosjekteringsverktøy'!$B534=Utelukk!$A$3,"",IF('1. Prosjekteringsverktøy'!$G534&lt;&gt;"",IF('1. Prosjekteringsverktøy'!$G534='Telle antall dimensjoner'!G$1,1,""),IF('1. Prosjekteringsverktøy'!$F534=G$1,1,"")))</f>
        <v/>
      </c>
      <c r="H526" t="str">
        <f>IF('1. Prosjekteringsverktøy'!$B534=Utelukk!$A$3,"",IF('1. Prosjekteringsverktøy'!$G534&lt;&gt;"",IF('1. Prosjekteringsverktøy'!$G534='Telle antall dimensjoner'!H$1,1,""),IF('1. Prosjekteringsverktøy'!$F534=H$1,1,"")))</f>
        <v/>
      </c>
      <c r="I526" t="str">
        <f>IF('1. Prosjekteringsverktøy'!$B534=Utelukk!$A$3,"",IF('1. Prosjekteringsverktøy'!$G534&lt;&gt;"",IF('1. Prosjekteringsverktøy'!$G534='Telle antall dimensjoner'!I$1,1,""),IF('1. Prosjekteringsverktøy'!$F534=I$1,1,"")))</f>
        <v/>
      </c>
      <c r="J526" t="str">
        <f>IF('1. Prosjekteringsverktøy'!$B534=Utelukk!$A$3,"",IF('1. Prosjekteringsverktøy'!$G534&lt;&gt;"",IF('1. Prosjekteringsverktøy'!$G534='Telle antall dimensjoner'!J$1,1,""),IF('1. Prosjekteringsverktøy'!$F534=J$1,1,"")))</f>
        <v/>
      </c>
    </row>
    <row r="527" spans="1:10" x14ac:dyDescent="0.3">
      <c r="A527" t="str">
        <f>IF('1. Prosjekteringsverktøy'!D535&lt;&gt;0,'1. Prosjekteringsverktøy'!$D535,"")</f>
        <v/>
      </c>
      <c r="B527" t="str">
        <f>IF('1. Prosjekteringsverktøy'!$B535=Utelukk!$A$3,"",IF('1. Prosjekteringsverktøy'!$G535&lt;&gt;"",IF('1. Prosjekteringsverktøy'!$G535='Telle antall dimensjoner'!B$1,1,""),IF('1. Prosjekteringsverktøy'!$F535=B$1,1,"")))</f>
        <v/>
      </c>
      <c r="C527" t="str">
        <f>IF('1. Prosjekteringsverktøy'!$B535=Utelukk!$A$3,"",IF('1. Prosjekteringsverktøy'!$G535&lt;&gt;"",IF('1. Prosjekteringsverktøy'!$G535='Telle antall dimensjoner'!C$1,1,""),IF('1. Prosjekteringsverktøy'!$F535=C$1,1,"")))</f>
        <v/>
      </c>
      <c r="D527" t="str">
        <f>IF('1. Prosjekteringsverktøy'!$B535=Utelukk!$A$3,"",IF('1. Prosjekteringsverktøy'!$G535&lt;&gt;"",IF('1. Prosjekteringsverktøy'!$G535='Telle antall dimensjoner'!D$1,1,""),IF('1. Prosjekteringsverktøy'!$F535=D$1,1,"")))</f>
        <v/>
      </c>
      <c r="E527" t="str">
        <f>IF('1. Prosjekteringsverktøy'!$B535=Utelukk!$A$3,"",IF('1. Prosjekteringsverktøy'!$G535&lt;&gt;"",IF('1. Prosjekteringsverktøy'!$G535='Telle antall dimensjoner'!E$1,1,""),IF('1. Prosjekteringsverktøy'!$F535=E$1,1,"")))</f>
        <v/>
      </c>
      <c r="F527" t="str">
        <f>IF('1. Prosjekteringsverktøy'!$B535=Utelukk!$A$3,"",IF('1. Prosjekteringsverktøy'!$G535&lt;&gt;"",IF('1. Prosjekteringsverktøy'!$G535='Telle antall dimensjoner'!F$1,1,""),IF('1. Prosjekteringsverktøy'!$F535=F$1,1,"")))</f>
        <v/>
      </c>
      <c r="G527" t="str">
        <f>IF('1. Prosjekteringsverktøy'!$B535=Utelukk!$A$3,"",IF('1. Prosjekteringsverktøy'!$G535&lt;&gt;"",IF('1. Prosjekteringsverktøy'!$G535='Telle antall dimensjoner'!G$1,1,""),IF('1. Prosjekteringsverktøy'!$F535=G$1,1,"")))</f>
        <v/>
      </c>
      <c r="H527" t="str">
        <f>IF('1. Prosjekteringsverktøy'!$B535=Utelukk!$A$3,"",IF('1. Prosjekteringsverktøy'!$G535&lt;&gt;"",IF('1. Prosjekteringsverktøy'!$G535='Telle antall dimensjoner'!H$1,1,""),IF('1. Prosjekteringsverktøy'!$F535=H$1,1,"")))</f>
        <v/>
      </c>
      <c r="I527" t="str">
        <f>IF('1. Prosjekteringsverktøy'!$B535=Utelukk!$A$3,"",IF('1. Prosjekteringsverktøy'!$G535&lt;&gt;"",IF('1. Prosjekteringsverktøy'!$G535='Telle antall dimensjoner'!I$1,1,""),IF('1. Prosjekteringsverktøy'!$F535=I$1,1,"")))</f>
        <v/>
      </c>
      <c r="J527" t="str">
        <f>IF('1. Prosjekteringsverktøy'!$B535=Utelukk!$A$3,"",IF('1. Prosjekteringsverktøy'!$G535&lt;&gt;"",IF('1. Prosjekteringsverktøy'!$G535='Telle antall dimensjoner'!J$1,1,""),IF('1. Prosjekteringsverktøy'!$F535=J$1,1,"")))</f>
        <v/>
      </c>
    </row>
    <row r="528" spans="1:10" x14ac:dyDescent="0.3">
      <c r="A528" t="str">
        <f>IF('1. Prosjekteringsverktøy'!D536&lt;&gt;0,'1. Prosjekteringsverktøy'!$D536,"")</f>
        <v/>
      </c>
      <c r="B528" t="str">
        <f>IF('1. Prosjekteringsverktøy'!$B536=Utelukk!$A$3,"",IF('1. Prosjekteringsverktøy'!$G536&lt;&gt;"",IF('1. Prosjekteringsverktøy'!$G536='Telle antall dimensjoner'!B$1,1,""),IF('1. Prosjekteringsverktøy'!$F536=B$1,1,"")))</f>
        <v/>
      </c>
      <c r="C528" t="str">
        <f>IF('1. Prosjekteringsverktøy'!$B536=Utelukk!$A$3,"",IF('1. Prosjekteringsverktøy'!$G536&lt;&gt;"",IF('1. Prosjekteringsverktøy'!$G536='Telle antall dimensjoner'!C$1,1,""),IF('1. Prosjekteringsverktøy'!$F536=C$1,1,"")))</f>
        <v/>
      </c>
      <c r="D528" t="str">
        <f>IF('1. Prosjekteringsverktøy'!$B536=Utelukk!$A$3,"",IF('1. Prosjekteringsverktøy'!$G536&lt;&gt;"",IF('1. Prosjekteringsverktøy'!$G536='Telle antall dimensjoner'!D$1,1,""),IF('1. Prosjekteringsverktøy'!$F536=D$1,1,"")))</f>
        <v/>
      </c>
      <c r="E528" t="str">
        <f>IF('1. Prosjekteringsverktøy'!$B536=Utelukk!$A$3,"",IF('1. Prosjekteringsverktøy'!$G536&lt;&gt;"",IF('1. Prosjekteringsverktøy'!$G536='Telle antall dimensjoner'!E$1,1,""),IF('1. Prosjekteringsverktøy'!$F536=E$1,1,"")))</f>
        <v/>
      </c>
      <c r="F528" t="str">
        <f>IF('1. Prosjekteringsverktøy'!$B536=Utelukk!$A$3,"",IF('1. Prosjekteringsverktøy'!$G536&lt;&gt;"",IF('1. Prosjekteringsverktøy'!$G536='Telle antall dimensjoner'!F$1,1,""),IF('1. Prosjekteringsverktøy'!$F536=F$1,1,"")))</f>
        <v/>
      </c>
      <c r="G528" t="str">
        <f>IF('1. Prosjekteringsverktøy'!$B536=Utelukk!$A$3,"",IF('1. Prosjekteringsverktøy'!$G536&lt;&gt;"",IF('1. Prosjekteringsverktøy'!$G536='Telle antall dimensjoner'!G$1,1,""),IF('1. Prosjekteringsverktøy'!$F536=G$1,1,"")))</f>
        <v/>
      </c>
      <c r="H528" t="str">
        <f>IF('1. Prosjekteringsverktøy'!$B536=Utelukk!$A$3,"",IF('1. Prosjekteringsverktøy'!$G536&lt;&gt;"",IF('1. Prosjekteringsverktøy'!$G536='Telle antall dimensjoner'!H$1,1,""),IF('1. Prosjekteringsverktøy'!$F536=H$1,1,"")))</f>
        <v/>
      </c>
      <c r="I528" t="str">
        <f>IF('1. Prosjekteringsverktøy'!$B536=Utelukk!$A$3,"",IF('1. Prosjekteringsverktøy'!$G536&lt;&gt;"",IF('1. Prosjekteringsverktøy'!$G536='Telle antall dimensjoner'!I$1,1,""),IF('1. Prosjekteringsverktøy'!$F536=I$1,1,"")))</f>
        <v/>
      </c>
      <c r="J528" t="str">
        <f>IF('1. Prosjekteringsverktøy'!$B536=Utelukk!$A$3,"",IF('1. Prosjekteringsverktøy'!$G536&lt;&gt;"",IF('1. Prosjekteringsverktøy'!$G536='Telle antall dimensjoner'!J$1,1,""),IF('1. Prosjekteringsverktøy'!$F536=J$1,1,"")))</f>
        <v/>
      </c>
    </row>
    <row r="529" spans="1:10" x14ac:dyDescent="0.3">
      <c r="A529" t="str">
        <f>IF('1. Prosjekteringsverktøy'!D537&lt;&gt;0,'1. Prosjekteringsverktøy'!$D537,"")</f>
        <v/>
      </c>
      <c r="B529" t="str">
        <f>IF('1. Prosjekteringsverktøy'!$B537=Utelukk!$A$3,"",IF('1. Prosjekteringsverktøy'!$G537&lt;&gt;"",IF('1. Prosjekteringsverktøy'!$G537='Telle antall dimensjoner'!B$1,1,""),IF('1. Prosjekteringsverktøy'!$F537=B$1,1,"")))</f>
        <v/>
      </c>
      <c r="C529" t="str">
        <f>IF('1. Prosjekteringsverktøy'!$B537=Utelukk!$A$3,"",IF('1. Prosjekteringsverktøy'!$G537&lt;&gt;"",IF('1. Prosjekteringsverktøy'!$G537='Telle antall dimensjoner'!C$1,1,""),IF('1. Prosjekteringsverktøy'!$F537=C$1,1,"")))</f>
        <v/>
      </c>
      <c r="D529" t="str">
        <f>IF('1. Prosjekteringsverktøy'!$B537=Utelukk!$A$3,"",IF('1. Prosjekteringsverktøy'!$G537&lt;&gt;"",IF('1. Prosjekteringsverktøy'!$G537='Telle antall dimensjoner'!D$1,1,""),IF('1. Prosjekteringsverktøy'!$F537=D$1,1,"")))</f>
        <v/>
      </c>
      <c r="E529" t="str">
        <f>IF('1. Prosjekteringsverktøy'!$B537=Utelukk!$A$3,"",IF('1. Prosjekteringsverktøy'!$G537&lt;&gt;"",IF('1. Prosjekteringsverktøy'!$G537='Telle antall dimensjoner'!E$1,1,""),IF('1. Prosjekteringsverktøy'!$F537=E$1,1,"")))</f>
        <v/>
      </c>
      <c r="F529" t="str">
        <f>IF('1. Prosjekteringsverktøy'!$B537=Utelukk!$A$3,"",IF('1. Prosjekteringsverktøy'!$G537&lt;&gt;"",IF('1. Prosjekteringsverktøy'!$G537='Telle antall dimensjoner'!F$1,1,""),IF('1. Prosjekteringsverktøy'!$F537=F$1,1,"")))</f>
        <v/>
      </c>
      <c r="G529" t="str">
        <f>IF('1. Prosjekteringsverktøy'!$B537=Utelukk!$A$3,"",IF('1. Prosjekteringsverktøy'!$G537&lt;&gt;"",IF('1. Prosjekteringsverktøy'!$G537='Telle antall dimensjoner'!G$1,1,""),IF('1. Prosjekteringsverktøy'!$F537=G$1,1,"")))</f>
        <v/>
      </c>
      <c r="H529" t="str">
        <f>IF('1. Prosjekteringsverktøy'!$B537=Utelukk!$A$3,"",IF('1. Prosjekteringsverktøy'!$G537&lt;&gt;"",IF('1. Prosjekteringsverktøy'!$G537='Telle antall dimensjoner'!H$1,1,""),IF('1. Prosjekteringsverktøy'!$F537=H$1,1,"")))</f>
        <v/>
      </c>
      <c r="I529" t="str">
        <f>IF('1. Prosjekteringsverktøy'!$B537=Utelukk!$A$3,"",IF('1. Prosjekteringsverktøy'!$G537&lt;&gt;"",IF('1. Prosjekteringsverktøy'!$G537='Telle antall dimensjoner'!I$1,1,""),IF('1. Prosjekteringsverktøy'!$F537=I$1,1,"")))</f>
        <v/>
      </c>
      <c r="J529" t="str">
        <f>IF('1. Prosjekteringsverktøy'!$B537=Utelukk!$A$3,"",IF('1. Prosjekteringsverktøy'!$G537&lt;&gt;"",IF('1. Prosjekteringsverktøy'!$G537='Telle antall dimensjoner'!J$1,1,""),IF('1. Prosjekteringsverktøy'!$F537=J$1,1,"")))</f>
        <v/>
      </c>
    </row>
    <row r="530" spans="1:10" x14ac:dyDescent="0.3">
      <c r="A530" t="str">
        <f>IF('1. Prosjekteringsverktøy'!D538&lt;&gt;0,'1. Prosjekteringsverktøy'!$D538,"")</f>
        <v/>
      </c>
      <c r="B530" t="str">
        <f>IF('1. Prosjekteringsverktøy'!$B538=Utelukk!$A$3,"",IF('1. Prosjekteringsverktøy'!$G538&lt;&gt;"",IF('1. Prosjekteringsverktøy'!$G538='Telle antall dimensjoner'!B$1,1,""),IF('1. Prosjekteringsverktøy'!$F538=B$1,1,"")))</f>
        <v/>
      </c>
      <c r="C530" t="str">
        <f>IF('1. Prosjekteringsverktøy'!$B538=Utelukk!$A$3,"",IF('1. Prosjekteringsverktøy'!$G538&lt;&gt;"",IF('1. Prosjekteringsverktøy'!$G538='Telle antall dimensjoner'!C$1,1,""),IF('1. Prosjekteringsverktøy'!$F538=C$1,1,"")))</f>
        <v/>
      </c>
      <c r="D530" t="str">
        <f>IF('1. Prosjekteringsverktøy'!$B538=Utelukk!$A$3,"",IF('1. Prosjekteringsverktøy'!$G538&lt;&gt;"",IF('1. Prosjekteringsverktøy'!$G538='Telle antall dimensjoner'!D$1,1,""),IF('1. Prosjekteringsverktøy'!$F538=D$1,1,"")))</f>
        <v/>
      </c>
      <c r="E530" t="str">
        <f>IF('1. Prosjekteringsverktøy'!$B538=Utelukk!$A$3,"",IF('1. Prosjekteringsverktøy'!$G538&lt;&gt;"",IF('1. Prosjekteringsverktøy'!$G538='Telle antall dimensjoner'!E$1,1,""),IF('1. Prosjekteringsverktøy'!$F538=E$1,1,"")))</f>
        <v/>
      </c>
      <c r="F530" t="str">
        <f>IF('1. Prosjekteringsverktøy'!$B538=Utelukk!$A$3,"",IF('1. Prosjekteringsverktøy'!$G538&lt;&gt;"",IF('1. Prosjekteringsverktøy'!$G538='Telle antall dimensjoner'!F$1,1,""),IF('1. Prosjekteringsverktøy'!$F538=F$1,1,"")))</f>
        <v/>
      </c>
      <c r="G530" t="str">
        <f>IF('1. Prosjekteringsverktøy'!$B538=Utelukk!$A$3,"",IF('1. Prosjekteringsverktøy'!$G538&lt;&gt;"",IF('1. Prosjekteringsverktøy'!$G538='Telle antall dimensjoner'!G$1,1,""),IF('1. Prosjekteringsverktøy'!$F538=G$1,1,"")))</f>
        <v/>
      </c>
      <c r="H530" t="str">
        <f>IF('1. Prosjekteringsverktøy'!$B538=Utelukk!$A$3,"",IF('1. Prosjekteringsverktøy'!$G538&lt;&gt;"",IF('1. Prosjekteringsverktøy'!$G538='Telle antall dimensjoner'!H$1,1,""),IF('1. Prosjekteringsverktøy'!$F538=H$1,1,"")))</f>
        <v/>
      </c>
      <c r="I530" t="str">
        <f>IF('1. Prosjekteringsverktøy'!$B538=Utelukk!$A$3,"",IF('1. Prosjekteringsverktøy'!$G538&lt;&gt;"",IF('1. Prosjekteringsverktøy'!$G538='Telle antall dimensjoner'!I$1,1,""),IF('1. Prosjekteringsverktøy'!$F538=I$1,1,"")))</f>
        <v/>
      </c>
      <c r="J530" t="str">
        <f>IF('1. Prosjekteringsverktøy'!$B538=Utelukk!$A$3,"",IF('1. Prosjekteringsverktøy'!$G538&lt;&gt;"",IF('1. Prosjekteringsverktøy'!$G538='Telle antall dimensjoner'!J$1,1,""),IF('1. Prosjekteringsverktøy'!$F538=J$1,1,"")))</f>
        <v/>
      </c>
    </row>
    <row r="531" spans="1:10" x14ac:dyDescent="0.3">
      <c r="A531" t="str">
        <f>IF('1. Prosjekteringsverktøy'!D539&lt;&gt;0,'1. Prosjekteringsverktøy'!$D539,"")</f>
        <v/>
      </c>
      <c r="B531" t="str">
        <f>IF('1. Prosjekteringsverktøy'!$B539=Utelukk!$A$3,"",IF('1. Prosjekteringsverktøy'!$G539&lt;&gt;"",IF('1. Prosjekteringsverktøy'!$G539='Telle antall dimensjoner'!B$1,1,""),IF('1. Prosjekteringsverktøy'!$F539=B$1,1,"")))</f>
        <v/>
      </c>
      <c r="C531" t="str">
        <f>IF('1. Prosjekteringsverktøy'!$B539=Utelukk!$A$3,"",IF('1. Prosjekteringsverktøy'!$G539&lt;&gt;"",IF('1. Prosjekteringsverktøy'!$G539='Telle antall dimensjoner'!C$1,1,""),IF('1. Prosjekteringsverktøy'!$F539=C$1,1,"")))</f>
        <v/>
      </c>
      <c r="D531" t="str">
        <f>IF('1. Prosjekteringsverktøy'!$B539=Utelukk!$A$3,"",IF('1. Prosjekteringsverktøy'!$G539&lt;&gt;"",IF('1. Prosjekteringsverktøy'!$G539='Telle antall dimensjoner'!D$1,1,""),IF('1. Prosjekteringsverktøy'!$F539=D$1,1,"")))</f>
        <v/>
      </c>
      <c r="E531" t="str">
        <f>IF('1. Prosjekteringsverktøy'!$B539=Utelukk!$A$3,"",IF('1. Prosjekteringsverktøy'!$G539&lt;&gt;"",IF('1. Prosjekteringsverktøy'!$G539='Telle antall dimensjoner'!E$1,1,""),IF('1. Prosjekteringsverktøy'!$F539=E$1,1,"")))</f>
        <v/>
      </c>
      <c r="F531" t="str">
        <f>IF('1. Prosjekteringsverktøy'!$B539=Utelukk!$A$3,"",IF('1. Prosjekteringsverktøy'!$G539&lt;&gt;"",IF('1. Prosjekteringsverktøy'!$G539='Telle antall dimensjoner'!F$1,1,""),IF('1. Prosjekteringsverktøy'!$F539=F$1,1,"")))</f>
        <v/>
      </c>
      <c r="G531" t="str">
        <f>IF('1. Prosjekteringsverktøy'!$B539=Utelukk!$A$3,"",IF('1. Prosjekteringsverktøy'!$G539&lt;&gt;"",IF('1. Prosjekteringsverktøy'!$G539='Telle antall dimensjoner'!G$1,1,""),IF('1. Prosjekteringsverktøy'!$F539=G$1,1,"")))</f>
        <v/>
      </c>
      <c r="H531" t="str">
        <f>IF('1. Prosjekteringsverktøy'!$B539=Utelukk!$A$3,"",IF('1. Prosjekteringsverktøy'!$G539&lt;&gt;"",IF('1. Prosjekteringsverktøy'!$G539='Telle antall dimensjoner'!H$1,1,""),IF('1. Prosjekteringsverktøy'!$F539=H$1,1,"")))</f>
        <v/>
      </c>
      <c r="I531" t="str">
        <f>IF('1. Prosjekteringsverktøy'!$B539=Utelukk!$A$3,"",IF('1. Prosjekteringsverktøy'!$G539&lt;&gt;"",IF('1. Prosjekteringsverktøy'!$G539='Telle antall dimensjoner'!I$1,1,""),IF('1. Prosjekteringsverktøy'!$F539=I$1,1,"")))</f>
        <v/>
      </c>
      <c r="J531" t="str">
        <f>IF('1. Prosjekteringsverktøy'!$B539=Utelukk!$A$3,"",IF('1. Prosjekteringsverktøy'!$G539&lt;&gt;"",IF('1. Prosjekteringsverktøy'!$G539='Telle antall dimensjoner'!J$1,1,""),IF('1. Prosjekteringsverktøy'!$F539=J$1,1,"")))</f>
        <v/>
      </c>
    </row>
    <row r="532" spans="1:10" x14ac:dyDescent="0.3">
      <c r="A532" t="str">
        <f>IF('1. Prosjekteringsverktøy'!D540&lt;&gt;0,'1. Prosjekteringsverktøy'!$D540,"")</f>
        <v/>
      </c>
      <c r="B532" t="str">
        <f>IF('1. Prosjekteringsverktøy'!$B540=Utelukk!$A$3,"",IF('1. Prosjekteringsverktøy'!$G540&lt;&gt;"",IF('1. Prosjekteringsverktøy'!$G540='Telle antall dimensjoner'!B$1,1,""),IF('1. Prosjekteringsverktøy'!$F540=B$1,1,"")))</f>
        <v/>
      </c>
      <c r="C532" t="str">
        <f>IF('1. Prosjekteringsverktøy'!$B540=Utelukk!$A$3,"",IF('1. Prosjekteringsverktøy'!$G540&lt;&gt;"",IF('1. Prosjekteringsverktøy'!$G540='Telle antall dimensjoner'!C$1,1,""),IF('1. Prosjekteringsverktøy'!$F540=C$1,1,"")))</f>
        <v/>
      </c>
      <c r="D532" t="str">
        <f>IF('1. Prosjekteringsverktøy'!$B540=Utelukk!$A$3,"",IF('1. Prosjekteringsverktøy'!$G540&lt;&gt;"",IF('1. Prosjekteringsverktøy'!$G540='Telle antall dimensjoner'!D$1,1,""),IF('1. Prosjekteringsverktøy'!$F540=D$1,1,"")))</f>
        <v/>
      </c>
      <c r="E532" t="str">
        <f>IF('1. Prosjekteringsverktøy'!$B540=Utelukk!$A$3,"",IF('1. Prosjekteringsverktøy'!$G540&lt;&gt;"",IF('1. Prosjekteringsverktøy'!$G540='Telle antall dimensjoner'!E$1,1,""),IF('1. Prosjekteringsverktøy'!$F540=E$1,1,"")))</f>
        <v/>
      </c>
      <c r="F532" t="str">
        <f>IF('1. Prosjekteringsverktøy'!$B540=Utelukk!$A$3,"",IF('1. Prosjekteringsverktøy'!$G540&lt;&gt;"",IF('1. Prosjekteringsverktøy'!$G540='Telle antall dimensjoner'!F$1,1,""),IF('1. Prosjekteringsverktøy'!$F540=F$1,1,"")))</f>
        <v/>
      </c>
      <c r="G532" t="str">
        <f>IF('1. Prosjekteringsverktøy'!$B540=Utelukk!$A$3,"",IF('1. Prosjekteringsverktøy'!$G540&lt;&gt;"",IF('1. Prosjekteringsverktøy'!$G540='Telle antall dimensjoner'!G$1,1,""),IF('1. Prosjekteringsverktøy'!$F540=G$1,1,"")))</f>
        <v/>
      </c>
      <c r="H532" t="str">
        <f>IF('1. Prosjekteringsverktøy'!$B540=Utelukk!$A$3,"",IF('1. Prosjekteringsverktøy'!$G540&lt;&gt;"",IF('1. Prosjekteringsverktøy'!$G540='Telle antall dimensjoner'!H$1,1,""),IF('1. Prosjekteringsverktøy'!$F540=H$1,1,"")))</f>
        <v/>
      </c>
      <c r="I532" t="str">
        <f>IF('1. Prosjekteringsverktøy'!$B540=Utelukk!$A$3,"",IF('1. Prosjekteringsverktøy'!$G540&lt;&gt;"",IF('1. Prosjekteringsverktøy'!$G540='Telle antall dimensjoner'!I$1,1,""),IF('1. Prosjekteringsverktøy'!$F540=I$1,1,"")))</f>
        <v/>
      </c>
      <c r="J532" t="str">
        <f>IF('1. Prosjekteringsverktøy'!$B540=Utelukk!$A$3,"",IF('1. Prosjekteringsverktøy'!$G540&lt;&gt;"",IF('1. Prosjekteringsverktøy'!$G540='Telle antall dimensjoner'!J$1,1,""),IF('1. Prosjekteringsverktøy'!$F540=J$1,1,"")))</f>
        <v/>
      </c>
    </row>
    <row r="533" spans="1:10" x14ac:dyDescent="0.3">
      <c r="A533" t="str">
        <f>IF('1. Prosjekteringsverktøy'!D541&lt;&gt;0,'1. Prosjekteringsverktøy'!$D541,"")</f>
        <v/>
      </c>
      <c r="B533" t="str">
        <f>IF('1. Prosjekteringsverktøy'!$B541=Utelukk!$A$3,"",IF('1. Prosjekteringsverktøy'!$G541&lt;&gt;"",IF('1. Prosjekteringsverktøy'!$G541='Telle antall dimensjoner'!B$1,1,""),IF('1. Prosjekteringsverktøy'!$F541=B$1,1,"")))</f>
        <v/>
      </c>
      <c r="C533" t="str">
        <f>IF('1. Prosjekteringsverktøy'!$B541=Utelukk!$A$3,"",IF('1. Prosjekteringsverktøy'!$G541&lt;&gt;"",IF('1. Prosjekteringsverktøy'!$G541='Telle antall dimensjoner'!C$1,1,""),IF('1. Prosjekteringsverktøy'!$F541=C$1,1,"")))</f>
        <v/>
      </c>
      <c r="D533" t="str">
        <f>IF('1. Prosjekteringsverktøy'!$B541=Utelukk!$A$3,"",IF('1. Prosjekteringsverktøy'!$G541&lt;&gt;"",IF('1. Prosjekteringsverktøy'!$G541='Telle antall dimensjoner'!D$1,1,""),IF('1. Prosjekteringsverktøy'!$F541=D$1,1,"")))</f>
        <v/>
      </c>
      <c r="E533" t="str">
        <f>IF('1. Prosjekteringsverktøy'!$B541=Utelukk!$A$3,"",IF('1. Prosjekteringsverktøy'!$G541&lt;&gt;"",IF('1. Prosjekteringsverktøy'!$G541='Telle antall dimensjoner'!E$1,1,""),IF('1. Prosjekteringsverktøy'!$F541=E$1,1,"")))</f>
        <v/>
      </c>
      <c r="F533" t="str">
        <f>IF('1. Prosjekteringsverktøy'!$B541=Utelukk!$A$3,"",IF('1. Prosjekteringsverktøy'!$G541&lt;&gt;"",IF('1. Prosjekteringsverktøy'!$G541='Telle antall dimensjoner'!F$1,1,""),IF('1. Prosjekteringsverktøy'!$F541=F$1,1,"")))</f>
        <v/>
      </c>
      <c r="G533" t="str">
        <f>IF('1. Prosjekteringsverktøy'!$B541=Utelukk!$A$3,"",IF('1. Prosjekteringsverktøy'!$G541&lt;&gt;"",IF('1. Prosjekteringsverktøy'!$G541='Telle antall dimensjoner'!G$1,1,""),IF('1. Prosjekteringsverktøy'!$F541=G$1,1,"")))</f>
        <v/>
      </c>
      <c r="H533" t="str">
        <f>IF('1. Prosjekteringsverktøy'!$B541=Utelukk!$A$3,"",IF('1. Prosjekteringsverktøy'!$G541&lt;&gt;"",IF('1. Prosjekteringsverktøy'!$G541='Telle antall dimensjoner'!H$1,1,""),IF('1. Prosjekteringsverktøy'!$F541=H$1,1,"")))</f>
        <v/>
      </c>
      <c r="I533" t="str">
        <f>IF('1. Prosjekteringsverktøy'!$B541=Utelukk!$A$3,"",IF('1. Prosjekteringsverktøy'!$G541&lt;&gt;"",IF('1. Prosjekteringsverktøy'!$G541='Telle antall dimensjoner'!I$1,1,""),IF('1. Prosjekteringsverktøy'!$F541=I$1,1,"")))</f>
        <v/>
      </c>
      <c r="J533" t="str">
        <f>IF('1. Prosjekteringsverktøy'!$B541=Utelukk!$A$3,"",IF('1. Prosjekteringsverktøy'!$G541&lt;&gt;"",IF('1. Prosjekteringsverktøy'!$G541='Telle antall dimensjoner'!J$1,1,""),IF('1. Prosjekteringsverktøy'!$F541=J$1,1,"")))</f>
        <v/>
      </c>
    </row>
    <row r="534" spans="1:10" x14ac:dyDescent="0.3">
      <c r="A534" t="str">
        <f>IF('1. Prosjekteringsverktøy'!D542&lt;&gt;0,'1. Prosjekteringsverktøy'!$D542,"")</f>
        <v/>
      </c>
      <c r="B534" t="str">
        <f>IF('1. Prosjekteringsverktøy'!$B542=Utelukk!$A$3,"",IF('1. Prosjekteringsverktøy'!$G542&lt;&gt;"",IF('1. Prosjekteringsverktøy'!$G542='Telle antall dimensjoner'!B$1,1,""),IF('1. Prosjekteringsverktøy'!$F542=B$1,1,"")))</f>
        <v/>
      </c>
      <c r="C534" t="str">
        <f>IF('1. Prosjekteringsverktøy'!$B542=Utelukk!$A$3,"",IF('1. Prosjekteringsverktøy'!$G542&lt;&gt;"",IF('1. Prosjekteringsverktøy'!$G542='Telle antall dimensjoner'!C$1,1,""),IF('1. Prosjekteringsverktøy'!$F542=C$1,1,"")))</f>
        <v/>
      </c>
      <c r="D534" t="str">
        <f>IF('1. Prosjekteringsverktøy'!$B542=Utelukk!$A$3,"",IF('1. Prosjekteringsverktøy'!$G542&lt;&gt;"",IF('1. Prosjekteringsverktøy'!$G542='Telle antall dimensjoner'!D$1,1,""),IF('1. Prosjekteringsverktøy'!$F542=D$1,1,"")))</f>
        <v/>
      </c>
      <c r="E534" t="str">
        <f>IF('1. Prosjekteringsverktøy'!$B542=Utelukk!$A$3,"",IF('1. Prosjekteringsverktøy'!$G542&lt;&gt;"",IF('1. Prosjekteringsverktøy'!$G542='Telle antall dimensjoner'!E$1,1,""),IF('1. Prosjekteringsverktøy'!$F542=E$1,1,"")))</f>
        <v/>
      </c>
      <c r="F534" t="str">
        <f>IF('1. Prosjekteringsverktøy'!$B542=Utelukk!$A$3,"",IF('1. Prosjekteringsverktøy'!$G542&lt;&gt;"",IF('1. Prosjekteringsverktøy'!$G542='Telle antall dimensjoner'!F$1,1,""),IF('1. Prosjekteringsverktøy'!$F542=F$1,1,"")))</f>
        <v/>
      </c>
      <c r="G534" t="str">
        <f>IF('1. Prosjekteringsverktøy'!$B542=Utelukk!$A$3,"",IF('1. Prosjekteringsverktøy'!$G542&lt;&gt;"",IF('1. Prosjekteringsverktøy'!$G542='Telle antall dimensjoner'!G$1,1,""),IF('1. Prosjekteringsverktøy'!$F542=G$1,1,"")))</f>
        <v/>
      </c>
      <c r="H534" t="str">
        <f>IF('1. Prosjekteringsverktøy'!$B542=Utelukk!$A$3,"",IF('1. Prosjekteringsverktøy'!$G542&lt;&gt;"",IF('1. Prosjekteringsverktøy'!$G542='Telle antall dimensjoner'!H$1,1,""),IF('1. Prosjekteringsverktøy'!$F542=H$1,1,"")))</f>
        <v/>
      </c>
      <c r="I534" t="str">
        <f>IF('1. Prosjekteringsverktøy'!$B542=Utelukk!$A$3,"",IF('1. Prosjekteringsverktøy'!$G542&lt;&gt;"",IF('1. Prosjekteringsverktøy'!$G542='Telle antall dimensjoner'!I$1,1,""),IF('1. Prosjekteringsverktøy'!$F542=I$1,1,"")))</f>
        <v/>
      </c>
      <c r="J534" t="str">
        <f>IF('1. Prosjekteringsverktøy'!$B542=Utelukk!$A$3,"",IF('1. Prosjekteringsverktøy'!$G542&lt;&gt;"",IF('1. Prosjekteringsverktøy'!$G542='Telle antall dimensjoner'!J$1,1,""),IF('1. Prosjekteringsverktøy'!$F542=J$1,1,"")))</f>
        <v/>
      </c>
    </row>
    <row r="535" spans="1:10" x14ac:dyDescent="0.3">
      <c r="A535" t="str">
        <f>IF('1. Prosjekteringsverktøy'!D543&lt;&gt;0,'1. Prosjekteringsverktøy'!$D543,"")</f>
        <v/>
      </c>
      <c r="B535" t="str">
        <f>IF('1. Prosjekteringsverktøy'!$B543=Utelukk!$A$3,"",IF('1. Prosjekteringsverktøy'!$G543&lt;&gt;"",IF('1. Prosjekteringsverktøy'!$G543='Telle antall dimensjoner'!B$1,1,""),IF('1. Prosjekteringsverktøy'!$F543=B$1,1,"")))</f>
        <v/>
      </c>
      <c r="C535" t="str">
        <f>IF('1. Prosjekteringsverktøy'!$B543=Utelukk!$A$3,"",IF('1. Prosjekteringsverktøy'!$G543&lt;&gt;"",IF('1. Prosjekteringsverktøy'!$G543='Telle antall dimensjoner'!C$1,1,""),IF('1. Prosjekteringsverktøy'!$F543=C$1,1,"")))</f>
        <v/>
      </c>
      <c r="D535" t="str">
        <f>IF('1. Prosjekteringsverktøy'!$B543=Utelukk!$A$3,"",IF('1. Prosjekteringsverktøy'!$G543&lt;&gt;"",IF('1. Prosjekteringsverktøy'!$G543='Telle antall dimensjoner'!D$1,1,""),IF('1. Prosjekteringsverktøy'!$F543=D$1,1,"")))</f>
        <v/>
      </c>
      <c r="E535" t="str">
        <f>IF('1. Prosjekteringsverktøy'!$B543=Utelukk!$A$3,"",IF('1. Prosjekteringsverktøy'!$G543&lt;&gt;"",IF('1. Prosjekteringsverktøy'!$G543='Telle antall dimensjoner'!E$1,1,""),IF('1. Prosjekteringsverktøy'!$F543=E$1,1,"")))</f>
        <v/>
      </c>
      <c r="F535" t="str">
        <f>IF('1. Prosjekteringsverktøy'!$B543=Utelukk!$A$3,"",IF('1. Prosjekteringsverktøy'!$G543&lt;&gt;"",IF('1. Prosjekteringsverktøy'!$G543='Telle antall dimensjoner'!F$1,1,""),IF('1. Prosjekteringsverktøy'!$F543=F$1,1,"")))</f>
        <v/>
      </c>
      <c r="G535" t="str">
        <f>IF('1. Prosjekteringsverktøy'!$B543=Utelukk!$A$3,"",IF('1. Prosjekteringsverktøy'!$G543&lt;&gt;"",IF('1. Prosjekteringsverktøy'!$G543='Telle antall dimensjoner'!G$1,1,""),IF('1. Prosjekteringsverktøy'!$F543=G$1,1,"")))</f>
        <v/>
      </c>
      <c r="H535" t="str">
        <f>IF('1. Prosjekteringsverktøy'!$B543=Utelukk!$A$3,"",IF('1. Prosjekteringsverktøy'!$G543&lt;&gt;"",IF('1. Prosjekteringsverktøy'!$G543='Telle antall dimensjoner'!H$1,1,""),IF('1. Prosjekteringsverktøy'!$F543=H$1,1,"")))</f>
        <v/>
      </c>
      <c r="I535" t="str">
        <f>IF('1. Prosjekteringsverktøy'!$B543=Utelukk!$A$3,"",IF('1. Prosjekteringsverktøy'!$G543&lt;&gt;"",IF('1. Prosjekteringsverktøy'!$G543='Telle antall dimensjoner'!I$1,1,""),IF('1. Prosjekteringsverktøy'!$F543=I$1,1,"")))</f>
        <v/>
      </c>
      <c r="J535" t="str">
        <f>IF('1. Prosjekteringsverktøy'!$B543=Utelukk!$A$3,"",IF('1. Prosjekteringsverktøy'!$G543&lt;&gt;"",IF('1. Prosjekteringsverktøy'!$G543='Telle antall dimensjoner'!J$1,1,""),IF('1. Prosjekteringsverktøy'!$F543=J$1,1,"")))</f>
        <v/>
      </c>
    </row>
    <row r="536" spans="1:10" x14ac:dyDescent="0.3">
      <c r="A536" t="str">
        <f>IF('1. Prosjekteringsverktøy'!D544&lt;&gt;0,'1. Prosjekteringsverktøy'!$D544,"")</f>
        <v/>
      </c>
      <c r="B536" t="str">
        <f>IF('1. Prosjekteringsverktøy'!$B544=Utelukk!$A$3,"",IF('1. Prosjekteringsverktøy'!$G544&lt;&gt;"",IF('1. Prosjekteringsverktøy'!$G544='Telle antall dimensjoner'!B$1,1,""),IF('1. Prosjekteringsverktøy'!$F544=B$1,1,"")))</f>
        <v/>
      </c>
      <c r="C536" t="str">
        <f>IF('1. Prosjekteringsverktøy'!$B544=Utelukk!$A$3,"",IF('1. Prosjekteringsverktøy'!$G544&lt;&gt;"",IF('1. Prosjekteringsverktøy'!$G544='Telle antall dimensjoner'!C$1,1,""),IF('1. Prosjekteringsverktøy'!$F544=C$1,1,"")))</f>
        <v/>
      </c>
      <c r="D536" t="str">
        <f>IF('1. Prosjekteringsverktøy'!$B544=Utelukk!$A$3,"",IF('1. Prosjekteringsverktøy'!$G544&lt;&gt;"",IF('1. Prosjekteringsverktøy'!$G544='Telle antall dimensjoner'!D$1,1,""),IF('1. Prosjekteringsverktøy'!$F544=D$1,1,"")))</f>
        <v/>
      </c>
      <c r="E536" t="str">
        <f>IF('1. Prosjekteringsverktøy'!$B544=Utelukk!$A$3,"",IF('1. Prosjekteringsverktøy'!$G544&lt;&gt;"",IF('1. Prosjekteringsverktøy'!$G544='Telle antall dimensjoner'!E$1,1,""),IF('1. Prosjekteringsverktøy'!$F544=E$1,1,"")))</f>
        <v/>
      </c>
      <c r="F536" t="str">
        <f>IF('1. Prosjekteringsverktøy'!$B544=Utelukk!$A$3,"",IF('1. Prosjekteringsverktøy'!$G544&lt;&gt;"",IF('1. Prosjekteringsverktøy'!$G544='Telle antall dimensjoner'!F$1,1,""),IF('1. Prosjekteringsverktøy'!$F544=F$1,1,"")))</f>
        <v/>
      </c>
      <c r="G536" t="str">
        <f>IF('1. Prosjekteringsverktøy'!$B544=Utelukk!$A$3,"",IF('1. Prosjekteringsverktøy'!$G544&lt;&gt;"",IF('1. Prosjekteringsverktøy'!$G544='Telle antall dimensjoner'!G$1,1,""),IF('1. Prosjekteringsverktøy'!$F544=G$1,1,"")))</f>
        <v/>
      </c>
      <c r="H536" t="str">
        <f>IF('1. Prosjekteringsverktøy'!$B544=Utelukk!$A$3,"",IF('1. Prosjekteringsverktøy'!$G544&lt;&gt;"",IF('1. Prosjekteringsverktøy'!$G544='Telle antall dimensjoner'!H$1,1,""),IF('1. Prosjekteringsverktøy'!$F544=H$1,1,"")))</f>
        <v/>
      </c>
      <c r="I536" t="str">
        <f>IF('1. Prosjekteringsverktøy'!$B544=Utelukk!$A$3,"",IF('1. Prosjekteringsverktøy'!$G544&lt;&gt;"",IF('1. Prosjekteringsverktøy'!$G544='Telle antall dimensjoner'!I$1,1,""),IF('1. Prosjekteringsverktøy'!$F544=I$1,1,"")))</f>
        <v/>
      </c>
      <c r="J536" t="str">
        <f>IF('1. Prosjekteringsverktøy'!$B544=Utelukk!$A$3,"",IF('1. Prosjekteringsverktøy'!$G544&lt;&gt;"",IF('1. Prosjekteringsverktøy'!$G544='Telle antall dimensjoner'!J$1,1,""),IF('1. Prosjekteringsverktøy'!$F544=J$1,1,"")))</f>
        <v/>
      </c>
    </row>
    <row r="537" spans="1:10" x14ac:dyDescent="0.3">
      <c r="A537" t="str">
        <f>IF('1. Prosjekteringsverktøy'!D545&lt;&gt;0,'1. Prosjekteringsverktøy'!$D545,"")</f>
        <v/>
      </c>
      <c r="B537" t="str">
        <f>IF('1. Prosjekteringsverktøy'!$B545=Utelukk!$A$3,"",IF('1. Prosjekteringsverktøy'!$G545&lt;&gt;"",IF('1. Prosjekteringsverktøy'!$G545='Telle antall dimensjoner'!B$1,1,""),IF('1. Prosjekteringsverktøy'!$F545=B$1,1,"")))</f>
        <v/>
      </c>
      <c r="C537" t="str">
        <f>IF('1. Prosjekteringsverktøy'!$B545=Utelukk!$A$3,"",IF('1. Prosjekteringsverktøy'!$G545&lt;&gt;"",IF('1. Prosjekteringsverktøy'!$G545='Telle antall dimensjoner'!C$1,1,""),IF('1. Prosjekteringsverktøy'!$F545=C$1,1,"")))</f>
        <v/>
      </c>
      <c r="D537" t="str">
        <f>IF('1. Prosjekteringsverktøy'!$B545=Utelukk!$A$3,"",IF('1. Prosjekteringsverktøy'!$G545&lt;&gt;"",IF('1. Prosjekteringsverktøy'!$G545='Telle antall dimensjoner'!D$1,1,""),IF('1. Prosjekteringsverktøy'!$F545=D$1,1,"")))</f>
        <v/>
      </c>
      <c r="E537" t="str">
        <f>IF('1. Prosjekteringsverktøy'!$B545=Utelukk!$A$3,"",IF('1. Prosjekteringsverktøy'!$G545&lt;&gt;"",IF('1. Prosjekteringsverktøy'!$G545='Telle antall dimensjoner'!E$1,1,""),IF('1. Prosjekteringsverktøy'!$F545=E$1,1,"")))</f>
        <v/>
      </c>
      <c r="F537" t="str">
        <f>IF('1. Prosjekteringsverktøy'!$B545=Utelukk!$A$3,"",IF('1. Prosjekteringsverktøy'!$G545&lt;&gt;"",IF('1. Prosjekteringsverktøy'!$G545='Telle antall dimensjoner'!F$1,1,""),IF('1. Prosjekteringsverktøy'!$F545=F$1,1,"")))</f>
        <v/>
      </c>
      <c r="G537" t="str">
        <f>IF('1. Prosjekteringsverktøy'!$B545=Utelukk!$A$3,"",IF('1. Prosjekteringsverktøy'!$G545&lt;&gt;"",IF('1. Prosjekteringsverktøy'!$G545='Telle antall dimensjoner'!G$1,1,""),IF('1. Prosjekteringsverktøy'!$F545=G$1,1,"")))</f>
        <v/>
      </c>
      <c r="H537" t="str">
        <f>IF('1. Prosjekteringsverktøy'!$B545=Utelukk!$A$3,"",IF('1. Prosjekteringsverktøy'!$G545&lt;&gt;"",IF('1. Prosjekteringsverktøy'!$G545='Telle antall dimensjoner'!H$1,1,""),IF('1. Prosjekteringsverktøy'!$F545=H$1,1,"")))</f>
        <v/>
      </c>
      <c r="I537" t="str">
        <f>IF('1. Prosjekteringsverktøy'!$B545=Utelukk!$A$3,"",IF('1. Prosjekteringsverktøy'!$G545&lt;&gt;"",IF('1. Prosjekteringsverktøy'!$G545='Telle antall dimensjoner'!I$1,1,""),IF('1. Prosjekteringsverktøy'!$F545=I$1,1,"")))</f>
        <v/>
      </c>
      <c r="J537" t="str">
        <f>IF('1. Prosjekteringsverktøy'!$B545=Utelukk!$A$3,"",IF('1. Prosjekteringsverktøy'!$G545&lt;&gt;"",IF('1. Prosjekteringsverktøy'!$G545='Telle antall dimensjoner'!J$1,1,""),IF('1. Prosjekteringsverktøy'!$F545=J$1,1,"")))</f>
        <v/>
      </c>
    </row>
    <row r="538" spans="1:10" x14ac:dyDescent="0.3">
      <c r="A538" t="str">
        <f>IF('1. Prosjekteringsverktøy'!D546&lt;&gt;0,'1. Prosjekteringsverktøy'!$D546,"")</f>
        <v/>
      </c>
      <c r="B538" t="str">
        <f>IF('1. Prosjekteringsverktøy'!$B546=Utelukk!$A$3,"",IF('1. Prosjekteringsverktøy'!$G546&lt;&gt;"",IF('1. Prosjekteringsverktøy'!$G546='Telle antall dimensjoner'!B$1,1,""),IF('1. Prosjekteringsverktøy'!$F546=B$1,1,"")))</f>
        <v/>
      </c>
      <c r="C538" t="str">
        <f>IF('1. Prosjekteringsverktøy'!$B546=Utelukk!$A$3,"",IF('1. Prosjekteringsverktøy'!$G546&lt;&gt;"",IF('1. Prosjekteringsverktøy'!$G546='Telle antall dimensjoner'!C$1,1,""),IF('1. Prosjekteringsverktøy'!$F546=C$1,1,"")))</f>
        <v/>
      </c>
      <c r="D538" t="str">
        <f>IF('1. Prosjekteringsverktøy'!$B546=Utelukk!$A$3,"",IF('1. Prosjekteringsverktøy'!$G546&lt;&gt;"",IF('1. Prosjekteringsverktøy'!$G546='Telle antall dimensjoner'!D$1,1,""),IF('1. Prosjekteringsverktøy'!$F546=D$1,1,"")))</f>
        <v/>
      </c>
      <c r="E538" t="str">
        <f>IF('1. Prosjekteringsverktøy'!$B546=Utelukk!$A$3,"",IF('1. Prosjekteringsverktøy'!$G546&lt;&gt;"",IF('1. Prosjekteringsverktøy'!$G546='Telle antall dimensjoner'!E$1,1,""),IF('1. Prosjekteringsverktøy'!$F546=E$1,1,"")))</f>
        <v/>
      </c>
      <c r="F538" t="str">
        <f>IF('1. Prosjekteringsverktøy'!$B546=Utelukk!$A$3,"",IF('1. Prosjekteringsverktøy'!$G546&lt;&gt;"",IF('1. Prosjekteringsverktøy'!$G546='Telle antall dimensjoner'!F$1,1,""),IF('1. Prosjekteringsverktøy'!$F546=F$1,1,"")))</f>
        <v/>
      </c>
      <c r="G538" t="str">
        <f>IF('1. Prosjekteringsverktøy'!$B546=Utelukk!$A$3,"",IF('1. Prosjekteringsverktøy'!$G546&lt;&gt;"",IF('1. Prosjekteringsverktøy'!$G546='Telle antall dimensjoner'!G$1,1,""),IF('1. Prosjekteringsverktøy'!$F546=G$1,1,"")))</f>
        <v/>
      </c>
      <c r="H538" t="str">
        <f>IF('1. Prosjekteringsverktøy'!$B546=Utelukk!$A$3,"",IF('1. Prosjekteringsverktøy'!$G546&lt;&gt;"",IF('1. Prosjekteringsverktøy'!$G546='Telle antall dimensjoner'!H$1,1,""),IF('1. Prosjekteringsverktøy'!$F546=H$1,1,"")))</f>
        <v/>
      </c>
      <c r="I538" t="str">
        <f>IF('1. Prosjekteringsverktøy'!$B546=Utelukk!$A$3,"",IF('1. Prosjekteringsverktøy'!$G546&lt;&gt;"",IF('1. Prosjekteringsverktøy'!$G546='Telle antall dimensjoner'!I$1,1,""),IF('1. Prosjekteringsverktøy'!$F546=I$1,1,"")))</f>
        <v/>
      </c>
      <c r="J538" t="str">
        <f>IF('1. Prosjekteringsverktøy'!$B546=Utelukk!$A$3,"",IF('1. Prosjekteringsverktøy'!$G546&lt;&gt;"",IF('1. Prosjekteringsverktøy'!$G546='Telle antall dimensjoner'!J$1,1,""),IF('1. Prosjekteringsverktøy'!$F546=J$1,1,"")))</f>
        <v/>
      </c>
    </row>
    <row r="539" spans="1:10" x14ac:dyDescent="0.3">
      <c r="A539" t="str">
        <f>IF('1. Prosjekteringsverktøy'!D547&lt;&gt;0,'1. Prosjekteringsverktøy'!$D547,"")</f>
        <v/>
      </c>
      <c r="B539" t="str">
        <f>IF('1. Prosjekteringsverktøy'!$B547=Utelukk!$A$3,"",IF('1. Prosjekteringsverktøy'!$G547&lt;&gt;"",IF('1. Prosjekteringsverktøy'!$G547='Telle antall dimensjoner'!B$1,1,""),IF('1. Prosjekteringsverktøy'!$F547=B$1,1,"")))</f>
        <v/>
      </c>
      <c r="C539" t="str">
        <f>IF('1. Prosjekteringsverktøy'!$B547=Utelukk!$A$3,"",IF('1. Prosjekteringsverktøy'!$G547&lt;&gt;"",IF('1. Prosjekteringsverktøy'!$G547='Telle antall dimensjoner'!C$1,1,""),IF('1. Prosjekteringsverktøy'!$F547=C$1,1,"")))</f>
        <v/>
      </c>
      <c r="D539" t="str">
        <f>IF('1. Prosjekteringsverktøy'!$B547=Utelukk!$A$3,"",IF('1. Prosjekteringsverktøy'!$G547&lt;&gt;"",IF('1. Prosjekteringsverktøy'!$G547='Telle antall dimensjoner'!D$1,1,""),IF('1. Prosjekteringsverktøy'!$F547=D$1,1,"")))</f>
        <v/>
      </c>
      <c r="E539" t="str">
        <f>IF('1. Prosjekteringsverktøy'!$B547=Utelukk!$A$3,"",IF('1. Prosjekteringsverktøy'!$G547&lt;&gt;"",IF('1. Prosjekteringsverktøy'!$G547='Telle antall dimensjoner'!E$1,1,""),IF('1. Prosjekteringsverktøy'!$F547=E$1,1,"")))</f>
        <v/>
      </c>
      <c r="F539" t="str">
        <f>IF('1. Prosjekteringsverktøy'!$B547=Utelukk!$A$3,"",IF('1. Prosjekteringsverktøy'!$G547&lt;&gt;"",IF('1. Prosjekteringsverktøy'!$G547='Telle antall dimensjoner'!F$1,1,""),IF('1. Prosjekteringsverktøy'!$F547=F$1,1,"")))</f>
        <v/>
      </c>
      <c r="G539" t="str">
        <f>IF('1. Prosjekteringsverktøy'!$B547=Utelukk!$A$3,"",IF('1. Prosjekteringsverktøy'!$G547&lt;&gt;"",IF('1. Prosjekteringsverktøy'!$G547='Telle antall dimensjoner'!G$1,1,""),IF('1. Prosjekteringsverktøy'!$F547=G$1,1,"")))</f>
        <v/>
      </c>
      <c r="H539" t="str">
        <f>IF('1. Prosjekteringsverktøy'!$B547=Utelukk!$A$3,"",IF('1. Prosjekteringsverktøy'!$G547&lt;&gt;"",IF('1. Prosjekteringsverktøy'!$G547='Telle antall dimensjoner'!H$1,1,""),IF('1. Prosjekteringsverktøy'!$F547=H$1,1,"")))</f>
        <v/>
      </c>
      <c r="I539" t="str">
        <f>IF('1. Prosjekteringsverktøy'!$B547=Utelukk!$A$3,"",IF('1. Prosjekteringsverktøy'!$G547&lt;&gt;"",IF('1. Prosjekteringsverktøy'!$G547='Telle antall dimensjoner'!I$1,1,""),IF('1. Prosjekteringsverktøy'!$F547=I$1,1,"")))</f>
        <v/>
      </c>
      <c r="J539" t="str">
        <f>IF('1. Prosjekteringsverktøy'!$B547=Utelukk!$A$3,"",IF('1. Prosjekteringsverktøy'!$G547&lt;&gt;"",IF('1. Prosjekteringsverktøy'!$G547='Telle antall dimensjoner'!J$1,1,""),IF('1. Prosjekteringsverktøy'!$F547=J$1,1,"")))</f>
        <v/>
      </c>
    </row>
    <row r="540" spans="1:10" x14ac:dyDescent="0.3">
      <c r="A540" t="str">
        <f>IF('1. Prosjekteringsverktøy'!D548&lt;&gt;0,'1. Prosjekteringsverktøy'!$D548,"")</f>
        <v/>
      </c>
      <c r="B540" t="str">
        <f>IF('1. Prosjekteringsverktøy'!$B548=Utelukk!$A$3,"",IF('1. Prosjekteringsverktøy'!$G548&lt;&gt;"",IF('1. Prosjekteringsverktøy'!$G548='Telle antall dimensjoner'!B$1,1,""),IF('1. Prosjekteringsverktøy'!$F548=B$1,1,"")))</f>
        <v/>
      </c>
      <c r="C540" t="str">
        <f>IF('1. Prosjekteringsverktøy'!$B548=Utelukk!$A$3,"",IF('1. Prosjekteringsverktøy'!$G548&lt;&gt;"",IF('1. Prosjekteringsverktøy'!$G548='Telle antall dimensjoner'!C$1,1,""),IF('1. Prosjekteringsverktøy'!$F548=C$1,1,"")))</f>
        <v/>
      </c>
      <c r="D540" t="str">
        <f>IF('1. Prosjekteringsverktøy'!$B548=Utelukk!$A$3,"",IF('1. Prosjekteringsverktøy'!$G548&lt;&gt;"",IF('1. Prosjekteringsverktøy'!$G548='Telle antall dimensjoner'!D$1,1,""),IF('1. Prosjekteringsverktøy'!$F548=D$1,1,"")))</f>
        <v/>
      </c>
      <c r="E540" t="str">
        <f>IF('1. Prosjekteringsverktøy'!$B548=Utelukk!$A$3,"",IF('1. Prosjekteringsverktøy'!$G548&lt;&gt;"",IF('1. Prosjekteringsverktøy'!$G548='Telle antall dimensjoner'!E$1,1,""),IF('1. Prosjekteringsverktøy'!$F548=E$1,1,"")))</f>
        <v/>
      </c>
      <c r="F540" t="str">
        <f>IF('1. Prosjekteringsverktøy'!$B548=Utelukk!$A$3,"",IF('1. Prosjekteringsverktøy'!$G548&lt;&gt;"",IF('1. Prosjekteringsverktøy'!$G548='Telle antall dimensjoner'!F$1,1,""),IF('1. Prosjekteringsverktøy'!$F548=F$1,1,"")))</f>
        <v/>
      </c>
      <c r="G540" t="str">
        <f>IF('1. Prosjekteringsverktøy'!$B548=Utelukk!$A$3,"",IF('1. Prosjekteringsverktøy'!$G548&lt;&gt;"",IF('1. Prosjekteringsverktøy'!$G548='Telle antall dimensjoner'!G$1,1,""),IF('1. Prosjekteringsverktøy'!$F548=G$1,1,"")))</f>
        <v/>
      </c>
      <c r="H540" t="str">
        <f>IF('1. Prosjekteringsverktøy'!$B548=Utelukk!$A$3,"",IF('1. Prosjekteringsverktøy'!$G548&lt;&gt;"",IF('1. Prosjekteringsverktøy'!$G548='Telle antall dimensjoner'!H$1,1,""),IF('1. Prosjekteringsverktøy'!$F548=H$1,1,"")))</f>
        <v/>
      </c>
      <c r="I540" t="str">
        <f>IF('1. Prosjekteringsverktøy'!$B548=Utelukk!$A$3,"",IF('1. Prosjekteringsverktøy'!$G548&lt;&gt;"",IF('1. Prosjekteringsverktøy'!$G548='Telle antall dimensjoner'!I$1,1,""),IF('1. Prosjekteringsverktøy'!$F548=I$1,1,"")))</f>
        <v/>
      </c>
      <c r="J540" t="str">
        <f>IF('1. Prosjekteringsverktøy'!$B548=Utelukk!$A$3,"",IF('1. Prosjekteringsverktøy'!$G548&lt;&gt;"",IF('1. Prosjekteringsverktøy'!$G548='Telle antall dimensjoner'!J$1,1,""),IF('1. Prosjekteringsverktøy'!$F548=J$1,1,"")))</f>
        <v/>
      </c>
    </row>
    <row r="541" spans="1:10" x14ac:dyDescent="0.3">
      <c r="A541" t="str">
        <f>IF('1. Prosjekteringsverktøy'!D549&lt;&gt;0,'1. Prosjekteringsverktøy'!$D549,"")</f>
        <v/>
      </c>
      <c r="B541" t="str">
        <f>IF('1. Prosjekteringsverktøy'!$B549=Utelukk!$A$3,"",IF('1. Prosjekteringsverktøy'!$G549&lt;&gt;"",IF('1. Prosjekteringsverktøy'!$G549='Telle antall dimensjoner'!B$1,1,""),IF('1. Prosjekteringsverktøy'!$F549=B$1,1,"")))</f>
        <v/>
      </c>
      <c r="C541" t="str">
        <f>IF('1. Prosjekteringsverktøy'!$B549=Utelukk!$A$3,"",IF('1. Prosjekteringsverktøy'!$G549&lt;&gt;"",IF('1. Prosjekteringsverktøy'!$G549='Telle antall dimensjoner'!C$1,1,""),IF('1. Prosjekteringsverktøy'!$F549=C$1,1,"")))</f>
        <v/>
      </c>
      <c r="D541" t="str">
        <f>IF('1. Prosjekteringsverktøy'!$B549=Utelukk!$A$3,"",IF('1. Prosjekteringsverktøy'!$G549&lt;&gt;"",IF('1. Prosjekteringsverktøy'!$G549='Telle antall dimensjoner'!D$1,1,""),IF('1. Prosjekteringsverktøy'!$F549=D$1,1,"")))</f>
        <v/>
      </c>
      <c r="E541" t="str">
        <f>IF('1. Prosjekteringsverktøy'!$B549=Utelukk!$A$3,"",IF('1. Prosjekteringsverktøy'!$G549&lt;&gt;"",IF('1. Prosjekteringsverktøy'!$G549='Telle antall dimensjoner'!E$1,1,""),IF('1. Prosjekteringsverktøy'!$F549=E$1,1,"")))</f>
        <v/>
      </c>
      <c r="F541" t="str">
        <f>IF('1. Prosjekteringsverktøy'!$B549=Utelukk!$A$3,"",IF('1. Prosjekteringsverktøy'!$G549&lt;&gt;"",IF('1. Prosjekteringsverktøy'!$G549='Telle antall dimensjoner'!F$1,1,""),IF('1. Prosjekteringsverktøy'!$F549=F$1,1,"")))</f>
        <v/>
      </c>
      <c r="G541" t="str">
        <f>IF('1. Prosjekteringsverktøy'!$B549=Utelukk!$A$3,"",IF('1. Prosjekteringsverktøy'!$G549&lt;&gt;"",IF('1. Prosjekteringsverktøy'!$G549='Telle antall dimensjoner'!G$1,1,""),IF('1. Prosjekteringsverktøy'!$F549=G$1,1,"")))</f>
        <v/>
      </c>
      <c r="H541" t="str">
        <f>IF('1. Prosjekteringsverktøy'!$B549=Utelukk!$A$3,"",IF('1. Prosjekteringsverktøy'!$G549&lt;&gt;"",IF('1. Prosjekteringsverktøy'!$G549='Telle antall dimensjoner'!H$1,1,""),IF('1. Prosjekteringsverktøy'!$F549=H$1,1,"")))</f>
        <v/>
      </c>
      <c r="I541" t="str">
        <f>IF('1. Prosjekteringsverktøy'!$B549=Utelukk!$A$3,"",IF('1. Prosjekteringsverktøy'!$G549&lt;&gt;"",IF('1. Prosjekteringsverktøy'!$G549='Telle antall dimensjoner'!I$1,1,""),IF('1. Prosjekteringsverktøy'!$F549=I$1,1,"")))</f>
        <v/>
      </c>
      <c r="J541" t="str">
        <f>IF('1. Prosjekteringsverktøy'!$B549=Utelukk!$A$3,"",IF('1. Prosjekteringsverktøy'!$G549&lt;&gt;"",IF('1. Prosjekteringsverktøy'!$G549='Telle antall dimensjoner'!J$1,1,""),IF('1. Prosjekteringsverktøy'!$F549=J$1,1,"")))</f>
        <v/>
      </c>
    </row>
    <row r="542" spans="1:10" x14ac:dyDescent="0.3">
      <c r="A542" t="str">
        <f>IF('1. Prosjekteringsverktøy'!D550&lt;&gt;0,'1. Prosjekteringsverktøy'!$D550,"")</f>
        <v/>
      </c>
      <c r="B542" t="str">
        <f>IF('1. Prosjekteringsverktøy'!$B550=Utelukk!$A$3,"",IF('1. Prosjekteringsverktøy'!$G550&lt;&gt;"",IF('1. Prosjekteringsverktøy'!$G550='Telle antall dimensjoner'!B$1,1,""),IF('1. Prosjekteringsverktøy'!$F550=B$1,1,"")))</f>
        <v/>
      </c>
      <c r="C542" t="str">
        <f>IF('1. Prosjekteringsverktøy'!$B550=Utelukk!$A$3,"",IF('1. Prosjekteringsverktøy'!$G550&lt;&gt;"",IF('1. Prosjekteringsverktøy'!$G550='Telle antall dimensjoner'!C$1,1,""),IF('1. Prosjekteringsverktøy'!$F550=C$1,1,"")))</f>
        <v/>
      </c>
      <c r="D542" t="str">
        <f>IF('1. Prosjekteringsverktøy'!$B550=Utelukk!$A$3,"",IF('1. Prosjekteringsverktøy'!$G550&lt;&gt;"",IF('1. Prosjekteringsverktøy'!$G550='Telle antall dimensjoner'!D$1,1,""),IF('1. Prosjekteringsverktøy'!$F550=D$1,1,"")))</f>
        <v/>
      </c>
      <c r="E542" t="str">
        <f>IF('1. Prosjekteringsverktøy'!$B550=Utelukk!$A$3,"",IF('1. Prosjekteringsverktøy'!$G550&lt;&gt;"",IF('1. Prosjekteringsverktøy'!$G550='Telle antall dimensjoner'!E$1,1,""),IF('1. Prosjekteringsverktøy'!$F550=E$1,1,"")))</f>
        <v/>
      </c>
      <c r="F542" t="str">
        <f>IF('1. Prosjekteringsverktøy'!$B550=Utelukk!$A$3,"",IF('1. Prosjekteringsverktøy'!$G550&lt;&gt;"",IF('1. Prosjekteringsverktøy'!$G550='Telle antall dimensjoner'!F$1,1,""),IF('1. Prosjekteringsverktøy'!$F550=F$1,1,"")))</f>
        <v/>
      </c>
      <c r="G542" t="str">
        <f>IF('1. Prosjekteringsverktøy'!$B550=Utelukk!$A$3,"",IF('1. Prosjekteringsverktøy'!$G550&lt;&gt;"",IF('1. Prosjekteringsverktøy'!$G550='Telle antall dimensjoner'!G$1,1,""),IF('1. Prosjekteringsverktøy'!$F550=G$1,1,"")))</f>
        <v/>
      </c>
      <c r="H542" t="str">
        <f>IF('1. Prosjekteringsverktøy'!$B550=Utelukk!$A$3,"",IF('1. Prosjekteringsverktøy'!$G550&lt;&gt;"",IF('1. Prosjekteringsverktøy'!$G550='Telle antall dimensjoner'!H$1,1,""),IF('1. Prosjekteringsverktøy'!$F550=H$1,1,"")))</f>
        <v/>
      </c>
      <c r="I542" t="str">
        <f>IF('1. Prosjekteringsverktøy'!$B550=Utelukk!$A$3,"",IF('1. Prosjekteringsverktøy'!$G550&lt;&gt;"",IF('1. Prosjekteringsverktøy'!$G550='Telle antall dimensjoner'!I$1,1,""),IF('1. Prosjekteringsverktøy'!$F550=I$1,1,"")))</f>
        <v/>
      </c>
      <c r="J542" t="str">
        <f>IF('1. Prosjekteringsverktøy'!$B550=Utelukk!$A$3,"",IF('1. Prosjekteringsverktøy'!$G550&lt;&gt;"",IF('1. Prosjekteringsverktøy'!$G550='Telle antall dimensjoner'!J$1,1,""),IF('1. Prosjekteringsverktøy'!$F550=J$1,1,"")))</f>
        <v/>
      </c>
    </row>
    <row r="543" spans="1:10" x14ac:dyDescent="0.3">
      <c r="A543" t="str">
        <f>IF('1. Prosjekteringsverktøy'!D551&lt;&gt;0,'1. Prosjekteringsverktøy'!$D551,"")</f>
        <v/>
      </c>
      <c r="B543" t="str">
        <f>IF('1. Prosjekteringsverktøy'!$B551=Utelukk!$A$3,"",IF('1. Prosjekteringsverktøy'!$G551&lt;&gt;"",IF('1. Prosjekteringsverktøy'!$G551='Telle antall dimensjoner'!B$1,1,""),IF('1. Prosjekteringsverktøy'!$F551=B$1,1,"")))</f>
        <v/>
      </c>
      <c r="C543" t="str">
        <f>IF('1. Prosjekteringsverktøy'!$B551=Utelukk!$A$3,"",IF('1. Prosjekteringsverktøy'!$G551&lt;&gt;"",IF('1. Prosjekteringsverktøy'!$G551='Telle antall dimensjoner'!C$1,1,""),IF('1. Prosjekteringsverktøy'!$F551=C$1,1,"")))</f>
        <v/>
      </c>
      <c r="D543" t="str">
        <f>IF('1. Prosjekteringsverktøy'!$B551=Utelukk!$A$3,"",IF('1. Prosjekteringsverktøy'!$G551&lt;&gt;"",IF('1. Prosjekteringsverktøy'!$G551='Telle antall dimensjoner'!D$1,1,""),IF('1. Prosjekteringsverktøy'!$F551=D$1,1,"")))</f>
        <v/>
      </c>
      <c r="E543" t="str">
        <f>IF('1. Prosjekteringsverktøy'!$B551=Utelukk!$A$3,"",IF('1. Prosjekteringsverktøy'!$G551&lt;&gt;"",IF('1. Prosjekteringsverktøy'!$G551='Telle antall dimensjoner'!E$1,1,""),IF('1. Prosjekteringsverktøy'!$F551=E$1,1,"")))</f>
        <v/>
      </c>
      <c r="F543" t="str">
        <f>IF('1. Prosjekteringsverktøy'!$B551=Utelukk!$A$3,"",IF('1. Prosjekteringsverktøy'!$G551&lt;&gt;"",IF('1. Prosjekteringsverktøy'!$G551='Telle antall dimensjoner'!F$1,1,""),IF('1. Prosjekteringsverktøy'!$F551=F$1,1,"")))</f>
        <v/>
      </c>
      <c r="G543" t="str">
        <f>IF('1. Prosjekteringsverktøy'!$B551=Utelukk!$A$3,"",IF('1. Prosjekteringsverktøy'!$G551&lt;&gt;"",IF('1. Prosjekteringsverktøy'!$G551='Telle antall dimensjoner'!G$1,1,""),IF('1. Prosjekteringsverktøy'!$F551=G$1,1,"")))</f>
        <v/>
      </c>
      <c r="H543" t="str">
        <f>IF('1. Prosjekteringsverktøy'!$B551=Utelukk!$A$3,"",IF('1. Prosjekteringsverktøy'!$G551&lt;&gt;"",IF('1. Prosjekteringsverktøy'!$G551='Telle antall dimensjoner'!H$1,1,""),IF('1. Prosjekteringsverktøy'!$F551=H$1,1,"")))</f>
        <v/>
      </c>
      <c r="I543" t="str">
        <f>IF('1. Prosjekteringsverktøy'!$B551=Utelukk!$A$3,"",IF('1. Prosjekteringsverktøy'!$G551&lt;&gt;"",IF('1. Prosjekteringsverktøy'!$G551='Telle antall dimensjoner'!I$1,1,""),IF('1. Prosjekteringsverktøy'!$F551=I$1,1,"")))</f>
        <v/>
      </c>
      <c r="J543" t="str">
        <f>IF('1. Prosjekteringsverktøy'!$B551=Utelukk!$A$3,"",IF('1. Prosjekteringsverktøy'!$G551&lt;&gt;"",IF('1. Prosjekteringsverktøy'!$G551='Telle antall dimensjoner'!J$1,1,""),IF('1. Prosjekteringsverktøy'!$F551=J$1,1,"")))</f>
        <v/>
      </c>
    </row>
    <row r="544" spans="1:10" x14ac:dyDescent="0.3">
      <c r="A544" t="str">
        <f>IF('1. Prosjekteringsverktøy'!D552&lt;&gt;0,'1. Prosjekteringsverktøy'!$D552,"")</f>
        <v/>
      </c>
      <c r="B544" t="str">
        <f>IF('1. Prosjekteringsverktøy'!$B552=Utelukk!$A$3,"",IF('1. Prosjekteringsverktøy'!$G552&lt;&gt;"",IF('1. Prosjekteringsverktøy'!$G552='Telle antall dimensjoner'!B$1,1,""),IF('1. Prosjekteringsverktøy'!$F552=B$1,1,"")))</f>
        <v/>
      </c>
      <c r="C544" t="str">
        <f>IF('1. Prosjekteringsverktøy'!$B552=Utelukk!$A$3,"",IF('1. Prosjekteringsverktøy'!$G552&lt;&gt;"",IF('1. Prosjekteringsverktøy'!$G552='Telle antall dimensjoner'!C$1,1,""),IF('1. Prosjekteringsverktøy'!$F552=C$1,1,"")))</f>
        <v/>
      </c>
      <c r="D544" t="str">
        <f>IF('1. Prosjekteringsverktøy'!$B552=Utelukk!$A$3,"",IF('1. Prosjekteringsverktøy'!$G552&lt;&gt;"",IF('1. Prosjekteringsverktøy'!$G552='Telle antall dimensjoner'!D$1,1,""),IF('1. Prosjekteringsverktøy'!$F552=D$1,1,"")))</f>
        <v/>
      </c>
      <c r="E544" t="str">
        <f>IF('1. Prosjekteringsverktøy'!$B552=Utelukk!$A$3,"",IF('1. Prosjekteringsverktøy'!$G552&lt;&gt;"",IF('1. Prosjekteringsverktøy'!$G552='Telle antall dimensjoner'!E$1,1,""),IF('1. Prosjekteringsverktøy'!$F552=E$1,1,"")))</f>
        <v/>
      </c>
      <c r="F544" t="str">
        <f>IF('1. Prosjekteringsverktøy'!$B552=Utelukk!$A$3,"",IF('1. Prosjekteringsverktøy'!$G552&lt;&gt;"",IF('1. Prosjekteringsverktøy'!$G552='Telle antall dimensjoner'!F$1,1,""),IF('1. Prosjekteringsverktøy'!$F552=F$1,1,"")))</f>
        <v/>
      </c>
      <c r="G544" t="str">
        <f>IF('1. Prosjekteringsverktøy'!$B552=Utelukk!$A$3,"",IF('1. Prosjekteringsverktøy'!$G552&lt;&gt;"",IF('1. Prosjekteringsverktøy'!$G552='Telle antall dimensjoner'!G$1,1,""),IF('1. Prosjekteringsverktøy'!$F552=G$1,1,"")))</f>
        <v/>
      </c>
      <c r="H544" t="str">
        <f>IF('1. Prosjekteringsverktøy'!$B552=Utelukk!$A$3,"",IF('1. Prosjekteringsverktøy'!$G552&lt;&gt;"",IF('1. Prosjekteringsverktøy'!$G552='Telle antall dimensjoner'!H$1,1,""),IF('1. Prosjekteringsverktøy'!$F552=H$1,1,"")))</f>
        <v/>
      </c>
      <c r="I544" t="str">
        <f>IF('1. Prosjekteringsverktøy'!$B552=Utelukk!$A$3,"",IF('1. Prosjekteringsverktøy'!$G552&lt;&gt;"",IF('1. Prosjekteringsverktøy'!$G552='Telle antall dimensjoner'!I$1,1,""),IF('1. Prosjekteringsverktøy'!$F552=I$1,1,"")))</f>
        <v/>
      </c>
      <c r="J544" t="str">
        <f>IF('1. Prosjekteringsverktøy'!$B552=Utelukk!$A$3,"",IF('1. Prosjekteringsverktøy'!$G552&lt;&gt;"",IF('1. Prosjekteringsverktøy'!$G552='Telle antall dimensjoner'!J$1,1,""),IF('1. Prosjekteringsverktøy'!$F552=J$1,1,"")))</f>
        <v/>
      </c>
    </row>
    <row r="545" spans="1:10" x14ac:dyDescent="0.3">
      <c r="A545" t="str">
        <f>IF('1. Prosjekteringsverktøy'!D553&lt;&gt;0,'1. Prosjekteringsverktøy'!$D553,"")</f>
        <v/>
      </c>
      <c r="B545" t="str">
        <f>IF('1. Prosjekteringsverktøy'!$B553=Utelukk!$A$3,"",IF('1. Prosjekteringsverktøy'!$G553&lt;&gt;"",IF('1. Prosjekteringsverktøy'!$G553='Telle antall dimensjoner'!B$1,1,""),IF('1. Prosjekteringsverktøy'!$F553=B$1,1,"")))</f>
        <v/>
      </c>
      <c r="C545" t="str">
        <f>IF('1. Prosjekteringsverktøy'!$B553=Utelukk!$A$3,"",IF('1. Prosjekteringsverktøy'!$G553&lt;&gt;"",IF('1. Prosjekteringsverktøy'!$G553='Telle antall dimensjoner'!C$1,1,""),IF('1. Prosjekteringsverktøy'!$F553=C$1,1,"")))</f>
        <v/>
      </c>
      <c r="D545" t="str">
        <f>IF('1. Prosjekteringsverktøy'!$B553=Utelukk!$A$3,"",IF('1. Prosjekteringsverktøy'!$G553&lt;&gt;"",IF('1. Prosjekteringsverktøy'!$G553='Telle antall dimensjoner'!D$1,1,""),IF('1. Prosjekteringsverktøy'!$F553=D$1,1,"")))</f>
        <v/>
      </c>
      <c r="E545" t="str">
        <f>IF('1. Prosjekteringsverktøy'!$B553=Utelukk!$A$3,"",IF('1. Prosjekteringsverktøy'!$G553&lt;&gt;"",IF('1. Prosjekteringsverktøy'!$G553='Telle antall dimensjoner'!E$1,1,""),IF('1. Prosjekteringsverktøy'!$F553=E$1,1,"")))</f>
        <v/>
      </c>
      <c r="F545" t="str">
        <f>IF('1. Prosjekteringsverktøy'!$B553=Utelukk!$A$3,"",IF('1. Prosjekteringsverktøy'!$G553&lt;&gt;"",IF('1. Prosjekteringsverktøy'!$G553='Telle antall dimensjoner'!F$1,1,""),IF('1. Prosjekteringsverktøy'!$F553=F$1,1,"")))</f>
        <v/>
      </c>
      <c r="G545" t="str">
        <f>IF('1. Prosjekteringsverktøy'!$B553=Utelukk!$A$3,"",IF('1. Prosjekteringsverktøy'!$G553&lt;&gt;"",IF('1. Prosjekteringsverktøy'!$G553='Telle antall dimensjoner'!G$1,1,""),IF('1. Prosjekteringsverktøy'!$F553=G$1,1,"")))</f>
        <v/>
      </c>
      <c r="H545" t="str">
        <f>IF('1. Prosjekteringsverktøy'!$B553=Utelukk!$A$3,"",IF('1. Prosjekteringsverktøy'!$G553&lt;&gt;"",IF('1. Prosjekteringsverktøy'!$G553='Telle antall dimensjoner'!H$1,1,""),IF('1. Prosjekteringsverktøy'!$F553=H$1,1,"")))</f>
        <v/>
      </c>
      <c r="I545" t="str">
        <f>IF('1. Prosjekteringsverktøy'!$B553=Utelukk!$A$3,"",IF('1. Prosjekteringsverktøy'!$G553&lt;&gt;"",IF('1. Prosjekteringsverktøy'!$G553='Telle antall dimensjoner'!I$1,1,""),IF('1. Prosjekteringsverktøy'!$F553=I$1,1,"")))</f>
        <v/>
      </c>
      <c r="J545" t="str">
        <f>IF('1. Prosjekteringsverktøy'!$B553=Utelukk!$A$3,"",IF('1. Prosjekteringsverktøy'!$G553&lt;&gt;"",IF('1. Prosjekteringsverktøy'!$G553='Telle antall dimensjoner'!J$1,1,""),IF('1. Prosjekteringsverktøy'!$F553=J$1,1,"")))</f>
        <v/>
      </c>
    </row>
    <row r="546" spans="1:10" x14ac:dyDescent="0.3">
      <c r="A546" t="str">
        <f>IF('1. Prosjekteringsverktøy'!D554&lt;&gt;0,'1. Prosjekteringsverktøy'!$D554,"")</f>
        <v/>
      </c>
      <c r="B546" t="str">
        <f>IF('1. Prosjekteringsverktøy'!$B554=Utelukk!$A$3,"",IF('1. Prosjekteringsverktøy'!$G554&lt;&gt;"",IF('1. Prosjekteringsverktøy'!$G554='Telle antall dimensjoner'!B$1,1,""),IF('1. Prosjekteringsverktøy'!$F554=B$1,1,"")))</f>
        <v/>
      </c>
      <c r="C546" t="str">
        <f>IF('1. Prosjekteringsverktøy'!$B554=Utelukk!$A$3,"",IF('1. Prosjekteringsverktøy'!$G554&lt;&gt;"",IF('1. Prosjekteringsverktøy'!$G554='Telle antall dimensjoner'!C$1,1,""),IF('1. Prosjekteringsverktøy'!$F554=C$1,1,"")))</f>
        <v/>
      </c>
      <c r="D546" t="str">
        <f>IF('1. Prosjekteringsverktøy'!$B554=Utelukk!$A$3,"",IF('1. Prosjekteringsverktøy'!$G554&lt;&gt;"",IF('1. Prosjekteringsverktøy'!$G554='Telle antall dimensjoner'!D$1,1,""),IF('1. Prosjekteringsverktøy'!$F554=D$1,1,"")))</f>
        <v/>
      </c>
      <c r="E546" t="str">
        <f>IF('1. Prosjekteringsverktøy'!$B554=Utelukk!$A$3,"",IF('1. Prosjekteringsverktøy'!$G554&lt;&gt;"",IF('1. Prosjekteringsverktøy'!$G554='Telle antall dimensjoner'!E$1,1,""),IF('1. Prosjekteringsverktøy'!$F554=E$1,1,"")))</f>
        <v/>
      </c>
      <c r="F546" t="str">
        <f>IF('1. Prosjekteringsverktøy'!$B554=Utelukk!$A$3,"",IF('1. Prosjekteringsverktøy'!$G554&lt;&gt;"",IF('1. Prosjekteringsverktøy'!$G554='Telle antall dimensjoner'!F$1,1,""),IF('1. Prosjekteringsverktøy'!$F554=F$1,1,"")))</f>
        <v/>
      </c>
      <c r="G546" t="str">
        <f>IF('1. Prosjekteringsverktøy'!$B554=Utelukk!$A$3,"",IF('1. Prosjekteringsverktøy'!$G554&lt;&gt;"",IF('1. Prosjekteringsverktøy'!$G554='Telle antall dimensjoner'!G$1,1,""),IF('1. Prosjekteringsverktøy'!$F554=G$1,1,"")))</f>
        <v/>
      </c>
      <c r="H546" t="str">
        <f>IF('1. Prosjekteringsverktøy'!$B554=Utelukk!$A$3,"",IF('1. Prosjekteringsverktøy'!$G554&lt;&gt;"",IF('1. Prosjekteringsverktøy'!$G554='Telle antall dimensjoner'!H$1,1,""),IF('1. Prosjekteringsverktøy'!$F554=H$1,1,"")))</f>
        <v/>
      </c>
      <c r="I546" t="str">
        <f>IF('1. Prosjekteringsverktøy'!$B554=Utelukk!$A$3,"",IF('1. Prosjekteringsverktøy'!$G554&lt;&gt;"",IF('1. Prosjekteringsverktøy'!$G554='Telle antall dimensjoner'!I$1,1,""),IF('1. Prosjekteringsverktøy'!$F554=I$1,1,"")))</f>
        <v/>
      </c>
      <c r="J546" t="str">
        <f>IF('1. Prosjekteringsverktøy'!$B554=Utelukk!$A$3,"",IF('1. Prosjekteringsverktøy'!$G554&lt;&gt;"",IF('1. Prosjekteringsverktøy'!$G554='Telle antall dimensjoner'!J$1,1,""),IF('1. Prosjekteringsverktøy'!$F554=J$1,1,"")))</f>
        <v/>
      </c>
    </row>
    <row r="547" spans="1:10" x14ac:dyDescent="0.3">
      <c r="A547" t="str">
        <f>IF('1. Prosjekteringsverktøy'!D555&lt;&gt;0,'1. Prosjekteringsverktøy'!$D555,"")</f>
        <v/>
      </c>
      <c r="B547" t="str">
        <f>IF('1. Prosjekteringsverktøy'!$B555=Utelukk!$A$3,"",IF('1. Prosjekteringsverktøy'!$G555&lt;&gt;"",IF('1. Prosjekteringsverktøy'!$G555='Telle antall dimensjoner'!B$1,1,""),IF('1. Prosjekteringsverktøy'!$F555=B$1,1,"")))</f>
        <v/>
      </c>
      <c r="C547" t="str">
        <f>IF('1. Prosjekteringsverktøy'!$B555=Utelukk!$A$3,"",IF('1. Prosjekteringsverktøy'!$G555&lt;&gt;"",IF('1. Prosjekteringsverktøy'!$G555='Telle antall dimensjoner'!C$1,1,""),IF('1. Prosjekteringsverktøy'!$F555=C$1,1,"")))</f>
        <v/>
      </c>
      <c r="D547" t="str">
        <f>IF('1. Prosjekteringsverktøy'!$B555=Utelukk!$A$3,"",IF('1. Prosjekteringsverktøy'!$G555&lt;&gt;"",IF('1. Prosjekteringsverktøy'!$G555='Telle antall dimensjoner'!D$1,1,""),IF('1. Prosjekteringsverktøy'!$F555=D$1,1,"")))</f>
        <v/>
      </c>
      <c r="E547" t="str">
        <f>IF('1. Prosjekteringsverktøy'!$B555=Utelukk!$A$3,"",IF('1. Prosjekteringsverktøy'!$G555&lt;&gt;"",IF('1. Prosjekteringsverktøy'!$G555='Telle antall dimensjoner'!E$1,1,""),IF('1. Prosjekteringsverktøy'!$F555=E$1,1,"")))</f>
        <v/>
      </c>
      <c r="F547" t="str">
        <f>IF('1. Prosjekteringsverktøy'!$B555=Utelukk!$A$3,"",IF('1. Prosjekteringsverktøy'!$G555&lt;&gt;"",IF('1. Prosjekteringsverktøy'!$G555='Telle antall dimensjoner'!F$1,1,""),IF('1. Prosjekteringsverktøy'!$F555=F$1,1,"")))</f>
        <v/>
      </c>
      <c r="G547" t="str">
        <f>IF('1. Prosjekteringsverktøy'!$B555=Utelukk!$A$3,"",IF('1. Prosjekteringsverktøy'!$G555&lt;&gt;"",IF('1. Prosjekteringsverktøy'!$G555='Telle antall dimensjoner'!G$1,1,""),IF('1. Prosjekteringsverktøy'!$F555=G$1,1,"")))</f>
        <v/>
      </c>
      <c r="H547" t="str">
        <f>IF('1. Prosjekteringsverktøy'!$B555=Utelukk!$A$3,"",IF('1. Prosjekteringsverktøy'!$G555&lt;&gt;"",IF('1. Prosjekteringsverktøy'!$G555='Telle antall dimensjoner'!H$1,1,""),IF('1. Prosjekteringsverktøy'!$F555=H$1,1,"")))</f>
        <v/>
      </c>
      <c r="I547" t="str">
        <f>IF('1. Prosjekteringsverktøy'!$B555=Utelukk!$A$3,"",IF('1. Prosjekteringsverktøy'!$G555&lt;&gt;"",IF('1. Prosjekteringsverktøy'!$G555='Telle antall dimensjoner'!I$1,1,""),IF('1. Prosjekteringsverktøy'!$F555=I$1,1,"")))</f>
        <v/>
      </c>
      <c r="J547" t="str">
        <f>IF('1. Prosjekteringsverktøy'!$B555=Utelukk!$A$3,"",IF('1. Prosjekteringsverktøy'!$G555&lt;&gt;"",IF('1. Prosjekteringsverktøy'!$G555='Telle antall dimensjoner'!J$1,1,""),IF('1. Prosjekteringsverktøy'!$F555=J$1,1,"")))</f>
        <v/>
      </c>
    </row>
    <row r="548" spans="1:10" x14ac:dyDescent="0.3">
      <c r="A548" t="str">
        <f>IF('1. Prosjekteringsverktøy'!D556&lt;&gt;0,'1. Prosjekteringsverktøy'!$D556,"")</f>
        <v/>
      </c>
      <c r="B548" t="str">
        <f>IF('1. Prosjekteringsverktøy'!$B556=Utelukk!$A$3,"",IF('1. Prosjekteringsverktøy'!$G556&lt;&gt;"",IF('1. Prosjekteringsverktøy'!$G556='Telle antall dimensjoner'!B$1,1,""),IF('1. Prosjekteringsverktøy'!$F556=B$1,1,"")))</f>
        <v/>
      </c>
      <c r="C548" t="str">
        <f>IF('1. Prosjekteringsverktøy'!$B556=Utelukk!$A$3,"",IF('1. Prosjekteringsverktøy'!$G556&lt;&gt;"",IF('1. Prosjekteringsverktøy'!$G556='Telle antall dimensjoner'!C$1,1,""),IF('1. Prosjekteringsverktøy'!$F556=C$1,1,"")))</f>
        <v/>
      </c>
      <c r="D548" t="str">
        <f>IF('1. Prosjekteringsverktøy'!$B556=Utelukk!$A$3,"",IF('1. Prosjekteringsverktøy'!$G556&lt;&gt;"",IF('1. Prosjekteringsverktøy'!$G556='Telle antall dimensjoner'!D$1,1,""),IF('1. Prosjekteringsverktøy'!$F556=D$1,1,"")))</f>
        <v/>
      </c>
      <c r="E548" t="str">
        <f>IF('1. Prosjekteringsverktøy'!$B556=Utelukk!$A$3,"",IF('1. Prosjekteringsverktøy'!$G556&lt;&gt;"",IF('1. Prosjekteringsverktøy'!$G556='Telle antall dimensjoner'!E$1,1,""),IF('1. Prosjekteringsverktøy'!$F556=E$1,1,"")))</f>
        <v/>
      </c>
      <c r="F548" t="str">
        <f>IF('1. Prosjekteringsverktøy'!$B556=Utelukk!$A$3,"",IF('1. Prosjekteringsverktøy'!$G556&lt;&gt;"",IF('1. Prosjekteringsverktøy'!$G556='Telle antall dimensjoner'!F$1,1,""),IF('1. Prosjekteringsverktøy'!$F556=F$1,1,"")))</f>
        <v/>
      </c>
      <c r="G548" t="str">
        <f>IF('1. Prosjekteringsverktøy'!$B556=Utelukk!$A$3,"",IF('1. Prosjekteringsverktøy'!$G556&lt;&gt;"",IF('1. Prosjekteringsverktøy'!$G556='Telle antall dimensjoner'!G$1,1,""),IF('1. Prosjekteringsverktøy'!$F556=G$1,1,"")))</f>
        <v/>
      </c>
      <c r="H548" t="str">
        <f>IF('1. Prosjekteringsverktøy'!$B556=Utelukk!$A$3,"",IF('1. Prosjekteringsverktøy'!$G556&lt;&gt;"",IF('1. Prosjekteringsverktøy'!$G556='Telle antall dimensjoner'!H$1,1,""),IF('1. Prosjekteringsverktøy'!$F556=H$1,1,"")))</f>
        <v/>
      </c>
      <c r="I548" t="str">
        <f>IF('1. Prosjekteringsverktøy'!$B556=Utelukk!$A$3,"",IF('1. Prosjekteringsverktøy'!$G556&lt;&gt;"",IF('1. Prosjekteringsverktøy'!$G556='Telle antall dimensjoner'!I$1,1,""),IF('1. Prosjekteringsverktøy'!$F556=I$1,1,"")))</f>
        <v/>
      </c>
      <c r="J548" t="str">
        <f>IF('1. Prosjekteringsverktøy'!$B556=Utelukk!$A$3,"",IF('1. Prosjekteringsverktøy'!$G556&lt;&gt;"",IF('1. Prosjekteringsverktøy'!$G556='Telle antall dimensjoner'!J$1,1,""),IF('1. Prosjekteringsverktøy'!$F556=J$1,1,"")))</f>
        <v/>
      </c>
    </row>
    <row r="549" spans="1:10" x14ac:dyDescent="0.3">
      <c r="A549" t="str">
        <f>IF('1. Prosjekteringsverktøy'!D557&lt;&gt;0,'1. Prosjekteringsverktøy'!$D557,"")</f>
        <v/>
      </c>
      <c r="B549" t="str">
        <f>IF('1. Prosjekteringsverktøy'!$B557=Utelukk!$A$3,"",IF('1. Prosjekteringsverktøy'!$G557&lt;&gt;"",IF('1. Prosjekteringsverktøy'!$G557='Telle antall dimensjoner'!B$1,1,""),IF('1. Prosjekteringsverktøy'!$F557=B$1,1,"")))</f>
        <v/>
      </c>
      <c r="C549" t="str">
        <f>IF('1. Prosjekteringsverktøy'!$B557=Utelukk!$A$3,"",IF('1. Prosjekteringsverktøy'!$G557&lt;&gt;"",IF('1. Prosjekteringsverktøy'!$G557='Telle antall dimensjoner'!C$1,1,""),IF('1. Prosjekteringsverktøy'!$F557=C$1,1,"")))</f>
        <v/>
      </c>
      <c r="D549" t="str">
        <f>IF('1. Prosjekteringsverktøy'!$B557=Utelukk!$A$3,"",IF('1. Prosjekteringsverktøy'!$G557&lt;&gt;"",IF('1. Prosjekteringsverktøy'!$G557='Telle antall dimensjoner'!D$1,1,""),IF('1. Prosjekteringsverktøy'!$F557=D$1,1,"")))</f>
        <v/>
      </c>
      <c r="E549" t="str">
        <f>IF('1. Prosjekteringsverktøy'!$B557=Utelukk!$A$3,"",IF('1. Prosjekteringsverktøy'!$G557&lt;&gt;"",IF('1. Prosjekteringsverktøy'!$G557='Telle antall dimensjoner'!E$1,1,""),IF('1. Prosjekteringsverktøy'!$F557=E$1,1,"")))</f>
        <v/>
      </c>
      <c r="F549" t="str">
        <f>IF('1. Prosjekteringsverktøy'!$B557=Utelukk!$A$3,"",IF('1. Prosjekteringsverktøy'!$G557&lt;&gt;"",IF('1. Prosjekteringsverktøy'!$G557='Telle antall dimensjoner'!F$1,1,""),IF('1. Prosjekteringsverktøy'!$F557=F$1,1,"")))</f>
        <v/>
      </c>
      <c r="G549" t="str">
        <f>IF('1. Prosjekteringsverktøy'!$B557=Utelukk!$A$3,"",IF('1. Prosjekteringsverktøy'!$G557&lt;&gt;"",IF('1. Prosjekteringsverktøy'!$G557='Telle antall dimensjoner'!G$1,1,""),IF('1. Prosjekteringsverktøy'!$F557=G$1,1,"")))</f>
        <v/>
      </c>
      <c r="H549" t="str">
        <f>IF('1. Prosjekteringsverktøy'!$B557=Utelukk!$A$3,"",IF('1. Prosjekteringsverktøy'!$G557&lt;&gt;"",IF('1. Prosjekteringsverktøy'!$G557='Telle antall dimensjoner'!H$1,1,""),IF('1. Prosjekteringsverktøy'!$F557=H$1,1,"")))</f>
        <v/>
      </c>
      <c r="I549" t="str">
        <f>IF('1. Prosjekteringsverktøy'!$B557=Utelukk!$A$3,"",IF('1. Prosjekteringsverktøy'!$G557&lt;&gt;"",IF('1. Prosjekteringsverktøy'!$G557='Telle antall dimensjoner'!I$1,1,""),IF('1. Prosjekteringsverktøy'!$F557=I$1,1,"")))</f>
        <v/>
      </c>
      <c r="J549" t="str">
        <f>IF('1. Prosjekteringsverktøy'!$B557=Utelukk!$A$3,"",IF('1. Prosjekteringsverktøy'!$G557&lt;&gt;"",IF('1. Prosjekteringsverktøy'!$G557='Telle antall dimensjoner'!J$1,1,""),IF('1. Prosjekteringsverktøy'!$F557=J$1,1,"")))</f>
        <v/>
      </c>
    </row>
    <row r="550" spans="1:10" x14ac:dyDescent="0.3">
      <c r="A550" t="str">
        <f>IF('1. Prosjekteringsverktøy'!D558&lt;&gt;0,'1. Prosjekteringsverktøy'!$D558,"")</f>
        <v/>
      </c>
      <c r="B550" t="str">
        <f>IF('1. Prosjekteringsverktøy'!$B558=Utelukk!$A$3,"",IF('1. Prosjekteringsverktøy'!$G558&lt;&gt;"",IF('1. Prosjekteringsverktøy'!$G558='Telle antall dimensjoner'!B$1,1,""),IF('1. Prosjekteringsverktøy'!$F558=B$1,1,"")))</f>
        <v/>
      </c>
      <c r="C550" t="str">
        <f>IF('1. Prosjekteringsverktøy'!$B558=Utelukk!$A$3,"",IF('1. Prosjekteringsverktøy'!$G558&lt;&gt;"",IF('1. Prosjekteringsverktøy'!$G558='Telle antall dimensjoner'!C$1,1,""),IF('1. Prosjekteringsverktøy'!$F558=C$1,1,"")))</f>
        <v/>
      </c>
      <c r="D550" t="str">
        <f>IF('1. Prosjekteringsverktøy'!$B558=Utelukk!$A$3,"",IF('1. Prosjekteringsverktøy'!$G558&lt;&gt;"",IF('1. Prosjekteringsverktøy'!$G558='Telle antall dimensjoner'!D$1,1,""),IF('1. Prosjekteringsverktøy'!$F558=D$1,1,"")))</f>
        <v/>
      </c>
      <c r="E550" t="str">
        <f>IF('1. Prosjekteringsverktøy'!$B558=Utelukk!$A$3,"",IF('1. Prosjekteringsverktøy'!$G558&lt;&gt;"",IF('1. Prosjekteringsverktøy'!$G558='Telle antall dimensjoner'!E$1,1,""),IF('1. Prosjekteringsverktøy'!$F558=E$1,1,"")))</f>
        <v/>
      </c>
      <c r="F550" t="str">
        <f>IF('1. Prosjekteringsverktøy'!$B558=Utelukk!$A$3,"",IF('1. Prosjekteringsverktøy'!$G558&lt;&gt;"",IF('1. Prosjekteringsverktøy'!$G558='Telle antall dimensjoner'!F$1,1,""),IF('1. Prosjekteringsverktøy'!$F558=F$1,1,"")))</f>
        <v/>
      </c>
      <c r="G550" t="str">
        <f>IF('1. Prosjekteringsverktøy'!$B558=Utelukk!$A$3,"",IF('1. Prosjekteringsverktøy'!$G558&lt;&gt;"",IF('1. Prosjekteringsverktøy'!$G558='Telle antall dimensjoner'!G$1,1,""),IF('1. Prosjekteringsverktøy'!$F558=G$1,1,"")))</f>
        <v/>
      </c>
      <c r="H550" t="str">
        <f>IF('1. Prosjekteringsverktøy'!$B558=Utelukk!$A$3,"",IF('1. Prosjekteringsverktøy'!$G558&lt;&gt;"",IF('1. Prosjekteringsverktøy'!$G558='Telle antall dimensjoner'!H$1,1,""),IF('1. Prosjekteringsverktøy'!$F558=H$1,1,"")))</f>
        <v/>
      </c>
      <c r="I550" t="str">
        <f>IF('1. Prosjekteringsverktøy'!$B558=Utelukk!$A$3,"",IF('1. Prosjekteringsverktøy'!$G558&lt;&gt;"",IF('1. Prosjekteringsverktøy'!$G558='Telle antall dimensjoner'!I$1,1,""),IF('1. Prosjekteringsverktøy'!$F558=I$1,1,"")))</f>
        <v/>
      </c>
      <c r="J550" t="str">
        <f>IF('1. Prosjekteringsverktøy'!$B558=Utelukk!$A$3,"",IF('1. Prosjekteringsverktøy'!$G558&lt;&gt;"",IF('1. Prosjekteringsverktøy'!$G558='Telle antall dimensjoner'!J$1,1,""),IF('1. Prosjekteringsverktøy'!$F558=J$1,1,"")))</f>
        <v/>
      </c>
    </row>
    <row r="551" spans="1:10" x14ac:dyDescent="0.3">
      <c r="A551" t="str">
        <f>IF('1. Prosjekteringsverktøy'!D559&lt;&gt;0,'1. Prosjekteringsverktøy'!$D559,"")</f>
        <v/>
      </c>
      <c r="B551" t="str">
        <f>IF('1. Prosjekteringsverktøy'!$B559=Utelukk!$A$3,"",IF('1. Prosjekteringsverktøy'!$G559&lt;&gt;"",IF('1. Prosjekteringsverktøy'!$G559='Telle antall dimensjoner'!B$1,1,""),IF('1. Prosjekteringsverktøy'!$F559=B$1,1,"")))</f>
        <v/>
      </c>
      <c r="C551" t="str">
        <f>IF('1. Prosjekteringsverktøy'!$B559=Utelukk!$A$3,"",IF('1. Prosjekteringsverktøy'!$G559&lt;&gt;"",IF('1. Prosjekteringsverktøy'!$G559='Telle antall dimensjoner'!C$1,1,""),IF('1. Prosjekteringsverktøy'!$F559=C$1,1,"")))</f>
        <v/>
      </c>
      <c r="D551" t="str">
        <f>IF('1. Prosjekteringsverktøy'!$B559=Utelukk!$A$3,"",IF('1. Prosjekteringsverktøy'!$G559&lt;&gt;"",IF('1. Prosjekteringsverktøy'!$G559='Telle antall dimensjoner'!D$1,1,""),IF('1. Prosjekteringsverktøy'!$F559=D$1,1,"")))</f>
        <v/>
      </c>
      <c r="E551" t="str">
        <f>IF('1. Prosjekteringsverktøy'!$B559=Utelukk!$A$3,"",IF('1. Prosjekteringsverktøy'!$G559&lt;&gt;"",IF('1. Prosjekteringsverktøy'!$G559='Telle antall dimensjoner'!E$1,1,""),IF('1. Prosjekteringsverktøy'!$F559=E$1,1,"")))</f>
        <v/>
      </c>
      <c r="F551" t="str">
        <f>IF('1. Prosjekteringsverktøy'!$B559=Utelukk!$A$3,"",IF('1. Prosjekteringsverktøy'!$G559&lt;&gt;"",IF('1. Prosjekteringsverktøy'!$G559='Telle antall dimensjoner'!F$1,1,""),IF('1. Prosjekteringsverktøy'!$F559=F$1,1,"")))</f>
        <v/>
      </c>
      <c r="G551" t="str">
        <f>IF('1. Prosjekteringsverktøy'!$B559=Utelukk!$A$3,"",IF('1. Prosjekteringsverktøy'!$G559&lt;&gt;"",IF('1. Prosjekteringsverktøy'!$G559='Telle antall dimensjoner'!G$1,1,""),IF('1. Prosjekteringsverktøy'!$F559=G$1,1,"")))</f>
        <v/>
      </c>
      <c r="H551" t="str">
        <f>IF('1. Prosjekteringsverktøy'!$B559=Utelukk!$A$3,"",IF('1. Prosjekteringsverktøy'!$G559&lt;&gt;"",IF('1. Prosjekteringsverktøy'!$G559='Telle antall dimensjoner'!H$1,1,""),IF('1. Prosjekteringsverktøy'!$F559=H$1,1,"")))</f>
        <v/>
      </c>
      <c r="I551" t="str">
        <f>IF('1. Prosjekteringsverktøy'!$B559=Utelukk!$A$3,"",IF('1. Prosjekteringsverktøy'!$G559&lt;&gt;"",IF('1. Prosjekteringsverktøy'!$G559='Telle antall dimensjoner'!I$1,1,""),IF('1. Prosjekteringsverktøy'!$F559=I$1,1,"")))</f>
        <v/>
      </c>
      <c r="J551" t="str">
        <f>IF('1. Prosjekteringsverktøy'!$B559=Utelukk!$A$3,"",IF('1. Prosjekteringsverktøy'!$G559&lt;&gt;"",IF('1. Prosjekteringsverktøy'!$G559='Telle antall dimensjoner'!J$1,1,""),IF('1. Prosjekteringsverktøy'!$F559=J$1,1,"")))</f>
        <v/>
      </c>
    </row>
    <row r="552" spans="1:10" x14ac:dyDescent="0.3">
      <c r="A552" t="str">
        <f>IF('1. Prosjekteringsverktøy'!D560&lt;&gt;0,'1. Prosjekteringsverktøy'!$D560,"")</f>
        <v/>
      </c>
      <c r="B552" t="str">
        <f>IF('1. Prosjekteringsverktøy'!$B560=Utelukk!$A$3,"",IF('1. Prosjekteringsverktøy'!$G560&lt;&gt;"",IF('1. Prosjekteringsverktøy'!$G560='Telle antall dimensjoner'!B$1,1,""),IF('1. Prosjekteringsverktøy'!$F560=B$1,1,"")))</f>
        <v/>
      </c>
      <c r="C552" t="str">
        <f>IF('1. Prosjekteringsverktøy'!$B560=Utelukk!$A$3,"",IF('1. Prosjekteringsverktøy'!$G560&lt;&gt;"",IF('1. Prosjekteringsverktøy'!$G560='Telle antall dimensjoner'!C$1,1,""),IF('1. Prosjekteringsverktøy'!$F560=C$1,1,"")))</f>
        <v/>
      </c>
      <c r="D552" t="str">
        <f>IF('1. Prosjekteringsverktøy'!$B560=Utelukk!$A$3,"",IF('1. Prosjekteringsverktøy'!$G560&lt;&gt;"",IF('1. Prosjekteringsverktøy'!$G560='Telle antall dimensjoner'!D$1,1,""),IF('1. Prosjekteringsverktøy'!$F560=D$1,1,"")))</f>
        <v/>
      </c>
      <c r="E552" t="str">
        <f>IF('1. Prosjekteringsverktøy'!$B560=Utelukk!$A$3,"",IF('1. Prosjekteringsverktøy'!$G560&lt;&gt;"",IF('1. Prosjekteringsverktøy'!$G560='Telle antall dimensjoner'!E$1,1,""),IF('1. Prosjekteringsverktøy'!$F560=E$1,1,"")))</f>
        <v/>
      </c>
      <c r="F552" t="str">
        <f>IF('1. Prosjekteringsverktøy'!$B560=Utelukk!$A$3,"",IF('1. Prosjekteringsverktøy'!$G560&lt;&gt;"",IF('1. Prosjekteringsverktøy'!$G560='Telle antall dimensjoner'!F$1,1,""),IF('1. Prosjekteringsverktøy'!$F560=F$1,1,"")))</f>
        <v/>
      </c>
      <c r="G552" t="str">
        <f>IF('1. Prosjekteringsverktøy'!$B560=Utelukk!$A$3,"",IF('1. Prosjekteringsverktøy'!$G560&lt;&gt;"",IF('1. Prosjekteringsverktøy'!$G560='Telle antall dimensjoner'!G$1,1,""),IF('1. Prosjekteringsverktøy'!$F560=G$1,1,"")))</f>
        <v/>
      </c>
      <c r="H552" t="str">
        <f>IF('1. Prosjekteringsverktøy'!$B560=Utelukk!$A$3,"",IF('1. Prosjekteringsverktøy'!$G560&lt;&gt;"",IF('1. Prosjekteringsverktøy'!$G560='Telle antall dimensjoner'!H$1,1,""),IF('1. Prosjekteringsverktøy'!$F560=H$1,1,"")))</f>
        <v/>
      </c>
      <c r="I552" t="str">
        <f>IF('1. Prosjekteringsverktøy'!$B560=Utelukk!$A$3,"",IF('1. Prosjekteringsverktøy'!$G560&lt;&gt;"",IF('1. Prosjekteringsverktøy'!$G560='Telle antall dimensjoner'!I$1,1,""),IF('1. Prosjekteringsverktøy'!$F560=I$1,1,"")))</f>
        <v/>
      </c>
      <c r="J552" t="str">
        <f>IF('1. Prosjekteringsverktøy'!$B560=Utelukk!$A$3,"",IF('1. Prosjekteringsverktøy'!$G560&lt;&gt;"",IF('1. Prosjekteringsverktøy'!$G560='Telle antall dimensjoner'!J$1,1,""),IF('1. Prosjekteringsverktøy'!$F560=J$1,1,"")))</f>
        <v/>
      </c>
    </row>
    <row r="553" spans="1:10" x14ac:dyDescent="0.3">
      <c r="A553" t="str">
        <f>IF('1. Prosjekteringsverktøy'!D561&lt;&gt;0,'1. Prosjekteringsverktøy'!$D561,"")</f>
        <v/>
      </c>
      <c r="B553" t="str">
        <f>IF('1. Prosjekteringsverktøy'!$B561=Utelukk!$A$3,"",IF('1. Prosjekteringsverktøy'!$G561&lt;&gt;"",IF('1. Prosjekteringsverktøy'!$G561='Telle antall dimensjoner'!B$1,1,""),IF('1. Prosjekteringsverktøy'!$F561=B$1,1,"")))</f>
        <v/>
      </c>
      <c r="C553" t="str">
        <f>IF('1. Prosjekteringsverktøy'!$B561=Utelukk!$A$3,"",IF('1. Prosjekteringsverktøy'!$G561&lt;&gt;"",IF('1. Prosjekteringsverktøy'!$G561='Telle antall dimensjoner'!C$1,1,""),IF('1. Prosjekteringsverktøy'!$F561=C$1,1,"")))</f>
        <v/>
      </c>
      <c r="D553" t="str">
        <f>IF('1. Prosjekteringsverktøy'!$B561=Utelukk!$A$3,"",IF('1. Prosjekteringsverktøy'!$G561&lt;&gt;"",IF('1. Prosjekteringsverktøy'!$G561='Telle antall dimensjoner'!D$1,1,""),IF('1. Prosjekteringsverktøy'!$F561=D$1,1,"")))</f>
        <v/>
      </c>
      <c r="E553" t="str">
        <f>IF('1. Prosjekteringsverktøy'!$B561=Utelukk!$A$3,"",IF('1. Prosjekteringsverktøy'!$G561&lt;&gt;"",IF('1. Prosjekteringsverktøy'!$G561='Telle antall dimensjoner'!E$1,1,""),IF('1. Prosjekteringsverktøy'!$F561=E$1,1,"")))</f>
        <v/>
      </c>
      <c r="F553" t="str">
        <f>IF('1. Prosjekteringsverktøy'!$B561=Utelukk!$A$3,"",IF('1. Prosjekteringsverktøy'!$G561&lt;&gt;"",IF('1. Prosjekteringsverktøy'!$G561='Telle antall dimensjoner'!F$1,1,""),IF('1. Prosjekteringsverktøy'!$F561=F$1,1,"")))</f>
        <v/>
      </c>
      <c r="G553" t="str">
        <f>IF('1. Prosjekteringsverktøy'!$B561=Utelukk!$A$3,"",IF('1. Prosjekteringsverktøy'!$G561&lt;&gt;"",IF('1. Prosjekteringsverktøy'!$G561='Telle antall dimensjoner'!G$1,1,""),IF('1. Prosjekteringsverktøy'!$F561=G$1,1,"")))</f>
        <v/>
      </c>
      <c r="H553" t="str">
        <f>IF('1. Prosjekteringsverktøy'!$B561=Utelukk!$A$3,"",IF('1. Prosjekteringsverktøy'!$G561&lt;&gt;"",IF('1. Prosjekteringsverktøy'!$G561='Telle antall dimensjoner'!H$1,1,""),IF('1. Prosjekteringsverktøy'!$F561=H$1,1,"")))</f>
        <v/>
      </c>
      <c r="I553" t="str">
        <f>IF('1. Prosjekteringsverktøy'!$B561=Utelukk!$A$3,"",IF('1. Prosjekteringsverktøy'!$G561&lt;&gt;"",IF('1. Prosjekteringsverktøy'!$G561='Telle antall dimensjoner'!I$1,1,""),IF('1. Prosjekteringsverktøy'!$F561=I$1,1,"")))</f>
        <v/>
      </c>
      <c r="J553" t="str">
        <f>IF('1. Prosjekteringsverktøy'!$B561=Utelukk!$A$3,"",IF('1. Prosjekteringsverktøy'!$G561&lt;&gt;"",IF('1. Prosjekteringsverktøy'!$G561='Telle antall dimensjoner'!J$1,1,""),IF('1. Prosjekteringsverktøy'!$F561=J$1,1,"")))</f>
        <v/>
      </c>
    </row>
    <row r="554" spans="1:10" x14ac:dyDescent="0.3">
      <c r="A554" t="str">
        <f>IF('1. Prosjekteringsverktøy'!D562&lt;&gt;0,'1. Prosjekteringsverktøy'!$D562,"")</f>
        <v/>
      </c>
      <c r="B554" t="str">
        <f>IF('1. Prosjekteringsverktøy'!$B562=Utelukk!$A$3,"",IF('1. Prosjekteringsverktøy'!$G562&lt;&gt;"",IF('1. Prosjekteringsverktøy'!$G562='Telle antall dimensjoner'!B$1,1,""),IF('1. Prosjekteringsverktøy'!$F562=B$1,1,"")))</f>
        <v/>
      </c>
      <c r="C554" t="str">
        <f>IF('1. Prosjekteringsverktøy'!$B562=Utelukk!$A$3,"",IF('1. Prosjekteringsverktøy'!$G562&lt;&gt;"",IF('1. Prosjekteringsverktøy'!$G562='Telle antall dimensjoner'!C$1,1,""),IF('1. Prosjekteringsverktøy'!$F562=C$1,1,"")))</f>
        <v/>
      </c>
      <c r="D554" t="str">
        <f>IF('1. Prosjekteringsverktøy'!$B562=Utelukk!$A$3,"",IF('1. Prosjekteringsverktøy'!$G562&lt;&gt;"",IF('1. Prosjekteringsverktøy'!$G562='Telle antall dimensjoner'!D$1,1,""),IF('1. Prosjekteringsverktøy'!$F562=D$1,1,"")))</f>
        <v/>
      </c>
      <c r="E554" t="str">
        <f>IF('1. Prosjekteringsverktøy'!$B562=Utelukk!$A$3,"",IF('1. Prosjekteringsverktøy'!$G562&lt;&gt;"",IF('1. Prosjekteringsverktøy'!$G562='Telle antall dimensjoner'!E$1,1,""),IF('1. Prosjekteringsverktøy'!$F562=E$1,1,"")))</f>
        <v/>
      </c>
      <c r="F554" t="str">
        <f>IF('1. Prosjekteringsverktøy'!$B562=Utelukk!$A$3,"",IF('1. Prosjekteringsverktøy'!$G562&lt;&gt;"",IF('1. Prosjekteringsverktøy'!$G562='Telle antall dimensjoner'!F$1,1,""),IF('1. Prosjekteringsverktøy'!$F562=F$1,1,"")))</f>
        <v/>
      </c>
      <c r="G554" t="str">
        <f>IF('1. Prosjekteringsverktøy'!$B562=Utelukk!$A$3,"",IF('1. Prosjekteringsverktøy'!$G562&lt;&gt;"",IF('1. Prosjekteringsverktøy'!$G562='Telle antall dimensjoner'!G$1,1,""),IF('1. Prosjekteringsverktøy'!$F562=G$1,1,"")))</f>
        <v/>
      </c>
      <c r="H554" t="str">
        <f>IF('1. Prosjekteringsverktøy'!$B562=Utelukk!$A$3,"",IF('1. Prosjekteringsverktøy'!$G562&lt;&gt;"",IF('1. Prosjekteringsverktøy'!$G562='Telle antall dimensjoner'!H$1,1,""),IF('1. Prosjekteringsverktøy'!$F562=H$1,1,"")))</f>
        <v/>
      </c>
      <c r="I554" t="str">
        <f>IF('1. Prosjekteringsverktøy'!$B562=Utelukk!$A$3,"",IF('1. Prosjekteringsverktøy'!$G562&lt;&gt;"",IF('1. Prosjekteringsverktøy'!$G562='Telle antall dimensjoner'!I$1,1,""),IF('1. Prosjekteringsverktøy'!$F562=I$1,1,"")))</f>
        <v/>
      </c>
      <c r="J554" t="str">
        <f>IF('1. Prosjekteringsverktøy'!$B562=Utelukk!$A$3,"",IF('1. Prosjekteringsverktøy'!$G562&lt;&gt;"",IF('1. Prosjekteringsverktøy'!$G562='Telle antall dimensjoner'!J$1,1,""),IF('1. Prosjekteringsverktøy'!$F562=J$1,1,"")))</f>
        <v/>
      </c>
    </row>
    <row r="555" spans="1:10" x14ac:dyDescent="0.3">
      <c r="A555" t="str">
        <f>IF('1. Prosjekteringsverktøy'!D563&lt;&gt;0,'1. Prosjekteringsverktøy'!$D563,"")</f>
        <v/>
      </c>
      <c r="B555" t="str">
        <f>IF('1. Prosjekteringsverktøy'!$B563=Utelukk!$A$3,"",IF('1. Prosjekteringsverktøy'!$G563&lt;&gt;"",IF('1. Prosjekteringsverktøy'!$G563='Telle antall dimensjoner'!B$1,1,""),IF('1. Prosjekteringsverktøy'!$F563=B$1,1,"")))</f>
        <v/>
      </c>
      <c r="C555" t="str">
        <f>IF('1. Prosjekteringsverktøy'!$B563=Utelukk!$A$3,"",IF('1. Prosjekteringsverktøy'!$G563&lt;&gt;"",IF('1. Prosjekteringsverktøy'!$G563='Telle antall dimensjoner'!C$1,1,""),IF('1. Prosjekteringsverktøy'!$F563=C$1,1,"")))</f>
        <v/>
      </c>
      <c r="D555" t="str">
        <f>IF('1. Prosjekteringsverktøy'!$B563=Utelukk!$A$3,"",IF('1. Prosjekteringsverktøy'!$G563&lt;&gt;"",IF('1. Prosjekteringsverktøy'!$G563='Telle antall dimensjoner'!D$1,1,""),IF('1. Prosjekteringsverktøy'!$F563=D$1,1,"")))</f>
        <v/>
      </c>
      <c r="E555" t="str">
        <f>IF('1. Prosjekteringsverktøy'!$B563=Utelukk!$A$3,"",IF('1. Prosjekteringsverktøy'!$G563&lt;&gt;"",IF('1. Prosjekteringsverktøy'!$G563='Telle antall dimensjoner'!E$1,1,""),IF('1. Prosjekteringsverktøy'!$F563=E$1,1,"")))</f>
        <v/>
      </c>
      <c r="F555" t="str">
        <f>IF('1. Prosjekteringsverktøy'!$B563=Utelukk!$A$3,"",IF('1. Prosjekteringsverktøy'!$G563&lt;&gt;"",IF('1. Prosjekteringsverktøy'!$G563='Telle antall dimensjoner'!F$1,1,""),IF('1. Prosjekteringsverktøy'!$F563=F$1,1,"")))</f>
        <v/>
      </c>
      <c r="G555" t="str">
        <f>IF('1. Prosjekteringsverktøy'!$B563=Utelukk!$A$3,"",IF('1. Prosjekteringsverktøy'!$G563&lt;&gt;"",IF('1. Prosjekteringsverktøy'!$G563='Telle antall dimensjoner'!G$1,1,""),IF('1. Prosjekteringsverktøy'!$F563=G$1,1,"")))</f>
        <v/>
      </c>
      <c r="H555" t="str">
        <f>IF('1. Prosjekteringsverktøy'!$B563=Utelukk!$A$3,"",IF('1. Prosjekteringsverktøy'!$G563&lt;&gt;"",IF('1. Prosjekteringsverktøy'!$G563='Telle antall dimensjoner'!H$1,1,""),IF('1. Prosjekteringsverktøy'!$F563=H$1,1,"")))</f>
        <v/>
      </c>
      <c r="I555" t="str">
        <f>IF('1. Prosjekteringsverktøy'!$B563=Utelukk!$A$3,"",IF('1. Prosjekteringsverktøy'!$G563&lt;&gt;"",IF('1. Prosjekteringsverktøy'!$G563='Telle antall dimensjoner'!I$1,1,""),IF('1. Prosjekteringsverktøy'!$F563=I$1,1,"")))</f>
        <v/>
      </c>
      <c r="J555" t="str">
        <f>IF('1. Prosjekteringsverktøy'!$B563=Utelukk!$A$3,"",IF('1. Prosjekteringsverktøy'!$G563&lt;&gt;"",IF('1. Prosjekteringsverktøy'!$G563='Telle antall dimensjoner'!J$1,1,""),IF('1. Prosjekteringsverktøy'!$F563=J$1,1,"")))</f>
        <v/>
      </c>
    </row>
    <row r="556" spans="1:10" x14ac:dyDescent="0.3">
      <c r="A556" t="str">
        <f>IF('1. Prosjekteringsverktøy'!D564&lt;&gt;0,'1. Prosjekteringsverktøy'!$D564,"")</f>
        <v/>
      </c>
      <c r="B556" t="str">
        <f>IF('1. Prosjekteringsverktøy'!$B564=Utelukk!$A$3,"",IF('1. Prosjekteringsverktøy'!$G564&lt;&gt;"",IF('1. Prosjekteringsverktøy'!$G564='Telle antall dimensjoner'!B$1,1,""),IF('1. Prosjekteringsverktøy'!$F564=B$1,1,"")))</f>
        <v/>
      </c>
      <c r="C556" t="str">
        <f>IF('1. Prosjekteringsverktøy'!$B564=Utelukk!$A$3,"",IF('1. Prosjekteringsverktøy'!$G564&lt;&gt;"",IF('1. Prosjekteringsverktøy'!$G564='Telle antall dimensjoner'!C$1,1,""),IF('1. Prosjekteringsverktøy'!$F564=C$1,1,"")))</f>
        <v/>
      </c>
      <c r="D556" t="str">
        <f>IF('1. Prosjekteringsverktøy'!$B564=Utelukk!$A$3,"",IF('1. Prosjekteringsverktøy'!$G564&lt;&gt;"",IF('1. Prosjekteringsverktøy'!$G564='Telle antall dimensjoner'!D$1,1,""),IF('1. Prosjekteringsverktøy'!$F564=D$1,1,"")))</f>
        <v/>
      </c>
      <c r="E556" t="str">
        <f>IF('1. Prosjekteringsverktøy'!$B564=Utelukk!$A$3,"",IF('1. Prosjekteringsverktøy'!$G564&lt;&gt;"",IF('1. Prosjekteringsverktøy'!$G564='Telle antall dimensjoner'!E$1,1,""),IF('1. Prosjekteringsverktøy'!$F564=E$1,1,"")))</f>
        <v/>
      </c>
      <c r="F556" t="str">
        <f>IF('1. Prosjekteringsverktøy'!$B564=Utelukk!$A$3,"",IF('1. Prosjekteringsverktøy'!$G564&lt;&gt;"",IF('1. Prosjekteringsverktøy'!$G564='Telle antall dimensjoner'!F$1,1,""),IF('1. Prosjekteringsverktøy'!$F564=F$1,1,"")))</f>
        <v/>
      </c>
      <c r="G556" t="str">
        <f>IF('1. Prosjekteringsverktøy'!$B564=Utelukk!$A$3,"",IF('1. Prosjekteringsverktøy'!$G564&lt;&gt;"",IF('1. Prosjekteringsverktøy'!$G564='Telle antall dimensjoner'!G$1,1,""),IF('1. Prosjekteringsverktøy'!$F564=G$1,1,"")))</f>
        <v/>
      </c>
      <c r="H556" t="str">
        <f>IF('1. Prosjekteringsverktøy'!$B564=Utelukk!$A$3,"",IF('1. Prosjekteringsverktøy'!$G564&lt;&gt;"",IF('1. Prosjekteringsverktøy'!$G564='Telle antall dimensjoner'!H$1,1,""),IF('1. Prosjekteringsverktøy'!$F564=H$1,1,"")))</f>
        <v/>
      </c>
      <c r="I556" t="str">
        <f>IF('1. Prosjekteringsverktøy'!$B564=Utelukk!$A$3,"",IF('1. Prosjekteringsverktøy'!$G564&lt;&gt;"",IF('1. Prosjekteringsverktøy'!$G564='Telle antall dimensjoner'!I$1,1,""),IF('1. Prosjekteringsverktøy'!$F564=I$1,1,"")))</f>
        <v/>
      </c>
      <c r="J556" t="str">
        <f>IF('1. Prosjekteringsverktøy'!$B564=Utelukk!$A$3,"",IF('1. Prosjekteringsverktøy'!$G564&lt;&gt;"",IF('1. Prosjekteringsverktøy'!$G564='Telle antall dimensjoner'!J$1,1,""),IF('1. Prosjekteringsverktøy'!$F564=J$1,1,"")))</f>
        <v/>
      </c>
    </row>
    <row r="557" spans="1:10" x14ac:dyDescent="0.3">
      <c r="A557" t="str">
        <f>IF('1. Prosjekteringsverktøy'!D565&lt;&gt;0,'1. Prosjekteringsverktøy'!$D565,"")</f>
        <v/>
      </c>
      <c r="B557" t="str">
        <f>IF('1. Prosjekteringsverktøy'!$B565=Utelukk!$A$3,"",IF('1. Prosjekteringsverktøy'!$G565&lt;&gt;"",IF('1. Prosjekteringsverktøy'!$G565='Telle antall dimensjoner'!B$1,1,""),IF('1. Prosjekteringsverktøy'!$F565=B$1,1,"")))</f>
        <v/>
      </c>
      <c r="C557" t="str">
        <f>IF('1. Prosjekteringsverktøy'!$B565=Utelukk!$A$3,"",IF('1. Prosjekteringsverktøy'!$G565&lt;&gt;"",IF('1. Prosjekteringsverktøy'!$G565='Telle antall dimensjoner'!C$1,1,""),IF('1. Prosjekteringsverktøy'!$F565=C$1,1,"")))</f>
        <v/>
      </c>
      <c r="D557" t="str">
        <f>IF('1. Prosjekteringsverktøy'!$B565=Utelukk!$A$3,"",IF('1. Prosjekteringsverktøy'!$G565&lt;&gt;"",IF('1. Prosjekteringsverktøy'!$G565='Telle antall dimensjoner'!D$1,1,""),IF('1. Prosjekteringsverktøy'!$F565=D$1,1,"")))</f>
        <v/>
      </c>
      <c r="E557" t="str">
        <f>IF('1. Prosjekteringsverktøy'!$B565=Utelukk!$A$3,"",IF('1. Prosjekteringsverktøy'!$G565&lt;&gt;"",IF('1. Prosjekteringsverktøy'!$G565='Telle antall dimensjoner'!E$1,1,""),IF('1. Prosjekteringsverktøy'!$F565=E$1,1,"")))</f>
        <v/>
      </c>
      <c r="F557" t="str">
        <f>IF('1. Prosjekteringsverktøy'!$B565=Utelukk!$A$3,"",IF('1. Prosjekteringsverktøy'!$G565&lt;&gt;"",IF('1. Prosjekteringsverktøy'!$G565='Telle antall dimensjoner'!F$1,1,""),IF('1. Prosjekteringsverktøy'!$F565=F$1,1,"")))</f>
        <v/>
      </c>
      <c r="G557" t="str">
        <f>IF('1. Prosjekteringsverktøy'!$B565=Utelukk!$A$3,"",IF('1. Prosjekteringsverktøy'!$G565&lt;&gt;"",IF('1. Prosjekteringsverktøy'!$G565='Telle antall dimensjoner'!G$1,1,""),IF('1. Prosjekteringsverktøy'!$F565=G$1,1,"")))</f>
        <v/>
      </c>
      <c r="H557" t="str">
        <f>IF('1. Prosjekteringsverktøy'!$B565=Utelukk!$A$3,"",IF('1. Prosjekteringsverktøy'!$G565&lt;&gt;"",IF('1. Prosjekteringsverktøy'!$G565='Telle antall dimensjoner'!H$1,1,""),IF('1. Prosjekteringsverktøy'!$F565=H$1,1,"")))</f>
        <v/>
      </c>
      <c r="I557" t="str">
        <f>IF('1. Prosjekteringsverktøy'!$B565=Utelukk!$A$3,"",IF('1. Prosjekteringsverktøy'!$G565&lt;&gt;"",IF('1. Prosjekteringsverktøy'!$G565='Telle antall dimensjoner'!I$1,1,""),IF('1. Prosjekteringsverktøy'!$F565=I$1,1,"")))</f>
        <v/>
      </c>
      <c r="J557" t="str">
        <f>IF('1. Prosjekteringsverktøy'!$B565=Utelukk!$A$3,"",IF('1. Prosjekteringsverktøy'!$G565&lt;&gt;"",IF('1. Prosjekteringsverktøy'!$G565='Telle antall dimensjoner'!J$1,1,""),IF('1. Prosjekteringsverktøy'!$F565=J$1,1,"")))</f>
        <v/>
      </c>
    </row>
    <row r="558" spans="1:10" x14ac:dyDescent="0.3">
      <c r="A558" t="str">
        <f>IF('1. Prosjekteringsverktøy'!D566&lt;&gt;0,'1. Prosjekteringsverktøy'!$D566,"")</f>
        <v/>
      </c>
      <c r="B558" t="str">
        <f>IF('1. Prosjekteringsverktøy'!$B566=Utelukk!$A$3,"",IF('1. Prosjekteringsverktøy'!$G566&lt;&gt;"",IF('1. Prosjekteringsverktøy'!$G566='Telle antall dimensjoner'!B$1,1,""),IF('1. Prosjekteringsverktøy'!$F566=B$1,1,"")))</f>
        <v/>
      </c>
      <c r="C558" t="str">
        <f>IF('1. Prosjekteringsverktøy'!$B566=Utelukk!$A$3,"",IF('1. Prosjekteringsverktøy'!$G566&lt;&gt;"",IF('1. Prosjekteringsverktøy'!$G566='Telle antall dimensjoner'!C$1,1,""),IF('1. Prosjekteringsverktøy'!$F566=C$1,1,"")))</f>
        <v/>
      </c>
      <c r="D558" t="str">
        <f>IF('1. Prosjekteringsverktøy'!$B566=Utelukk!$A$3,"",IF('1. Prosjekteringsverktøy'!$G566&lt;&gt;"",IF('1. Prosjekteringsverktøy'!$G566='Telle antall dimensjoner'!D$1,1,""),IF('1. Prosjekteringsverktøy'!$F566=D$1,1,"")))</f>
        <v/>
      </c>
      <c r="E558" t="str">
        <f>IF('1. Prosjekteringsverktøy'!$B566=Utelukk!$A$3,"",IF('1. Prosjekteringsverktøy'!$G566&lt;&gt;"",IF('1. Prosjekteringsverktøy'!$G566='Telle antall dimensjoner'!E$1,1,""),IF('1. Prosjekteringsverktøy'!$F566=E$1,1,"")))</f>
        <v/>
      </c>
      <c r="F558" t="str">
        <f>IF('1. Prosjekteringsverktøy'!$B566=Utelukk!$A$3,"",IF('1. Prosjekteringsverktøy'!$G566&lt;&gt;"",IF('1. Prosjekteringsverktøy'!$G566='Telle antall dimensjoner'!F$1,1,""),IF('1. Prosjekteringsverktøy'!$F566=F$1,1,"")))</f>
        <v/>
      </c>
      <c r="G558" t="str">
        <f>IF('1. Prosjekteringsverktøy'!$B566=Utelukk!$A$3,"",IF('1. Prosjekteringsverktøy'!$G566&lt;&gt;"",IF('1. Prosjekteringsverktøy'!$G566='Telle antall dimensjoner'!G$1,1,""),IF('1. Prosjekteringsverktøy'!$F566=G$1,1,"")))</f>
        <v/>
      </c>
      <c r="H558" t="str">
        <f>IF('1. Prosjekteringsverktøy'!$B566=Utelukk!$A$3,"",IF('1. Prosjekteringsverktøy'!$G566&lt;&gt;"",IF('1. Prosjekteringsverktøy'!$G566='Telle antall dimensjoner'!H$1,1,""),IF('1. Prosjekteringsverktøy'!$F566=H$1,1,"")))</f>
        <v/>
      </c>
      <c r="I558" t="str">
        <f>IF('1. Prosjekteringsverktøy'!$B566=Utelukk!$A$3,"",IF('1. Prosjekteringsverktøy'!$G566&lt;&gt;"",IF('1. Prosjekteringsverktøy'!$G566='Telle antall dimensjoner'!I$1,1,""),IF('1. Prosjekteringsverktøy'!$F566=I$1,1,"")))</f>
        <v/>
      </c>
      <c r="J558" t="str">
        <f>IF('1. Prosjekteringsverktøy'!$B566=Utelukk!$A$3,"",IF('1. Prosjekteringsverktøy'!$G566&lt;&gt;"",IF('1. Prosjekteringsverktøy'!$G566='Telle antall dimensjoner'!J$1,1,""),IF('1. Prosjekteringsverktøy'!$F566=J$1,1,"")))</f>
        <v/>
      </c>
    </row>
    <row r="559" spans="1:10" x14ac:dyDescent="0.3">
      <c r="A559" t="str">
        <f>IF('1. Prosjekteringsverktøy'!D567&lt;&gt;0,'1. Prosjekteringsverktøy'!$D567,"")</f>
        <v/>
      </c>
      <c r="B559" t="str">
        <f>IF('1. Prosjekteringsverktøy'!$B567=Utelukk!$A$3,"",IF('1. Prosjekteringsverktøy'!$G567&lt;&gt;"",IF('1. Prosjekteringsverktøy'!$G567='Telle antall dimensjoner'!B$1,1,""),IF('1. Prosjekteringsverktøy'!$F567=B$1,1,"")))</f>
        <v/>
      </c>
      <c r="C559" t="str">
        <f>IF('1. Prosjekteringsverktøy'!$B567=Utelukk!$A$3,"",IF('1. Prosjekteringsverktøy'!$G567&lt;&gt;"",IF('1. Prosjekteringsverktøy'!$G567='Telle antall dimensjoner'!C$1,1,""),IF('1. Prosjekteringsverktøy'!$F567=C$1,1,"")))</f>
        <v/>
      </c>
      <c r="D559" t="str">
        <f>IF('1. Prosjekteringsverktøy'!$B567=Utelukk!$A$3,"",IF('1. Prosjekteringsverktøy'!$G567&lt;&gt;"",IF('1. Prosjekteringsverktøy'!$G567='Telle antall dimensjoner'!D$1,1,""),IF('1. Prosjekteringsverktøy'!$F567=D$1,1,"")))</f>
        <v/>
      </c>
      <c r="E559" t="str">
        <f>IF('1. Prosjekteringsverktøy'!$B567=Utelukk!$A$3,"",IF('1. Prosjekteringsverktøy'!$G567&lt;&gt;"",IF('1. Prosjekteringsverktøy'!$G567='Telle antall dimensjoner'!E$1,1,""),IF('1. Prosjekteringsverktøy'!$F567=E$1,1,"")))</f>
        <v/>
      </c>
      <c r="F559" t="str">
        <f>IF('1. Prosjekteringsverktøy'!$B567=Utelukk!$A$3,"",IF('1. Prosjekteringsverktøy'!$G567&lt;&gt;"",IF('1. Prosjekteringsverktøy'!$G567='Telle antall dimensjoner'!F$1,1,""),IF('1. Prosjekteringsverktøy'!$F567=F$1,1,"")))</f>
        <v/>
      </c>
      <c r="G559" t="str">
        <f>IF('1. Prosjekteringsverktøy'!$B567=Utelukk!$A$3,"",IF('1. Prosjekteringsverktøy'!$G567&lt;&gt;"",IF('1. Prosjekteringsverktøy'!$G567='Telle antall dimensjoner'!G$1,1,""),IF('1. Prosjekteringsverktøy'!$F567=G$1,1,"")))</f>
        <v/>
      </c>
      <c r="H559" t="str">
        <f>IF('1. Prosjekteringsverktøy'!$B567=Utelukk!$A$3,"",IF('1. Prosjekteringsverktøy'!$G567&lt;&gt;"",IF('1. Prosjekteringsverktøy'!$G567='Telle antall dimensjoner'!H$1,1,""),IF('1. Prosjekteringsverktøy'!$F567=H$1,1,"")))</f>
        <v/>
      </c>
      <c r="I559" t="str">
        <f>IF('1. Prosjekteringsverktøy'!$B567=Utelukk!$A$3,"",IF('1. Prosjekteringsverktøy'!$G567&lt;&gt;"",IF('1. Prosjekteringsverktøy'!$G567='Telle antall dimensjoner'!I$1,1,""),IF('1. Prosjekteringsverktøy'!$F567=I$1,1,"")))</f>
        <v/>
      </c>
      <c r="J559" t="str">
        <f>IF('1. Prosjekteringsverktøy'!$B567=Utelukk!$A$3,"",IF('1. Prosjekteringsverktøy'!$G567&lt;&gt;"",IF('1. Prosjekteringsverktøy'!$G567='Telle antall dimensjoner'!J$1,1,""),IF('1. Prosjekteringsverktøy'!$F567=J$1,1,"")))</f>
        <v/>
      </c>
    </row>
    <row r="560" spans="1:10" x14ac:dyDescent="0.3">
      <c r="A560" t="str">
        <f>IF('1. Prosjekteringsverktøy'!D568&lt;&gt;0,'1. Prosjekteringsverktøy'!$D568,"")</f>
        <v/>
      </c>
      <c r="B560" t="str">
        <f>IF('1. Prosjekteringsverktøy'!$B568=Utelukk!$A$3,"",IF('1. Prosjekteringsverktøy'!$G568&lt;&gt;"",IF('1. Prosjekteringsverktøy'!$G568='Telle antall dimensjoner'!B$1,1,""),IF('1. Prosjekteringsverktøy'!$F568=B$1,1,"")))</f>
        <v/>
      </c>
      <c r="C560" t="str">
        <f>IF('1. Prosjekteringsverktøy'!$B568=Utelukk!$A$3,"",IF('1. Prosjekteringsverktøy'!$G568&lt;&gt;"",IF('1. Prosjekteringsverktøy'!$G568='Telle antall dimensjoner'!C$1,1,""),IF('1. Prosjekteringsverktøy'!$F568=C$1,1,"")))</f>
        <v/>
      </c>
      <c r="D560" t="str">
        <f>IF('1. Prosjekteringsverktøy'!$B568=Utelukk!$A$3,"",IF('1. Prosjekteringsverktøy'!$G568&lt;&gt;"",IF('1. Prosjekteringsverktøy'!$G568='Telle antall dimensjoner'!D$1,1,""),IF('1. Prosjekteringsverktøy'!$F568=D$1,1,"")))</f>
        <v/>
      </c>
      <c r="E560" t="str">
        <f>IF('1. Prosjekteringsverktøy'!$B568=Utelukk!$A$3,"",IF('1. Prosjekteringsverktøy'!$G568&lt;&gt;"",IF('1. Prosjekteringsverktøy'!$G568='Telle antall dimensjoner'!E$1,1,""),IF('1. Prosjekteringsverktøy'!$F568=E$1,1,"")))</f>
        <v/>
      </c>
      <c r="F560" t="str">
        <f>IF('1. Prosjekteringsverktøy'!$B568=Utelukk!$A$3,"",IF('1. Prosjekteringsverktøy'!$G568&lt;&gt;"",IF('1. Prosjekteringsverktøy'!$G568='Telle antall dimensjoner'!F$1,1,""),IF('1. Prosjekteringsverktøy'!$F568=F$1,1,"")))</f>
        <v/>
      </c>
      <c r="G560" t="str">
        <f>IF('1. Prosjekteringsverktøy'!$B568=Utelukk!$A$3,"",IF('1. Prosjekteringsverktøy'!$G568&lt;&gt;"",IF('1. Prosjekteringsverktøy'!$G568='Telle antall dimensjoner'!G$1,1,""),IF('1. Prosjekteringsverktøy'!$F568=G$1,1,"")))</f>
        <v/>
      </c>
      <c r="H560" t="str">
        <f>IF('1. Prosjekteringsverktøy'!$B568=Utelukk!$A$3,"",IF('1. Prosjekteringsverktøy'!$G568&lt;&gt;"",IF('1. Prosjekteringsverktøy'!$G568='Telle antall dimensjoner'!H$1,1,""),IF('1. Prosjekteringsverktøy'!$F568=H$1,1,"")))</f>
        <v/>
      </c>
      <c r="I560" t="str">
        <f>IF('1. Prosjekteringsverktøy'!$B568=Utelukk!$A$3,"",IF('1. Prosjekteringsverktøy'!$G568&lt;&gt;"",IF('1. Prosjekteringsverktøy'!$G568='Telle antall dimensjoner'!I$1,1,""),IF('1. Prosjekteringsverktøy'!$F568=I$1,1,"")))</f>
        <v/>
      </c>
      <c r="J560" t="str">
        <f>IF('1. Prosjekteringsverktøy'!$B568=Utelukk!$A$3,"",IF('1. Prosjekteringsverktøy'!$G568&lt;&gt;"",IF('1. Prosjekteringsverktøy'!$G568='Telle antall dimensjoner'!J$1,1,""),IF('1. Prosjekteringsverktøy'!$F568=J$1,1,"")))</f>
        <v/>
      </c>
    </row>
    <row r="561" spans="1:10" x14ac:dyDescent="0.3">
      <c r="A561" t="str">
        <f>IF('1. Prosjekteringsverktøy'!D569&lt;&gt;0,'1. Prosjekteringsverktøy'!$D569,"")</f>
        <v/>
      </c>
      <c r="B561" t="str">
        <f>IF('1. Prosjekteringsverktøy'!$B569=Utelukk!$A$3,"",IF('1. Prosjekteringsverktøy'!$G569&lt;&gt;"",IF('1. Prosjekteringsverktøy'!$G569='Telle antall dimensjoner'!B$1,1,""),IF('1. Prosjekteringsverktøy'!$F569=B$1,1,"")))</f>
        <v/>
      </c>
      <c r="C561" t="str">
        <f>IF('1. Prosjekteringsverktøy'!$B569=Utelukk!$A$3,"",IF('1. Prosjekteringsverktøy'!$G569&lt;&gt;"",IF('1. Prosjekteringsverktøy'!$G569='Telle antall dimensjoner'!C$1,1,""),IF('1. Prosjekteringsverktøy'!$F569=C$1,1,"")))</f>
        <v/>
      </c>
      <c r="D561" t="str">
        <f>IF('1. Prosjekteringsverktøy'!$B569=Utelukk!$A$3,"",IF('1. Prosjekteringsverktøy'!$G569&lt;&gt;"",IF('1. Prosjekteringsverktøy'!$G569='Telle antall dimensjoner'!D$1,1,""),IF('1. Prosjekteringsverktøy'!$F569=D$1,1,"")))</f>
        <v/>
      </c>
      <c r="E561" t="str">
        <f>IF('1. Prosjekteringsverktøy'!$B569=Utelukk!$A$3,"",IF('1. Prosjekteringsverktøy'!$G569&lt;&gt;"",IF('1. Prosjekteringsverktøy'!$G569='Telle antall dimensjoner'!E$1,1,""),IF('1. Prosjekteringsverktøy'!$F569=E$1,1,"")))</f>
        <v/>
      </c>
      <c r="F561" t="str">
        <f>IF('1. Prosjekteringsverktøy'!$B569=Utelukk!$A$3,"",IF('1. Prosjekteringsverktøy'!$G569&lt;&gt;"",IF('1. Prosjekteringsverktøy'!$G569='Telle antall dimensjoner'!F$1,1,""),IF('1. Prosjekteringsverktøy'!$F569=F$1,1,"")))</f>
        <v/>
      </c>
      <c r="G561" t="str">
        <f>IF('1. Prosjekteringsverktøy'!$B569=Utelukk!$A$3,"",IF('1. Prosjekteringsverktøy'!$G569&lt;&gt;"",IF('1. Prosjekteringsverktøy'!$G569='Telle antall dimensjoner'!G$1,1,""),IF('1. Prosjekteringsverktøy'!$F569=G$1,1,"")))</f>
        <v/>
      </c>
      <c r="H561" t="str">
        <f>IF('1. Prosjekteringsverktøy'!$B569=Utelukk!$A$3,"",IF('1. Prosjekteringsverktøy'!$G569&lt;&gt;"",IF('1. Prosjekteringsverktøy'!$G569='Telle antall dimensjoner'!H$1,1,""),IF('1. Prosjekteringsverktøy'!$F569=H$1,1,"")))</f>
        <v/>
      </c>
      <c r="I561" t="str">
        <f>IF('1. Prosjekteringsverktøy'!$B569=Utelukk!$A$3,"",IF('1. Prosjekteringsverktøy'!$G569&lt;&gt;"",IF('1. Prosjekteringsverktøy'!$G569='Telle antall dimensjoner'!I$1,1,""),IF('1. Prosjekteringsverktøy'!$F569=I$1,1,"")))</f>
        <v/>
      </c>
      <c r="J561" t="str">
        <f>IF('1. Prosjekteringsverktøy'!$B569=Utelukk!$A$3,"",IF('1. Prosjekteringsverktøy'!$G569&lt;&gt;"",IF('1. Prosjekteringsverktøy'!$G569='Telle antall dimensjoner'!J$1,1,""),IF('1. Prosjekteringsverktøy'!$F569=J$1,1,"")))</f>
        <v/>
      </c>
    </row>
    <row r="562" spans="1:10" x14ac:dyDescent="0.3">
      <c r="A562" t="str">
        <f>IF('1. Prosjekteringsverktøy'!D570&lt;&gt;0,'1. Prosjekteringsverktøy'!$D570,"")</f>
        <v/>
      </c>
      <c r="B562" t="str">
        <f>IF('1. Prosjekteringsverktøy'!$B570=Utelukk!$A$3,"",IF('1. Prosjekteringsverktøy'!$G570&lt;&gt;"",IF('1. Prosjekteringsverktøy'!$G570='Telle antall dimensjoner'!B$1,1,""),IF('1. Prosjekteringsverktøy'!$F570=B$1,1,"")))</f>
        <v/>
      </c>
      <c r="C562" t="str">
        <f>IF('1. Prosjekteringsverktøy'!$B570=Utelukk!$A$3,"",IF('1. Prosjekteringsverktøy'!$G570&lt;&gt;"",IF('1. Prosjekteringsverktøy'!$G570='Telle antall dimensjoner'!C$1,1,""),IF('1. Prosjekteringsverktøy'!$F570=C$1,1,"")))</f>
        <v/>
      </c>
      <c r="D562" t="str">
        <f>IF('1. Prosjekteringsverktøy'!$B570=Utelukk!$A$3,"",IF('1. Prosjekteringsverktøy'!$G570&lt;&gt;"",IF('1. Prosjekteringsverktøy'!$G570='Telle antall dimensjoner'!D$1,1,""),IF('1. Prosjekteringsverktøy'!$F570=D$1,1,"")))</f>
        <v/>
      </c>
      <c r="E562" t="str">
        <f>IF('1. Prosjekteringsverktøy'!$B570=Utelukk!$A$3,"",IF('1. Prosjekteringsverktøy'!$G570&lt;&gt;"",IF('1. Prosjekteringsverktøy'!$G570='Telle antall dimensjoner'!E$1,1,""),IF('1. Prosjekteringsverktøy'!$F570=E$1,1,"")))</f>
        <v/>
      </c>
      <c r="F562" t="str">
        <f>IF('1. Prosjekteringsverktøy'!$B570=Utelukk!$A$3,"",IF('1. Prosjekteringsverktøy'!$G570&lt;&gt;"",IF('1. Prosjekteringsverktøy'!$G570='Telle antall dimensjoner'!F$1,1,""),IF('1. Prosjekteringsverktøy'!$F570=F$1,1,"")))</f>
        <v/>
      </c>
      <c r="G562" t="str">
        <f>IF('1. Prosjekteringsverktøy'!$B570=Utelukk!$A$3,"",IF('1. Prosjekteringsverktøy'!$G570&lt;&gt;"",IF('1. Prosjekteringsverktøy'!$G570='Telle antall dimensjoner'!G$1,1,""),IF('1. Prosjekteringsverktøy'!$F570=G$1,1,"")))</f>
        <v/>
      </c>
      <c r="H562" t="str">
        <f>IF('1. Prosjekteringsverktøy'!$B570=Utelukk!$A$3,"",IF('1. Prosjekteringsverktøy'!$G570&lt;&gt;"",IF('1. Prosjekteringsverktøy'!$G570='Telle antall dimensjoner'!H$1,1,""),IF('1. Prosjekteringsverktøy'!$F570=H$1,1,"")))</f>
        <v/>
      </c>
      <c r="I562" t="str">
        <f>IF('1. Prosjekteringsverktøy'!$B570=Utelukk!$A$3,"",IF('1. Prosjekteringsverktøy'!$G570&lt;&gt;"",IF('1. Prosjekteringsverktøy'!$G570='Telle antall dimensjoner'!I$1,1,""),IF('1. Prosjekteringsverktøy'!$F570=I$1,1,"")))</f>
        <v/>
      </c>
      <c r="J562" t="str">
        <f>IF('1. Prosjekteringsverktøy'!$B570=Utelukk!$A$3,"",IF('1. Prosjekteringsverktøy'!$G570&lt;&gt;"",IF('1. Prosjekteringsverktøy'!$G570='Telle antall dimensjoner'!J$1,1,""),IF('1. Prosjekteringsverktøy'!$F570=J$1,1,"")))</f>
        <v/>
      </c>
    </row>
    <row r="563" spans="1:10" x14ac:dyDescent="0.3">
      <c r="A563" t="str">
        <f>IF('1. Prosjekteringsverktøy'!D571&lt;&gt;0,'1. Prosjekteringsverktøy'!$D571,"")</f>
        <v/>
      </c>
      <c r="B563" t="str">
        <f>IF('1. Prosjekteringsverktøy'!$B571=Utelukk!$A$3,"",IF('1. Prosjekteringsverktøy'!$G571&lt;&gt;"",IF('1. Prosjekteringsverktøy'!$G571='Telle antall dimensjoner'!B$1,1,""),IF('1. Prosjekteringsverktøy'!$F571=B$1,1,"")))</f>
        <v/>
      </c>
      <c r="C563" t="str">
        <f>IF('1. Prosjekteringsverktøy'!$B571=Utelukk!$A$3,"",IF('1. Prosjekteringsverktøy'!$G571&lt;&gt;"",IF('1. Prosjekteringsverktøy'!$G571='Telle antall dimensjoner'!C$1,1,""),IF('1. Prosjekteringsverktøy'!$F571=C$1,1,"")))</f>
        <v/>
      </c>
      <c r="D563" t="str">
        <f>IF('1. Prosjekteringsverktøy'!$B571=Utelukk!$A$3,"",IF('1. Prosjekteringsverktøy'!$G571&lt;&gt;"",IF('1. Prosjekteringsverktøy'!$G571='Telle antall dimensjoner'!D$1,1,""),IF('1. Prosjekteringsverktøy'!$F571=D$1,1,"")))</f>
        <v/>
      </c>
      <c r="E563" t="str">
        <f>IF('1. Prosjekteringsverktøy'!$B571=Utelukk!$A$3,"",IF('1. Prosjekteringsverktøy'!$G571&lt;&gt;"",IF('1. Prosjekteringsverktøy'!$G571='Telle antall dimensjoner'!E$1,1,""),IF('1. Prosjekteringsverktøy'!$F571=E$1,1,"")))</f>
        <v/>
      </c>
      <c r="F563" t="str">
        <f>IF('1. Prosjekteringsverktøy'!$B571=Utelukk!$A$3,"",IF('1. Prosjekteringsverktøy'!$G571&lt;&gt;"",IF('1. Prosjekteringsverktøy'!$G571='Telle antall dimensjoner'!F$1,1,""),IF('1. Prosjekteringsverktøy'!$F571=F$1,1,"")))</f>
        <v/>
      </c>
      <c r="G563" t="str">
        <f>IF('1. Prosjekteringsverktøy'!$B571=Utelukk!$A$3,"",IF('1. Prosjekteringsverktøy'!$G571&lt;&gt;"",IF('1. Prosjekteringsverktøy'!$G571='Telle antall dimensjoner'!G$1,1,""),IF('1. Prosjekteringsverktøy'!$F571=G$1,1,"")))</f>
        <v/>
      </c>
      <c r="H563" t="str">
        <f>IF('1. Prosjekteringsverktøy'!$B571=Utelukk!$A$3,"",IF('1. Prosjekteringsverktøy'!$G571&lt;&gt;"",IF('1. Prosjekteringsverktøy'!$G571='Telle antall dimensjoner'!H$1,1,""),IF('1. Prosjekteringsverktøy'!$F571=H$1,1,"")))</f>
        <v/>
      </c>
      <c r="I563" t="str">
        <f>IF('1. Prosjekteringsverktøy'!$B571=Utelukk!$A$3,"",IF('1. Prosjekteringsverktøy'!$G571&lt;&gt;"",IF('1. Prosjekteringsverktøy'!$G571='Telle antall dimensjoner'!I$1,1,""),IF('1. Prosjekteringsverktøy'!$F571=I$1,1,"")))</f>
        <v/>
      </c>
      <c r="J563" t="str">
        <f>IF('1. Prosjekteringsverktøy'!$B571=Utelukk!$A$3,"",IF('1. Prosjekteringsverktøy'!$G571&lt;&gt;"",IF('1. Prosjekteringsverktøy'!$G571='Telle antall dimensjoner'!J$1,1,""),IF('1. Prosjekteringsverktøy'!$F571=J$1,1,"")))</f>
        <v/>
      </c>
    </row>
    <row r="564" spans="1:10" x14ac:dyDescent="0.3">
      <c r="A564" t="str">
        <f>IF('1. Prosjekteringsverktøy'!D572&lt;&gt;0,'1. Prosjekteringsverktøy'!$D572,"")</f>
        <v/>
      </c>
      <c r="B564" t="str">
        <f>IF('1. Prosjekteringsverktøy'!$B572=Utelukk!$A$3,"",IF('1. Prosjekteringsverktøy'!$G572&lt;&gt;"",IF('1. Prosjekteringsverktøy'!$G572='Telle antall dimensjoner'!B$1,1,""),IF('1. Prosjekteringsverktøy'!$F572=B$1,1,"")))</f>
        <v/>
      </c>
      <c r="C564" t="str">
        <f>IF('1. Prosjekteringsverktøy'!$B572=Utelukk!$A$3,"",IF('1. Prosjekteringsverktøy'!$G572&lt;&gt;"",IF('1. Prosjekteringsverktøy'!$G572='Telle antall dimensjoner'!C$1,1,""),IF('1. Prosjekteringsverktøy'!$F572=C$1,1,"")))</f>
        <v/>
      </c>
      <c r="D564" t="str">
        <f>IF('1. Prosjekteringsverktøy'!$B572=Utelukk!$A$3,"",IF('1. Prosjekteringsverktøy'!$G572&lt;&gt;"",IF('1. Prosjekteringsverktøy'!$G572='Telle antall dimensjoner'!D$1,1,""),IF('1. Prosjekteringsverktøy'!$F572=D$1,1,"")))</f>
        <v/>
      </c>
      <c r="E564" t="str">
        <f>IF('1. Prosjekteringsverktøy'!$B572=Utelukk!$A$3,"",IF('1. Prosjekteringsverktøy'!$G572&lt;&gt;"",IF('1. Prosjekteringsverktøy'!$G572='Telle antall dimensjoner'!E$1,1,""),IF('1. Prosjekteringsverktøy'!$F572=E$1,1,"")))</f>
        <v/>
      </c>
      <c r="F564" t="str">
        <f>IF('1. Prosjekteringsverktøy'!$B572=Utelukk!$A$3,"",IF('1. Prosjekteringsverktøy'!$G572&lt;&gt;"",IF('1. Prosjekteringsverktøy'!$G572='Telle antall dimensjoner'!F$1,1,""),IF('1. Prosjekteringsverktøy'!$F572=F$1,1,"")))</f>
        <v/>
      </c>
      <c r="G564" t="str">
        <f>IF('1. Prosjekteringsverktøy'!$B572=Utelukk!$A$3,"",IF('1. Prosjekteringsverktøy'!$G572&lt;&gt;"",IF('1. Prosjekteringsverktøy'!$G572='Telle antall dimensjoner'!G$1,1,""),IF('1. Prosjekteringsverktøy'!$F572=G$1,1,"")))</f>
        <v/>
      </c>
      <c r="H564" t="str">
        <f>IF('1. Prosjekteringsverktøy'!$B572=Utelukk!$A$3,"",IF('1. Prosjekteringsverktøy'!$G572&lt;&gt;"",IF('1. Prosjekteringsverktøy'!$G572='Telle antall dimensjoner'!H$1,1,""),IF('1. Prosjekteringsverktøy'!$F572=H$1,1,"")))</f>
        <v/>
      </c>
      <c r="I564" t="str">
        <f>IF('1. Prosjekteringsverktøy'!$B572=Utelukk!$A$3,"",IF('1. Prosjekteringsverktøy'!$G572&lt;&gt;"",IF('1. Prosjekteringsverktøy'!$G572='Telle antall dimensjoner'!I$1,1,""),IF('1. Prosjekteringsverktøy'!$F572=I$1,1,"")))</f>
        <v/>
      </c>
      <c r="J564" t="str">
        <f>IF('1. Prosjekteringsverktøy'!$B572=Utelukk!$A$3,"",IF('1. Prosjekteringsverktøy'!$G572&lt;&gt;"",IF('1. Prosjekteringsverktøy'!$G572='Telle antall dimensjoner'!J$1,1,""),IF('1. Prosjekteringsverktøy'!$F572=J$1,1,"")))</f>
        <v/>
      </c>
    </row>
    <row r="565" spans="1:10" x14ac:dyDescent="0.3">
      <c r="A565" t="str">
        <f>IF('1. Prosjekteringsverktøy'!D573&lt;&gt;0,'1. Prosjekteringsverktøy'!$D573,"")</f>
        <v/>
      </c>
      <c r="B565" t="str">
        <f>IF('1. Prosjekteringsverktøy'!$B573=Utelukk!$A$3,"",IF('1. Prosjekteringsverktøy'!$G573&lt;&gt;"",IF('1. Prosjekteringsverktøy'!$G573='Telle antall dimensjoner'!B$1,1,""),IF('1. Prosjekteringsverktøy'!$F573=B$1,1,"")))</f>
        <v/>
      </c>
      <c r="C565" t="str">
        <f>IF('1. Prosjekteringsverktøy'!$B573=Utelukk!$A$3,"",IF('1. Prosjekteringsverktøy'!$G573&lt;&gt;"",IF('1. Prosjekteringsverktøy'!$G573='Telle antall dimensjoner'!C$1,1,""),IF('1. Prosjekteringsverktøy'!$F573=C$1,1,"")))</f>
        <v/>
      </c>
      <c r="D565" t="str">
        <f>IF('1. Prosjekteringsverktøy'!$B573=Utelukk!$A$3,"",IF('1. Prosjekteringsverktøy'!$G573&lt;&gt;"",IF('1. Prosjekteringsverktøy'!$G573='Telle antall dimensjoner'!D$1,1,""),IF('1. Prosjekteringsverktøy'!$F573=D$1,1,"")))</f>
        <v/>
      </c>
      <c r="E565" t="str">
        <f>IF('1. Prosjekteringsverktøy'!$B573=Utelukk!$A$3,"",IF('1. Prosjekteringsverktøy'!$G573&lt;&gt;"",IF('1. Prosjekteringsverktøy'!$G573='Telle antall dimensjoner'!E$1,1,""),IF('1. Prosjekteringsverktøy'!$F573=E$1,1,"")))</f>
        <v/>
      </c>
      <c r="F565" t="str">
        <f>IF('1. Prosjekteringsverktøy'!$B573=Utelukk!$A$3,"",IF('1. Prosjekteringsverktøy'!$G573&lt;&gt;"",IF('1. Prosjekteringsverktøy'!$G573='Telle antall dimensjoner'!F$1,1,""),IF('1. Prosjekteringsverktøy'!$F573=F$1,1,"")))</f>
        <v/>
      </c>
      <c r="G565" t="str">
        <f>IF('1. Prosjekteringsverktøy'!$B573=Utelukk!$A$3,"",IF('1. Prosjekteringsverktøy'!$G573&lt;&gt;"",IF('1. Prosjekteringsverktøy'!$G573='Telle antall dimensjoner'!G$1,1,""),IF('1. Prosjekteringsverktøy'!$F573=G$1,1,"")))</f>
        <v/>
      </c>
      <c r="H565" t="str">
        <f>IF('1. Prosjekteringsverktøy'!$B573=Utelukk!$A$3,"",IF('1. Prosjekteringsverktøy'!$G573&lt;&gt;"",IF('1. Prosjekteringsverktøy'!$G573='Telle antall dimensjoner'!H$1,1,""),IF('1. Prosjekteringsverktøy'!$F573=H$1,1,"")))</f>
        <v/>
      </c>
      <c r="I565" t="str">
        <f>IF('1. Prosjekteringsverktøy'!$B573=Utelukk!$A$3,"",IF('1. Prosjekteringsverktøy'!$G573&lt;&gt;"",IF('1. Prosjekteringsverktøy'!$G573='Telle antall dimensjoner'!I$1,1,""),IF('1. Prosjekteringsverktøy'!$F573=I$1,1,"")))</f>
        <v/>
      </c>
      <c r="J565" t="str">
        <f>IF('1. Prosjekteringsverktøy'!$B573=Utelukk!$A$3,"",IF('1. Prosjekteringsverktøy'!$G573&lt;&gt;"",IF('1. Prosjekteringsverktøy'!$G573='Telle antall dimensjoner'!J$1,1,""),IF('1. Prosjekteringsverktøy'!$F573=J$1,1,"")))</f>
        <v/>
      </c>
    </row>
    <row r="566" spans="1:10" x14ac:dyDescent="0.3">
      <c r="A566" t="str">
        <f>IF('1. Prosjekteringsverktøy'!D574&lt;&gt;0,'1. Prosjekteringsverktøy'!$D574,"")</f>
        <v/>
      </c>
      <c r="B566" t="str">
        <f>IF('1. Prosjekteringsverktøy'!$B574=Utelukk!$A$3,"",IF('1. Prosjekteringsverktøy'!$G574&lt;&gt;"",IF('1. Prosjekteringsverktøy'!$G574='Telle antall dimensjoner'!B$1,1,""),IF('1. Prosjekteringsverktøy'!$F574=B$1,1,"")))</f>
        <v/>
      </c>
      <c r="C566" t="str">
        <f>IF('1. Prosjekteringsverktøy'!$B574=Utelukk!$A$3,"",IF('1. Prosjekteringsverktøy'!$G574&lt;&gt;"",IF('1. Prosjekteringsverktøy'!$G574='Telle antall dimensjoner'!C$1,1,""),IF('1. Prosjekteringsverktøy'!$F574=C$1,1,"")))</f>
        <v/>
      </c>
      <c r="D566" t="str">
        <f>IF('1. Prosjekteringsverktøy'!$B574=Utelukk!$A$3,"",IF('1. Prosjekteringsverktøy'!$G574&lt;&gt;"",IF('1. Prosjekteringsverktøy'!$G574='Telle antall dimensjoner'!D$1,1,""),IF('1. Prosjekteringsverktøy'!$F574=D$1,1,"")))</f>
        <v/>
      </c>
      <c r="E566" t="str">
        <f>IF('1. Prosjekteringsverktøy'!$B574=Utelukk!$A$3,"",IF('1. Prosjekteringsverktøy'!$G574&lt;&gt;"",IF('1. Prosjekteringsverktøy'!$G574='Telle antall dimensjoner'!E$1,1,""),IF('1. Prosjekteringsverktøy'!$F574=E$1,1,"")))</f>
        <v/>
      </c>
      <c r="F566" t="str">
        <f>IF('1. Prosjekteringsverktøy'!$B574=Utelukk!$A$3,"",IF('1. Prosjekteringsverktøy'!$G574&lt;&gt;"",IF('1. Prosjekteringsverktøy'!$G574='Telle antall dimensjoner'!F$1,1,""),IF('1. Prosjekteringsverktøy'!$F574=F$1,1,"")))</f>
        <v/>
      </c>
      <c r="G566" t="str">
        <f>IF('1. Prosjekteringsverktøy'!$B574=Utelukk!$A$3,"",IF('1. Prosjekteringsverktøy'!$G574&lt;&gt;"",IF('1. Prosjekteringsverktøy'!$G574='Telle antall dimensjoner'!G$1,1,""),IF('1. Prosjekteringsverktøy'!$F574=G$1,1,"")))</f>
        <v/>
      </c>
      <c r="H566" t="str">
        <f>IF('1. Prosjekteringsverktøy'!$B574=Utelukk!$A$3,"",IF('1. Prosjekteringsverktøy'!$G574&lt;&gt;"",IF('1. Prosjekteringsverktøy'!$G574='Telle antall dimensjoner'!H$1,1,""),IF('1. Prosjekteringsverktøy'!$F574=H$1,1,"")))</f>
        <v/>
      </c>
      <c r="I566" t="str">
        <f>IF('1. Prosjekteringsverktøy'!$B574=Utelukk!$A$3,"",IF('1. Prosjekteringsverktøy'!$G574&lt;&gt;"",IF('1. Prosjekteringsverktøy'!$G574='Telle antall dimensjoner'!I$1,1,""),IF('1. Prosjekteringsverktøy'!$F574=I$1,1,"")))</f>
        <v/>
      </c>
      <c r="J566" t="str">
        <f>IF('1. Prosjekteringsverktøy'!$B574=Utelukk!$A$3,"",IF('1. Prosjekteringsverktøy'!$G574&lt;&gt;"",IF('1. Prosjekteringsverktøy'!$G574='Telle antall dimensjoner'!J$1,1,""),IF('1. Prosjekteringsverktøy'!$F574=J$1,1,"")))</f>
        <v/>
      </c>
    </row>
    <row r="567" spans="1:10" x14ac:dyDescent="0.3">
      <c r="A567" t="str">
        <f>IF('1. Prosjekteringsverktøy'!D575&lt;&gt;0,'1. Prosjekteringsverktøy'!$D575,"")</f>
        <v/>
      </c>
      <c r="B567" t="str">
        <f>IF('1. Prosjekteringsverktøy'!$B575=Utelukk!$A$3,"",IF('1. Prosjekteringsverktøy'!$G575&lt;&gt;"",IF('1. Prosjekteringsverktøy'!$G575='Telle antall dimensjoner'!B$1,1,""),IF('1. Prosjekteringsverktøy'!$F575=B$1,1,"")))</f>
        <v/>
      </c>
      <c r="C567" t="str">
        <f>IF('1. Prosjekteringsverktøy'!$B575=Utelukk!$A$3,"",IF('1. Prosjekteringsverktøy'!$G575&lt;&gt;"",IF('1. Prosjekteringsverktøy'!$G575='Telle antall dimensjoner'!C$1,1,""),IF('1. Prosjekteringsverktøy'!$F575=C$1,1,"")))</f>
        <v/>
      </c>
      <c r="D567" t="str">
        <f>IF('1. Prosjekteringsverktøy'!$B575=Utelukk!$A$3,"",IF('1. Prosjekteringsverktøy'!$G575&lt;&gt;"",IF('1. Prosjekteringsverktøy'!$G575='Telle antall dimensjoner'!D$1,1,""),IF('1. Prosjekteringsverktøy'!$F575=D$1,1,"")))</f>
        <v/>
      </c>
      <c r="E567" t="str">
        <f>IF('1. Prosjekteringsverktøy'!$B575=Utelukk!$A$3,"",IF('1. Prosjekteringsverktøy'!$G575&lt;&gt;"",IF('1. Prosjekteringsverktøy'!$G575='Telle antall dimensjoner'!E$1,1,""),IF('1. Prosjekteringsverktøy'!$F575=E$1,1,"")))</f>
        <v/>
      </c>
      <c r="F567" t="str">
        <f>IF('1. Prosjekteringsverktøy'!$B575=Utelukk!$A$3,"",IF('1. Prosjekteringsverktøy'!$G575&lt;&gt;"",IF('1. Prosjekteringsverktøy'!$G575='Telle antall dimensjoner'!F$1,1,""),IF('1. Prosjekteringsverktøy'!$F575=F$1,1,"")))</f>
        <v/>
      </c>
      <c r="G567" t="str">
        <f>IF('1. Prosjekteringsverktøy'!$B575=Utelukk!$A$3,"",IF('1. Prosjekteringsverktøy'!$G575&lt;&gt;"",IF('1. Prosjekteringsverktøy'!$G575='Telle antall dimensjoner'!G$1,1,""),IF('1. Prosjekteringsverktøy'!$F575=G$1,1,"")))</f>
        <v/>
      </c>
      <c r="H567" t="str">
        <f>IF('1. Prosjekteringsverktøy'!$B575=Utelukk!$A$3,"",IF('1. Prosjekteringsverktøy'!$G575&lt;&gt;"",IF('1. Prosjekteringsverktøy'!$G575='Telle antall dimensjoner'!H$1,1,""),IF('1. Prosjekteringsverktøy'!$F575=H$1,1,"")))</f>
        <v/>
      </c>
      <c r="I567" t="str">
        <f>IF('1. Prosjekteringsverktøy'!$B575=Utelukk!$A$3,"",IF('1. Prosjekteringsverktøy'!$G575&lt;&gt;"",IF('1. Prosjekteringsverktøy'!$G575='Telle antall dimensjoner'!I$1,1,""),IF('1. Prosjekteringsverktøy'!$F575=I$1,1,"")))</f>
        <v/>
      </c>
      <c r="J567" t="str">
        <f>IF('1. Prosjekteringsverktøy'!$B575=Utelukk!$A$3,"",IF('1. Prosjekteringsverktøy'!$G575&lt;&gt;"",IF('1. Prosjekteringsverktøy'!$G575='Telle antall dimensjoner'!J$1,1,""),IF('1. Prosjekteringsverktøy'!$F575=J$1,1,"")))</f>
        <v/>
      </c>
    </row>
    <row r="568" spans="1:10" x14ac:dyDescent="0.3">
      <c r="A568" t="str">
        <f>IF('1. Prosjekteringsverktøy'!D576&lt;&gt;0,'1. Prosjekteringsverktøy'!$D576,"")</f>
        <v/>
      </c>
      <c r="B568" t="str">
        <f>IF('1. Prosjekteringsverktøy'!$B576=Utelukk!$A$3,"",IF('1. Prosjekteringsverktøy'!$G576&lt;&gt;"",IF('1. Prosjekteringsverktøy'!$G576='Telle antall dimensjoner'!B$1,1,""),IF('1. Prosjekteringsverktøy'!$F576=B$1,1,"")))</f>
        <v/>
      </c>
      <c r="C568" t="str">
        <f>IF('1. Prosjekteringsverktøy'!$B576=Utelukk!$A$3,"",IF('1. Prosjekteringsverktøy'!$G576&lt;&gt;"",IF('1. Prosjekteringsverktøy'!$G576='Telle antall dimensjoner'!C$1,1,""),IF('1. Prosjekteringsverktøy'!$F576=C$1,1,"")))</f>
        <v/>
      </c>
      <c r="D568" t="str">
        <f>IF('1. Prosjekteringsverktøy'!$B576=Utelukk!$A$3,"",IF('1. Prosjekteringsverktøy'!$G576&lt;&gt;"",IF('1. Prosjekteringsverktøy'!$G576='Telle antall dimensjoner'!D$1,1,""),IF('1. Prosjekteringsverktøy'!$F576=D$1,1,"")))</f>
        <v/>
      </c>
      <c r="E568" t="str">
        <f>IF('1. Prosjekteringsverktøy'!$B576=Utelukk!$A$3,"",IF('1. Prosjekteringsverktøy'!$G576&lt;&gt;"",IF('1. Prosjekteringsverktøy'!$G576='Telle antall dimensjoner'!E$1,1,""),IF('1. Prosjekteringsverktøy'!$F576=E$1,1,"")))</f>
        <v/>
      </c>
      <c r="F568" t="str">
        <f>IF('1. Prosjekteringsverktøy'!$B576=Utelukk!$A$3,"",IF('1. Prosjekteringsverktøy'!$G576&lt;&gt;"",IF('1. Prosjekteringsverktøy'!$G576='Telle antall dimensjoner'!F$1,1,""),IF('1. Prosjekteringsverktøy'!$F576=F$1,1,"")))</f>
        <v/>
      </c>
      <c r="G568" t="str">
        <f>IF('1. Prosjekteringsverktøy'!$B576=Utelukk!$A$3,"",IF('1. Prosjekteringsverktøy'!$G576&lt;&gt;"",IF('1. Prosjekteringsverktøy'!$G576='Telle antall dimensjoner'!G$1,1,""),IF('1. Prosjekteringsverktøy'!$F576=G$1,1,"")))</f>
        <v/>
      </c>
      <c r="H568" t="str">
        <f>IF('1. Prosjekteringsverktøy'!$B576=Utelukk!$A$3,"",IF('1. Prosjekteringsverktøy'!$G576&lt;&gt;"",IF('1. Prosjekteringsverktøy'!$G576='Telle antall dimensjoner'!H$1,1,""),IF('1. Prosjekteringsverktøy'!$F576=H$1,1,"")))</f>
        <v/>
      </c>
      <c r="I568" t="str">
        <f>IF('1. Prosjekteringsverktøy'!$B576=Utelukk!$A$3,"",IF('1. Prosjekteringsverktøy'!$G576&lt;&gt;"",IF('1. Prosjekteringsverktøy'!$G576='Telle antall dimensjoner'!I$1,1,""),IF('1. Prosjekteringsverktøy'!$F576=I$1,1,"")))</f>
        <v/>
      </c>
      <c r="J568" t="str">
        <f>IF('1. Prosjekteringsverktøy'!$B576=Utelukk!$A$3,"",IF('1. Prosjekteringsverktøy'!$G576&lt;&gt;"",IF('1. Prosjekteringsverktøy'!$G576='Telle antall dimensjoner'!J$1,1,""),IF('1. Prosjekteringsverktøy'!$F576=J$1,1,"")))</f>
        <v/>
      </c>
    </row>
    <row r="569" spans="1:10" x14ac:dyDescent="0.3">
      <c r="A569" t="str">
        <f>IF('1. Prosjekteringsverktøy'!D577&lt;&gt;0,'1. Prosjekteringsverktøy'!$D577,"")</f>
        <v/>
      </c>
      <c r="B569" t="str">
        <f>IF('1. Prosjekteringsverktøy'!$B577=Utelukk!$A$3,"",IF('1. Prosjekteringsverktøy'!$G577&lt;&gt;"",IF('1. Prosjekteringsverktøy'!$G577='Telle antall dimensjoner'!B$1,1,""),IF('1. Prosjekteringsverktøy'!$F577=B$1,1,"")))</f>
        <v/>
      </c>
      <c r="C569" t="str">
        <f>IF('1. Prosjekteringsverktøy'!$B577=Utelukk!$A$3,"",IF('1. Prosjekteringsverktøy'!$G577&lt;&gt;"",IF('1. Prosjekteringsverktøy'!$G577='Telle antall dimensjoner'!C$1,1,""),IF('1. Prosjekteringsverktøy'!$F577=C$1,1,"")))</f>
        <v/>
      </c>
      <c r="D569" t="str">
        <f>IF('1. Prosjekteringsverktøy'!$B577=Utelukk!$A$3,"",IF('1. Prosjekteringsverktøy'!$G577&lt;&gt;"",IF('1. Prosjekteringsverktøy'!$G577='Telle antall dimensjoner'!D$1,1,""),IF('1. Prosjekteringsverktøy'!$F577=D$1,1,"")))</f>
        <v/>
      </c>
      <c r="E569" t="str">
        <f>IF('1. Prosjekteringsverktøy'!$B577=Utelukk!$A$3,"",IF('1. Prosjekteringsverktøy'!$G577&lt;&gt;"",IF('1. Prosjekteringsverktøy'!$G577='Telle antall dimensjoner'!E$1,1,""),IF('1. Prosjekteringsverktøy'!$F577=E$1,1,"")))</f>
        <v/>
      </c>
      <c r="F569" t="str">
        <f>IF('1. Prosjekteringsverktøy'!$B577=Utelukk!$A$3,"",IF('1. Prosjekteringsverktøy'!$G577&lt;&gt;"",IF('1. Prosjekteringsverktøy'!$G577='Telle antall dimensjoner'!F$1,1,""),IF('1. Prosjekteringsverktøy'!$F577=F$1,1,"")))</f>
        <v/>
      </c>
      <c r="G569" t="str">
        <f>IF('1. Prosjekteringsverktøy'!$B577=Utelukk!$A$3,"",IF('1. Prosjekteringsverktøy'!$G577&lt;&gt;"",IF('1. Prosjekteringsverktøy'!$G577='Telle antall dimensjoner'!G$1,1,""),IF('1. Prosjekteringsverktøy'!$F577=G$1,1,"")))</f>
        <v/>
      </c>
      <c r="H569" t="str">
        <f>IF('1. Prosjekteringsverktøy'!$B577=Utelukk!$A$3,"",IF('1. Prosjekteringsverktøy'!$G577&lt;&gt;"",IF('1. Prosjekteringsverktøy'!$G577='Telle antall dimensjoner'!H$1,1,""),IF('1. Prosjekteringsverktøy'!$F577=H$1,1,"")))</f>
        <v/>
      </c>
      <c r="I569" t="str">
        <f>IF('1. Prosjekteringsverktøy'!$B577=Utelukk!$A$3,"",IF('1. Prosjekteringsverktøy'!$G577&lt;&gt;"",IF('1. Prosjekteringsverktøy'!$G577='Telle antall dimensjoner'!I$1,1,""),IF('1. Prosjekteringsverktøy'!$F577=I$1,1,"")))</f>
        <v/>
      </c>
      <c r="J569" t="str">
        <f>IF('1. Prosjekteringsverktøy'!$B577=Utelukk!$A$3,"",IF('1. Prosjekteringsverktøy'!$G577&lt;&gt;"",IF('1. Prosjekteringsverktøy'!$G577='Telle antall dimensjoner'!J$1,1,""),IF('1. Prosjekteringsverktøy'!$F577=J$1,1,"")))</f>
        <v/>
      </c>
    </row>
    <row r="570" spans="1:10" x14ac:dyDescent="0.3">
      <c r="A570" t="str">
        <f>IF('1. Prosjekteringsverktøy'!D578&lt;&gt;0,'1. Prosjekteringsverktøy'!$D578,"")</f>
        <v/>
      </c>
      <c r="B570" t="str">
        <f>IF('1. Prosjekteringsverktøy'!$B578=Utelukk!$A$3,"",IF('1. Prosjekteringsverktøy'!$G578&lt;&gt;"",IF('1. Prosjekteringsverktøy'!$G578='Telle antall dimensjoner'!B$1,1,""),IF('1. Prosjekteringsverktøy'!$F578=B$1,1,"")))</f>
        <v/>
      </c>
      <c r="C570" t="str">
        <f>IF('1. Prosjekteringsverktøy'!$B578=Utelukk!$A$3,"",IF('1. Prosjekteringsverktøy'!$G578&lt;&gt;"",IF('1. Prosjekteringsverktøy'!$G578='Telle antall dimensjoner'!C$1,1,""),IF('1. Prosjekteringsverktøy'!$F578=C$1,1,"")))</f>
        <v/>
      </c>
      <c r="D570" t="str">
        <f>IF('1. Prosjekteringsverktøy'!$B578=Utelukk!$A$3,"",IF('1. Prosjekteringsverktøy'!$G578&lt;&gt;"",IF('1. Prosjekteringsverktøy'!$G578='Telle antall dimensjoner'!D$1,1,""),IF('1. Prosjekteringsverktøy'!$F578=D$1,1,"")))</f>
        <v/>
      </c>
      <c r="E570" t="str">
        <f>IF('1. Prosjekteringsverktøy'!$B578=Utelukk!$A$3,"",IF('1. Prosjekteringsverktøy'!$G578&lt;&gt;"",IF('1. Prosjekteringsverktøy'!$G578='Telle antall dimensjoner'!E$1,1,""),IF('1. Prosjekteringsverktøy'!$F578=E$1,1,"")))</f>
        <v/>
      </c>
      <c r="F570" t="str">
        <f>IF('1. Prosjekteringsverktøy'!$B578=Utelukk!$A$3,"",IF('1. Prosjekteringsverktøy'!$G578&lt;&gt;"",IF('1. Prosjekteringsverktøy'!$G578='Telle antall dimensjoner'!F$1,1,""),IF('1. Prosjekteringsverktøy'!$F578=F$1,1,"")))</f>
        <v/>
      </c>
      <c r="G570" t="str">
        <f>IF('1. Prosjekteringsverktøy'!$B578=Utelukk!$A$3,"",IF('1. Prosjekteringsverktøy'!$G578&lt;&gt;"",IF('1. Prosjekteringsverktøy'!$G578='Telle antall dimensjoner'!G$1,1,""),IF('1. Prosjekteringsverktøy'!$F578=G$1,1,"")))</f>
        <v/>
      </c>
      <c r="H570" t="str">
        <f>IF('1. Prosjekteringsverktøy'!$B578=Utelukk!$A$3,"",IF('1. Prosjekteringsverktøy'!$G578&lt;&gt;"",IF('1. Prosjekteringsverktøy'!$G578='Telle antall dimensjoner'!H$1,1,""),IF('1. Prosjekteringsverktøy'!$F578=H$1,1,"")))</f>
        <v/>
      </c>
      <c r="I570" t="str">
        <f>IF('1. Prosjekteringsverktøy'!$B578=Utelukk!$A$3,"",IF('1. Prosjekteringsverktøy'!$G578&lt;&gt;"",IF('1. Prosjekteringsverktøy'!$G578='Telle antall dimensjoner'!I$1,1,""),IF('1. Prosjekteringsverktøy'!$F578=I$1,1,"")))</f>
        <v/>
      </c>
      <c r="J570" t="str">
        <f>IF('1. Prosjekteringsverktøy'!$B578=Utelukk!$A$3,"",IF('1. Prosjekteringsverktøy'!$G578&lt;&gt;"",IF('1. Prosjekteringsverktøy'!$G578='Telle antall dimensjoner'!J$1,1,""),IF('1. Prosjekteringsverktøy'!$F578=J$1,1,"")))</f>
        <v/>
      </c>
    </row>
    <row r="571" spans="1:10" x14ac:dyDescent="0.3">
      <c r="A571" t="str">
        <f>IF('1. Prosjekteringsverktøy'!D579&lt;&gt;0,'1. Prosjekteringsverktøy'!$D579,"")</f>
        <v/>
      </c>
      <c r="B571" t="str">
        <f>IF('1. Prosjekteringsverktøy'!$B579=Utelukk!$A$3,"",IF('1. Prosjekteringsverktøy'!$G579&lt;&gt;"",IF('1. Prosjekteringsverktøy'!$G579='Telle antall dimensjoner'!B$1,1,""),IF('1. Prosjekteringsverktøy'!$F579=B$1,1,"")))</f>
        <v/>
      </c>
      <c r="C571" t="str">
        <f>IF('1. Prosjekteringsverktøy'!$B579=Utelukk!$A$3,"",IF('1. Prosjekteringsverktøy'!$G579&lt;&gt;"",IF('1. Prosjekteringsverktøy'!$G579='Telle antall dimensjoner'!C$1,1,""),IF('1. Prosjekteringsverktøy'!$F579=C$1,1,"")))</f>
        <v/>
      </c>
      <c r="D571" t="str">
        <f>IF('1. Prosjekteringsverktøy'!$B579=Utelukk!$A$3,"",IF('1. Prosjekteringsverktøy'!$G579&lt;&gt;"",IF('1. Prosjekteringsverktøy'!$G579='Telle antall dimensjoner'!D$1,1,""),IF('1. Prosjekteringsverktøy'!$F579=D$1,1,"")))</f>
        <v/>
      </c>
      <c r="E571" t="str">
        <f>IF('1. Prosjekteringsverktøy'!$B579=Utelukk!$A$3,"",IF('1. Prosjekteringsverktøy'!$G579&lt;&gt;"",IF('1. Prosjekteringsverktøy'!$G579='Telle antall dimensjoner'!E$1,1,""),IF('1. Prosjekteringsverktøy'!$F579=E$1,1,"")))</f>
        <v/>
      </c>
      <c r="F571" t="str">
        <f>IF('1. Prosjekteringsverktøy'!$B579=Utelukk!$A$3,"",IF('1. Prosjekteringsverktøy'!$G579&lt;&gt;"",IF('1. Prosjekteringsverktøy'!$G579='Telle antall dimensjoner'!F$1,1,""),IF('1. Prosjekteringsverktøy'!$F579=F$1,1,"")))</f>
        <v/>
      </c>
      <c r="G571" t="str">
        <f>IF('1. Prosjekteringsverktøy'!$B579=Utelukk!$A$3,"",IF('1. Prosjekteringsverktøy'!$G579&lt;&gt;"",IF('1. Prosjekteringsverktøy'!$G579='Telle antall dimensjoner'!G$1,1,""),IF('1. Prosjekteringsverktøy'!$F579=G$1,1,"")))</f>
        <v/>
      </c>
      <c r="H571" t="str">
        <f>IF('1. Prosjekteringsverktøy'!$B579=Utelukk!$A$3,"",IF('1. Prosjekteringsverktøy'!$G579&lt;&gt;"",IF('1. Prosjekteringsverktøy'!$G579='Telle antall dimensjoner'!H$1,1,""),IF('1. Prosjekteringsverktøy'!$F579=H$1,1,"")))</f>
        <v/>
      </c>
      <c r="I571" t="str">
        <f>IF('1. Prosjekteringsverktøy'!$B579=Utelukk!$A$3,"",IF('1. Prosjekteringsverktøy'!$G579&lt;&gt;"",IF('1. Prosjekteringsverktøy'!$G579='Telle antall dimensjoner'!I$1,1,""),IF('1. Prosjekteringsverktøy'!$F579=I$1,1,"")))</f>
        <v/>
      </c>
      <c r="J571" t="str">
        <f>IF('1. Prosjekteringsverktøy'!$B579=Utelukk!$A$3,"",IF('1. Prosjekteringsverktøy'!$G579&lt;&gt;"",IF('1. Prosjekteringsverktøy'!$G579='Telle antall dimensjoner'!J$1,1,""),IF('1. Prosjekteringsverktøy'!$F579=J$1,1,"")))</f>
        <v/>
      </c>
    </row>
    <row r="572" spans="1:10" x14ac:dyDescent="0.3">
      <c r="A572" t="str">
        <f>IF('1. Prosjekteringsverktøy'!D580&lt;&gt;0,'1. Prosjekteringsverktøy'!$D580,"")</f>
        <v/>
      </c>
      <c r="B572" t="str">
        <f>IF('1. Prosjekteringsverktøy'!$B580=Utelukk!$A$3,"",IF('1. Prosjekteringsverktøy'!$G580&lt;&gt;"",IF('1. Prosjekteringsverktøy'!$G580='Telle antall dimensjoner'!B$1,1,""),IF('1. Prosjekteringsverktøy'!$F580=B$1,1,"")))</f>
        <v/>
      </c>
      <c r="C572" t="str">
        <f>IF('1. Prosjekteringsverktøy'!$B580=Utelukk!$A$3,"",IF('1. Prosjekteringsverktøy'!$G580&lt;&gt;"",IF('1. Prosjekteringsverktøy'!$G580='Telle antall dimensjoner'!C$1,1,""),IF('1. Prosjekteringsverktøy'!$F580=C$1,1,"")))</f>
        <v/>
      </c>
      <c r="D572" t="str">
        <f>IF('1. Prosjekteringsverktøy'!$B580=Utelukk!$A$3,"",IF('1. Prosjekteringsverktøy'!$G580&lt;&gt;"",IF('1. Prosjekteringsverktøy'!$G580='Telle antall dimensjoner'!D$1,1,""),IF('1. Prosjekteringsverktøy'!$F580=D$1,1,"")))</f>
        <v/>
      </c>
      <c r="E572" t="str">
        <f>IF('1. Prosjekteringsverktøy'!$B580=Utelukk!$A$3,"",IF('1. Prosjekteringsverktøy'!$G580&lt;&gt;"",IF('1. Prosjekteringsverktøy'!$G580='Telle antall dimensjoner'!E$1,1,""),IF('1. Prosjekteringsverktøy'!$F580=E$1,1,"")))</f>
        <v/>
      </c>
      <c r="F572" t="str">
        <f>IF('1. Prosjekteringsverktøy'!$B580=Utelukk!$A$3,"",IF('1. Prosjekteringsverktøy'!$G580&lt;&gt;"",IF('1. Prosjekteringsverktøy'!$G580='Telle antall dimensjoner'!F$1,1,""),IF('1. Prosjekteringsverktøy'!$F580=F$1,1,"")))</f>
        <v/>
      </c>
      <c r="G572" t="str">
        <f>IF('1. Prosjekteringsverktøy'!$B580=Utelukk!$A$3,"",IF('1. Prosjekteringsverktøy'!$G580&lt;&gt;"",IF('1. Prosjekteringsverktøy'!$G580='Telle antall dimensjoner'!G$1,1,""),IF('1. Prosjekteringsverktøy'!$F580=G$1,1,"")))</f>
        <v/>
      </c>
      <c r="H572" t="str">
        <f>IF('1. Prosjekteringsverktøy'!$B580=Utelukk!$A$3,"",IF('1. Prosjekteringsverktøy'!$G580&lt;&gt;"",IF('1. Prosjekteringsverktøy'!$G580='Telle antall dimensjoner'!H$1,1,""),IF('1. Prosjekteringsverktøy'!$F580=H$1,1,"")))</f>
        <v/>
      </c>
      <c r="I572" t="str">
        <f>IF('1. Prosjekteringsverktøy'!$B580=Utelukk!$A$3,"",IF('1. Prosjekteringsverktøy'!$G580&lt;&gt;"",IF('1. Prosjekteringsverktøy'!$G580='Telle antall dimensjoner'!I$1,1,""),IF('1. Prosjekteringsverktøy'!$F580=I$1,1,"")))</f>
        <v/>
      </c>
      <c r="J572" t="str">
        <f>IF('1. Prosjekteringsverktøy'!$B580=Utelukk!$A$3,"",IF('1. Prosjekteringsverktøy'!$G580&lt;&gt;"",IF('1. Prosjekteringsverktøy'!$G580='Telle antall dimensjoner'!J$1,1,""),IF('1. Prosjekteringsverktøy'!$F580=J$1,1,"")))</f>
        <v/>
      </c>
    </row>
    <row r="573" spans="1:10" x14ac:dyDescent="0.3">
      <c r="A573" t="str">
        <f>IF('1. Prosjekteringsverktøy'!D581&lt;&gt;0,'1. Prosjekteringsverktøy'!$D581,"")</f>
        <v/>
      </c>
      <c r="B573" t="str">
        <f>IF('1. Prosjekteringsverktøy'!$B581=Utelukk!$A$3,"",IF('1. Prosjekteringsverktøy'!$G581&lt;&gt;"",IF('1. Prosjekteringsverktøy'!$G581='Telle antall dimensjoner'!B$1,1,""),IF('1. Prosjekteringsverktøy'!$F581=B$1,1,"")))</f>
        <v/>
      </c>
      <c r="C573" t="str">
        <f>IF('1. Prosjekteringsverktøy'!$B581=Utelukk!$A$3,"",IF('1. Prosjekteringsverktøy'!$G581&lt;&gt;"",IF('1. Prosjekteringsverktøy'!$G581='Telle antall dimensjoner'!C$1,1,""),IF('1. Prosjekteringsverktøy'!$F581=C$1,1,"")))</f>
        <v/>
      </c>
      <c r="D573" t="str">
        <f>IF('1. Prosjekteringsverktøy'!$B581=Utelukk!$A$3,"",IF('1. Prosjekteringsverktøy'!$G581&lt;&gt;"",IF('1. Prosjekteringsverktøy'!$G581='Telle antall dimensjoner'!D$1,1,""),IF('1. Prosjekteringsverktøy'!$F581=D$1,1,"")))</f>
        <v/>
      </c>
      <c r="E573" t="str">
        <f>IF('1. Prosjekteringsverktøy'!$B581=Utelukk!$A$3,"",IF('1. Prosjekteringsverktøy'!$G581&lt;&gt;"",IF('1. Prosjekteringsverktøy'!$G581='Telle antall dimensjoner'!E$1,1,""),IF('1. Prosjekteringsverktøy'!$F581=E$1,1,"")))</f>
        <v/>
      </c>
      <c r="F573" t="str">
        <f>IF('1. Prosjekteringsverktøy'!$B581=Utelukk!$A$3,"",IF('1. Prosjekteringsverktøy'!$G581&lt;&gt;"",IF('1. Prosjekteringsverktøy'!$G581='Telle antall dimensjoner'!F$1,1,""),IF('1. Prosjekteringsverktøy'!$F581=F$1,1,"")))</f>
        <v/>
      </c>
      <c r="G573" t="str">
        <f>IF('1. Prosjekteringsverktøy'!$B581=Utelukk!$A$3,"",IF('1. Prosjekteringsverktøy'!$G581&lt;&gt;"",IF('1. Prosjekteringsverktøy'!$G581='Telle antall dimensjoner'!G$1,1,""),IF('1. Prosjekteringsverktøy'!$F581=G$1,1,"")))</f>
        <v/>
      </c>
      <c r="H573" t="str">
        <f>IF('1. Prosjekteringsverktøy'!$B581=Utelukk!$A$3,"",IF('1. Prosjekteringsverktøy'!$G581&lt;&gt;"",IF('1. Prosjekteringsverktøy'!$G581='Telle antall dimensjoner'!H$1,1,""),IF('1. Prosjekteringsverktøy'!$F581=H$1,1,"")))</f>
        <v/>
      </c>
      <c r="I573" t="str">
        <f>IF('1. Prosjekteringsverktøy'!$B581=Utelukk!$A$3,"",IF('1. Prosjekteringsverktøy'!$G581&lt;&gt;"",IF('1. Prosjekteringsverktøy'!$G581='Telle antall dimensjoner'!I$1,1,""),IF('1. Prosjekteringsverktøy'!$F581=I$1,1,"")))</f>
        <v/>
      </c>
      <c r="J573" t="str">
        <f>IF('1. Prosjekteringsverktøy'!$B581=Utelukk!$A$3,"",IF('1. Prosjekteringsverktøy'!$G581&lt;&gt;"",IF('1. Prosjekteringsverktøy'!$G581='Telle antall dimensjoner'!J$1,1,""),IF('1. Prosjekteringsverktøy'!$F581=J$1,1,"")))</f>
        <v/>
      </c>
    </row>
    <row r="574" spans="1:10" x14ac:dyDescent="0.3">
      <c r="A574" t="str">
        <f>IF('1. Prosjekteringsverktøy'!D582&lt;&gt;0,'1. Prosjekteringsverktøy'!$D582,"")</f>
        <v/>
      </c>
      <c r="B574" t="str">
        <f>IF('1. Prosjekteringsverktøy'!$B582=Utelukk!$A$3,"",IF('1. Prosjekteringsverktøy'!$G582&lt;&gt;"",IF('1. Prosjekteringsverktøy'!$G582='Telle antall dimensjoner'!B$1,1,""),IF('1. Prosjekteringsverktøy'!$F582=B$1,1,"")))</f>
        <v/>
      </c>
      <c r="C574" t="str">
        <f>IF('1. Prosjekteringsverktøy'!$B582=Utelukk!$A$3,"",IF('1. Prosjekteringsverktøy'!$G582&lt;&gt;"",IF('1. Prosjekteringsverktøy'!$G582='Telle antall dimensjoner'!C$1,1,""),IF('1. Prosjekteringsverktøy'!$F582=C$1,1,"")))</f>
        <v/>
      </c>
      <c r="D574" t="str">
        <f>IF('1. Prosjekteringsverktøy'!$B582=Utelukk!$A$3,"",IF('1. Prosjekteringsverktøy'!$G582&lt;&gt;"",IF('1. Prosjekteringsverktøy'!$G582='Telle antall dimensjoner'!D$1,1,""),IF('1. Prosjekteringsverktøy'!$F582=D$1,1,"")))</f>
        <v/>
      </c>
      <c r="E574" t="str">
        <f>IF('1. Prosjekteringsverktøy'!$B582=Utelukk!$A$3,"",IF('1. Prosjekteringsverktøy'!$G582&lt;&gt;"",IF('1. Prosjekteringsverktøy'!$G582='Telle antall dimensjoner'!E$1,1,""),IF('1. Prosjekteringsverktøy'!$F582=E$1,1,"")))</f>
        <v/>
      </c>
      <c r="F574" t="str">
        <f>IF('1. Prosjekteringsverktøy'!$B582=Utelukk!$A$3,"",IF('1. Prosjekteringsverktøy'!$G582&lt;&gt;"",IF('1. Prosjekteringsverktøy'!$G582='Telle antall dimensjoner'!F$1,1,""),IF('1. Prosjekteringsverktøy'!$F582=F$1,1,"")))</f>
        <v/>
      </c>
      <c r="G574" t="str">
        <f>IF('1. Prosjekteringsverktøy'!$B582=Utelukk!$A$3,"",IF('1. Prosjekteringsverktøy'!$G582&lt;&gt;"",IF('1. Prosjekteringsverktøy'!$G582='Telle antall dimensjoner'!G$1,1,""),IF('1. Prosjekteringsverktøy'!$F582=G$1,1,"")))</f>
        <v/>
      </c>
      <c r="H574" t="str">
        <f>IF('1. Prosjekteringsverktøy'!$B582=Utelukk!$A$3,"",IF('1. Prosjekteringsverktøy'!$G582&lt;&gt;"",IF('1. Prosjekteringsverktøy'!$G582='Telle antall dimensjoner'!H$1,1,""),IF('1. Prosjekteringsverktøy'!$F582=H$1,1,"")))</f>
        <v/>
      </c>
      <c r="I574" t="str">
        <f>IF('1. Prosjekteringsverktøy'!$B582=Utelukk!$A$3,"",IF('1. Prosjekteringsverktøy'!$G582&lt;&gt;"",IF('1. Prosjekteringsverktøy'!$G582='Telle antall dimensjoner'!I$1,1,""),IF('1. Prosjekteringsverktøy'!$F582=I$1,1,"")))</f>
        <v/>
      </c>
      <c r="J574" t="str">
        <f>IF('1. Prosjekteringsverktøy'!$B582=Utelukk!$A$3,"",IF('1. Prosjekteringsverktøy'!$G582&lt;&gt;"",IF('1. Prosjekteringsverktøy'!$G582='Telle antall dimensjoner'!J$1,1,""),IF('1. Prosjekteringsverktøy'!$F582=J$1,1,"")))</f>
        <v/>
      </c>
    </row>
    <row r="575" spans="1:10" x14ac:dyDescent="0.3">
      <c r="A575" t="str">
        <f>IF('1. Prosjekteringsverktøy'!D583&lt;&gt;0,'1. Prosjekteringsverktøy'!$D583,"")</f>
        <v/>
      </c>
      <c r="B575" t="str">
        <f>IF('1. Prosjekteringsverktøy'!$B583=Utelukk!$A$3,"",IF('1. Prosjekteringsverktøy'!$G583&lt;&gt;"",IF('1. Prosjekteringsverktøy'!$G583='Telle antall dimensjoner'!B$1,1,""),IF('1. Prosjekteringsverktøy'!$F583=B$1,1,"")))</f>
        <v/>
      </c>
      <c r="C575" t="str">
        <f>IF('1. Prosjekteringsverktøy'!$B583=Utelukk!$A$3,"",IF('1. Prosjekteringsverktøy'!$G583&lt;&gt;"",IF('1. Prosjekteringsverktøy'!$G583='Telle antall dimensjoner'!C$1,1,""),IF('1. Prosjekteringsverktøy'!$F583=C$1,1,"")))</f>
        <v/>
      </c>
      <c r="D575" t="str">
        <f>IF('1. Prosjekteringsverktøy'!$B583=Utelukk!$A$3,"",IF('1. Prosjekteringsverktøy'!$G583&lt;&gt;"",IF('1. Prosjekteringsverktøy'!$G583='Telle antall dimensjoner'!D$1,1,""),IF('1. Prosjekteringsverktøy'!$F583=D$1,1,"")))</f>
        <v/>
      </c>
      <c r="E575" t="str">
        <f>IF('1. Prosjekteringsverktøy'!$B583=Utelukk!$A$3,"",IF('1. Prosjekteringsverktøy'!$G583&lt;&gt;"",IF('1. Prosjekteringsverktøy'!$G583='Telle antall dimensjoner'!E$1,1,""),IF('1. Prosjekteringsverktøy'!$F583=E$1,1,"")))</f>
        <v/>
      </c>
      <c r="F575" t="str">
        <f>IF('1. Prosjekteringsverktøy'!$B583=Utelukk!$A$3,"",IF('1. Prosjekteringsverktøy'!$G583&lt;&gt;"",IF('1. Prosjekteringsverktøy'!$G583='Telle antall dimensjoner'!F$1,1,""),IF('1. Prosjekteringsverktøy'!$F583=F$1,1,"")))</f>
        <v/>
      </c>
      <c r="G575" t="str">
        <f>IF('1. Prosjekteringsverktøy'!$B583=Utelukk!$A$3,"",IF('1. Prosjekteringsverktøy'!$G583&lt;&gt;"",IF('1. Prosjekteringsverktøy'!$G583='Telle antall dimensjoner'!G$1,1,""),IF('1. Prosjekteringsverktøy'!$F583=G$1,1,"")))</f>
        <v/>
      </c>
      <c r="H575" t="str">
        <f>IF('1. Prosjekteringsverktøy'!$B583=Utelukk!$A$3,"",IF('1. Prosjekteringsverktøy'!$G583&lt;&gt;"",IF('1. Prosjekteringsverktøy'!$G583='Telle antall dimensjoner'!H$1,1,""),IF('1. Prosjekteringsverktøy'!$F583=H$1,1,"")))</f>
        <v/>
      </c>
      <c r="I575" t="str">
        <f>IF('1. Prosjekteringsverktøy'!$B583=Utelukk!$A$3,"",IF('1. Prosjekteringsverktøy'!$G583&lt;&gt;"",IF('1. Prosjekteringsverktøy'!$G583='Telle antall dimensjoner'!I$1,1,""),IF('1. Prosjekteringsverktøy'!$F583=I$1,1,"")))</f>
        <v/>
      </c>
      <c r="J575" t="str">
        <f>IF('1. Prosjekteringsverktøy'!$B583=Utelukk!$A$3,"",IF('1. Prosjekteringsverktøy'!$G583&lt;&gt;"",IF('1. Prosjekteringsverktøy'!$G583='Telle antall dimensjoner'!J$1,1,""),IF('1. Prosjekteringsverktøy'!$F583=J$1,1,"")))</f>
        <v/>
      </c>
    </row>
    <row r="576" spans="1:10" x14ac:dyDescent="0.3">
      <c r="A576" t="str">
        <f>IF('1. Prosjekteringsverktøy'!D584&lt;&gt;0,'1. Prosjekteringsverktøy'!$D584,"")</f>
        <v/>
      </c>
      <c r="B576" t="str">
        <f>IF('1. Prosjekteringsverktøy'!$B584=Utelukk!$A$3,"",IF('1. Prosjekteringsverktøy'!$G584&lt;&gt;"",IF('1. Prosjekteringsverktøy'!$G584='Telle antall dimensjoner'!B$1,1,""),IF('1. Prosjekteringsverktøy'!$F584=B$1,1,"")))</f>
        <v/>
      </c>
      <c r="C576" t="str">
        <f>IF('1. Prosjekteringsverktøy'!$B584=Utelukk!$A$3,"",IF('1. Prosjekteringsverktøy'!$G584&lt;&gt;"",IF('1. Prosjekteringsverktøy'!$G584='Telle antall dimensjoner'!C$1,1,""),IF('1. Prosjekteringsverktøy'!$F584=C$1,1,"")))</f>
        <v/>
      </c>
      <c r="D576" t="str">
        <f>IF('1. Prosjekteringsverktøy'!$B584=Utelukk!$A$3,"",IF('1. Prosjekteringsverktøy'!$G584&lt;&gt;"",IF('1. Prosjekteringsverktøy'!$G584='Telle antall dimensjoner'!D$1,1,""),IF('1. Prosjekteringsverktøy'!$F584=D$1,1,"")))</f>
        <v/>
      </c>
      <c r="E576" t="str">
        <f>IF('1. Prosjekteringsverktøy'!$B584=Utelukk!$A$3,"",IF('1. Prosjekteringsverktøy'!$G584&lt;&gt;"",IF('1. Prosjekteringsverktøy'!$G584='Telle antall dimensjoner'!E$1,1,""),IF('1. Prosjekteringsverktøy'!$F584=E$1,1,"")))</f>
        <v/>
      </c>
      <c r="F576" t="str">
        <f>IF('1. Prosjekteringsverktøy'!$B584=Utelukk!$A$3,"",IF('1. Prosjekteringsverktøy'!$G584&lt;&gt;"",IF('1. Prosjekteringsverktøy'!$G584='Telle antall dimensjoner'!F$1,1,""),IF('1. Prosjekteringsverktøy'!$F584=F$1,1,"")))</f>
        <v/>
      </c>
      <c r="G576" t="str">
        <f>IF('1. Prosjekteringsverktøy'!$B584=Utelukk!$A$3,"",IF('1. Prosjekteringsverktøy'!$G584&lt;&gt;"",IF('1. Prosjekteringsverktøy'!$G584='Telle antall dimensjoner'!G$1,1,""),IF('1. Prosjekteringsverktøy'!$F584=G$1,1,"")))</f>
        <v/>
      </c>
      <c r="H576" t="str">
        <f>IF('1. Prosjekteringsverktøy'!$B584=Utelukk!$A$3,"",IF('1. Prosjekteringsverktøy'!$G584&lt;&gt;"",IF('1. Prosjekteringsverktøy'!$G584='Telle antall dimensjoner'!H$1,1,""),IF('1. Prosjekteringsverktøy'!$F584=H$1,1,"")))</f>
        <v/>
      </c>
      <c r="I576" t="str">
        <f>IF('1. Prosjekteringsverktøy'!$B584=Utelukk!$A$3,"",IF('1. Prosjekteringsverktøy'!$G584&lt;&gt;"",IF('1. Prosjekteringsverktøy'!$G584='Telle antall dimensjoner'!I$1,1,""),IF('1. Prosjekteringsverktøy'!$F584=I$1,1,"")))</f>
        <v/>
      </c>
      <c r="J576" t="str">
        <f>IF('1. Prosjekteringsverktøy'!$B584=Utelukk!$A$3,"",IF('1. Prosjekteringsverktøy'!$G584&lt;&gt;"",IF('1. Prosjekteringsverktøy'!$G584='Telle antall dimensjoner'!J$1,1,""),IF('1. Prosjekteringsverktøy'!$F584=J$1,1,"")))</f>
        <v/>
      </c>
    </row>
    <row r="577" spans="1:10" x14ac:dyDescent="0.3">
      <c r="A577" t="str">
        <f>IF('1. Prosjekteringsverktøy'!D585&lt;&gt;0,'1. Prosjekteringsverktøy'!$D585,"")</f>
        <v/>
      </c>
      <c r="B577" t="str">
        <f>IF('1. Prosjekteringsverktøy'!$B585=Utelukk!$A$3,"",IF('1. Prosjekteringsverktøy'!$G585&lt;&gt;"",IF('1. Prosjekteringsverktøy'!$G585='Telle antall dimensjoner'!B$1,1,""),IF('1. Prosjekteringsverktøy'!$F585=B$1,1,"")))</f>
        <v/>
      </c>
      <c r="C577" t="str">
        <f>IF('1. Prosjekteringsverktøy'!$B585=Utelukk!$A$3,"",IF('1. Prosjekteringsverktøy'!$G585&lt;&gt;"",IF('1. Prosjekteringsverktøy'!$G585='Telle antall dimensjoner'!C$1,1,""),IF('1. Prosjekteringsverktøy'!$F585=C$1,1,"")))</f>
        <v/>
      </c>
      <c r="D577" t="str">
        <f>IF('1. Prosjekteringsverktøy'!$B585=Utelukk!$A$3,"",IF('1. Prosjekteringsverktøy'!$G585&lt;&gt;"",IF('1. Prosjekteringsverktøy'!$G585='Telle antall dimensjoner'!D$1,1,""),IF('1. Prosjekteringsverktøy'!$F585=D$1,1,"")))</f>
        <v/>
      </c>
      <c r="E577" t="str">
        <f>IF('1. Prosjekteringsverktøy'!$B585=Utelukk!$A$3,"",IF('1. Prosjekteringsverktøy'!$G585&lt;&gt;"",IF('1. Prosjekteringsverktøy'!$G585='Telle antall dimensjoner'!E$1,1,""),IF('1. Prosjekteringsverktøy'!$F585=E$1,1,"")))</f>
        <v/>
      </c>
      <c r="F577" t="str">
        <f>IF('1. Prosjekteringsverktøy'!$B585=Utelukk!$A$3,"",IF('1. Prosjekteringsverktøy'!$G585&lt;&gt;"",IF('1. Prosjekteringsverktøy'!$G585='Telle antall dimensjoner'!F$1,1,""),IF('1. Prosjekteringsverktøy'!$F585=F$1,1,"")))</f>
        <v/>
      </c>
      <c r="G577" t="str">
        <f>IF('1. Prosjekteringsverktøy'!$B585=Utelukk!$A$3,"",IF('1. Prosjekteringsverktøy'!$G585&lt;&gt;"",IF('1. Prosjekteringsverktøy'!$G585='Telle antall dimensjoner'!G$1,1,""),IF('1. Prosjekteringsverktøy'!$F585=G$1,1,"")))</f>
        <v/>
      </c>
      <c r="H577" t="str">
        <f>IF('1. Prosjekteringsverktøy'!$B585=Utelukk!$A$3,"",IF('1. Prosjekteringsverktøy'!$G585&lt;&gt;"",IF('1. Prosjekteringsverktøy'!$G585='Telle antall dimensjoner'!H$1,1,""),IF('1. Prosjekteringsverktøy'!$F585=H$1,1,"")))</f>
        <v/>
      </c>
      <c r="I577" t="str">
        <f>IF('1. Prosjekteringsverktøy'!$B585=Utelukk!$A$3,"",IF('1. Prosjekteringsverktøy'!$G585&lt;&gt;"",IF('1. Prosjekteringsverktøy'!$G585='Telle antall dimensjoner'!I$1,1,""),IF('1. Prosjekteringsverktøy'!$F585=I$1,1,"")))</f>
        <v/>
      </c>
      <c r="J577" t="str">
        <f>IF('1. Prosjekteringsverktøy'!$B585=Utelukk!$A$3,"",IF('1. Prosjekteringsverktøy'!$G585&lt;&gt;"",IF('1. Prosjekteringsverktøy'!$G585='Telle antall dimensjoner'!J$1,1,""),IF('1. Prosjekteringsverktøy'!$F585=J$1,1,"")))</f>
        <v/>
      </c>
    </row>
    <row r="578" spans="1:10" x14ac:dyDescent="0.3">
      <c r="A578" t="str">
        <f>IF('1. Prosjekteringsverktøy'!D586&lt;&gt;0,'1. Prosjekteringsverktøy'!$D586,"")</f>
        <v/>
      </c>
      <c r="B578" t="str">
        <f>IF('1. Prosjekteringsverktøy'!$B586=Utelukk!$A$3,"",IF('1. Prosjekteringsverktøy'!$G586&lt;&gt;"",IF('1. Prosjekteringsverktøy'!$G586='Telle antall dimensjoner'!B$1,1,""),IF('1. Prosjekteringsverktøy'!$F586=B$1,1,"")))</f>
        <v/>
      </c>
      <c r="C578" t="str">
        <f>IF('1. Prosjekteringsverktøy'!$B586=Utelukk!$A$3,"",IF('1. Prosjekteringsverktøy'!$G586&lt;&gt;"",IF('1. Prosjekteringsverktøy'!$G586='Telle antall dimensjoner'!C$1,1,""),IF('1. Prosjekteringsverktøy'!$F586=C$1,1,"")))</f>
        <v/>
      </c>
      <c r="D578" t="str">
        <f>IF('1. Prosjekteringsverktøy'!$B586=Utelukk!$A$3,"",IF('1. Prosjekteringsverktøy'!$G586&lt;&gt;"",IF('1. Prosjekteringsverktøy'!$G586='Telle antall dimensjoner'!D$1,1,""),IF('1. Prosjekteringsverktøy'!$F586=D$1,1,"")))</f>
        <v/>
      </c>
      <c r="E578" t="str">
        <f>IF('1. Prosjekteringsverktøy'!$B586=Utelukk!$A$3,"",IF('1. Prosjekteringsverktøy'!$G586&lt;&gt;"",IF('1. Prosjekteringsverktøy'!$G586='Telle antall dimensjoner'!E$1,1,""),IF('1. Prosjekteringsverktøy'!$F586=E$1,1,"")))</f>
        <v/>
      </c>
      <c r="F578" t="str">
        <f>IF('1. Prosjekteringsverktøy'!$B586=Utelukk!$A$3,"",IF('1. Prosjekteringsverktøy'!$G586&lt;&gt;"",IF('1. Prosjekteringsverktøy'!$G586='Telle antall dimensjoner'!F$1,1,""),IF('1. Prosjekteringsverktøy'!$F586=F$1,1,"")))</f>
        <v/>
      </c>
      <c r="G578" t="str">
        <f>IF('1. Prosjekteringsverktøy'!$B586=Utelukk!$A$3,"",IF('1. Prosjekteringsverktøy'!$G586&lt;&gt;"",IF('1. Prosjekteringsverktøy'!$G586='Telle antall dimensjoner'!G$1,1,""),IF('1. Prosjekteringsverktøy'!$F586=G$1,1,"")))</f>
        <v/>
      </c>
      <c r="H578" t="str">
        <f>IF('1. Prosjekteringsverktøy'!$B586=Utelukk!$A$3,"",IF('1. Prosjekteringsverktøy'!$G586&lt;&gt;"",IF('1. Prosjekteringsverktøy'!$G586='Telle antall dimensjoner'!H$1,1,""),IF('1. Prosjekteringsverktøy'!$F586=H$1,1,"")))</f>
        <v/>
      </c>
      <c r="I578" t="str">
        <f>IF('1. Prosjekteringsverktøy'!$B586=Utelukk!$A$3,"",IF('1. Prosjekteringsverktøy'!$G586&lt;&gt;"",IF('1. Prosjekteringsverktøy'!$G586='Telle antall dimensjoner'!I$1,1,""),IF('1. Prosjekteringsverktøy'!$F586=I$1,1,"")))</f>
        <v/>
      </c>
      <c r="J578" t="str">
        <f>IF('1. Prosjekteringsverktøy'!$B586=Utelukk!$A$3,"",IF('1. Prosjekteringsverktøy'!$G586&lt;&gt;"",IF('1. Prosjekteringsverktøy'!$G586='Telle antall dimensjoner'!J$1,1,""),IF('1. Prosjekteringsverktøy'!$F586=J$1,1,"")))</f>
        <v/>
      </c>
    </row>
    <row r="579" spans="1:10" x14ac:dyDescent="0.3">
      <c r="A579" t="str">
        <f>IF('1. Prosjekteringsverktøy'!D587&lt;&gt;0,'1. Prosjekteringsverktøy'!$D587,"")</f>
        <v/>
      </c>
      <c r="B579" t="str">
        <f>IF('1. Prosjekteringsverktøy'!$B587=Utelukk!$A$3,"",IF('1. Prosjekteringsverktøy'!$G587&lt;&gt;"",IF('1. Prosjekteringsverktøy'!$G587='Telle antall dimensjoner'!B$1,1,""),IF('1. Prosjekteringsverktøy'!$F587=B$1,1,"")))</f>
        <v/>
      </c>
      <c r="C579" t="str">
        <f>IF('1. Prosjekteringsverktøy'!$B587=Utelukk!$A$3,"",IF('1. Prosjekteringsverktøy'!$G587&lt;&gt;"",IF('1. Prosjekteringsverktøy'!$G587='Telle antall dimensjoner'!C$1,1,""),IF('1. Prosjekteringsverktøy'!$F587=C$1,1,"")))</f>
        <v/>
      </c>
      <c r="D579" t="str">
        <f>IF('1. Prosjekteringsverktøy'!$B587=Utelukk!$A$3,"",IF('1. Prosjekteringsverktøy'!$G587&lt;&gt;"",IF('1. Prosjekteringsverktøy'!$G587='Telle antall dimensjoner'!D$1,1,""),IF('1. Prosjekteringsverktøy'!$F587=D$1,1,"")))</f>
        <v/>
      </c>
      <c r="E579" t="str">
        <f>IF('1. Prosjekteringsverktøy'!$B587=Utelukk!$A$3,"",IF('1. Prosjekteringsverktøy'!$G587&lt;&gt;"",IF('1. Prosjekteringsverktøy'!$G587='Telle antall dimensjoner'!E$1,1,""),IF('1. Prosjekteringsverktøy'!$F587=E$1,1,"")))</f>
        <v/>
      </c>
      <c r="F579" t="str">
        <f>IF('1. Prosjekteringsverktøy'!$B587=Utelukk!$A$3,"",IF('1. Prosjekteringsverktøy'!$G587&lt;&gt;"",IF('1. Prosjekteringsverktøy'!$G587='Telle antall dimensjoner'!F$1,1,""),IF('1. Prosjekteringsverktøy'!$F587=F$1,1,"")))</f>
        <v/>
      </c>
      <c r="G579" t="str">
        <f>IF('1. Prosjekteringsverktøy'!$B587=Utelukk!$A$3,"",IF('1. Prosjekteringsverktøy'!$G587&lt;&gt;"",IF('1. Prosjekteringsverktøy'!$G587='Telle antall dimensjoner'!G$1,1,""),IF('1. Prosjekteringsverktøy'!$F587=G$1,1,"")))</f>
        <v/>
      </c>
      <c r="H579" t="str">
        <f>IF('1. Prosjekteringsverktøy'!$B587=Utelukk!$A$3,"",IF('1. Prosjekteringsverktøy'!$G587&lt;&gt;"",IF('1. Prosjekteringsverktøy'!$G587='Telle antall dimensjoner'!H$1,1,""),IF('1. Prosjekteringsverktøy'!$F587=H$1,1,"")))</f>
        <v/>
      </c>
      <c r="I579" t="str">
        <f>IF('1. Prosjekteringsverktøy'!$B587=Utelukk!$A$3,"",IF('1. Prosjekteringsverktøy'!$G587&lt;&gt;"",IF('1. Prosjekteringsverktøy'!$G587='Telle antall dimensjoner'!I$1,1,""),IF('1. Prosjekteringsverktøy'!$F587=I$1,1,"")))</f>
        <v/>
      </c>
      <c r="J579" t="str">
        <f>IF('1. Prosjekteringsverktøy'!$B587=Utelukk!$A$3,"",IF('1. Prosjekteringsverktøy'!$G587&lt;&gt;"",IF('1. Prosjekteringsverktøy'!$G587='Telle antall dimensjoner'!J$1,1,""),IF('1. Prosjekteringsverktøy'!$F587=J$1,1,"")))</f>
        <v/>
      </c>
    </row>
    <row r="580" spans="1:10" x14ac:dyDescent="0.3">
      <c r="A580" t="str">
        <f>IF('1. Prosjekteringsverktøy'!D588&lt;&gt;0,'1. Prosjekteringsverktøy'!$D588,"")</f>
        <v/>
      </c>
      <c r="B580" t="str">
        <f>IF('1. Prosjekteringsverktøy'!$B588=Utelukk!$A$3,"",IF('1. Prosjekteringsverktøy'!$G588&lt;&gt;"",IF('1. Prosjekteringsverktøy'!$G588='Telle antall dimensjoner'!B$1,1,""),IF('1. Prosjekteringsverktøy'!$F588=B$1,1,"")))</f>
        <v/>
      </c>
      <c r="C580" t="str">
        <f>IF('1. Prosjekteringsverktøy'!$B588=Utelukk!$A$3,"",IF('1. Prosjekteringsverktøy'!$G588&lt;&gt;"",IF('1. Prosjekteringsverktøy'!$G588='Telle antall dimensjoner'!C$1,1,""),IF('1. Prosjekteringsverktøy'!$F588=C$1,1,"")))</f>
        <v/>
      </c>
      <c r="D580" t="str">
        <f>IF('1. Prosjekteringsverktøy'!$B588=Utelukk!$A$3,"",IF('1. Prosjekteringsverktøy'!$G588&lt;&gt;"",IF('1. Prosjekteringsverktøy'!$G588='Telle antall dimensjoner'!D$1,1,""),IF('1. Prosjekteringsverktøy'!$F588=D$1,1,"")))</f>
        <v/>
      </c>
      <c r="E580" t="str">
        <f>IF('1. Prosjekteringsverktøy'!$B588=Utelukk!$A$3,"",IF('1. Prosjekteringsverktøy'!$G588&lt;&gt;"",IF('1. Prosjekteringsverktøy'!$G588='Telle antall dimensjoner'!E$1,1,""),IF('1. Prosjekteringsverktøy'!$F588=E$1,1,"")))</f>
        <v/>
      </c>
      <c r="F580" t="str">
        <f>IF('1. Prosjekteringsverktøy'!$B588=Utelukk!$A$3,"",IF('1. Prosjekteringsverktøy'!$G588&lt;&gt;"",IF('1. Prosjekteringsverktøy'!$G588='Telle antall dimensjoner'!F$1,1,""),IF('1. Prosjekteringsverktøy'!$F588=F$1,1,"")))</f>
        <v/>
      </c>
      <c r="G580" t="str">
        <f>IF('1. Prosjekteringsverktøy'!$B588=Utelukk!$A$3,"",IF('1. Prosjekteringsverktøy'!$G588&lt;&gt;"",IF('1. Prosjekteringsverktøy'!$G588='Telle antall dimensjoner'!G$1,1,""),IF('1. Prosjekteringsverktøy'!$F588=G$1,1,"")))</f>
        <v/>
      </c>
      <c r="H580" t="str">
        <f>IF('1. Prosjekteringsverktøy'!$B588=Utelukk!$A$3,"",IF('1. Prosjekteringsverktøy'!$G588&lt;&gt;"",IF('1. Prosjekteringsverktøy'!$G588='Telle antall dimensjoner'!H$1,1,""),IF('1. Prosjekteringsverktøy'!$F588=H$1,1,"")))</f>
        <v/>
      </c>
      <c r="I580" t="str">
        <f>IF('1. Prosjekteringsverktøy'!$B588=Utelukk!$A$3,"",IF('1. Prosjekteringsverktøy'!$G588&lt;&gt;"",IF('1. Prosjekteringsverktøy'!$G588='Telle antall dimensjoner'!I$1,1,""),IF('1. Prosjekteringsverktøy'!$F588=I$1,1,"")))</f>
        <v/>
      </c>
      <c r="J580" t="str">
        <f>IF('1. Prosjekteringsverktøy'!$B588=Utelukk!$A$3,"",IF('1. Prosjekteringsverktøy'!$G588&lt;&gt;"",IF('1. Prosjekteringsverktøy'!$G588='Telle antall dimensjoner'!J$1,1,""),IF('1. Prosjekteringsverktøy'!$F588=J$1,1,"")))</f>
        <v/>
      </c>
    </row>
    <row r="581" spans="1:10" x14ac:dyDescent="0.3">
      <c r="A581" t="str">
        <f>IF('1. Prosjekteringsverktøy'!D589&lt;&gt;0,'1. Prosjekteringsverktøy'!$D589,"")</f>
        <v/>
      </c>
      <c r="B581" t="str">
        <f>IF('1. Prosjekteringsverktøy'!$B589=Utelukk!$A$3,"",IF('1. Prosjekteringsverktøy'!$G589&lt;&gt;"",IF('1. Prosjekteringsverktøy'!$G589='Telle antall dimensjoner'!B$1,1,""),IF('1. Prosjekteringsverktøy'!$F589=B$1,1,"")))</f>
        <v/>
      </c>
      <c r="C581" t="str">
        <f>IF('1. Prosjekteringsverktøy'!$B589=Utelukk!$A$3,"",IF('1. Prosjekteringsverktøy'!$G589&lt;&gt;"",IF('1. Prosjekteringsverktøy'!$G589='Telle antall dimensjoner'!C$1,1,""),IF('1. Prosjekteringsverktøy'!$F589=C$1,1,"")))</f>
        <v/>
      </c>
      <c r="D581" t="str">
        <f>IF('1. Prosjekteringsverktøy'!$B589=Utelukk!$A$3,"",IF('1. Prosjekteringsverktøy'!$G589&lt;&gt;"",IF('1. Prosjekteringsverktøy'!$G589='Telle antall dimensjoner'!D$1,1,""),IF('1. Prosjekteringsverktøy'!$F589=D$1,1,"")))</f>
        <v/>
      </c>
      <c r="E581" t="str">
        <f>IF('1. Prosjekteringsverktøy'!$B589=Utelukk!$A$3,"",IF('1. Prosjekteringsverktøy'!$G589&lt;&gt;"",IF('1. Prosjekteringsverktøy'!$G589='Telle antall dimensjoner'!E$1,1,""),IF('1. Prosjekteringsverktøy'!$F589=E$1,1,"")))</f>
        <v/>
      </c>
      <c r="F581" t="str">
        <f>IF('1. Prosjekteringsverktøy'!$B589=Utelukk!$A$3,"",IF('1. Prosjekteringsverktøy'!$G589&lt;&gt;"",IF('1. Prosjekteringsverktøy'!$G589='Telle antall dimensjoner'!F$1,1,""),IF('1. Prosjekteringsverktøy'!$F589=F$1,1,"")))</f>
        <v/>
      </c>
      <c r="G581" t="str">
        <f>IF('1. Prosjekteringsverktøy'!$B589=Utelukk!$A$3,"",IF('1. Prosjekteringsverktøy'!$G589&lt;&gt;"",IF('1. Prosjekteringsverktøy'!$G589='Telle antall dimensjoner'!G$1,1,""),IF('1. Prosjekteringsverktøy'!$F589=G$1,1,"")))</f>
        <v/>
      </c>
      <c r="H581" t="str">
        <f>IF('1. Prosjekteringsverktøy'!$B589=Utelukk!$A$3,"",IF('1. Prosjekteringsverktøy'!$G589&lt;&gt;"",IF('1. Prosjekteringsverktøy'!$G589='Telle antall dimensjoner'!H$1,1,""),IF('1. Prosjekteringsverktøy'!$F589=H$1,1,"")))</f>
        <v/>
      </c>
      <c r="I581" t="str">
        <f>IF('1. Prosjekteringsverktøy'!$B589=Utelukk!$A$3,"",IF('1. Prosjekteringsverktøy'!$G589&lt;&gt;"",IF('1. Prosjekteringsverktøy'!$G589='Telle antall dimensjoner'!I$1,1,""),IF('1. Prosjekteringsverktøy'!$F589=I$1,1,"")))</f>
        <v/>
      </c>
      <c r="J581" t="str">
        <f>IF('1. Prosjekteringsverktøy'!$B589=Utelukk!$A$3,"",IF('1. Prosjekteringsverktøy'!$G589&lt;&gt;"",IF('1. Prosjekteringsverktøy'!$G589='Telle antall dimensjoner'!J$1,1,""),IF('1. Prosjekteringsverktøy'!$F589=J$1,1,"")))</f>
        <v/>
      </c>
    </row>
    <row r="582" spans="1:10" x14ac:dyDescent="0.3">
      <c r="A582" t="str">
        <f>IF('1. Prosjekteringsverktøy'!D590&lt;&gt;0,'1. Prosjekteringsverktøy'!$D590,"")</f>
        <v/>
      </c>
      <c r="B582" t="str">
        <f>IF('1. Prosjekteringsverktøy'!$B590=Utelukk!$A$3,"",IF('1. Prosjekteringsverktøy'!$G590&lt;&gt;"",IF('1. Prosjekteringsverktøy'!$G590='Telle antall dimensjoner'!B$1,1,""),IF('1. Prosjekteringsverktøy'!$F590=B$1,1,"")))</f>
        <v/>
      </c>
      <c r="C582" t="str">
        <f>IF('1. Prosjekteringsverktøy'!$B590=Utelukk!$A$3,"",IF('1. Prosjekteringsverktøy'!$G590&lt;&gt;"",IF('1. Prosjekteringsverktøy'!$G590='Telle antall dimensjoner'!C$1,1,""),IF('1. Prosjekteringsverktøy'!$F590=C$1,1,"")))</f>
        <v/>
      </c>
      <c r="D582" t="str">
        <f>IF('1. Prosjekteringsverktøy'!$B590=Utelukk!$A$3,"",IF('1. Prosjekteringsverktøy'!$G590&lt;&gt;"",IF('1. Prosjekteringsverktøy'!$G590='Telle antall dimensjoner'!D$1,1,""),IF('1. Prosjekteringsverktøy'!$F590=D$1,1,"")))</f>
        <v/>
      </c>
      <c r="E582" t="str">
        <f>IF('1. Prosjekteringsverktøy'!$B590=Utelukk!$A$3,"",IF('1. Prosjekteringsverktøy'!$G590&lt;&gt;"",IF('1. Prosjekteringsverktøy'!$G590='Telle antall dimensjoner'!E$1,1,""),IF('1. Prosjekteringsverktøy'!$F590=E$1,1,"")))</f>
        <v/>
      </c>
      <c r="F582" t="str">
        <f>IF('1. Prosjekteringsverktøy'!$B590=Utelukk!$A$3,"",IF('1. Prosjekteringsverktøy'!$G590&lt;&gt;"",IF('1. Prosjekteringsverktøy'!$G590='Telle antall dimensjoner'!F$1,1,""),IF('1. Prosjekteringsverktøy'!$F590=F$1,1,"")))</f>
        <v/>
      </c>
      <c r="G582" t="str">
        <f>IF('1. Prosjekteringsverktøy'!$B590=Utelukk!$A$3,"",IF('1. Prosjekteringsverktøy'!$G590&lt;&gt;"",IF('1. Prosjekteringsverktøy'!$G590='Telle antall dimensjoner'!G$1,1,""),IF('1. Prosjekteringsverktøy'!$F590=G$1,1,"")))</f>
        <v/>
      </c>
      <c r="H582" t="str">
        <f>IF('1. Prosjekteringsverktøy'!$B590=Utelukk!$A$3,"",IF('1. Prosjekteringsverktøy'!$G590&lt;&gt;"",IF('1. Prosjekteringsverktøy'!$G590='Telle antall dimensjoner'!H$1,1,""),IF('1. Prosjekteringsverktøy'!$F590=H$1,1,"")))</f>
        <v/>
      </c>
      <c r="I582" t="str">
        <f>IF('1. Prosjekteringsverktøy'!$B590=Utelukk!$A$3,"",IF('1. Prosjekteringsverktøy'!$G590&lt;&gt;"",IF('1. Prosjekteringsverktøy'!$G590='Telle antall dimensjoner'!I$1,1,""),IF('1. Prosjekteringsverktøy'!$F590=I$1,1,"")))</f>
        <v/>
      </c>
      <c r="J582" t="str">
        <f>IF('1. Prosjekteringsverktøy'!$B590=Utelukk!$A$3,"",IF('1. Prosjekteringsverktøy'!$G590&lt;&gt;"",IF('1. Prosjekteringsverktøy'!$G590='Telle antall dimensjoner'!J$1,1,""),IF('1. Prosjekteringsverktøy'!$F590=J$1,1,"")))</f>
        <v/>
      </c>
    </row>
    <row r="583" spans="1:10" x14ac:dyDescent="0.3">
      <c r="A583" t="str">
        <f>IF('1. Prosjekteringsverktøy'!D591&lt;&gt;0,'1. Prosjekteringsverktøy'!$D591,"")</f>
        <v/>
      </c>
      <c r="B583" t="str">
        <f>IF('1. Prosjekteringsverktøy'!$B591=Utelukk!$A$3,"",IF('1. Prosjekteringsverktøy'!$G591&lt;&gt;"",IF('1. Prosjekteringsverktøy'!$G591='Telle antall dimensjoner'!B$1,1,""),IF('1. Prosjekteringsverktøy'!$F591=B$1,1,"")))</f>
        <v/>
      </c>
      <c r="C583" t="str">
        <f>IF('1. Prosjekteringsverktøy'!$B591=Utelukk!$A$3,"",IF('1. Prosjekteringsverktøy'!$G591&lt;&gt;"",IF('1. Prosjekteringsverktøy'!$G591='Telle antall dimensjoner'!C$1,1,""),IF('1. Prosjekteringsverktøy'!$F591=C$1,1,"")))</f>
        <v/>
      </c>
      <c r="D583" t="str">
        <f>IF('1. Prosjekteringsverktøy'!$B591=Utelukk!$A$3,"",IF('1. Prosjekteringsverktøy'!$G591&lt;&gt;"",IF('1. Prosjekteringsverktøy'!$G591='Telle antall dimensjoner'!D$1,1,""),IF('1. Prosjekteringsverktøy'!$F591=D$1,1,"")))</f>
        <v/>
      </c>
      <c r="E583" t="str">
        <f>IF('1. Prosjekteringsverktøy'!$B591=Utelukk!$A$3,"",IF('1. Prosjekteringsverktøy'!$G591&lt;&gt;"",IF('1. Prosjekteringsverktøy'!$G591='Telle antall dimensjoner'!E$1,1,""),IF('1. Prosjekteringsverktøy'!$F591=E$1,1,"")))</f>
        <v/>
      </c>
      <c r="F583" t="str">
        <f>IF('1. Prosjekteringsverktøy'!$B591=Utelukk!$A$3,"",IF('1. Prosjekteringsverktøy'!$G591&lt;&gt;"",IF('1. Prosjekteringsverktøy'!$G591='Telle antall dimensjoner'!F$1,1,""),IF('1. Prosjekteringsverktøy'!$F591=F$1,1,"")))</f>
        <v/>
      </c>
      <c r="G583" t="str">
        <f>IF('1. Prosjekteringsverktøy'!$B591=Utelukk!$A$3,"",IF('1. Prosjekteringsverktøy'!$G591&lt;&gt;"",IF('1. Prosjekteringsverktøy'!$G591='Telle antall dimensjoner'!G$1,1,""),IF('1. Prosjekteringsverktøy'!$F591=G$1,1,"")))</f>
        <v/>
      </c>
      <c r="H583" t="str">
        <f>IF('1. Prosjekteringsverktøy'!$B591=Utelukk!$A$3,"",IF('1. Prosjekteringsverktøy'!$G591&lt;&gt;"",IF('1. Prosjekteringsverktøy'!$G591='Telle antall dimensjoner'!H$1,1,""),IF('1. Prosjekteringsverktøy'!$F591=H$1,1,"")))</f>
        <v/>
      </c>
      <c r="I583" t="str">
        <f>IF('1. Prosjekteringsverktøy'!$B591=Utelukk!$A$3,"",IF('1. Prosjekteringsverktøy'!$G591&lt;&gt;"",IF('1. Prosjekteringsverktøy'!$G591='Telle antall dimensjoner'!I$1,1,""),IF('1. Prosjekteringsverktøy'!$F591=I$1,1,"")))</f>
        <v/>
      </c>
      <c r="J583" t="str">
        <f>IF('1. Prosjekteringsverktøy'!$B591=Utelukk!$A$3,"",IF('1. Prosjekteringsverktøy'!$G591&lt;&gt;"",IF('1. Prosjekteringsverktøy'!$G591='Telle antall dimensjoner'!J$1,1,""),IF('1. Prosjekteringsverktøy'!$F591=J$1,1,"")))</f>
        <v/>
      </c>
    </row>
    <row r="584" spans="1:10" x14ac:dyDescent="0.3">
      <c r="A584" t="str">
        <f>IF('1. Prosjekteringsverktøy'!D592&lt;&gt;0,'1. Prosjekteringsverktøy'!$D592,"")</f>
        <v/>
      </c>
      <c r="B584" t="str">
        <f>IF('1. Prosjekteringsverktøy'!$B592=Utelukk!$A$3,"",IF('1. Prosjekteringsverktøy'!$G592&lt;&gt;"",IF('1. Prosjekteringsverktøy'!$G592='Telle antall dimensjoner'!B$1,1,""),IF('1. Prosjekteringsverktøy'!$F592=B$1,1,"")))</f>
        <v/>
      </c>
      <c r="C584" t="str">
        <f>IF('1. Prosjekteringsverktøy'!$B592=Utelukk!$A$3,"",IF('1. Prosjekteringsverktøy'!$G592&lt;&gt;"",IF('1. Prosjekteringsverktøy'!$G592='Telle antall dimensjoner'!C$1,1,""),IF('1. Prosjekteringsverktøy'!$F592=C$1,1,"")))</f>
        <v/>
      </c>
      <c r="D584" t="str">
        <f>IF('1. Prosjekteringsverktøy'!$B592=Utelukk!$A$3,"",IF('1. Prosjekteringsverktøy'!$G592&lt;&gt;"",IF('1. Prosjekteringsverktøy'!$G592='Telle antall dimensjoner'!D$1,1,""),IF('1. Prosjekteringsverktøy'!$F592=D$1,1,"")))</f>
        <v/>
      </c>
      <c r="E584" t="str">
        <f>IF('1. Prosjekteringsverktøy'!$B592=Utelukk!$A$3,"",IF('1. Prosjekteringsverktøy'!$G592&lt;&gt;"",IF('1. Prosjekteringsverktøy'!$G592='Telle antall dimensjoner'!E$1,1,""),IF('1. Prosjekteringsverktøy'!$F592=E$1,1,"")))</f>
        <v/>
      </c>
      <c r="F584" t="str">
        <f>IF('1. Prosjekteringsverktøy'!$B592=Utelukk!$A$3,"",IF('1. Prosjekteringsverktøy'!$G592&lt;&gt;"",IF('1. Prosjekteringsverktøy'!$G592='Telle antall dimensjoner'!F$1,1,""),IF('1. Prosjekteringsverktøy'!$F592=F$1,1,"")))</f>
        <v/>
      </c>
      <c r="G584" t="str">
        <f>IF('1. Prosjekteringsverktøy'!$B592=Utelukk!$A$3,"",IF('1. Prosjekteringsverktøy'!$G592&lt;&gt;"",IF('1. Prosjekteringsverktøy'!$G592='Telle antall dimensjoner'!G$1,1,""),IF('1. Prosjekteringsverktøy'!$F592=G$1,1,"")))</f>
        <v/>
      </c>
      <c r="H584" t="str">
        <f>IF('1. Prosjekteringsverktøy'!$B592=Utelukk!$A$3,"",IF('1. Prosjekteringsverktøy'!$G592&lt;&gt;"",IF('1. Prosjekteringsverktøy'!$G592='Telle antall dimensjoner'!H$1,1,""),IF('1. Prosjekteringsverktøy'!$F592=H$1,1,"")))</f>
        <v/>
      </c>
      <c r="I584" t="str">
        <f>IF('1. Prosjekteringsverktøy'!$B592=Utelukk!$A$3,"",IF('1. Prosjekteringsverktøy'!$G592&lt;&gt;"",IF('1. Prosjekteringsverktøy'!$G592='Telle antall dimensjoner'!I$1,1,""),IF('1. Prosjekteringsverktøy'!$F592=I$1,1,"")))</f>
        <v/>
      </c>
      <c r="J584" t="str">
        <f>IF('1. Prosjekteringsverktøy'!$B592=Utelukk!$A$3,"",IF('1. Prosjekteringsverktøy'!$G592&lt;&gt;"",IF('1. Prosjekteringsverktøy'!$G592='Telle antall dimensjoner'!J$1,1,""),IF('1. Prosjekteringsverktøy'!$F592=J$1,1,"")))</f>
        <v/>
      </c>
    </row>
    <row r="585" spans="1:10" x14ac:dyDescent="0.3">
      <c r="A585" t="str">
        <f>IF('1. Prosjekteringsverktøy'!D593&lt;&gt;0,'1. Prosjekteringsverktøy'!$D593,"")</f>
        <v/>
      </c>
      <c r="B585" t="str">
        <f>IF('1. Prosjekteringsverktøy'!$B593=Utelukk!$A$3,"",IF('1. Prosjekteringsverktøy'!$G593&lt;&gt;"",IF('1. Prosjekteringsverktøy'!$G593='Telle antall dimensjoner'!B$1,1,""),IF('1. Prosjekteringsverktøy'!$F593=B$1,1,"")))</f>
        <v/>
      </c>
      <c r="C585" t="str">
        <f>IF('1. Prosjekteringsverktøy'!$B593=Utelukk!$A$3,"",IF('1. Prosjekteringsverktøy'!$G593&lt;&gt;"",IF('1. Prosjekteringsverktøy'!$G593='Telle antall dimensjoner'!C$1,1,""),IF('1. Prosjekteringsverktøy'!$F593=C$1,1,"")))</f>
        <v/>
      </c>
      <c r="D585" t="str">
        <f>IF('1. Prosjekteringsverktøy'!$B593=Utelukk!$A$3,"",IF('1. Prosjekteringsverktøy'!$G593&lt;&gt;"",IF('1. Prosjekteringsverktøy'!$G593='Telle antall dimensjoner'!D$1,1,""),IF('1. Prosjekteringsverktøy'!$F593=D$1,1,"")))</f>
        <v/>
      </c>
      <c r="E585" t="str">
        <f>IF('1. Prosjekteringsverktøy'!$B593=Utelukk!$A$3,"",IF('1. Prosjekteringsverktøy'!$G593&lt;&gt;"",IF('1. Prosjekteringsverktøy'!$G593='Telle antall dimensjoner'!E$1,1,""),IF('1. Prosjekteringsverktøy'!$F593=E$1,1,"")))</f>
        <v/>
      </c>
      <c r="F585" t="str">
        <f>IF('1. Prosjekteringsverktøy'!$B593=Utelukk!$A$3,"",IF('1. Prosjekteringsverktøy'!$G593&lt;&gt;"",IF('1. Prosjekteringsverktøy'!$G593='Telle antall dimensjoner'!F$1,1,""),IF('1. Prosjekteringsverktøy'!$F593=F$1,1,"")))</f>
        <v/>
      </c>
      <c r="G585" t="str">
        <f>IF('1. Prosjekteringsverktøy'!$B593=Utelukk!$A$3,"",IF('1. Prosjekteringsverktøy'!$G593&lt;&gt;"",IF('1. Prosjekteringsverktøy'!$G593='Telle antall dimensjoner'!G$1,1,""),IF('1. Prosjekteringsverktøy'!$F593=G$1,1,"")))</f>
        <v/>
      </c>
      <c r="H585" t="str">
        <f>IF('1. Prosjekteringsverktøy'!$B593=Utelukk!$A$3,"",IF('1. Prosjekteringsverktøy'!$G593&lt;&gt;"",IF('1. Prosjekteringsverktøy'!$G593='Telle antall dimensjoner'!H$1,1,""),IF('1. Prosjekteringsverktøy'!$F593=H$1,1,"")))</f>
        <v/>
      </c>
      <c r="I585" t="str">
        <f>IF('1. Prosjekteringsverktøy'!$B593=Utelukk!$A$3,"",IF('1. Prosjekteringsverktøy'!$G593&lt;&gt;"",IF('1. Prosjekteringsverktøy'!$G593='Telle antall dimensjoner'!I$1,1,""),IF('1. Prosjekteringsverktøy'!$F593=I$1,1,"")))</f>
        <v/>
      </c>
      <c r="J585" t="str">
        <f>IF('1. Prosjekteringsverktøy'!$B593=Utelukk!$A$3,"",IF('1. Prosjekteringsverktøy'!$G593&lt;&gt;"",IF('1. Prosjekteringsverktøy'!$G593='Telle antall dimensjoner'!J$1,1,""),IF('1. Prosjekteringsverktøy'!$F593=J$1,1,"")))</f>
        <v/>
      </c>
    </row>
    <row r="586" spans="1:10" x14ac:dyDescent="0.3">
      <c r="A586" t="str">
        <f>IF('1. Prosjekteringsverktøy'!D594&lt;&gt;0,'1. Prosjekteringsverktøy'!$D594,"")</f>
        <v/>
      </c>
      <c r="B586" t="str">
        <f>IF('1. Prosjekteringsverktøy'!$B594=Utelukk!$A$3,"",IF('1. Prosjekteringsverktøy'!$G594&lt;&gt;"",IF('1. Prosjekteringsverktøy'!$G594='Telle antall dimensjoner'!B$1,1,""),IF('1. Prosjekteringsverktøy'!$F594=B$1,1,"")))</f>
        <v/>
      </c>
      <c r="C586" t="str">
        <f>IF('1. Prosjekteringsverktøy'!$B594=Utelukk!$A$3,"",IF('1. Prosjekteringsverktøy'!$G594&lt;&gt;"",IF('1. Prosjekteringsverktøy'!$G594='Telle antall dimensjoner'!C$1,1,""),IF('1. Prosjekteringsverktøy'!$F594=C$1,1,"")))</f>
        <v/>
      </c>
      <c r="D586" t="str">
        <f>IF('1. Prosjekteringsverktøy'!$B594=Utelukk!$A$3,"",IF('1. Prosjekteringsverktøy'!$G594&lt;&gt;"",IF('1. Prosjekteringsverktøy'!$G594='Telle antall dimensjoner'!D$1,1,""),IF('1. Prosjekteringsverktøy'!$F594=D$1,1,"")))</f>
        <v/>
      </c>
      <c r="E586" t="str">
        <f>IF('1. Prosjekteringsverktøy'!$B594=Utelukk!$A$3,"",IF('1. Prosjekteringsverktøy'!$G594&lt;&gt;"",IF('1. Prosjekteringsverktøy'!$G594='Telle antall dimensjoner'!E$1,1,""),IF('1. Prosjekteringsverktøy'!$F594=E$1,1,"")))</f>
        <v/>
      </c>
      <c r="F586" t="str">
        <f>IF('1. Prosjekteringsverktøy'!$B594=Utelukk!$A$3,"",IF('1. Prosjekteringsverktøy'!$G594&lt;&gt;"",IF('1. Prosjekteringsverktøy'!$G594='Telle antall dimensjoner'!F$1,1,""),IF('1. Prosjekteringsverktøy'!$F594=F$1,1,"")))</f>
        <v/>
      </c>
      <c r="G586" t="str">
        <f>IF('1. Prosjekteringsverktøy'!$B594=Utelukk!$A$3,"",IF('1. Prosjekteringsverktøy'!$G594&lt;&gt;"",IF('1. Prosjekteringsverktøy'!$G594='Telle antall dimensjoner'!G$1,1,""),IF('1. Prosjekteringsverktøy'!$F594=G$1,1,"")))</f>
        <v/>
      </c>
      <c r="H586" t="str">
        <f>IF('1. Prosjekteringsverktøy'!$B594=Utelukk!$A$3,"",IF('1. Prosjekteringsverktøy'!$G594&lt;&gt;"",IF('1. Prosjekteringsverktøy'!$G594='Telle antall dimensjoner'!H$1,1,""),IF('1. Prosjekteringsverktøy'!$F594=H$1,1,"")))</f>
        <v/>
      </c>
      <c r="I586" t="str">
        <f>IF('1. Prosjekteringsverktøy'!$B594=Utelukk!$A$3,"",IF('1. Prosjekteringsverktøy'!$G594&lt;&gt;"",IF('1. Prosjekteringsverktøy'!$G594='Telle antall dimensjoner'!I$1,1,""),IF('1. Prosjekteringsverktøy'!$F594=I$1,1,"")))</f>
        <v/>
      </c>
      <c r="J586" t="str">
        <f>IF('1. Prosjekteringsverktøy'!$B594=Utelukk!$A$3,"",IF('1. Prosjekteringsverktøy'!$G594&lt;&gt;"",IF('1. Prosjekteringsverktøy'!$G594='Telle antall dimensjoner'!J$1,1,""),IF('1. Prosjekteringsverktøy'!$F594=J$1,1,"")))</f>
        <v/>
      </c>
    </row>
    <row r="587" spans="1:10" x14ac:dyDescent="0.3">
      <c r="A587" t="str">
        <f>IF('1. Prosjekteringsverktøy'!D595&lt;&gt;0,'1. Prosjekteringsverktøy'!$D595,"")</f>
        <v/>
      </c>
      <c r="B587" t="str">
        <f>IF('1. Prosjekteringsverktøy'!$B595=Utelukk!$A$3,"",IF('1. Prosjekteringsverktøy'!$G595&lt;&gt;"",IF('1. Prosjekteringsverktøy'!$G595='Telle antall dimensjoner'!B$1,1,""),IF('1. Prosjekteringsverktøy'!$F595=B$1,1,"")))</f>
        <v/>
      </c>
      <c r="C587" t="str">
        <f>IF('1. Prosjekteringsverktøy'!$B595=Utelukk!$A$3,"",IF('1. Prosjekteringsverktøy'!$G595&lt;&gt;"",IF('1. Prosjekteringsverktøy'!$G595='Telle antall dimensjoner'!C$1,1,""),IF('1. Prosjekteringsverktøy'!$F595=C$1,1,"")))</f>
        <v/>
      </c>
      <c r="D587" t="str">
        <f>IF('1. Prosjekteringsverktøy'!$B595=Utelukk!$A$3,"",IF('1. Prosjekteringsverktøy'!$G595&lt;&gt;"",IF('1. Prosjekteringsverktøy'!$G595='Telle antall dimensjoner'!D$1,1,""),IF('1. Prosjekteringsverktøy'!$F595=D$1,1,"")))</f>
        <v/>
      </c>
      <c r="E587" t="str">
        <f>IF('1. Prosjekteringsverktøy'!$B595=Utelukk!$A$3,"",IF('1. Prosjekteringsverktøy'!$G595&lt;&gt;"",IF('1. Prosjekteringsverktøy'!$G595='Telle antall dimensjoner'!E$1,1,""),IF('1. Prosjekteringsverktøy'!$F595=E$1,1,"")))</f>
        <v/>
      </c>
      <c r="F587" t="str">
        <f>IF('1. Prosjekteringsverktøy'!$B595=Utelukk!$A$3,"",IF('1. Prosjekteringsverktøy'!$G595&lt;&gt;"",IF('1. Prosjekteringsverktøy'!$G595='Telle antall dimensjoner'!F$1,1,""),IF('1. Prosjekteringsverktøy'!$F595=F$1,1,"")))</f>
        <v/>
      </c>
      <c r="G587" t="str">
        <f>IF('1. Prosjekteringsverktøy'!$B595=Utelukk!$A$3,"",IF('1. Prosjekteringsverktøy'!$G595&lt;&gt;"",IF('1. Prosjekteringsverktøy'!$G595='Telle antall dimensjoner'!G$1,1,""),IF('1. Prosjekteringsverktøy'!$F595=G$1,1,"")))</f>
        <v/>
      </c>
      <c r="H587" t="str">
        <f>IF('1. Prosjekteringsverktøy'!$B595=Utelukk!$A$3,"",IF('1. Prosjekteringsverktøy'!$G595&lt;&gt;"",IF('1. Prosjekteringsverktøy'!$G595='Telle antall dimensjoner'!H$1,1,""),IF('1. Prosjekteringsverktøy'!$F595=H$1,1,"")))</f>
        <v/>
      </c>
      <c r="I587" t="str">
        <f>IF('1. Prosjekteringsverktøy'!$B595=Utelukk!$A$3,"",IF('1. Prosjekteringsverktøy'!$G595&lt;&gt;"",IF('1. Prosjekteringsverktøy'!$G595='Telle antall dimensjoner'!I$1,1,""),IF('1. Prosjekteringsverktøy'!$F595=I$1,1,"")))</f>
        <v/>
      </c>
      <c r="J587" t="str">
        <f>IF('1. Prosjekteringsverktøy'!$B595=Utelukk!$A$3,"",IF('1. Prosjekteringsverktøy'!$G595&lt;&gt;"",IF('1. Prosjekteringsverktøy'!$G595='Telle antall dimensjoner'!J$1,1,""),IF('1. Prosjekteringsverktøy'!$F595=J$1,1,"")))</f>
        <v/>
      </c>
    </row>
    <row r="588" spans="1:10" x14ac:dyDescent="0.3">
      <c r="A588" t="str">
        <f>IF('1. Prosjekteringsverktøy'!D596&lt;&gt;0,'1. Prosjekteringsverktøy'!$D596,"")</f>
        <v/>
      </c>
      <c r="B588" t="str">
        <f>IF('1. Prosjekteringsverktøy'!$B596=Utelukk!$A$3,"",IF('1. Prosjekteringsverktøy'!$G596&lt;&gt;"",IF('1. Prosjekteringsverktøy'!$G596='Telle antall dimensjoner'!B$1,1,""),IF('1. Prosjekteringsverktøy'!$F596=B$1,1,"")))</f>
        <v/>
      </c>
      <c r="C588" t="str">
        <f>IF('1. Prosjekteringsverktøy'!$B596=Utelukk!$A$3,"",IF('1. Prosjekteringsverktøy'!$G596&lt;&gt;"",IF('1. Prosjekteringsverktøy'!$G596='Telle antall dimensjoner'!C$1,1,""),IF('1. Prosjekteringsverktøy'!$F596=C$1,1,"")))</f>
        <v/>
      </c>
      <c r="D588" t="str">
        <f>IF('1. Prosjekteringsverktøy'!$B596=Utelukk!$A$3,"",IF('1. Prosjekteringsverktøy'!$G596&lt;&gt;"",IF('1. Prosjekteringsverktøy'!$G596='Telle antall dimensjoner'!D$1,1,""),IF('1. Prosjekteringsverktøy'!$F596=D$1,1,"")))</f>
        <v/>
      </c>
      <c r="E588" t="str">
        <f>IF('1. Prosjekteringsverktøy'!$B596=Utelukk!$A$3,"",IF('1. Prosjekteringsverktøy'!$G596&lt;&gt;"",IF('1. Prosjekteringsverktøy'!$G596='Telle antall dimensjoner'!E$1,1,""),IF('1. Prosjekteringsverktøy'!$F596=E$1,1,"")))</f>
        <v/>
      </c>
      <c r="F588" t="str">
        <f>IF('1. Prosjekteringsverktøy'!$B596=Utelukk!$A$3,"",IF('1. Prosjekteringsverktøy'!$G596&lt;&gt;"",IF('1. Prosjekteringsverktøy'!$G596='Telle antall dimensjoner'!F$1,1,""),IF('1. Prosjekteringsverktøy'!$F596=F$1,1,"")))</f>
        <v/>
      </c>
      <c r="G588" t="str">
        <f>IF('1. Prosjekteringsverktøy'!$B596=Utelukk!$A$3,"",IF('1. Prosjekteringsverktøy'!$G596&lt;&gt;"",IF('1. Prosjekteringsverktøy'!$G596='Telle antall dimensjoner'!G$1,1,""),IF('1. Prosjekteringsverktøy'!$F596=G$1,1,"")))</f>
        <v/>
      </c>
      <c r="H588" t="str">
        <f>IF('1. Prosjekteringsverktøy'!$B596=Utelukk!$A$3,"",IF('1. Prosjekteringsverktøy'!$G596&lt;&gt;"",IF('1. Prosjekteringsverktøy'!$G596='Telle antall dimensjoner'!H$1,1,""),IF('1. Prosjekteringsverktøy'!$F596=H$1,1,"")))</f>
        <v/>
      </c>
      <c r="I588" t="str">
        <f>IF('1. Prosjekteringsverktøy'!$B596=Utelukk!$A$3,"",IF('1. Prosjekteringsverktøy'!$G596&lt;&gt;"",IF('1. Prosjekteringsverktøy'!$G596='Telle antall dimensjoner'!I$1,1,""),IF('1. Prosjekteringsverktøy'!$F596=I$1,1,"")))</f>
        <v/>
      </c>
      <c r="J588" t="str">
        <f>IF('1. Prosjekteringsverktøy'!$B596=Utelukk!$A$3,"",IF('1. Prosjekteringsverktøy'!$G596&lt;&gt;"",IF('1. Prosjekteringsverktøy'!$G596='Telle antall dimensjoner'!J$1,1,""),IF('1. Prosjekteringsverktøy'!$F596=J$1,1,"")))</f>
        <v/>
      </c>
    </row>
    <row r="589" spans="1:10" x14ac:dyDescent="0.3">
      <c r="A589" t="str">
        <f>IF('1. Prosjekteringsverktøy'!D597&lt;&gt;0,'1. Prosjekteringsverktøy'!$D597,"")</f>
        <v/>
      </c>
      <c r="B589" t="str">
        <f>IF('1. Prosjekteringsverktøy'!$B597=Utelukk!$A$3,"",IF('1. Prosjekteringsverktøy'!$G597&lt;&gt;"",IF('1. Prosjekteringsverktøy'!$G597='Telle antall dimensjoner'!B$1,1,""),IF('1. Prosjekteringsverktøy'!$F597=B$1,1,"")))</f>
        <v/>
      </c>
      <c r="C589" t="str">
        <f>IF('1. Prosjekteringsverktøy'!$B597=Utelukk!$A$3,"",IF('1. Prosjekteringsverktøy'!$G597&lt;&gt;"",IF('1. Prosjekteringsverktøy'!$G597='Telle antall dimensjoner'!C$1,1,""),IF('1. Prosjekteringsverktøy'!$F597=C$1,1,"")))</f>
        <v/>
      </c>
      <c r="D589" t="str">
        <f>IF('1. Prosjekteringsverktøy'!$B597=Utelukk!$A$3,"",IF('1. Prosjekteringsverktøy'!$G597&lt;&gt;"",IF('1. Prosjekteringsverktøy'!$G597='Telle antall dimensjoner'!D$1,1,""),IF('1. Prosjekteringsverktøy'!$F597=D$1,1,"")))</f>
        <v/>
      </c>
      <c r="E589" t="str">
        <f>IF('1. Prosjekteringsverktøy'!$B597=Utelukk!$A$3,"",IF('1. Prosjekteringsverktøy'!$G597&lt;&gt;"",IF('1. Prosjekteringsverktøy'!$G597='Telle antall dimensjoner'!E$1,1,""),IF('1. Prosjekteringsverktøy'!$F597=E$1,1,"")))</f>
        <v/>
      </c>
      <c r="F589" t="str">
        <f>IF('1. Prosjekteringsverktøy'!$B597=Utelukk!$A$3,"",IF('1. Prosjekteringsverktøy'!$G597&lt;&gt;"",IF('1. Prosjekteringsverktøy'!$G597='Telle antall dimensjoner'!F$1,1,""),IF('1. Prosjekteringsverktøy'!$F597=F$1,1,"")))</f>
        <v/>
      </c>
      <c r="G589" t="str">
        <f>IF('1. Prosjekteringsverktøy'!$B597=Utelukk!$A$3,"",IF('1. Prosjekteringsverktøy'!$G597&lt;&gt;"",IF('1. Prosjekteringsverktøy'!$G597='Telle antall dimensjoner'!G$1,1,""),IF('1. Prosjekteringsverktøy'!$F597=G$1,1,"")))</f>
        <v/>
      </c>
      <c r="H589" t="str">
        <f>IF('1. Prosjekteringsverktøy'!$B597=Utelukk!$A$3,"",IF('1. Prosjekteringsverktøy'!$G597&lt;&gt;"",IF('1. Prosjekteringsverktøy'!$G597='Telle antall dimensjoner'!H$1,1,""),IF('1. Prosjekteringsverktøy'!$F597=H$1,1,"")))</f>
        <v/>
      </c>
      <c r="I589" t="str">
        <f>IF('1. Prosjekteringsverktøy'!$B597=Utelukk!$A$3,"",IF('1. Prosjekteringsverktøy'!$G597&lt;&gt;"",IF('1. Prosjekteringsverktøy'!$G597='Telle antall dimensjoner'!I$1,1,""),IF('1. Prosjekteringsverktøy'!$F597=I$1,1,"")))</f>
        <v/>
      </c>
      <c r="J589" t="str">
        <f>IF('1. Prosjekteringsverktøy'!$B597=Utelukk!$A$3,"",IF('1. Prosjekteringsverktøy'!$G597&lt;&gt;"",IF('1. Prosjekteringsverktøy'!$G597='Telle antall dimensjoner'!J$1,1,""),IF('1. Prosjekteringsverktøy'!$F597=J$1,1,"")))</f>
        <v/>
      </c>
    </row>
    <row r="590" spans="1:10" x14ac:dyDescent="0.3">
      <c r="A590" t="str">
        <f>IF('1. Prosjekteringsverktøy'!D598&lt;&gt;0,'1. Prosjekteringsverktøy'!$D598,"")</f>
        <v/>
      </c>
      <c r="B590" t="str">
        <f>IF('1. Prosjekteringsverktøy'!$B598=Utelukk!$A$3,"",IF('1. Prosjekteringsverktøy'!$G598&lt;&gt;"",IF('1. Prosjekteringsverktøy'!$G598='Telle antall dimensjoner'!B$1,1,""),IF('1. Prosjekteringsverktøy'!$F598=B$1,1,"")))</f>
        <v/>
      </c>
      <c r="C590" t="str">
        <f>IF('1. Prosjekteringsverktøy'!$B598=Utelukk!$A$3,"",IF('1. Prosjekteringsverktøy'!$G598&lt;&gt;"",IF('1. Prosjekteringsverktøy'!$G598='Telle antall dimensjoner'!C$1,1,""),IF('1. Prosjekteringsverktøy'!$F598=C$1,1,"")))</f>
        <v/>
      </c>
      <c r="D590" t="str">
        <f>IF('1. Prosjekteringsverktøy'!$B598=Utelukk!$A$3,"",IF('1. Prosjekteringsverktøy'!$G598&lt;&gt;"",IF('1. Prosjekteringsverktøy'!$G598='Telle antall dimensjoner'!D$1,1,""),IF('1. Prosjekteringsverktøy'!$F598=D$1,1,"")))</f>
        <v/>
      </c>
      <c r="E590" t="str">
        <f>IF('1. Prosjekteringsverktøy'!$B598=Utelukk!$A$3,"",IF('1. Prosjekteringsverktøy'!$G598&lt;&gt;"",IF('1. Prosjekteringsverktøy'!$G598='Telle antall dimensjoner'!E$1,1,""),IF('1. Prosjekteringsverktøy'!$F598=E$1,1,"")))</f>
        <v/>
      </c>
      <c r="F590" t="str">
        <f>IF('1. Prosjekteringsverktøy'!$B598=Utelukk!$A$3,"",IF('1. Prosjekteringsverktøy'!$G598&lt;&gt;"",IF('1. Prosjekteringsverktøy'!$G598='Telle antall dimensjoner'!F$1,1,""),IF('1. Prosjekteringsverktøy'!$F598=F$1,1,"")))</f>
        <v/>
      </c>
      <c r="G590" t="str">
        <f>IF('1. Prosjekteringsverktøy'!$B598=Utelukk!$A$3,"",IF('1. Prosjekteringsverktøy'!$G598&lt;&gt;"",IF('1. Prosjekteringsverktøy'!$G598='Telle antall dimensjoner'!G$1,1,""),IF('1. Prosjekteringsverktøy'!$F598=G$1,1,"")))</f>
        <v/>
      </c>
      <c r="H590" t="str">
        <f>IF('1. Prosjekteringsverktøy'!$B598=Utelukk!$A$3,"",IF('1. Prosjekteringsverktøy'!$G598&lt;&gt;"",IF('1. Prosjekteringsverktøy'!$G598='Telle antall dimensjoner'!H$1,1,""),IF('1. Prosjekteringsverktøy'!$F598=H$1,1,"")))</f>
        <v/>
      </c>
      <c r="I590" t="str">
        <f>IF('1. Prosjekteringsverktøy'!$B598=Utelukk!$A$3,"",IF('1. Prosjekteringsverktøy'!$G598&lt;&gt;"",IF('1. Prosjekteringsverktøy'!$G598='Telle antall dimensjoner'!I$1,1,""),IF('1. Prosjekteringsverktøy'!$F598=I$1,1,"")))</f>
        <v/>
      </c>
      <c r="J590" t="str">
        <f>IF('1. Prosjekteringsverktøy'!$B598=Utelukk!$A$3,"",IF('1. Prosjekteringsverktøy'!$G598&lt;&gt;"",IF('1. Prosjekteringsverktøy'!$G598='Telle antall dimensjoner'!J$1,1,""),IF('1. Prosjekteringsverktøy'!$F598=J$1,1,"")))</f>
        <v/>
      </c>
    </row>
    <row r="591" spans="1:10" x14ac:dyDescent="0.3">
      <c r="A591" t="str">
        <f>IF('1. Prosjekteringsverktøy'!D599&lt;&gt;0,'1. Prosjekteringsverktøy'!$D599,"")</f>
        <v/>
      </c>
      <c r="B591" t="str">
        <f>IF('1. Prosjekteringsverktøy'!$B599=Utelukk!$A$3,"",IF('1. Prosjekteringsverktøy'!$G599&lt;&gt;"",IF('1. Prosjekteringsverktøy'!$G599='Telle antall dimensjoner'!B$1,1,""),IF('1. Prosjekteringsverktøy'!$F599=B$1,1,"")))</f>
        <v/>
      </c>
      <c r="C591" t="str">
        <f>IF('1. Prosjekteringsverktøy'!$B599=Utelukk!$A$3,"",IF('1. Prosjekteringsverktøy'!$G599&lt;&gt;"",IF('1. Prosjekteringsverktøy'!$G599='Telle antall dimensjoner'!C$1,1,""),IF('1. Prosjekteringsverktøy'!$F599=C$1,1,"")))</f>
        <v/>
      </c>
      <c r="D591" t="str">
        <f>IF('1. Prosjekteringsverktøy'!$B599=Utelukk!$A$3,"",IF('1. Prosjekteringsverktøy'!$G599&lt;&gt;"",IF('1. Prosjekteringsverktøy'!$G599='Telle antall dimensjoner'!D$1,1,""),IF('1. Prosjekteringsverktøy'!$F599=D$1,1,"")))</f>
        <v/>
      </c>
      <c r="E591" t="str">
        <f>IF('1. Prosjekteringsverktøy'!$B599=Utelukk!$A$3,"",IF('1. Prosjekteringsverktøy'!$G599&lt;&gt;"",IF('1. Prosjekteringsverktøy'!$G599='Telle antall dimensjoner'!E$1,1,""),IF('1. Prosjekteringsverktøy'!$F599=E$1,1,"")))</f>
        <v/>
      </c>
      <c r="F591" t="str">
        <f>IF('1. Prosjekteringsverktøy'!$B599=Utelukk!$A$3,"",IF('1. Prosjekteringsverktøy'!$G599&lt;&gt;"",IF('1. Prosjekteringsverktøy'!$G599='Telle antall dimensjoner'!F$1,1,""),IF('1. Prosjekteringsverktøy'!$F599=F$1,1,"")))</f>
        <v/>
      </c>
      <c r="G591" t="str">
        <f>IF('1. Prosjekteringsverktøy'!$B599=Utelukk!$A$3,"",IF('1. Prosjekteringsverktøy'!$G599&lt;&gt;"",IF('1. Prosjekteringsverktøy'!$G599='Telle antall dimensjoner'!G$1,1,""),IF('1. Prosjekteringsverktøy'!$F599=G$1,1,"")))</f>
        <v/>
      </c>
      <c r="H591" t="str">
        <f>IF('1. Prosjekteringsverktøy'!$B599=Utelukk!$A$3,"",IF('1. Prosjekteringsverktøy'!$G599&lt;&gt;"",IF('1. Prosjekteringsverktøy'!$G599='Telle antall dimensjoner'!H$1,1,""),IF('1. Prosjekteringsverktøy'!$F599=H$1,1,"")))</f>
        <v/>
      </c>
      <c r="I591" t="str">
        <f>IF('1. Prosjekteringsverktøy'!$B599=Utelukk!$A$3,"",IF('1. Prosjekteringsverktøy'!$G599&lt;&gt;"",IF('1. Prosjekteringsverktøy'!$G599='Telle antall dimensjoner'!I$1,1,""),IF('1. Prosjekteringsverktøy'!$F599=I$1,1,"")))</f>
        <v/>
      </c>
      <c r="J591" t="str">
        <f>IF('1. Prosjekteringsverktøy'!$B599=Utelukk!$A$3,"",IF('1. Prosjekteringsverktøy'!$G599&lt;&gt;"",IF('1. Prosjekteringsverktøy'!$G599='Telle antall dimensjoner'!J$1,1,""),IF('1. Prosjekteringsverktøy'!$F599=J$1,1,"")))</f>
        <v/>
      </c>
    </row>
    <row r="592" spans="1:10" x14ac:dyDescent="0.3">
      <c r="A592" t="str">
        <f>IF('1. Prosjekteringsverktøy'!D600&lt;&gt;0,'1. Prosjekteringsverktøy'!$D600,"")</f>
        <v/>
      </c>
      <c r="B592" t="str">
        <f>IF('1. Prosjekteringsverktøy'!$B600=Utelukk!$A$3,"",IF('1. Prosjekteringsverktøy'!$G600&lt;&gt;"",IF('1. Prosjekteringsverktøy'!$G600='Telle antall dimensjoner'!B$1,1,""),IF('1. Prosjekteringsverktøy'!$F600=B$1,1,"")))</f>
        <v/>
      </c>
      <c r="C592" t="str">
        <f>IF('1. Prosjekteringsverktøy'!$B600=Utelukk!$A$3,"",IF('1. Prosjekteringsverktøy'!$G600&lt;&gt;"",IF('1. Prosjekteringsverktøy'!$G600='Telle antall dimensjoner'!C$1,1,""),IF('1. Prosjekteringsverktøy'!$F600=C$1,1,"")))</f>
        <v/>
      </c>
      <c r="D592" t="str">
        <f>IF('1. Prosjekteringsverktøy'!$B600=Utelukk!$A$3,"",IF('1. Prosjekteringsverktøy'!$G600&lt;&gt;"",IF('1. Prosjekteringsverktøy'!$G600='Telle antall dimensjoner'!D$1,1,""),IF('1. Prosjekteringsverktøy'!$F600=D$1,1,"")))</f>
        <v/>
      </c>
      <c r="E592" t="str">
        <f>IF('1. Prosjekteringsverktøy'!$B600=Utelukk!$A$3,"",IF('1. Prosjekteringsverktøy'!$G600&lt;&gt;"",IF('1. Prosjekteringsverktøy'!$G600='Telle antall dimensjoner'!E$1,1,""),IF('1. Prosjekteringsverktøy'!$F600=E$1,1,"")))</f>
        <v/>
      </c>
      <c r="F592" t="str">
        <f>IF('1. Prosjekteringsverktøy'!$B600=Utelukk!$A$3,"",IF('1. Prosjekteringsverktøy'!$G600&lt;&gt;"",IF('1. Prosjekteringsverktøy'!$G600='Telle antall dimensjoner'!F$1,1,""),IF('1. Prosjekteringsverktøy'!$F600=F$1,1,"")))</f>
        <v/>
      </c>
      <c r="G592" t="str">
        <f>IF('1. Prosjekteringsverktøy'!$B600=Utelukk!$A$3,"",IF('1. Prosjekteringsverktøy'!$G600&lt;&gt;"",IF('1. Prosjekteringsverktøy'!$G600='Telle antall dimensjoner'!G$1,1,""),IF('1. Prosjekteringsverktøy'!$F600=G$1,1,"")))</f>
        <v/>
      </c>
      <c r="H592" t="str">
        <f>IF('1. Prosjekteringsverktøy'!$B600=Utelukk!$A$3,"",IF('1. Prosjekteringsverktøy'!$G600&lt;&gt;"",IF('1. Prosjekteringsverktøy'!$G600='Telle antall dimensjoner'!H$1,1,""),IF('1. Prosjekteringsverktøy'!$F600=H$1,1,"")))</f>
        <v/>
      </c>
      <c r="I592" t="str">
        <f>IF('1. Prosjekteringsverktøy'!$B600=Utelukk!$A$3,"",IF('1. Prosjekteringsverktøy'!$G600&lt;&gt;"",IF('1. Prosjekteringsverktøy'!$G600='Telle antall dimensjoner'!I$1,1,""),IF('1. Prosjekteringsverktøy'!$F600=I$1,1,"")))</f>
        <v/>
      </c>
      <c r="J592" t="str">
        <f>IF('1. Prosjekteringsverktøy'!$B600=Utelukk!$A$3,"",IF('1. Prosjekteringsverktøy'!$G600&lt;&gt;"",IF('1. Prosjekteringsverktøy'!$G600='Telle antall dimensjoner'!J$1,1,""),IF('1. Prosjekteringsverktøy'!$F600=J$1,1,"")))</f>
        <v/>
      </c>
    </row>
    <row r="593" spans="1:10" x14ac:dyDescent="0.3">
      <c r="A593" t="str">
        <f>IF('1. Prosjekteringsverktøy'!D601&lt;&gt;0,'1. Prosjekteringsverktøy'!$D601,"")</f>
        <v/>
      </c>
      <c r="B593" t="str">
        <f>IF('1. Prosjekteringsverktøy'!$B601=Utelukk!$A$3,"",IF('1. Prosjekteringsverktøy'!$G601&lt;&gt;"",IF('1. Prosjekteringsverktøy'!$G601='Telle antall dimensjoner'!B$1,1,""),IF('1. Prosjekteringsverktøy'!$F601=B$1,1,"")))</f>
        <v/>
      </c>
      <c r="C593" t="str">
        <f>IF('1. Prosjekteringsverktøy'!$B601=Utelukk!$A$3,"",IF('1. Prosjekteringsverktøy'!$G601&lt;&gt;"",IF('1. Prosjekteringsverktøy'!$G601='Telle antall dimensjoner'!C$1,1,""),IF('1. Prosjekteringsverktøy'!$F601=C$1,1,"")))</f>
        <v/>
      </c>
      <c r="D593" t="str">
        <f>IF('1. Prosjekteringsverktøy'!$B601=Utelukk!$A$3,"",IF('1. Prosjekteringsverktøy'!$G601&lt;&gt;"",IF('1. Prosjekteringsverktøy'!$G601='Telle antall dimensjoner'!D$1,1,""),IF('1. Prosjekteringsverktøy'!$F601=D$1,1,"")))</f>
        <v/>
      </c>
      <c r="E593" t="str">
        <f>IF('1. Prosjekteringsverktøy'!$B601=Utelukk!$A$3,"",IF('1. Prosjekteringsverktøy'!$G601&lt;&gt;"",IF('1. Prosjekteringsverktøy'!$G601='Telle antall dimensjoner'!E$1,1,""),IF('1. Prosjekteringsverktøy'!$F601=E$1,1,"")))</f>
        <v/>
      </c>
      <c r="F593" t="str">
        <f>IF('1. Prosjekteringsverktøy'!$B601=Utelukk!$A$3,"",IF('1. Prosjekteringsverktøy'!$G601&lt;&gt;"",IF('1. Prosjekteringsverktøy'!$G601='Telle antall dimensjoner'!F$1,1,""),IF('1. Prosjekteringsverktøy'!$F601=F$1,1,"")))</f>
        <v/>
      </c>
      <c r="G593" t="str">
        <f>IF('1. Prosjekteringsverktøy'!$B601=Utelukk!$A$3,"",IF('1. Prosjekteringsverktøy'!$G601&lt;&gt;"",IF('1. Prosjekteringsverktøy'!$G601='Telle antall dimensjoner'!G$1,1,""),IF('1. Prosjekteringsverktøy'!$F601=G$1,1,"")))</f>
        <v/>
      </c>
      <c r="H593" t="str">
        <f>IF('1. Prosjekteringsverktøy'!$B601=Utelukk!$A$3,"",IF('1. Prosjekteringsverktøy'!$G601&lt;&gt;"",IF('1. Prosjekteringsverktøy'!$G601='Telle antall dimensjoner'!H$1,1,""),IF('1. Prosjekteringsverktøy'!$F601=H$1,1,"")))</f>
        <v/>
      </c>
      <c r="I593" t="str">
        <f>IF('1. Prosjekteringsverktøy'!$B601=Utelukk!$A$3,"",IF('1. Prosjekteringsverktøy'!$G601&lt;&gt;"",IF('1. Prosjekteringsverktøy'!$G601='Telle antall dimensjoner'!I$1,1,""),IF('1. Prosjekteringsverktøy'!$F601=I$1,1,"")))</f>
        <v/>
      </c>
      <c r="J593" t="str">
        <f>IF('1. Prosjekteringsverktøy'!$B601=Utelukk!$A$3,"",IF('1. Prosjekteringsverktøy'!$G601&lt;&gt;"",IF('1. Prosjekteringsverktøy'!$G601='Telle antall dimensjoner'!J$1,1,""),IF('1. Prosjekteringsverktøy'!$F601=J$1,1,"")))</f>
        <v/>
      </c>
    </row>
    <row r="594" spans="1:10" x14ac:dyDescent="0.3">
      <c r="A594" t="str">
        <f>IF('1. Prosjekteringsverktøy'!D602&lt;&gt;0,'1. Prosjekteringsverktøy'!$D602,"")</f>
        <v/>
      </c>
      <c r="B594" t="str">
        <f>IF('1. Prosjekteringsverktøy'!$B602=Utelukk!$A$3,"",IF('1. Prosjekteringsverktøy'!$G602&lt;&gt;"",IF('1. Prosjekteringsverktøy'!$G602='Telle antall dimensjoner'!B$1,1,""),IF('1. Prosjekteringsverktøy'!$F602=B$1,1,"")))</f>
        <v/>
      </c>
      <c r="C594" t="str">
        <f>IF('1. Prosjekteringsverktøy'!$B602=Utelukk!$A$3,"",IF('1. Prosjekteringsverktøy'!$G602&lt;&gt;"",IF('1. Prosjekteringsverktøy'!$G602='Telle antall dimensjoner'!C$1,1,""),IF('1. Prosjekteringsverktøy'!$F602=C$1,1,"")))</f>
        <v/>
      </c>
      <c r="D594" t="str">
        <f>IF('1. Prosjekteringsverktøy'!$B602=Utelukk!$A$3,"",IF('1. Prosjekteringsverktøy'!$G602&lt;&gt;"",IF('1. Prosjekteringsverktøy'!$G602='Telle antall dimensjoner'!D$1,1,""),IF('1. Prosjekteringsverktøy'!$F602=D$1,1,"")))</f>
        <v/>
      </c>
      <c r="E594" t="str">
        <f>IF('1. Prosjekteringsverktøy'!$B602=Utelukk!$A$3,"",IF('1. Prosjekteringsverktøy'!$G602&lt;&gt;"",IF('1. Prosjekteringsverktøy'!$G602='Telle antall dimensjoner'!E$1,1,""),IF('1. Prosjekteringsverktøy'!$F602=E$1,1,"")))</f>
        <v/>
      </c>
      <c r="F594" t="str">
        <f>IF('1. Prosjekteringsverktøy'!$B602=Utelukk!$A$3,"",IF('1. Prosjekteringsverktøy'!$G602&lt;&gt;"",IF('1. Prosjekteringsverktøy'!$G602='Telle antall dimensjoner'!F$1,1,""),IF('1. Prosjekteringsverktøy'!$F602=F$1,1,"")))</f>
        <v/>
      </c>
      <c r="G594" t="str">
        <f>IF('1. Prosjekteringsverktøy'!$B602=Utelukk!$A$3,"",IF('1. Prosjekteringsverktøy'!$G602&lt;&gt;"",IF('1. Prosjekteringsverktøy'!$G602='Telle antall dimensjoner'!G$1,1,""),IF('1. Prosjekteringsverktøy'!$F602=G$1,1,"")))</f>
        <v/>
      </c>
      <c r="H594" t="str">
        <f>IF('1. Prosjekteringsverktøy'!$B602=Utelukk!$A$3,"",IF('1. Prosjekteringsverktøy'!$G602&lt;&gt;"",IF('1. Prosjekteringsverktøy'!$G602='Telle antall dimensjoner'!H$1,1,""),IF('1. Prosjekteringsverktøy'!$F602=H$1,1,"")))</f>
        <v/>
      </c>
      <c r="I594" t="str">
        <f>IF('1. Prosjekteringsverktøy'!$B602=Utelukk!$A$3,"",IF('1. Prosjekteringsverktøy'!$G602&lt;&gt;"",IF('1. Prosjekteringsverktøy'!$G602='Telle antall dimensjoner'!I$1,1,""),IF('1. Prosjekteringsverktøy'!$F602=I$1,1,"")))</f>
        <v/>
      </c>
      <c r="J594" t="str">
        <f>IF('1. Prosjekteringsverktøy'!$B602=Utelukk!$A$3,"",IF('1. Prosjekteringsverktøy'!$G602&lt;&gt;"",IF('1. Prosjekteringsverktøy'!$G602='Telle antall dimensjoner'!J$1,1,""),IF('1. Prosjekteringsverktøy'!$F602=J$1,1,"")))</f>
        <v/>
      </c>
    </row>
    <row r="595" spans="1:10" x14ac:dyDescent="0.3">
      <c r="A595" t="str">
        <f>IF('1. Prosjekteringsverktøy'!D603&lt;&gt;0,'1. Prosjekteringsverktøy'!$D603,"")</f>
        <v/>
      </c>
      <c r="B595" t="str">
        <f>IF('1. Prosjekteringsverktøy'!$B603=Utelukk!$A$3,"",IF('1. Prosjekteringsverktøy'!$G603&lt;&gt;"",IF('1. Prosjekteringsverktøy'!$G603='Telle antall dimensjoner'!B$1,1,""),IF('1. Prosjekteringsverktøy'!$F603=B$1,1,"")))</f>
        <v/>
      </c>
      <c r="C595" t="str">
        <f>IF('1. Prosjekteringsverktøy'!$B603=Utelukk!$A$3,"",IF('1. Prosjekteringsverktøy'!$G603&lt;&gt;"",IF('1. Prosjekteringsverktøy'!$G603='Telle antall dimensjoner'!C$1,1,""),IF('1. Prosjekteringsverktøy'!$F603=C$1,1,"")))</f>
        <v/>
      </c>
      <c r="D595" t="str">
        <f>IF('1. Prosjekteringsverktøy'!$B603=Utelukk!$A$3,"",IF('1. Prosjekteringsverktøy'!$G603&lt;&gt;"",IF('1. Prosjekteringsverktøy'!$G603='Telle antall dimensjoner'!D$1,1,""),IF('1. Prosjekteringsverktøy'!$F603=D$1,1,"")))</f>
        <v/>
      </c>
      <c r="E595" t="str">
        <f>IF('1. Prosjekteringsverktøy'!$B603=Utelukk!$A$3,"",IF('1. Prosjekteringsverktøy'!$G603&lt;&gt;"",IF('1. Prosjekteringsverktøy'!$G603='Telle antall dimensjoner'!E$1,1,""),IF('1. Prosjekteringsverktøy'!$F603=E$1,1,"")))</f>
        <v/>
      </c>
      <c r="F595" t="str">
        <f>IF('1. Prosjekteringsverktøy'!$B603=Utelukk!$A$3,"",IF('1. Prosjekteringsverktøy'!$G603&lt;&gt;"",IF('1. Prosjekteringsverktøy'!$G603='Telle antall dimensjoner'!F$1,1,""),IF('1. Prosjekteringsverktøy'!$F603=F$1,1,"")))</f>
        <v/>
      </c>
      <c r="G595" t="str">
        <f>IF('1. Prosjekteringsverktøy'!$B603=Utelukk!$A$3,"",IF('1. Prosjekteringsverktøy'!$G603&lt;&gt;"",IF('1. Prosjekteringsverktøy'!$G603='Telle antall dimensjoner'!G$1,1,""),IF('1. Prosjekteringsverktøy'!$F603=G$1,1,"")))</f>
        <v/>
      </c>
      <c r="H595" t="str">
        <f>IF('1. Prosjekteringsverktøy'!$B603=Utelukk!$A$3,"",IF('1. Prosjekteringsverktøy'!$G603&lt;&gt;"",IF('1. Prosjekteringsverktøy'!$G603='Telle antall dimensjoner'!H$1,1,""),IF('1. Prosjekteringsverktøy'!$F603=H$1,1,"")))</f>
        <v/>
      </c>
      <c r="I595" t="str">
        <f>IF('1. Prosjekteringsverktøy'!$B603=Utelukk!$A$3,"",IF('1. Prosjekteringsverktøy'!$G603&lt;&gt;"",IF('1. Prosjekteringsverktøy'!$G603='Telle antall dimensjoner'!I$1,1,""),IF('1. Prosjekteringsverktøy'!$F603=I$1,1,"")))</f>
        <v/>
      </c>
      <c r="J595" t="str">
        <f>IF('1. Prosjekteringsverktøy'!$B603=Utelukk!$A$3,"",IF('1. Prosjekteringsverktøy'!$G603&lt;&gt;"",IF('1. Prosjekteringsverktøy'!$G603='Telle antall dimensjoner'!J$1,1,""),IF('1. Prosjekteringsverktøy'!$F603=J$1,1,"")))</f>
        <v/>
      </c>
    </row>
    <row r="596" spans="1:10" x14ac:dyDescent="0.3">
      <c r="A596" t="str">
        <f>IF('1. Prosjekteringsverktøy'!D604&lt;&gt;0,'1. Prosjekteringsverktøy'!$D604,"")</f>
        <v/>
      </c>
      <c r="B596" t="str">
        <f>IF('1. Prosjekteringsverktøy'!$B604=Utelukk!$A$3,"",IF('1. Prosjekteringsverktøy'!$G604&lt;&gt;"",IF('1. Prosjekteringsverktøy'!$G604='Telle antall dimensjoner'!B$1,1,""),IF('1. Prosjekteringsverktøy'!$F604=B$1,1,"")))</f>
        <v/>
      </c>
      <c r="C596" t="str">
        <f>IF('1. Prosjekteringsverktøy'!$B604=Utelukk!$A$3,"",IF('1. Prosjekteringsverktøy'!$G604&lt;&gt;"",IF('1. Prosjekteringsverktøy'!$G604='Telle antall dimensjoner'!C$1,1,""),IF('1. Prosjekteringsverktøy'!$F604=C$1,1,"")))</f>
        <v/>
      </c>
      <c r="D596" t="str">
        <f>IF('1. Prosjekteringsverktøy'!$B604=Utelukk!$A$3,"",IF('1. Prosjekteringsverktøy'!$G604&lt;&gt;"",IF('1. Prosjekteringsverktøy'!$G604='Telle antall dimensjoner'!D$1,1,""),IF('1. Prosjekteringsverktøy'!$F604=D$1,1,"")))</f>
        <v/>
      </c>
      <c r="E596" t="str">
        <f>IF('1. Prosjekteringsverktøy'!$B604=Utelukk!$A$3,"",IF('1. Prosjekteringsverktøy'!$G604&lt;&gt;"",IF('1. Prosjekteringsverktøy'!$G604='Telle antall dimensjoner'!E$1,1,""),IF('1. Prosjekteringsverktøy'!$F604=E$1,1,"")))</f>
        <v/>
      </c>
      <c r="F596" t="str">
        <f>IF('1. Prosjekteringsverktøy'!$B604=Utelukk!$A$3,"",IF('1. Prosjekteringsverktøy'!$G604&lt;&gt;"",IF('1. Prosjekteringsverktøy'!$G604='Telle antall dimensjoner'!F$1,1,""),IF('1. Prosjekteringsverktøy'!$F604=F$1,1,"")))</f>
        <v/>
      </c>
      <c r="G596" t="str">
        <f>IF('1. Prosjekteringsverktøy'!$B604=Utelukk!$A$3,"",IF('1. Prosjekteringsverktøy'!$G604&lt;&gt;"",IF('1. Prosjekteringsverktøy'!$G604='Telle antall dimensjoner'!G$1,1,""),IF('1. Prosjekteringsverktøy'!$F604=G$1,1,"")))</f>
        <v/>
      </c>
      <c r="H596" t="str">
        <f>IF('1. Prosjekteringsverktøy'!$B604=Utelukk!$A$3,"",IF('1. Prosjekteringsverktøy'!$G604&lt;&gt;"",IF('1. Prosjekteringsverktøy'!$G604='Telle antall dimensjoner'!H$1,1,""),IF('1. Prosjekteringsverktøy'!$F604=H$1,1,"")))</f>
        <v/>
      </c>
      <c r="I596" t="str">
        <f>IF('1. Prosjekteringsverktøy'!$B604=Utelukk!$A$3,"",IF('1. Prosjekteringsverktøy'!$G604&lt;&gt;"",IF('1. Prosjekteringsverktøy'!$G604='Telle antall dimensjoner'!I$1,1,""),IF('1. Prosjekteringsverktøy'!$F604=I$1,1,"")))</f>
        <v/>
      </c>
      <c r="J596" t="str">
        <f>IF('1. Prosjekteringsverktøy'!$B604=Utelukk!$A$3,"",IF('1. Prosjekteringsverktøy'!$G604&lt;&gt;"",IF('1. Prosjekteringsverktøy'!$G604='Telle antall dimensjoner'!J$1,1,""),IF('1. Prosjekteringsverktøy'!$F604=J$1,1,"")))</f>
        <v/>
      </c>
    </row>
    <row r="597" spans="1:10" x14ac:dyDescent="0.3">
      <c r="A597" t="str">
        <f>IF('1. Prosjekteringsverktøy'!D605&lt;&gt;0,'1. Prosjekteringsverktøy'!$D605,"")</f>
        <v/>
      </c>
      <c r="B597" t="str">
        <f>IF('1. Prosjekteringsverktøy'!$B605=Utelukk!$A$3,"",IF('1. Prosjekteringsverktøy'!$G605&lt;&gt;"",IF('1. Prosjekteringsverktøy'!$G605='Telle antall dimensjoner'!B$1,1,""),IF('1. Prosjekteringsverktøy'!$F605=B$1,1,"")))</f>
        <v/>
      </c>
      <c r="C597" t="str">
        <f>IF('1. Prosjekteringsverktøy'!$B605=Utelukk!$A$3,"",IF('1. Prosjekteringsverktøy'!$G605&lt;&gt;"",IF('1. Prosjekteringsverktøy'!$G605='Telle antall dimensjoner'!C$1,1,""),IF('1. Prosjekteringsverktøy'!$F605=C$1,1,"")))</f>
        <v/>
      </c>
      <c r="D597" t="str">
        <f>IF('1. Prosjekteringsverktøy'!$B605=Utelukk!$A$3,"",IF('1. Prosjekteringsverktøy'!$G605&lt;&gt;"",IF('1. Prosjekteringsverktøy'!$G605='Telle antall dimensjoner'!D$1,1,""),IF('1. Prosjekteringsverktøy'!$F605=D$1,1,"")))</f>
        <v/>
      </c>
      <c r="E597" t="str">
        <f>IF('1. Prosjekteringsverktøy'!$B605=Utelukk!$A$3,"",IF('1. Prosjekteringsverktøy'!$G605&lt;&gt;"",IF('1. Prosjekteringsverktøy'!$G605='Telle antall dimensjoner'!E$1,1,""),IF('1. Prosjekteringsverktøy'!$F605=E$1,1,"")))</f>
        <v/>
      </c>
      <c r="F597" t="str">
        <f>IF('1. Prosjekteringsverktøy'!$B605=Utelukk!$A$3,"",IF('1. Prosjekteringsverktøy'!$G605&lt;&gt;"",IF('1. Prosjekteringsverktøy'!$G605='Telle antall dimensjoner'!F$1,1,""),IF('1. Prosjekteringsverktøy'!$F605=F$1,1,"")))</f>
        <v/>
      </c>
      <c r="G597" t="str">
        <f>IF('1. Prosjekteringsverktøy'!$B605=Utelukk!$A$3,"",IF('1. Prosjekteringsverktøy'!$G605&lt;&gt;"",IF('1. Prosjekteringsverktøy'!$G605='Telle antall dimensjoner'!G$1,1,""),IF('1. Prosjekteringsverktøy'!$F605=G$1,1,"")))</f>
        <v/>
      </c>
      <c r="H597" t="str">
        <f>IF('1. Prosjekteringsverktøy'!$B605=Utelukk!$A$3,"",IF('1. Prosjekteringsverktøy'!$G605&lt;&gt;"",IF('1. Prosjekteringsverktøy'!$G605='Telle antall dimensjoner'!H$1,1,""),IF('1. Prosjekteringsverktøy'!$F605=H$1,1,"")))</f>
        <v/>
      </c>
      <c r="I597" t="str">
        <f>IF('1. Prosjekteringsverktøy'!$B605=Utelukk!$A$3,"",IF('1. Prosjekteringsverktøy'!$G605&lt;&gt;"",IF('1. Prosjekteringsverktøy'!$G605='Telle antall dimensjoner'!I$1,1,""),IF('1. Prosjekteringsverktøy'!$F605=I$1,1,"")))</f>
        <v/>
      </c>
      <c r="J597" t="str">
        <f>IF('1. Prosjekteringsverktøy'!$B605=Utelukk!$A$3,"",IF('1. Prosjekteringsverktøy'!$G605&lt;&gt;"",IF('1. Prosjekteringsverktøy'!$G605='Telle antall dimensjoner'!J$1,1,""),IF('1. Prosjekteringsverktøy'!$F605=J$1,1,"")))</f>
        <v/>
      </c>
    </row>
    <row r="598" spans="1:10" x14ac:dyDescent="0.3">
      <c r="A598" t="str">
        <f>IF('1. Prosjekteringsverktøy'!D606&lt;&gt;0,'1. Prosjekteringsverktøy'!$D606,"")</f>
        <v/>
      </c>
      <c r="B598" t="str">
        <f>IF('1. Prosjekteringsverktøy'!$B606=Utelukk!$A$3,"",IF('1. Prosjekteringsverktøy'!$G606&lt;&gt;"",IF('1. Prosjekteringsverktøy'!$G606='Telle antall dimensjoner'!B$1,1,""),IF('1. Prosjekteringsverktøy'!$F606=B$1,1,"")))</f>
        <v/>
      </c>
      <c r="C598" t="str">
        <f>IF('1. Prosjekteringsverktøy'!$B606=Utelukk!$A$3,"",IF('1. Prosjekteringsverktøy'!$G606&lt;&gt;"",IF('1. Prosjekteringsverktøy'!$G606='Telle antall dimensjoner'!C$1,1,""),IF('1. Prosjekteringsverktøy'!$F606=C$1,1,"")))</f>
        <v/>
      </c>
      <c r="D598" t="str">
        <f>IF('1. Prosjekteringsverktøy'!$B606=Utelukk!$A$3,"",IF('1. Prosjekteringsverktøy'!$G606&lt;&gt;"",IF('1. Prosjekteringsverktøy'!$G606='Telle antall dimensjoner'!D$1,1,""),IF('1. Prosjekteringsverktøy'!$F606=D$1,1,"")))</f>
        <v/>
      </c>
      <c r="E598" t="str">
        <f>IF('1. Prosjekteringsverktøy'!$B606=Utelukk!$A$3,"",IF('1. Prosjekteringsverktøy'!$G606&lt;&gt;"",IF('1. Prosjekteringsverktøy'!$G606='Telle antall dimensjoner'!E$1,1,""),IF('1. Prosjekteringsverktøy'!$F606=E$1,1,"")))</f>
        <v/>
      </c>
      <c r="F598" t="str">
        <f>IF('1. Prosjekteringsverktøy'!$B606=Utelukk!$A$3,"",IF('1. Prosjekteringsverktøy'!$G606&lt;&gt;"",IF('1. Prosjekteringsverktøy'!$G606='Telle antall dimensjoner'!F$1,1,""),IF('1. Prosjekteringsverktøy'!$F606=F$1,1,"")))</f>
        <v/>
      </c>
      <c r="G598" t="str">
        <f>IF('1. Prosjekteringsverktøy'!$B606=Utelukk!$A$3,"",IF('1. Prosjekteringsverktøy'!$G606&lt;&gt;"",IF('1. Prosjekteringsverktøy'!$G606='Telle antall dimensjoner'!G$1,1,""),IF('1. Prosjekteringsverktøy'!$F606=G$1,1,"")))</f>
        <v/>
      </c>
      <c r="H598" t="str">
        <f>IF('1. Prosjekteringsverktøy'!$B606=Utelukk!$A$3,"",IF('1. Prosjekteringsverktøy'!$G606&lt;&gt;"",IF('1. Prosjekteringsverktøy'!$G606='Telle antall dimensjoner'!H$1,1,""),IF('1. Prosjekteringsverktøy'!$F606=H$1,1,"")))</f>
        <v/>
      </c>
      <c r="I598" t="str">
        <f>IF('1. Prosjekteringsverktøy'!$B606=Utelukk!$A$3,"",IF('1. Prosjekteringsverktøy'!$G606&lt;&gt;"",IF('1. Prosjekteringsverktøy'!$G606='Telle antall dimensjoner'!I$1,1,""),IF('1. Prosjekteringsverktøy'!$F606=I$1,1,"")))</f>
        <v/>
      </c>
      <c r="J598" t="str">
        <f>IF('1. Prosjekteringsverktøy'!$B606=Utelukk!$A$3,"",IF('1. Prosjekteringsverktøy'!$G606&lt;&gt;"",IF('1. Prosjekteringsverktøy'!$G606='Telle antall dimensjoner'!J$1,1,""),IF('1. Prosjekteringsverktøy'!$F606=J$1,1,"")))</f>
        <v/>
      </c>
    </row>
    <row r="599" spans="1:10" x14ac:dyDescent="0.3">
      <c r="A599" t="str">
        <f>IF('1. Prosjekteringsverktøy'!D607&lt;&gt;0,'1. Prosjekteringsverktøy'!$D607,"")</f>
        <v/>
      </c>
      <c r="B599" t="str">
        <f>IF('1. Prosjekteringsverktøy'!$B607=Utelukk!$A$3,"",IF('1. Prosjekteringsverktøy'!$G607&lt;&gt;"",IF('1. Prosjekteringsverktøy'!$G607='Telle antall dimensjoner'!B$1,1,""),IF('1. Prosjekteringsverktøy'!$F607=B$1,1,"")))</f>
        <v/>
      </c>
      <c r="C599" t="str">
        <f>IF('1. Prosjekteringsverktøy'!$B607=Utelukk!$A$3,"",IF('1. Prosjekteringsverktøy'!$G607&lt;&gt;"",IF('1. Prosjekteringsverktøy'!$G607='Telle antall dimensjoner'!C$1,1,""),IF('1. Prosjekteringsverktøy'!$F607=C$1,1,"")))</f>
        <v/>
      </c>
      <c r="D599" t="str">
        <f>IF('1. Prosjekteringsverktøy'!$B607=Utelukk!$A$3,"",IF('1. Prosjekteringsverktøy'!$G607&lt;&gt;"",IF('1. Prosjekteringsverktøy'!$G607='Telle antall dimensjoner'!D$1,1,""),IF('1. Prosjekteringsverktøy'!$F607=D$1,1,"")))</f>
        <v/>
      </c>
      <c r="E599" t="str">
        <f>IF('1. Prosjekteringsverktøy'!$B607=Utelukk!$A$3,"",IF('1. Prosjekteringsverktøy'!$G607&lt;&gt;"",IF('1. Prosjekteringsverktøy'!$G607='Telle antall dimensjoner'!E$1,1,""),IF('1. Prosjekteringsverktøy'!$F607=E$1,1,"")))</f>
        <v/>
      </c>
      <c r="F599" t="str">
        <f>IF('1. Prosjekteringsverktøy'!$B607=Utelukk!$A$3,"",IF('1. Prosjekteringsverktøy'!$G607&lt;&gt;"",IF('1. Prosjekteringsverktøy'!$G607='Telle antall dimensjoner'!F$1,1,""),IF('1. Prosjekteringsverktøy'!$F607=F$1,1,"")))</f>
        <v/>
      </c>
      <c r="G599" t="str">
        <f>IF('1. Prosjekteringsverktøy'!$B607=Utelukk!$A$3,"",IF('1. Prosjekteringsverktøy'!$G607&lt;&gt;"",IF('1. Prosjekteringsverktøy'!$G607='Telle antall dimensjoner'!G$1,1,""),IF('1. Prosjekteringsverktøy'!$F607=G$1,1,"")))</f>
        <v/>
      </c>
      <c r="H599" t="str">
        <f>IF('1. Prosjekteringsverktøy'!$B607=Utelukk!$A$3,"",IF('1. Prosjekteringsverktøy'!$G607&lt;&gt;"",IF('1. Prosjekteringsverktøy'!$G607='Telle antall dimensjoner'!H$1,1,""),IF('1. Prosjekteringsverktøy'!$F607=H$1,1,"")))</f>
        <v/>
      </c>
      <c r="I599" t="str">
        <f>IF('1. Prosjekteringsverktøy'!$B607=Utelukk!$A$3,"",IF('1. Prosjekteringsverktøy'!$G607&lt;&gt;"",IF('1. Prosjekteringsverktøy'!$G607='Telle antall dimensjoner'!I$1,1,""),IF('1. Prosjekteringsverktøy'!$F607=I$1,1,"")))</f>
        <v/>
      </c>
      <c r="J599" t="str">
        <f>IF('1. Prosjekteringsverktøy'!$B607=Utelukk!$A$3,"",IF('1. Prosjekteringsverktøy'!$G607&lt;&gt;"",IF('1. Prosjekteringsverktøy'!$G607='Telle antall dimensjoner'!J$1,1,""),IF('1. Prosjekteringsverktøy'!$F607=J$1,1,"")))</f>
        <v/>
      </c>
    </row>
    <row r="600" spans="1:10" x14ac:dyDescent="0.3">
      <c r="A600" t="str">
        <f>IF('1. Prosjekteringsverktøy'!D608&lt;&gt;0,'1. Prosjekteringsverktøy'!$D608,"")</f>
        <v/>
      </c>
      <c r="B600" t="str">
        <f>IF('1. Prosjekteringsverktøy'!$B608=Utelukk!$A$3,"",IF('1. Prosjekteringsverktøy'!$G608&lt;&gt;"",IF('1. Prosjekteringsverktøy'!$G608='Telle antall dimensjoner'!B$1,1,""),IF('1. Prosjekteringsverktøy'!$F608=B$1,1,"")))</f>
        <v/>
      </c>
      <c r="C600" t="str">
        <f>IF('1. Prosjekteringsverktøy'!$B608=Utelukk!$A$3,"",IF('1. Prosjekteringsverktøy'!$G608&lt;&gt;"",IF('1. Prosjekteringsverktøy'!$G608='Telle antall dimensjoner'!C$1,1,""),IF('1. Prosjekteringsverktøy'!$F608=C$1,1,"")))</f>
        <v/>
      </c>
      <c r="D600" t="str">
        <f>IF('1. Prosjekteringsverktøy'!$B608=Utelukk!$A$3,"",IF('1. Prosjekteringsverktøy'!$G608&lt;&gt;"",IF('1. Prosjekteringsverktøy'!$G608='Telle antall dimensjoner'!D$1,1,""),IF('1. Prosjekteringsverktøy'!$F608=D$1,1,"")))</f>
        <v/>
      </c>
      <c r="E600" t="str">
        <f>IF('1. Prosjekteringsverktøy'!$B608=Utelukk!$A$3,"",IF('1. Prosjekteringsverktøy'!$G608&lt;&gt;"",IF('1. Prosjekteringsverktøy'!$G608='Telle antall dimensjoner'!E$1,1,""),IF('1. Prosjekteringsverktøy'!$F608=E$1,1,"")))</f>
        <v/>
      </c>
      <c r="F600" t="str">
        <f>IF('1. Prosjekteringsverktøy'!$B608=Utelukk!$A$3,"",IF('1. Prosjekteringsverktøy'!$G608&lt;&gt;"",IF('1. Prosjekteringsverktøy'!$G608='Telle antall dimensjoner'!F$1,1,""),IF('1. Prosjekteringsverktøy'!$F608=F$1,1,"")))</f>
        <v/>
      </c>
      <c r="G600" t="str">
        <f>IF('1. Prosjekteringsverktøy'!$B608=Utelukk!$A$3,"",IF('1. Prosjekteringsverktøy'!$G608&lt;&gt;"",IF('1. Prosjekteringsverktøy'!$G608='Telle antall dimensjoner'!G$1,1,""),IF('1. Prosjekteringsverktøy'!$F608=G$1,1,"")))</f>
        <v/>
      </c>
      <c r="H600" t="str">
        <f>IF('1. Prosjekteringsverktøy'!$B608=Utelukk!$A$3,"",IF('1. Prosjekteringsverktøy'!$G608&lt;&gt;"",IF('1. Prosjekteringsverktøy'!$G608='Telle antall dimensjoner'!H$1,1,""),IF('1. Prosjekteringsverktøy'!$F608=H$1,1,"")))</f>
        <v/>
      </c>
      <c r="I600" t="str">
        <f>IF('1. Prosjekteringsverktøy'!$B608=Utelukk!$A$3,"",IF('1. Prosjekteringsverktøy'!$G608&lt;&gt;"",IF('1. Prosjekteringsverktøy'!$G608='Telle antall dimensjoner'!I$1,1,""),IF('1. Prosjekteringsverktøy'!$F608=I$1,1,"")))</f>
        <v/>
      </c>
      <c r="J600" t="str">
        <f>IF('1. Prosjekteringsverktøy'!$B608=Utelukk!$A$3,"",IF('1. Prosjekteringsverktøy'!$G608&lt;&gt;"",IF('1. Prosjekteringsverktøy'!$G608='Telle antall dimensjoner'!J$1,1,""),IF('1. Prosjekteringsverktøy'!$F608=J$1,1,"")))</f>
        <v/>
      </c>
    </row>
    <row r="601" spans="1:10" x14ac:dyDescent="0.3">
      <c r="A601" t="str">
        <f>IF('1. Prosjekteringsverktøy'!D609&lt;&gt;0,'1. Prosjekteringsverktøy'!$D609,"")</f>
        <v/>
      </c>
      <c r="B601" t="str">
        <f>IF('1. Prosjekteringsverktøy'!$B609=Utelukk!$A$3,"",IF('1. Prosjekteringsverktøy'!$G609&lt;&gt;"",IF('1. Prosjekteringsverktøy'!$G609='Telle antall dimensjoner'!B$1,1,""),IF('1. Prosjekteringsverktøy'!$F609=B$1,1,"")))</f>
        <v/>
      </c>
      <c r="C601" t="str">
        <f>IF('1. Prosjekteringsverktøy'!$B609=Utelukk!$A$3,"",IF('1. Prosjekteringsverktøy'!$G609&lt;&gt;"",IF('1. Prosjekteringsverktøy'!$G609='Telle antall dimensjoner'!C$1,1,""),IF('1. Prosjekteringsverktøy'!$F609=C$1,1,"")))</f>
        <v/>
      </c>
      <c r="D601" t="str">
        <f>IF('1. Prosjekteringsverktøy'!$B609=Utelukk!$A$3,"",IF('1. Prosjekteringsverktøy'!$G609&lt;&gt;"",IF('1. Prosjekteringsverktøy'!$G609='Telle antall dimensjoner'!D$1,1,""),IF('1. Prosjekteringsverktøy'!$F609=D$1,1,"")))</f>
        <v/>
      </c>
      <c r="E601" t="str">
        <f>IF('1. Prosjekteringsverktøy'!$B609=Utelukk!$A$3,"",IF('1. Prosjekteringsverktøy'!$G609&lt;&gt;"",IF('1. Prosjekteringsverktøy'!$G609='Telle antall dimensjoner'!E$1,1,""),IF('1. Prosjekteringsverktøy'!$F609=E$1,1,"")))</f>
        <v/>
      </c>
      <c r="F601" t="str">
        <f>IF('1. Prosjekteringsverktøy'!$B609=Utelukk!$A$3,"",IF('1. Prosjekteringsverktøy'!$G609&lt;&gt;"",IF('1. Prosjekteringsverktøy'!$G609='Telle antall dimensjoner'!F$1,1,""),IF('1. Prosjekteringsverktøy'!$F609=F$1,1,"")))</f>
        <v/>
      </c>
      <c r="G601" t="str">
        <f>IF('1. Prosjekteringsverktøy'!$B609=Utelukk!$A$3,"",IF('1. Prosjekteringsverktøy'!$G609&lt;&gt;"",IF('1. Prosjekteringsverktøy'!$G609='Telle antall dimensjoner'!G$1,1,""),IF('1. Prosjekteringsverktøy'!$F609=G$1,1,"")))</f>
        <v/>
      </c>
      <c r="H601" t="str">
        <f>IF('1. Prosjekteringsverktøy'!$B609=Utelukk!$A$3,"",IF('1. Prosjekteringsverktøy'!$G609&lt;&gt;"",IF('1. Prosjekteringsverktøy'!$G609='Telle antall dimensjoner'!H$1,1,""),IF('1. Prosjekteringsverktøy'!$F609=H$1,1,"")))</f>
        <v/>
      </c>
      <c r="I601" t="str">
        <f>IF('1. Prosjekteringsverktøy'!$B609=Utelukk!$A$3,"",IF('1. Prosjekteringsverktøy'!$G609&lt;&gt;"",IF('1. Prosjekteringsverktøy'!$G609='Telle antall dimensjoner'!I$1,1,""),IF('1. Prosjekteringsverktøy'!$F609=I$1,1,"")))</f>
        <v/>
      </c>
      <c r="J601" t="str">
        <f>IF('1. Prosjekteringsverktøy'!$B609=Utelukk!$A$3,"",IF('1. Prosjekteringsverktøy'!$G609&lt;&gt;"",IF('1. Prosjekteringsverktøy'!$G609='Telle antall dimensjoner'!J$1,1,""),IF('1. Prosjekteringsverktøy'!$F609=J$1,1,"")))</f>
        <v/>
      </c>
    </row>
    <row r="602" spans="1:10" x14ac:dyDescent="0.3">
      <c r="A602" t="str">
        <f>IF('1. Prosjekteringsverktøy'!D610&lt;&gt;0,'1. Prosjekteringsverktøy'!$D610,"")</f>
        <v/>
      </c>
      <c r="B602" t="str">
        <f>IF('1. Prosjekteringsverktøy'!$B610=Utelukk!$A$3,"",IF('1. Prosjekteringsverktøy'!$G610&lt;&gt;"",IF('1. Prosjekteringsverktøy'!$G610='Telle antall dimensjoner'!B$1,1,""),IF('1. Prosjekteringsverktøy'!$F610=B$1,1,"")))</f>
        <v/>
      </c>
      <c r="C602" t="str">
        <f>IF('1. Prosjekteringsverktøy'!$B610=Utelukk!$A$3,"",IF('1. Prosjekteringsverktøy'!$G610&lt;&gt;"",IF('1. Prosjekteringsverktøy'!$G610='Telle antall dimensjoner'!C$1,1,""),IF('1. Prosjekteringsverktøy'!$F610=C$1,1,"")))</f>
        <v/>
      </c>
      <c r="D602" t="str">
        <f>IF('1. Prosjekteringsverktøy'!$B610=Utelukk!$A$3,"",IF('1. Prosjekteringsverktøy'!$G610&lt;&gt;"",IF('1. Prosjekteringsverktøy'!$G610='Telle antall dimensjoner'!D$1,1,""),IF('1. Prosjekteringsverktøy'!$F610=D$1,1,"")))</f>
        <v/>
      </c>
      <c r="E602" t="str">
        <f>IF('1. Prosjekteringsverktøy'!$B610=Utelukk!$A$3,"",IF('1. Prosjekteringsverktøy'!$G610&lt;&gt;"",IF('1. Prosjekteringsverktøy'!$G610='Telle antall dimensjoner'!E$1,1,""),IF('1. Prosjekteringsverktøy'!$F610=E$1,1,"")))</f>
        <v/>
      </c>
      <c r="F602" t="str">
        <f>IF('1. Prosjekteringsverktøy'!$B610=Utelukk!$A$3,"",IF('1. Prosjekteringsverktøy'!$G610&lt;&gt;"",IF('1. Prosjekteringsverktøy'!$G610='Telle antall dimensjoner'!F$1,1,""),IF('1. Prosjekteringsverktøy'!$F610=F$1,1,"")))</f>
        <v/>
      </c>
      <c r="G602" t="str">
        <f>IF('1. Prosjekteringsverktøy'!$B610=Utelukk!$A$3,"",IF('1. Prosjekteringsverktøy'!$G610&lt;&gt;"",IF('1. Prosjekteringsverktøy'!$G610='Telle antall dimensjoner'!G$1,1,""),IF('1. Prosjekteringsverktøy'!$F610=G$1,1,"")))</f>
        <v/>
      </c>
      <c r="H602" t="str">
        <f>IF('1. Prosjekteringsverktøy'!$B610=Utelukk!$A$3,"",IF('1. Prosjekteringsverktøy'!$G610&lt;&gt;"",IF('1. Prosjekteringsverktøy'!$G610='Telle antall dimensjoner'!H$1,1,""),IF('1. Prosjekteringsverktøy'!$F610=H$1,1,"")))</f>
        <v/>
      </c>
      <c r="I602" t="str">
        <f>IF('1. Prosjekteringsverktøy'!$B610=Utelukk!$A$3,"",IF('1. Prosjekteringsverktøy'!$G610&lt;&gt;"",IF('1. Prosjekteringsverktøy'!$G610='Telle antall dimensjoner'!I$1,1,""),IF('1. Prosjekteringsverktøy'!$F610=I$1,1,"")))</f>
        <v/>
      </c>
      <c r="J602" t="str">
        <f>IF('1. Prosjekteringsverktøy'!$B610=Utelukk!$A$3,"",IF('1. Prosjekteringsverktøy'!$G610&lt;&gt;"",IF('1. Prosjekteringsverktøy'!$G610='Telle antall dimensjoner'!J$1,1,""),IF('1. Prosjekteringsverktøy'!$F610=J$1,1,"")))</f>
        <v/>
      </c>
    </row>
    <row r="603" spans="1:10" x14ac:dyDescent="0.3">
      <c r="A603" t="str">
        <f>IF('1. Prosjekteringsverktøy'!D611&lt;&gt;0,'1. Prosjekteringsverktøy'!$D611,"")</f>
        <v/>
      </c>
      <c r="B603" t="str">
        <f>IF('1. Prosjekteringsverktøy'!$B611=Utelukk!$A$3,"",IF('1. Prosjekteringsverktøy'!$G611&lt;&gt;"",IF('1. Prosjekteringsverktøy'!$G611='Telle antall dimensjoner'!B$1,1,""),IF('1. Prosjekteringsverktøy'!$F611=B$1,1,"")))</f>
        <v/>
      </c>
      <c r="C603" t="str">
        <f>IF('1. Prosjekteringsverktøy'!$B611=Utelukk!$A$3,"",IF('1. Prosjekteringsverktøy'!$G611&lt;&gt;"",IF('1. Prosjekteringsverktøy'!$G611='Telle antall dimensjoner'!C$1,1,""),IF('1. Prosjekteringsverktøy'!$F611=C$1,1,"")))</f>
        <v/>
      </c>
      <c r="D603" t="str">
        <f>IF('1. Prosjekteringsverktøy'!$B611=Utelukk!$A$3,"",IF('1. Prosjekteringsverktøy'!$G611&lt;&gt;"",IF('1. Prosjekteringsverktøy'!$G611='Telle antall dimensjoner'!D$1,1,""),IF('1. Prosjekteringsverktøy'!$F611=D$1,1,"")))</f>
        <v/>
      </c>
      <c r="E603" t="str">
        <f>IF('1. Prosjekteringsverktøy'!$B611=Utelukk!$A$3,"",IF('1. Prosjekteringsverktøy'!$G611&lt;&gt;"",IF('1. Prosjekteringsverktøy'!$G611='Telle antall dimensjoner'!E$1,1,""),IF('1. Prosjekteringsverktøy'!$F611=E$1,1,"")))</f>
        <v/>
      </c>
      <c r="F603" t="str">
        <f>IF('1. Prosjekteringsverktøy'!$B611=Utelukk!$A$3,"",IF('1. Prosjekteringsverktøy'!$G611&lt;&gt;"",IF('1. Prosjekteringsverktøy'!$G611='Telle antall dimensjoner'!F$1,1,""),IF('1. Prosjekteringsverktøy'!$F611=F$1,1,"")))</f>
        <v/>
      </c>
      <c r="G603" t="str">
        <f>IF('1. Prosjekteringsverktøy'!$B611=Utelukk!$A$3,"",IF('1. Prosjekteringsverktøy'!$G611&lt;&gt;"",IF('1. Prosjekteringsverktøy'!$G611='Telle antall dimensjoner'!G$1,1,""),IF('1. Prosjekteringsverktøy'!$F611=G$1,1,"")))</f>
        <v/>
      </c>
      <c r="H603" t="str">
        <f>IF('1. Prosjekteringsverktøy'!$B611=Utelukk!$A$3,"",IF('1. Prosjekteringsverktøy'!$G611&lt;&gt;"",IF('1. Prosjekteringsverktøy'!$G611='Telle antall dimensjoner'!H$1,1,""),IF('1. Prosjekteringsverktøy'!$F611=H$1,1,"")))</f>
        <v/>
      </c>
      <c r="I603" t="str">
        <f>IF('1. Prosjekteringsverktøy'!$B611=Utelukk!$A$3,"",IF('1. Prosjekteringsverktøy'!$G611&lt;&gt;"",IF('1. Prosjekteringsverktøy'!$G611='Telle antall dimensjoner'!I$1,1,""),IF('1. Prosjekteringsverktøy'!$F611=I$1,1,"")))</f>
        <v/>
      </c>
      <c r="J603" t="str">
        <f>IF('1. Prosjekteringsverktøy'!$B611=Utelukk!$A$3,"",IF('1. Prosjekteringsverktøy'!$G611&lt;&gt;"",IF('1. Prosjekteringsverktøy'!$G611='Telle antall dimensjoner'!J$1,1,""),IF('1. Prosjekteringsverktøy'!$F611=J$1,1,"")))</f>
        <v/>
      </c>
    </row>
    <row r="604" spans="1:10" x14ac:dyDescent="0.3">
      <c r="A604" t="str">
        <f>IF('1. Prosjekteringsverktøy'!D612&lt;&gt;0,'1. Prosjekteringsverktøy'!$D612,"")</f>
        <v/>
      </c>
      <c r="B604" t="str">
        <f>IF('1. Prosjekteringsverktøy'!$B612=Utelukk!$A$3,"",IF('1. Prosjekteringsverktøy'!$G612&lt;&gt;"",IF('1. Prosjekteringsverktøy'!$G612='Telle antall dimensjoner'!B$1,1,""),IF('1. Prosjekteringsverktøy'!$F612=B$1,1,"")))</f>
        <v/>
      </c>
      <c r="C604" t="str">
        <f>IF('1. Prosjekteringsverktøy'!$B612=Utelukk!$A$3,"",IF('1. Prosjekteringsverktøy'!$G612&lt;&gt;"",IF('1. Prosjekteringsverktøy'!$G612='Telle antall dimensjoner'!C$1,1,""),IF('1. Prosjekteringsverktøy'!$F612=C$1,1,"")))</f>
        <v/>
      </c>
      <c r="D604" t="str">
        <f>IF('1. Prosjekteringsverktøy'!$B612=Utelukk!$A$3,"",IF('1. Prosjekteringsverktøy'!$G612&lt;&gt;"",IF('1. Prosjekteringsverktøy'!$G612='Telle antall dimensjoner'!D$1,1,""),IF('1. Prosjekteringsverktøy'!$F612=D$1,1,"")))</f>
        <v/>
      </c>
      <c r="E604" t="str">
        <f>IF('1. Prosjekteringsverktøy'!$B612=Utelukk!$A$3,"",IF('1. Prosjekteringsverktøy'!$G612&lt;&gt;"",IF('1. Prosjekteringsverktøy'!$G612='Telle antall dimensjoner'!E$1,1,""),IF('1. Prosjekteringsverktøy'!$F612=E$1,1,"")))</f>
        <v/>
      </c>
      <c r="F604" t="str">
        <f>IF('1. Prosjekteringsverktøy'!$B612=Utelukk!$A$3,"",IF('1. Prosjekteringsverktøy'!$G612&lt;&gt;"",IF('1. Prosjekteringsverktøy'!$G612='Telle antall dimensjoner'!F$1,1,""),IF('1. Prosjekteringsverktøy'!$F612=F$1,1,"")))</f>
        <v/>
      </c>
      <c r="G604" t="str">
        <f>IF('1. Prosjekteringsverktøy'!$B612=Utelukk!$A$3,"",IF('1. Prosjekteringsverktøy'!$G612&lt;&gt;"",IF('1. Prosjekteringsverktøy'!$G612='Telle antall dimensjoner'!G$1,1,""),IF('1. Prosjekteringsverktøy'!$F612=G$1,1,"")))</f>
        <v/>
      </c>
      <c r="H604" t="str">
        <f>IF('1. Prosjekteringsverktøy'!$B612=Utelukk!$A$3,"",IF('1. Prosjekteringsverktøy'!$G612&lt;&gt;"",IF('1. Prosjekteringsverktøy'!$G612='Telle antall dimensjoner'!H$1,1,""),IF('1. Prosjekteringsverktøy'!$F612=H$1,1,"")))</f>
        <v/>
      </c>
      <c r="I604" t="str">
        <f>IF('1. Prosjekteringsverktøy'!$B612=Utelukk!$A$3,"",IF('1. Prosjekteringsverktøy'!$G612&lt;&gt;"",IF('1. Prosjekteringsverktøy'!$G612='Telle antall dimensjoner'!I$1,1,""),IF('1. Prosjekteringsverktøy'!$F612=I$1,1,"")))</f>
        <v/>
      </c>
      <c r="J604" t="str">
        <f>IF('1. Prosjekteringsverktøy'!$B612=Utelukk!$A$3,"",IF('1. Prosjekteringsverktøy'!$G612&lt;&gt;"",IF('1. Prosjekteringsverktøy'!$G612='Telle antall dimensjoner'!J$1,1,""),IF('1. Prosjekteringsverktøy'!$F612=J$1,1,"")))</f>
        <v/>
      </c>
    </row>
    <row r="605" spans="1:10" x14ac:dyDescent="0.3">
      <c r="A605" t="str">
        <f>IF('1. Prosjekteringsverktøy'!D613&lt;&gt;0,'1. Prosjekteringsverktøy'!$D613,"")</f>
        <v/>
      </c>
      <c r="B605" t="str">
        <f>IF('1. Prosjekteringsverktøy'!$B613=Utelukk!$A$3,"",IF('1. Prosjekteringsverktøy'!$G613&lt;&gt;"",IF('1. Prosjekteringsverktøy'!$G613='Telle antall dimensjoner'!B$1,1,""),IF('1. Prosjekteringsverktøy'!$F613=B$1,1,"")))</f>
        <v/>
      </c>
      <c r="C605" t="str">
        <f>IF('1. Prosjekteringsverktøy'!$B613=Utelukk!$A$3,"",IF('1. Prosjekteringsverktøy'!$G613&lt;&gt;"",IF('1. Prosjekteringsverktøy'!$G613='Telle antall dimensjoner'!C$1,1,""),IF('1. Prosjekteringsverktøy'!$F613=C$1,1,"")))</f>
        <v/>
      </c>
      <c r="D605" t="str">
        <f>IF('1. Prosjekteringsverktøy'!$B613=Utelukk!$A$3,"",IF('1. Prosjekteringsverktøy'!$G613&lt;&gt;"",IF('1. Prosjekteringsverktøy'!$G613='Telle antall dimensjoner'!D$1,1,""),IF('1. Prosjekteringsverktøy'!$F613=D$1,1,"")))</f>
        <v/>
      </c>
      <c r="E605" t="str">
        <f>IF('1. Prosjekteringsverktøy'!$B613=Utelukk!$A$3,"",IF('1. Prosjekteringsverktøy'!$G613&lt;&gt;"",IF('1. Prosjekteringsverktøy'!$G613='Telle antall dimensjoner'!E$1,1,""),IF('1. Prosjekteringsverktøy'!$F613=E$1,1,"")))</f>
        <v/>
      </c>
      <c r="F605" t="str">
        <f>IF('1. Prosjekteringsverktøy'!$B613=Utelukk!$A$3,"",IF('1. Prosjekteringsverktøy'!$G613&lt;&gt;"",IF('1. Prosjekteringsverktøy'!$G613='Telle antall dimensjoner'!F$1,1,""),IF('1. Prosjekteringsverktøy'!$F613=F$1,1,"")))</f>
        <v/>
      </c>
      <c r="G605" t="str">
        <f>IF('1. Prosjekteringsverktøy'!$B613=Utelukk!$A$3,"",IF('1. Prosjekteringsverktøy'!$G613&lt;&gt;"",IF('1. Prosjekteringsverktøy'!$G613='Telle antall dimensjoner'!G$1,1,""),IF('1. Prosjekteringsverktøy'!$F613=G$1,1,"")))</f>
        <v/>
      </c>
      <c r="H605" t="str">
        <f>IF('1. Prosjekteringsverktøy'!$B613=Utelukk!$A$3,"",IF('1. Prosjekteringsverktøy'!$G613&lt;&gt;"",IF('1. Prosjekteringsverktøy'!$G613='Telle antall dimensjoner'!H$1,1,""),IF('1. Prosjekteringsverktøy'!$F613=H$1,1,"")))</f>
        <v/>
      </c>
      <c r="I605" t="str">
        <f>IF('1. Prosjekteringsverktøy'!$B613=Utelukk!$A$3,"",IF('1. Prosjekteringsverktøy'!$G613&lt;&gt;"",IF('1. Prosjekteringsverktøy'!$G613='Telle antall dimensjoner'!I$1,1,""),IF('1. Prosjekteringsverktøy'!$F613=I$1,1,"")))</f>
        <v/>
      </c>
      <c r="J605" t="str">
        <f>IF('1. Prosjekteringsverktøy'!$B613=Utelukk!$A$3,"",IF('1. Prosjekteringsverktøy'!$G613&lt;&gt;"",IF('1. Prosjekteringsverktøy'!$G613='Telle antall dimensjoner'!J$1,1,""),IF('1. Prosjekteringsverktøy'!$F613=J$1,1,"")))</f>
        <v/>
      </c>
    </row>
    <row r="606" spans="1:10" x14ac:dyDescent="0.3">
      <c r="A606" t="str">
        <f>IF('1. Prosjekteringsverktøy'!D614&lt;&gt;0,'1. Prosjekteringsverktøy'!$D614,"")</f>
        <v/>
      </c>
      <c r="B606" t="str">
        <f>IF('1. Prosjekteringsverktøy'!$B614=Utelukk!$A$3,"",IF('1. Prosjekteringsverktøy'!$G614&lt;&gt;"",IF('1. Prosjekteringsverktøy'!$G614='Telle antall dimensjoner'!B$1,1,""),IF('1. Prosjekteringsverktøy'!$F614=B$1,1,"")))</f>
        <v/>
      </c>
      <c r="C606" t="str">
        <f>IF('1. Prosjekteringsverktøy'!$B614=Utelukk!$A$3,"",IF('1. Prosjekteringsverktøy'!$G614&lt;&gt;"",IF('1. Prosjekteringsverktøy'!$G614='Telle antall dimensjoner'!C$1,1,""),IF('1. Prosjekteringsverktøy'!$F614=C$1,1,"")))</f>
        <v/>
      </c>
      <c r="D606" t="str">
        <f>IF('1. Prosjekteringsverktøy'!$B614=Utelukk!$A$3,"",IF('1. Prosjekteringsverktøy'!$G614&lt;&gt;"",IF('1. Prosjekteringsverktøy'!$G614='Telle antall dimensjoner'!D$1,1,""),IF('1. Prosjekteringsverktøy'!$F614=D$1,1,"")))</f>
        <v/>
      </c>
      <c r="E606" t="str">
        <f>IF('1. Prosjekteringsverktøy'!$B614=Utelukk!$A$3,"",IF('1. Prosjekteringsverktøy'!$G614&lt;&gt;"",IF('1. Prosjekteringsverktøy'!$G614='Telle antall dimensjoner'!E$1,1,""),IF('1. Prosjekteringsverktøy'!$F614=E$1,1,"")))</f>
        <v/>
      </c>
      <c r="F606" t="str">
        <f>IF('1. Prosjekteringsverktøy'!$B614=Utelukk!$A$3,"",IF('1. Prosjekteringsverktøy'!$G614&lt;&gt;"",IF('1. Prosjekteringsverktøy'!$G614='Telle antall dimensjoner'!F$1,1,""),IF('1. Prosjekteringsverktøy'!$F614=F$1,1,"")))</f>
        <v/>
      </c>
      <c r="G606" t="str">
        <f>IF('1. Prosjekteringsverktøy'!$B614=Utelukk!$A$3,"",IF('1. Prosjekteringsverktøy'!$G614&lt;&gt;"",IF('1. Prosjekteringsverktøy'!$G614='Telle antall dimensjoner'!G$1,1,""),IF('1. Prosjekteringsverktøy'!$F614=G$1,1,"")))</f>
        <v/>
      </c>
      <c r="H606" t="str">
        <f>IF('1. Prosjekteringsverktøy'!$B614=Utelukk!$A$3,"",IF('1. Prosjekteringsverktøy'!$G614&lt;&gt;"",IF('1. Prosjekteringsverktøy'!$G614='Telle antall dimensjoner'!H$1,1,""),IF('1. Prosjekteringsverktøy'!$F614=H$1,1,"")))</f>
        <v/>
      </c>
      <c r="I606" t="str">
        <f>IF('1. Prosjekteringsverktøy'!$B614=Utelukk!$A$3,"",IF('1. Prosjekteringsverktøy'!$G614&lt;&gt;"",IF('1. Prosjekteringsverktøy'!$G614='Telle antall dimensjoner'!I$1,1,""),IF('1. Prosjekteringsverktøy'!$F614=I$1,1,"")))</f>
        <v/>
      </c>
      <c r="J606" t="str">
        <f>IF('1. Prosjekteringsverktøy'!$B614=Utelukk!$A$3,"",IF('1. Prosjekteringsverktøy'!$G614&lt;&gt;"",IF('1. Prosjekteringsverktøy'!$G614='Telle antall dimensjoner'!J$1,1,""),IF('1. Prosjekteringsverktøy'!$F614=J$1,1,"")))</f>
        <v/>
      </c>
    </row>
    <row r="607" spans="1:10" x14ac:dyDescent="0.3">
      <c r="A607" t="str">
        <f>IF('1. Prosjekteringsverktøy'!D615&lt;&gt;0,'1. Prosjekteringsverktøy'!$D615,"")</f>
        <v/>
      </c>
      <c r="B607" t="str">
        <f>IF('1. Prosjekteringsverktøy'!$B615=Utelukk!$A$3,"",IF('1. Prosjekteringsverktøy'!$G615&lt;&gt;"",IF('1. Prosjekteringsverktøy'!$G615='Telle antall dimensjoner'!B$1,1,""),IF('1. Prosjekteringsverktøy'!$F615=B$1,1,"")))</f>
        <v/>
      </c>
      <c r="C607" t="str">
        <f>IF('1. Prosjekteringsverktøy'!$B615=Utelukk!$A$3,"",IF('1. Prosjekteringsverktøy'!$G615&lt;&gt;"",IF('1. Prosjekteringsverktøy'!$G615='Telle antall dimensjoner'!C$1,1,""),IF('1. Prosjekteringsverktøy'!$F615=C$1,1,"")))</f>
        <v/>
      </c>
      <c r="D607" t="str">
        <f>IF('1. Prosjekteringsverktøy'!$B615=Utelukk!$A$3,"",IF('1. Prosjekteringsverktøy'!$G615&lt;&gt;"",IF('1. Prosjekteringsverktøy'!$G615='Telle antall dimensjoner'!D$1,1,""),IF('1. Prosjekteringsverktøy'!$F615=D$1,1,"")))</f>
        <v/>
      </c>
      <c r="E607" t="str">
        <f>IF('1. Prosjekteringsverktøy'!$B615=Utelukk!$A$3,"",IF('1. Prosjekteringsverktøy'!$G615&lt;&gt;"",IF('1. Prosjekteringsverktøy'!$G615='Telle antall dimensjoner'!E$1,1,""),IF('1. Prosjekteringsverktøy'!$F615=E$1,1,"")))</f>
        <v/>
      </c>
      <c r="F607" t="str">
        <f>IF('1. Prosjekteringsverktøy'!$B615=Utelukk!$A$3,"",IF('1. Prosjekteringsverktøy'!$G615&lt;&gt;"",IF('1. Prosjekteringsverktøy'!$G615='Telle antall dimensjoner'!F$1,1,""),IF('1. Prosjekteringsverktøy'!$F615=F$1,1,"")))</f>
        <v/>
      </c>
      <c r="G607" t="str">
        <f>IF('1. Prosjekteringsverktøy'!$B615=Utelukk!$A$3,"",IF('1. Prosjekteringsverktøy'!$G615&lt;&gt;"",IF('1. Prosjekteringsverktøy'!$G615='Telle antall dimensjoner'!G$1,1,""),IF('1. Prosjekteringsverktøy'!$F615=G$1,1,"")))</f>
        <v/>
      </c>
      <c r="H607" t="str">
        <f>IF('1. Prosjekteringsverktøy'!$B615=Utelukk!$A$3,"",IF('1. Prosjekteringsverktøy'!$G615&lt;&gt;"",IF('1. Prosjekteringsverktøy'!$G615='Telle antall dimensjoner'!H$1,1,""),IF('1. Prosjekteringsverktøy'!$F615=H$1,1,"")))</f>
        <v/>
      </c>
      <c r="I607" t="str">
        <f>IF('1. Prosjekteringsverktøy'!$B615=Utelukk!$A$3,"",IF('1. Prosjekteringsverktøy'!$G615&lt;&gt;"",IF('1. Prosjekteringsverktøy'!$G615='Telle antall dimensjoner'!I$1,1,""),IF('1. Prosjekteringsverktøy'!$F615=I$1,1,"")))</f>
        <v/>
      </c>
      <c r="J607" t="str">
        <f>IF('1. Prosjekteringsverktøy'!$B615=Utelukk!$A$3,"",IF('1. Prosjekteringsverktøy'!$G615&lt;&gt;"",IF('1. Prosjekteringsverktøy'!$G615='Telle antall dimensjoner'!J$1,1,""),IF('1. Prosjekteringsverktøy'!$F615=J$1,1,"")))</f>
        <v/>
      </c>
    </row>
    <row r="608" spans="1:10" x14ac:dyDescent="0.3">
      <c r="A608" t="str">
        <f>IF('1. Prosjekteringsverktøy'!D616&lt;&gt;0,'1. Prosjekteringsverktøy'!$D616,"")</f>
        <v/>
      </c>
      <c r="B608" t="str">
        <f>IF('1. Prosjekteringsverktøy'!$B616=Utelukk!$A$3,"",IF('1. Prosjekteringsverktøy'!$G616&lt;&gt;"",IF('1. Prosjekteringsverktøy'!$G616='Telle antall dimensjoner'!B$1,1,""),IF('1. Prosjekteringsverktøy'!$F616=B$1,1,"")))</f>
        <v/>
      </c>
      <c r="C608" t="str">
        <f>IF('1. Prosjekteringsverktøy'!$B616=Utelukk!$A$3,"",IF('1. Prosjekteringsverktøy'!$G616&lt;&gt;"",IF('1. Prosjekteringsverktøy'!$G616='Telle antall dimensjoner'!C$1,1,""),IF('1. Prosjekteringsverktøy'!$F616=C$1,1,"")))</f>
        <v/>
      </c>
      <c r="D608" t="str">
        <f>IF('1. Prosjekteringsverktøy'!$B616=Utelukk!$A$3,"",IF('1. Prosjekteringsverktøy'!$G616&lt;&gt;"",IF('1. Prosjekteringsverktøy'!$G616='Telle antall dimensjoner'!D$1,1,""),IF('1. Prosjekteringsverktøy'!$F616=D$1,1,"")))</f>
        <v/>
      </c>
      <c r="E608" t="str">
        <f>IF('1. Prosjekteringsverktøy'!$B616=Utelukk!$A$3,"",IF('1. Prosjekteringsverktøy'!$G616&lt;&gt;"",IF('1. Prosjekteringsverktøy'!$G616='Telle antall dimensjoner'!E$1,1,""),IF('1. Prosjekteringsverktøy'!$F616=E$1,1,"")))</f>
        <v/>
      </c>
      <c r="F608" t="str">
        <f>IF('1. Prosjekteringsverktøy'!$B616=Utelukk!$A$3,"",IF('1. Prosjekteringsverktøy'!$G616&lt;&gt;"",IF('1. Prosjekteringsverktøy'!$G616='Telle antall dimensjoner'!F$1,1,""),IF('1. Prosjekteringsverktøy'!$F616=F$1,1,"")))</f>
        <v/>
      </c>
      <c r="G608" t="str">
        <f>IF('1. Prosjekteringsverktøy'!$B616=Utelukk!$A$3,"",IF('1. Prosjekteringsverktøy'!$G616&lt;&gt;"",IF('1. Prosjekteringsverktøy'!$G616='Telle antall dimensjoner'!G$1,1,""),IF('1. Prosjekteringsverktøy'!$F616=G$1,1,"")))</f>
        <v/>
      </c>
      <c r="H608" t="str">
        <f>IF('1. Prosjekteringsverktøy'!$B616=Utelukk!$A$3,"",IF('1. Prosjekteringsverktøy'!$G616&lt;&gt;"",IF('1. Prosjekteringsverktøy'!$G616='Telle antall dimensjoner'!H$1,1,""),IF('1. Prosjekteringsverktøy'!$F616=H$1,1,"")))</f>
        <v/>
      </c>
      <c r="I608" t="str">
        <f>IF('1. Prosjekteringsverktøy'!$B616=Utelukk!$A$3,"",IF('1. Prosjekteringsverktøy'!$G616&lt;&gt;"",IF('1. Prosjekteringsverktøy'!$G616='Telle antall dimensjoner'!I$1,1,""),IF('1. Prosjekteringsverktøy'!$F616=I$1,1,"")))</f>
        <v/>
      </c>
      <c r="J608" t="str">
        <f>IF('1. Prosjekteringsverktøy'!$B616=Utelukk!$A$3,"",IF('1. Prosjekteringsverktøy'!$G616&lt;&gt;"",IF('1. Prosjekteringsverktøy'!$G616='Telle antall dimensjoner'!J$1,1,""),IF('1. Prosjekteringsverktøy'!$F616=J$1,1,"")))</f>
        <v/>
      </c>
    </row>
    <row r="609" spans="1:10" x14ac:dyDescent="0.3">
      <c r="A609" t="str">
        <f>IF('1. Prosjekteringsverktøy'!D617&lt;&gt;0,'1. Prosjekteringsverktøy'!$D617,"")</f>
        <v/>
      </c>
      <c r="B609" t="str">
        <f>IF('1. Prosjekteringsverktøy'!$B617=Utelukk!$A$3,"",IF('1. Prosjekteringsverktøy'!$G617&lt;&gt;"",IF('1. Prosjekteringsverktøy'!$G617='Telle antall dimensjoner'!B$1,1,""),IF('1. Prosjekteringsverktøy'!$F617=B$1,1,"")))</f>
        <v/>
      </c>
      <c r="C609" t="str">
        <f>IF('1. Prosjekteringsverktøy'!$B617=Utelukk!$A$3,"",IF('1. Prosjekteringsverktøy'!$G617&lt;&gt;"",IF('1. Prosjekteringsverktøy'!$G617='Telle antall dimensjoner'!C$1,1,""),IF('1. Prosjekteringsverktøy'!$F617=C$1,1,"")))</f>
        <v/>
      </c>
      <c r="D609" t="str">
        <f>IF('1. Prosjekteringsverktøy'!$B617=Utelukk!$A$3,"",IF('1. Prosjekteringsverktøy'!$G617&lt;&gt;"",IF('1. Prosjekteringsverktøy'!$G617='Telle antall dimensjoner'!D$1,1,""),IF('1. Prosjekteringsverktøy'!$F617=D$1,1,"")))</f>
        <v/>
      </c>
      <c r="E609" t="str">
        <f>IF('1. Prosjekteringsverktøy'!$B617=Utelukk!$A$3,"",IF('1. Prosjekteringsverktøy'!$G617&lt;&gt;"",IF('1. Prosjekteringsverktøy'!$G617='Telle antall dimensjoner'!E$1,1,""),IF('1. Prosjekteringsverktøy'!$F617=E$1,1,"")))</f>
        <v/>
      </c>
      <c r="F609" t="str">
        <f>IF('1. Prosjekteringsverktøy'!$B617=Utelukk!$A$3,"",IF('1. Prosjekteringsverktøy'!$G617&lt;&gt;"",IF('1. Prosjekteringsverktøy'!$G617='Telle antall dimensjoner'!F$1,1,""),IF('1. Prosjekteringsverktøy'!$F617=F$1,1,"")))</f>
        <v/>
      </c>
      <c r="G609" t="str">
        <f>IF('1. Prosjekteringsverktøy'!$B617=Utelukk!$A$3,"",IF('1. Prosjekteringsverktøy'!$G617&lt;&gt;"",IF('1. Prosjekteringsverktøy'!$G617='Telle antall dimensjoner'!G$1,1,""),IF('1. Prosjekteringsverktøy'!$F617=G$1,1,"")))</f>
        <v/>
      </c>
      <c r="H609" t="str">
        <f>IF('1. Prosjekteringsverktøy'!$B617=Utelukk!$A$3,"",IF('1. Prosjekteringsverktøy'!$G617&lt;&gt;"",IF('1. Prosjekteringsverktøy'!$G617='Telle antall dimensjoner'!H$1,1,""),IF('1. Prosjekteringsverktøy'!$F617=H$1,1,"")))</f>
        <v/>
      </c>
      <c r="I609" t="str">
        <f>IF('1. Prosjekteringsverktøy'!$B617=Utelukk!$A$3,"",IF('1. Prosjekteringsverktøy'!$G617&lt;&gt;"",IF('1. Prosjekteringsverktøy'!$G617='Telle antall dimensjoner'!I$1,1,""),IF('1. Prosjekteringsverktøy'!$F617=I$1,1,"")))</f>
        <v/>
      </c>
      <c r="J609" t="str">
        <f>IF('1. Prosjekteringsverktøy'!$B617=Utelukk!$A$3,"",IF('1. Prosjekteringsverktøy'!$G617&lt;&gt;"",IF('1. Prosjekteringsverktøy'!$G617='Telle antall dimensjoner'!J$1,1,""),IF('1. Prosjekteringsverktøy'!$F617=J$1,1,"")))</f>
        <v/>
      </c>
    </row>
    <row r="610" spans="1:10" x14ac:dyDescent="0.3">
      <c r="A610" t="str">
        <f>IF('1. Prosjekteringsverktøy'!D618&lt;&gt;0,'1. Prosjekteringsverktøy'!$D618,"")</f>
        <v/>
      </c>
      <c r="B610" t="str">
        <f>IF('1. Prosjekteringsverktøy'!$B618=Utelukk!$A$3,"",IF('1. Prosjekteringsverktøy'!$G618&lt;&gt;"",IF('1. Prosjekteringsverktøy'!$G618='Telle antall dimensjoner'!B$1,1,""),IF('1. Prosjekteringsverktøy'!$F618=B$1,1,"")))</f>
        <v/>
      </c>
      <c r="C610" t="str">
        <f>IF('1. Prosjekteringsverktøy'!$B618=Utelukk!$A$3,"",IF('1. Prosjekteringsverktøy'!$G618&lt;&gt;"",IF('1. Prosjekteringsverktøy'!$G618='Telle antall dimensjoner'!C$1,1,""),IF('1. Prosjekteringsverktøy'!$F618=C$1,1,"")))</f>
        <v/>
      </c>
      <c r="D610" t="str">
        <f>IF('1. Prosjekteringsverktøy'!$B618=Utelukk!$A$3,"",IF('1. Prosjekteringsverktøy'!$G618&lt;&gt;"",IF('1. Prosjekteringsverktøy'!$G618='Telle antall dimensjoner'!D$1,1,""),IF('1. Prosjekteringsverktøy'!$F618=D$1,1,"")))</f>
        <v/>
      </c>
      <c r="E610" t="str">
        <f>IF('1. Prosjekteringsverktøy'!$B618=Utelukk!$A$3,"",IF('1. Prosjekteringsverktøy'!$G618&lt;&gt;"",IF('1. Prosjekteringsverktøy'!$G618='Telle antall dimensjoner'!E$1,1,""),IF('1. Prosjekteringsverktøy'!$F618=E$1,1,"")))</f>
        <v/>
      </c>
      <c r="F610" t="str">
        <f>IF('1. Prosjekteringsverktøy'!$B618=Utelukk!$A$3,"",IF('1. Prosjekteringsverktøy'!$G618&lt;&gt;"",IF('1. Prosjekteringsverktøy'!$G618='Telle antall dimensjoner'!F$1,1,""),IF('1. Prosjekteringsverktøy'!$F618=F$1,1,"")))</f>
        <v/>
      </c>
      <c r="G610" t="str">
        <f>IF('1. Prosjekteringsverktøy'!$B618=Utelukk!$A$3,"",IF('1. Prosjekteringsverktøy'!$G618&lt;&gt;"",IF('1. Prosjekteringsverktøy'!$G618='Telle antall dimensjoner'!G$1,1,""),IF('1. Prosjekteringsverktøy'!$F618=G$1,1,"")))</f>
        <v/>
      </c>
      <c r="H610" t="str">
        <f>IF('1. Prosjekteringsverktøy'!$B618=Utelukk!$A$3,"",IF('1. Prosjekteringsverktøy'!$G618&lt;&gt;"",IF('1. Prosjekteringsverktøy'!$G618='Telle antall dimensjoner'!H$1,1,""),IF('1. Prosjekteringsverktøy'!$F618=H$1,1,"")))</f>
        <v/>
      </c>
      <c r="I610" t="str">
        <f>IF('1. Prosjekteringsverktøy'!$B618=Utelukk!$A$3,"",IF('1. Prosjekteringsverktøy'!$G618&lt;&gt;"",IF('1. Prosjekteringsverktøy'!$G618='Telle antall dimensjoner'!I$1,1,""),IF('1. Prosjekteringsverktøy'!$F618=I$1,1,"")))</f>
        <v/>
      </c>
      <c r="J610" t="str">
        <f>IF('1. Prosjekteringsverktøy'!$B618=Utelukk!$A$3,"",IF('1. Prosjekteringsverktøy'!$G618&lt;&gt;"",IF('1. Prosjekteringsverktøy'!$G618='Telle antall dimensjoner'!J$1,1,""),IF('1. Prosjekteringsverktøy'!$F618=J$1,1,"")))</f>
        <v/>
      </c>
    </row>
    <row r="611" spans="1:10" x14ac:dyDescent="0.3">
      <c r="A611" t="str">
        <f>IF('1. Prosjekteringsverktøy'!D619&lt;&gt;0,'1. Prosjekteringsverktøy'!$D619,"")</f>
        <v/>
      </c>
      <c r="B611" t="str">
        <f>IF('1. Prosjekteringsverktøy'!$B619=Utelukk!$A$3,"",IF('1. Prosjekteringsverktøy'!$G619&lt;&gt;"",IF('1. Prosjekteringsverktøy'!$G619='Telle antall dimensjoner'!B$1,1,""),IF('1. Prosjekteringsverktøy'!$F619=B$1,1,"")))</f>
        <v/>
      </c>
      <c r="C611" t="str">
        <f>IF('1. Prosjekteringsverktøy'!$B619=Utelukk!$A$3,"",IF('1. Prosjekteringsverktøy'!$G619&lt;&gt;"",IF('1. Prosjekteringsverktøy'!$G619='Telle antall dimensjoner'!C$1,1,""),IF('1. Prosjekteringsverktøy'!$F619=C$1,1,"")))</f>
        <v/>
      </c>
      <c r="D611" t="str">
        <f>IF('1. Prosjekteringsverktøy'!$B619=Utelukk!$A$3,"",IF('1. Prosjekteringsverktøy'!$G619&lt;&gt;"",IF('1. Prosjekteringsverktøy'!$G619='Telle antall dimensjoner'!D$1,1,""),IF('1. Prosjekteringsverktøy'!$F619=D$1,1,"")))</f>
        <v/>
      </c>
      <c r="E611" t="str">
        <f>IF('1. Prosjekteringsverktøy'!$B619=Utelukk!$A$3,"",IF('1. Prosjekteringsverktøy'!$G619&lt;&gt;"",IF('1. Prosjekteringsverktøy'!$G619='Telle antall dimensjoner'!E$1,1,""),IF('1. Prosjekteringsverktøy'!$F619=E$1,1,"")))</f>
        <v/>
      </c>
      <c r="F611" t="str">
        <f>IF('1. Prosjekteringsverktøy'!$B619=Utelukk!$A$3,"",IF('1. Prosjekteringsverktøy'!$G619&lt;&gt;"",IF('1. Prosjekteringsverktøy'!$G619='Telle antall dimensjoner'!F$1,1,""),IF('1. Prosjekteringsverktøy'!$F619=F$1,1,"")))</f>
        <v/>
      </c>
      <c r="G611" t="str">
        <f>IF('1. Prosjekteringsverktøy'!$B619=Utelukk!$A$3,"",IF('1. Prosjekteringsverktøy'!$G619&lt;&gt;"",IF('1. Prosjekteringsverktøy'!$G619='Telle antall dimensjoner'!G$1,1,""),IF('1. Prosjekteringsverktøy'!$F619=G$1,1,"")))</f>
        <v/>
      </c>
      <c r="H611" t="str">
        <f>IF('1. Prosjekteringsverktøy'!$B619=Utelukk!$A$3,"",IF('1. Prosjekteringsverktøy'!$G619&lt;&gt;"",IF('1. Prosjekteringsverktøy'!$G619='Telle antall dimensjoner'!H$1,1,""),IF('1. Prosjekteringsverktøy'!$F619=H$1,1,"")))</f>
        <v/>
      </c>
      <c r="I611" t="str">
        <f>IF('1. Prosjekteringsverktøy'!$B619=Utelukk!$A$3,"",IF('1. Prosjekteringsverktøy'!$G619&lt;&gt;"",IF('1. Prosjekteringsverktøy'!$G619='Telle antall dimensjoner'!I$1,1,""),IF('1. Prosjekteringsverktøy'!$F619=I$1,1,"")))</f>
        <v/>
      </c>
      <c r="J611" t="str">
        <f>IF('1. Prosjekteringsverktøy'!$B619=Utelukk!$A$3,"",IF('1. Prosjekteringsverktøy'!$G619&lt;&gt;"",IF('1. Prosjekteringsverktøy'!$G619='Telle antall dimensjoner'!J$1,1,""),IF('1. Prosjekteringsverktøy'!$F619=J$1,1,"")))</f>
        <v/>
      </c>
    </row>
    <row r="612" spans="1:10" x14ac:dyDescent="0.3">
      <c r="A612" t="str">
        <f>IF('1. Prosjekteringsverktøy'!D620&lt;&gt;0,'1. Prosjekteringsverktøy'!$D620,"")</f>
        <v/>
      </c>
      <c r="B612" t="str">
        <f>IF('1. Prosjekteringsverktøy'!$B620=Utelukk!$A$3,"",IF('1. Prosjekteringsverktøy'!$G620&lt;&gt;"",IF('1. Prosjekteringsverktøy'!$G620='Telle antall dimensjoner'!B$1,1,""),IF('1. Prosjekteringsverktøy'!$F620=B$1,1,"")))</f>
        <v/>
      </c>
      <c r="C612" t="str">
        <f>IF('1. Prosjekteringsverktøy'!$B620=Utelukk!$A$3,"",IF('1. Prosjekteringsverktøy'!$G620&lt;&gt;"",IF('1. Prosjekteringsverktøy'!$G620='Telle antall dimensjoner'!C$1,1,""),IF('1. Prosjekteringsverktøy'!$F620=C$1,1,"")))</f>
        <v/>
      </c>
      <c r="D612" t="str">
        <f>IF('1. Prosjekteringsverktøy'!$B620=Utelukk!$A$3,"",IF('1. Prosjekteringsverktøy'!$G620&lt;&gt;"",IF('1. Prosjekteringsverktøy'!$G620='Telle antall dimensjoner'!D$1,1,""),IF('1. Prosjekteringsverktøy'!$F620=D$1,1,"")))</f>
        <v/>
      </c>
      <c r="E612" t="str">
        <f>IF('1. Prosjekteringsverktøy'!$B620=Utelukk!$A$3,"",IF('1. Prosjekteringsverktøy'!$G620&lt;&gt;"",IF('1. Prosjekteringsverktøy'!$G620='Telle antall dimensjoner'!E$1,1,""),IF('1. Prosjekteringsverktøy'!$F620=E$1,1,"")))</f>
        <v/>
      </c>
      <c r="F612" t="str">
        <f>IF('1. Prosjekteringsverktøy'!$B620=Utelukk!$A$3,"",IF('1. Prosjekteringsverktøy'!$G620&lt;&gt;"",IF('1. Prosjekteringsverktøy'!$G620='Telle antall dimensjoner'!F$1,1,""),IF('1. Prosjekteringsverktøy'!$F620=F$1,1,"")))</f>
        <v/>
      </c>
      <c r="G612" t="str">
        <f>IF('1. Prosjekteringsverktøy'!$B620=Utelukk!$A$3,"",IF('1. Prosjekteringsverktøy'!$G620&lt;&gt;"",IF('1. Prosjekteringsverktøy'!$G620='Telle antall dimensjoner'!G$1,1,""),IF('1. Prosjekteringsverktøy'!$F620=G$1,1,"")))</f>
        <v/>
      </c>
      <c r="H612" t="str">
        <f>IF('1. Prosjekteringsverktøy'!$B620=Utelukk!$A$3,"",IF('1. Prosjekteringsverktøy'!$G620&lt;&gt;"",IF('1. Prosjekteringsverktøy'!$G620='Telle antall dimensjoner'!H$1,1,""),IF('1. Prosjekteringsverktøy'!$F620=H$1,1,"")))</f>
        <v/>
      </c>
      <c r="I612" t="str">
        <f>IF('1. Prosjekteringsverktøy'!$B620=Utelukk!$A$3,"",IF('1. Prosjekteringsverktøy'!$G620&lt;&gt;"",IF('1. Prosjekteringsverktøy'!$G620='Telle antall dimensjoner'!I$1,1,""),IF('1. Prosjekteringsverktøy'!$F620=I$1,1,"")))</f>
        <v/>
      </c>
      <c r="J612" t="str">
        <f>IF('1. Prosjekteringsverktøy'!$B620=Utelukk!$A$3,"",IF('1. Prosjekteringsverktøy'!$G620&lt;&gt;"",IF('1. Prosjekteringsverktøy'!$G620='Telle antall dimensjoner'!J$1,1,""),IF('1. Prosjekteringsverktøy'!$F620=J$1,1,"")))</f>
        <v/>
      </c>
    </row>
    <row r="613" spans="1:10" x14ac:dyDescent="0.3">
      <c r="A613" t="str">
        <f>IF('1. Prosjekteringsverktøy'!D621&lt;&gt;0,'1. Prosjekteringsverktøy'!$D621,"")</f>
        <v/>
      </c>
      <c r="B613" t="str">
        <f>IF('1. Prosjekteringsverktøy'!$B621=Utelukk!$A$3,"",IF('1. Prosjekteringsverktøy'!$G621&lt;&gt;"",IF('1. Prosjekteringsverktøy'!$G621='Telle antall dimensjoner'!B$1,1,""),IF('1. Prosjekteringsverktøy'!$F621=B$1,1,"")))</f>
        <v/>
      </c>
      <c r="C613" t="str">
        <f>IF('1. Prosjekteringsverktøy'!$B621=Utelukk!$A$3,"",IF('1. Prosjekteringsverktøy'!$G621&lt;&gt;"",IF('1. Prosjekteringsverktøy'!$G621='Telle antall dimensjoner'!C$1,1,""),IF('1. Prosjekteringsverktøy'!$F621=C$1,1,"")))</f>
        <v/>
      </c>
      <c r="D613" t="str">
        <f>IF('1. Prosjekteringsverktøy'!$B621=Utelukk!$A$3,"",IF('1. Prosjekteringsverktøy'!$G621&lt;&gt;"",IF('1. Prosjekteringsverktøy'!$G621='Telle antall dimensjoner'!D$1,1,""),IF('1. Prosjekteringsverktøy'!$F621=D$1,1,"")))</f>
        <v/>
      </c>
      <c r="E613" t="str">
        <f>IF('1. Prosjekteringsverktøy'!$B621=Utelukk!$A$3,"",IF('1. Prosjekteringsverktøy'!$G621&lt;&gt;"",IF('1. Prosjekteringsverktøy'!$G621='Telle antall dimensjoner'!E$1,1,""),IF('1. Prosjekteringsverktøy'!$F621=E$1,1,"")))</f>
        <v/>
      </c>
      <c r="F613" t="str">
        <f>IF('1. Prosjekteringsverktøy'!$B621=Utelukk!$A$3,"",IF('1. Prosjekteringsverktøy'!$G621&lt;&gt;"",IF('1. Prosjekteringsverktøy'!$G621='Telle antall dimensjoner'!F$1,1,""),IF('1. Prosjekteringsverktøy'!$F621=F$1,1,"")))</f>
        <v/>
      </c>
      <c r="G613" t="str">
        <f>IF('1. Prosjekteringsverktøy'!$B621=Utelukk!$A$3,"",IF('1. Prosjekteringsverktøy'!$G621&lt;&gt;"",IF('1. Prosjekteringsverktøy'!$G621='Telle antall dimensjoner'!G$1,1,""),IF('1. Prosjekteringsverktøy'!$F621=G$1,1,"")))</f>
        <v/>
      </c>
      <c r="H613" t="str">
        <f>IF('1. Prosjekteringsverktøy'!$B621=Utelukk!$A$3,"",IF('1. Prosjekteringsverktøy'!$G621&lt;&gt;"",IF('1. Prosjekteringsverktøy'!$G621='Telle antall dimensjoner'!H$1,1,""),IF('1. Prosjekteringsverktøy'!$F621=H$1,1,"")))</f>
        <v/>
      </c>
      <c r="I613" t="str">
        <f>IF('1. Prosjekteringsverktøy'!$B621=Utelukk!$A$3,"",IF('1. Prosjekteringsverktøy'!$G621&lt;&gt;"",IF('1. Prosjekteringsverktøy'!$G621='Telle antall dimensjoner'!I$1,1,""),IF('1. Prosjekteringsverktøy'!$F621=I$1,1,"")))</f>
        <v/>
      </c>
      <c r="J613" t="str">
        <f>IF('1. Prosjekteringsverktøy'!$B621=Utelukk!$A$3,"",IF('1. Prosjekteringsverktøy'!$G621&lt;&gt;"",IF('1. Prosjekteringsverktøy'!$G621='Telle antall dimensjoner'!J$1,1,""),IF('1. Prosjekteringsverktøy'!$F621=J$1,1,"")))</f>
        <v/>
      </c>
    </row>
    <row r="614" spans="1:10" x14ac:dyDescent="0.3">
      <c r="A614" t="str">
        <f>IF('1. Prosjekteringsverktøy'!D622&lt;&gt;0,'1. Prosjekteringsverktøy'!$D622,"")</f>
        <v/>
      </c>
      <c r="B614" t="str">
        <f>IF('1. Prosjekteringsverktøy'!$B622=Utelukk!$A$3,"",IF('1. Prosjekteringsverktøy'!$G622&lt;&gt;"",IF('1. Prosjekteringsverktøy'!$G622='Telle antall dimensjoner'!B$1,1,""),IF('1. Prosjekteringsverktøy'!$F622=B$1,1,"")))</f>
        <v/>
      </c>
      <c r="C614" t="str">
        <f>IF('1. Prosjekteringsverktøy'!$B622=Utelukk!$A$3,"",IF('1. Prosjekteringsverktøy'!$G622&lt;&gt;"",IF('1. Prosjekteringsverktøy'!$G622='Telle antall dimensjoner'!C$1,1,""),IF('1. Prosjekteringsverktøy'!$F622=C$1,1,"")))</f>
        <v/>
      </c>
      <c r="D614" t="str">
        <f>IF('1. Prosjekteringsverktøy'!$B622=Utelukk!$A$3,"",IF('1. Prosjekteringsverktøy'!$G622&lt;&gt;"",IF('1. Prosjekteringsverktøy'!$G622='Telle antall dimensjoner'!D$1,1,""),IF('1. Prosjekteringsverktøy'!$F622=D$1,1,"")))</f>
        <v/>
      </c>
      <c r="E614" t="str">
        <f>IF('1. Prosjekteringsverktøy'!$B622=Utelukk!$A$3,"",IF('1. Prosjekteringsverktøy'!$G622&lt;&gt;"",IF('1. Prosjekteringsverktøy'!$G622='Telle antall dimensjoner'!E$1,1,""),IF('1. Prosjekteringsverktøy'!$F622=E$1,1,"")))</f>
        <v/>
      </c>
      <c r="F614" t="str">
        <f>IF('1. Prosjekteringsverktøy'!$B622=Utelukk!$A$3,"",IF('1. Prosjekteringsverktøy'!$G622&lt;&gt;"",IF('1. Prosjekteringsverktøy'!$G622='Telle antall dimensjoner'!F$1,1,""),IF('1. Prosjekteringsverktøy'!$F622=F$1,1,"")))</f>
        <v/>
      </c>
      <c r="G614" t="str">
        <f>IF('1. Prosjekteringsverktøy'!$B622=Utelukk!$A$3,"",IF('1. Prosjekteringsverktøy'!$G622&lt;&gt;"",IF('1. Prosjekteringsverktøy'!$G622='Telle antall dimensjoner'!G$1,1,""),IF('1. Prosjekteringsverktøy'!$F622=G$1,1,"")))</f>
        <v/>
      </c>
      <c r="H614" t="str">
        <f>IF('1. Prosjekteringsverktøy'!$B622=Utelukk!$A$3,"",IF('1. Prosjekteringsverktøy'!$G622&lt;&gt;"",IF('1. Prosjekteringsverktøy'!$G622='Telle antall dimensjoner'!H$1,1,""),IF('1. Prosjekteringsverktøy'!$F622=H$1,1,"")))</f>
        <v/>
      </c>
      <c r="I614" t="str">
        <f>IF('1. Prosjekteringsverktøy'!$B622=Utelukk!$A$3,"",IF('1. Prosjekteringsverktøy'!$G622&lt;&gt;"",IF('1. Prosjekteringsverktøy'!$G622='Telle antall dimensjoner'!I$1,1,""),IF('1. Prosjekteringsverktøy'!$F622=I$1,1,"")))</f>
        <v/>
      </c>
      <c r="J614" t="str">
        <f>IF('1. Prosjekteringsverktøy'!$B622=Utelukk!$A$3,"",IF('1. Prosjekteringsverktøy'!$G622&lt;&gt;"",IF('1. Prosjekteringsverktøy'!$G622='Telle antall dimensjoner'!J$1,1,""),IF('1. Prosjekteringsverktøy'!$F622=J$1,1,"")))</f>
        <v/>
      </c>
    </row>
    <row r="615" spans="1:10" x14ac:dyDescent="0.3">
      <c r="A615" t="str">
        <f>IF('1. Prosjekteringsverktøy'!D623&lt;&gt;0,'1. Prosjekteringsverktøy'!$D623,"")</f>
        <v/>
      </c>
      <c r="B615" t="str">
        <f>IF('1. Prosjekteringsverktøy'!$B623=Utelukk!$A$3,"",IF('1. Prosjekteringsverktøy'!$G623&lt;&gt;"",IF('1. Prosjekteringsverktøy'!$G623='Telle antall dimensjoner'!B$1,1,""),IF('1. Prosjekteringsverktøy'!$F623=B$1,1,"")))</f>
        <v/>
      </c>
      <c r="C615" t="str">
        <f>IF('1. Prosjekteringsverktøy'!$B623=Utelukk!$A$3,"",IF('1. Prosjekteringsverktøy'!$G623&lt;&gt;"",IF('1. Prosjekteringsverktøy'!$G623='Telle antall dimensjoner'!C$1,1,""),IF('1. Prosjekteringsverktøy'!$F623=C$1,1,"")))</f>
        <v/>
      </c>
      <c r="D615" t="str">
        <f>IF('1. Prosjekteringsverktøy'!$B623=Utelukk!$A$3,"",IF('1. Prosjekteringsverktøy'!$G623&lt;&gt;"",IF('1. Prosjekteringsverktøy'!$G623='Telle antall dimensjoner'!D$1,1,""),IF('1. Prosjekteringsverktøy'!$F623=D$1,1,"")))</f>
        <v/>
      </c>
      <c r="E615" t="str">
        <f>IF('1. Prosjekteringsverktøy'!$B623=Utelukk!$A$3,"",IF('1. Prosjekteringsverktøy'!$G623&lt;&gt;"",IF('1. Prosjekteringsverktøy'!$G623='Telle antall dimensjoner'!E$1,1,""),IF('1. Prosjekteringsverktøy'!$F623=E$1,1,"")))</f>
        <v/>
      </c>
      <c r="F615" t="str">
        <f>IF('1. Prosjekteringsverktøy'!$B623=Utelukk!$A$3,"",IF('1. Prosjekteringsverktøy'!$G623&lt;&gt;"",IF('1. Prosjekteringsverktøy'!$G623='Telle antall dimensjoner'!F$1,1,""),IF('1. Prosjekteringsverktøy'!$F623=F$1,1,"")))</f>
        <v/>
      </c>
      <c r="G615" t="str">
        <f>IF('1. Prosjekteringsverktøy'!$B623=Utelukk!$A$3,"",IF('1. Prosjekteringsverktøy'!$G623&lt;&gt;"",IF('1. Prosjekteringsverktøy'!$G623='Telle antall dimensjoner'!G$1,1,""),IF('1. Prosjekteringsverktøy'!$F623=G$1,1,"")))</f>
        <v/>
      </c>
      <c r="H615" t="str">
        <f>IF('1. Prosjekteringsverktøy'!$B623=Utelukk!$A$3,"",IF('1. Prosjekteringsverktøy'!$G623&lt;&gt;"",IF('1. Prosjekteringsverktøy'!$G623='Telle antall dimensjoner'!H$1,1,""),IF('1. Prosjekteringsverktøy'!$F623=H$1,1,"")))</f>
        <v/>
      </c>
      <c r="I615" t="str">
        <f>IF('1. Prosjekteringsverktøy'!$B623=Utelukk!$A$3,"",IF('1. Prosjekteringsverktøy'!$G623&lt;&gt;"",IF('1. Prosjekteringsverktøy'!$G623='Telle antall dimensjoner'!I$1,1,""),IF('1. Prosjekteringsverktøy'!$F623=I$1,1,"")))</f>
        <v/>
      </c>
      <c r="J615" t="str">
        <f>IF('1. Prosjekteringsverktøy'!$B623=Utelukk!$A$3,"",IF('1. Prosjekteringsverktøy'!$G623&lt;&gt;"",IF('1. Prosjekteringsverktøy'!$G623='Telle antall dimensjoner'!J$1,1,""),IF('1. Prosjekteringsverktøy'!$F623=J$1,1,"")))</f>
        <v/>
      </c>
    </row>
    <row r="616" spans="1:10" x14ac:dyDescent="0.3">
      <c r="A616" t="str">
        <f>IF('1. Prosjekteringsverktøy'!D624&lt;&gt;0,'1. Prosjekteringsverktøy'!$D624,"")</f>
        <v/>
      </c>
      <c r="B616" t="str">
        <f>IF('1. Prosjekteringsverktøy'!$B624=Utelukk!$A$3,"",IF('1. Prosjekteringsverktøy'!$G624&lt;&gt;"",IF('1. Prosjekteringsverktøy'!$G624='Telle antall dimensjoner'!B$1,1,""),IF('1. Prosjekteringsverktøy'!$F624=B$1,1,"")))</f>
        <v/>
      </c>
      <c r="C616" t="str">
        <f>IF('1. Prosjekteringsverktøy'!$B624=Utelukk!$A$3,"",IF('1. Prosjekteringsverktøy'!$G624&lt;&gt;"",IF('1. Prosjekteringsverktøy'!$G624='Telle antall dimensjoner'!C$1,1,""),IF('1. Prosjekteringsverktøy'!$F624=C$1,1,"")))</f>
        <v/>
      </c>
      <c r="D616" t="str">
        <f>IF('1. Prosjekteringsverktøy'!$B624=Utelukk!$A$3,"",IF('1. Prosjekteringsverktøy'!$G624&lt;&gt;"",IF('1. Prosjekteringsverktøy'!$G624='Telle antall dimensjoner'!D$1,1,""),IF('1. Prosjekteringsverktøy'!$F624=D$1,1,"")))</f>
        <v/>
      </c>
      <c r="E616" t="str">
        <f>IF('1. Prosjekteringsverktøy'!$B624=Utelukk!$A$3,"",IF('1. Prosjekteringsverktøy'!$G624&lt;&gt;"",IF('1. Prosjekteringsverktøy'!$G624='Telle antall dimensjoner'!E$1,1,""),IF('1. Prosjekteringsverktøy'!$F624=E$1,1,"")))</f>
        <v/>
      </c>
      <c r="F616" t="str">
        <f>IF('1. Prosjekteringsverktøy'!$B624=Utelukk!$A$3,"",IF('1. Prosjekteringsverktøy'!$G624&lt;&gt;"",IF('1. Prosjekteringsverktøy'!$G624='Telle antall dimensjoner'!F$1,1,""),IF('1. Prosjekteringsverktøy'!$F624=F$1,1,"")))</f>
        <v/>
      </c>
      <c r="G616" t="str">
        <f>IF('1. Prosjekteringsverktøy'!$B624=Utelukk!$A$3,"",IF('1. Prosjekteringsverktøy'!$G624&lt;&gt;"",IF('1. Prosjekteringsverktøy'!$G624='Telle antall dimensjoner'!G$1,1,""),IF('1. Prosjekteringsverktøy'!$F624=G$1,1,"")))</f>
        <v/>
      </c>
      <c r="H616" t="str">
        <f>IF('1. Prosjekteringsverktøy'!$B624=Utelukk!$A$3,"",IF('1. Prosjekteringsverktøy'!$G624&lt;&gt;"",IF('1. Prosjekteringsverktøy'!$G624='Telle antall dimensjoner'!H$1,1,""),IF('1. Prosjekteringsverktøy'!$F624=H$1,1,"")))</f>
        <v/>
      </c>
      <c r="I616" t="str">
        <f>IF('1. Prosjekteringsverktøy'!$B624=Utelukk!$A$3,"",IF('1. Prosjekteringsverktøy'!$G624&lt;&gt;"",IF('1. Prosjekteringsverktøy'!$G624='Telle antall dimensjoner'!I$1,1,""),IF('1. Prosjekteringsverktøy'!$F624=I$1,1,"")))</f>
        <v/>
      </c>
      <c r="J616" t="str">
        <f>IF('1. Prosjekteringsverktøy'!$B624=Utelukk!$A$3,"",IF('1. Prosjekteringsverktøy'!$G624&lt;&gt;"",IF('1. Prosjekteringsverktøy'!$G624='Telle antall dimensjoner'!J$1,1,""),IF('1. Prosjekteringsverktøy'!$F624=J$1,1,"")))</f>
        <v/>
      </c>
    </row>
    <row r="617" spans="1:10" x14ac:dyDescent="0.3">
      <c r="A617" t="str">
        <f>IF('1. Prosjekteringsverktøy'!D625&lt;&gt;0,'1. Prosjekteringsverktøy'!$D625,"")</f>
        <v/>
      </c>
      <c r="B617" t="str">
        <f>IF('1. Prosjekteringsverktøy'!$B625=Utelukk!$A$3,"",IF('1. Prosjekteringsverktøy'!$G625&lt;&gt;"",IF('1. Prosjekteringsverktøy'!$G625='Telle antall dimensjoner'!B$1,1,""),IF('1. Prosjekteringsverktøy'!$F625=B$1,1,"")))</f>
        <v/>
      </c>
      <c r="C617" t="str">
        <f>IF('1. Prosjekteringsverktøy'!$B625=Utelukk!$A$3,"",IF('1. Prosjekteringsverktøy'!$G625&lt;&gt;"",IF('1. Prosjekteringsverktøy'!$G625='Telle antall dimensjoner'!C$1,1,""),IF('1. Prosjekteringsverktøy'!$F625=C$1,1,"")))</f>
        <v/>
      </c>
      <c r="D617" t="str">
        <f>IF('1. Prosjekteringsverktøy'!$B625=Utelukk!$A$3,"",IF('1. Prosjekteringsverktøy'!$G625&lt;&gt;"",IF('1. Prosjekteringsverktøy'!$G625='Telle antall dimensjoner'!D$1,1,""),IF('1. Prosjekteringsverktøy'!$F625=D$1,1,"")))</f>
        <v/>
      </c>
      <c r="E617" t="str">
        <f>IF('1. Prosjekteringsverktøy'!$B625=Utelukk!$A$3,"",IF('1. Prosjekteringsverktøy'!$G625&lt;&gt;"",IF('1. Prosjekteringsverktøy'!$G625='Telle antall dimensjoner'!E$1,1,""),IF('1. Prosjekteringsverktøy'!$F625=E$1,1,"")))</f>
        <v/>
      </c>
      <c r="F617" t="str">
        <f>IF('1. Prosjekteringsverktøy'!$B625=Utelukk!$A$3,"",IF('1. Prosjekteringsverktøy'!$G625&lt;&gt;"",IF('1. Prosjekteringsverktøy'!$G625='Telle antall dimensjoner'!F$1,1,""),IF('1. Prosjekteringsverktøy'!$F625=F$1,1,"")))</f>
        <v/>
      </c>
      <c r="G617" t="str">
        <f>IF('1. Prosjekteringsverktøy'!$B625=Utelukk!$A$3,"",IF('1. Prosjekteringsverktøy'!$G625&lt;&gt;"",IF('1. Prosjekteringsverktøy'!$G625='Telle antall dimensjoner'!G$1,1,""),IF('1. Prosjekteringsverktøy'!$F625=G$1,1,"")))</f>
        <v/>
      </c>
      <c r="H617" t="str">
        <f>IF('1. Prosjekteringsverktøy'!$B625=Utelukk!$A$3,"",IF('1. Prosjekteringsverktøy'!$G625&lt;&gt;"",IF('1. Prosjekteringsverktøy'!$G625='Telle antall dimensjoner'!H$1,1,""),IF('1. Prosjekteringsverktøy'!$F625=H$1,1,"")))</f>
        <v/>
      </c>
      <c r="I617" t="str">
        <f>IF('1. Prosjekteringsverktøy'!$B625=Utelukk!$A$3,"",IF('1. Prosjekteringsverktøy'!$G625&lt;&gt;"",IF('1. Prosjekteringsverktøy'!$G625='Telle antall dimensjoner'!I$1,1,""),IF('1. Prosjekteringsverktøy'!$F625=I$1,1,"")))</f>
        <v/>
      </c>
      <c r="J617" t="str">
        <f>IF('1. Prosjekteringsverktøy'!$B625=Utelukk!$A$3,"",IF('1. Prosjekteringsverktøy'!$G625&lt;&gt;"",IF('1. Prosjekteringsverktøy'!$G625='Telle antall dimensjoner'!J$1,1,""),IF('1. Prosjekteringsverktøy'!$F625=J$1,1,"")))</f>
        <v/>
      </c>
    </row>
    <row r="618" spans="1:10" x14ac:dyDescent="0.3">
      <c r="A618" t="str">
        <f>IF('1. Prosjekteringsverktøy'!D626&lt;&gt;0,'1. Prosjekteringsverktøy'!$D626,"")</f>
        <v/>
      </c>
      <c r="B618" t="str">
        <f>IF('1. Prosjekteringsverktøy'!$B626=Utelukk!$A$3,"",IF('1. Prosjekteringsverktøy'!$G626&lt;&gt;"",IF('1. Prosjekteringsverktøy'!$G626='Telle antall dimensjoner'!B$1,1,""),IF('1. Prosjekteringsverktøy'!$F626=B$1,1,"")))</f>
        <v/>
      </c>
      <c r="C618" t="str">
        <f>IF('1. Prosjekteringsverktøy'!$B626=Utelukk!$A$3,"",IF('1. Prosjekteringsverktøy'!$G626&lt;&gt;"",IF('1. Prosjekteringsverktøy'!$G626='Telle antall dimensjoner'!C$1,1,""),IF('1. Prosjekteringsverktøy'!$F626=C$1,1,"")))</f>
        <v/>
      </c>
      <c r="D618" t="str">
        <f>IF('1. Prosjekteringsverktøy'!$B626=Utelukk!$A$3,"",IF('1. Prosjekteringsverktøy'!$G626&lt;&gt;"",IF('1. Prosjekteringsverktøy'!$G626='Telle antall dimensjoner'!D$1,1,""),IF('1. Prosjekteringsverktøy'!$F626=D$1,1,"")))</f>
        <v/>
      </c>
      <c r="E618" t="str">
        <f>IF('1. Prosjekteringsverktøy'!$B626=Utelukk!$A$3,"",IF('1. Prosjekteringsverktøy'!$G626&lt;&gt;"",IF('1. Prosjekteringsverktøy'!$G626='Telle antall dimensjoner'!E$1,1,""),IF('1. Prosjekteringsverktøy'!$F626=E$1,1,"")))</f>
        <v/>
      </c>
      <c r="F618" t="str">
        <f>IF('1. Prosjekteringsverktøy'!$B626=Utelukk!$A$3,"",IF('1. Prosjekteringsverktøy'!$G626&lt;&gt;"",IF('1. Prosjekteringsverktøy'!$G626='Telle antall dimensjoner'!F$1,1,""),IF('1. Prosjekteringsverktøy'!$F626=F$1,1,"")))</f>
        <v/>
      </c>
      <c r="G618" t="str">
        <f>IF('1. Prosjekteringsverktøy'!$B626=Utelukk!$A$3,"",IF('1. Prosjekteringsverktøy'!$G626&lt;&gt;"",IF('1. Prosjekteringsverktøy'!$G626='Telle antall dimensjoner'!G$1,1,""),IF('1. Prosjekteringsverktøy'!$F626=G$1,1,"")))</f>
        <v/>
      </c>
      <c r="H618" t="str">
        <f>IF('1. Prosjekteringsverktøy'!$B626=Utelukk!$A$3,"",IF('1. Prosjekteringsverktøy'!$G626&lt;&gt;"",IF('1. Prosjekteringsverktøy'!$G626='Telle antall dimensjoner'!H$1,1,""),IF('1. Prosjekteringsverktøy'!$F626=H$1,1,"")))</f>
        <v/>
      </c>
      <c r="I618" t="str">
        <f>IF('1. Prosjekteringsverktøy'!$B626=Utelukk!$A$3,"",IF('1. Prosjekteringsverktøy'!$G626&lt;&gt;"",IF('1. Prosjekteringsverktøy'!$G626='Telle antall dimensjoner'!I$1,1,""),IF('1. Prosjekteringsverktøy'!$F626=I$1,1,"")))</f>
        <v/>
      </c>
      <c r="J618" t="str">
        <f>IF('1. Prosjekteringsverktøy'!$B626=Utelukk!$A$3,"",IF('1. Prosjekteringsverktøy'!$G626&lt;&gt;"",IF('1. Prosjekteringsverktøy'!$G626='Telle antall dimensjoner'!J$1,1,""),IF('1. Prosjekteringsverktøy'!$F626=J$1,1,"")))</f>
        <v/>
      </c>
    </row>
    <row r="619" spans="1:10" x14ac:dyDescent="0.3">
      <c r="A619" t="str">
        <f>IF('1. Prosjekteringsverktøy'!D627&lt;&gt;0,'1. Prosjekteringsverktøy'!$D627,"")</f>
        <v/>
      </c>
      <c r="B619" t="str">
        <f>IF('1. Prosjekteringsverktøy'!$B627=Utelukk!$A$3,"",IF('1. Prosjekteringsverktøy'!$G627&lt;&gt;"",IF('1. Prosjekteringsverktøy'!$G627='Telle antall dimensjoner'!B$1,1,""),IF('1. Prosjekteringsverktøy'!$F627=B$1,1,"")))</f>
        <v/>
      </c>
      <c r="C619" t="str">
        <f>IF('1. Prosjekteringsverktøy'!$B627=Utelukk!$A$3,"",IF('1. Prosjekteringsverktøy'!$G627&lt;&gt;"",IF('1. Prosjekteringsverktøy'!$G627='Telle antall dimensjoner'!C$1,1,""),IF('1. Prosjekteringsverktøy'!$F627=C$1,1,"")))</f>
        <v/>
      </c>
      <c r="D619" t="str">
        <f>IF('1. Prosjekteringsverktøy'!$B627=Utelukk!$A$3,"",IF('1. Prosjekteringsverktøy'!$G627&lt;&gt;"",IF('1. Prosjekteringsverktøy'!$G627='Telle antall dimensjoner'!D$1,1,""),IF('1. Prosjekteringsverktøy'!$F627=D$1,1,"")))</f>
        <v/>
      </c>
      <c r="E619" t="str">
        <f>IF('1. Prosjekteringsverktøy'!$B627=Utelukk!$A$3,"",IF('1. Prosjekteringsverktøy'!$G627&lt;&gt;"",IF('1. Prosjekteringsverktøy'!$G627='Telle antall dimensjoner'!E$1,1,""),IF('1. Prosjekteringsverktøy'!$F627=E$1,1,"")))</f>
        <v/>
      </c>
      <c r="F619" t="str">
        <f>IF('1. Prosjekteringsverktøy'!$B627=Utelukk!$A$3,"",IF('1. Prosjekteringsverktøy'!$G627&lt;&gt;"",IF('1. Prosjekteringsverktøy'!$G627='Telle antall dimensjoner'!F$1,1,""),IF('1. Prosjekteringsverktøy'!$F627=F$1,1,"")))</f>
        <v/>
      </c>
      <c r="G619" t="str">
        <f>IF('1. Prosjekteringsverktøy'!$B627=Utelukk!$A$3,"",IF('1. Prosjekteringsverktøy'!$G627&lt;&gt;"",IF('1. Prosjekteringsverktøy'!$G627='Telle antall dimensjoner'!G$1,1,""),IF('1. Prosjekteringsverktøy'!$F627=G$1,1,"")))</f>
        <v/>
      </c>
      <c r="H619" t="str">
        <f>IF('1. Prosjekteringsverktøy'!$B627=Utelukk!$A$3,"",IF('1. Prosjekteringsverktøy'!$G627&lt;&gt;"",IF('1. Prosjekteringsverktøy'!$G627='Telle antall dimensjoner'!H$1,1,""),IF('1. Prosjekteringsverktøy'!$F627=H$1,1,"")))</f>
        <v/>
      </c>
      <c r="I619" t="str">
        <f>IF('1. Prosjekteringsverktøy'!$B627=Utelukk!$A$3,"",IF('1. Prosjekteringsverktøy'!$G627&lt;&gt;"",IF('1. Prosjekteringsverktøy'!$G627='Telle antall dimensjoner'!I$1,1,""),IF('1. Prosjekteringsverktøy'!$F627=I$1,1,"")))</f>
        <v/>
      </c>
      <c r="J619" t="str">
        <f>IF('1. Prosjekteringsverktøy'!$B627=Utelukk!$A$3,"",IF('1. Prosjekteringsverktøy'!$G627&lt;&gt;"",IF('1. Prosjekteringsverktøy'!$G627='Telle antall dimensjoner'!J$1,1,""),IF('1. Prosjekteringsverktøy'!$F627=J$1,1,"")))</f>
        <v/>
      </c>
    </row>
    <row r="620" spans="1:10" x14ac:dyDescent="0.3">
      <c r="A620" t="str">
        <f>IF('1. Prosjekteringsverktøy'!D628&lt;&gt;0,'1. Prosjekteringsverktøy'!$D628,"")</f>
        <v/>
      </c>
      <c r="B620" t="str">
        <f>IF('1. Prosjekteringsverktøy'!$B628=Utelukk!$A$3,"",IF('1. Prosjekteringsverktøy'!$G628&lt;&gt;"",IF('1. Prosjekteringsverktøy'!$G628='Telle antall dimensjoner'!B$1,1,""),IF('1. Prosjekteringsverktøy'!$F628=B$1,1,"")))</f>
        <v/>
      </c>
      <c r="C620" t="str">
        <f>IF('1. Prosjekteringsverktøy'!$B628=Utelukk!$A$3,"",IF('1. Prosjekteringsverktøy'!$G628&lt;&gt;"",IF('1. Prosjekteringsverktøy'!$G628='Telle antall dimensjoner'!C$1,1,""),IF('1. Prosjekteringsverktøy'!$F628=C$1,1,"")))</f>
        <v/>
      </c>
      <c r="D620" t="str">
        <f>IF('1. Prosjekteringsverktøy'!$B628=Utelukk!$A$3,"",IF('1. Prosjekteringsverktøy'!$G628&lt;&gt;"",IF('1. Prosjekteringsverktøy'!$G628='Telle antall dimensjoner'!D$1,1,""),IF('1. Prosjekteringsverktøy'!$F628=D$1,1,"")))</f>
        <v/>
      </c>
      <c r="E620" t="str">
        <f>IF('1. Prosjekteringsverktøy'!$B628=Utelukk!$A$3,"",IF('1. Prosjekteringsverktøy'!$G628&lt;&gt;"",IF('1. Prosjekteringsverktøy'!$G628='Telle antall dimensjoner'!E$1,1,""),IF('1. Prosjekteringsverktøy'!$F628=E$1,1,"")))</f>
        <v/>
      </c>
      <c r="F620" t="str">
        <f>IF('1. Prosjekteringsverktøy'!$B628=Utelukk!$A$3,"",IF('1. Prosjekteringsverktøy'!$G628&lt;&gt;"",IF('1. Prosjekteringsverktøy'!$G628='Telle antall dimensjoner'!F$1,1,""),IF('1. Prosjekteringsverktøy'!$F628=F$1,1,"")))</f>
        <v/>
      </c>
      <c r="G620" t="str">
        <f>IF('1. Prosjekteringsverktøy'!$B628=Utelukk!$A$3,"",IF('1. Prosjekteringsverktøy'!$G628&lt;&gt;"",IF('1. Prosjekteringsverktøy'!$G628='Telle antall dimensjoner'!G$1,1,""),IF('1. Prosjekteringsverktøy'!$F628=G$1,1,"")))</f>
        <v/>
      </c>
      <c r="H620" t="str">
        <f>IF('1. Prosjekteringsverktøy'!$B628=Utelukk!$A$3,"",IF('1. Prosjekteringsverktøy'!$G628&lt;&gt;"",IF('1. Prosjekteringsverktøy'!$G628='Telle antall dimensjoner'!H$1,1,""),IF('1. Prosjekteringsverktøy'!$F628=H$1,1,"")))</f>
        <v/>
      </c>
      <c r="I620" t="str">
        <f>IF('1. Prosjekteringsverktøy'!$B628=Utelukk!$A$3,"",IF('1. Prosjekteringsverktøy'!$G628&lt;&gt;"",IF('1. Prosjekteringsverktøy'!$G628='Telle antall dimensjoner'!I$1,1,""),IF('1. Prosjekteringsverktøy'!$F628=I$1,1,"")))</f>
        <v/>
      </c>
      <c r="J620" t="str">
        <f>IF('1. Prosjekteringsverktøy'!$B628=Utelukk!$A$3,"",IF('1. Prosjekteringsverktøy'!$G628&lt;&gt;"",IF('1. Prosjekteringsverktøy'!$G628='Telle antall dimensjoner'!J$1,1,""),IF('1. Prosjekteringsverktøy'!$F628=J$1,1,"")))</f>
        <v/>
      </c>
    </row>
    <row r="621" spans="1:10" x14ac:dyDescent="0.3">
      <c r="A621" t="str">
        <f>IF('1. Prosjekteringsverktøy'!D629&lt;&gt;0,'1. Prosjekteringsverktøy'!$D629,"")</f>
        <v/>
      </c>
      <c r="B621" t="str">
        <f>IF('1. Prosjekteringsverktøy'!$B629=Utelukk!$A$3,"",IF('1. Prosjekteringsverktøy'!$G629&lt;&gt;"",IF('1. Prosjekteringsverktøy'!$G629='Telle antall dimensjoner'!B$1,1,""),IF('1. Prosjekteringsverktøy'!$F629=B$1,1,"")))</f>
        <v/>
      </c>
      <c r="C621" t="str">
        <f>IF('1. Prosjekteringsverktøy'!$B629=Utelukk!$A$3,"",IF('1. Prosjekteringsverktøy'!$G629&lt;&gt;"",IF('1. Prosjekteringsverktøy'!$G629='Telle antall dimensjoner'!C$1,1,""),IF('1. Prosjekteringsverktøy'!$F629=C$1,1,"")))</f>
        <v/>
      </c>
      <c r="D621" t="str">
        <f>IF('1. Prosjekteringsverktøy'!$B629=Utelukk!$A$3,"",IF('1. Prosjekteringsverktøy'!$G629&lt;&gt;"",IF('1. Prosjekteringsverktøy'!$G629='Telle antall dimensjoner'!D$1,1,""),IF('1. Prosjekteringsverktøy'!$F629=D$1,1,"")))</f>
        <v/>
      </c>
      <c r="E621" t="str">
        <f>IF('1. Prosjekteringsverktøy'!$B629=Utelukk!$A$3,"",IF('1. Prosjekteringsverktøy'!$G629&lt;&gt;"",IF('1. Prosjekteringsverktøy'!$G629='Telle antall dimensjoner'!E$1,1,""),IF('1. Prosjekteringsverktøy'!$F629=E$1,1,"")))</f>
        <v/>
      </c>
      <c r="F621" t="str">
        <f>IF('1. Prosjekteringsverktøy'!$B629=Utelukk!$A$3,"",IF('1. Prosjekteringsverktøy'!$G629&lt;&gt;"",IF('1. Prosjekteringsverktøy'!$G629='Telle antall dimensjoner'!F$1,1,""),IF('1. Prosjekteringsverktøy'!$F629=F$1,1,"")))</f>
        <v/>
      </c>
      <c r="G621" t="str">
        <f>IF('1. Prosjekteringsverktøy'!$B629=Utelukk!$A$3,"",IF('1. Prosjekteringsverktøy'!$G629&lt;&gt;"",IF('1. Prosjekteringsverktøy'!$G629='Telle antall dimensjoner'!G$1,1,""),IF('1. Prosjekteringsverktøy'!$F629=G$1,1,"")))</f>
        <v/>
      </c>
      <c r="H621" t="str">
        <f>IF('1. Prosjekteringsverktøy'!$B629=Utelukk!$A$3,"",IF('1. Prosjekteringsverktøy'!$G629&lt;&gt;"",IF('1. Prosjekteringsverktøy'!$G629='Telle antall dimensjoner'!H$1,1,""),IF('1. Prosjekteringsverktøy'!$F629=H$1,1,"")))</f>
        <v/>
      </c>
      <c r="I621" t="str">
        <f>IF('1. Prosjekteringsverktøy'!$B629=Utelukk!$A$3,"",IF('1. Prosjekteringsverktøy'!$G629&lt;&gt;"",IF('1. Prosjekteringsverktøy'!$G629='Telle antall dimensjoner'!I$1,1,""),IF('1. Prosjekteringsverktøy'!$F629=I$1,1,"")))</f>
        <v/>
      </c>
      <c r="J621" t="str">
        <f>IF('1. Prosjekteringsverktøy'!$B629=Utelukk!$A$3,"",IF('1. Prosjekteringsverktøy'!$G629&lt;&gt;"",IF('1. Prosjekteringsverktøy'!$G629='Telle antall dimensjoner'!J$1,1,""),IF('1. Prosjekteringsverktøy'!$F629=J$1,1,"")))</f>
        <v/>
      </c>
    </row>
    <row r="622" spans="1:10" x14ac:dyDescent="0.3">
      <c r="A622" t="str">
        <f>IF('1. Prosjekteringsverktøy'!D630&lt;&gt;0,'1. Prosjekteringsverktøy'!$D630,"")</f>
        <v/>
      </c>
      <c r="B622" t="str">
        <f>IF('1. Prosjekteringsverktøy'!$B630=Utelukk!$A$3,"",IF('1. Prosjekteringsverktøy'!$G630&lt;&gt;"",IF('1. Prosjekteringsverktøy'!$G630='Telle antall dimensjoner'!B$1,1,""),IF('1. Prosjekteringsverktøy'!$F630=B$1,1,"")))</f>
        <v/>
      </c>
      <c r="C622" t="str">
        <f>IF('1. Prosjekteringsverktøy'!$B630=Utelukk!$A$3,"",IF('1. Prosjekteringsverktøy'!$G630&lt;&gt;"",IF('1. Prosjekteringsverktøy'!$G630='Telle antall dimensjoner'!C$1,1,""),IF('1. Prosjekteringsverktøy'!$F630=C$1,1,"")))</f>
        <v/>
      </c>
      <c r="D622" t="str">
        <f>IF('1. Prosjekteringsverktøy'!$B630=Utelukk!$A$3,"",IF('1. Prosjekteringsverktøy'!$G630&lt;&gt;"",IF('1. Prosjekteringsverktøy'!$G630='Telle antall dimensjoner'!D$1,1,""),IF('1. Prosjekteringsverktøy'!$F630=D$1,1,"")))</f>
        <v/>
      </c>
      <c r="E622" t="str">
        <f>IF('1. Prosjekteringsverktøy'!$B630=Utelukk!$A$3,"",IF('1. Prosjekteringsverktøy'!$G630&lt;&gt;"",IF('1. Prosjekteringsverktøy'!$G630='Telle antall dimensjoner'!E$1,1,""),IF('1. Prosjekteringsverktøy'!$F630=E$1,1,"")))</f>
        <v/>
      </c>
      <c r="F622" t="str">
        <f>IF('1. Prosjekteringsverktøy'!$B630=Utelukk!$A$3,"",IF('1. Prosjekteringsverktøy'!$G630&lt;&gt;"",IF('1. Prosjekteringsverktøy'!$G630='Telle antall dimensjoner'!F$1,1,""),IF('1. Prosjekteringsverktøy'!$F630=F$1,1,"")))</f>
        <v/>
      </c>
      <c r="G622" t="str">
        <f>IF('1. Prosjekteringsverktøy'!$B630=Utelukk!$A$3,"",IF('1. Prosjekteringsverktøy'!$G630&lt;&gt;"",IF('1. Prosjekteringsverktøy'!$G630='Telle antall dimensjoner'!G$1,1,""),IF('1. Prosjekteringsverktøy'!$F630=G$1,1,"")))</f>
        <v/>
      </c>
      <c r="H622" t="str">
        <f>IF('1. Prosjekteringsverktøy'!$B630=Utelukk!$A$3,"",IF('1. Prosjekteringsverktøy'!$G630&lt;&gt;"",IF('1. Prosjekteringsverktøy'!$G630='Telle antall dimensjoner'!H$1,1,""),IF('1. Prosjekteringsverktøy'!$F630=H$1,1,"")))</f>
        <v/>
      </c>
      <c r="I622" t="str">
        <f>IF('1. Prosjekteringsverktøy'!$B630=Utelukk!$A$3,"",IF('1. Prosjekteringsverktøy'!$G630&lt;&gt;"",IF('1. Prosjekteringsverktøy'!$G630='Telle antall dimensjoner'!I$1,1,""),IF('1. Prosjekteringsverktøy'!$F630=I$1,1,"")))</f>
        <v/>
      </c>
      <c r="J622" t="str">
        <f>IF('1. Prosjekteringsverktøy'!$B630=Utelukk!$A$3,"",IF('1. Prosjekteringsverktøy'!$G630&lt;&gt;"",IF('1. Prosjekteringsverktøy'!$G630='Telle antall dimensjoner'!J$1,1,""),IF('1. Prosjekteringsverktøy'!$F630=J$1,1,"")))</f>
        <v/>
      </c>
    </row>
    <row r="623" spans="1:10" x14ac:dyDescent="0.3">
      <c r="A623" t="str">
        <f>IF('1. Prosjekteringsverktøy'!D631&lt;&gt;0,'1. Prosjekteringsverktøy'!$D631,"")</f>
        <v/>
      </c>
      <c r="B623" t="str">
        <f>IF('1. Prosjekteringsverktøy'!$B631=Utelukk!$A$3,"",IF('1. Prosjekteringsverktøy'!$G631&lt;&gt;"",IF('1. Prosjekteringsverktøy'!$G631='Telle antall dimensjoner'!B$1,1,""),IF('1. Prosjekteringsverktøy'!$F631=B$1,1,"")))</f>
        <v/>
      </c>
      <c r="C623" t="str">
        <f>IF('1. Prosjekteringsverktøy'!$B631=Utelukk!$A$3,"",IF('1. Prosjekteringsverktøy'!$G631&lt;&gt;"",IF('1. Prosjekteringsverktøy'!$G631='Telle antall dimensjoner'!C$1,1,""),IF('1. Prosjekteringsverktøy'!$F631=C$1,1,"")))</f>
        <v/>
      </c>
      <c r="D623" t="str">
        <f>IF('1. Prosjekteringsverktøy'!$B631=Utelukk!$A$3,"",IF('1. Prosjekteringsverktøy'!$G631&lt;&gt;"",IF('1. Prosjekteringsverktøy'!$G631='Telle antall dimensjoner'!D$1,1,""),IF('1. Prosjekteringsverktøy'!$F631=D$1,1,"")))</f>
        <v/>
      </c>
      <c r="E623" t="str">
        <f>IF('1. Prosjekteringsverktøy'!$B631=Utelukk!$A$3,"",IF('1. Prosjekteringsverktøy'!$G631&lt;&gt;"",IF('1. Prosjekteringsverktøy'!$G631='Telle antall dimensjoner'!E$1,1,""),IF('1. Prosjekteringsverktøy'!$F631=E$1,1,"")))</f>
        <v/>
      </c>
      <c r="F623" t="str">
        <f>IF('1. Prosjekteringsverktøy'!$B631=Utelukk!$A$3,"",IF('1. Prosjekteringsverktøy'!$G631&lt;&gt;"",IF('1. Prosjekteringsverktøy'!$G631='Telle antall dimensjoner'!F$1,1,""),IF('1. Prosjekteringsverktøy'!$F631=F$1,1,"")))</f>
        <v/>
      </c>
      <c r="G623" t="str">
        <f>IF('1. Prosjekteringsverktøy'!$B631=Utelukk!$A$3,"",IF('1. Prosjekteringsverktøy'!$G631&lt;&gt;"",IF('1. Prosjekteringsverktøy'!$G631='Telle antall dimensjoner'!G$1,1,""),IF('1. Prosjekteringsverktøy'!$F631=G$1,1,"")))</f>
        <v/>
      </c>
      <c r="H623" t="str">
        <f>IF('1. Prosjekteringsverktøy'!$B631=Utelukk!$A$3,"",IF('1. Prosjekteringsverktøy'!$G631&lt;&gt;"",IF('1. Prosjekteringsverktøy'!$G631='Telle antall dimensjoner'!H$1,1,""),IF('1. Prosjekteringsverktøy'!$F631=H$1,1,"")))</f>
        <v/>
      </c>
      <c r="I623" t="str">
        <f>IF('1. Prosjekteringsverktøy'!$B631=Utelukk!$A$3,"",IF('1. Prosjekteringsverktøy'!$G631&lt;&gt;"",IF('1. Prosjekteringsverktøy'!$G631='Telle antall dimensjoner'!I$1,1,""),IF('1. Prosjekteringsverktøy'!$F631=I$1,1,"")))</f>
        <v/>
      </c>
      <c r="J623" t="str">
        <f>IF('1. Prosjekteringsverktøy'!$B631=Utelukk!$A$3,"",IF('1. Prosjekteringsverktøy'!$G631&lt;&gt;"",IF('1. Prosjekteringsverktøy'!$G631='Telle antall dimensjoner'!J$1,1,""),IF('1. Prosjekteringsverktøy'!$F631=J$1,1,"")))</f>
        <v/>
      </c>
    </row>
    <row r="624" spans="1:10" x14ac:dyDescent="0.3">
      <c r="A624" t="str">
        <f>IF('1. Prosjekteringsverktøy'!D632&lt;&gt;0,'1. Prosjekteringsverktøy'!$D632,"")</f>
        <v/>
      </c>
      <c r="B624" t="str">
        <f>IF('1. Prosjekteringsverktøy'!$B632=Utelukk!$A$3,"",IF('1. Prosjekteringsverktøy'!$G632&lt;&gt;"",IF('1. Prosjekteringsverktøy'!$G632='Telle antall dimensjoner'!B$1,1,""),IF('1. Prosjekteringsverktøy'!$F632=B$1,1,"")))</f>
        <v/>
      </c>
      <c r="C624" t="str">
        <f>IF('1. Prosjekteringsverktøy'!$B632=Utelukk!$A$3,"",IF('1. Prosjekteringsverktøy'!$G632&lt;&gt;"",IF('1. Prosjekteringsverktøy'!$G632='Telle antall dimensjoner'!C$1,1,""),IF('1. Prosjekteringsverktøy'!$F632=C$1,1,"")))</f>
        <v/>
      </c>
      <c r="D624" t="str">
        <f>IF('1. Prosjekteringsverktøy'!$B632=Utelukk!$A$3,"",IF('1. Prosjekteringsverktøy'!$G632&lt;&gt;"",IF('1. Prosjekteringsverktøy'!$G632='Telle antall dimensjoner'!D$1,1,""),IF('1. Prosjekteringsverktøy'!$F632=D$1,1,"")))</f>
        <v/>
      </c>
      <c r="E624" t="str">
        <f>IF('1. Prosjekteringsverktøy'!$B632=Utelukk!$A$3,"",IF('1. Prosjekteringsverktøy'!$G632&lt;&gt;"",IF('1. Prosjekteringsverktøy'!$G632='Telle antall dimensjoner'!E$1,1,""),IF('1. Prosjekteringsverktøy'!$F632=E$1,1,"")))</f>
        <v/>
      </c>
      <c r="F624" t="str">
        <f>IF('1. Prosjekteringsverktøy'!$B632=Utelukk!$A$3,"",IF('1. Prosjekteringsverktøy'!$G632&lt;&gt;"",IF('1. Prosjekteringsverktøy'!$G632='Telle antall dimensjoner'!F$1,1,""),IF('1. Prosjekteringsverktøy'!$F632=F$1,1,"")))</f>
        <v/>
      </c>
      <c r="G624" t="str">
        <f>IF('1. Prosjekteringsverktøy'!$B632=Utelukk!$A$3,"",IF('1. Prosjekteringsverktøy'!$G632&lt;&gt;"",IF('1. Prosjekteringsverktøy'!$G632='Telle antall dimensjoner'!G$1,1,""),IF('1. Prosjekteringsverktøy'!$F632=G$1,1,"")))</f>
        <v/>
      </c>
      <c r="H624" t="str">
        <f>IF('1. Prosjekteringsverktøy'!$B632=Utelukk!$A$3,"",IF('1. Prosjekteringsverktøy'!$G632&lt;&gt;"",IF('1. Prosjekteringsverktøy'!$G632='Telle antall dimensjoner'!H$1,1,""),IF('1. Prosjekteringsverktøy'!$F632=H$1,1,"")))</f>
        <v/>
      </c>
      <c r="I624" t="str">
        <f>IF('1. Prosjekteringsverktøy'!$B632=Utelukk!$A$3,"",IF('1. Prosjekteringsverktøy'!$G632&lt;&gt;"",IF('1. Prosjekteringsverktøy'!$G632='Telle antall dimensjoner'!I$1,1,""),IF('1. Prosjekteringsverktøy'!$F632=I$1,1,"")))</f>
        <v/>
      </c>
      <c r="J624" t="str">
        <f>IF('1. Prosjekteringsverktøy'!$B632=Utelukk!$A$3,"",IF('1. Prosjekteringsverktøy'!$G632&lt;&gt;"",IF('1. Prosjekteringsverktøy'!$G632='Telle antall dimensjoner'!J$1,1,""),IF('1. Prosjekteringsverktøy'!$F632=J$1,1,"")))</f>
        <v/>
      </c>
    </row>
    <row r="625" spans="1:10" x14ac:dyDescent="0.3">
      <c r="A625" t="str">
        <f>IF('1. Prosjekteringsverktøy'!D633&lt;&gt;0,'1. Prosjekteringsverktøy'!$D633,"")</f>
        <v/>
      </c>
      <c r="B625" t="str">
        <f>IF('1. Prosjekteringsverktøy'!$B633=Utelukk!$A$3,"",IF('1. Prosjekteringsverktøy'!$G633&lt;&gt;"",IF('1. Prosjekteringsverktøy'!$G633='Telle antall dimensjoner'!B$1,1,""),IF('1. Prosjekteringsverktøy'!$F633=B$1,1,"")))</f>
        <v/>
      </c>
      <c r="C625" t="str">
        <f>IF('1. Prosjekteringsverktøy'!$B633=Utelukk!$A$3,"",IF('1. Prosjekteringsverktøy'!$G633&lt;&gt;"",IF('1. Prosjekteringsverktøy'!$G633='Telle antall dimensjoner'!C$1,1,""),IF('1. Prosjekteringsverktøy'!$F633=C$1,1,"")))</f>
        <v/>
      </c>
      <c r="D625" t="str">
        <f>IF('1. Prosjekteringsverktøy'!$B633=Utelukk!$A$3,"",IF('1. Prosjekteringsverktøy'!$G633&lt;&gt;"",IF('1. Prosjekteringsverktøy'!$G633='Telle antall dimensjoner'!D$1,1,""),IF('1. Prosjekteringsverktøy'!$F633=D$1,1,"")))</f>
        <v/>
      </c>
      <c r="E625" t="str">
        <f>IF('1. Prosjekteringsverktøy'!$B633=Utelukk!$A$3,"",IF('1. Prosjekteringsverktøy'!$G633&lt;&gt;"",IF('1. Prosjekteringsverktøy'!$G633='Telle antall dimensjoner'!E$1,1,""),IF('1. Prosjekteringsverktøy'!$F633=E$1,1,"")))</f>
        <v/>
      </c>
      <c r="F625" t="str">
        <f>IF('1. Prosjekteringsverktøy'!$B633=Utelukk!$A$3,"",IF('1. Prosjekteringsverktøy'!$G633&lt;&gt;"",IF('1. Prosjekteringsverktøy'!$G633='Telle antall dimensjoner'!F$1,1,""),IF('1. Prosjekteringsverktøy'!$F633=F$1,1,"")))</f>
        <v/>
      </c>
      <c r="G625" t="str">
        <f>IF('1. Prosjekteringsverktøy'!$B633=Utelukk!$A$3,"",IF('1. Prosjekteringsverktøy'!$G633&lt;&gt;"",IF('1. Prosjekteringsverktøy'!$G633='Telle antall dimensjoner'!G$1,1,""),IF('1. Prosjekteringsverktøy'!$F633=G$1,1,"")))</f>
        <v/>
      </c>
      <c r="H625" t="str">
        <f>IF('1. Prosjekteringsverktøy'!$B633=Utelukk!$A$3,"",IF('1. Prosjekteringsverktøy'!$G633&lt;&gt;"",IF('1. Prosjekteringsverktøy'!$G633='Telle antall dimensjoner'!H$1,1,""),IF('1. Prosjekteringsverktøy'!$F633=H$1,1,"")))</f>
        <v/>
      </c>
      <c r="I625" t="str">
        <f>IF('1. Prosjekteringsverktøy'!$B633=Utelukk!$A$3,"",IF('1. Prosjekteringsverktøy'!$G633&lt;&gt;"",IF('1. Prosjekteringsverktøy'!$G633='Telle antall dimensjoner'!I$1,1,""),IF('1. Prosjekteringsverktøy'!$F633=I$1,1,"")))</f>
        <v/>
      </c>
      <c r="J625" t="str">
        <f>IF('1. Prosjekteringsverktøy'!$B633=Utelukk!$A$3,"",IF('1. Prosjekteringsverktøy'!$G633&lt;&gt;"",IF('1. Prosjekteringsverktøy'!$G633='Telle antall dimensjoner'!J$1,1,""),IF('1. Prosjekteringsverktøy'!$F633=J$1,1,"")))</f>
        <v/>
      </c>
    </row>
    <row r="626" spans="1:10" x14ac:dyDescent="0.3">
      <c r="A626" t="str">
        <f>IF('1. Prosjekteringsverktøy'!D634&lt;&gt;0,'1. Prosjekteringsverktøy'!$D634,"")</f>
        <v/>
      </c>
      <c r="B626" t="str">
        <f>IF('1. Prosjekteringsverktøy'!$B634=Utelukk!$A$3,"",IF('1. Prosjekteringsverktøy'!$G634&lt;&gt;"",IF('1. Prosjekteringsverktøy'!$G634='Telle antall dimensjoner'!B$1,1,""),IF('1. Prosjekteringsverktøy'!$F634=B$1,1,"")))</f>
        <v/>
      </c>
      <c r="C626" t="str">
        <f>IF('1. Prosjekteringsverktøy'!$B634=Utelukk!$A$3,"",IF('1. Prosjekteringsverktøy'!$G634&lt;&gt;"",IF('1. Prosjekteringsverktøy'!$G634='Telle antall dimensjoner'!C$1,1,""),IF('1. Prosjekteringsverktøy'!$F634=C$1,1,"")))</f>
        <v/>
      </c>
      <c r="D626" t="str">
        <f>IF('1. Prosjekteringsverktøy'!$B634=Utelukk!$A$3,"",IF('1. Prosjekteringsverktøy'!$G634&lt;&gt;"",IF('1. Prosjekteringsverktøy'!$G634='Telle antall dimensjoner'!D$1,1,""),IF('1. Prosjekteringsverktøy'!$F634=D$1,1,"")))</f>
        <v/>
      </c>
      <c r="E626" t="str">
        <f>IF('1. Prosjekteringsverktøy'!$B634=Utelukk!$A$3,"",IF('1. Prosjekteringsverktøy'!$G634&lt;&gt;"",IF('1. Prosjekteringsverktøy'!$G634='Telle antall dimensjoner'!E$1,1,""),IF('1. Prosjekteringsverktøy'!$F634=E$1,1,"")))</f>
        <v/>
      </c>
      <c r="F626" t="str">
        <f>IF('1. Prosjekteringsverktøy'!$B634=Utelukk!$A$3,"",IF('1. Prosjekteringsverktøy'!$G634&lt;&gt;"",IF('1. Prosjekteringsverktøy'!$G634='Telle antall dimensjoner'!F$1,1,""),IF('1. Prosjekteringsverktøy'!$F634=F$1,1,"")))</f>
        <v/>
      </c>
      <c r="G626" t="str">
        <f>IF('1. Prosjekteringsverktøy'!$B634=Utelukk!$A$3,"",IF('1. Prosjekteringsverktøy'!$G634&lt;&gt;"",IF('1. Prosjekteringsverktøy'!$G634='Telle antall dimensjoner'!G$1,1,""),IF('1. Prosjekteringsverktøy'!$F634=G$1,1,"")))</f>
        <v/>
      </c>
      <c r="H626" t="str">
        <f>IF('1. Prosjekteringsverktøy'!$B634=Utelukk!$A$3,"",IF('1. Prosjekteringsverktøy'!$G634&lt;&gt;"",IF('1. Prosjekteringsverktøy'!$G634='Telle antall dimensjoner'!H$1,1,""),IF('1. Prosjekteringsverktøy'!$F634=H$1,1,"")))</f>
        <v/>
      </c>
      <c r="I626" t="str">
        <f>IF('1. Prosjekteringsverktøy'!$B634=Utelukk!$A$3,"",IF('1. Prosjekteringsverktøy'!$G634&lt;&gt;"",IF('1. Prosjekteringsverktøy'!$G634='Telle antall dimensjoner'!I$1,1,""),IF('1. Prosjekteringsverktøy'!$F634=I$1,1,"")))</f>
        <v/>
      </c>
      <c r="J626" t="str">
        <f>IF('1. Prosjekteringsverktøy'!$B634=Utelukk!$A$3,"",IF('1. Prosjekteringsverktøy'!$G634&lt;&gt;"",IF('1. Prosjekteringsverktøy'!$G634='Telle antall dimensjoner'!J$1,1,""),IF('1. Prosjekteringsverktøy'!$F634=J$1,1,"")))</f>
        <v/>
      </c>
    </row>
    <row r="627" spans="1:10" x14ac:dyDescent="0.3">
      <c r="A627" t="str">
        <f>IF('1. Prosjekteringsverktøy'!D635&lt;&gt;0,'1. Prosjekteringsverktøy'!$D635,"")</f>
        <v/>
      </c>
      <c r="B627" t="str">
        <f>IF('1. Prosjekteringsverktøy'!$B635=Utelukk!$A$3,"",IF('1. Prosjekteringsverktøy'!$G635&lt;&gt;"",IF('1. Prosjekteringsverktøy'!$G635='Telle antall dimensjoner'!B$1,1,""),IF('1. Prosjekteringsverktøy'!$F635=B$1,1,"")))</f>
        <v/>
      </c>
      <c r="C627" t="str">
        <f>IF('1. Prosjekteringsverktøy'!$B635=Utelukk!$A$3,"",IF('1. Prosjekteringsverktøy'!$G635&lt;&gt;"",IF('1. Prosjekteringsverktøy'!$G635='Telle antall dimensjoner'!C$1,1,""),IF('1. Prosjekteringsverktøy'!$F635=C$1,1,"")))</f>
        <v/>
      </c>
      <c r="D627" t="str">
        <f>IF('1. Prosjekteringsverktøy'!$B635=Utelukk!$A$3,"",IF('1. Prosjekteringsverktøy'!$G635&lt;&gt;"",IF('1. Prosjekteringsverktøy'!$G635='Telle antall dimensjoner'!D$1,1,""),IF('1. Prosjekteringsverktøy'!$F635=D$1,1,"")))</f>
        <v/>
      </c>
      <c r="E627" t="str">
        <f>IF('1. Prosjekteringsverktøy'!$B635=Utelukk!$A$3,"",IF('1. Prosjekteringsverktøy'!$G635&lt;&gt;"",IF('1. Prosjekteringsverktøy'!$G635='Telle antall dimensjoner'!E$1,1,""),IF('1. Prosjekteringsverktøy'!$F635=E$1,1,"")))</f>
        <v/>
      </c>
      <c r="F627" t="str">
        <f>IF('1. Prosjekteringsverktøy'!$B635=Utelukk!$A$3,"",IF('1. Prosjekteringsverktøy'!$G635&lt;&gt;"",IF('1. Prosjekteringsverktøy'!$G635='Telle antall dimensjoner'!F$1,1,""),IF('1. Prosjekteringsverktøy'!$F635=F$1,1,"")))</f>
        <v/>
      </c>
      <c r="G627" t="str">
        <f>IF('1. Prosjekteringsverktøy'!$B635=Utelukk!$A$3,"",IF('1. Prosjekteringsverktøy'!$G635&lt;&gt;"",IF('1. Prosjekteringsverktøy'!$G635='Telle antall dimensjoner'!G$1,1,""),IF('1. Prosjekteringsverktøy'!$F635=G$1,1,"")))</f>
        <v/>
      </c>
      <c r="H627" t="str">
        <f>IF('1. Prosjekteringsverktøy'!$B635=Utelukk!$A$3,"",IF('1. Prosjekteringsverktøy'!$G635&lt;&gt;"",IF('1. Prosjekteringsverktøy'!$G635='Telle antall dimensjoner'!H$1,1,""),IF('1. Prosjekteringsverktøy'!$F635=H$1,1,"")))</f>
        <v/>
      </c>
      <c r="I627" t="str">
        <f>IF('1. Prosjekteringsverktøy'!$B635=Utelukk!$A$3,"",IF('1. Prosjekteringsverktøy'!$G635&lt;&gt;"",IF('1. Prosjekteringsverktøy'!$G635='Telle antall dimensjoner'!I$1,1,""),IF('1. Prosjekteringsverktøy'!$F635=I$1,1,"")))</f>
        <v/>
      </c>
      <c r="J627" t="str">
        <f>IF('1. Prosjekteringsverktøy'!$B635=Utelukk!$A$3,"",IF('1. Prosjekteringsverktøy'!$G635&lt;&gt;"",IF('1. Prosjekteringsverktøy'!$G635='Telle antall dimensjoner'!J$1,1,""),IF('1. Prosjekteringsverktøy'!$F635=J$1,1,"")))</f>
        <v/>
      </c>
    </row>
    <row r="628" spans="1:10" x14ac:dyDescent="0.3">
      <c r="A628" t="str">
        <f>IF('1. Prosjekteringsverktøy'!D636&lt;&gt;0,'1. Prosjekteringsverktøy'!$D636,"")</f>
        <v/>
      </c>
      <c r="B628" t="str">
        <f>IF('1. Prosjekteringsverktøy'!$B636=Utelukk!$A$3,"",IF('1. Prosjekteringsverktøy'!$G636&lt;&gt;"",IF('1. Prosjekteringsverktøy'!$G636='Telle antall dimensjoner'!B$1,1,""),IF('1. Prosjekteringsverktøy'!$F636=B$1,1,"")))</f>
        <v/>
      </c>
      <c r="C628" t="str">
        <f>IF('1. Prosjekteringsverktøy'!$B636=Utelukk!$A$3,"",IF('1. Prosjekteringsverktøy'!$G636&lt;&gt;"",IF('1. Prosjekteringsverktøy'!$G636='Telle antall dimensjoner'!C$1,1,""),IF('1. Prosjekteringsverktøy'!$F636=C$1,1,"")))</f>
        <v/>
      </c>
      <c r="D628" t="str">
        <f>IF('1. Prosjekteringsverktøy'!$B636=Utelukk!$A$3,"",IF('1. Prosjekteringsverktøy'!$G636&lt;&gt;"",IF('1. Prosjekteringsverktøy'!$G636='Telle antall dimensjoner'!D$1,1,""),IF('1. Prosjekteringsverktøy'!$F636=D$1,1,"")))</f>
        <v/>
      </c>
      <c r="E628" t="str">
        <f>IF('1. Prosjekteringsverktøy'!$B636=Utelukk!$A$3,"",IF('1. Prosjekteringsverktøy'!$G636&lt;&gt;"",IF('1. Prosjekteringsverktøy'!$G636='Telle antall dimensjoner'!E$1,1,""),IF('1. Prosjekteringsverktøy'!$F636=E$1,1,"")))</f>
        <v/>
      </c>
      <c r="F628" t="str">
        <f>IF('1. Prosjekteringsverktøy'!$B636=Utelukk!$A$3,"",IF('1. Prosjekteringsverktøy'!$G636&lt;&gt;"",IF('1. Prosjekteringsverktøy'!$G636='Telle antall dimensjoner'!F$1,1,""),IF('1. Prosjekteringsverktøy'!$F636=F$1,1,"")))</f>
        <v/>
      </c>
      <c r="G628" t="str">
        <f>IF('1. Prosjekteringsverktøy'!$B636=Utelukk!$A$3,"",IF('1. Prosjekteringsverktøy'!$G636&lt;&gt;"",IF('1. Prosjekteringsverktøy'!$G636='Telle antall dimensjoner'!G$1,1,""),IF('1. Prosjekteringsverktøy'!$F636=G$1,1,"")))</f>
        <v/>
      </c>
      <c r="H628" t="str">
        <f>IF('1. Prosjekteringsverktøy'!$B636=Utelukk!$A$3,"",IF('1. Prosjekteringsverktøy'!$G636&lt;&gt;"",IF('1. Prosjekteringsverktøy'!$G636='Telle antall dimensjoner'!H$1,1,""),IF('1. Prosjekteringsverktøy'!$F636=H$1,1,"")))</f>
        <v/>
      </c>
      <c r="I628" t="str">
        <f>IF('1. Prosjekteringsverktøy'!$B636=Utelukk!$A$3,"",IF('1. Prosjekteringsverktøy'!$G636&lt;&gt;"",IF('1. Prosjekteringsverktøy'!$G636='Telle antall dimensjoner'!I$1,1,""),IF('1. Prosjekteringsverktøy'!$F636=I$1,1,"")))</f>
        <v/>
      </c>
      <c r="J628" t="str">
        <f>IF('1. Prosjekteringsverktøy'!$B636=Utelukk!$A$3,"",IF('1. Prosjekteringsverktøy'!$G636&lt;&gt;"",IF('1. Prosjekteringsverktøy'!$G636='Telle antall dimensjoner'!J$1,1,""),IF('1. Prosjekteringsverktøy'!$F636=J$1,1,"")))</f>
        <v/>
      </c>
    </row>
    <row r="629" spans="1:10" x14ac:dyDescent="0.3">
      <c r="A629" t="str">
        <f>IF('1. Prosjekteringsverktøy'!D637&lt;&gt;0,'1. Prosjekteringsverktøy'!$D637,"")</f>
        <v/>
      </c>
      <c r="B629" t="str">
        <f>IF('1. Prosjekteringsverktøy'!$B637=Utelukk!$A$3,"",IF('1. Prosjekteringsverktøy'!$G637&lt;&gt;"",IF('1. Prosjekteringsverktøy'!$G637='Telle antall dimensjoner'!B$1,1,""),IF('1. Prosjekteringsverktøy'!$F637=B$1,1,"")))</f>
        <v/>
      </c>
      <c r="C629" t="str">
        <f>IF('1. Prosjekteringsverktøy'!$B637=Utelukk!$A$3,"",IF('1. Prosjekteringsverktøy'!$G637&lt;&gt;"",IF('1. Prosjekteringsverktøy'!$G637='Telle antall dimensjoner'!C$1,1,""),IF('1. Prosjekteringsverktøy'!$F637=C$1,1,"")))</f>
        <v/>
      </c>
      <c r="D629" t="str">
        <f>IF('1. Prosjekteringsverktøy'!$B637=Utelukk!$A$3,"",IF('1. Prosjekteringsverktøy'!$G637&lt;&gt;"",IF('1. Prosjekteringsverktøy'!$G637='Telle antall dimensjoner'!D$1,1,""),IF('1. Prosjekteringsverktøy'!$F637=D$1,1,"")))</f>
        <v/>
      </c>
      <c r="E629" t="str">
        <f>IF('1. Prosjekteringsverktøy'!$B637=Utelukk!$A$3,"",IF('1. Prosjekteringsverktøy'!$G637&lt;&gt;"",IF('1. Prosjekteringsverktøy'!$G637='Telle antall dimensjoner'!E$1,1,""),IF('1. Prosjekteringsverktøy'!$F637=E$1,1,"")))</f>
        <v/>
      </c>
      <c r="F629" t="str">
        <f>IF('1. Prosjekteringsverktøy'!$B637=Utelukk!$A$3,"",IF('1. Prosjekteringsverktøy'!$G637&lt;&gt;"",IF('1. Prosjekteringsverktøy'!$G637='Telle antall dimensjoner'!F$1,1,""),IF('1. Prosjekteringsverktøy'!$F637=F$1,1,"")))</f>
        <v/>
      </c>
      <c r="G629" t="str">
        <f>IF('1. Prosjekteringsverktøy'!$B637=Utelukk!$A$3,"",IF('1. Prosjekteringsverktøy'!$G637&lt;&gt;"",IF('1. Prosjekteringsverktøy'!$G637='Telle antall dimensjoner'!G$1,1,""),IF('1. Prosjekteringsverktøy'!$F637=G$1,1,"")))</f>
        <v/>
      </c>
      <c r="H629" t="str">
        <f>IF('1. Prosjekteringsverktøy'!$B637=Utelukk!$A$3,"",IF('1. Prosjekteringsverktøy'!$G637&lt;&gt;"",IF('1. Prosjekteringsverktøy'!$G637='Telle antall dimensjoner'!H$1,1,""),IF('1. Prosjekteringsverktøy'!$F637=H$1,1,"")))</f>
        <v/>
      </c>
      <c r="I629" t="str">
        <f>IF('1. Prosjekteringsverktøy'!$B637=Utelukk!$A$3,"",IF('1. Prosjekteringsverktøy'!$G637&lt;&gt;"",IF('1. Prosjekteringsverktøy'!$G637='Telle antall dimensjoner'!I$1,1,""),IF('1. Prosjekteringsverktøy'!$F637=I$1,1,"")))</f>
        <v/>
      </c>
      <c r="J629" t="str">
        <f>IF('1. Prosjekteringsverktøy'!$B637=Utelukk!$A$3,"",IF('1. Prosjekteringsverktøy'!$G637&lt;&gt;"",IF('1. Prosjekteringsverktøy'!$G637='Telle antall dimensjoner'!J$1,1,""),IF('1. Prosjekteringsverktøy'!$F637=J$1,1,"")))</f>
        <v/>
      </c>
    </row>
    <row r="630" spans="1:10" x14ac:dyDescent="0.3">
      <c r="A630" t="str">
        <f>IF('1. Prosjekteringsverktøy'!D638&lt;&gt;0,'1. Prosjekteringsverktøy'!$D638,"")</f>
        <v/>
      </c>
      <c r="B630" t="str">
        <f>IF('1. Prosjekteringsverktøy'!$B638=Utelukk!$A$3,"",IF('1. Prosjekteringsverktøy'!$G638&lt;&gt;"",IF('1. Prosjekteringsverktøy'!$G638='Telle antall dimensjoner'!B$1,1,""),IF('1. Prosjekteringsverktøy'!$F638=B$1,1,"")))</f>
        <v/>
      </c>
      <c r="C630" t="str">
        <f>IF('1. Prosjekteringsverktøy'!$B638=Utelukk!$A$3,"",IF('1. Prosjekteringsverktøy'!$G638&lt;&gt;"",IF('1. Prosjekteringsverktøy'!$G638='Telle antall dimensjoner'!C$1,1,""),IF('1. Prosjekteringsverktøy'!$F638=C$1,1,"")))</f>
        <v/>
      </c>
      <c r="D630" t="str">
        <f>IF('1. Prosjekteringsverktøy'!$B638=Utelukk!$A$3,"",IF('1. Prosjekteringsverktøy'!$G638&lt;&gt;"",IF('1. Prosjekteringsverktøy'!$G638='Telle antall dimensjoner'!D$1,1,""),IF('1. Prosjekteringsverktøy'!$F638=D$1,1,"")))</f>
        <v/>
      </c>
      <c r="E630" t="str">
        <f>IF('1. Prosjekteringsverktøy'!$B638=Utelukk!$A$3,"",IF('1. Prosjekteringsverktøy'!$G638&lt;&gt;"",IF('1. Prosjekteringsverktøy'!$G638='Telle antall dimensjoner'!E$1,1,""),IF('1. Prosjekteringsverktøy'!$F638=E$1,1,"")))</f>
        <v/>
      </c>
      <c r="F630" t="str">
        <f>IF('1. Prosjekteringsverktøy'!$B638=Utelukk!$A$3,"",IF('1. Prosjekteringsverktøy'!$G638&lt;&gt;"",IF('1. Prosjekteringsverktøy'!$G638='Telle antall dimensjoner'!F$1,1,""),IF('1. Prosjekteringsverktøy'!$F638=F$1,1,"")))</f>
        <v/>
      </c>
      <c r="G630" t="str">
        <f>IF('1. Prosjekteringsverktøy'!$B638=Utelukk!$A$3,"",IF('1. Prosjekteringsverktøy'!$G638&lt;&gt;"",IF('1. Prosjekteringsverktøy'!$G638='Telle antall dimensjoner'!G$1,1,""),IF('1. Prosjekteringsverktøy'!$F638=G$1,1,"")))</f>
        <v/>
      </c>
      <c r="H630" t="str">
        <f>IF('1. Prosjekteringsverktøy'!$B638=Utelukk!$A$3,"",IF('1. Prosjekteringsverktøy'!$G638&lt;&gt;"",IF('1. Prosjekteringsverktøy'!$G638='Telle antall dimensjoner'!H$1,1,""),IF('1. Prosjekteringsverktøy'!$F638=H$1,1,"")))</f>
        <v/>
      </c>
      <c r="I630" t="str">
        <f>IF('1. Prosjekteringsverktøy'!$B638=Utelukk!$A$3,"",IF('1. Prosjekteringsverktøy'!$G638&lt;&gt;"",IF('1. Prosjekteringsverktøy'!$G638='Telle antall dimensjoner'!I$1,1,""),IF('1. Prosjekteringsverktøy'!$F638=I$1,1,"")))</f>
        <v/>
      </c>
      <c r="J630" t="str">
        <f>IF('1. Prosjekteringsverktøy'!$B638=Utelukk!$A$3,"",IF('1. Prosjekteringsverktøy'!$G638&lt;&gt;"",IF('1. Prosjekteringsverktøy'!$G638='Telle antall dimensjoner'!J$1,1,""),IF('1. Prosjekteringsverktøy'!$F638=J$1,1,"")))</f>
        <v/>
      </c>
    </row>
    <row r="631" spans="1:10" x14ac:dyDescent="0.3">
      <c r="A631" t="str">
        <f>IF('1. Prosjekteringsverktøy'!D639&lt;&gt;0,'1. Prosjekteringsverktøy'!$D639,"")</f>
        <v/>
      </c>
      <c r="B631" t="str">
        <f>IF('1. Prosjekteringsverktøy'!$B639=Utelukk!$A$3,"",IF('1. Prosjekteringsverktøy'!$G639&lt;&gt;"",IF('1. Prosjekteringsverktøy'!$G639='Telle antall dimensjoner'!B$1,1,""),IF('1. Prosjekteringsverktøy'!$F639=B$1,1,"")))</f>
        <v/>
      </c>
      <c r="C631" t="str">
        <f>IF('1. Prosjekteringsverktøy'!$B639=Utelukk!$A$3,"",IF('1. Prosjekteringsverktøy'!$G639&lt;&gt;"",IF('1. Prosjekteringsverktøy'!$G639='Telle antall dimensjoner'!C$1,1,""),IF('1. Prosjekteringsverktøy'!$F639=C$1,1,"")))</f>
        <v/>
      </c>
      <c r="D631" t="str">
        <f>IF('1. Prosjekteringsverktøy'!$B639=Utelukk!$A$3,"",IF('1. Prosjekteringsverktøy'!$G639&lt;&gt;"",IF('1. Prosjekteringsverktøy'!$G639='Telle antall dimensjoner'!D$1,1,""),IF('1. Prosjekteringsverktøy'!$F639=D$1,1,"")))</f>
        <v/>
      </c>
      <c r="E631" t="str">
        <f>IF('1. Prosjekteringsverktøy'!$B639=Utelukk!$A$3,"",IF('1. Prosjekteringsverktøy'!$G639&lt;&gt;"",IF('1. Prosjekteringsverktøy'!$G639='Telle antall dimensjoner'!E$1,1,""),IF('1. Prosjekteringsverktøy'!$F639=E$1,1,"")))</f>
        <v/>
      </c>
      <c r="F631" t="str">
        <f>IF('1. Prosjekteringsverktøy'!$B639=Utelukk!$A$3,"",IF('1. Prosjekteringsverktøy'!$G639&lt;&gt;"",IF('1. Prosjekteringsverktøy'!$G639='Telle antall dimensjoner'!F$1,1,""),IF('1. Prosjekteringsverktøy'!$F639=F$1,1,"")))</f>
        <v/>
      </c>
      <c r="G631" t="str">
        <f>IF('1. Prosjekteringsverktøy'!$B639=Utelukk!$A$3,"",IF('1. Prosjekteringsverktøy'!$G639&lt;&gt;"",IF('1. Prosjekteringsverktøy'!$G639='Telle antall dimensjoner'!G$1,1,""),IF('1. Prosjekteringsverktøy'!$F639=G$1,1,"")))</f>
        <v/>
      </c>
      <c r="H631" t="str">
        <f>IF('1. Prosjekteringsverktøy'!$B639=Utelukk!$A$3,"",IF('1. Prosjekteringsverktøy'!$G639&lt;&gt;"",IF('1. Prosjekteringsverktøy'!$G639='Telle antall dimensjoner'!H$1,1,""),IF('1. Prosjekteringsverktøy'!$F639=H$1,1,"")))</f>
        <v/>
      </c>
      <c r="I631" t="str">
        <f>IF('1. Prosjekteringsverktøy'!$B639=Utelukk!$A$3,"",IF('1. Prosjekteringsverktøy'!$G639&lt;&gt;"",IF('1. Prosjekteringsverktøy'!$G639='Telle antall dimensjoner'!I$1,1,""),IF('1. Prosjekteringsverktøy'!$F639=I$1,1,"")))</f>
        <v/>
      </c>
      <c r="J631" t="str">
        <f>IF('1. Prosjekteringsverktøy'!$B639=Utelukk!$A$3,"",IF('1. Prosjekteringsverktøy'!$G639&lt;&gt;"",IF('1. Prosjekteringsverktøy'!$G639='Telle antall dimensjoner'!J$1,1,""),IF('1. Prosjekteringsverktøy'!$F639=J$1,1,"")))</f>
        <v/>
      </c>
    </row>
    <row r="632" spans="1:10" x14ac:dyDescent="0.3">
      <c r="A632" t="str">
        <f>IF('1. Prosjekteringsverktøy'!D640&lt;&gt;0,'1. Prosjekteringsverktøy'!$D640,"")</f>
        <v/>
      </c>
      <c r="B632" t="str">
        <f>IF('1. Prosjekteringsverktøy'!$B640=Utelukk!$A$3,"",IF('1. Prosjekteringsverktøy'!$G640&lt;&gt;"",IF('1. Prosjekteringsverktøy'!$G640='Telle antall dimensjoner'!B$1,1,""),IF('1. Prosjekteringsverktøy'!$F640=B$1,1,"")))</f>
        <v/>
      </c>
      <c r="C632" t="str">
        <f>IF('1. Prosjekteringsverktøy'!$B640=Utelukk!$A$3,"",IF('1. Prosjekteringsverktøy'!$G640&lt;&gt;"",IF('1. Prosjekteringsverktøy'!$G640='Telle antall dimensjoner'!C$1,1,""),IF('1. Prosjekteringsverktøy'!$F640=C$1,1,"")))</f>
        <v/>
      </c>
      <c r="D632" t="str">
        <f>IF('1. Prosjekteringsverktøy'!$B640=Utelukk!$A$3,"",IF('1. Prosjekteringsverktøy'!$G640&lt;&gt;"",IF('1. Prosjekteringsverktøy'!$G640='Telle antall dimensjoner'!D$1,1,""),IF('1. Prosjekteringsverktøy'!$F640=D$1,1,"")))</f>
        <v/>
      </c>
      <c r="E632" t="str">
        <f>IF('1. Prosjekteringsverktøy'!$B640=Utelukk!$A$3,"",IF('1. Prosjekteringsverktøy'!$G640&lt;&gt;"",IF('1. Prosjekteringsverktøy'!$G640='Telle antall dimensjoner'!E$1,1,""),IF('1. Prosjekteringsverktøy'!$F640=E$1,1,"")))</f>
        <v/>
      </c>
      <c r="F632" t="str">
        <f>IF('1. Prosjekteringsverktøy'!$B640=Utelukk!$A$3,"",IF('1. Prosjekteringsverktøy'!$G640&lt;&gt;"",IF('1. Prosjekteringsverktøy'!$G640='Telle antall dimensjoner'!F$1,1,""),IF('1. Prosjekteringsverktøy'!$F640=F$1,1,"")))</f>
        <v/>
      </c>
      <c r="G632" t="str">
        <f>IF('1. Prosjekteringsverktøy'!$B640=Utelukk!$A$3,"",IF('1. Prosjekteringsverktøy'!$G640&lt;&gt;"",IF('1. Prosjekteringsverktøy'!$G640='Telle antall dimensjoner'!G$1,1,""),IF('1. Prosjekteringsverktøy'!$F640=G$1,1,"")))</f>
        <v/>
      </c>
      <c r="H632" t="str">
        <f>IF('1. Prosjekteringsverktøy'!$B640=Utelukk!$A$3,"",IF('1. Prosjekteringsverktøy'!$G640&lt;&gt;"",IF('1. Prosjekteringsverktøy'!$G640='Telle antall dimensjoner'!H$1,1,""),IF('1. Prosjekteringsverktøy'!$F640=H$1,1,"")))</f>
        <v/>
      </c>
      <c r="I632" t="str">
        <f>IF('1. Prosjekteringsverktøy'!$B640=Utelukk!$A$3,"",IF('1. Prosjekteringsverktøy'!$G640&lt;&gt;"",IF('1. Prosjekteringsverktøy'!$G640='Telle antall dimensjoner'!I$1,1,""),IF('1. Prosjekteringsverktøy'!$F640=I$1,1,"")))</f>
        <v/>
      </c>
      <c r="J632" t="str">
        <f>IF('1. Prosjekteringsverktøy'!$B640=Utelukk!$A$3,"",IF('1. Prosjekteringsverktøy'!$G640&lt;&gt;"",IF('1. Prosjekteringsverktøy'!$G640='Telle antall dimensjoner'!J$1,1,""),IF('1. Prosjekteringsverktøy'!$F640=J$1,1,"")))</f>
        <v/>
      </c>
    </row>
    <row r="633" spans="1:10" x14ac:dyDescent="0.3">
      <c r="A633" t="str">
        <f>IF('1. Prosjekteringsverktøy'!D641&lt;&gt;0,'1. Prosjekteringsverktøy'!$D641,"")</f>
        <v/>
      </c>
      <c r="B633" t="str">
        <f>IF('1. Prosjekteringsverktøy'!$B641=Utelukk!$A$3,"",IF('1. Prosjekteringsverktøy'!$G641&lt;&gt;"",IF('1. Prosjekteringsverktøy'!$G641='Telle antall dimensjoner'!B$1,1,""),IF('1. Prosjekteringsverktøy'!$F641=B$1,1,"")))</f>
        <v/>
      </c>
      <c r="C633" t="str">
        <f>IF('1. Prosjekteringsverktøy'!$B641=Utelukk!$A$3,"",IF('1. Prosjekteringsverktøy'!$G641&lt;&gt;"",IF('1. Prosjekteringsverktøy'!$G641='Telle antall dimensjoner'!C$1,1,""),IF('1. Prosjekteringsverktøy'!$F641=C$1,1,"")))</f>
        <v/>
      </c>
      <c r="D633" t="str">
        <f>IF('1. Prosjekteringsverktøy'!$B641=Utelukk!$A$3,"",IF('1. Prosjekteringsverktøy'!$G641&lt;&gt;"",IF('1. Prosjekteringsverktøy'!$G641='Telle antall dimensjoner'!D$1,1,""),IF('1. Prosjekteringsverktøy'!$F641=D$1,1,"")))</f>
        <v/>
      </c>
      <c r="E633" t="str">
        <f>IF('1. Prosjekteringsverktøy'!$B641=Utelukk!$A$3,"",IF('1. Prosjekteringsverktøy'!$G641&lt;&gt;"",IF('1. Prosjekteringsverktøy'!$G641='Telle antall dimensjoner'!E$1,1,""),IF('1. Prosjekteringsverktøy'!$F641=E$1,1,"")))</f>
        <v/>
      </c>
      <c r="F633" t="str">
        <f>IF('1. Prosjekteringsverktøy'!$B641=Utelukk!$A$3,"",IF('1. Prosjekteringsverktøy'!$G641&lt;&gt;"",IF('1. Prosjekteringsverktøy'!$G641='Telle antall dimensjoner'!F$1,1,""),IF('1. Prosjekteringsverktøy'!$F641=F$1,1,"")))</f>
        <v/>
      </c>
      <c r="G633" t="str">
        <f>IF('1. Prosjekteringsverktøy'!$B641=Utelukk!$A$3,"",IF('1. Prosjekteringsverktøy'!$G641&lt;&gt;"",IF('1. Prosjekteringsverktøy'!$G641='Telle antall dimensjoner'!G$1,1,""),IF('1. Prosjekteringsverktøy'!$F641=G$1,1,"")))</f>
        <v/>
      </c>
      <c r="H633" t="str">
        <f>IF('1. Prosjekteringsverktøy'!$B641=Utelukk!$A$3,"",IF('1. Prosjekteringsverktøy'!$G641&lt;&gt;"",IF('1. Prosjekteringsverktøy'!$G641='Telle antall dimensjoner'!H$1,1,""),IF('1. Prosjekteringsverktøy'!$F641=H$1,1,"")))</f>
        <v/>
      </c>
      <c r="I633" t="str">
        <f>IF('1. Prosjekteringsverktøy'!$B641=Utelukk!$A$3,"",IF('1. Prosjekteringsverktøy'!$G641&lt;&gt;"",IF('1. Prosjekteringsverktøy'!$G641='Telle antall dimensjoner'!I$1,1,""),IF('1. Prosjekteringsverktøy'!$F641=I$1,1,"")))</f>
        <v/>
      </c>
      <c r="J633" t="str">
        <f>IF('1. Prosjekteringsverktøy'!$B641=Utelukk!$A$3,"",IF('1. Prosjekteringsverktøy'!$G641&lt;&gt;"",IF('1. Prosjekteringsverktøy'!$G641='Telle antall dimensjoner'!J$1,1,""),IF('1. Prosjekteringsverktøy'!$F641=J$1,1,"")))</f>
        <v/>
      </c>
    </row>
    <row r="634" spans="1:10" x14ac:dyDescent="0.3">
      <c r="A634" t="str">
        <f>IF('1. Prosjekteringsverktøy'!D642&lt;&gt;0,'1. Prosjekteringsverktøy'!$D642,"")</f>
        <v/>
      </c>
      <c r="B634" t="str">
        <f>IF('1. Prosjekteringsverktøy'!$B642=Utelukk!$A$3,"",IF('1. Prosjekteringsverktøy'!$G642&lt;&gt;"",IF('1. Prosjekteringsverktøy'!$G642='Telle antall dimensjoner'!B$1,1,""),IF('1. Prosjekteringsverktøy'!$F642=B$1,1,"")))</f>
        <v/>
      </c>
      <c r="C634" t="str">
        <f>IF('1. Prosjekteringsverktøy'!$B642=Utelukk!$A$3,"",IF('1. Prosjekteringsverktøy'!$G642&lt;&gt;"",IF('1. Prosjekteringsverktøy'!$G642='Telle antall dimensjoner'!C$1,1,""),IF('1. Prosjekteringsverktøy'!$F642=C$1,1,"")))</f>
        <v/>
      </c>
      <c r="D634" t="str">
        <f>IF('1. Prosjekteringsverktøy'!$B642=Utelukk!$A$3,"",IF('1. Prosjekteringsverktøy'!$G642&lt;&gt;"",IF('1. Prosjekteringsverktøy'!$G642='Telle antall dimensjoner'!D$1,1,""),IF('1. Prosjekteringsverktøy'!$F642=D$1,1,"")))</f>
        <v/>
      </c>
      <c r="E634" t="str">
        <f>IF('1. Prosjekteringsverktøy'!$B642=Utelukk!$A$3,"",IF('1. Prosjekteringsverktøy'!$G642&lt;&gt;"",IF('1. Prosjekteringsverktøy'!$G642='Telle antall dimensjoner'!E$1,1,""),IF('1. Prosjekteringsverktøy'!$F642=E$1,1,"")))</f>
        <v/>
      </c>
      <c r="F634" t="str">
        <f>IF('1. Prosjekteringsverktøy'!$B642=Utelukk!$A$3,"",IF('1. Prosjekteringsverktøy'!$G642&lt;&gt;"",IF('1. Prosjekteringsverktøy'!$G642='Telle antall dimensjoner'!F$1,1,""),IF('1. Prosjekteringsverktøy'!$F642=F$1,1,"")))</f>
        <v/>
      </c>
      <c r="G634" t="str">
        <f>IF('1. Prosjekteringsverktøy'!$B642=Utelukk!$A$3,"",IF('1. Prosjekteringsverktøy'!$G642&lt;&gt;"",IF('1. Prosjekteringsverktøy'!$G642='Telle antall dimensjoner'!G$1,1,""),IF('1. Prosjekteringsverktøy'!$F642=G$1,1,"")))</f>
        <v/>
      </c>
      <c r="H634" t="str">
        <f>IF('1. Prosjekteringsverktøy'!$B642=Utelukk!$A$3,"",IF('1. Prosjekteringsverktøy'!$G642&lt;&gt;"",IF('1. Prosjekteringsverktøy'!$G642='Telle antall dimensjoner'!H$1,1,""),IF('1. Prosjekteringsverktøy'!$F642=H$1,1,"")))</f>
        <v/>
      </c>
      <c r="I634" t="str">
        <f>IF('1. Prosjekteringsverktøy'!$B642=Utelukk!$A$3,"",IF('1. Prosjekteringsverktøy'!$G642&lt;&gt;"",IF('1. Prosjekteringsverktøy'!$G642='Telle antall dimensjoner'!I$1,1,""),IF('1. Prosjekteringsverktøy'!$F642=I$1,1,"")))</f>
        <v/>
      </c>
      <c r="J634" t="str">
        <f>IF('1. Prosjekteringsverktøy'!$B642=Utelukk!$A$3,"",IF('1. Prosjekteringsverktøy'!$G642&lt;&gt;"",IF('1. Prosjekteringsverktøy'!$G642='Telle antall dimensjoner'!J$1,1,""),IF('1. Prosjekteringsverktøy'!$F642=J$1,1,"")))</f>
        <v/>
      </c>
    </row>
    <row r="635" spans="1:10" x14ac:dyDescent="0.3">
      <c r="A635" t="str">
        <f>IF('1. Prosjekteringsverktøy'!D643&lt;&gt;0,'1. Prosjekteringsverktøy'!$D643,"")</f>
        <v/>
      </c>
      <c r="B635" t="str">
        <f>IF('1. Prosjekteringsverktøy'!$B643=Utelukk!$A$3,"",IF('1. Prosjekteringsverktøy'!$G643&lt;&gt;"",IF('1. Prosjekteringsverktøy'!$G643='Telle antall dimensjoner'!B$1,1,""),IF('1. Prosjekteringsverktøy'!$F643=B$1,1,"")))</f>
        <v/>
      </c>
      <c r="C635" t="str">
        <f>IF('1. Prosjekteringsverktøy'!$B643=Utelukk!$A$3,"",IF('1. Prosjekteringsverktøy'!$G643&lt;&gt;"",IF('1. Prosjekteringsverktøy'!$G643='Telle antall dimensjoner'!C$1,1,""),IF('1. Prosjekteringsverktøy'!$F643=C$1,1,"")))</f>
        <v/>
      </c>
      <c r="D635" t="str">
        <f>IF('1. Prosjekteringsverktøy'!$B643=Utelukk!$A$3,"",IF('1. Prosjekteringsverktøy'!$G643&lt;&gt;"",IF('1. Prosjekteringsverktøy'!$G643='Telle antall dimensjoner'!D$1,1,""),IF('1. Prosjekteringsverktøy'!$F643=D$1,1,"")))</f>
        <v/>
      </c>
      <c r="E635" t="str">
        <f>IF('1. Prosjekteringsverktøy'!$B643=Utelukk!$A$3,"",IF('1. Prosjekteringsverktøy'!$G643&lt;&gt;"",IF('1. Prosjekteringsverktøy'!$G643='Telle antall dimensjoner'!E$1,1,""),IF('1. Prosjekteringsverktøy'!$F643=E$1,1,"")))</f>
        <v/>
      </c>
      <c r="F635" t="str">
        <f>IF('1. Prosjekteringsverktøy'!$B643=Utelukk!$A$3,"",IF('1. Prosjekteringsverktøy'!$G643&lt;&gt;"",IF('1. Prosjekteringsverktøy'!$G643='Telle antall dimensjoner'!F$1,1,""),IF('1. Prosjekteringsverktøy'!$F643=F$1,1,"")))</f>
        <v/>
      </c>
      <c r="G635" t="str">
        <f>IF('1. Prosjekteringsverktøy'!$B643=Utelukk!$A$3,"",IF('1. Prosjekteringsverktøy'!$G643&lt;&gt;"",IF('1. Prosjekteringsverktøy'!$G643='Telle antall dimensjoner'!G$1,1,""),IF('1. Prosjekteringsverktøy'!$F643=G$1,1,"")))</f>
        <v/>
      </c>
      <c r="H635" t="str">
        <f>IF('1. Prosjekteringsverktøy'!$B643=Utelukk!$A$3,"",IF('1. Prosjekteringsverktøy'!$G643&lt;&gt;"",IF('1. Prosjekteringsverktøy'!$G643='Telle antall dimensjoner'!H$1,1,""),IF('1. Prosjekteringsverktøy'!$F643=H$1,1,"")))</f>
        <v/>
      </c>
      <c r="I635" t="str">
        <f>IF('1. Prosjekteringsverktøy'!$B643=Utelukk!$A$3,"",IF('1. Prosjekteringsverktøy'!$G643&lt;&gt;"",IF('1. Prosjekteringsverktøy'!$G643='Telle antall dimensjoner'!I$1,1,""),IF('1. Prosjekteringsverktøy'!$F643=I$1,1,"")))</f>
        <v/>
      </c>
      <c r="J635" t="str">
        <f>IF('1. Prosjekteringsverktøy'!$B643=Utelukk!$A$3,"",IF('1. Prosjekteringsverktøy'!$G643&lt;&gt;"",IF('1. Prosjekteringsverktøy'!$G643='Telle antall dimensjoner'!J$1,1,""),IF('1. Prosjekteringsverktøy'!$F643=J$1,1,"")))</f>
        <v/>
      </c>
    </row>
    <row r="636" spans="1:10" x14ac:dyDescent="0.3">
      <c r="A636" t="str">
        <f>IF('1. Prosjekteringsverktøy'!D644&lt;&gt;0,'1. Prosjekteringsverktøy'!$D644,"")</f>
        <v/>
      </c>
      <c r="B636" t="str">
        <f>IF('1. Prosjekteringsverktøy'!$B644=Utelukk!$A$3,"",IF('1. Prosjekteringsverktøy'!$G644&lt;&gt;"",IF('1. Prosjekteringsverktøy'!$G644='Telle antall dimensjoner'!B$1,1,""),IF('1. Prosjekteringsverktøy'!$F644=B$1,1,"")))</f>
        <v/>
      </c>
      <c r="C636" t="str">
        <f>IF('1. Prosjekteringsverktøy'!$B644=Utelukk!$A$3,"",IF('1. Prosjekteringsverktøy'!$G644&lt;&gt;"",IF('1. Prosjekteringsverktøy'!$G644='Telle antall dimensjoner'!C$1,1,""),IF('1. Prosjekteringsverktøy'!$F644=C$1,1,"")))</f>
        <v/>
      </c>
      <c r="D636" t="str">
        <f>IF('1. Prosjekteringsverktøy'!$B644=Utelukk!$A$3,"",IF('1. Prosjekteringsverktøy'!$G644&lt;&gt;"",IF('1. Prosjekteringsverktøy'!$G644='Telle antall dimensjoner'!D$1,1,""),IF('1. Prosjekteringsverktøy'!$F644=D$1,1,"")))</f>
        <v/>
      </c>
      <c r="E636" t="str">
        <f>IF('1. Prosjekteringsverktøy'!$B644=Utelukk!$A$3,"",IF('1. Prosjekteringsverktøy'!$G644&lt;&gt;"",IF('1. Prosjekteringsverktøy'!$G644='Telle antall dimensjoner'!E$1,1,""),IF('1. Prosjekteringsverktøy'!$F644=E$1,1,"")))</f>
        <v/>
      </c>
      <c r="F636" t="str">
        <f>IF('1. Prosjekteringsverktøy'!$B644=Utelukk!$A$3,"",IF('1. Prosjekteringsverktøy'!$G644&lt;&gt;"",IF('1. Prosjekteringsverktøy'!$G644='Telle antall dimensjoner'!F$1,1,""),IF('1. Prosjekteringsverktøy'!$F644=F$1,1,"")))</f>
        <v/>
      </c>
      <c r="G636" t="str">
        <f>IF('1. Prosjekteringsverktøy'!$B644=Utelukk!$A$3,"",IF('1. Prosjekteringsverktøy'!$G644&lt;&gt;"",IF('1. Prosjekteringsverktøy'!$G644='Telle antall dimensjoner'!G$1,1,""),IF('1. Prosjekteringsverktøy'!$F644=G$1,1,"")))</f>
        <v/>
      </c>
      <c r="H636" t="str">
        <f>IF('1. Prosjekteringsverktøy'!$B644=Utelukk!$A$3,"",IF('1. Prosjekteringsverktøy'!$G644&lt;&gt;"",IF('1. Prosjekteringsverktøy'!$G644='Telle antall dimensjoner'!H$1,1,""),IF('1. Prosjekteringsverktøy'!$F644=H$1,1,"")))</f>
        <v/>
      </c>
      <c r="I636" t="str">
        <f>IF('1. Prosjekteringsverktøy'!$B644=Utelukk!$A$3,"",IF('1. Prosjekteringsverktøy'!$G644&lt;&gt;"",IF('1. Prosjekteringsverktøy'!$G644='Telle antall dimensjoner'!I$1,1,""),IF('1. Prosjekteringsverktøy'!$F644=I$1,1,"")))</f>
        <v/>
      </c>
      <c r="J636" t="str">
        <f>IF('1. Prosjekteringsverktøy'!$B644=Utelukk!$A$3,"",IF('1. Prosjekteringsverktøy'!$G644&lt;&gt;"",IF('1. Prosjekteringsverktøy'!$G644='Telle antall dimensjoner'!J$1,1,""),IF('1. Prosjekteringsverktøy'!$F644=J$1,1,"")))</f>
        <v/>
      </c>
    </row>
    <row r="637" spans="1:10" x14ac:dyDescent="0.3">
      <c r="A637" t="str">
        <f>IF('1. Prosjekteringsverktøy'!D645&lt;&gt;0,'1. Prosjekteringsverktøy'!$D645,"")</f>
        <v/>
      </c>
      <c r="B637" t="str">
        <f>IF('1. Prosjekteringsverktøy'!$B645=Utelukk!$A$3,"",IF('1. Prosjekteringsverktøy'!$G645&lt;&gt;"",IF('1. Prosjekteringsverktøy'!$G645='Telle antall dimensjoner'!B$1,1,""),IF('1. Prosjekteringsverktøy'!$F645=B$1,1,"")))</f>
        <v/>
      </c>
      <c r="C637" t="str">
        <f>IF('1. Prosjekteringsverktøy'!$B645=Utelukk!$A$3,"",IF('1. Prosjekteringsverktøy'!$G645&lt;&gt;"",IF('1. Prosjekteringsverktøy'!$G645='Telle antall dimensjoner'!C$1,1,""),IF('1. Prosjekteringsverktøy'!$F645=C$1,1,"")))</f>
        <v/>
      </c>
      <c r="D637" t="str">
        <f>IF('1. Prosjekteringsverktøy'!$B645=Utelukk!$A$3,"",IF('1. Prosjekteringsverktøy'!$G645&lt;&gt;"",IF('1. Prosjekteringsverktøy'!$G645='Telle antall dimensjoner'!D$1,1,""),IF('1. Prosjekteringsverktøy'!$F645=D$1,1,"")))</f>
        <v/>
      </c>
      <c r="E637" t="str">
        <f>IF('1. Prosjekteringsverktøy'!$B645=Utelukk!$A$3,"",IF('1. Prosjekteringsverktøy'!$G645&lt;&gt;"",IF('1. Prosjekteringsverktøy'!$G645='Telle antall dimensjoner'!E$1,1,""),IF('1. Prosjekteringsverktøy'!$F645=E$1,1,"")))</f>
        <v/>
      </c>
      <c r="F637" t="str">
        <f>IF('1. Prosjekteringsverktøy'!$B645=Utelukk!$A$3,"",IF('1. Prosjekteringsverktøy'!$G645&lt;&gt;"",IF('1. Prosjekteringsverktøy'!$G645='Telle antall dimensjoner'!F$1,1,""),IF('1. Prosjekteringsverktøy'!$F645=F$1,1,"")))</f>
        <v/>
      </c>
      <c r="G637" t="str">
        <f>IF('1. Prosjekteringsverktøy'!$B645=Utelukk!$A$3,"",IF('1. Prosjekteringsverktøy'!$G645&lt;&gt;"",IF('1. Prosjekteringsverktøy'!$G645='Telle antall dimensjoner'!G$1,1,""),IF('1. Prosjekteringsverktøy'!$F645=G$1,1,"")))</f>
        <v/>
      </c>
      <c r="H637" t="str">
        <f>IF('1. Prosjekteringsverktøy'!$B645=Utelukk!$A$3,"",IF('1. Prosjekteringsverktøy'!$G645&lt;&gt;"",IF('1. Prosjekteringsverktøy'!$G645='Telle antall dimensjoner'!H$1,1,""),IF('1. Prosjekteringsverktøy'!$F645=H$1,1,"")))</f>
        <v/>
      </c>
      <c r="I637" t="str">
        <f>IF('1. Prosjekteringsverktøy'!$B645=Utelukk!$A$3,"",IF('1. Prosjekteringsverktøy'!$G645&lt;&gt;"",IF('1. Prosjekteringsverktøy'!$G645='Telle antall dimensjoner'!I$1,1,""),IF('1. Prosjekteringsverktøy'!$F645=I$1,1,"")))</f>
        <v/>
      </c>
      <c r="J637" t="str">
        <f>IF('1. Prosjekteringsverktøy'!$B645=Utelukk!$A$3,"",IF('1. Prosjekteringsverktøy'!$G645&lt;&gt;"",IF('1. Prosjekteringsverktøy'!$G645='Telle antall dimensjoner'!J$1,1,""),IF('1. Prosjekteringsverktøy'!$F645=J$1,1,"")))</f>
        <v/>
      </c>
    </row>
    <row r="638" spans="1:10" x14ac:dyDescent="0.3">
      <c r="A638" t="str">
        <f>IF('1. Prosjekteringsverktøy'!D646&lt;&gt;0,'1. Prosjekteringsverktøy'!$D646,"")</f>
        <v/>
      </c>
      <c r="B638" t="str">
        <f>IF('1. Prosjekteringsverktøy'!$B646=Utelukk!$A$3,"",IF('1. Prosjekteringsverktøy'!$G646&lt;&gt;"",IF('1. Prosjekteringsverktøy'!$G646='Telle antall dimensjoner'!B$1,1,""),IF('1. Prosjekteringsverktøy'!$F646=B$1,1,"")))</f>
        <v/>
      </c>
      <c r="C638" t="str">
        <f>IF('1. Prosjekteringsverktøy'!$B646=Utelukk!$A$3,"",IF('1. Prosjekteringsverktøy'!$G646&lt;&gt;"",IF('1. Prosjekteringsverktøy'!$G646='Telle antall dimensjoner'!C$1,1,""),IF('1. Prosjekteringsverktøy'!$F646=C$1,1,"")))</f>
        <v/>
      </c>
      <c r="D638" t="str">
        <f>IF('1. Prosjekteringsverktøy'!$B646=Utelukk!$A$3,"",IF('1. Prosjekteringsverktøy'!$G646&lt;&gt;"",IF('1. Prosjekteringsverktøy'!$G646='Telle antall dimensjoner'!D$1,1,""),IF('1. Prosjekteringsverktøy'!$F646=D$1,1,"")))</f>
        <v/>
      </c>
      <c r="E638" t="str">
        <f>IF('1. Prosjekteringsverktøy'!$B646=Utelukk!$A$3,"",IF('1. Prosjekteringsverktøy'!$G646&lt;&gt;"",IF('1. Prosjekteringsverktøy'!$G646='Telle antall dimensjoner'!E$1,1,""),IF('1. Prosjekteringsverktøy'!$F646=E$1,1,"")))</f>
        <v/>
      </c>
      <c r="F638" t="str">
        <f>IF('1. Prosjekteringsverktøy'!$B646=Utelukk!$A$3,"",IF('1. Prosjekteringsverktøy'!$G646&lt;&gt;"",IF('1. Prosjekteringsverktøy'!$G646='Telle antall dimensjoner'!F$1,1,""),IF('1. Prosjekteringsverktøy'!$F646=F$1,1,"")))</f>
        <v/>
      </c>
      <c r="G638" t="str">
        <f>IF('1. Prosjekteringsverktøy'!$B646=Utelukk!$A$3,"",IF('1. Prosjekteringsverktøy'!$G646&lt;&gt;"",IF('1. Prosjekteringsverktøy'!$G646='Telle antall dimensjoner'!G$1,1,""),IF('1. Prosjekteringsverktøy'!$F646=G$1,1,"")))</f>
        <v/>
      </c>
      <c r="H638" t="str">
        <f>IF('1. Prosjekteringsverktøy'!$B646=Utelukk!$A$3,"",IF('1. Prosjekteringsverktøy'!$G646&lt;&gt;"",IF('1. Prosjekteringsverktøy'!$G646='Telle antall dimensjoner'!H$1,1,""),IF('1. Prosjekteringsverktøy'!$F646=H$1,1,"")))</f>
        <v/>
      </c>
      <c r="I638" t="str">
        <f>IF('1. Prosjekteringsverktøy'!$B646=Utelukk!$A$3,"",IF('1. Prosjekteringsverktøy'!$G646&lt;&gt;"",IF('1. Prosjekteringsverktøy'!$G646='Telle antall dimensjoner'!I$1,1,""),IF('1. Prosjekteringsverktøy'!$F646=I$1,1,"")))</f>
        <v/>
      </c>
      <c r="J638" t="str">
        <f>IF('1. Prosjekteringsverktøy'!$B646=Utelukk!$A$3,"",IF('1. Prosjekteringsverktøy'!$G646&lt;&gt;"",IF('1. Prosjekteringsverktøy'!$G646='Telle antall dimensjoner'!J$1,1,""),IF('1. Prosjekteringsverktøy'!$F646=J$1,1,"")))</f>
        <v/>
      </c>
    </row>
    <row r="639" spans="1:10" x14ac:dyDescent="0.3">
      <c r="A639" t="str">
        <f>IF('1. Prosjekteringsverktøy'!D647&lt;&gt;0,'1. Prosjekteringsverktøy'!$D647,"")</f>
        <v/>
      </c>
      <c r="B639" t="str">
        <f>IF('1. Prosjekteringsverktøy'!$B647=Utelukk!$A$3,"",IF('1. Prosjekteringsverktøy'!$G647&lt;&gt;"",IF('1. Prosjekteringsverktøy'!$G647='Telle antall dimensjoner'!B$1,1,""),IF('1. Prosjekteringsverktøy'!$F647=B$1,1,"")))</f>
        <v/>
      </c>
      <c r="C639" t="str">
        <f>IF('1. Prosjekteringsverktøy'!$B647=Utelukk!$A$3,"",IF('1. Prosjekteringsverktøy'!$G647&lt;&gt;"",IF('1. Prosjekteringsverktøy'!$G647='Telle antall dimensjoner'!C$1,1,""),IF('1. Prosjekteringsverktøy'!$F647=C$1,1,"")))</f>
        <v/>
      </c>
      <c r="D639" t="str">
        <f>IF('1. Prosjekteringsverktøy'!$B647=Utelukk!$A$3,"",IF('1. Prosjekteringsverktøy'!$G647&lt;&gt;"",IF('1. Prosjekteringsverktøy'!$G647='Telle antall dimensjoner'!D$1,1,""),IF('1. Prosjekteringsverktøy'!$F647=D$1,1,"")))</f>
        <v/>
      </c>
      <c r="E639" t="str">
        <f>IF('1. Prosjekteringsverktøy'!$B647=Utelukk!$A$3,"",IF('1. Prosjekteringsverktøy'!$G647&lt;&gt;"",IF('1. Prosjekteringsverktøy'!$G647='Telle antall dimensjoner'!E$1,1,""),IF('1. Prosjekteringsverktøy'!$F647=E$1,1,"")))</f>
        <v/>
      </c>
      <c r="F639" t="str">
        <f>IF('1. Prosjekteringsverktøy'!$B647=Utelukk!$A$3,"",IF('1. Prosjekteringsverktøy'!$G647&lt;&gt;"",IF('1. Prosjekteringsverktøy'!$G647='Telle antall dimensjoner'!F$1,1,""),IF('1. Prosjekteringsverktøy'!$F647=F$1,1,"")))</f>
        <v/>
      </c>
      <c r="G639" t="str">
        <f>IF('1. Prosjekteringsverktøy'!$B647=Utelukk!$A$3,"",IF('1. Prosjekteringsverktøy'!$G647&lt;&gt;"",IF('1. Prosjekteringsverktøy'!$G647='Telle antall dimensjoner'!G$1,1,""),IF('1. Prosjekteringsverktøy'!$F647=G$1,1,"")))</f>
        <v/>
      </c>
      <c r="H639" t="str">
        <f>IF('1. Prosjekteringsverktøy'!$B647=Utelukk!$A$3,"",IF('1. Prosjekteringsverktøy'!$G647&lt;&gt;"",IF('1. Prosjekteringsverktøy'!$G647='Telle antall dimensjoner'!H$1,1,""),IF('1. Prosjekteringsverktøy'!$F647=H$1,1,"")))</f>
        <v/>
      </c>
      <c r="I639" t="str">
        <f>IF('1. Prosjekteringsverktøy'!$B647=Utelukk!$A$3,"",IF('1. Prosjekteringsverktøy'!$G647&lt;&gt;"",IF('1. Prosjekteringsverktøy'!$G647='Telle antall dimensjoner'!I$1,1,""),IF('1. Prosjekteringsverktøy'!$F647=I$1,1,"")))</f>
        <v/>
      </c>
      <c r="J639" t="str">
        <f>IF('1. Prosjekteringsverktøy'!$B647=Utelukk!$A$3,"",IF('1. Prosjekteringsverktøy'!$G647&lt;&gt;"",IF('1. Prosjekteringsverktøy'!$G647='Telle antall dimensjoner'!J$1,1,""),IF('1. Prosjekteringsverktøy'!$F647=J$1,1,"")))</f>
        <v/>
      </c>
    </row>
    <row r="640" spans="1:10" x14ac:dyDescent="0.3">
      <c r="A640" t="str">
        <f>IF('1. Prosjekteringsverktøy'!D648&lt;&gt;0,'1. Prosjekteringsverktøy'!$D648,"")</f>
        <v/>
      </c>
      <c r="B640" t="str">
        <f>IF('1. Prosjekteringsverktøy'!$B648=Utelukk!$A$3,"",IF('1. Prosjekteringsverktøy'!$G648&lt;&gt;"",IF('1. Prosjekteringsverktøy'!$G648='Telle antall dimensjoner'!B$1,1,""),IF('1. Prosjekteringsverktøy'!$F648=B$1,1,"")))</f>
        <v/>
      </c>
      <c r="C640" t="str">
        <f>IF('1. Prosjekteringsverktøy'!$B648=Utelukk!$A$3,"",IF('1. Prosjekteringsverktøy'!$G648&lt;&gt;"",IF('1. Prosjekteringsverktøy'!$G648='Telle antall dimensjoner'!C$1,1,""),IF('1. Prosjekteringsverktøy'!$F648=C$1,1,"")))</f>
        <v/>
      </c>
      <c r="D640" t="str">
        <f>IF('1. Prosjekteringsverktøy'!$B648=Utelukk!$A$3,"",IF('1. Prosjekteringsverktøy'!$G648&lt;&gt;"",IF('1. Prosjekteringsverktøy'!$G648='Telle antall dimensjoner'!D$1,1,""),IF('1. Prosjekteringsverktøy'!$F648=D$1,1,"")))</f>
        <v/>
      </c>
      <c r="E640" t="str">
        <f>IF('1. Prosjekteringsverktøy'!$B648=Utelukk!$A$3,"",IF('1. Prosjekteringsverktøy'!$G648&lt;&gt;"",IF('1. Prosjekteringsverktøy'!$G648='Telle antall dimensjoner'!E$1,1,""),IF('1. Prosjekteringsverktøy'!$F648=E$1,1,"")))</f>
        <v/>
      </c>
      <c r="F640" t="str">
        <f>IF('1. Prosjekteringsverktøy'!$B648=Utelukk!$A$3,"",IF('1. Prosjekteringsverktøy'!$G648&lt;&gt;"",IF('1. Prosjekteringsverktøy'!$G648='Telle antall dimensjoner'!F$1,1,""),IF('1. Prosjekteringsverktøy'!$F648=F$1,1,"")))</f>
        <v/>
      </c>
      <c r="G640" t="str">
        <f>IF('1. Prosjekteringsverktøy'!$B648=Utelukk!$A$3,"",IF('1. Prosjekteringsverktøy'!$G648&lt;&gt;"",IF('1. Prosjekteringsverktøy'!$G648='Telle antall dimensjoner'!G$1,1,""),IF('1. Prosjekteringsverktøy'!$F648=G$1,1,"")))</f>
        <v/>
      </c>
      <c r="H640" t="str">
        <f>IF('1. Prosjekteringsverktøy'!$B648=Utelukk!$A$3,"",IF('1. Prosjekteringsverktøy'!$G648&lt;&gt;"",IF('1. Prosjekteringsverktøy'!$G648='Telle antall dimensjoner'!H$1,1,""),IF('1. Prosjekteringsverktøy'!$F648=H$1,1,"")))</f>
        <v/>
      </c>
      <c r="I640" t="str">
        <f>IF('1. Prosjekteringsverktøy'!$B648=Utelukk!$A$3,"",IF('1. Prosjekteringsverktøy'!$G648&lt;&gt;"",IF('1. Prosjekteringsverktøy'!$G648='Telle antall dimensjoner'!I$1,1,""),IF('1. Prosjekteringsverktøy'!$F648=I$1,1,"")))</f>
        <v/>
      </c>
      <c r="J640" t="str">
        <f>IF('1. Prosjekteringsverktøy'!$B648=Utelukk!$A$3,"",IF('1. Prosjekteringsverktøy'!$G648&lt;&gt;"",IF('1. Prosjekteringsverktøy'!$G648='Telle antall dimensjoner'!J$1,1,""),IF('1. Prosjekteringsverktøy'!$F648=J$1,1,"")))</f>
        <v/>
      </c>
    </row>
    <row r="641" spans="1:10" x14ac:dyDescent="0.3">
      <c r="A641" t="str">
        <f>IF('1. Prosjekteringsverktøy'!D649&lt;&gt;0,'1. Prosjekteringsverktøy'!$D649,"")</f>
        <v/>
      </c>
      <c r="B641" t="str">
        <f>IF('1. Prosjekteringsverktøy'!$B649=Utelukk!$A$3,"",IF('1. Prosjekteringsverktøy'!$G649&lt;&gt;"",IF('1. Prosjekteringsverktøy'!$G649='Telle antall dimensjoner'!B$1,1,""),IF('1. Prosjekteringsverktøy'!$F649=B$1,1,"")))</f>
        <v/>
      </c>
      <c r="C641" t="str">
        <f>IF('1. Prosjekteringsverktøy'!$B649=Utelukk!$A$3,"",IF('1. Prosjekteringsverktøy'!$G649&lt;&gt;"",IF('1. Prosjekteringsverktøy'!$G649='Telle antall dimensjoner'!C$1,1,""),IF('1. Prosjekteringsverktøy'!$F649=C$1,1,"")))</f>
        <v/>
      </c>
      <c r="D641" t="str">
        <f>IF('1. Prosjekteringsverktøy'!$B649=Utelukk!$A$3,"",IF('1. Prosjekteringsverktøy'!$G649&lt;&gt;"",IF('1. Prosjekteringsverktøy'!$G649='Telle antall dimensjoner'!D$1,1,""),IF('1. Prosjekteringsverktøy'!$F649=D$1,1,"")))</f>
        <v/>
      </c>
      <c r="E641" t="str">
        <f>IF('1. Prosjekteringsverktøy'!$B649=Utelukk!$A$3,"",IF('1. Prosjekteringsverktøy'!$G649&lt;&gt;"",IF('1. Prosjekteringsverktøy'!$G649='Telle antall dimensjoner'!E$1,1,""),IF('1. Prosjekteringsverktøy'!$F649=E$1,1,"")))</f>
        <v/>
      </c>
      <c r="F641" t="str">
        <f>IF('1. Prosjekteringsverktøy'!$B649=Utelukk!$A$3,"",IF('1. Prosjekteringsverktøy'!$G649&lt;&gt;"",IF('1. Prosjekteringsverktøy'!$G649='Telle antall dimensjoner'!F$1,1,""),IF('1. Prosjekteringsverktøy'!$F649=F$1,1,"")))</f>
        <v/>
      </c>
      <c r="G641" t="str">
        <f>IF('1. Prosjekteringsverktøy'!$B649=Utelukk!$A$3,"",IF('1. Prosjekteringsverktøy'!$G649&lt;&gt;"",IF('1. Prosjekteringsverktøy'!$G649='Telle antall dimensjoner'!G$1,1,""),IF('1. Prosjekteringsverktøy'!$F649=G$1,1,"")))</f>
        <v/>
      </c>
      <c r="H641" t="str">
        <f>IF('1. Prosjekteringsverktøy'!$B649=Utelukk!$A$3,"",IF('1. Prosjekteringsverktøy'!$G649&lt;&gt;"",IF('1. Prosjekteringsverktøy'!$G649='Telle antall dimensjoner'!H$1,1,""),IF('1. Prosjekteringsverktøy'!$F649=H$1,1,"")))</f>
        <v/>
      </c>
      <c r="I641" t="str">
        <f>IF('1. Prosjekteringsverktøy'!$B649=Utelukk!$A$3,"",IF('1. Prosjekteringsverktøy'!$G649&lt;&gt;"",IF('1. Prosjekteringsverktøy'!$G649='Telle antall dimensjoner'!I$1,1,""),IF('1. Prosjekteringsverktøy'!$F649=I$1,1,"")))</f>
        <v/>
      </c>
      <c r="J641" t="str">
        <f>IF('1. Prosjekteringsverktøy'!$B649=Utelukk!$A$3,"",IF('1. Prosjekteringsverktøy'!$G649&lt;&gt;"",IF('1. Prosjekteringsverktøy'!$G649='Telle antall dimensjoner'!J$1,1,""),IF('1. Prosjekteringsverktøy'!$F649=J$1,1,"")))</f>
        <v/>
      </c>
    </row>
    <row r="642" spans="1:10" x14ac:dyDescent="0.3">
      <c r="A642" t="str">
        <f>IF('1. Prosjekteringsverktøy'!D650&lt;&gt;0,'1. Prosjekteringsverktøy'!$D650,"")</f>
        <v/>
      </c>
      <c r="B642" t="str">
        <f>IF('1. Prosjekteringsverktøy'!$B650=Utelukk!$A$3,"",IF('1. Prosjekteringsverktøy'!$G650&lt;&gt;"",IF('1. Prosjekteringsverktøy'!$G650='Telle antall dimensjoner'!B$1,1,""),IF('1. Prosjekteringsverktøy'!$F650=B$1,1,"")))</f>
        <v/>
      </c>
      <c r="C642" t="str">
        <f>IF('1. Prosjekteringsverktøy'!$B650=Utelukk!$A$3,"",IF('1. Prosjekteringsverktøy'!$G650&lt;&gt;"",IF('1. Prosjekteringsverktøy'!$G650='Telle antall dimensjoner'!C$1,1,""),IF('1. Prosjekteringsverktøy'!$F650=C$1,1,"")))</f>
        <v/>
      </c>
      <c r="D642" t="str">
        <f>IF('1. Prosjekteringsverktøy'!$B650=Utelukk!$A$3,"",IF('1. Prosjekteringsverktøy'!$G650&lt;&gt;"",IF('1. Prosjekteringsverktøy'!$G650='Telle antall dimensjoner'!D$1,1,""),IF('1. Prosjekteringsverktøy'!$F650=D$1,1,"")))</f>
        <v/>
      </c>
      <c r="E642" t="str">
        <f>IF('1. Prosjekteringsverktøy'!$B650=Utelukk!$A$3,"",IF('1. Prosjekteringsverktøy'!$G650&lt;&gt;"",IF('1. Prosjekteringsverktøy'!$G650='Telle antall dimensjoner'!E$1,1,""),IF('1. Prosjekteringsverktøy'!$F650=E$1,1,"")))</f>
        <v/>
      </c>
      <c r="F642" t="str">
        <f>IF('1. Prosjekteringsverktøy'!$B650=Utelukk!$A$3,"",IF('1. Prosjekteringsverktøy'!$G650&lt;&gt;"",IF('1. Prosjekteringsverktøy'!$G650='Telle antall dimensjoner'!F$1,1,""),IF('1. Prosjekteringsverktøy'!$F650=F$1,1,"")))</f>
        <v/>
      </c>
      <c r="G642" t="str">
        <f>IF('1. Prosjekteringsverktøy'!$B650=Utelukk!$A$3,"",IF('1. Prosjekteringsverktøy'!$G650&lt;&gt;"",IF('1. Prosjekteringsverktøy'!$G650='Telle antall dimensjoner'!G$1,1,""),IF('1. Prosjekteringsverktøy'!$F650=G$1,1,"")))</f>
        <v/>
      </c>
      <c r="H642" t="str">
        <f>IF('1. Prosjekteringsverktøy'!$B650=Utelukk!$A$3,"",IF('1. Prosjekteringsverktøy'!$G650&lt;&gt;"",IF('1. Prosjekteringsverktøy'!$G650='Telle antall dimensjoner'!H$1,1,""),IF('1. Prosjekteringsverktøy'!$F650=H$1,1,"")))</f>
        <v/>
      </c>
      <c r="I642" t="str">
        <f>IF('1. Prosjekteringsverktøy'!$B650=Utelukk!$A$3,"",IF('1. Prosjekteringsverktøy'!$G650&lt;&gt;"",IF('1. Prosjekteringsverktøy'!$G650='Telle antall dimensjoner'!I$1,1,""),IF('1. Prosjekteringsverktøy'!$F650=I$1,1,"")))</f>
        <v/>
      </c>
      <c r="J642" t="str">
        <f>IF('1. Prosjekteringsverktøy'!$B650=Utelukk!$A$3,"",IF('1. Prosjekteringsverktøy'!$G650&lt;&gt;"",IF('1. Prosjekteringsverktøy'!$G650='Telle antall dimensjoner'!J$1,1,""),IF('1. Prosjekteringsverktøy'!$F650=J$1,1,"")))</f>
        <v/>
      </c>
    </row>
    <row r="643" spans="1:10" x14ac:dyDescent="0.3">
      <c r="A643" t="str">
        <f>IF('1. Prosjekteringsverktøy'!D651&lt;&gt;0,'1. Prosjekteringsverktøy'!$D651,"")</f>
        <v/>
      </c>
      <c r="B643" t="str">
        <f>IF('1. Prosjekteringsverktøy'!$B651=Utelukk!$A$3,"",IF('1. Prosjekteringsverktøy'!$G651&lt;&gt;"",IF('1. Prosjekteringsverktøy'!$G651='Telle antall dimensjoner'!B$1,1,""),IF('1. Prosjekteringsverktøy'!$F651=B$1,1,"")))</f>
        <v/>
      </c>
      <c r="C643" t="str">
        <f>IF('1. Prosjekteringsverktøy'!$B651=Utelukk!$A$3,"",IF('1. Prosjekteringsverktøy'!$G651&lt;&gt;"",IF('1. Prosjekteringsverktøy'!$G651='Telle antall dimensjoner'!C$1,1,""),IF('1. Prosjekteringsverktøy'!$F651=C$1,1,"")))</f>
        <v/>
      </c>
      <c r="D643" t="str">
        <f>IF('1. Prosjekteringsverktøy'!$B651=Utelukk!$A$3,"",IF('1. Prosjekteringsverktøy'!$G651&lt;&gt;"",IF('1. Prosjekteringsverktøy'!$G651='Telle antall dimensjoner'!D$1,1,""),IF('1. Prosjekteringsverktøy'!$F651=D$1,1,"")))</f>
        <v/>
      </c>
      <c r="E643" t="str">
        <f>IF('1. Prosjekteringsverktøy'!$B651=Utelukk!$A$3,"",IF('1. Prosjekteringsverktøy'!$G651&lt;&gt;"",IF('1. Prosjekteringsverktøy'!$G651='Telle antall dimensjoner'!E$1,1,""),IF('1. Prosjekteringsverktøy'!$F651=E$1,1,"")))</f>
        <v/>
      </c>
      <c r="F643" t="str">
        <f>IF('1. Prosjekteringsverktøy'!$B651=Utelukk!$A$3,"",IF('1. Prosjekteringsverktøy'!$G651&lt;&gt;"",IF('1. Prosjekteringsverktøy'!$G651='Telle antall dimensjoner'!F$1,1,""),IF('1. Prosjekteringsverktøy'!$F651=F$1,1,"")))</f>
        <v/>
      </c>
      <c r="G643" t="str">
        <f>IF('1. Prosjekteringsverktøy'!$B651=Utelukk!$A$3,"",IF('1. Prosjekteringsverktøy'!$G651&lt;&gt;"",IF('1. Prosjekteringsverktøy'!$G651='Telle antall dimensjoner'!G$1,1,""),IF('1. Prosjekteringsverktøy'!$F651=G$1,1,"")))</f>
        <v/>
      </c>
      <c r="H643" t="str">
        <f>IF('1. Prosjekteringsverktøy'!$B651=Utelukk!$A$3,"",IF('1. Prosjekteringsverktøy'!$G651&lt;&gt;"",IF('1. Prosjekteringsverktøy'!$G651='Telle antall dimensjoner'!H$1,1,""),IF('1. Prosjekteringsverktøy'!$F651=H$1,1,"")))</f>
        <v/>
      </c>
      <c r="I643" t="str">
        <f>IF('1. Prosjekteringsverktøy'!$B651=Utelukk!$A$3,"",IF('1. Prosjekteringsverktøy'!$G651&lt;&gt;"",IF('1. Prosjekteringsverktøy'!$G651='Telle antall dimensjoner'!I$1,1,""),IF('1. Prosjekteringsverktøy'!$F651=I$1,1,"")))</f>
        <v/>
      </c>
      <c r="J643" t="str">
        <f>IF('1. Prosjekteringsverktøy'!$B651=Utelukk!$A$3,"",IF('1. Prosjekteringsverktøy'!$G651&lt;&gt;"",IF('1. Prosjekteringsverktøy'!$G651='Telle antall dimensjoner'!J$1,1,""),IF('1. Prosjekteringsverktøy'!$F651=J$1,1,"")))</f>
        <v/>
      </c>
    </row>
    <row r="644" spans="1:10" x14ac:dyDescent="0.3">
      <c r="A644" t="str">
        <f>IF('1. Prosjekteringsverktøy'!D652&lt;&gt;0,'1. Prosjekteringsverktøy'!$D652,"")</f>
        <v/>
      </c>
      <c r="B644" t="str">
        <f>IF('1. Prosjekteringsverktøy'!$B652=Utelukk!$A$3,"",IF('1. Prosjekteringsverktøy'!$G652&lt;&gt;"",IF('1. Prosjekteringsverktøy'!$G652='Telle antall dimensjoner'!B$1,1,""),IF('1. Prosjekteringsverktøy'!$F652=B$1,1,"")))</f>
        <v/>
      </c>
      <c r="C644" t="str">
        <f>IF('1. Prosjekteringsverktøy'!$B652=Utelukk!$A$3,"",IF('1. Prosjekteringsverktøy'!$G652&lt;&gt;"",IF('1. Prosjekteringsverktøy'!$G652='Telle antall dimensjoner'!C$1,1,""),IF('1. Prosjekteringsverktøy'!$F652=C$1,1,"")))</f>
        <v/>
      </c>
      <c r="D644" t="str">
        <f>IF('1. Prosjekteringsverktøy'!$B652=Utelukk!$A$3,"",IF('1. Prosjekteringsverktøy'!$G652&lt;&gt;"",IF('1. Prosjekteringsverktøy'!$G652='Telle antall dimensjoner'!D$1,1,""),IF('1. Prosjekteringsverktøy'!$F652=D$1,1,"")))</f>
        <v/>
      </c>
      <c r="E644" t="str">
        <f>IF('1. Prosjekteringsverktøy'!$B652=Utelukk!$A$3,"",IF('1. Prosjekteringsverktøy'!$G652&lt;&gt;"",IF('1. Prosjekteringsverktøy'!$G652='Telle antall dimensjoner'!E$1,1,""),IF('1. Prosjekteringsverktøy'!$F652=E$1,1,"")))</f>
        <v/>
      </c>
      <c r="F644" t="str">
        <f>IF('1. Prosjekteringsverktøy'!$B652=Utelukk!$A$3,"",IF('1. Prosjekteringsverktøy'!$G652&lt;&gt;"",IF('1. Prosjekteringsverktøy'!$G652='Telle antall dimensjoner'!F$1,1,""),IF('1. Prosjekteringsverktøy'!$F652=F$1,1,"")))</f>
        <v/>
      </c>
      <c r="G644" t="str">
        <f>IF('1. Prosjekteringsverktøy'!$B652=Utelukk!$A$3,"",IF('1. Prosjekteringsverktøy'!$G652&lt;&gt;"",IF('1. Prosjekteringsverktøy'!$G652='Telle antall dimensjoner'!G$1,1,""),IF('1. Prosjekteringsverktøy'!$F652=G$1,1,"")))</f>
        <v/>
      </c>
      <c r="H644" t="str">
        <f>IF('1. Prosjekteringsverktøy'!$B652=Utelukk!$A$3,"",IF('1. Prosjekteringsverktøy'!$G652&lt;&gt;"",IF('1. Prosjekteringsverktøy'!$G652='Telle antall dimensjoner'!H$1,1,""),IF('1. Prosjekteringsverktøy'!$F652=H$1,1,"")))</f>
        <v/>
      </c>
      <c r="I644" t="str">
        <f>IF('1. Prosjekteringsverktøy'!$B652=Utelukk!$A$3,"",IF('1. Prosjekteringsverktøy'!$G652&lt;&gt;"",IF('1. Prosjekteringsverktøy'!$G652='Telle antall dimensjoner'!I$1,1,""),IF('1. Prosjekteringsverktøy'!$F652=I$1,1,"")))</f>
        <v/>
      </c>
      <c r="J644" t="str">
        <f>IF('1. Prosjekteringsverktøy'!$B652=Utelukk!$A$3,"",IF('1. Prosjekteringsverktøy'!$G652&lt;&gt;"",IF('1. Prosjekteringsverktøy'!$G652='Telle antall dimensjoner'!J$1,1,""),IF('1. Prosjekteringsverktøy'!$F652=J$1,1,"")))</f>
        <v/>
      </c>
    </row>
    <row r="645" spans="1:10" x14ac:dyDescent="0.3">
      <c r="A645" t="str">
        <f>IF('1. Prosjekteringsverktøy'!D653&lt;&gt;0,'1. Prosjekteringsverktøy'!$D653,"")</f>
        <v/>
      </c>
      <c r="B645" t="str">
        <f>IF('1. Prosjekteringsverktøy'!$B653=Utelukk!$A$3,"",IF('1. Prosjekteringsverktøy'!$G653&lt;&gt;"",IF('1. Prosjekteringsverktøy'!$G653='Telle antall dimensjoner'!B$1,1,""),IF('1. Prosjekteringsverktøy'!$F653=B$1,1,"")))</f>
        <v/>
      </c>
      <c r="C645" t="str">
        <f>IF('1. Prosjekteringsverktøy'!$B653=Utelukk!$A$3,"",IF('1. Prosjekteringsverktøy'!$G653&lt;&gt;"",IF('1. Prosjekteringsverktøy'!$G653='Telle antall dimensjoner'!C$1,1,""),IF('1. Prosjekteringsverktøy'!$F653=C$1,1,"")))</f>
        <v/>
      </c>
      <c r="D645" t="str">
        <f>IF('1. Prosjekteringsverktøy'!$B653=Utelukk!$A$3,"",IF('1. Prosjekteringsverktøy'!$G653&lt;&gt;"",IF('1. Prosjekteringsverktøy'!$G653='Telle antall dimensjoner'!D$1,1,""),IF('1. Prosjekteringsverktøy'!$F653=D$1,1,"")))</f>
        <v/>
      </c>
      <c r="E645" t="str">
        <f>IF('1. Prosjekteringsverktøy'!$B653=Utelukk!$A$3,"",IF('1. Prosjekteringsverktøy'!$G653&lt;&gt;"",IF('1. Prosjekteringsverktøy'!$G653='Telle antall dimensjoner'!E$1,1,""),IF('1. Prosjekteringsverktøy'!$F653=E$1,1,"")))</f>
        <v/>
      </c>
      <c r="F645" t="str">
        <f>IF('1. Prosjekteringsverktøy'!$B653=Utelukk!$A$3,"",IF('1. Prosjekteringsverktøy'!$G653&lt;&gt;"",IF('1. Prosjekteringsverktøy'!$G653='Telle antall dimensjoner'!F$1,1,""),IF('1. Prosjekteringsverktøy'!$F653=F$1,1,"")))</f>
        <v/>
      </c>
      <c r="G645" t="str">
        <f>IF('1. Prosjekteringsverktøy'!$B653=Utelukk!$A$3,"",IF('1. Prosjekteringsverktøy'!$G653&lt;&gt;"",IF('1. Prosjekteringsverktøy'!$G653='Telle antall dimensjoner'!G$1,1,""),IF('1. Prosjekteringsverktøy'!$F653=G$1,1,"")))</f>
        <v/>
      </c>
      <c r="H645" t="str">
        <f>IF('1. Prosjekteringsverktøy'!$B653=Utelukk!$A$3,"",IF('1. Prosjekteringsverktøy'!$G653&lt;&gt;"",IF('1. Prosjekteringsverktøy'!$G653='Telle antall dimensjoner'!H$1,1,""),IF('1. Prosjekteringsverktøy'!$F653=H$1,1,"")))</f>
        <v/>
      </c>
      <c r="I645" t="str">
        <f>IF('1. Prosjekteringsverktøy'!$B653=Utelukk!$A$3,"",IF('1. Prosjekteringsverktøy'!$G653&lt;&gt;"",IF('1. Prosjekteringsverktøy'!$G653='Telle antall dimensjoner'!I$1,1,""),IF('1. Prosjekteringsverktøy'!$F653=I$1,1,"")))</f>
        <v/>
      </c>
      <c r="J645" t="str">
        <f>IF('1. Prosjekteringsverktøy'!$B653=Utelukk!$A$3,"",IF('1. Prosjekteringsverktøy'!$G653&lt;&gt;"",IF('1. Prosjekteringsverktøy'!$G653='Telle antall dimensjoner'!J$1,1,""),IF('1. Prosjekteringsverktøy'!$F653=J$1,1,"")))</f>
        <v/>
      </c>
    </row>
    <row r="646" spans="1:10" x14ac:dyDescent="0.3">
      <c r="A646" t="str">
        <f>IF('1. Prosjekteringsverktøy'!D654&lt;&gt;0,'1. Prosjekteringsverktøy'!$D654,"")</f>
        <v/>
      </c>
      <c r="B646" t="str">
        <f>IF('1. Prosjekteringsverktøy'!$B654=Utelukk!$A$3,"",IF('1. Prosjekteringsverktøy'!$G654&lt;&gt;"",IF('1. Prosjekteringsverktøy'!$G654='Telle antall dimensjoner'!B$1,1,""),IF('1. Prosjekteringsverktøy'!$F654=B$1,1,"")))</f>
        <v/>
      </c>
      <c r="C646" t="str">
        <f>IF('1. Prosjekteringsverktøy'!$B654=Utelukk!$A$3,"",IF('1. Prosjekteringsverktøy'!$G654&lt;&gt;"",IF('1. Prosjekteringsverktøy'!$G654='Telle antall dimensjoner'!C$1,1,""),IF('1. Prosjekteringsverktøy'!$F654=C$1,1,"")))</f>
        <v/>
      </c>
      <c r="D646" t="str">
        <f>IF('1. Prosjekteringsverktøy'!$B654=Utelukk!$A$3,"",IF('1. Prosjekteringsverktøy'!$G654&lt;&gt;"",IF('1. Prosjekteringsverktøy'!$G654='Telle antall dimensjoner'!D$1,1,""),IF('1. Prosjekteringsverktøy'!$F654=D$1,1,"")))</f>
        <v/>
      </c>
      <c r="E646" t="str">
        <f>IF('1. Prosjekteringsverktøy'!$B654=Utelukk!$A$3,"",IF('1. Prosjekteringsverktøy'!$G654&lt;&gt;"",IF('1. Prosjekteringsverktøy'!$G654='Telle antall dimensjoner'!E$1,1,""),IF('1. Prosjekteringsverktøy'!$F654=E$1,1,"")))</f>
        <v/>
      </c>
      <c r="F646" t="str">
        <f>IF('1. Prosjekteringsverktøy'!$B654=Utelukk!$A$3,"",IF('1. Prosjekteringsverktøy'!$G654&lt;&gt;"",IF('1. Prosjekteringsverktøy'!$G654='Telle antall dimensjoner'!F$1,1,""),IF('1. Prosjekteringsverktøy'!$F654=F$1,1,"")))</f>
        <v/>
      </c>
      <c r="G646" t="str">
        <f>IF('1. Prosjekteringsverktøy'!$B654=Utelukk!$A$3,"",IF('1. Prosjekteringsverktøy'!$G654&lt;&gt;"",IF('1. Prosjekteringsverktøy'!$G654='Telle antall dimensjoner'!G$1,1,""),IF('1. Prosjekteringsverktøy'!$F654=G$1,1,"")))</f>
        <v/>
      </c>
      <c r="H646" t="str">
        <f>IF('1. Prosjekteringsverktøy'!$B654=Utelukk!$A$3,"",IF('1. Prosjekteringsverktøy'!$G654&lt;&gt;"",IF('1. Prosjekteringsverktøy'!$G654='Telle antall dimensjoner'!H$1,1,""),IF('1. Prosjekteringsverktøy'!$F654=H$1,1,"")))</f>
        <v/>
      </c>
      <c r="I646" t="str">
        <f>IF('1. Prosjekteringsverktøy'!$B654=Utelukk!$A$3,"",IF('1. Prosjekteringsverktøy'!$G654&lt;&gt;"",IF('1. Prosjekteringsverktøy'!$G654='Telle antall dimensjoner'!I$1,1,""),IF('1. Prosjekteringsverktøy'!$F654=I$1,1,"")))</f>
        <v/>
      </c>
      <c r="J646" t="str">
        <f>IF('1. Prosjekteringsverktøy'!$B654=Utelukk!$A$3,"",IF('1. Prosjekteringsverktøy'!$G654&lt;&gt;"",IF('1. Prosjekteringsverktøy'!$G654='Telle antall dimensjoner'!J$1,1,""),IF('1. Prosjekteringsverktøy'!$F654=J$1,1,"")))</f>
        <v/>
      </c>
    </row>
    <row r="647" spans="1:10" x14ac:dyDescent="0.3">
      <c r="A647" t="str">
        <f>IF('1. Prosjekteringsverktøy'!D655&lt;&gt;0,'1. Prosjekteringsverktøy'!$D655,"")</f>
        <v/>
      </c>
      <c r="B647" t="str">
        <f>IF('1. Prosjekteringsverktøy'!$B655=Utelukk!$A$3,"",IF('1. Prosjekteringsverktøy'!$G655&lt;&gt;"",IF('1. Prosjekteringsverktøy'!$G655='Telle antall dimensjoner'!B$1,1,""),IF('1. Prosjekteringsverktøy'!$F655=B$1,1,"")))</f>
        <v/>
      </c>
      <c r="C647" t="str">
        <f>IF('1. Prosjekteringsverktøy'!$B655=Utelukk!$A$3,"",IF('1. Prosjekteringsverktøy'!$G655&lt;&gt;"",IF('1. Prosjekteringsverktøy'!$G655='Telle antall dimensjoner'!C$1,1,""),IF('1. Prosjekteringsverktøy'!$F655=C$1,1,"")))</f>
        <v/>
      </c>
      <c r="D647" t="str">
        <f>IF('1. Prosjekteringsverktøy'!$B655=Utelukk!$A$3,"",IF('1. Prosjekteringsverktøy'!$G655&lt;&gt;"",IF('1. Prosjekteringsverktøy'!$G655='Telle antall dimensjoner'!D$1,1,""),IF('1. Prosjekteringsverktøy'!$F655=D$1,1,"")))</f>
        <v/>
      </c>
      <c r="E647" t="str">
        <f>IF('1. Prosjekteringsverktøy'!$B655=Utelukk!$A$3,"",IF('1. Prosjekteringsverktøy'!$G655&lt;&gt;"",IF('1. Prosjekteringsverktøy'!$G655='Telle antall dimensjoner'!E$1,1,""),IF('1. Prosjekteringsverktøy'!$F655=E$1,1,"")))</f>
        <v/>
      </c>
      <c r="F647" t="str">
        <f>IF('1. Prosjekteringsverktøy'!$B655=Utelukk!$A$3,"",IF('1. Prosjekteringsverktøy'!$G655&lt;&gt;"",IF('1. Prosjekteringsverktøy'!$G655='Telle antall dimensjoner'!F$1,1,""),IF('1. Prosjekteringsverktøy'!$F655=F$1,1,"")))</f>
        <v/>
      </c>
      <c r="G647" t="str">
        <f>IF('1. Prosjekteringsverktøy'!$B655=Utelukk!$A$3,"",IF('1. Prosjekteringsverktøy'!$G655&lt;&gt;"",IF('1. Prosjekteringsverktøy'!$G655='Telle antall dimensjoner'!G$1,1,""),IF('1. Prosjekteringsverktøy'!$F655=G$1,1,"")))</f>
        <v/>
      </c>
      <c r="H647" t="str">
        <f>IF('1. Prosjekteringsverktøy'!$B655=Utelukk!$A$3,"",IF('1. Prosjekteringsverktøy'!$G655&lt;&gt;"",IF('1. Prosjekteringsverktøy'!$G655='Telle antall dimensjoner'!H$1,1,""),IF('1. Prosjekteringsverktøy'!$F655=H$1,1,"")))</f>
        <v/>
      </c>
      <c r="I647" t="str">
        <f>IF('1. Prosjekteringsverktøy'!$B655=Utelukk!$A$3,"",IF('1. Prosjekteringsverktøy'!$G655&lt;&gt;"",IF('1. Prosjekteringsverktøy'!$G655='Telle antall dimensjoner'!I$1,1,""),IF('1. Prosjekteringsverktøy'!$F655=I$1,1,"")))</f>
        <v/>
      </c>
      <c r="J647" t="str">
        <f>IF('1. Prosjekteringsverktøy'!$B655=Utelukk!$A$3,"",IF('1. Prosjekteringsverktøy'!$G655&lt;&gt;"",IF('1. Prosjekteringsverktøy'!$G655='Telle antall dimensjoner'!J$1,1,""),IF('1. Prosjekteringsverktøy'!$F655=J$1,1,"")))</f>
        <v/>
      </c>
    </row>
    <row r="648" spans="1:10" x14ac:dyDescent="0.3">
      <c r="A648" t="str">
        <f>IF('1. Prosjekteringsverktøy'!D656&lt;&gt;0,'1. Prosjekteringsverktøy'!$D656,"")</f>
        <v/>
      </c>
      <c r="B648" t="str">
        <f>IF('1. Prosjekteringsverktøy'!$B656=Utelukk!$A$3,"",IF('1. Prosjekteringsverktøy'!$G656&lt;&gt;"",IF('1. Prosjekteringsverktøy'!$G656='Telle antall dimensjoner'!B$1,1,""),IF('1. Prosjekteringsverktøy'!$F656=B$1,1,"")))</f>
        <v/>
      </c>
      <c r="C648" t="str">
        <f>IF('1. Prosjekteringsverktøy'!$B656=Utelukk!$A$3,"",IF('1. Prosjekteringsverktøy'!$G656&lt;&gt;"",IF('1. Prosjekteringsverktøy'!$G656='Telle antall dimensjoner'!C$1,1,""),IF('1. Prosjekteringsverktøy'!$F656=C$1,1,"")))</f>
        <v/>
      </c>
      <c r="D648" t="str">
        <f>IF('1. Prosjekteringsverktøy'!$B656=Utelukk!$A$3,"",IF('1. Prosjekteringsverktøy'!$G656&lt;&gt;"",IF('1. Prosjekteringsverktøy'!$G656='Telle antall dimensjoner'!D$1,1,""),IF('1. Prosjekteringsverktøy'!$F656=D$1,1,"")))</f>
        <v/>
      </c>
      <c r="E648" t="str">
        <f>IF('1. Prosjekteringsverktøy'!$B656=Utelukk!$A$3,"",IF('1. Prosjekteringsverktøy'!$G656&lt;&gt;"",IF('1. Prosjekteringsverktøy'!$G656='Telle antall dimensjoner'!E$1,1,""),IF('1. Prosjekteringsverktøy'!$F656=E$1,1,"")))</f>
        <v/>
      </c>
      <c r="F648" t="str">
        <f>IF('1. Prosjekteringsverktøy'!$B656=Utelukk!$A$3,"",IF('1. Prosjekteringsverktøy'!$G656&lt;&gt;"",IF('1. Prosjekteringsverktøy'!$G656='Telle antall dimensjoner'!F$1,1,""),IF('1. Prosjekteringsverktøy'!$F656=F$1,1,"")))</f>
        <v/>
      </c>
      <c r="G648" t="str">
        <f>IF('1. Prosjekteringsverktøy'!$B656=Utelukk!$A$3,"",IF('1. Prosjekteringsverktøy'!$G656&lt;&gt;"",IF('1. Prosjekteringsverktøy'!$G656='Telle antall dimensjoner'!G$1,1,""),IF('1. Prosjekteringsverktøy'!$F656=G$1,1,"")))</f>
        <v/>
      </c>
      <c r="H648" t="str">
        <f>IF('1. Prosjekteringsverktøy'!$B656=Utelukk!$A$3,"",IF('1. Prosjekteringsverktøy'!$G656&lt;&gt;"",IF('1. Prosjekteringsverktøy'!$G656='Telle antall dimensjoner'!H$1,1,""),IF('1. Prosjekteringsverktøy'!$F656=H$1,1,"")))</f>
        <v/>
      </c>
      <c r="I648" t="str">
        <f>IF('1. Prosjekteringsverktøy'!$B656=Utelukk!$A$3,"",IF('1. Prosjekteringsverktøy'!$G656&lt;&gt;"",IF('1. Prosjekteringsverktøy'!$G656='Telle antall dimensjoner'!I$1,1,""),IF('1. Prosjekteringsverktøy'!$F656=I$1,1,"")))</f>
        <v/>
      </c>
      <c r="J648" t="str">
        <f>IF('1. Prosjekteringsverktøy'!$B656=Utelukk!$A$3,"",IF('1. Prosjekteringsverktøy'!$G656&lt;&gt;"",IF('1. Prosjekteringsverktøy'!$G656='Telle antall dimensjoner'!J$1,1,""),IF('1. Prosjekteringsverktøy'!$F656=J$1,1,"")))</f>
        <v/>
      </c>
    </row>
    <row r="649" spans="1:10" x14ac:dyDescent="0.3">
      <c r="A649" t="str">
        <f>IF('1. Prosjekteringsverktøy'!D657&lt;&gt;0,'1. Prosjekteringsverktøy'!$D657,"")</f>
        <v/>
      </c>
      <c r="B649" t="str">
        <f>IF('1. Prosjekteringsverktøy'!$B657=Utelukk!$A$3,"",IF('1. Prosjekteringsverktøy'!$G657&lt;&gt;"",IF('1. Prosjekteringsverktøy'!$G657='Telle antall dimensjoner'!B$1,1,""),IF('1. Prosjekteringsverktøy'!$F657=B$1,1,"")))</f>
        <v/>
      </c>
      <c r="C649" t="str">
        <f>IF('1. Prosjekteringsverktøy'!$B657=Utelukk!$A$3,"",IF('1. Prosjekteringsverktøy'!$G657&lt;&gt;"",IF('1. Prosjekteringsverktøy'!$G657='Telle antall dimensjoner'!C$1,1,""),IF('1. Prosjekteringsverktøy'!$F657=C$1,1,"")))</f>
        <v/>
      </c>
      <c r="D649" t="str">
        <f>IF('1. Prosjekteringsverktøy'!$B657=Utelukk!$A$3,"",IF('1. Prosjekteringsverktøy'!$G657&lt;&gt;"",IF('1. Prosjekteringsverktøy'!$G657='Telle antall dimensjoner'!D$1,1,""),IF('1. Prosjekteringsverktøy'!$F657=D$1,1,"")))</f>
        <v/>
      </c>
      <c r="E649" t="str">
        <f>IF('1. Prosjekteringsverktøy'!$B657=Utelukk!$A$3,"",IF('1. Prosjekteringsverktøy'!$G657&lt;&gt;"",IF('1. Prosjekteringsverktøy'!$G657='Telle antall dimensjoner'!E$1,1,""),IF('1. Prosjekteringsverktøy'!$F657=E$1,1,"")))</f>
        <v/>
      </c>
      <c r="F649" t="str">
        <f>IF('1. Prosjekteringsverktøy'!$B657=Utelukk!$A$3,"",IF('1. Prosjekteringsverktøy'!$G657&lt;&gt;"",IF('1. Prosjekteringsverktøy'!$G657='Telle antall dimensjoner'!F$1,1,""),IF('1. Prosjekteringsverktøy'!$F657=F$1,1,"")))</f>
        <v/>
      </c>
      <c r="G649" t="str">
        <f>IF('1. Prosjekteringsverktøy'!$B657=Utelukk!$A$3,"",IF('1. Prosjekteringsverktøy'!$G657&lt;&gt;"",IF('1. Prosjekteringsverktøy'!$G657='Telle antall dimensjoner'!G$1,1,""),IF('1. Prosjekteringsverktøy'!$F657=G$1,1,"")))</f>
        <v/>
      </c>
      <c r="H649" t="str">
        <f>IF('1. Prosjekteringsverktøy'!$B657=Utelukk!$A$3,"",IF('1. Prosjekteringsverktøy'!$G657&lt;&gt;"",IF('1. Prosjekteringsverktøy'!$G657='Telle antall dimensjoner'!H$1,1,""),IF('1. Prosjekteringsverktøy'!$F657=H$1,1,"")))</f>
        <v/>
      </c>
      <c r="I649" t="str">
        <f>IF('1. Prosjekteringsverktøy'!$B657=Utelukk!$A$3,"",IF('1. Prosjekteringsverktøy'!$G657&lt;&gt;"",IF('1. Prosjekteringsverktøy'!$G657='Telle antall dimensjoner'!I$1,1,""),IF('1. Prosjekteringsverktøy'!$F657=I$1,1,"")))</f>
        <v/>
      </c>
      <c r="J649" t="str">
        <f>IF('1. Prosjekteringsverktøy'!$B657=Utelukk!$A$3,"",IF('1. Prosjekteringsverktøy'!$G657&lt;&gt;"",IF('1. Prosjekteringsverktøy'!$G657='Telle antall dimensjoner'!J$1,1,""),IF('1. Prosjekteringsverktøy'!$F657=J$1,1,"")))</f>
        <v/>
      </c>
    </row>
    <row r="650" spans="1:10" x14ac:dyDescent="0.3">
      <c r="A650" t="str">
        <f>IF('1. Prosjekteringsverktøy'!D658&lt;&gt;0,'1. Prosjekteringsverktøy'!$D658,"")</f>
        <v/>
      </c>
      <c r="B650" t="str">
        <f>IF('1. Prosjekteringsverktøy'!$B658=Utelukk!$A$3,"",IF('1. Prosjekteringsverktøy'!$G658&lt;&gt;"",IF('1. Prosjekteringsverktøy'!$G658='Telle antall dimensjoner'!B$1,1,""),IF('1. Prosjekteringsverktøy'!$F658=B$1,1,"")))</f>
        <v/>
      </c>
      <c r="C650" t="str">
        <f>IF('1. Prosjekteringsverktøy'!$B658=Utelukk!$A$3,"",IF('1. Prosjekteringsverktøy'!$G658&lt;&gt;"",IF('1. Prosjekteringsverktøy'!$G658='Telle antall dimensjoner'!C$1,1,""),IF('1. Prosjekteringsverktøy'!$F658=C$1,1,"")))</f>
        <v/>
      </c>
      <c r="D650" t="str">
        <f>IF('1. Prosjekteringsverktøy'!$B658=Utelukk!$A$3,"",IF('1. Prosjekteringsverktøy'!$G658&lt;&gt;"",IF('1. Prosjekteringsverktøy'!$G658='Telle antall dimensjoner'!D$1,1,""),IF('1. Prosjekteringsverktøy'!$F658=D$1,1,"")))</f>
        <v/>
      </c>
      <c r="E650" t="str">
        <f>IF('1. Prosjekteringsverktøy'!$B658=Utelukk!$A$3,"",IF('1. Prosjekteringsverktøy'!$G658&lt;&gt;"",IF('1. Prosjekteringsverktøy'!$G658='Telle antall dimensjoner'!E$1,1,""),IF('1. Prosjekteringsverktøy'!$F658=E$1,1,"")))</f>
        <v/>
      </c>
      <c r="F650" t="str">
        <f>IF('1. Prosjekteringsverktøy'!$B658=Utelukk!$A$3,"",IF('1. Prosjekteringsverktøy'!$G658&lt;&gt;"",IF('1. Prosjekteringsverktøy'!$G658='Telle antall dimensjoner'!F$1,1,""),IF('1. Prosjekteringsverktøy'!$F658=F$1,1,"")))</f>
        <v/>
      </c>
      <c r="G650" t="str">
        <f>IF('1. Prosjekteringsverktøy'!$B658=Utelukk!$A$3,"",IF('1. Prosjekteringsverktøy'!$G658&lt;&gt;"",IF('1. Prosjekteringsverktøy'!$G658='Telle antall dimensjoner'!G$1,1,""),IF('1. Prosjekteringsverktøy'!$F658=G$1,1,"")))</f>
        <v/>
      </c>
      <c r="H650" t="str">
        <f>IF('1. Prosjekteringsverktøy'!$B658=Utelukk!$A$3,"",IF('1. Prosjekteringsverktøy'!$G658&lt;&gt;"",IF('1. Prosjekteringsverktøy'!$G658='Telle antall dimensjoner'!H$1,1,""),IF('1. Prosjekteringsverktøy'!$F658=H$1,1,"")))</f>
        <v/>
      </c>
      <c r="I650" t="str">
        <f>IF('1. Prosjekteringsverktøy'!$B658=Utelukk!$A$3,"",IF('1. Prosjekteringsverktøy'!$G658&lt;&gt;"",IF('1. Prosjekteringsverktøy'!$G658='Telle antall dimensjoner'!I$1,1,""),IF('1. Prosjekteringsverktøy'!$F658=I$1,1,"")))</f>
        <v/>
      </c>
      <c r="J650" t="str">
        <f>IF('1. Prosjekteringsverktøy'!$B658=Utelukk!$A$3,"",IF('1. Prosjekteringsverktøy'!$G658&lt;&gt;"",IF('1. Prosjekteringsverktøy'!$G658='Telle antall dimensjoner'!J$1,1,""),IF('1. Prosjekteringsverktøy'!$F658=J$1,1,"")))</f>
        <v/>
      </c>
    </row>
    <row r="651" spans="1:10" x14ac:dyDescent="0.3">
      <c r="A651" t="str">
        <f>IF('1. Prosjekteringsverktøy'!D659&lt;&gt;0,'1. Prosjekteringsverktøy'!$D659,"")</f>
        <v/>
      </c>
      <c r="B651" t="str">
        <f>IF('1. Prosjekteringsverktøy'!$B659=Utelukk!$A$3,"",IF('1. Prosjekteringsverktøy'!$G659&lt;&gt;"",IF('1. Prosjekteringsverktøy'!$G659='Telle antall dimensjoner'!B$1,1,""),IF('1. Prosjekteringsverktøy'!$F659=B$1,1,"")))</f>
        <v/>
      </c>
      <c r="C651" t="str">
        <f>IF('1. Prosjekteringsverktøy'!$B659=Utelukk!$A$3,"",IF('1. Prosjekteringsverktøy'!$G659&lt;&gt;"",IF('1. Prosjekteringsverktøy'!$G659='Telle antall dimensjoner'!C$1,1,""),IF('1. Prosjekteringsverktøy'!$F659=C$1,1,"")))</f>
        <v/>
      </c>
      <c r="D651" t="str">
        <f>IF('1. Prosjekteringsverktøy'!$B659=Utelukk!$A$3,"",IF('1. Prosjekteringsverktøy'!$G659&lt;&gt;"",IF('1. Prosjekteringsverktøy'!$G659='Telle antall dimensjoner'!D$1,1,""),IF('1. Prosjekteringsverktøy'!$F659=D$1,1,"")))</f>
        <v/>
      </c>
      <c r="E651" t="str">
        <f>IF('1. Prosjekteringsverktøy'!$B659=Utelukk!$A$3,"",IF('1. Prosjekteringsverktøy'!$G659&lt;&gt;"",IF('1. Prosjekteringsverktøy'!$G659='Telle antall dimensjoner'!E$1,1,""),IF('1. Prosjekteringsverktøy'!$F659=E$1,1,"")))</f>
        <v/>
      </c>
      <c r="F651" t="str">
        <f>IF('1. Prosjekteringsverktøy'!$B659=Utelukk!$A$3,"",IF('1. Prosjekteringsverktøy'!$G659&lt;&gt;"",IF('1. Prosjekteringsverktøy'!$G659='Telle antall dimensjoner'!F$1,1,""),IF('1. Prosjekteringsverktøy'!$F659=F$1,1,"")))</f>
        <v/>
      </c>
      <c r="G651" t="str">
        <f>IF('1. Prosjekteringsverktøy'!$B659=Utelukk!$A$3,"",IF('1. Prosjekteringsverktøy'!$G659&lt;&gt;"",IF('1. Prosjekteringsverktøy'!$G659='Telle antall dimensjoner'!G$1,1,""),IF('1. Prosjekteringsverktøy'!$F659=G$1,1,"")))</f>
        <v/>
      </c>
      <c r="H651" t="str">
        <f>IF('1. Prosjekteringsverktøy'!$B659=Utelukk!$A$3,"",IF('1. Prosjekteringsverktøy'!$G659&lt;&gt;"",IF('1. Prosjekteringsverktøy'!$G659='Telle antall dimensjoner'!H$1,1,""),IF('1. Prosjekteringsverktøy'!$F659=H$1,1,"")))</f>
        <v/>
      </c>
      <c r="I651" t="str">
        <f>IF('1. Prosjekteringsverktøy'!$B659=Utelukk!$A$3,"",IF('1. Prosjekteringsverktøy'!$G659&lt;&gt;"",IF('1. Prosjekteringsverktøy'!$G659='Telle antall dimensjoner'!I$1,1,""),IF('1. Prosjekteringsverktøy'!$F659=I$1,1,"")))</f>
        <v/>
      </c>
      <c r="J651" t="str">
        <f>IF('1. Prosjekteringsverktøy'!$B659=Utelukk!$A$3,"",IF('1. Prosjekteringsverktøy'!$G659&lt;&gt;"",IF('1. Prosjekteringsverktøy'!$G659='Telle antall dimensjoner'!J$1,1,""),IF('1. Prosjekteringsverktøy'!$F659=J$1,1,"")))</f>
        <v/>
      </c>
    </row>
    <row r="652" spans="1:10" x14ac:dyDescent="0.3">
      <c r="A652" t="str">
        <f>IF('1. Prosjekteringsverktøy'!D660&lt;&gt;0,'1. Prosjekteringsverktøy'!$D660,"")</f>
        <v/>
      </c>
      <c r="B652" t="str">
        <f>IF('1. Prosjekteringsverktøy'!$B660=Utelukk!$A$3,"",IF('1. Prosjekteringsverktøy'!$G660&lt;&gt;"",IF('1. Prosjekteringsverktøy'!$G660='Telle antall dimensjoner'!B$1,1,""),IF('1. Prosjekteringsverktøy'!$F660=B$1,1,"")))</f>
        <v/>
      </c>
      <c r="C652" t="str">
        <f>IF('1. Prosjekteringsverktøy'!$B660=Utelukk!$A$3,"",IF('1. Prosjekteringsverktøy'!$G660&lt;&gt;"",IF('1. Prosjekteringsverktøy'!$G660='Telle antall dimensjoner'!C$1,1,""),IF('1. Prosjekteringsverktøy'!$F660=C$1,1,"")))</f>
        <v/>
      </c>
      <c r="D652" t="str">
        <f>IF('1. Prosjekteringsverktøy'!$B660=Utelukk!$A$3,"",IF('1. Prosjekteringsverktøy'!$G660&lt;&gt;"",IF('1. Prosjekteringsverktøy'!$G660='Telle antall dimensjoner'!D$1,1,""),IF('1. Prosjekteringsverktøy'!$F660=D$1,1,"")))</f>
        <v/>
      </c>
      <c r="E652" t="str">
        <f>IF('1. Prosjekteringsverktøy'!$B660=Utelukk!$A$3,"",IF('1. Prosjekteringsverktøy'!$G660&lt;&gt;"",IF('1. Prosjekteringsverktøy'!$G660='Telle antall dimensjoner'!E$1,1,""),IF('1. Prosjekteringsverktøy'!$F660=E$1,1,"")))</f>
        <v/>
      </c>
      <c r="F652" t="str">
        <f>IF('1. Prosjekteringsverktøy'!$B660=Utelukk!$A$3,"",IF('1. Prosjekteringsverktøy'!$G660&lt;&gt;"",IF('1. Prosjekteringsverktøy'!$G660='Telle antall dimensjoner'!F$1,1,""),IF('1. Prosjekteringsverktøy'!$F660=F$1,1,"")))</f>
        <v/>
      </c>
      <c r="G652" t="str">
        <f>IF('1. Prosjekteringsverktøy'!$B660=Utelukk!$A$3,"",IF('1. Prosjekteringsverktøy'!$G660&lt;&gt;"",IF('1. Prosjekteringsverktøy'!$G660='Telle antall dimensjoner'!G$1,1,""),IF('1. Prosjekteringsverktøy'!$F660=G$1,1,"")))</f>
        <v/>
      </c>
      <c r="H652" t="str">
        <f>IF('1. Prosjekteringsverktøy'!$B660=Utelukk!$A$3,"",IF('1. Prosjekteringsverktøy'!$G660&lt;&gt;"",IF('1. Prosjekteringsverktøy'!$G660='Telle antall dimensjoner'!H$1,1,""),IF('1. Prosjekteringsverktøy'!$F660=H$1,1,"")))</f>
        <v/>
      </c>
      <c r="I652" t="str">
        <f>IF('1. Prosjekteringsverktøy'!$B660=Utelukk!$A$3,"",IF('1. Prosjekteringsverktøy'!$G660&lt;&gt;"",IF('1. Prosjekteringsverktøy'!$G660='Telle antall dimensjoner'!I$1,1,""),IF('1. Prosjekteringsverktøy'!$F660=I$1,1,"")))</f>
        <v/>
      </c>
      <c r="J652" t="str">
        <f>IF('1. Prosjekteringsverktøy'!$B660=Utelukk!$A$3,"",IF('1. Prosjekteringsverktøy'!$G660&lt;&gt;"",IF('1. Prosjekteringsverktøy'!$G660='Telle antall dimensjoner'!J$1,1,""),IF('1. Prosjekteringsverktøy'!$F660=J$1,1,"")))</f>
        <v/>
      </c>
    </row>
    <row r="653" spans="1:10" x14ac:dyDescent="0.3">
      <c r="A653" t="str">
        <f>IF('1. Prosjekteringsverktøy'!D661&lt;&gt;0,'1. Prosjekteringsverktøy'!$D661,"")</f>
        <v/>
      </c>
      <c r="B653" t="str">
        <f>IF('1. Prosjekteringsverktøy'!$B661=Utelukk!$A$3,"",IF('1. Prosjekteringsverktøy'!$G661&lt;&gt;"",IF('1. Prosjekteringsverktøy'!$G661='Telle antall dimensjoner'!B$1,1,""),IF('1. Prosjekteringsverktøy'!$F661=B$1,1,"")))</f>
        <v/>
      </c>
      <c r="C653" t="str">
        <f>IF('1. Prosjekteringsverktøy'!$B661=Utelukk!$A$3,"",IF('1. Prosjekteringsverktøy'!$G661&lt;&gt;"",IF('1. Prosjekteringsverktøy'!$G661='Telle antall dimensjoner'!C$1,1,""),IF('1. Prosjekteringsverktøy'!$F661=C$1,1,"")))</f>
        <v/>
      </c>
      <c r="D653" t="str">
        <f>IF('1. Prosjekteringsverktøy'!$B661=Utelukk!$A$3,"",IF('1. Prosjekteringsverktøy'!$G661&lt;&gt;"",IF('1. Prosjekteringsverktøy'!$G661='Telle antall dimensjoner'!D$1,1,""),IF('1. Prosjekteringsverktøy'!$F661=D$1,1,"")))</f>
        <v/>
      </c>
      <c r="E653" t="str">
        <f>IF('1. Prosjekteringsverktøy'!$B661=Utelukk!$A$3,"",IF('1. Prosjekteringsverktøy'!$G661&lt;&gt;"",IF('1. Prosjekteringsverktøy'!$G661='Telle antall dimensjoner'!E$1,1,""),IF('1. Prosjekteringsverktøy'!$F661=E$1,1,"")))</f>
        <v/>
      </c>
      <c r="F653" t="str">
        <f>IF('1. Prosjekteringsverktøy'!$B661=Utelukk!$A$3,"",IF('1. Prosjekteringsverktøy'!$G661&lt;&gt;"",IF('1. Prosjekteringsverktøy'!$G661='Telle antall dimensjoner'!F$1,1,""),IF('1. Prosjekteringsverktøy'!$F661=F$1,1,"")))</f>
        <v/>
      </c>
      <c r="G653" t="str">
        <f>IF('1. Prosjekteringsverktøy'!$B661=Utelukk!$A$3,"",IF('1. Prosjekteringsverktøy'!$G661&lt;&gt;"",IF('1. Prosjekteringsverktøy'!$G661='Telle antall dimensjoner'!G$1,1,""),IF('1. Prosjekteringsverktøy'!$F661=G$1,1,"")))</f>
        <v/>
      </c>
      <c r="H653" t="str">
        <f>IF('1. Prosjekteringsverktøy'!$B661=Utelukk!$A$3,"",IF('1. Prosjekteringsverktøy'!$G661&lt;&gt;"",IF('1. Prosjekteringsverktøy'!$G661='Telle antall dimensjoner'!H$1,1,""),IF('1. Prosjekteringsverktøy'!$F661=H$1,1,"")))</f>
        <v/>
      </c>
      <c r="I653" t="str">
        <f>IF('1. Prosjekteringsverktøy'!$B661=Utelukk!$A$3,"",IF('1. Prosjekteringsverktøy'!$G661&lt;&gt;"",IF('1. Prosjekteringsverktøy'!$G661='Telle antall dimensjoner'!I$1,1,""),IF('1. Prosjekteringsverktøy'!$F661=I$1,1,"")))</f>
        <v/>
      </c>
      <c r="J653" t="str">
        <f>IF('1. Prosjekteringsverktøy'!$B661=Utelukk!$A$3,"",IF('1. Prosjekteringsverktøy'!$G661&lt;&gt;"",IF('1. Prosjekteringsverktøy'!$G661='Telle antall dimensjoner'!J$1,1,""),IF('1. Prosjekteringsverktøy'!$F661=J$1,1,"")))</f>
        <v/>
      </c>
    </row>
    <row r="654" spans="1:10" x14ac:dyDescent="0.3">
      <c r="A654" t="str">
        <f>IF('1. Prosjekteringsverktøy'!D662&lt;&gt;0,'1. Prosjekteringsverktøy'!$D662,"")</f>
        <v/>
      </c>
      <c r="B654" t="str">
        <f>IF('1. Prosjekteringsverktøy'!$B662=Utelukk!$A$3,"",IF('1. Prosjekteringsverktøy'!$G662&lt;&gt;"",IF('1. Prosjekteringsverktøy'!$G662='Telle antall dimensjoner'!B$1,1,""),IF('1. Prosjekteringsverktøy'!$F662=B$1,1,"")))</f>
        <v/>
      </c>
      <c r="C654" t="str">
        <f>IF('1. Prosjekteringsverktøy'!$B662=Utelukk!$A$3,"",IF('1. Prosjekteringsverktøy'!$G662&lt;&gt;"",IF('1. Prosjekteringsverktøy'!$G662='Telle antall dimensjoner'!C$1,1,""),IF('1. Prosjekteringsverktøy'!$F662=C$1,1,"")))</f>
        <v/>
      </c>
      <c r="D654" t="str">
        <f>IF('1. Prosjekteringsverktøy'!$B662=Utelukk!$A$3,"",IF('1. Prosjekteringsverktøy'!$G662&lt;&gt;"",IF('1. Prosjekteringsverktøy'!$G662='Telle antall dimensjoner'!D$1,1,""),IF('1. Prosjekteringsverktøy'!$F662=D$1,1,"")))</f>
        <v/>
      </c>
      <c r="E654" t="str">
        <f>IF('1. Prosjekteringsverktøy'!$B662=Utelukk!$A$3,"",IF('1. Prosjekteringsverktøy'!$G662&lt;&gt;"",IF('1. Prosjekteringsverktøy'!$G662='Telle antall dimensjoner'!E$1,1,""),IF('1. Prosjekteringsverktøy'!$F662=E$1,1,"")))</f>
        <v/>
      </c>
      <c r="F654" t="str">
        <f>IF('1. Prosjekteringsverktøy'!$B662=Utelukk!$A$3,"",IF('1. Prosjekteringsverktøy'!$G662&lt;&gt;"",IF('1. Prosjekteringsverktøy'!$G662='Telle antall dimensjoner'!F$1,1,""),IF('1. Prosjekteringsverktøy'!$F662=F$1,1,"")))</f>
        <v/>
      </c>
      <c r="G654" t="str">
        <f>IF('1. Prosjekteringsverktøy'!$B662=Utelukk!$A$3,"",IF('1. Prosjekteringsverktøy'!$G662&lt;&gt;"",IF('1. Prosjekteringsverktøy'!$G662='Telle antall dimensjoner'!G$1,1,""),IF('1. Prosjekteringsverktøy'!$F662=G$1,1,"")))</f>
        <v/>
      </c>
      <c r="H654" t="str">
        <f>IF('1. Prosjekteringsverktøy'!$B662=Utelukk!$A$3,"",IF('1. Prosjekteringsverktøy'!$G662&lt;&gt;"",IF('1. Prosjekteringsverktøy'!$G662='Telle antall dimensjoner'!H$1,1,""),IF('1. Prosjekteringsverktøy'!$F662=H$1,1,"")))</f>
        <v/>
      </c>
      <c r="I654" t="str">
        <f>IF('1. Prosjekteringsverktøy'!$B662=Utelukk!$A$3,"",IF('1. Prosjekteringsverktøy'!$G662&lt;&gt;"",IF('1. Prosjekteringsverktøy'!$G662='Telle antall dimensjoner'!I$1,1,""),IF('1. Prosjekteringsverktøy'!$F662=I$1,1,"")))</f>
        <v/>
      </c>
      <c r="J654" t="str">
        <f>IF('1. Prosjekteringsverktøy'!$B662=Utelukk!$A$3,"",IF('1. Prosjekteringsverktøy'!$G662&lt;&gt;"",IF('1. Prosjekteringsverktøy'!$G662='Telle antall dimensjoner'!J$1,1,""),IF('1. Prosjekteringsverktøy'!$F662=J$1,1,"")))</f>
        <v/>
      </c>
    </row>
    <row r="655" spans="1:10" x14ac:dyDescent="0.3">
      <c r="A655" t="str">
        <f>IF('1. Prosjekteringsverktøy'!D663&lt;&gt;0,'1. Prosjekteringsverktøy'!$D663,"")</f>
        <v/>
      </c>
      <c r="B655" t="str">
        <f>IF('1. Prosjekteringsverktøy'!$B663=Utelukk!$A$3,"",IF('1. Prosjekteringsverktøy'!$G663&lt;&gt;"",IF('1. Prosjekteringsverktøy'!$G663='Telle antall dimensjoner'!B$1,1,""),IF('1. Prosjekteringsverktøy'!$F663=B$1,1,"")))</f>
        <v/>
      </c>
      <c r="C655" t="str">
        <f>IF('1. Prosjekteringsverktøy'!$B663=Utelukk!$A$3,"",IF('1. Prosjekteringsverktøy'!$G663&lt;&gt;"",IF('1. Prosjekteringsverktøy'!$G663='Telle antall dimensjoner'!C$1,1,""),IF('1. Prosjekteringsverktøy'!$F663=C$1,1,"")))</f>
        <v/>
      </c>
      <c r="D655" t="str">
        <f>IF('1. Prosjekteringsverktøy'!$B663=Utelukk!$A$3,"",IF('1. Prosjekteringsverktøy'!$G663&lt;&gt;"",IF('1. Prosjekteringsverktøy'!$G663='Telle antall dimensjoner'!D$1,1,""),IF('1. Prosjekteringsverktøy'!$F663=D$1,1,"")))</f>
        <v/>
      </c>
      <c r="E655" t="str">
        <f>IF('1. Prosjekteringsverktøy'!$B663=Utelukk!$A$3,"",IF('1. Prosjekteringsverktøy'!$G663&lt;&gt;"",IF('1. Prosjekteringsverktøy'!$G663='Telle antall dimensjoner'!E$1,1,""),IF('1. Prosjekteringsverktøy'!$F663=E$1,1,"")))</f>
        <v/>
      </c>
      <c r="F655" t="str">
        <f>IF('1. Prosjekteringsverktøy'!$B663=Utelukk!$A$3,"",IF('1. Prosjekteringsverktøy'!$G663&lt;&gt;"",IF('1. Prosjekteringsverktøy'!$G663='Telle antall dimensjoner'!F$1,1,""),IF('1. Prosjekteringsverktøy'!$F663=F$1,1,"")))</f>
        <v/>
      </c>
      <c r="G655" t="str">
        <f>IF('1. Prosjekteringsverktøy'!$B663=Utelukk!$A$3,"",IF('1. Prosjekteringsverktøy'!$G663&lt;&gt;"",IF('1. Prosjekteringsverktøy'!$G663='Telle antall dimensjoner'!G$1,1,""),IF('1. Prosjekteringsverktøy'!$F663=G$1,1,"")))</f>
        <v/>
      </c>
      <c r="H655" t="str">
        <f>IF('1. Prosjekteringsverktøy'!$B663=Utelukk!$A$3,"",IF('1. Prosjekteringsverktøy'!$G663&lt;&gt;"",IF('1. Prosjekteringsverktøy'!$G663='Telle antall dimensjoner'!H$1,1,""),IF('1. Prosjekteringsverktøy'!$F663=H$1,1,"")))</f>
        <v/>
      </c>
      <c r="I655" t="str">
        <f>IF('1. Prosjekteringsverktøy'!$B663=Utelukk!$A$3,"",IF('1. Prosjekteringsverktøy'!$G663&lt;&gt;"",IF('1. Prosjekteringsverktøy'!$G663='Telle antall dimensjoner'!I$1,1,""),IF('1. Prosjekteringsverktøy'!$F663=I$1,1,"")))</f>
        <v/>
      </c>
      <c r="J655" t="str">
        <f>IF('1. Prosjekteringsverktøy'!$B663=Utelukk!$A$3,"",IF('1. Prosjekteringsverktøy'!$G663&lt;&gt;"",IF('1. Prosjekteringsverktøy'!$G663='Telle antall dimensjoner'!J$1,1,""),IF('1. Prosjekteringsverktøy'!$F663=J$1,1,"")))</f>
        <v/>
      </c>
    </row>
    <row r="656" spans="1:10" x14ac:dyDescent="0.3">
      <c r="A656" t="str">
        <f>IF('1. Prosjekteringsverktøy'!D664&lt;&gt;0,'1. Prosjekteringsverktøy'!$D664,"")</f>
        <v/>
      </c>
      <c r="B656" t="str">
        <f>IF('1. Prosjekteringsverktøy'!$B664=Utelukk!$A$3,"",IF('1. Prosjekteringsverktøy'!$G664&lt;&gt;"",IF('1. Prosjekteringsverktøy'!$G664='Telle antall dimensjoner'!B$1,1,""),IF('1. Prosjekteringsverktøy'!$F664=B$1,1,"")))</f>
        <v/>
      </c>
      <c r="C656" t="str">
        <f>IF('1. Prosjekteringsverktøy'!$B664=Utelukk!$A$3,"",IF('1. Prosjekteringsverktøy'!$G664&lt;&gt;"",IF('1. Prosjekteringsverktøy'!$G664='Telle antall dimensjoner'!C$1,1,""),IF('1. Prosjekteringsverktøy'!$F664=C$1,1,"")))</f>
        <v/>
      </c>
      <c r="D656" t="str">
        <f>IF('1. Prosjekteringsverktøy'!$B664=Utelukk!$A$3,"",IF('1. Prosjekteringsverktøy'!$G664&lt;&gt;"",IF('1. Prosjekteringsverktøy'!$G664='Telle antall dimensjoner'!D$1,1,""),IF('1. Prosjekteringsverktøy'!$F664=D$1,1,"")))</f>
        <v/>
      </c>
      <c r="E656" t="str">
        <f>IF('1. Prosjekteringsverktøy'!$B664=Utelukk!$A$3,"",IF('1. Prosjekteringsverktøy'!$G664&lt;&gt;"",IF('1. Prosjekteringsverktøy'!$G664='Telle antall dimensjoner'!E$1,1,""),IF('1. Prosjekteringsverktøy'!$F664=E$1,1,"")))</f>
        <v/>
      </c>
      <c r="F656" t="str">
        <f>IF('1. Prosjekteringsverktøy'!$B664=Utelukk!$A$3,"",IF('1. Prosjekteringsverktøy'!$G664&lt;&gt;"",IF('1. Prosjekteringsverktøy'!$G664='Telle antall dimensjoner'!F$1,1,""),IF('1. Prosjekteringsverktøy'!$F664=F$1,1,"")))</f>
        <v/>
      </c>
      <c r="G656" t="str">
        <f>IF('1. Prosjekteringsverktøy'!$B664=Utelukk!$A$3,"",IF('1. Prosjekteringsverktøy'!$G664&lt;&gt;"",IF('1. Prosjekteringsverktøy'!$G664='Telle antall dimensjoner'!G$1,1,""),IF('1. Prosjekteringsverktøy'!$F664=G$1,1,"")))</f>
        <v/>
      </c>
      <c r="H656" t="str">
        <f>IF('1. Prosjekteringsverktøy'!$B664=Utelukk!$A$3,"",IF('1. Prosjekteringsverktøy'!$G664&lt;&gt;"",IF('1. Prosjekteringsverktøy'!$G664='Telle antall dimensjoner'!H$1,1,""),IF('1. Prosjekteringsverktøy'!$F664=H$1,1,"")))</f>
        <v/>
      </c>
      <c r="I656" t="str">
        <f>IF('1. Prosjekteringsverktøy'!$B664=Utelukk!$A$3,"",IF('1. Prosjekteringsverktøy'!$G664&lt;&gt;"",IF('1. Prosjekteringsverktøy'!$G664='Telle antall dimensjoner'!I$1,1,""),IF('1. Prosjekteringsverktøy'!$F664=I$1,1,"")))</f>
        <v/>
      </c>
      <c r="J656" t="str">
        <f>IF('1. Prosjekteringsverktøy'!$B664=Utelukk!$A$3,"",IF('1. Prosjekteringsverktøy'!$G664&lt;&gt;"",IF('1. Prosjekteringsverktøy'!$G664='Telle antall dimensjoner'!J$1,1,""),IF('1. Prosjekteringsverktøy'!$F664=J$1,1,"")))</f>
        <v/>
      </c>
    </row>
    <row r="657" spans="1:10" x14ac:dyDescent="0.3">
      <c r="A657" t="str">
        <f>IF('1. Prosjekteringsverktøy'!D665&lt;&gt;0,'1. Prosjekteringsverktøy'!$D665,"")</f>
        <v/>
      </c>
      <c r="B657" t="str">
        <f>IF('1. Prosjekteringsverktøy'!$B665=Utelukk!$A$3,"",IF('1. Prosjekteringsverktøy'!$G665&lt;&gt;"",IF('1. Prosjekteringsverktøy'!$G665='Telle antall dimensjoner'!B$1,1,""),IF('1. Prosjekteringsverktøy'!$F665=B$1,1,"")))</f>
        <v/>
      </c>
      <c r="C657" t="str">
        <f>IF('1. Prosjekteringsverktøy'!$B665=Utelukk!$A$3,"",IF('1. Prosjekteringsverktøy'!$G665&lt;&gt;"",IF('1. Prosjekteringsverktøy'!$G665='Telle antall dimensjoner'!C$1,1,""),IF('1. Prosjekteringsverktøy'!$F665=C$1,1,"")))</f>
        <v/>
      </c>
      <c r="D657" t="str">
        <f>IF('1. Prosjekteringsverktøy'!$B665=Utelukk!$A$3,"",IF('1. Prosjekteringsverktøy'!$G665&lt;&gt;"",IF('1. Prosjekteringsverktøy'!$G665='Telle antall dimensjoner'!D$1,1,""),IF('1. Prosjekteringsverktøy'!$F665=D$1,1,"")))</f>
        <v/>
      </c>
      <c r="E657" t="str">
        <f>IF('1. Prosjekteringsverktøy'!$B665=Utelukk!$A$3,"",IF('1. Prosjekteringsverktøy'!$G665&lt;&gt;"",IF('1. Prosjekteringsverktøy'!$G665='Telle antall dimensjoner'!E$1,1,""),IF('1. Prosjekteringsverktøy'!$F665=E$1,1,"")))</f>
        <v/>
      </c>
      <c r="F657" t="str">
        <f>IF('1. Prosjekteringsverktøy'!$B665=Utelukk!$A$3,"",IF('1. Prosjekteringsverktøy'!$G665&lt;&gt;"",IF('1. Prosjekteringsverktøy'!$G665='Telle antall dimensjoner'!F$1,1,""),IF('1. Prosjekteringsverktøy'!$F665=F$1,1,"")))</f>
        <v/>
      </c>
      <c r="G657" t="str">
        <f>IF('1. Prosjekteringsverktøy'!$B665=Utelukk!$A$3,"",IF('1. Prosjekteringsverktøy'!$G665&lt;&gt;"",IF('1. Prosjekteringsverktøy'!$G665='Telle antall dimensjoner'!G$1,1,""),IF('1. Prosjekteringsverktøy'!$F665=G$1,1,"")))</f>
        <v/>
      </c>
      <c r="H657" t="str">
        <f>IF('1. Prosjekteringsverktøy'!$B665=Utelukk!$A$3,"",IF('1. Prosjekteringsverktøy'!$G665&lt;&gt;"",IF('1. Prosjekteringsverktøy'!$G665='Telle antall dimensjoner'!H$1,1,""),IF('1. Prosjekteringsverktøy'!$F665=H$1,1,"")))</f>
        <v/>
      </c>
      <c r="I657" t="str">
        <f>IF('1. Prosjekteringsverktøy'!$B665=Utelukk!$A$3,"",IF('1. Prosjekteringsverktøy'!$G665&lt;&gt;"",IF('1. Prosjekteringsverktøy'!$G665='Telle antall dimensjoner'!I$1,1,""),IF('1. Prosjekteringsverktøy'!$F665=I$1,1,"")))</f>
        <v/>
      </c>
      <c r="J657" t="str">
        <f>IF('1. Prosjekteringsverktøy'!$B665=Utelukk!$A$3,"",IF('1. Prosjekteringsverktøy'!$G665&lt;&gt;"",IF('1. Prosjekteringsverktøy'!$G665='Telle antall dimensjoner'!J$1,1,""),IF('1. Prosjekteringsverktøy'!$F665=J$1,1,"")))</f>
        <v/>
      </c>
    </row>
    <row r="658" spans="1:10" x14ac:dyDescent="0.3">
      <c r="A658" t="str">
        <f>IF('1. Prosjekteringsverktøy'!D666&lt;&gt;0,'1. Prosjekteringsverktøy'!$D666,"")</f>
        <v/>
      </c>
      <c r="B658" t="str">
        <f>IF('1. Prosjekteringsverktøy'!$B666=Utelukk!$A$3,"",IF('1. Prosjekteringsverktøy'!$G666&lt;&gt;"",IF('1. Prosjekteringsverktøy'!$G666='Telle antall dimensjoner'!B$1,1,""),IF('1. Prosjekteringsverktøy'!$F666=B$1,1,"")))</f>
        <v/>
      </c>
      <c r="C658" t="str">
        <f>IF('1. Prosjekteringsverktøy'!$B666=Utelukk!$A$3,"",IF('1. Prosjekteringsverktøy'!$G666&lt;&gt;"",IF('1. Prosjekteringsverktøy'!$G666='Telle antall dimensjoner'!C$1,1,""),IF('1. Prosjekteringsverktøy'!$F666=C$1,1,"")))</f>
        <v/>
      </c>
      <c r="D658" t="str">
        <f>IF('1. Prosjekteringsverktøy'!$B666=Utelukk!$A$3,"",IF('1. Prosjekteringsverktøy'!$G666&lt;&gt;"",IF('1. Prosjekteringsverktøy'!$G666='Telle antall dimensjoner'!D$1,1,""),IF('1. Prosjekteringsverktøy'!$F666=D$1,1,"")))</f>
        <v/>
      </c>
      <c r="E658" t="str">
        <f>IF('1. Prosjekteringsverktøy'!$B666=Utelukk!$A$3,"",IF('1. Prosjekteringsverktøy'!$G666&lt;&gt;"",IF('1. Prosjekteringsverktøy'!$G666='Telle antall dimensjoner'!E$1,1,""),IF('1. Prosjekteringsverktøy'!$F666=E$1,1,"")))</f>
        <v/>
      </c>
      <c r="F658" t="str">
        <f>IF('1. Prosjekteringsverktøy'!$B666=Utelukk!$A$3,"",IF('1. Prosjekteringsverktøy'!$G666&lt;&gt;"",IF('1. Prosjekteringsverktøy'!$G666='Telle antall dimensjoner'!F$1,1,""),IF('1. Prosjekteringsverktøy'!$F666=F$1,1,"")))</f>
        <v/>
      </c>
      <c r="G658" t="str">
        <f>IF('1. Prosjekteringsverktøy'!$B666=Utelukk!$A$3,"",IF('1. Prosjekteringsverktøy'!$G666&lt;&gt;"",IF('1. Prosjekteringsverktøy'!$G666='Telle antall dimensjoner'!G$1,1,""),IF('1. Prosjekteringsverktøy'!$F666=G$1,1,"")))</f>
        <v/>
      </c>
      <c r="H658" t="str">
        <f>IF('1. Prosjekteringsverktøy'!$B666=Utelukk!$A$3,"",IF('1. Prosjekteringsverktøy'!$G666&lt;&gt;"",IF('1. Prosjekteringsverktøy'!$G666='Telle antall dimensjoner'!H$1,1,""),IF('1. Prosjekteringsverktøy'!$F666=H$1,1,"")))</f>
        <v/>
      </c>
      <c r="I658" t="str">
        <f>IF('1. Prosjekteringsverktøy'!$B666=Utelukk!$A$3,"",IF('1. Prosjekteringsverktøy'!$G666&lt;&gt;"",IF('1. Prosjekteringsverktøy'!$G666='Telle antall dimensjoner'!I$1,1,""),IF('1. Prosjekteringsverktøy'!$F666=I$1,1,"")))</f>
        <v/>
      </c>
      <c r="J658" t="str">
        <f>IF('1. Prosjekteringsverktøy'!$B666=Utelukk!$A$3,"",IF('1. Prosjekteringsverktøy'!$G666&lt;&gt;"",IF('1. Prosjekteringsverktøy'!$G666='Telle antall dimensjoner'!J$1,1,""),IF('1. Prosjekteringsverktøy'!$F666=J$1,1,"")))</f>
        <v/>
      </c>
    </row>
    <row r="659" spans="1:10" x14ac:dyDescent="0.3">
      <c r="A659" t="str">
        <f>IF('1. Prosjekteringsverktøy'!D667&lt;&gt;0,'1. Prosjekteringsverktøy'!$D667,"")</f>
        <v/>
      </c>
      <c r="B659" t="str">
        <f>IF('1. Prosjekteringsverktøy'!$B667=Utelukk!$A$3,"",IF('1. Prosjekteringsverktøy'!$G667&lt;&gt;"",IF('1. Prosjekteringsverktøy'!$G667='Telle antall dimensjoner'!B$1,1,""),IF('1. Prosjekteringsverktøy'!$F667=B$1,1,"")))</f>
        <v/>
      </c>
      <c r="C659" t="str">
        <f>IF('1. Prosjekteringsverktøy'!$B667=Utelukk!$A$3,"",IF('1. Prosjekteringsverktøy'!$G667&lt;&gt;"",IF('1. Prosjekteringsverktøy'!$G667='Telle antall dimensjoner'!C$1,1,""),IF('1. Prosjekteringsverktøy'!$F667=C$1,1,"")))</f>
        <v/>
      </c>
      <c r="D659" t="str">
        <f>IF('1. Prosjekteringsverktøy'!$B667=Utelukk!$A$3,"",IF('1. Prosjekteringsverktøy'!$G667&lt;&gt;"",IF('1. Prosjekteringsverktøy'!$G667='Telle antall dimensjoner'!D$1,1,""),IF('1. Prosjekteringsverktøy'!$F667=D$1,1,"")))</f>
        <v/>
      </c>
      <c r="E659" t="str">
        <f>IF('1. Prosjekteringsverktøy'!$B667=Utelukk!$A$3,"",IF('1. Prosjekteringsverktøy'!$G667&lt;&gt;"",IF('1. Prosjekteringsverktøy'!$G667='Telle antall dimensjoner'!E$1,1,""),IF('1. Prosjekteringsverktøy'!$F667=E$1,1,"")))</f>
        <v/>
      </c>
      <c r="F659" t="str">
        <f>IF('1. Prosjekteringsverktøy'!$B667=Utelukk!$A$3,"",IF('1. Prosjekteringsverktøy'!$G667&lt;&gt;"",IF('1. Prosjekteringsverktøy'!$G667='Telle antall dimensjoner'!F$1,1,""),IF('1. Prosjekteringsverktøy'!$F667=F$1,1,"")))</f>
        <v/>
      </c>
      <c r="G659" t="str">
        <f>IF('1. Prosjekteringsverktøy'!$B667=Utelukk!$A$3,"",IF('1. Prosjekteringsverktøy'!$G667&lt;&gt;"",IF('1. Prosjekteringsverktøy'!$G667='Telle antall dimensjoner'!G$1,1,""),IF('1. Prosjekteringsverktøy'!$F667=G$1,1,"")))</f>
        <v/>
      </c>
      <c r="H659" t="str">
        <f>IF('1. Prosjekteringsverktøy'!$B667=Utelukk!$A$3,"",IF('1. Prosjekteringsverktøy'!$G667&lt;&gt;"",IF('1. Prosjekteringsverktøy'!$G667='Telle antall dimensjoner'!H$1,1,""),IF('1. Prosjekteringsverktøy'!$F667=H$1,1,"")))</f>
        <v/>
      </c>
      <c r="I659" t="str">
        <f>IF('1. Prosjekteringsverktøy'!$B667=Utelukk!$A$3,"",IF('1. Prosjekteringsverktøy'!$G667&lt;&gt;"",IF('1. Prosjekteringsverktøy'!$G667='Telle antall dimensjoner'!I$1,1,""),IF('1. Prosjekteringsverktøy'!$F667=I$1,1,"")))</f>
        <v/>
      </c>
      <c r="J659" t="str">
        <f>IF('1. Prosjekteringsverktøy'!$B667=Utelukk!$A$3,"",IF('1. Prosjekteringsverktøy'!$G667&lt;&gt;"",IF('1. Prosjekteringsverktøy'!$G667='Telle antall dimensjoner'!J$1,1,""),IF('1. Prosjekteringsverktøy'!$F667=J$1,1,"")))</f>
        <v/>
      </c>
    </row>
    <row r="660" spans="1:10" x14ac:dyDescent="0.3">
      <c r="A660" t="str">
        <f>IF('1. Prosjekteringsverktøy'!D668&lt;&gt;0,'1. Prosjekteringsverktøy'!$D668,"")</f>
        <v/>
      </c>
      <c r="B660" t="str">
        <f>IF('1. Prosjekteringsverktøy'!$B668=Utelukk!$A$3,"",IF('1. Prosjekteringsverktøy'!$G668&lt;&gt;"",IF('1. Prosjekteringsverktøy'!$G668='Telle antall dimensjoner'!B$1,1,""),IF('1. Prosjekteringsverktøy'!$F668=B$1,1,"")))</f>
        <v/>
      </c>
      <c r="C660" t="str">
        <f>IF('1. Prosjekteringsverktøy'!$B668=Utelukk!$A$3,"",IF('1. Prosjekteringsverktøy'!$G668&lt;&gt;"",IF('1. Prosjekteringsverktøy'!$G668='Telle antall dimensjoner'!C$1,1,""),IF('1. Prosjekteringsverktøy'!$F668=C$1,1,"")))</f>
        <v/>
      </c>
      <c r="D660" t="str">
        <f>IF('1. Prosjekteringsverktøy'!$B668=Utelukk!$A$3,"",IF('1. Prosjekteringsverktøy'!$G668&lt;&gt;"",IF('1. Prosjekteringsverktøy'!$G668='Telle antall dimensjoner'!D$1,1,""),IF('1. Prosjekteringsverktøy'!$F668=D$1,1,"")))</f>
        <v/>
      </c>
      <c r="E660" t="str">
        <f>IF('1. Prosjekteringsverktøy'!$B668=Utelukk!$A$3,"",IF('1. Prosjekteringsverktøy'!$G668&lt;&gt;"",IF('1. Prosjekteringsverktøy'!$G668='Telle antall dimensjoner'!E$1,1,""),IF('1. Prosjekteringsverktøy'!$F668=E$1,1,"")))</f>
        <v/>
      </c>
      <c r="F660" t="str">
        <f>IF('1. Prosjekteringsverktøy'!$B668=Utelukk!$A$3,"",IF('1. Prosjekteringsverktøy'!$G668&lt;&gt;"",IF('1. Prosjekteringsverktøy'!$G668='Telle antall dimensjoner'!F$1,1,""),IF('1. Prosjekteringsverktøy'!$F668=F$1,1,"")))</f>
        <v/>
      </c>
      <c r="G660" t="str">
        <f>IF('1. Prosjekteringsverktøy'!$B668=Utelukk!$A$3,"",IF('1. Prosjekteringsverktøy'!$G668&lt;&gt;"",IF('1. Prosjekteringsverktøy'!$G668='Telle antall dimensjoner'!G$1,1,""),IF('1. Prosjekteringsverktøy'!$F668=G$1,1,"")))</f>
        <v/>
      </c>
      <c r="H660" t="str">
        <f>IF('1. Prosjekteringsverktøy'!$B668=Utelukk!$A$3,"",IF('1. Prosjekteringsverktøy'!$G668&lt;&gt;"",IF('1. Prosjekteringsverktøy'!$G668='Telle antall dimensjoner'!H$1,1,""),IF('1. Prosjekteringsverktøy'!$F668=H$1,1,"")))</f>
        <v/>
      </c>
      <c r="I660" t="str">
        <f>IF('1. Prosjekteringsverktøy'!$B668=Utelukk!$A$3,"",IF('1. Prosjekteringsverktøy'!$G668&lt;&gt;"",IF('1. Prosjekteringsverktøy'!$G668='Telle antall dimensjoner'!I$1,1,""),IF('1. Prosjekteringsverktøy'!$F668=I$1,1,"")))</f>
        <v/>
      </c>
      <c r="J660" t="str">
        <f>IF('1. Prosjekteringsverktøy'!$B668=Utelukk!$A$3,"",IF('1. Prosjekteringsverktøy'!$G668&lt;&gt;"",IF('1. Prosjekteringsverktøy'!$G668='Telle antall dimensjoner'!J$1,1,""),IF('1. Prosjekteringsverktøy'!$F668=J$1,1,"")))</f>
        <v/>
      </c>
    </row>
    <row r="661" spans="1:10" x14ac:dyDescent="0.3">
      <c r="A661" t="str">
        <f>IF('1. Prosjekteringsverktøy'!D669&lt;&gt;0,'1. Prosjekteringsverktøy'!$D669,"")</f>
        <v/>
      </c>
      <c r="B661" t="str">
        <f>IF('1. Prosjekteringsverktøy'!$B669=Utelukk!$A$3,"",IF('1. Prosjekteringsverktøy'!$G669&lt;&gt;"",IF('1. Prosjekteringsverktøy'!$G669='Telle antall dimensjoner'!B$1,1,""),IF('1. Prosjekteringsverktøy'!$F669=B$1,1,"")))</f>
        <v/>
      </c>
      <c r="C661" t="str">
        <f>IF('1. Prosjekteringsverktøy'!$B669=Utelukk!$A$3,"",IF('1. Prosjekteringsverktøy'!$G669&lt;&gt;"",IF('1. Prosjekteringsverktøy'!$G669='Telle antall dimensjoner'!C$1,1,""),IF('1. Prosjekteringsverktøy'!$F669=C$1,1,"")))</f>
        <v/>
      </c>
      <c r="D661" t="str">
        <f>IF('1. Prosjekteringsverktøy'!$B669=Utelukk!$A$3,"",IF('1. Prosjekteringsverktøy'!$G669&lt;&gt;"",IF('1. Prosjekteringsverktøy'!$G669='Telle antall dimensjoner'!D$1,1,""),IF('1. Prosjekteringsverktøy'!$F669=D$1,1,"")))</f>
        <v/>
      </c>
      <c r="E661" t="str">
        <f>IF('1. Prosjekteringsverktøy'!$B669=Utelukk!$A$3,"",IF('1. Prosjekteringsverktøy'!$G669&lt;&gt;"",IF('1. Prosjekteringsverktøy'!$G669='Telle antall dimensjoner'!E$1,1,""),IF('1. Prosjekteringsverktøy'!$F669=E$1,1,"")))</f>
        <v/>
      </c>
      <c r="F661" t="str">
        <f>IF('1. Prosjekteringsverktøy'!$B669=Utelukk!$A$3,"",IF('1. Prosjekteringsverktøy'!$G669&lt;&gt;"",IF('1. Prosjekteringsverktøy'!$G669='Telle antall dimensjoner'!F$1,1,""),IF('1. Prosjekteringsverktøy'!$F669=F$1,1,"")))</f>
        <v/>
      </c>
      <c r="G661" t="str">
        <f>IF('1. Prosjekteringsverktøy'!$B669=Utelukk!$A$3,"",IF('1. Prosjekteringsverktøy'!$G669&lt;&gt;"",IF('1. Prosjekteringsverktøy'!$G669='Telle antall dimensjoner'!G$1,1,""),IF('1. Prosjekteringsverktøy'!$F669=G$1,1,"")))</f>
        <v/>
      </c>
      <c r="H661" t="str">
        <f>IF('1. Prosjekteringsverktøy'!$B669=Utelukk!$A$3,"",IF('1. Prosjekteringsverktøy'!$G669&lt;&gt;"",IF('1. Prosjekteringsverktøy'!$G669='Telle antall dimensjoner'!H$1,1,""),IF('1. Prosjekteringsverktøy'!$F669=H$1,1,"")))</f>
        <v/>
      </c>
      <c r="I661" t="str">
        <f>IF('1. Prosjekteringsverktøy'!$B669=Utelukk!$A$3,"",IF('1. Prosjekteringsverktøy'!$G669&lt;&gt;"",IF('1. Prosjekteringsverktøy'!$G669='Telle antall dimensjoner'!I$1,1,""),IF('1. Prosjekteringsverktøy'!$F669=I$1,1,"")))</f>
        <v/>
      </c>
      <c r="J661" t="str">
        <f>IF('1. Prosjekteringsverktøy'!$B669=Utelukk!$A$3,"",IF('1. Prosjekteringsverktøy'!$G669&lt;&gt;"",IF('1. Prosjekteringsverktøy'!$G669='Telle antall dimensjoner'!J$1,1,""),IF('1. Prosjekteringsverktøy'!$F669=J$1,1,"")))</f>
        <v/>
      </c>
    </row>
    <row r="662" spans="1:10" x14ac:dyDescent="0.3">
      <c r="A662" t="str">
        <f>IF('1. Prosjekteringsverktøy'!D670&lt;&gt;0,'1. Prosjekteringsverktøy'!$D670,"")</f>
        <v/>
      </c>
      <c r="B662" t="str">
        <f>IF('1. Prosjekteringsverktøy'!$B670=Utelukk!$A$3,"",IF('1. Prosjekteringsverktøy'!$G670&lt;&gt;"",IF('1. Prosjekteringsverktøy'!$G670='Telle antall dimensjoner'!B$1,1,""),IF('1. Prosjekteringsverktøy'!$F670=B$1,1,"")))</f>
        <v/>
      </c>
      <c r="C662" t="str">
        <f>IF('1. Prosjekteringsverktøy'!$B670=Utelukk!$A$3,"",IF('1. Prosjekteringsverktøy'!$G670&lt;&gt;"",IF('1. Prosjekteringsverktøy'!$G670='Telle antall dimensjoner'!C$1,1,""),IF('1. Prosjekteringsverktøy'!$F670=C$1,1,"")))</f>
        <v/>
      </c>
      <c r="D662" t="str">
        <f>IF('1. Prosjekteringsverktøy'!$B670=Utelukk!$A$3,"",IF('1. Prosjekteringsverktøy'!$G670&lt;&gt;"",IF('1. Prosjekteringsverktøy'!$G670='Telle antall dimensjoner'!D$1,1,""),IF('1. Prosjekteringsverktøy'!$F670=D$1,1,"")))</f>
        <v/>
      </c>
      <c r="E662" t="str">
        <f>IF('1. Prosjekteringsverktøy'!$B670=Utelukk!$A$3,"",IF('1. Prosjekteringsverktøy'!$G670&lt;&gt;"",IF('1. Prosjekteringsverktøy'!$G670='Telle antall dimensjoner'!E$1,1,""),IF('1. Prosjekteringsverktøy'!$F670=E$1,1,"")))</f>
        <v/>
      </c>
      <c r="F662" t="str">
        <f>IF('1. Prosjekteringsverktøy'!$B670=Utelukk!$A$3,"",IF('1. Prosjekteringsverktøy'!$G670&lt;&gt;"",IF('1. Prosjekteringsverktøy'!$G670='Telle antall dimensjoner'!F$1,1,""),IF('1. Prosjekteringsverktøy'!$F670=F$1,1,"")))</f>
        <v/>
      </c>
      <c r="G662" t="str">
        <f>IF('1. Prosjekteringsverktøy'!$B670=Utelukk!$A$3,"",IF('1. Prosjekteringsverktøy'!$G670&lt;&gt;"",IF('1. Prosjekteringsverktøy'!$G670='Telle antall dimensjoner'!G$1,1,""),IF('1. Prosjekteringsverktøy'!$F670=G$1,1,"")))</f>
        <v/>
      </c>
      <c r="H662" t="str">
        <f>IF('1. Prosjekteringsverktøy'!$B670=Utelukk!$A$3,"",IF('1. Prosjekteringsverktøy'!$G670&lt;&gt;"",IF('1. Prosjekteringsverktøy'!$G670='Telle antall dimensjoner'!H$1,1,""),IF('1. Prosjekteringsverktøy'!$F670=H$1,1,"")))</f>
        <v/>
      </c>
      <c r="I662" t="str">
        <f>IF('1. Prosjekteringsverktøy'!$B670=Utelukk!$A$3,"",IF('1. Prosjekteringsverktøy'!$G670&lt;&gt;"",IF('1. Prosjekteringsverktøy'!$G670='Telle antall dimensjoner'!I$1,1,""),IF('1. Prosjekteringsverktøy'!$F670=I$1,1,"")))</f>
        <v/>
      </c>
      <c r="J662" t="str">
        <f>IF('1. Prosjekteringsverktøy'!$B670=Utelukk!$A$3,"",IF('1. Prosjekteringsverktøy'!$G670&lt;&gt;"",IF('1. Prosjekteringsverktøy'!$G670='Telle antall dimensjoner'!J$1,1,""),IF('1. Prosjekteringsverktøy'!$F670=J$1,1,"")))</f>
        <v/>
      </c>
    </row>
    <row r="663" spans="1:10" x14ac:dyDescent="0.3">
      <c r="A663" t="str">
        <f>IF('1. Prosjekteringsverktøy'!D671&lt;&gt;0,'1. Prosjekteringsverktøy'!$D671,"")</f>
        <v/>
      </c>
      <c r="B663" t="str">
        <f>IF('1. Prosjekteringsverktøy'!$B671=Utelukk!$A$3,"",IF('1. Prosjekteringsverktøy'!$G671&lt;&gt;"",IF('1. Prosjekteringsverktøy'!$G671='Telle antall dimensjoner'!B$1,1,""),IF('1. Prosjekteringsverktøy'!$F671=B$1,1,"")))</f>
        <v/>
      </c>
      <c r="C663" t="str">
        <f>IF('1. Prosjekteringsverktøy'!$B671=Utelukk!$A$3,"",IF('1. Prosjekteringsverktøy'!$G671&lt;&gt;"",IF('1. Prosjekteringsverktøy'!$G671='Telle antall dimensjoner'!C$1,1,""),IF('1. Prosjekteringsverktøy'!$F671=C$1,1,"")))</f>
        <v/>
      </c>
      <c r="D663" t="str">
        <f>IF('1. Prosjekteringsverktøy'!$B671=Utelukk!$A$3,"",IF('1. Prosjekteringsverktøy'!$G671&lt;&gt;"",IF('1. Prosjekteringsverktøy'!$G671='Telle antall dimensjoner'!D$1,1,""),IF('1. Prosjekteringsverktøy'!$F671=D$1,1,"")))</f>
        <v/>
      </c>
      <c r="E663" t="str">
        <f>IF('1. Prosjekteringsverktøy'!$B671=Utelukk!$A$3,"",IF('1. Prosjekteringsverktøy'!$G671&lt;&gt;"",IF('1. Prosjekteringsverktøy'!$G671='Telle antall dimensjoner'!E$1,1,""),IF('1. Prosjekteringsverktøy'!$F671=E$1,1,"")))</f>
        <v/>
      </c>
      <c r="F663" t="str">
        <f>IF('1. Prosjekteringsverktøy'!$B671=Utelukk!$A$3,"",IF('1. Prosjekteringsverktøy'!$G671&lt;&gt;"",IF('1. Prosjekteringsverktøy'!$G671='Telle antall dimensjoner'!F$1,1,""),IF('1. Prosjekteringsverktøy'!$F671=F$1,1,"")))</f>
        <v/>
      </c>
      <c r="G663" t="str">
        <f>IF('1. Prosjekteringsverktøy'!$B671=Utelukk!$A$3,"",IF('1. Prosjekteringsverktøy'!$G671&lt;&gt;"",IF('1. Prosjekteringsverktøy'!$G671='Telle antall dimensjoner'!G$1,1,""),IF('1. Prosjekteringsverktøy'!$F671=G$1,1,"")))</f>
        <v/>
      </c>
      <c r="H663" t="str">
        <f>IF('1. Prosjekteringsverktøy'!$B671=Utelukk!$A$3,"",IF('1. Prosjekteringsverktøy'!$G671&lt;&gt;"",IF('1. Prosjekteringsverktøy'!$G671='Telle antall dimensjoner'!H$1,1,""),IF('1. Prosjekteringsverktøy'!$F671=H$1,1,"")))</f>
        <v/>
      </c>
      <c r="I663" t="str">
        <f>IF('1. Prosjekteringsverktøy'!$B671=Utelukk!$A$3,"",IF('1. Prosjekteringsverktøy'!$G671&lt;&gt;"",IF('1. Prosjekteringsverktøy'!$G671='Telle antall dimensjoner'!I$1,1,""),IF('1. Prosjekteringsverktøy'!$F671=I$1,1,"")))</f>
        <v/>
      </c>
      <c r="J663" t="str">
        <f>IF('1. Prosjekteringsverktøy'!$B671=Utelukk!$A$3,"",IF('1. Prosjekteringsverktøy'!$G671&lt;&gt;"",IF('1. Prosjekteringsverktøy'!$G671='Telle antall dimensjoner'!J$1,1,""),IF('1. Prosjekteringsverktøy'!$F671=J$1,1,"")))</f>
        <v/>
      </c>
    </row>
    <row r="664" spans="1:10" x14ac:dyDescent="0.3">
      <c r="A664" t="str">
        <f>IF('1. Prosjekteringsverktøy'!D672&lt;&gt;0,'1. Prosjekteringsverktøy'!$D672,"")</f>
        <v/>
      </c>
      <c r="B664" t="str">
        <f>IF('1. Prosjekteringsverktøy'!$B672=Utelukk!$A$3,"",IF('1. Prosjekteringsverktøy'!$G672&lt;&gt;"",IF('1. Prosjekteringsverktøy'!$G672='Telle antall dimensjoner'!B$1,1,""),IF('1. Prosjekteringsverktøy'!$F672=B$1,1,"")))</f>
        <v/>
      </c>
      <c r="C664" t="str">
        <f>IF('1. Prosjekteringsverktøy'!$B672=Utelukk!$A$3,"",IF('1. Prosjekteringsverktøy'!$G672&lt;&gt;"",IF('1. Prosjekteringsverktøy'!$G672='Telle antall dimensjoner'!C$1,1,""),IF('1. Prosjekteringsverktøy'!$F672=C$1,1,"")))</f>
        <v/>
      </c>
      <c r="D664" t="str">
        <f>IF('1. Prosjekteringsverktøy'!$B672=Utelukk!$A$3,"",IF('1. Prosjekteringsverktøy'!$G672&lt;&gt;"",IF('1. Prosjekteringsverktøy'!$G672='Telle antall dimensjoner'!D$1,1,""),IF('1. Prosjekteringsverktøy'!$F672=D$1,1,"")))</f>
        <v/>
      </c>
      <c r="E664" t="str">
        <f>IF('1. Prosjekteringsverktøy'!$B672=Utelukk!$A$3,"",IF('1. Prosjekteringsverktøy'!$G672&lt;&gt;"",IF('1. Prosjekteringsverktøy'!$G672='Telle antall dimensjoner'!E$1,1,""),IF('1. Prosjekteringsverktøy'!$F672=E$1,1,"")))</f>
        <v/>
      </c>
      <c r="F664" t="str">
        <f>IF('1. Prosjekteringsverktøy'!$B672=Utelukk!$A$3,"",IF('1. Prosjekteringsverktøy'!$G672&lt;&gt;"",IF('1. Prosjekteringsverktøy'!$G672='Telle antall dimensjoner'!F$1,1,""),IF('1. Prosjekteringsverktøy'!$F672=F$1,1,"")))</f>
        <v/>
      </c>
      <c r="G664" t="str">
        <f>IF('1. Prosjekteringsverktøy'!$B672=Utelukk!$A$3,"",IF('1. Prosjekteringsverktøy'!$G672&lt;&gt;"",IF('1. Prosjekteringsverktøy'!$G672='Telle antall dimensjoner'!G$1,1,""),IF('1. Prosjekteringsverktøy'!$F672=G$1,1,"")))</f>
        <v/>
      </c>
      <c r="H664" t="str">
        <f>IF('1. Prosjekteringsverktøy'!$B672=Utelukk!$A$3,"",IF('1. Prosjekteringsverktøy'!$G672&lt;&gt;"",IF('1. Prosjekteringsverktøy'!$G672='Telle antall dimensjoner'!H$1,1,""),IF('1. Prosjekteringsverktøy'!$F672=H$1,1,"")))</f>
        <v/>
      </c>
      <c r="I664" t="str">
        <f>IF('1. Prosjekteringsverktøy'!$B672=Utelukk!$A$3,"",IF('1. Prosjekteringsverktøy'!$G672&lt;&gt;"",IF('1. Prosjekteringsverktøy'!$G672='Telle antall dimensjoner'!I$1,1,""),IF('1. Prosjekteringsverktøy'!$F672=I$1,1,"")))</f>
        <v/>
      </c>
      <c r="J664" t="str">
        <f>IF('1. Prosjekteringsverktøy'!$B672=Utelukk!$A$3,"",IF('1. Prosjekteringsverktøy'!$G672&lt;&gt;"",IF('1. Prosjekteringsverktøy'!$G672='Telle antall dimensjoner'!J$1,1,""),IF('1. Prosjekteringsverktøy'!$F672=J$1,1,"")))</f>
        <v/>
      </c>
    </row>
    <row r="665" spans="1:10" x14ac:dyDescent="0.3">
      <c r="A665" t="str">
        <f>IF('1. Prosjekteringsverktøy'!D673&lt;&gt;0,'1. Prosjekteringsverktøy'!$D673,"")</f>
        <v/>
      </c>
      <c r="B665" t="str">
        <f>IF('1. Prosjekteringsverktøy'!$B673=Utelukk!$A$3,"",IF('1. Prosjekteringsverktøy'!$G673&lt;&gt;"",IF('1. Prosjekteringsverktøy'!$G673='Telle antall dimensjoner'!B$1,1,""),IF('1. Prosjekteringsverktøy'!$F673=B$1,1,"")))</f>
        <v/>
      </c>
      <c r="C665" t="str">
        <f>IF('1. Prosjekteringsverktøy'!$B673=Utelukk!$A$3,"",IF('1. Prosjekteringsverktøy'!$G673&lt;&gt;"",IF('1. Prosjekteringsverktøy'!$G673='Telle antall dimensjoner'!C$1,1,""),IF('1. Prosjekteringsverktøy'!$F673=C$1,1,"")))</f>
        <v/>
      </c>
      <c r="D665" t="str">
        <f>IF('1. Prosjekteringsverktøy'!$B673=Utelukk!$A$3,"",IF('1. Prosjekteringsverktøy'!$G673&lt;&gt;"",IF('1. Prosjekteringsverktøy'!$G673='Telle antall dimensjoner'!D$1,1,""),IF('1. Prosjekteringsverktøy'!$F673=D$1,1,"")))</f>
        <v/>
      </c>
      <c r="E665" t="str">
        <f>IF('1. Prosjekteringsverktøy'!$B673=Utelukk!$A$3,"",IF('1. Prosjekteringsverktøy'!$G673&lt;&gt;"",IF('1. Prosjekteringsverktøy'!$G673='Telle antall dimensjoner'!E$1,1,""),IF('1. Prosjekteringsverktøy'!$F673=E$1,1,"")))</f>
        <v/>
      </c>
      <c r="F665" t="str">
        <f>IF('1. Prosjekteringsverktøy'!$B673=Utelukk!$A$3,"",IF('1. Prosjekteringsverktøy'!$G673&lt;&gt;"",IF('1. Prosjekteringsverktøy'!$G673='Telle antall dimensjoner'!F$1,1,""),IF('1. Prosjekteringsverktøy'!$F673=F$1,1,"")))</f>
        <v/>
      </c>
      <c r="G665" t="str">
        <f>IF('1. Prosjekteringsverktøy'!$B673=Utelukk!$A$3,"",IF('1. Prosjekteringsverktøy'!$G673&lt;&gt;"",IF('1. Prosjekteringsverktøy'!$G673='Telle antall dimensjoner'!G$1,1,""),IF('1. Prosjekteringsverktøy'!$F673=G$1,1,"")))</f>
        <v/>
      </c>
      <c r="H665" t="str">
        <f>IF('1. Prosjekteringsverktøy'!$B673=Utelukk!$A$3,"",IF('1. Prosjekteringsverktøy'!$G673&lt;&gt;"",IF('1. Prosjekteringsverktøy'!$G673='Telle antall dimensjoner'!H$1,1,""),IF('1. Prosjekteringsverktøy'!$F673=H$1,1,"")))</f>
        <v/>
      </c>
      <c r="I665" t="str">
        <f>IF('1. Prosjekteringsverktøy'!$B673=Utelukk!$A$3,"",IF('1. Prosjekteringsverktøy'!$G673&lt;&gt;"",IF('1. Prosjekteringsverktøy'!$G673='Telle antall dimensjoner'!I$1,1,""),IF('1. Prosjekteringsverktøy'!$F673=I$1,1,"")))</f>
        <v/>
      </c>
      <c r="J665" t="str">
        <f>IF('1. Prosjekteringsverktøy'!$B673=Utelukk!$A$3,"",IF('1. Prosjekteringsverktøy'!$G673&lt;&gt;"",IF('1. Prosjekteringsverktøy'!$G673='Telle antall dimensjoner'!J$1,1,""),IF('1. Prosjekteringsverktøy'!$F673=J$1,1,"")))</f>
        <v/>
      </c>
    </row>
    <row r="666" spans="1:10" x14ac:dyDescent="0.3">
      <c r="A666" t="str">
        <f>IF('1. Prosjekteringsverktøy'!D674&lt;&gt;0,'1. Prosjekteringsverktøy'!$D674,"")</f>
        <v/>
      </c>
      <c r="B666" t="str">
        <f>IF('1. Prosjekteringsverktøy'!$B674=Utelukk!$A$3,"",IF('1. Prosjekteringsverktøy'!$G674&lt;&gt;"",IF('1. Prosjekteringsverktøy'!$G674='Telle antall dimensjoner'!B$1,1,""),IF('1. Prosjekteringsverktøy'!$F674=B$1,1,"")))</f>
        <v/>
      </c>
      <c r="C666" t="str">
        <f>IF('1. Prosjekteringsverktøy'!$B674=Utelukk!$A$3,"",IF('1. Prosjekteringsverktøy'!$G674&lt;&gt;"",IF('1. Prosjekteringsverktøy'!$G674='Telle antall dimensjoner'!C$1,1,""),IF('1. Prosjekteringsverktøy'!$F674=C$1,1,"")))</f>
        <v/>
      </c>
      <c r="D666" t="str">
        <f>IF('1. Prosjekteringsverktøy'!$B674=Utelukk!$A$3,"",IF('1. Prosjekteringsverktøy'!$G674&lt;&gt;"",IF('1. Prosjekteringsverktøy'!$G674='Telle antall dimensjoner'!D$1,1,""),IF('1. Prosjekteringsverktøy'!$F674=D$1,1,"")))</f>
        <v/>
      </c>
      <c r="E666" t="str">
        <f>IF('1. Prosjekteringsverktøy'!$B674=Utelukk!$A$3,"",IF('1. Prosjekteringsverktøy'!$G674&lt;&gt;"",IF('1. Prosjekteringsverktøy'!$G674='Telle antall dimensjoner'!E$1,1,""),IF('1. Prosjekteringsverktøy'!$F674=E$1,1,"")))</f>
        <v/>
      </c>
      <c r="F666" t="str">
        <f>IF('1. Prosjekteringsverktøy'!$B674=Utelukk!$A$3,"",IF('1. Prosjekteringsverktøy'!$G674&lt;&gt;"",IF('1. Prosjekteringsverktøy'!$G674='Telle antall dimensjoner'!F$1,1,""),IF('1. Prosjekteringsverktøy'!$F674=F$1,1,"")))</f>
        <v/>
      </c>
      <c r="G666" t="str">
        <f>IF('1. Prosjekteringsverktøy'!$B674=Utelukk!$A$3,"",IF('1. Prosjekteringsverktøy'!$G674&lt;&gt;"",IF('1. Prosjekteringsverktøy'!$G674='Telle antall dimensjoner'!G$1,1,""),IF('1. Prosjekteringsverktøy'!$F674=G$1,1,"")))</f>
        <v/>
      </c>
      <c r="H666" t="str">
        <f>IF('1. Prosjekteringsverktøy'!$B674=Utelukk!$A$3,"",IF('1. Prosjekteringsverktøy'!$G674&lt;&gt;"",IF('1. Prosjekteringsverktøy'!$G674='Telle antall dimensjoner'!H$1,1,""),IF('1. Prosjekteringsverktøy'!$F674=H$1,1,"")))</f>
        <v/>
      </c>
      <c r="I666" t="str">
        <f>IF('1. Prosjekteringsverktøy'!$B674=Utelukk!$A$3,"",IF('1. Prosjekteringsverktøy'!$G674&lt;&gt;"",IF('1. Prosjekteringsverktøy'!$G674='Telle antall dimensjoner'!I$1,1,""),IF('1. Prosjekteringsverktøy'!$F674=I$1,1,"")))</f>
        <v/>
      </c>
      <c r="J666" t="str">
        <f>IF('1. Prosjekteringsverktøy'!$B674=Utelukk!$A$3,"",IF('1. Prosjekteringsverktøy'!$G674&lt;&gt;"",IF('1. Prosjekteringsverktøy'!$G674='Telle antall dimensjoner'!J$1,1,""),IF('1. Prosjekteringsverktøy'!$F674=J$1,1,"")))</f>
        <v/>
      </c>
    </row>
    <row r="667" spans="1:10" x14ac:dyDescent="0.3">
      <c r="A667" t="str">
        <f>IF('1. Prosjekteringsverktøy'!D675&lt;&gt;0,'1. Prosjekteringsverktøy'!$D675,"")</f>
        <v/>
      </c>
      <c r="B667" t="str">
        <f>IF('1. Prosjekteringsverktøy'!$B675=Utelukk!$A$3,"",IF('1. Prosjekteringsverktøy'!$G675&lt;&gt;"",IF('1. Prosjekteringsverktøy'!$G675='Telle antall dimensjoner'!B$1,1,""),IF('1. Prosjekteringsverktøy'!$F675=B$1,1,"")))</f>
        <v/>
      </c>
      <c r="C667" t="str">
        <f>IF('1. Prosjekteringsverktøy'!$B675=Utelukk!$A$3,"",IF('1. Prosjekteringsverktøy'!$G675&lt;&gt;"",IF('1. Prosjekteringsverktøy'!$G675='Telle antall dimensjoner'!C$1,1,""),IF('1. Prosjekteringsverktøy'!$F675=C$1,1,"")))</f>
        <v/>
      </c>
      <c r="D667" t="str">
        <f>IF('1. Prosjekteringsverktøy'!$B675=Utelukk!$A$3,"",IF('1. Prosjekteringsverktøy'!$G675&lt;&gt;"",IF('1. Prosjekteringsverktøy'!$G675='Telle antall dimensjoner'!D$1,1,""),IF('1. Prosjekteringsverktøy'!$F675=D$1,1,"")))</f>
        <v/>
      </c>
      <c r="E667" t="str">
        <f>IF('1. Prosjekteringsverktøy'!$B675=Utelukk!$A$3,"",IF('1. Prosjekteringsverktøy'!$G675&lt;&gt;"",IF('1. Prosjekteringsverktøy'!$G675='Telle antall dimensjoner'!E$1,1,""),IF('1. Prosjekteringsverktøy'!$F675=E$1,1,"")))</f>
        <v/>
      </c>
      <c r="F667" t="str">
        <f>IF('1. Prosjekteringsverktøy'!$B675=Utelukk!$A$3,"",IF('1. Prosjekteringsverktøy'!$G675&lt;&gt;"",IF('1. Prosjekteringsverktøy'!$G675='Telle antall dimensjoner'!F$1,1,""),IF('1. Prosjekteringsverktøy'!$F675=F$1,1,"")))</f>
        <v/>
      </c>
      <c r="G667" t="str">
        <f>IF('1. Prosjekteringsverktøy'!$B675=Utelukk!$A$3,"",IF('1. Prosjekteringsverktøy'!$G675&lt;&gt;"",IF('1. Prosjekteringsverktøy'!$G675='Telle antall dimensjoner'!G$1,1,""),IF('1. Prosjekteringsverktøy'!$F675=G$1,1,"")))</f>
        <v/>
      </c>
      <c r="H667" t="str">
        <f>IF('1. Prosjekteringsverktøy'!$B675=Utelukk!$A$3,"",IF('1. Prosjekteringsverktøy'!$G675&lt;&gt;"",IF('1. Prosjekteringsverktøy'!$G675='Telle antall dimensjoner'!H$1,1,""),IF('1. Prosjekteringsverktøy'!$F675=H$1,1,"")))</f>
        <v/>
      </c>
      <c r="I667" t="str">
        <f>IF('1. Prosjekteringsverktøy'!$B675=Utelukk!$A$3,"",IF('1. Prosjekteringsverktøy'!$G675&lt;&gt;"",IF('1. Prosjekteringsverktøy'!$G675='Telle antall dimensjoner'!I$1,1,""),IF('1. Prosjekteringsverktøy'!$F675=I$1,1,"")))</f>
        <v/>
      </c>
      <c r="J667" t="str">
        <f>IF('1. Prosjekteringsverktøy'!$B675=Utelukk!$A$3,"",IF('1. Prosjekteringsverktøy'!$G675&lt;&gt;"",IF('1. Prosjekteringsverktøy'!$G675='Telle antall dimensjoner'!J$1,1,""),IF('1. Prosjekteringsverktøy'!$F675=J$1,1,"")))</f>
        <v/>
      </c>
    </row>
    <row r="668" spans="1:10" x14ac:dyDescent="0.3">
      <c r="A668" t="str">
        <f>IF('1. Prosjekteringsverktøy'!D676&lt;&gt;0,'1. Prosjekteringsverktøy'!$D676,"")</f>
        <v/>
      </c>
      <c r="B668" t="str">
        <f>IF('1. Prosjekteringsverktøy'!$B676=Utelukk!$A$3,"",IF('1. Prosjekteringsverktøy'!$G676&lt;&gt;"",IF('1. Prosjekteringsverktøy'!$G676='Telle antall dimensjoner'!B$1,1,""),IF('1. Prosjekteringsverktøy'!$F676=B$1,1,"")))</f>
        <v/>
      </c>
      <c r="C668" t="str">
        <f>IF('1. Prosjekteringsverktøy'!$B676=Utelukk!$A$3,"",IF('1. Prosjekteringsverktøy'!$G676&lt;&gt;"",IF('1. Prosjekteringsverktøy'!$G676='Telle antall dimensjoner'!C$1,1,""),IF('1. Prosjekteringsverktøy'!$F676=C$1,1,"")))</f>
        <v/>
      </c>
      <c r="D668" t="str">
        <f>IF('1. Prosjekteringsverktøy'!$B676=Utelukk!$A$3,"",IF('1. Prosjekteringsverktøy'!$G676&lt;&gt;"",IF('1. Prosjekteringsverktøy'!$G676='Telle antall dimensjoner'!D$1,1,""),IF('1. Prosjekteringsverktøy'!$F676=D$1,1,"")))</f>
        <v/>
      </c>
      <c r="E668" t="str">
        <f>IF('1. Prosjekteringsverktøy'!$B676=Utelukk!$A$3,"",IF('1. Prosjekteringsverktøy'!$G676&lt;&gt;"",IF('1. Prosjekteringsverktøy'!$G676='Telle antall dimensjoner'!E$1,1,""),IF('1. Prosjekteringsverktøy'!$F676=E$1,1,"")))</f>
        <v/>
      </c>
      <c r="F668" t="str">
        <f>IF('1. Prosjekteringsverktøy'!$B676=Utelukk!$A$3,"",IF('1. Prosjekteringsverktøy'!$G676&lt;&gt;"",IF('1. Prosjekteringsverktøy'!$G676='Telle antall dimensjoner'!F$1,1,""),IF('1. Prosjekteringsverktøy'!$F676=F$1,1,"")))</f>
        <v/>
      </c>
      <c r="G668" t="str">
        <f>IF('1. Prosjekteringsverktøy'!$B676=Utelukk!$A$3,"",IF('1. Prosjekteringsverktøy'!$G676&lt;&gt;"",IF('1. Prosjekteringsverktøy'!$G676='Telle antall dimensjoner'!G$1,1,""),IF('1. Prosjekteringsverktøy'!$F676=G$1,1,"")))</f>
        <v/>
      </c>
      <c r="H668" t="str">
        <f>IF('1. Prosjekteringsverktøy'!$B676=Utelukk!$A$3,"",IF('1. Prosjekteringsverktøy'!$G676&lt;&gt;"",IF('1. Prosjekteringsverktøy'!$G676='Telle antall dimensjoner'!H$1,1,""),IF('1. Prosjekteringsverktøy'!$F676=H$1,1,"")))</f>
        <v/>
      </c>
      <c r="I668" t="str">
        <f>IF('1. Prosjekteringsverktøy'!$B676=Utelukk!$A$3,"",IF('1. Prosjekteringsverktøy'!$G676&lt;&gt;"",IF('1. Prosjekteringsverktøy'!$G676='Telle antall dimensjoner'!I$1,1,""),IF('1. Prosjekteringsverktøy'!$F676=I$1,1,"")))</f>
        <v/>
      </c>
      <c r="J668" t="str">
        <f>IF('1. Prosjekteringsverktøy'!$B676=Utelukk!$A$3,"",IF('1. Prosjekteringsverktøy'!$G676&lt;&gt;"",IF('1. Prosjekteringsverktøy'!$G676='Telle antall dimensjoner'!J$1,1,""),IF('1. Prosjekteringsverktøy'!$F676=J$1,1,"")))</f>
        <v/>
      </c>
    </row>
    <row r="669" spans="1:10" x14ac:dyDescent="0.3">
      <c r="A669" t="str">
        <f>IF('1. Prosjekteringsverktøy'!D677&lt;&gt;0,'1. Prosjekteringsverktøy'!$D677,"")</f>
        <v/>
      </c>
      <c r="B669" t="str">
        <f>IF('1. Prosjekteringsverktøy'!$B677=Utelukk!$A$3,"",IF('1. Prosjekteringsverktøy'!$G677&lt;&gt;"",IF('1. Prosjekteringsverktøy'!$G677='Telle antall dimensjoner'!B$1,1,""),IF('1. Prosjekteringsverktøy'!$F677=B$1,1,"")))</f>
        <v/>
      </c>
      <c r="C669" t="str">
        <f>IF('1. Prosjekteringsverktøy'!$B677=Utelukk!$A$3,"",IF('1. Prosjekteringsverktøy'!$G677&lt;&gt;"",IF('1. Prosjekteringsverktøy'!$G677='Telle antall dimensjoner'!C$1,1,""),IF('1. Prosjekteringsverktøy'!$F677=C$1,1,"")))</f>
        <v/>
      </c>
      <c r="D669" t="str">
        <f>IF('1. Prosjekteringsverktøy'!$B677=Utelukk!$A$3,"",IF('1. Prosjekteringsverktøy'!$G677&lt;&gt;"",IF('1. Prosjekteringsverktøy'!$G677='Telle antall dimensjoner'!D$1,1,""),IF('1. Prosjekteringsverktøy'!$F677=D$1,1,"")))</f>
        <v/>
      </c>
      <c r="E669" t="str">
        <f>IF('1. Prosjekteringsverktøy'!$B677=Utelukk!$A$3,"",IF('1. Prosjekteringsverktøy'!$G677&lt;&gt;"",IF('1. Prosjekteringsverktøy'!$G677='Telle antall dimensjoner'!E$1,1,""),IF('1. Prosjekteringsverktøy'!$F677=E$1,1,"")))</f>
        <v/>
      </c>
      <c r="F669" t="str">
        <f>IF('1. Prosjekteringsverktøy'!$B677=Utelukk!$A$3,"",IF('1. Prosjekteringsverktøy'!$G677&lt;&gt;"",IF('1. Prosjekteringsverktøy'!$G677='Telle antall dimensjoner'!F$1,1,""),IF('1. Prosjekteringsverktøy'!$F677=F$1,1,"")))</f>
        <v/>
      </c>
      <c r="G669" t="str">
        <f>IF('1. Prosjekteringsverktøy'!$B677=Utelukk!$A$3,"",IF('1. Prosjekteringsverktøy'!$G677&lt;&gt;"",IF('1. Prosjekteringsverktøy'!$G677='Telle antall dimensjoner'!G$1,1,""),IF('1. Prosjekteringsverktøy'!$F677=G$1,1,"")))</f>
        <v/>
      </c>
      <c r="H669" t="str">
        <f>IF('1. Prosjekteringsverktøy'!$B677=Utelukk!$A$3,"",IF('1. Prosjekteringsverktøy'!$G677&lt;&gt;"",IF('1. Prosjekteringsverktøy'!$G677='Telle antall dimensjoner'!H$1,1,""),IF('1. Prosjekteringsverktøy'!$F677=H$1,1,"")))</f>
        <v/>
      </c>
      <c r="I669" t="str">
        <f>IF('1. Prosjekteringsverktøy'!$B677=Utelukk!$A$3,"",IF('1. Prosjekteringsverktøy'!$G677&lt;&gt;"",IF('1. Prosjekteringsverktøy'!$G677='Telle antall dimensjoner'!I$1,1,""),IF('1. Prosjekteringsverktøy'!$F677=I$1,1,"")))</f>
        <v/>
      </c>
      <c r="J669" t="str">
        <f>IF('1. Prosjekteringsverktøy'!$B677=Utelukk!$A$3,"",IF('1. Prosjekteringsverktøy'!$G677&lt;&gt;"",IF('1. Prosjekteringsverktøy'!$G677='Telle antall dimensjoner'!J$1,1,""),IF('1. Prosjekteringsverktøy'!$F677=J$1,1,"")))</f>
        <v/>
      </c>
    </row>
    <row r="670" spans="1:10" x14ac:dyDescent="0.3">
      <c r="A670" t="str">
        <f>IF('1. Prosjekteringsverktøy'!D678&lt;&gt;0,'1. Prosjekteringsverktøy'!$D678,"")</f>
        <v/>
      </c>
      <c r="B670" t="str">
        <f>IF('1. Prosjekteringsverktøy'!$B678=Utelukk!$A$3,"",IF('1. Prosjekteringsverktøy'!$G678&lt;&gt;"",IF('1. Prosjekteringsverktøy'!$G678='Telle antall dimensjoner'!B$1,1,""),IF('1. Prosjekteringsverktøy'!$F678=B$1,1,"")))</f>
        <v/>
      </c>
      <c r="C670" t="str">
        <f>IF('1. Prosjekteringsverktøy'!$B678=Utelukk!$A$3,"",IF('1. Prosjekteringsverktøy'!$G678&lt;&gt;"",IF('1. Prosjekteringsverktøy'!$G678='Telle antall dimensjoner'!C$1,1,""),IF('1. Prosjekteringsverktøy'!$F678=C$1,1,"")))</f>
        <v/>
      </c>
      <c r="D670" t="str">
        <f>IF('1. Prosjekteringsverktøy'!$B678=Utelukk!$A$3,"",IF('1. Prosjekteringsverktøy'!$G678&lt;&gt;"",IF('1. Prosjekteringsverktøy'!$G678='Telle antall dimensjoner'!D$1,1,""),IF('1. Prosjekteringsverktøy'!$F678=D$1,1,"")))</f>
        <v/>
      </c>
      <c r="E670" t="str">
        <f>IF('1. Prosjekteringsverktøy'!$B678=Utelukk!$A$3,"",IF('1. Prosjekteringsverktøy'!$G678&lt;&gt;"",IF('1. Prosjekteringsverktøy'!$G678='Telle antall dimensjoner'!E$1,1,""),IF('1. Prosjekteringsverktøy'!$F678=E$1,1,"")))</f>
        <v/>
      </c>
      <c r="F670" t="str">
        <f>IF('1. Prosjekteringsverktøy'!$B678=Utelukk!$A$3,"",IF('1. Prosjekteringsverktøy'!$G678&lt;&gt;"",IF('1. Prosjekteringsverktøy'!$G678='Telle antall dimensjoner'!F$1,1,""),IF('1. Prosjekteringsverktøy'!$F678=F$1,1,"")))</f>
        <v/>
      </c>
      <c r="G670" t="str">
        <f>IF('1. Prosjekteringsverktøy'!$B678=Utelukk!$A$3,"",IF('1. Prosjekteringsverktøy'!$G678&lt;&gt;"",IF('1. Prosjekteringsverktøy'!$G678='Telle antall dimensjoner'!G$1,1,""),IF('1. Prosjekteringsverktøy'!$F678=G$1,1,"")))</f>
        <v/>
      </c>
      <c r="H670" t="str">
        <f>IF('1. Prosjekteringsverktøy'!$B678=Utelukk!$A$3,"",IF('1. Prosjekteringsverktøy'!$G678&lt;&gt;"",IF('1. Prosjekteringsverktøy'!$G678='Telle antall dimensjoner'!H$1,1,""),IF('1. Prosjekteringsverktøy'!$F678=H$1,1,"")))</f>
        <v/>
      </c>
      <c r="I670" t="str">
        <f>IF('1. Prosjekteringsverktøy'!$B678=Utelukk!$A$3,"",IF('1. Prosjekteringsverktøy'!$G678&lt;&gt;"",IF('1. Prosjekteringsverktøy'!$G678='Telle antall dimensjoner'!I$1,1,""),IF('1. Prosjekteringsverktøy'!$F678=I$1,1,"")))</f>
        <v/>
      </c>
      <c r="J670" t="str">
        <f>IF('1. Prosjekteringsverktøy'!$B678=Utelukk!$A$3,"",IF('1. Prosjekteringsverktøy'!$G678&lt;&gt;"",IF('1. Prosjekteringsverktøy'!$G678='Telle antall dimensjoner'!J$1,1,""),IF('1. Prosjekteringsverktøy'!$F678=J$1,1,"")))</f>
        <v/>
      </c>
    </row>
    <row r="671" spans="1:10" x14ac:dyDescent="0.3">
      <c r="A671" t="str">
        <f>IF('1. Prosjekteringsverktøy'!D679&lt;&gt;0,'1. Prosjekteringsverktøy'!$D679,"")</f>
        <v/>
      </c>
      <c r="B671" t="str">
        <f>IF('1. Prosjekteringsverktøy'!$B679=Utelukk!$A$3,"",IF('1. Prosjekteringsverktøy'!$G679&lt;&gt;"",IF('1. Prosjekteringsverktøy'!$G679='Telle antall dimensjoner'!B$1,1,""),IF('1. Prosjekteringsverktøy'!$F679=B$1,1,"")))</f>
        <v/>
      </c>
      <c r="C671" t="str">
        <f>IF('1. Prosjekteringsverktøy'!$B679=Utelukk!$A$3,"",IF('1. Prosjekteringsverktøy'!$G679&lt;&gt;"",IF('1. Prosjekteringsverktøy'!$G679='Telle antall dimensjoner'!C$1,1,""),IF('1. Prosjekteringsverktøy'!$F679=C$1,1,"")))</f>
        <v/>
      </c>
      <c r="D671" t="str">
        <f>IF('1. Prosjekteringsverktøy'!$B679=Utelukk!$A$3,"",IF('1. Prosjekteringsverktøy'!$G679&lt;&gt;"",IF('1. Prosjekteringsverktøy'!$G679='Telle antall dimensjoner'!D$1,1,""),IF('1. Prosjekteringsverktøy'!$F679=D$1,1,"")))</f>
        <v/>
      </c>
      <c r="E671" t="str">
        <f>IF('1. Prosjekteringsverktøy'!$B679=Utelukk!$A$3,"",IF('1. Prosjekteringsverktøy'!$G679&lt;&gt;"",IF('1. Prosjekteringsverktøy'!$G679='Telle antall dimensjoner'!E$1,1,""),IF('1. Prosjekteringsverktøy'!$F679=E$1,1,"")))</f>
        <v/>
      </c>
      <c r="F671" t="str">
        <f>IF('1. Prosjekteringsverktøy'!$B679=Utelukk!$A$3,"",IF('1. Prosjekteringsverktøy'!$G679&lt;&gt;"",IF('1. Prosjekteringsverktøy'!$G679='Telle antall dimensjoner'!F$1,1,""),IF('1. Prosjekteringsverktøy'!$F679=F$1,1,"")))</f>
        <v/>
      </c>
      <c r="G671" t="str">
        <f>IF('1. Prosjekteringsverktøy'!$B679=Utelukk!$A$3,"",IF('1. Prosjekteringsverktøy'!$G679&lt;&gt;"",IF('1. Prosjekteringsverktøy'!$G679='Telle antall dimensjoner'!G$1,1,""),IF('1. Prosjekteringsverktøy'!$F679=G$1,1,"")))</f>
        <v/>
      </c>
      <c r="H671" t="str">
        <f>IF('1. Prosjekteringsverktøy'!$B679=Utelukk!$A$3,"",IF('1. Prosjekteringsverktøy'!$G679&lt;&gt;"",IF('1. Prosjekteringsverktøy'!$G679='Telle antall dimensjoner'!H$1,1,""),IF('1. Prosjekteringsverktøy'!$F679=H$1,1,"")))</f>
        <v/>
      </c>
      <c r="I671" t="str">
        <f>IF('1. Prosjekteringsverktøy'!$B679=Utelukk!$A$3,"",IF('1. Prosjekteringsverktøy'!$G679&lt;&gt;"",IF('1. Prosjekteringsverktøy'!$G679='Telle antall dimensjoner'!I$1,1,""),IF('1. Prosjekteringsverktøy'!$F679=I$1,1,"")))</f>
        <v/>
      </c>
      <c r="J671" t="str">
        <f>IF('1. Prosjekteringsverktøy'!$B679=Utelukk!$A$3,"",IF('1. Prosjekteringsverktøy'!$G679&lt;&gt;"",IF('1. Prosjekteringsverktøy'!$G679='Telle antall dimensjoner'!J$1,1,""),IF('1. Prosjekteringsverktøy'!$F679=J$1,1,"")))</f>
        <v/>
      </c>
    </row>
    <row r="672" spans="1:10" x14ac:dyDescent="0.3">
      <c r="A672" t="str">
        <f>IF('1. Prosjekteringsverktøy'!D680&lt;&gt;0,'1. Prosjekteringsverktøy'!$D680,"")</f>
        <v/>
      </c>
      <c r="B672" t="str">
        <f>IF('1. Prosjekteringsverktøy'!$B680=Utelukk!$A$3,"",IF('1. Prosjekteringsverktøy'!$G680&lt;&gt;"",IF('1. Prosjekteringsverktøy'!$G680='Telle antall dimensjoner'!B$1,1,""),IF('1. Prosjekteringsverktøy'!$F680=B$1,1,"")))</f>
        <v/>
      </c>
      <c r="C672" t="str">
        <f>IF('1. Prosjekteringsverktøy'!$B680=Utelukk!$A$3,"",IF('1. Prosjekteringsverktøy'!$G680&lt;&gt;"",IF('1. Prosjekteringsverktøy'!$G680='Telle antall dimensjoner'!C$1,1,""),IF('1. Prosjekteringsverktøy'!$F680=C$1,1,"")))</f>
        <v/>
      </c>
      <c r="D672" t="str">
        <f>IF('1. Prosjekteringsverktøy'!$B680=Utelukk!$A$3,"",IF('1. Prosjekteringsverktøy'!$G680&lt;&gt;"",IF('1. Prosjekteringsverktøy'!$G680='Telle antall dimensjoner'!D$1,1,""),IF('1. Prosjekteringsverktøy'!$F680=D$1,1,"")))</f>
        <v/>
      </c>
      <c r="E672" t="str">
        <f>IF('1. Prosjekteringsverktøy'!$B680=Utelukk!$A$3,"",IF('1. Prosjekteringsverktøy'!$G680&lt;&gt;"",IF('1. Prosjekteringsverktøy'!$G680='Telle antall dimensjoner'!E$1,1,""),IF('1. Prosjekteringsverktøy'!$F680=E$1,1,"")))</f>
        <v/>
      </c>
      <c r="F672" t="str">
        <f>IF('1. Prosjekteringsverktøy'!$B680=Utelukk!$A$3,"",IF('1. Prosjekteringsverktøy'!$G680&lt;&gt;"",IF('1. Prosjekteringsverktøy'!$G680='Telle antall dimensjoner'!F$1,1,""),IF('1. Prosjekteringsverktøy'!$F680=F$1,1,"")))</f>
        <v/>
      </c>
      <c r="G672" t="str">
        <f>IF('1. Prosjekteringsverktøy'!$B680=Utelukk!$A$3,"",IF('1. Prosjekteringsverktøy'!$G680&lt;&gt;"",IF('1. Prosjekteringsverktøy'!$G680='Telle antall dimensjoner'!G$1,1,""),IF('1. Prosjekteringsverktøy'!$F680=G$1,1,"")))</f>
        <v/>
      </c>
      <c r="H672" t="str">
        <f>IF('1. Prosjekteringsverktøy'!$B680=Utelukk!$A$3,"",IF('1. Prosjekteringsverktøy'!$G680&lt;&gt;"",IF('1. Prosjekteringsverktøy'!$G680='Telle antall dimensjoner'!H$1,1,""),IF('1. Prosjekteringsverktøy'!$F680=H$1,1,"")))</f>
        <v/>
      </c>
      <c r="I672" t="str">
        <f>IF('1. Prosjekteringsverktøy'!$B680=Utelukk!$A$3,"",IF('1. Prosjekteringsverktøy'!$G680&lt;&gt;"",IF('1. Prosjekteringsverktøy'!$G680='Telle antall dimensjoner'!I$1,1,""),IF('1. Prosjekteringsverktøy'!$F680=I$1,1,"")))</f>
        <v/>
      </c>
      <c r="J672" t="str">
        <f>IF('1. Prosjekteringsverktøy'!$B680=Utelukk!$A$3,"",IF('1. Prosjekteringsverktøy'!$G680&lt;&gt;"",IF('1. Prosjekteringsverktøy'!$G680='Telle antall dimensjoner'!J$1,1,""),IF('1. Prosjekteringsverktøy'!$F680=J$1,1,"")))</f>
        <v/>
      </c>
    </row>
    <row r="673" spans="1:10" x14ac:dyDescent="0.3">
      <c r="A673" t="str">
        <f>IF('1. Prosjekteringsverktøy'!D681&lt;&gt;0,'1. Prosjekteringsverktøy'!$D681,"")</f>
        <v/>
      </c>
      <c r="B673" t="str">
        <f>IF('1. Prosjekteringsverktøy'!$B681=Utelukk!$A$3,"",IF('1. Prosjekteringsverktøy'!$G681&lt;&gt;"",IF('1. Prosjekteringsverktøy'!$G681='Telle antall dimensjoner'!B$1,1,""),IF('1. Prosjekteringsverktøy'!$F681=B$1,1,"")))</f>
        <v/>
      </c>
      <c r="C673" t="str">
        <f>IF('1. Prosjekteringsverktøy'!$B681=Utelukk!$A$3,"",IF('1. Prosjekteringsverktøy'!$G681&lt;&gt;"",IF('1. Prosjekteringsverktøy'!$G681='Telle antall dimensjoner'!C$1,1,""),IF('1. Prosjekteringsverktøy'!$F681=C$1,1,"")))</f>
        <v/>
      </c>
      <c r="D673" t="str">
        <f>IF('1. Prosjekteringsverktøy'!$B681=Utelukk!$A$3,"",IF('1. Prosjekteringsverktøy'!$G681&lt;&gt;"",IF('1. Prosjekteringsverktøy'!$G681='Telle antall dimensjoner'!D$1,1,""),IF('1. Prosjekteringsverktøy'!$F681=D$1,1,"")))</f>
        <v/>
      </c>
      <c r="E673" t="str">
        <f>IF('1. Prosjekteringsverktøy'!$B681=Utelukk!$A$3,"",IF('1. Prosjekteringsverktøy'!$G681&lt;&gt;"",IF('1. Prosjekteringsverktøy'!$G681='Telle antall dimensjoner'!E$1,1,""),IF('1. Prosjekteringsverktøy'!$F681=E$1,1,"")))</f>
        <v/>
      </c>
      <c r="F673" t="str">
        <f>IF('1. Prosjekteringsverktøy'!$B681=Utelukk!$A$3,"",IF('1. Prosjekteringsverktøy'!$G681&lt;&gt;"",IF('1. Prosjekteringsverktøy'!$G681='Telle antall dimensjoner'!F$1,1,""),IF('1. Prosjekteringsverktøy'!$F681=F$1,1,"")))</f>
        <v/>
      </c>
      <c r="G673" t="str">
        <f>IF('1. Prosjekteringsverktøy'!$B681=Utelukk!$A$3,"",IF('1. Prosjekteringsverktøy'!$G681&lt;&gt;"",IF('1. Prosjekteringsverktøy'!$G681='Telle antall dimensjoner'!G$1,1,""),IF('1. Prosjekteringsverktøy'!$F681=G$1,1,"")))</f>
        <v/>
      </c>
      <c r="H673" t="str">
        <f>IF('1. Prosjekteringsverktøy'!$B681=Utelukk!$A$3,"",IF('1. Prosjekteringsverktøy'!$G681&lt;&gt;"",IF('1. Prosjekteringsverktøy'!$G681='Telle antall dimensjoner'!H$1,1,""),IF('1. Prosjekteringsverktøy'!$F681=H$1,1,"")))</f>
        <v/>
      </c>
      <c r="I673" t="str">
        <f>IF('1. Prosjekteringsverktøy'!$B681=Utelukk!$A$3,"",IF('1. Prosjekteringsverktøy'!$G681&lt;&gt;"",IF('1. Prosjekteringsverktøy'!$G681='Telle antall dimensjoner'!I$1,1,""),IF('1. Prosjekteringsverktøy'!$F681=I$1,1,"")))</f>
        <v/>
      </c>
      <c r="J673" t="str">
        <f>IF('1. Prosjekteringsverktøy'!$B681=Utelukk!$A$3,"",IF('1. Prosjekteringsverktøy'!$G681&lt;&gt;"",IF('1. Prosjekteringsverktøy'!$G681='Telle antall dimensjoner'!J$1,1,""),IF('1. Prosjekteringsverktøy'!$F681=J$1,1,"")))</f>
        <v/>
      </c>
    </row>
    <row r="674" spans="1:10" x14ac:dyDescent="0.3">
      <c r="A674" t="str">
        <f>IF('1. Prosjekteringsverktøy'!D682&lt;&gt;0,'1. Prosjekteringsverktøy'!$D682,"")</f>
        <v/>
      </c>
      <c r="B674" t="str">
        <f>IF('1. Prosjekteringsverktøy'!$B682=Utelukk!$A$3,"",IF('1. Prosjekteringsverktøy'!$G682&lt;&gt;"",IF('1. Prosjekteringsverktøy'!$G682='Telle antall dimensjoner'!B$1,1,""),IF('1. Prosjekteringsverktøy'!$F682=B$1,1,"")))</f>
        <v/>
      </c>
      <c r="C674" t="str">
        <f>IF('1. Prosjekteringsverktøy'!$B682=Utelukk!$A$3,"",IF('1. Prosjekteringsverktøy'!$G682&lt;&gt;"",IF('1. Prosjekteringsverktøy'!$G682='Telle antall dimensjoner'!C$1,1,""),IF('1. Prosjekteringsverktøy'!$F682=C$1,1,"")))</f>
        <v/>
      </c>
      <c r="D674" t="str">
        <f>IF('1. Prosjekteringsverktøy'!$B682=Utelukk!$A$3,"",IF('1. Prosjekteringsverktøy'!$G682&lt;&gt;"",IF('1. Prosjekteringsverktøy'!$G682='Telle antall dimensjoner'!D$1,1,""),IF('1. Prosjekteringsverktøy'!$F682=D$1,1,"")))</f>
        <v/>
      </c>
      <c r="E674" t="str">
        <f>IF('1. Prosjekteringsverktøy'!$B682=Utelukk!$A$3,"",IF('1. Prosjekteringsverktøy'!$G682&lt;&gt;"",IF('1. Prosjekteringsverktøy'!$G682='Telle antall dimensjoner'!E$1,1,""),IF('1. Prosjekteringsverktøy'!$F682=E$1,1,"")))</f>
        <v/>
      </c>
      <c r="F674" t="str">
        <f>IF('1. Prosjekteringsverktøy'!$B682=Utelukk!$A$3,"",IF('1. Prosjekteringsverktøy'!$G682&lt;&gt;"",IF('1. Prosjekteringsverktøy'!$G682='Telle antall dimensjoner'!F$1,1,""),IF('1. Prosjekteringsverktøy'!$F682=F$1,1,"")))</f>
        <v/>
      </c>
      <c r="G674" t="str">
        <f>IF('1. Prosjekteringsverktøy'!$B682=Utelukk!$A$3,"",IF('1. Prosjekteringsverktøy'!$G682&lt;&gt;"",IF('1. Prosjekteringsverktøy'!$G682='Telle antall dimensjoner'!G$1,1,""),IF('1. Prosjekteringsverktøy'!$F682=G$1,1,"")))</f>
        <v/>
      </c>
      <c r="H674" t="str">
        <f>IF('1. Prosjekteringsverktøy'!$B682=Utelukk!$A$3,"",IF('1. Prosjekteringsverktøy'!$G682&lt;&gt;"",IF('1. Prosjekteringsverktøy'!$G682='Telle antall dimensjoner'!H$1,1,""),IF('1. Prosjekteringsverktøy'!$F682=H$1,1,"")))</f>
        <v/>
      </c>
      <c r="I674" t="str">
        <f>IF('1. Prosjekteringsverktøy'!$B682=Utelukk!$A$3,"",IF('1. Prosjekteringsverktøy'!$G682&lt;&gt;"",IF('1. Prosjekteringsverktøy'!$G682='Telle antall dimensjoner'!I$1,1,""),IF('1. Prosjekteringsverktøy'!$F682=I$1,1,"")))</f>
        <v/>
      </c>
      <c r="J674" t="str">
        <f>IF('1. Prosjekteringsverktøy'!$B682=Utelukk!$A$3,"",IF('1. Prosjekteringsverktøy'!$G682&lt;&gt;"",IF('1. Prosjekteringsverktøy'!$G682='Telle antall dimensjoner'!J$1,1,""),IF('1. Prosjekteringsverktøy'!$F682=J$1,1,"")))</f>
        <v/>
      </c>
    </row>
    <row r="675" spans="1:10" x14ac:dyDescent="0.3">
      <c r="A675" t="str">
        <f>IF('1. Prosjekteringsverktøy'!D683&lt;&gt;0,'1. Prosjekteringsverktøy'!$D683,"")</f>
        <v/>
      </c>
      <c r="B675" t="str">
        <f>IF('1. Prosjekteringsverktøy'!$B683=Utelukk!$A$3,"",IF('1. Prosjekteringsverktøy'!$G683&lt;&gt;"",IF('1. Prosjekteringsverktøy'!$G683='Telle antall dimensjoner'!B$1,1,""),IF('1. Prosjekteringsverktøy'!$F683=B$1,1,"")))</f>
        <v/>
      </c>
      <c r="C675" t="str">
        <f>IF('1. Prosjekteringsverktøy'!$B683=Utelukk!$A$3,"",IF('1. Prosjekteringsverktøy'!$G683&lt;&gt;"",IF('1. Prosjekteringsverktøy'!$G683='Telle antall dimensjoner'!C$1,1,""),IF('1. Prosjekteringsverktøy'!$F683=C$1,1,"")))</f>
        <v/>
      </c>
      <c r="D675" t="str">
        <f>IF('1. Prosjekteringsverktøy'!$B683=Utelukk!$A$3,"",IF('1. Prosjekteringsverktøy'!$G683&lt;&gt;"",IF('1. Prosjekteringsverktøy'!$G683='Telle antall dimensjoner'!D$1,1,""),IF('1. Prosjekteringsverktøy'!$F683=D$1,1,"")))</f>
        <v/>
      </c>
      <c r="E675" t="str">
        <f>IF('1. Prosjekteringsverktøy'!$B683=Utelukk!$A$3,"",IF('1. Prosjekteringsverktøy'!$G683&lt;&gt;"",IF('1. Prosjekteringsverktøy'!$G683='Telle antall dimensjoner'!E$1,1,""),IF('1. Prosjekteringsverktøy'!$F683=E$1,1,"")))</f>
        <v/>
      </c>
      <c r="F675" t="str">
        <f>IF('1. Prosjekteringsverktøy'!$B683=Utelukk!$A$3,"",IF('1. Prosjekteringsverktøy'!$G683&lt;&gt;"",IF('1. Prosjekteringsverktøy'!$G683='Telle antall dimensjoner'!F$1,1,""),IF('1. Prosjekteringsverktøy'!$F683=F$1,1,"")))</f>
        <v/>
      </c>
      <c r="G675" t="str">
        <f>IF('1. Prosjekteringsverktøy'!$B683=Utelukk!$A$3,"",IF('1. Prosjekteringsverktøy'!$G683&lt;&gt;"",IF('1. Prosjekteringsverktøy'!$G683='Telle antall dimensjoner'!G$1,1,""),IF('1. Prosjekteringsverktøy'!$F683=G$1,1,"")))</f>
        <v/>
      </c>
      <c r="H675" t="str">
        <f>IF('1. Prosjekteringsverktøy'!$B683=Utelukk!$A$3,"",IF('1. Prosjekteringsverktøy'!$G683&lt;&gt;"",IF('1. Prosjekteringsverktøy'!$G683='Telle antall dimensjoner'!H$1,1,""),IF('1. Prosjekteringsverktøy'!$F683=H$1,1,"")))</f>
        <v/>
      </c>
      <c r="I675" t="str">
        <f>IF('1. Prosjekteringsverktøy'!$B683=Utelukk!$A$3,"",IF('1. Prosjekteringsverktøy'!$G683&lt;&gt;"",IF('1. Prosjekteringsverktøy'!$G683='Telle antall dimensjoner'!I$1,1,""),IF('1. Prosjekteringsverktøy'!$F683=I$1,1,"")))</f>
        <v/>
      </c>
      <c r="J675" t="str">
        <f>IF('1. Prosjekteringsverktøy'!$B683=Utelukk!$A$3,"",IF('1. Prosjekteringsverktøy'!$G683&lt;&gt;"",IF('1. Prosjekteringsverktøy'!$G683='Telle antall dimensjoner'!J$1,1,""),IF('1. Prosjekteringsverktøy'!$F683=J$1,1,"")))</f>
        <v/>
      </c>
    </row>
    <row r="676" spans="1:10" x14ac:dyDescent="0.3">
      <c r="A676" t="str">
        <f>IF('1. Prosjekteringsverktøy'!D684&lt;&gt;0,'1. Prosjekteringsverktøy'!$D684,"")</f>
        <v/>
      </c>
      <c r="B676" t="str">
        <f>IF('1. Prosjekteringsverktøy'!$B684=Utelukk!$A$3,"",IF('1. Prosjekteringsverktøy'!$G684&lt;&gt;"",IF('1. Prosjekteringsverktøy'!$G684='Telle antall dimensjoner'!B$1,1,""),IF('1. Prosjekteringsverktøy'!$F684=B$1,1,"")))</f>
        <v/>
      </c>
      <c r="C676" t="str">
        <f>IF('1. Prosjekteringsverktøy'!$B684=Utelukk!$A$3,"",IF('1. Prosjekteringsverktøy'!$G684&lt;&gt;"",IF('1. Prosjekteringsverktøy'!$G684='Telle antall dimensjoner'!C$1,1,""),IF('1. Prosjekteringsverktøy'!$F684=C$1,1,"")))</f>
        <v/>
      </c>
      <c r="D676" t="str">
        <f>IF('1. Prosjekteringsverktøy'!$B684=Utelukk!$A$3,"",IF('1. Prosjekteringsverktøy'!$G684&lt;&gt;"",IF('1. Prosjekteringsverktøy'!$G684='Telle antall dimensjoner'!D$1,1,""),IF('1. Prosjekteringsverktøy'!$F684=D$1,1,"")))</f>
        <v/>
      </c>
      <c r="E676" t="str">
        <f>IF('1. Prosjekteringsverktøy'!$B684=Utelukk!$A$3,"",IF('1. Prosjekteringsverktøy'!$G684&lt;&gt;"",IF('1. Prosjekteringsverktøy'!$G684='Telle antall dimensjoner'!E$1,1,""),IF('1. Prosjekteringsverktøy'!$F684=E$1,1,"")))</f>
        <v/>
      </c>
      <c r="F676" t="str">
        <f>IF('1. Prosjekteringsverktøy'!$B684=Utelukk!$A$3,"",IF('1. Prosjekteringsverktøy'!$G684&lt;&gt;"",IF('1. Prosjekteringsverktøy'!$G684='Telle antall dimensjoner'!F$1,1,""),IF('1. Prosjekteringsverktøy'!$F684=F$1,1,"")))</f>
        <v/>
      </c>
      <c r="G676" t="str">
        <f>IF('1. Prosjekteringsverktøy'!$B684=Utelukk!$A$3,"",IF('1. Prosjekteringsverktøy'!$G684&lt;&gt;"",IF('1. Prosjekteringsverktøy'!$G684='Telle antall dimensjoner'!G$1,1,""),IF('1. Prosjekteringsverktøy'!$F684=G$1,1,"")))</f>
        <v/>
      </c>
      <c r="H676" t="str">
        <f>IF('1. Prosjekteringsverktøy'!$B684=Utelukk!$A$3,"",IF('1. Prosjekteringsverktøy'!$G684&lt;&gt;"",IF('1. Prosjekteringsverktøy'!$G684='Telle antall dimensjoner'!H$1,1,""),IF('1. Prosjekteringsverktøy'!$F684=H$1,1,"")))</f>
        <v/>
      </c>
      <c r="I676" t="str">
        <f>IF('1. Prosjekteringsverktøy'!$B684=Utelukk!$A$3,"",IF('1. Prosjekteringsverktøy'!$G684&lt;&gt;"",IF('1. Prosjekteringsverktøy'!$G684='Telle antall dimensjoner'!I$1,1,""),IF('1. Prosjekteringsverktøy'!$F684=I$1,1,"")))</f>
        <v/>
      </c>
      <c r="J676" t="str">
        <f>IF('1. Prosjekteringsverktøy'!$B684=Utelukk!$A$3,"",IF('1. Prosjekteringsverktøy'!$G684&lt;&gt;"",IF('1. Prosjekteringsverktøy'!$G684='Telle antall dimensjoner'!J$1,1,""),IF('1. Prosjekteringsverktøy'!$F684=J$1,1,"")))</f>
        <v/>
      </c>
    </row>
    <row r="677" spans="1:10" x14ac:dyDescent="0.3">
      <c r="A677" t="str">
        <f>IF('1. Prosjekteringsverktøy'!D685&lt;&gt;0,'1. Prosjekteringsverktøy'!$D685,"")</f>
        <v/>
      </c>
      <c r="B677" t="str">
        <f>IF('1. Prosjekteringsverktøy'!$B685=Utelukk!$A$3,"",IF('1. Prosjekteringsverktøy'!$G685&lt;&gt;"",IF('1. Prosjekteringsverktøy'!$G685='Telle antall dimensjoner'!B$1,1,""),IF('1. Prosjekteringsverktøy'!$F685=B$1,1,"")))</f>
        <v/>
      </c>
      <c r="C677" t="str">
        <f>IF('1. Prosjekteringsverktøy'!$B685=Utelukk!$A$3,"",IF('1. Prosjekteringsverktøy'!$G685&lt;&gt;"",IF('1. Prosjekteringsverktøy'!$G685='Telle antall dimensjoner'!C$1,1,""),IF('1. Prosjekteringsverktøy'!$F685=C$1,1,"")))</f>
        <v/>
      </c>
      <c r="D677" t="str">
        <f>IF('1. Prosjekteringsverktøy'!$B685=Utelukk!$A$3,"",IF('1. Prosjekteringsverktøy'!$G685&lt;&gt;"",IF('1. Prosjekteringsverktøy'!$G685='Telle antall dimensjoner'!D$1,1,""),IF('1. Prosjekteringsverktøy'!$F685=D$1,1,"")))</f>
        <v/>
      </c>
      <c r="E677" t="str">
        <f>IF('1. Prosjekteringsverktøy'!$B685=Utelukk!$A$3,"",IF('1. Prosjekteringsverktøy'!$G685&lt;&gt;"",IF('1. Prosjekteringsverktøy'!$G685='Telle antall dimensjoner'!E$1,1,""),IF('1. Prosjekteringsverktøy'!$F685=E$1,1,"")))</f>
        <v/>
      </c>
      <c r="F677" t="str">
        <f>IF('1. Prosjekteringsverktøy'!$B685=Utelukk!$A$3,"",IF('1. Prosjekteringsverktøy'!$G685&lt;&gt;"",IF('1. Prosjekteringsverktøy'!$G685='Telle antall dimensjoner'!F$1,1,""),IF('1. Prosjekteringsverktøy'!$F685=F$1,1,"")))</f>
        <v/>
      </c>
      <c r="G677" t="str">
        <f>IF('1. Prosjekteringsverktøy'!$B685=Utelukk!$A$3,"",IF('1. Prosjekteringsverktøy'!$G685&lt;&gt;"",IF('1. Prosjekteringsverktøy'!$G685='Telle antall dimensjoner'!G$1,1,""),IF('1. Prosjekteringsverktøy'!$F685=G$1,1,"")))</f>
        <v/>
      </c>
      <c r="H677" t="str">
        <f>IF('1. Prosjekteringsverktøy'!$B685=Utelukk!$A$3,"",IF('1. Prosjekteringsverktøy'!$G685&lt;&gt;"",IF('1. Prosjekteringsverktøy'!$G685='Telle antall dimensjoner'!H$1,1,""),IF('1. Prosjekteringsverktøy'!$F685=H$1,1,"")))</f>
        <v/>
      </c>
      <c r="I677" t="str">
        <f>IF('1. Prosjekteringsverktøy'!$B685=Utelukk!$A$3,"",IF('1. Prosjekteringsverktøy'!$G685&lt;&gt;"",IF('1. Prosjekteringsverktøy'!$G685='Telle antall dimensjoner'!I$1,1,""),IF('1. Prosjekteringsverktøy'!$F685=I$1,1,"")))</f>
        <v/>
      </c>
      <c r="J677" t="str">
        <f>IF('1. Prosjekteringsverktøy'!$B685=Utelukk!$A$3,"",IF('1. Prosjekteringsverktøy'!$G685&lt;&gt;"",IF('1. Prosjekteringsverktøy'!$G685='Telle antall dimensjoner'!J$1,1,""),IF('1. Prosjekteringsverktøy'!$F685=J$1,1,"")))</f>
        <v/>
      </c>
    </row>
    <row r="678" spans="1:10" x14ac:dyDescent="0.3">
      <c r="A678" t="str">
        <f>IF('1. Prosjekteringsverktøy'!D686&lt;&gt;0,'1. Prosjekteringsverktøy'!$D686,"")</f>
        <v/>
      </c>
      <c r="B678" t="str">
        <f>IF('1. Prosjekteringsverktøy'!$B686=Utelukk!$A$3,"",IF('1. Prosjekteringsverktøy'!$G686&lt;&gt;"",IF('1. Prosjekteringsverktøy'!$G686='Telle antall dimensjoner'!B$1,1,""),IF('1. Prosjekteringsverktøy'!$F686=B$1,1,"")))</f>
        <v/>
      </c>
      <c r="C678" t="str">
        <f>IF('1. Prosjekteringsverktøy'!$B686=Utelukk!$A$3,"",IF('1. Prosjekteringsverktøy'!$G686&lt;&gt;"",IF('1. Prosjekteringsverktøy'!$G686='Telle antall dimensjoner'!C$1,1,""),IF('1. Prosjekteringsverktøy'!$F686=C$1,1,"")))</f>
        <v/>
      </c>
      <c r="D678" t="str">
        <f>IF('1. Prosjekteringsverktøy'!$B686=Utelukk!$A$3,"",IF('1. Prosjekteringsverktøy'!$G686&lt;&gt;"",IF('1. Prosjekteringsverktøy'!$G686='Telle antall dimensjoner'!D$1,1,""),IF('1. Prosjekteringsverktøy'!$F686=D$1,1,"")))</f>
        <v/>
      </c>
      <c r="E678" t="str">
        <f>IF('1. Prosjekteringsverktøy'!$B686=Utelukk!$A$3,"",IF('1. Prosjekteringsverktøy'!$G686&lt;&gt;"",IF('1. Prosjekteringsverktøy'!$G686='Telle antall dimensjoner'!E$1,1,""),IF('1. Prosjekteringsverktøy'!$F686=E$1,1,"")))</f>
        <v/>
      </c>
      <c r="F678" t="str">
        <f>IF('1. Prosjekteringsverktøy'!$B686=Utelukk!$A$3,"",IF('1. Prosjekteringsverktøy'!$G686&lt;&gt;"",IF('1. Prosjekteringsverktøy'!$G686='Telle antall dimensjoner'!F$1,1,""),IF('1. Prosjekteringsverktøy'!$F686=F$1,1,"")))</f>
        <v/>
      </c>
      <c r="G678" t="str">
        <f>IF('1. Prosjekteringsverktøy'!$B686=Utelukk!$A$3,"",IF('1. Prosjekteringsverktøy'!$G686&lt;&gt;"",IF('1. Prosjekteringsverktøy'!$G686='Telle antall dimensjoner'!G$1,1,""),IF('1. Prosjekteringsverktøy'!$F686=G$1,1,"")))</f>
        <v/>
      </c>
      <c r="H678" t="str">
        <f>IF('1. Prosjekteringsverktøy'!$B686=Utelukk!$A$3,"",IF('1. Prosjekteringsverktøy'!$G686&lt;&gt;"",IF('1. Prosjekteringsverktøy'!$G686='Telle antall dimensjoner'!H$1,1,""),IF('1. Prosjekteringsverktøy'!$F686=H$1,1,"")))</f>
        <v/>
      </c>
      <c r="I678" t="str">
        <f>IF('1. Prosjekteringsverktøy'!$B686=Utelukk!$A$3,"",IF('1. Prosjekteringsverktøy'!$G686&lt;&gt;"",IF('1. Prosjekteringsverktøy'!$G686='Telle antall dimensjoner'!I$1,1,""),IF('1. Prosjekteringsverktøy'!$F686=I$1,1,"")))</f>
        <v/>
      </c>
      <c r="J678" t="str">
        <f>IF('1. Prosjekteringsverktøy'!$B686=Utelukk!$A$3,"",IF('1. Prosjekteringsverktøy'!$G686&lt;&gt;"",IF('1. Prosjekteringsverktøy'!$G686='Telle antall dimensjoner'!J$1,1,""),IF('1. Prosjekteringsverktøy'!$F686=J$1,1,"")))</f>
        <v/>
      </c>
    </row>
    <row r="679" spans="1:10" x14ac:dyDescent="0.3">
      <c r="A679" t="str">
        <f>IF('1. Prosjekteringsverktøy'!D687&lt;&gt;0,'1. Prosjekteringsverktøy'!$D687,"")</f>
        <v/>
      </c>
      <c r="B679" t="str">
        <f>IF('1. Prosjekteringsverktøy'!$B687=Utelukk!$A$3,"",IF('1. Prosjekteringsverktøy'!$G687&lt;&gt;"",IF('1. Prosjekteringsverktøy'!$G687='Telle antall dimensjoner'!B$1,1,""),IF('1. Prosjekteringsverktøy'!$F687=B$1,1,"")))</f>
        <v/>
      </c>
      <c r="C679" t="str">
        <f>IF('1. Prosjekteringsverktøy'!$B687=Utelukk!$A$3,"",IF('1. Prosjekteringsverktøy'!$G687&lt;&gt;"",IF('1. Prosjekteringsverktøy'!$G687='Telle antall dimensjoner'!C$1,1,""),IF('1. Prosjekteringsverktøy'!$F687=C$1,1,"")))</f>
        <v/>
      </c>
      <c r="D679" t="str">
        <f>IF('1. Prosjekteringsverktøy'!$B687=Utelukk!$A$3,"",IF('1. Prosjekteringsverktøy'!$G687&lt;&gt;"",IF('1. Prosjekteringsverktøy'!$G687='Telle antall dimensjoner'!D$1,1,""),IF('1. Prosjekteringsverktøy'!$F687=D$1,1,"")))</f>
        <v/>
      </c>
      <c r="E679" t="str">
        <f>IF('1. Prosjekteringsverktøy'!$B687=Utelukk!$A$3,"",IF('1. Prosjekteringsverktøy'!$G687&lt;&gt;"",IF('1. Prosjekteringsverktøy'!$G687='Telle antall dimensjoner'!E$1,1,""),IF('1. Prosjekteringsverktøy'!$F687=E$1,1,"")))</f>
        <v/>
      </c>
      <c r="F679" t="str">
        <f>IF('1. Prosjekteringsverktøy'!$B687=Utelukk!$A$3,"",IF('1. Prosjekteringsverktøy'!$G687&lt;&gt;"",IF('1. Prosjekteringsverktøy'!$G687='Telle antall dimensjoner'!F$1,1,""),IF('1. Prosjekteringsverktøy'!$F687=F$1,1,"")))</f>
        <v/>
      </c>
      <c r="G679" t="str">
        <f>IF('1. Prosjekteringsverktøy'!$B687=Utelukk!$A$3,"",IF('1. Prosjekteringsverktøy'!$G687&lt;&gt;"",IF('1. Prosjekteringsverktøy'!$G687='Telle antall dimensjoner'!G$1,1,""),IF('1. Prosjekteringsverktøy'!$F687=G$1,1,"")))</f>
        <v/>
      </c>
      <c r="H679" t="str">
        <f>IF('1. Prosjekteringsverktøy'!$B687=Utelukk!$A$3,"",IF('1. Prosjekteringsverktøy'!$G687&lt;&gt;"",IF('1. Prosjekteringsverktøy'!$G687='Telle antall dimensjoner'!H$1,1,""),IF('1. Prosjekteringsverktøy'!$F687=H$1,1,"")))</f>
        <v/>
      </c>
      <c r="I679" t="str">
        <f>IF('1. Prosjekteringsverktøy'!$B687=Utelukk!$A$3,"",IF('1. Prosjekteringsverktøy'!$G687&lt;&gt;"",IF('1. Prosjekteringsverktøy'!$G687='Telle antall dimensjoner'!I$1,1,""),IF('1. Prosjekteringsverktøy'!$F687=I$1,1,"")))</f>
        <v/>
      </c>
      <c r="J679" t="str">
        <f>IF('1. Prosjekteringsverktøy'!$B687=Utelukk!$A$3,"",IF('1. Prosjekteringsverktøy'!$G687&lt;&gt;"",IF('1. Prosjekteringsverktøy'!$G687='Telle antall dimensjoner'!J$1,1,""),IF('1. Prosjekteringsverktøy'!$F687=J$1,1,"")))</f>
        <v/>
      </c>
    </row>
    <row r="680" spans="1:10" x14ac:dyDescent="0.3">
      <c r="A680" t="str">
        <f>IF('1. Prosjekteringsverktøy'!D688&lt;&gt;0,'1. Prosjekteringsverktøy'!$D688,"")</f>
        <v/>
      </c>
      <c r="B680" t="str">
        <f>IF('1. Prosjekteringsverktøy'!$B688=Utelukk!$A$3,"",IF('1. Prosjekteringsverktøy'!$G688&lt;&gt;"",IF('1. Prosjekteringsverktøy'!$G688='Telle antall dimensjoner'!B$1,1,""),IF('1. Prosjekteringsverktøy'!$F688=B$1,1,"")))</f>
        <v/>
      </c>
      <c r="C680" t="str">
        <f>IF('1. Prosjekteringsverktøy'!$B688=Utelukk!$A$3,"",IF('1. Prosjekteringsverktøy'!$G688&lt;&gt;"",IF('1. Prosjekteringsverktøy'!$G688='Telle antall dimensjoner'!C$1,1,""),IF('1. Prosjekteringsverktøy'!$F688=C$1,1,"")))</f>
        <v/>
      </c>
      <c r="D680" t="str">
        <f>IF('1. Prosjekteringsverktøy'!$B688=Utelukk!$A$3,"",IF('1. Prosjekteringsverktøy'!$G688&lt;&gt;"",IF('1. Prosjekteringsverktøy'!$G688='Telle antall dimensjoner'!D$1,1,""),IF('1. Prosjekteringsverktøy'!$F688=D$1,1,"")))</f>
        <v/>
      </c>
      <c r="E680" t="str">
        <f>IF('1. Prosjekteringsverktøy'!$B688=Utelukk!$A$3,"",IF('1. Prosjekteringsverktøy'!$G688&lt;&gt;"",IF('1. Prosjekteringsverktøy'!$G688='Telle antall dimensjoner'!E$1,1,""),IF('1. Prosjekteringsverktøy'!$F688=E$1,1,"")))</f>
        <v/>
      </c>
      <c r="F680" t="str">
        <f>IF('1. Prosjekteringsverktøy'!$B688=Utelukk!$A$3,"",IF('1. Prosjekteringsverktøy'!$G688&lt;&gt;"",IF('1. Prosjekteringsverktøy'!$G688='Telle antall dimensjoner'!F$1,1,""),IF('1. Prosjekteringsverktøy'!$F688=F$1,1,"")))</f>
        <v/>
      </c>
      <c r="G680" t="str">
        <f>IF('1. Prosjekteringsverktøy'!$B688=Utelukk!$A$3,"",IF('1. Prosjekteringsverktøy'!$G688&lt;&gt;"",IF('1. Prosjekteringsverktøy'!$G688='Telle antall dimensjoner'!G$1,1,""),IF('1. Prosjekteringsverktøy'!$F688=G$1,1,"")))</f>
        <v/>
      </c>
      <c r="H680" t="str">
        <f>IF('1. Prosjekteringsverktøy'!$B688=Utelukk!$A$3,"",IF('1. Prosjekteringsverktøy'!$G688&lt;&gt;"",IF('1. Prosjekteringsverktøy'!$G688='Telle antall dimensjoner'!H$1,1,""),IF('1. Prosjekteringsverktøy'!$F688=H$1,1,"")))</f>
        <v/>
      </c>
      <c r="I680" t="str">
        <f>IF('1. Prosjekteringsverktøy'!$B688=Utelukk!$A$3,"",IF('1. Prosjekteringsverktøy'!$G688&lt;&gt;"",IF('1. Prosjekteringsverktøy'!$G688='Telle antall dimensjoner'!I$1,1,""),IF('1. Prosjekteringsverktøy'!$F688=I$1,1,"")))</f>
        <v/>
      </c>
      <c r="J680" t="str">
        <f>IF('1. Prosjekteringsverktøy'!$B688=Utelukk!$A$3,"",IF('1. Prosjekteringsverktøy'!$G688&lt;&gt;"",IF('1. Prosjekteringsverktøy'!$G688='Telle antall dimensjoner'!J$1,1,""),IF('1. Prosjekteringsverktøy'!$F688=J$1,1,"")))</f>
        <v/>
      </c>
    </row>
    <row r="681" spans="1:10" x14ac:dyDescent="0.3">
      <c r="A681" t="str">
        <f>IF('1. Prosjekteringsverktøy'!D689&lt;&gt;0,'1. Prosjekteringsverktøy'!$D689,"")</f>
        <v/>
      </c>
      <c r="B681" t="str">
        <f>IF('1. Prosjekteringsverktøy'!$B689=Utelukk!$A$3,"",IF('1. Prosjekteringsverktøy'!$G689&lt;&gt;"",IF('1. Prosjekteringsverktøy'!$G689='Telle antall dimensjoner'!B$1,1,""),IF('1. Prosjekteringsverktøy'!$F689=B$1,1,"")))</f>
        <v/>
      </c>
      <c r="C681" t="str">
        <f>IF('1. Prosjekteringsverktøy'!$B689=Utelukk!$A$3,"",IF('1. Prosjekteringsverktøy'!$G689&lt;&gt;"",IF('1. Prosjekteringsverktøy'!$G689='Telle antall dimensjoner'!C$1,1,""),IF('1. Prosjekteringsverktøy'!$F689=C$1,1,"")))</f>
        <v/>
      </c>
      <c r="D681" t="str">
        <f>IF('1. Prosjekteringsverktøy'!$B689=Utelukk!$A$3,"",IF('1. Prosjekteringsverktøy'!$G689&lt;&gt;"",IF('1. Prosjekteringsverktøy'!$G689='Telle antall dimensjoner'!D$1,1,""),IF('1. Prosjekteringsverktøy'!$F689=D$1,1,"")))</f>
        <v/>
      </c>
      <c r="E681" t="str">
        <f>IF('1. Prosjekteringsverktøy'!$B689=Utelukk!$A$3,"",IF('1. Prosjekteringsverktøy'!$G689&lt;&gt;"",IF('1. Prosjekteringsverktøy'!$G689='Telle antall dimensjoner'!E$1,1,""),IF('1. Prosjekteringsverktøy'!$F689=E$1,1,"")))</f>
        <v/>
      </c>
      <c r="F681" t="str">
        <f>IF('1. Prosjekteringsverktøy'!$B689=Utelukk!$A$3,"",IF('1. Prosjekteringsverktøy'!$G689&lt;&gt;"",IF('1. Prosjekteringsverktøy'!$G689='Telle antall dimensjoner'!F$1,1,""),IF('1. Prosjekteringsverktøy'!$F689=F$1,1,"")))</f>
        <v/>
      </c>
      <c r="G681" t="str">
        <f>IF('1. Prosjekteringsverktøy'!$B689=Utelukk!$A$3,"",IF('1. Prosjekteringsverktøy'!$G689&lt;&gt;"",IF('1. Prosjekteringsverktøy'!$G689='Telle antall dimensjoner'!G$1,1,""),IF('1. Prosjekteringsverktøy'!$F689=G$1,1,"")))</f>
        <v/>
      </c>
      <c r="H681" t="str">
        <f>IF('1. Prosjekteringsverktøy'!$B689=Utelukk!$A$3,"",IF('1. Prosjekteringsverktøy'!$G689&lt;&gt;"",IF('1. Prosjekteringsverktøy'!$G689='Telle antall dimensjoner'!H$1,1,""),IF('1. Prosjekteringsverktøy'!$F689=H$1,1,"")))</f>
        <v/>
      </c>
      <c r="I681" t="str">
        <f>IF('1. Prosjekteringsverktøy'!$B689=Utelukk!$A$3,"",IF('1. Prosjekteringsverktøy'!$G689&lt;&gt;"",IF('1. Prosjekteringsverktøy'!$G689='Telle antall dimensjoner'!I$1,1,""),IF('1. Prosjekteringsverktøy'!$F689=I$1,1,"")))</f>
        <v/>
      </c>
      <c r="J681" t="str">
        <f>IF('1. Prosjekteringsverktøy'!$B689=Utelukk!$A$3,"",IF('1. Prosjekteringsverktøy'!$G689&lt;&gt;"",IF('1. Prosjekteringsverktøy'!$G689='Telle antall dimensjoner'!J$1,1,""),IF('1. Prosjekteringsverktøy'!$F689=J$1,1,"")))</f>
        <v/>
      </c>
    </row>
    <row r="682" spans="1:10" x14ac:dyDescent="0.3">
      <c r="A682" t="str">
        <f>IF('1. Prosjekteringsverktøy'!D690&lt;&gt;0,'1. Prosjekteringsverktøy'!$D690,"")</f>
        <v/>
      </c>
      <c r="B682" t="str">
        <f>IF('1. Prosjekteringsverktøy'!$B690=Utelukk!$A$3,"",IF('1. Prosjekteringsverktøy'!$G690&lt;&gt;"",IF('1. Prosjekteringsverktøy'!$G690='Telle antall dimensjoner'!B$1,1,""),IF('1. Prosjekteringsverktøy'!$F690=B$1,1,"")))</f>
        <v/>
      </c>
      <c r="C682" t="str">
        <f>IF('1. Prosjekteringsverktøy'!$B690=Utelukk!$A$3,"",IF('1. Prosjekteringsverktøy'!$G690&lt;&gt;"",IF('1. Prosjekteringsverktøy'!$G690='Telle antall dimensjoner'!C$1,1,""),IF('1. Prosjekteringsverktøy'!$F690=C$1,1,"")))</f>
        <v/>
      </c>
      <c r="D682" t="str">
        <f>IF('1. Prosjekteringsverktøy'!$B690=Utelukk!$A$3,"",IF('1. Prosjekteringsverktøy'!$G690&lt;&gt;"",IF('1. Prosjekteringsverktøy'!$G690='Telle antall dimensjoner'!D$1,1,""),IF('1. Prosjekteringsverktøy'!$F690=D$1,1,"")))</f>
        <v/>
      </c>
      <c r="E682" t="str">
        <f>IF('1. Prosjekteringsverktøy'!$B690=Utelukk!$A$3,"",IF('1. Prosjekteringsverktøy'!$G690&lt;&gt;"",IF('1. Prosjekteringsverktøy'!$G690='Telle antall dimensjoner'!E$1,1,""),IF('1. Prosjekteringsverktøy'!$F690=E$1,1,"")))</f>
        <v/>
      </c>
      <c r="F682" t="str">
        <f>IF('1. Prosjekteringsverktøy'!$B690=Utelukk!$A$3,"",IF('1. Prosjekteringsverktøy'!$G690&lt;&gt;"",IF('1. Prosjekteringsverktøy'!$G690='Telle antall dimensjoner'!F$1,1,""),IF('1. Prosjekteringsverktøy'!$F690=F$1,1,"")))</f>
        <v/>
      </c>
      <c r="G682" t="str">
        <f>IF('1. Prosjekteringsverktøy'!$B690=Utelukk!$A$3,"",IF('1. Prosjekteringsverktøy'!$G690&lt;&gt;"",IF('1. Prosjekteringsverktøy'!$G690='Telle antall dimensjoner'!G$1,1,""),IF('1. Prosjekteringsverktøy'!$F690=G$1,1,"")))</f>
        <v/>
      </c>
      <c r="H682" t="str">
        <f>IF('1. Prosjekteringsverktøy'!$B690=Utelukk!$A$3,"",IF('1. Prosjekteringsverktøy'!$G690&lt;&gt;"",IF('1. Prosjekteringsverktøy'!$G690='Telle antall dimensjoner'!H$1,1,""),IF('1. Prosjekteringsverktøy'!$F690=H$1,1,"")))</f>
        <v/>
      </c>
      <c r="I682" t="str">
        <f>IF('1. Prosjekteringsverktøy'!$B690=Utelukk!$A$3,"",IF('1. Prosjekteringsverktøy'!$G690&lt;&gt;"",IF('1. Prosjekteringsverktøy'!$G690='Telle antall dimensjoner'!I$1,1,""),IF('1. Prosjekteringsverktøy'!$F690=I$1,1,"")))</f>
        <v/>
      </c>
      <c r="J682" t="str">
        <f>IF('1. Prosjekteringsverktøy'!$B690=Utelukk!$A$3,"",IF('1. Prosjekteringsverktøy'!$G690&lt;&gt;"",IF('1. Prosjekteringsverktøy'!$G690='Telle antall dimensjoner'!J$1,1,""),IF('1. Prosjekteringsverktøy'!$F690=J$1,1,"")))</f>
        <v/>
      </c>
    </row>
    <row r="683" spans="1:10" x14ac:dyDescent="0.3">
      <c r="A683" t="str">
        <f>IF('1. Prosjekteringsverktøy'!D691&lt;&gt;0,'1. Prosjekteringsverktøy'!$D691,"")</f>
        <v/>
      </c>
      <c r="B683" t="str">
        <f>IF('1. Prosjekteringsverktøy'!$B691=Utelukk!$A$3,"",IF('1. Prosjekteringsverktøy'!$G691&lt;&gt;"",IF('1. Prosjekteringsverktøy'!$G691='Telle antall dimensjoner'!B$1,1,""),IF('1. Prosjekteringsverktøy'!$F691=B$1,1,"")))</f>
        <v/>
      </c>
      <c r="C683" t="str">
        <f>IF('1. Prosjekteringsverktøy'!$B691=Utelukk!$A$3,"",IF('1. Prosjekteringsverktøy'!$G691&lt;&gt;"",IF('1. Prosjekteringsverktøy'!$G691='Telle antall dimensjoner'!C$1,1,""),IF('1. Prosjekteringsverktøy'!$F691=C$1,1,"")))</f>
        <v/>
      </c>
      <c r="D683" t="str">
        <f>IF('1. Prosjekteringsverktøy'!$B691=Utelukk!$A$3,"",IF('1. Prosjekteringsverktøy'!$G691&lt;&gt;"",IF('1. Prosjekteringsverktøy'!$G691='Telle antall dimensjoner'!D$1,1,""),IF('1. Prosjekteringsverktøy'!$F691=D$1,1,"")))</f>
        <v/>
      </c>
      <c r="E683" t="str">
        <f>IF('1. Prosjekteringsverktøy'!$B691=Utelukk!$A$3,"",IF('1. Prosjekteringsverktøy'!$G691&lt;&gt;"",IF('1. Prosjekteringsverktøy'!$G691='Telle antall dimensjoner'!E$1,1,""),IF('1. Prosjekteringsverktøy'!$F691=E$1,1,"")))</f>
        <v/>
      </c>
      <c r="F683" t="str">
        <f>IF('1. Prosjekteringsverktøy'!$B691=Utelukk!$A$3,"",IF('1. Prosjekteringsverktøy'!$G691&lt;&gt;"",IF('1. Prosjekteringsverktøy'!$G691='Telle antall dimensjoner'!F$1,1,""),IF('1. Prosjekteringsverktøy'!$F691=F$1,1,"")))</f>
        <v/>
      </c>
      <c r="G683" t="str">
        <f>IF('1. Prosjekteringsverktøy'!$B691=Utelukk!$A$3,"",IF('1. Prosjekteringsverktøy'!$G691&lt;&gt;"",IF('1. Prosjekteringsverktøy'!$G691='Telle antall dimensjoner'!G$1,1,""),IF('1. Prosjekteringsverktøy'!$F691=G$1,1,"")))</f>
        <v/>
      </c>
      <c r="H683" t="str">
        <f>IF('1. Prosjekteringsverktøy'!$B691=Utelukk!$A$3,"",IF('1. Prosjekteringsverktøy'!$G691&lt;&gt;"",IF('1. Prosjekteringsverktøy'!$G691='Telle antall dimensjoner'!H$1,1,""),IF('1. Prosjekteringsverktøy'!$F691=H$1,1,"")))</f>
        <v/>
      </c>
      <c r="I683" t="str">
        <f>IF('1. Prosjekteringsverktøy'!$B691=Utelukk!$A$3,"",IF('1. Prosjekteringsverktøy'!$G691&lt;&gt;"",IF('1. Prosjekteringsverktøy'!$G691='Telle antall dimensjoner'!I$1,1,""),IF('1. Prosjekteringsverktøy'!$F691=I$1,1,"")))</f>
        <v/>
      </c>
      <c r="J683" t="str">
        <f>IF('1. Prosjekteringsverktøy'!$B691=Utelukk!$A$3,"",IF('1. Prosjekteringsverktøy'!$G691&lt;&gt;"",IF('1. Prosjekteringsverktøy'!$G691='Telle antall dimensjoner'!J$1,1,""),IF('1. Prosjekteringsverktøy'!$F691=J$1,1,"")))</f>
        <v/>
      </c>
    </row>
    <row r="684" spans="1:10" x14ac:dyDescent="0.3">
      <c r="A684" t="str">
        <f>IF('1. Prosjekteringsverktøy'!D692&lt;&gt;0,'1. Prosjekteringsverktøy'!$D692,"")</f>
        <v/>
      </c>
      <c r="B684" t="str">
        <f>IF('1. Prosjekteringsverktøy'!$B692=Utelukk!$A$3,"",IF('1. Prosjekteringsverktøy'!$G692&lt;&gt;"",IF('1. Prosjekteringsverktøy'!$G692='Telle antall dimensjoner'!B$1,1,""),IF('1. Prosjekteringsverktøy'!$F692=B$1,1,"")))</f>
        <v/>
      </c>
      <c r="C684" t="str">
        <f>IF('1. Prosjekteringsverktøy'!$B692=Utelukk!$A$3,"",IF('1. Prosjekteringsverktøy'!$G692&lt;&gt;"",IF('1. Prosjekteringsverktøy'!$G692='Telle antall dimensjoner'!C$1,1,""),IF('1. Prosjekteringsverktøy'!$F692=C$1,1,"")))</f>
        <v/>
      </c>
      <c r="D684" t="str">
        <f>IF('1. Prosjekteringsverktøy'!$B692=Utelukk!$A$3,"",IF('1. Prosjekteringsverktøy'!$G692&lt;&gt;"",IF('1. Prosjekteringsverktøy'!$G692='Telle antall dimensjoner'!D$1,1,""),IF('1. Prosjekteringsverktøy'!$F692=D$1,1,"")))</f>
        <v/>
      </c>
      <c r="E684" t="str">
        <f>IF('1. Prosjekteringsverktøy'!$B692=Utelukk!$A$3,"",IF('1. Prosjekteringsverktøy'!$G692&lt;&gt;"",IF('1. Prosjekteringsverktøy'!$G692='Telle antall dimensjoner'!E$1,1,""),IF('1. Prosjekteringsverktøy'!$F692=E$1,1,"")))</f>
        <v/>
      </c>
      <c r="F684" t="str">
        <f>IF('1. Prosjekteringsverktøy'!$B692=Utelukk!$A$3,"",IF('1. Prosjekteringsverktøy'!$G692&lt;&gt;"",IF('1. Prosjekteringsverktøy'!$G692='Telle antall dimensjoner'!F$1,1,""),IF('1. Prosjekteringsverktøy'!$F692=F$1,1,"")))</f>
        <v/>
      </c>
      <c r="G684" t="str">
        <f>IF('1. Prosjekteringsverktøy'!$B692=Utelukk!$A$3,"",IF('1. Prosjekteringsverktøy'!$G692&lt;&gt;"",IF('1. Prosjekteringsverktøy'!$G692='Telle antall dimensjoner'!G$1,1,""),IF('1. Prosjekteringsverktøy'!$F692=G$1,1,"")))</f>
        <v/>
      </c>
      <c r="H684" t="str">
        <f>IF('1. Prosjekteringsverktøy'!$B692=Utelukk!$A$3,"",IF('1. Prosjekteringsverktøy'!$G692&lt;&gt;"",IF('1. Prosjekteringsverktøy'!$G692='Telle antall dimensjoner'!H$1,1,""),IF('1. Prosjekteringsverktøy'!$F692=H$1,1,"")))</f>
        <v/>
      </c>
      <c r="I684" t="str">
        <f>IF('1. Prosjekteringsverktøy'!$B692=Utelukk!$A$3,"",IF('1. Prosjekteringsverktøy'!$G692&lt;&gt;"",IF('1. Prosjekteringsverktøy'!$G692='Telle antall dimensjoner'!I$1,1,""),IF('1. Prosjekteringsverktøy'!$F692=I$1,1,"")))</f>
        <v/>
      </c>
      <c r="J684" t="str">
        <f>IF('1. Prosjekteringsverktøy'!$B692=Utelukk!$A$3,"",IF('1. Prosjekteringsverktøy'!$G692&lt;&gt;"",IF('1. Prosjekteringsverktøy'!$G692='Telle antall dimensjoner'!J$1,1,""),IF('1. Prosjekteringsverktøy'!$F692=J$1,1,"")))</f>
        <v/>
      </c>
    </row>
    <row r="685" spans="1:10" x14ac:dyDescent="0.3">
      <c r="A685" t="str">
        <f>IF('1. Prosjekteringsverktøy'!D693&lt;&gt;0,'1. Prosjekteringsverktøy'!$D693,"")</f>
        <v/>
      </c>
      <c r="B685" t="str">
        <f>IF('1. Prosjekteringsverktøy'!$B693=Utelukk!$A$3,"",IF('1. Prosjekteringsverktøy'!$G693&lt;&gt;"",IF('1. Prosjekteringsverktøy'!$G693='Telle antall dimensjoner'!B$1,1,""),IF('1. Prosjekteringsverktøy'!$F693=B$1,1,"")))</f>
        <v/>
      </c>
      <c r="C685" t="str">
        <f>IF('1. Prosjekteringsverktøy'!$B693=Utelukk!$A$3,"",IF('1. Prosjekteringsverktøy'!$G693&lt;&gt;"",IF('1. Prosjekteringsverktøy'!$G693='Telle antall dimensjoner'!C$1,1,""),IF('1. Prosjekteringsverktøy'!$F693=C$1,1,"")))</f>
        <v/>
      </c>
      <c r="D685" t="str">
        <f>IF('1. Prosjekteringsverktøy'!$B693=Utelukk!$A$3,"",IF('1. Prosjekteringsverktøy'!$G693&lt;&gt;"",IF('1. Prosjekteringsverktøy'!$G693='Telle antall dimensjoner'!D$1,1,""),IF('1. Prosjekteringsverktøy'!$F693=D$1,1,"")))</f>
        <v/>
      </c>
      <c r="E685" t="str">
        <f>IF('1. Prosjekteringsverktøy'!$B693=Utelukk!$A$3,"",IF('1. Prosjekteringsverktøy'!$G693&lt;&gt;"",IF('1. Prosjekteringsverktøy'!$G693='Telle antall dimensjoner'!E$1,1,""),IF('1. Prosjekteringsverktøy'!$F693=E$1,1,"")))</f>
        <v/>
      </c>
      <c r="F685" t="str">
        <f>IF('1. Prosjekteringsverktøy'!$B693=Utelukk!$A$3,"",IF('1. Prosjekteringsverktøy'!$G693&lt;&gt;"",IF('1. Prosjekteringsverktøy'!$G693='Telle antall dimensjoner'!F$1,1,""),IF('1. Prosjekteringsverktøy'!$F693=F$1,1,"")))</f>
        <v/>
      </c>
      <c r="G685" t="str">
        <f>IF('1. Prosjekteringsverktøy'!$B693=Utelukk!$A$3,"",IF('1. Prosjekteringsverktøy'!$G693&lt;&gt;"",IF('1. Prosjekteringsverktøy'!$G693='Telle antall dimensjoner'!G$1,1,""),IF('1. Prosjekteringsverktøy'!$F693=G$1,1,"")))</f>
        <v/>
      </c>
      <c r="H685" t="str">
        <f>IF('1. Prosjekteringsverktøy'!$B693=Utelukk!$A$3,"",IF('1. Prosjekteringsverktøy'!$G693&lt;&gt;"",IF('1. Prosjekteringsverktøy'!$G693='Telle antall dimensjoner'!H$1,1,""),IF('1. Prosjekteringsverktøy'!$F693=H$1,1,"")))</f>
        <v/>
      </c>
      <c r="I685" t="str">
        <f>IF('1. Prosjekteringsverktøy'!$B693=Utelukk!$A$3,"",IF('1. Prosjekteringsverktøy'!$G693&lt;&gt;"",IF('1. Prosjekteringsverktøy'!$G693='Telle antall dimensjoner'!I$1,1,""),IF('1. Prosjekteringsverktøy'!$F693=I$1,1,"")))</f>
        <v/>
      </c>
      <c r="J685" t="str">
        <f>IF('1. Prosjekteringsverktøy'!$B693=Utelukk!$A$3,"",IF('1. Prosjekteringsverktøy'!$G693&lt;&gt;"",IF('1. Prosjekteringsverktøy'!$G693='Telle antall dimensjoner'!J$1,1,""),IF('1. Prosjekteringsverktøy'!$F693=J$1,1,"")))</f>
        <v/>
      </c>
    </row>
    <row r="686" spans="1:10" x14ac:dyDescent="0.3">
      <c r="A686" t="str">
        <f>IF('1. Prosjekteringsverktøy'!D694&lt;&gt;0,'1. Prosjekteringsverktøy'!$D694,"")</f>
        <v/>
      </c>
      <c r="B686" t="str">
        <f>IF('1. Prosjekteringsverktøy'!$B694=Utelukk!$A$3,"",IF('1. Prosjekteringsverktøy'!$G694&lt;&gt;"",IF('1. Prosjekteringsverktøy'!$G694='Telle antall dimensjoner'!B$1,1,""),IF('1. Prosjekteringsverktøy'!$F694=B$1,1,"")))</f>
        <v/>
      </c>
      <c r="C686" t="str">
        <f>IF('1. Prosjekteringsverktøy'!$B694=Utelukk!$A$3,"",IF('1. Prosjekteringsverktøy'!$G694&lt;&gt;"",IF('1. Prosjekteringsverktøy'!$G694='Telle antall dimensjoner'!C$1,1,""),IF('1. Prosjekteringsverktøy'!$F694=C$1,1,"")))</f>
        <v/>
      </c>
      <c r="D686" t="str">
        <f>IF('1. Prosjekteringsverktøy'!$B694=Utelukk!$A$3,"",IF('1. Prosjekteringsverktøy'!$G694&lt;&gt;"",IF('1. Prosjekteringsverktøy'!$G694='Telle antall dimensjoner'!D$1,1,""),IF('1. Prosjekteringsverktøy'!$F694=D$1,1,"")))</f>
        <v/>
      </c>
      <c r="E686" t="str">
        <f>IF('1. Prosjekteringsverktøy'!$B694=Utelukk!$A$3,"",IF('1. Prosjekteringsverktøy'!$G694&lt;&gt;"",IF('1. Prosjekteringsverktøy'!$G694='Telle antall dimensjoner'!E$1,1,""),IF('1. Prosjekteringsverktøy'!$F694=E$1,1,"")))</f>
        <v/>
      </c>
      <c r="F686" t="str">
        <f>IF('1. Prosjekteringsverktøy'!$B694=Utelukk!$A$3,"",IF('1. Prosjekteringsverktøy'!$G694&lt;&gt;"",IF('1. Prosjekteringsverktøy'!$G694='Telle antall dimensjoner'!F$1,1,""),IF('1. Prosjekteringsverktøy'!$F694=F$1,1,"")))</f>
        <v/>
      </c>
      <c r="G686" t="str">
        <f>IF('1. Prosjekteringsverktøy'!$B694=Utelukk!$A$3,"",IF('1. Prosjekteringsverktøy'!$G694&lt;&gt;"",IF('1. Prosjekteringsverktøy'!$G694='Telle antall dimensjoner'!G$1,1,""),IF('1. Prosjekteringsverktøy'!$F694=G$1,1,"")))</f>
        <v/>
      </c>
      <c r="H686" t="str">
        <f>IF('1. Prosjekteringsverktøy'!$B694=Utelukk!$A$3,"",IF('1. Prosjekteringsverktøy'!$G694&lt;&gt;"",IF('1. Prosjekteringsverktøy'!$G694='Telle antall dimensjoner'!H$1,1,""),IF('1. Prosjekteringsverktøy'!$F694=H$1,1,"")))</f>
        <v/>
      </c>
      <c r="I686" t="str">
        <f>IF('1. Prosjekteringsverktøy'!$B694=Utelukk!$A$3,"",IF('1. Prosjekteringsverktøy'!$G694&lt;&gt;"",IF('1. Prosjekteringsverktøy'!$G694='Telle antall dimensjoner'!I$1,1,""),IF('1. Prosjekteringsverktøy'!$F694=I$1,1,"")))</f>
        <v/>
      </c>
      <c r="J686" t="str">
        <f>IF('1. Prosjekteringsverktøy'!$B694=Utelukk!$A$3,"",IF('1. Prosjekteringsverktøy'!$G694&lt;&gt;"",IF('1. Prosjekteringsverktøy'!$G694='Telle antall dimensjoner'!J$1,1,""),IF('1. Prosjekteringsverktøy'!$F694=J$1,1,"")))</f>
        <v/>
      </c>
    </row>
    <row r="687" spans="1:10" x14ac:dyDescent="0.3">
      <c r="A687" t="str">
        <f>IF('1. Prosjekteringsverktøy'!D695&lt;&gt;0,'1. Prosjekteringsverktøy'!$D695,"")</f>
        <v/>
      </c>
      <c r="B687" t="str">
        <f>IF('1. Prosjekteringsverktøy'!$B695=Utelukk!$A$3,"",IF('1. Prosjekteringsverktøy'!$G695&lt;&gt;"",IF('1. Prosjekteringsverktøy'!$G695='Telle antall dimensjoner'!B$1,1,""),IF('1. Prosjekteringsverktøy'!$F695=B$1,1,"")))</f>
        <v/>
      </c>
      <c r="C687" t="str">
        <f>IF('1. Prosjekteringsverktøy'!$B695=Utelukk!$A$3,"",IF('1. Prosjekteringsverktøy'!$G695&lt;&gt;"",IF('1. Prosjekteringsverktøy'!$G695='Telle antall dimensjoner'!C$1,1,""),IF('1. Prosjekteringsverktøy'!$F695=C$1,1,"")))</f>
        <v/>
      </c>
      <c r="D687" t="str">
        <f>IF('1. Prosjekteringsverktøy'!$B695=Utelukk!$A$3,"",IF('1. Prosjekteringsverktøy'!$G695&lt;&gt;"",IF('1. Prosjekteringsverktøy'!$G695='Telle antall dimensjoner'!D$1,1,""),IF('1. Prosjekteringsverktøy'!$F695=D$1,1,"")))</f>
        <v/>
      </c>
      <c r="E687" t="str">
        <f>IF('1. Prosjekteringsverktøy'!$B695=Utelukk!$A$3,"",IF('1. Prosjekteringsverktøy'!$G695&lt;&gt;"",IF('1. Prosjekteringsverktøy'!$G695='Telle antall dimensjoner'!E$1,1,""),IF('1. Prosjekteringsverktøy'!$F695=E$1,1,"")))</f>
        <v/>
      </c>
      <c r="F687" t="str">
        <f>IF('1. Prosjekteringsverktøy'!$B695=Utelukk!$A$3,"",IF('1. Prosjekteringsverktøy'!$G695&lt;&gt;"",IF('1. Prosjekteringsverktøy'!$G695='Telle antall dimensjoner'!F$1,1,""),IF('1. Prosjekteringsverktøy'!$F695=F$1,1,"")))</f>
        <v/>
      </c>
      <c r="G687" t="str">
        <f>IF('1. Prosjekteringsverktøy'!$B695=Utelukk!$A$3,"",IF('1. Prosjekteringsverktøy'!$G695&lt;&gt;"",IF('1. Prosjekteringsverktøy'!$G695='Telle antall dimensjoner'!G$1,1,""),IF('1. Prosjekteringsverktøy'!$F695=G$1,1,"")))</f>
        <v/>
      </c>
      <c r="H687" t="str">
        <f>IF('1. Prosjekteringsverktøy'!$B695=Utelukk!$A$3,"",IF('1. Prosjekteringsverktøy'!$G695&lt;&gt;"",IF('1. Prosjekteringsverktøy'!$G695='Telle antall dimensjoner'!H$1,1,""),IF('1. Prosjekteringsverktøy'!$F695=H$1,1,"")))</f>
        <v/>
      </c>
      <c r="I687" t="str">
        <f>IF('1. Prosjekteringsverktøy'!$B695=Utelukk!$A$3,"",IF('1. Prosjekteringsverktøy'!$G695&lt;&gt;"",IF('1. Prosjekteringsverktøy'!$G695='Telle antall dimensjoner'!I$1,1,""),IF('1. Prosjekteringsverktøy'!$F695=I$1,1,"")))</f>
        <v/>
      </c>
      <c r="J687" t="str">
        <f>IF('1. Prosjekteringsverktøy'!$B695=Utelukk!$A$3,"",IF('1. Prosjekteringsverktøy'!$G695&lt;&gt;"",IF('1. Prosjekteringsverktøy'!$G695='Telle antall dimensjoner'!J$1,1,""),IF('1. Prosjekteringsverktøy'!$F695=J$1,1,"")))</f>
        <v/>
      </c>
    </row>
    <row r="688" spans="1:10" x14ac:dyDescent="0.3">
      <c r="A688" t="str">
        <f>IF('1. Prosjekteringsverktøy'!D696&lt;&gt;0,'1. Prosjekteringsverktøy'!$D696,"")</f>
        <v/>
      </c>
      <c r="B688" t="str">
        <f>IF('1. Prosjekteringsverktøy'!$B696=Utelukk!$A$3,"",IF('1. Prosjekteringsverktøy'!$G696&lt;&gt;"",IF('1. Prosjekteringsverktøy'!$G696='Telle antall dimensjoner'!B$1,1,""),IF('1. Prosjekteringsverktøy'!$F696=B$1,1,"")))</f>
        <v/>
      </c>
      <c r="C688" t="str">
        <f>IF('1. Prosjekteringsverktøy'!$B696=Utelukk!$A$3,"",IF('1. Prosjekteringsverktøy'!$G696&lt;&gt;"",IF('1. Prosjekteringsverktøy'!$G696='Telle antall dimensjoner'!C$1,1,""),IF('1. Prosjekteringsverktøy'!$F696=C$1,1,"")))</f>
        <v/>
      </c>
      <c r="D688" t="str">
        <f>IF('1. Prosjekteringsverktøy'!$B696=Utelukk!$A$3,"",IF('1. Prosjekteringsverktøy'!$G696&lt;&gt;"",IF('1. Prosjekteringsverktøy'!$G696='Telle antall dimensjoner'!D$1,1,""),IF('1. Prosjekteringsverktøy'!$F696=D$1,1,"")))</f>
        <v/>
      </c>
      <c r="E688" t="str">
        <f>IF('1. Prosjekteringsverktøy'!$B696=Utelukk!$A$3,"",IF('1. Prosjekteringsverktøy'!$G696&lt;&gt;"",IF('1. Prosjekteringsverktøy'!$G696='Telle antall dimensjoner'!E$1,1,""),IF('1. Prosjekteringsverktøy'!$F696=E$1,1,"")))</f>
        <v/>
      </c>
      <c r="F688" t="str">
        <f>IF('1. Prosjekteringsverktøy'!$B696=Utelukk!$A$3,"",IF('1. Prosjekteringsverktøy'!$G696&lt;&gt;"",IF('1. Prosjekteringsverktøy'!$G696='Telle antall dimensjoner'!F$1,1,""),IF('1. Prosjekteringsverktøy'!$F696=F$1,1,"")))</f>
        <v/>
      </c>
      <c r="G688" t="str">
        <f>IF('1. Prosjekteringsverktøy'!$B696=Utelukk!$A$3,"",IF('1. Prosjekteringsverktøy'!$G696&lt;&gt;"",IF('1. Prosjekteringsverktøy'!$G696='Telle antall dimensjoner'!G$1,1,""),IF('1. Prosjekteringsverktøy'!$F696=G$1,1,"")))</f>
        <v/>
      </c>
      <c r="H688" t="str">
        <f>IF('1. Prosjekteringsverktøy'!$B696=Utelukk!$A$3,"",IF('1. Prosjekteringsverktøy'!$G696&lt;&gt;"",IF('1. Prosjekteringsverktøy'!$G696='Telle antall dimensjoner'!H$1,1,""),IF('1. Prosjekteringsverktøy'!$F696=H$1,1,"")))</f>
        <v/>
      </c>
      <c r="I688" t="str">
        <f>IF('1. Prosjekteringsverktøy'!$B696=Utelukk!$A$3,"",IF('1. Prosjekteringsverktøy'!$G696&lt;&gt;"",IF('1. Prosjekteringsverktøy'!$G696='Telle antall dimensjoner'!I$1,1,""),IF('1. Prosjekteringsverktøy'!$F696=I$1,1,"")))</f>
        <v/>
      </c>
      <c r="J688" t="str">
        <f>IF('1. Prosjekteringsverktøy'!$B696=Utelukk!$A$3,"",IF('1. Prosjekteringsverktøy'!$G696&lt;&gt;"",IF('1. Prosjekteringsverktøy'!$G696='Telle antall dimensjoner'!J$1,1,""),IF('1. Prosjekteringsverktøy'!$F696=J$1,1,"")))</f>
        <v/>
      </c>
    </row>
    <row r="689" spans="1:10" x14ac:dyDescent="0.3">
      <c r="A689" t="str">
        <f>IF('1. Prosjekteringsverktøy'!D697&lt;&gt;0,'1. Prosjekteringsverktøy'!$D697,"")</f>
        <v/>
      </c>
      <c r="B689" t="str">
        <f>IF('1. Prosjekteringsverktøy'!$B697=Utelukk!$A$3,"",IF('1. Prosjekteringsverktøy'!$G697&lt;&gt;"",IF('1. Prosjekteringsverktøy'!$G697='Telle antall dimensjoner'!B$1,1,""),IF('1. Prosjekteringsverktøy'!$F697=B$1,1,"")))</f>
        <v/>
      </c>
      <c r="C689" t="str">
        <f>IF('1. Prosjekteringsverktøy'!$B697=Utelukk!$A$3,"",IF('1. Prosjekteringsverktøy'!$G697&lt;&gt;"",IF('1. Prosjekteringsverktøy'!$G697='Telle antall dimensjoner'!C$1,1,""),IF('1. Prosjekteringsverktøy'!$F697=C$1,1,"")))</f>
        <v/>
      </c>
      <c r="D689" t="str">
        <f>IF('1. Prosjekteringsverktøy'!$B697=Utelukk!$A$3,"",IF('1. Prosjekteringsverktøy'!$G697&lt;&gt;"",IF('1. Prosjekteringsverktøy'!$G697='Telle antall dimensjoner'!D$1,1,""),IF('1. Prosjekteringsverktøy'!$F697=D$1,1,"")))</f>
        <v/>
      </c>
      <c r="E689" t="str">
        <f>IF('1. Prosjekteringsverktøy'!$B697=Utelukk!$A$3,"",IF('1. Prosjekteringsverktøy'!$G697&lt;&gt;"",IF('1. Prosjekteringsverktøy'!$G697='Telle antall dimensjoner'!E$1,1,""),IF('1. Prosjekteringsverktøy'!$F697=E$1,1,"")))</f>
        <v/>
      </c>
      <c r="F689" t="str">
        <f>IF('1. Prosjekteringsverktøy'!$B697=Utelukk!$A$3,"",IF('1. Prosjekteringsverktøy'!$G697&lt;&gt;"",IF('1. Prosjekteringsverktøy'!$G697='Telle antall dimensjoner'!F$1,1,""),IF('1. Prosjekteringsverktøy'!$F697=F$1,1,"")))</f>
        <v/>
      </c>
      <c r="G689" t="str">
        <f>IF('1. Prosjekteringsverktøy'!$B697=Utelukk!$A$3,"",IF('1. Prosjekteringsverktøy'!$G697&lt;&gt;"",IF('1. Prosjekteringsverktøy'!$G697='Telle antall dimensjoner'!G$1,1,""),IF('1. Prosjekteringsverktøy'!$F697=G$1,1,"")))</f>
        <v/>
      </c>
      <c r="H689" t="str">
        <f>IF('1. Prosjekteringsverktøy'!$B697=Utelukk!$A$3,"",IF('1. Prosjekteringsverktøy'!$G697&lt;&gt;"",IF('1. Prosjekteringsverktøy'!$G697='Telle antall dimensjoner'!H$1,1,""),IF('1. Prosjekteringsverktøy'!$F697=H$1,1,"")))</f>
        <v/>
      </c>
      <c r="I689" t="str">
        <f>IF('1. Prosjekteringsverktøy'!$B697=Utelukk!$A$3,"",IF('1. Prosjekteringsverktøy'!$G697&lt;&gt;"",IF('1. Prosjekteringsverktøy'!$G697='Telle antall dimensjoner'!I$1,1,""),IF('1. Prosjekteringsverktøy'!$F697=I$1,1,"")))</f>
        <v/>
      </c>
      <c r="J689" t="str">
        <f>IF('1. Prosjekteringsverktøy'!$B697=Utelukk!$A$3,"",IF('1. Prosjekteringsverktøy'!$G697&lt;&gt;"",IF('1. Prosjekteringsverktøy'!$G697='Telle antall dimensjoner'!J$1,1,""),IF('1. Prosjekteringsverktøy'!$F697=J$1,1,"")))</f>
        <v/>
      </c>
    </row>
    <row r="690" spans="1:10" x14ac:dyDescent="0.3">
      <c r="A690" t="str">
        <f>IF('1. Prosjekteringsverktøy'!D698&lt;&gt;0,'1. Prosjekteringsverktøy'!$D698,"")</f>
        <v/>
      </c>
      <c r="B690" t="str">
        <f>IF('1. Prosjekteringsverktøy'!$B698=Utelukk!$A$3,"",IF('1. Prosjekteringsverktøy'!$G698&lt;&gt;"",IF('1. Prosjekteringsverktøy'!$G698='Telle antall dimensjoner'!B$1,1,""),IF('1. Prosjekteringsverktøy'!$F698=B$1,1,"")))</f>
        <v/>
      </c>
      <c r="C690" t="str">
        <f>IF('1. Prosjekteringsverktøy'!$B698=Utelukk!$A$3,"",IF('1. Prosjekteringsverktøy'!$G698&lt;&gt;"",IF('1. Prosjekteringsverktøy'!$G698='Telle antall dimensjoner'!C$1,1,""),IF('1. Prosjekteringsverktøy'!$F698=C$1,1,"")))</f>
        <v/>
      </c>
      <c r="D690" t="str">
        <f>IF('1. Prosjekteringsverktøy'!$B698=Utelukk!$A$3,"",IF('1. Prosjekteringsverktøy'!$G698&lt;&gt;"",IF('1. Prosjekteringsverktøy'!$G698='Telle antall dimensjoner'!D$1,1,""),IF('1. Prosjekteringsverktøy'!$F698=D$1,1,"")))</f>
        <v/>
      </c>
      <c r="E690" t="str">
        <f>IF('1. Prosjekteringsverktøy'!$B698=Utelukk!$A$3,"",IF('1. Prosjekteringsverktøy'!$G698&lt;&gt;"",IF('1. Prosjekteringsverktøy'!$G698='Telle antall dimensjoner'!E$1,1,""),IF('1. Prosjekteringsverktøy'!$F698=E$1,1,"")))</f>
        <v/>
      </c>
      <c r="F690" t="str">
        <f>IF('1. Prosjekteringsverktøy'!$B698=Utelukk!$A$3,"",IF('1. Prosjekteringsverktøy'!$G698&lt;&gt;"",IF('1. Prosjekteringsverktøy'!$G698='Telle antall dimensjoner'!F$1,1,""),IF('1. Prosjekteringsverktøy'!$F698=F$1,1,"")))</f>
        <v/>
      </c>
      <c r="G690" t="str">
        <f>IF('1. Prosjekteringsverktøy'!$B698=Utelukk!$A$3,"",IF('1. Prosjekteringsverktøy'!$G698&lt;&gt;"",IF('1. Prosjekteringsverktøy'!$G698='Telle antall dimensjoner'!G$1,1,""),IF('1. Prosjekteringsverktøy'!$F698=G$1,1,"")))</f>
        <v/>
      </c>
      <c r="H690" t="str">
        <f>IF('1. Prosjekteringsverktøy'!$B698=Utelukk!$A$3,"",IF('1. Prosjekteringsverktøy'!$G698&lt;&gt;"",IF('1. Prosjekteringsverktøy'!$G698='Telle antall dimensjoner'!H$1,1,""),IF('1. Prosjekteringsverktøy'!$F698=H$1,1,"")))</f>
        <v/>
      </c>
      <c r="I690" t="str">
        <f>IF('1. Prosjekteringsverktøy'!$B698=Utelukk!$A$3,"",IF('1. Prosjekteringsverktøy'!$G698&lt;&gt;"",IF('1. Prosjekteringsverktøy'!$G698='Telle antall dimensjoner'!I$1,1,""),IF('1. Prosjekteringsverktøy'!$F698=I$1,1,"")))</f>
        <v/>
      </c>
      <c r="J690" t="str">
        <f>IF('1. Prosjekteringsverktøy'!$B698=Utelukk!$A$3,"",IF('1. Prosjekteringsverktøy'!$G698&lt;&gt;"",IF('1. Prosjekteringsverktøy'!$G698='Telle antall dimensjoner'!J$1,1,""),IF('1. Prosjekteringsverktøy'!$F698=J$1,1,"")))</f>
        <v/>
      </c>
    </row>
    <row r="691" spans="1:10" x14ac:dyDescent="0.3">
      <c r="A691" t="str">
        <f>IF('1. Prosjekteringsverktøy'!D699&lt;&gt;0,'1. Prosjekteringsverktøy'!$D699,"")</f>
        <v/>
      </c>
      <c r="B691" t="str">
        <f>IF('1. Prosjekteringsverktøy'!$B699=Utelukk!$A$3,"",IF('1. Prosjekteringsverktøy'!$G699&lt;&gt;"",IF('1. Prosjekteringsverktøy'!$G699='Telle antall dimensjoner'!B$1,1,""),IF('1. Prosjekteringsverktøy'!$F699=B$1,1,"")))</f>
        <v/>
      </c>
      <c r="C691" t="str">
        <f>IF('1. Prosjekteringsverktøy'!$B699=Utelukk!$A$3,"",IF('1. Prosjekteringsverktøy'!$G699&lt;&gt;"",IF('1. Prosjekteringsverktøy'!$G699='Telle antall dimensjoner'!C$1,1,""),IF('1. Prosjekteringsverktøy'!$F699=C$1,1,"")))</f>
        <v/>
      </c>
      <c r="D691" t="str">
        <f>IF('1. Prosjekteringsverktøy'!$B699=Utelukk!$A$3,"",IF('1. Prosjekteringsverktøy'!$G699&lt;&gt;"",IF('1. Prosjekteringsverktøy'!$G699='Telle antall dimensjoner'!D$1,1,""),IF('1. Prosjekteringsverktøy'!$F699=D$1,1,"")))</f>
        <v/>
      </c>
      <c r="E691" t="str">
        <f>IF('1. Prosjekteringsverktøy'!$B699=Utelukk!$A$3,"",IF('1. Prosjekteringsverktøy'!$G699&lt;&gt;"",IF('1. Prosjekteringsverktøy'!$G699='Telle antall dimensjoner'!E$1,1,""),IF('1. Prosjekteringsverktøy'!$F699=E$1,1,"")))</f>
        <v/>
      </c>
      <c r="F691" t="str">
        <f>IF('1. Prosjekteringsverktøy'!$B699=Utelukk!$A$3,"",IF('1. Prosjekteringsverktøy'!$G699&lt;&gt;"",IF('1. Prosjekteringsverktøy'!$G699='Telle antall dimensjoner'!F$1,1,""),IF('1. Prosjekteringsverktøy'!$F699=F$1,1,"")))</f>
        <v/>
      </c>
      <c r="G691" t="str">
        <f>IF('1. Prosjekteringsverktøy'!$B699=Utelukk!$A$3,"",IF('1. Prosjekteringsverktøy'!$G699&lt;&gt;"",IF('1. Prosjekteringsverktøy'!$G699='Telle antall dimensjoner'!G$1,1,""),IF('1. Prosjekteringsverktøy'!$F699=G$1,1,"")))</f>
        <v/>
      </c>
      <c r="H691" t="str">
        <f>IF('1. Prosjekteringsverktøy'!$B699=Utelukk!$A$3,"",IF('1. Prosjekteringsverktøy'!$G699&lt;&gt;"",IF('1. Prosjekteringsverktøy'!$G699='Telle antall dimensjoner'!H$1,1,""),IF('1. Prosjekteringsverktøy'!$F699=H$1,1,"")))</f>
        <v/>
      </c>
      <c r="I691" t="str">
        <f>IF('1. Prosjekteringsverktøy'!$B699=Utelukk!$A$3,"",IF('1. Prosjekteringsverktøy'!$G699&lt;&gt;"",IF('1. Prosjekteringsverktøy'!$G699='Telle antall dimensjoner'!I$1,1,""),IF('1. Prosjekteringsverktøy'!$F699=I$1,1,"")))</f>
        <v/>
      </c>
      <c r="J691" t="str">
        <f>IF('1. Prosjekteringsverktøy'!$B699=Utelukk!$A$3,"",IF('1. Prosjekteringsverktøy'!$G699&lt;&gt;"",IF('1. Prosjekteringsverktøy'!$G699='Telle antall dimensjoner'!J$1,1,""),IF('1. Prosjekteringsverktøy'!$F699=J$1,1,"")))</f>
        <v/>
      </c>
    </row>
    <row r="692" spans="1:10" x14ac:dyDescent="0.3">
      <c r="A692" t="str">
        <f>IF('1. Prosjekteringsverktøy'!D700&lt;&gt;0,'1. Prosjekteringsverktøy'!$D700,"")</f>
        <v/>
      </c>
      <c r="B692" t="str">
        <f>IF('1. Prosjekteringsverktøy'!$B700=Utelukk!$A$3,"",IF('1. Prosjekteringsverktøy'!$G700&lt;&gt;"",IF('1. Prosjekteringsverktøy'!$G700='Telle antall dimensjoner'!B$1,1,""),IF('1. Prosjekteringsverktøy'!$F700=B$1,1,"")))</f>
        <v/>
      </c>
      <c r="C692" t="str">
        <f>IF('1. Prosjekteringsverktøy'!$B700=Utelukk!$A$3,"",IF('1. Prosjekteringsverktøy'!$G700&lt;&gt;"",IF('1. Prosjekteringsverktøy'!$G700='Telle antall dimensjoner'!C$1,1,""),IF('1. Prosjekteringsverktøy'!$F700=C$1,1,"")))</f>
        <v/>
      </c>
      <c r="D692" t="str">
        <f>IF('1. Prosjekteringsverktøy'!$B700=Utelukk!$A$3,"",IF('1. Prosjekteringsverktøy'!$G700&lt;&gt;"",IF('1. Prosjekteringsverktøy'!$G700='Telle antall dimensjoner'!D$1,1,""),IF('1. Prosjekteringsverktøy'!$F700=D$1,1,"")))</f>
        <v/>
      </c>
      <c r="E692" t="str">
        <f>IF('1. Prosjekteringsverktøy'!$B700=Utelukk!$A$3,"",IF('1. Prosjekteringsverktøy'!$G700&lt;&gt;"",IF('1. Prosjekteringsverktøy'!$G700='Telle antall dimensjoner'!E$1,1,""),IF('1. Prosjekteringsverktøy'!$F700=E$1,1,"")))</f>
        <v/>
      </c>
      <c r="F692" t="str">
        <f>IF('1. Prosjekteringsverktøy'!$B700=Utelukk!$A$3,"",IF('1. Prosjekteringsverktøy'!$G700&lt;&gt;"",IF('1. Prosjekteringsverktøy'!$G700='Telle antall dimensjoner'!F$1,1,""),IF('1. Prosjekteringsverktøy'!$F700=F$1,1,"")))</f>
        <v/>
      </c>
      <c r="G692" t="str">
        <f>IF('1. Prosjekteringsverktøy'!$B700=Utelukk!$A$3,"",IF('1. Prosjekteringsverktøy'!$G700&lt;&gt;"",IF('1. Prosjekteringsverktøy'!$G700='Telle antall dimensjoner'!G$1,1,""),IF('1. Prosjekteringsverktøy'!$F700=G$1,1,"")))</f>
        <v/>
      </c>
      <c r="H692" t="str">
        <f>IF('1. Prosjekteringsverktøy'!$B700=Utelukk!$A$3,"",IF('1. Prosjekteringsverktøy'!$G700&lt;&gt;"",IF('1. Prosjekteringsverktøy'!$G700='Telle antall dimensjoner'!H$1,1,""),IF('1. Prosjekteringsverktøy'!$F700=H$1,1,"")))</f>
        <v/>
      </c>
      <c r="I692" t="str">
        <f>IF('1. Prosjekteringsverktøy'!$B700=Utelukk!$A$3,"",IF('1. Prosjekteringsverktøy'!$G700&lt;&gt;"",IF('1. Prosjekteringsverktøy'!$G700='Telle antall dimensjoner'!I$1,1,""),IF('1. Prosjekteringsverktøy'!$F700=I$1,1,"")))</f>
        <v/>
      </c>
      <c r="J692" t="str">
        <f>IF('1. Prosjekteringsverktøy'!$B700=Utelukk!$A$3,"",IF('1. Prosjekteringsverktøy'!$G700&lt;&gt;"",IF('1. Prosjekteringsverktøy'!$G700='Telle antall dimensjoner'!J$1,1,""),IF('1. Prosjekteringsverktøy'!$F700=J$1,1,"")))</f>
        <v/>
      </c>
    </row>
    <row r="693" spans="1:10" x14ac:dyDescent="0.3">
      <c r="A693" t="str">
        <f>IF('1. Prosjekteringsverktøy'!D701&lt;&gt;0,'1. Prosjekteringsverktøy'!$D701,"")</f>
        <v/>
      </c>
      <c r="B693" t="str">
        <f>IF('1. Prosjekteringsverktøy'!$B701=Utelukk!$A$3,"",IF('1. Prosjekteringsverktøy'!$G701&lt;&gt;"",IF('1. Prosjekteringsverktøy'!$G701='Telle antall dimensjoner'!B$1,1,""),IF('1. Prosjekteringsverktøy'!$F701=B$1,1,"")))</f>
        <v/>
      </c>
      <c r="C693" t="str">
        <f>IF('1. Prosjekteringsverktøy'!$B701=Utelukk!$A$3,"",IF('1. Prosjekteringsverktøy'!$G701&lt;&gt;"",IF('1. Prosjekteringsverktøy'!$G701='Telle antall dimensjoner'!C$1,1,""),IF('1. Prosjekteringsverktøy'!$F701=C$1,1,"")))</f>
        <v/>
      </c>
      <c r="D693" t="str">
        <f>IF('1. Prosjekteringsverktøy'!$B701=Utelukk!$A$3,"",IF('1. Prosjekteringsverktøy'!$G701&lt;&gt;"",IF('1. Prosjekteringsverktøy'!$G701='Telle antall dimensjoner'!D$1,1,""),IF('1. Prosjekteringsverktøy'!$F701=D$1,1,"")))</f>
        <v/>
      </c>
      <c r="E693" t="str">
        <f>IF('1. Prosjekteringsverktøy'!$B701=Utelukk!$A$3,"",IF('1. Prosjekteringsverktøy'!$G701&lt;&gt;"",IF('1. Prosjekteringsverktøy'!$G701='Telle antall dimensjoner'!E$1,1,""),IF('1. Prosjekteringsverktøy'!$F701=E$1,1,"")))</f>
        <v/>
      </c>
      <c r="F693" t="str">
        <f>IF('1. Prosjekteringsverktøy'!$B701=Utelukk!$A$3,"",IF('1. Prosjekteringsverktøy'!$G701&lt;&gt;"",IF('1. Prosjekteringsverktøy'!$G701='Telle antall dimensjoner'!F$1,1,""),IF('1. Prosjekteringsverktøy'!$F701=F$1,1,"")))</f>
        <v/>
      </c>
      <c r="G693" t="str">
        <f>IF('1. Prosjekteringsverktøy'!$B701=Utelukk!$A$3,"",IF('1. Prosjekteringsverktøy'!$G701&lt;&gt;"",IF('1. Prosjekteringsverktøy'!$G701='Telle antall dimensjoner'!G$1,1,""),IF('1. Prosjekteringsverktøy'!$F701=G$1,1,"")))</f>
        <v/>
      </c>
      <c r="H693" t="str">
        <f>IF('1. Prosjekteringsverktøy'!$B701=Utelukk!$A$3,"",IF('1. Prosjekteringsverktøy'!$G701&lt;&gt;"",IF('1. Prosjekteringsverktøy'!$G701='Telle antall dimensjoner'!H$1,1,""),IF('1. Prosjekteringsverktøy'!$F701=H$1,1,"")))</f>
        <v/>
      </c>
      <c r="I693" t="str">
        <f>IF('1. Prosjekteringsverktøy'!$B701=Utelukk!$A$3,"",IF('1. Prosjekteringsverktøy'!$G701&lt;&gt;"",IF('1. Prosjekteringsverktøy'!$G701='Telle antall dimensjoner'!I$1,1,""),IF('1. Prosjekteringsverktøy'!$F701=I$1,1,"")))</f>
        <v/>
      </c>
      <c r="J693" t="str">
        <f>IF('1. Prosjekteringsverktøy'!$B701=Utelukk!$A$3,"",IF('1. Prosjekteringsverktøy'!$G701&lt;&gt;"",IF('1. Prosjekteringsverktøy'!$G701='Telle antall dimensjoner'!J$1,1,""),IF('1. Prosjekteringsverktøy'!$F701=J$1,1,"")))</f>
        <v/>
      </c>
    </row>
    <row r="694" spans="1:10" x14ac:dyDescent="0.3">
      <c r="A694" t="str">
        <f>IF('1. Prosjekteringsverktøy'!D702&lt;&gt;0,'1. Prosjekteringsverktøy'!$D702,"")</f>
        <v/>
      </c>
      <c r="B694" t="str">
        <f>IF('1. Prosjekteringsverktøy'!$B702=Utelukk!$A$3,"",IF('1. Prosjekteringsverktøy'!$G702&lt;&gt;"",IF('1. Prosjekteringsverktøy'!$G702='Telle antall dimensjoner'!B$1,1,""),IF('1. Prosjekteringsverktøy'!$F702=B$1,1,"")))</f>
        <v/>
      </c>
      <c r="C694" t="str">
        <f>IF('1. Prosjekteringsverktøy'!$B702=Utelukk!$A$3,"",IF('1. Prosjekteringsverktøy'!$G702&lt;&gt;"",IF('1. Prosjekteringsverktøy'!$G702='Telle antall dimensjoner'!C$1,1,""),IF('1. Prosjekteringsverktøy'!$F702=C$1,1,"")))</f>
        <v/>
      </c>
      <c r="D694" t="str">
        <f>IF('1. Prosjekteringsverktøy'!$B702=Utelukk!$A$3,"",IF('1. Prosjekteringsverktøy'!$G702&lt;&gt;"",IF('1. Prosjekteringsverktøy'!$G702='Telle antall dimensjoner'!D$1,1,""),IF('1. Prosjekteringsverktøy'!$F702=D$1,1,"")))</f>
        <v/>
      </c>
      <c r="E694" t="str">
        <f>IF('1. Prosjekteringsverktøy'!$B702=Utelukk!$A$3,"",IF('1. Prosjekteringsverktøy'!$G702&lt;&gt;"",IF('1. Prosjekteringsverktøy'!$G702='Telle antall dimensjoner'!E$1,1,""),IF('1. Prosjekteringsverktøy'!$F702=E$1,1,"")))</f>
        <v/>
      </c>
      <c r="F694" t="str">
        <f>IF('1. Prosjekteringsverktøy'!$B702=Utelukk!$A$3,"",IF('1. Prosjekteringsverktøy'!$G702&lt;&gt;"",IF('1. Prosjekteringsverktøy'!$G702='Telle antall dimensjoner'!F$1,1,""),IF('1. Prosjekteringsverktøy'!$F702=F$1,1,"")))</f>
        <v/>
      </c>
      <c r="G694" t="str">
        <f>IF('1. Prosjekteringsverktøy'!$B702=Utelukk!$A$3,"",IF('1. Prosjekteringsverktøy'!$G702&lt;&gt;"",IF('1. Prosjekteringsverktøy'!$G702='Telle antall dimensjoner'!G$1,1,""),IF('1. Prosjekteringsverktøy'!$F702=G$1,1,"")))</f>
        <v/>
      </c>
      <c r="H694" t="str">
        <f>IF('1. Prosjekteringsverktøy'!$B702=Utelukk!$A$3,"",IF('1. Prosjekteringsverktøy'!$G702&lt;&gt;"",IF('1. Prosjekteringsverktøy'!$G702='Telle antall dimensjoner'!H$1,1,""),IF('1. Prosjekteringsverktøy'!$F702=H$1,1,"")))</f>
        <v/>
      </c>
      <c r="I694" t="str">
        <f>IF('1. Prosjekteringsverktøy'!$B702=Utelukk!$A$3,"",IF('1. Prosjekteringsverktøy'!$G702&lt;&gt;"",IF('1. Prosjekteringsverktøy'!$G702='Telle antall dimensjoner'!I$1,1,""),IF('1. Prosjekteringsverktøy'!$F702=I$1,1,"")))</f>
        <v/>
      </c>
      <c r="J694" t="str">
        <f>IF('1. Prosjekteringsverktøy'!$B702=Utelukk!$A$3,"",IF('1. Prosjekteringsverktøy'!$G702&lt;&gt;"",IF('1. Prosjekteringsverktøy'!$G702='Telle antall dimensjoner'!J$1,1,""),IF('1. Prosjekteringsverktøy'!$F702=J$1,1,"")))</f>
        <v/>
      </c>
    </row>
    <row r="695" spans="1:10" x14ac:dyDescent="0.3">
      <c r="A695" t="str">
        <f>IF('1. Prosjekteringsverktøy'!D703&lt;&gt;0,'1. Prosjekteringsverktøy'!$D703,"")</f>
        <v/>
      </c>
      <c r="B695" t="str">
        <f>IF('1. Prosjekteringsverktøy'!$B703=Utelukk!$A$3,"",IF('1. Prosjekteringsverktøy'!$G703&lt;&gt;"",IF('1. Prosjekteringsverktøy'!$G703='Telle antall dimensjoner'!B$1,1,""),IF('1. Prosjekteringsverktøy'!$F703=B$1,1,"")))</f>
        <v/>
      </c>
      <c r="C695" t="str">
        <f>IF('1. Prosjekteringsverktøy'!$B703=Utelukk!$A$3,"",IF('1. Prosjekteringsverktøy'!$G703&lt;&gt;"",IF('1. Prosjekteringsverktøy'!$G703='Telle antall dimensjoner'!C$1,1,""),IF('1. Prosjekteringsverktøy'!$F703=C$1,1,"")))</f>
        <v/>
      </c>
      <c r="D695" t="str">
        <f>IF('1. Prosjekteringsverktøy'!$B703=Utelukk!$A$3,"",IF('1. Prosjekteringsverktøy'!$G703&lt;&gt;"",IF('1. Prosjekteringsverktøy'!$G703='Telle antall dimensjoner'!D$1,1,""),IF('1. Prosjekteringsverktøy'!$F703=D$1,1,"")))</f>
        <v/>
      </c>
      <c r="E695" t="str">
        <f>IF('1. Prosjekteringsverktøy'!$B703=Utelukk!$A$3,"",IF('1. Prosjekteringsverktøy'!$G703&lt;&gt;"",IF('1. Prosjekteringsverktøy'!$G703='Telle antall dimensjoner'!E$1,1,""),IF('1. Prosjekteringsverktøy'!$F703=E$1,1,"")))</f>
        <v/>
      </c>
      <c r="F695" t="str">
        <f>IF('1. Prosjekteringsverktøy'!$B703=Utelukk!$A$3,"",IF('1. Prosjekteringsverktøy'!$G703&lt;&gt;"",IF('1. Prosjekteringsverktøy'!$G703='Telle antall dimensjoner'!F$1,1,""),IF('1. Prosjekteringsverktøy'!$F703=F$1,1,"")))</f>
        <v/>
      </c>
      <c r="G695" t="str">
        <f>IF('1. Prosjekteringsverktøy'!$B703=Utelukk!$A$3,"",IF('1. Prosjekteringsverktøy'!$G703&lt;&gt;"",IF('1. Prosjekteringsverktøy'!$G703='Telle antall dimensjoner'!G$1,1,""),IF('1. Prosjekteringsverktøy'!$F703=G$1,1,"")))</f>
        <v/>
      </c>
      <c r="H695" t="str">
        <f>IF('1. Prosjekteringsverktøy'!$B703=Utelukk!$A$3,"",IF('1. Prosjekteringsverktøy'!$G703&lt;&gt;"",IF('1. Prosjekteringsverktøy'!$G703='Telle antall dimensjoner'!H$1,1,""),IF('1. Prosjekteringsverktøy'!$F703=H$1,1,"")))</f>
        <v/>
      </c>
      <c r="I695" t="str">
        <f>IF('1. Prosjekteringsverktøy'!$B703=Utelukk!$A$3,"",IF('1. Prosjekteringsverktøy'!$G703&lt;&gt;"",IF('1. Prosjekteringsverktøy'!$G703='Telle antall dimensjoner'!I$1,1,""),IF('1. Prosjekteringsverktøy'!$F703=I$1,1,"")))</f>
        <v/>
      </c>
      <c r="J695" t="str">
        <f>IF('1. Prosjekteringsverktøy'!$B703=Utelukk!$A$3,"",IF('1. Prosjekteringsverktøy'!$G703&lt;&gt;"",IF('1. Prosjekteringsverktøy'!$G703='Telle antall dimensjoner'!J$1,1,""),IF('1. Prosjekteringsverktøy'!$F703=J$1,1,"")))</f>
        <v/>
      </c>
    </row>
    <row r="696" spans="1:10" x14ac:dyDescent="0.3">
      <c r="A696" t="str">
        <f>IF('1. Prosjekteringsverktøy'!D704&lt;&gt;0,'1. Prosjekteringsverktøy'!$D704,"")</f>
        <v/>
      </c>
      <c r="B696" t="str">
        <f>IF('1. Prosjekteringsverktøy'!$B704=Utelukk!$A$3,"",IF('1. Prosjekteringsverktøy'!$G704&lt;&gt;"",IF('1. Prosjekteringsverktøy'!$G704='Telle antall dimensjoner'!B$1,1,""),IF('1. Prosjekteringsverktøy'!$F704=B$1,1,"")))</f>
        <v/>
      </c>
      <c r="C696" t="str">
        <f>IF('1. Prosjekteringsverktøy'!$B704=Utelukk!$A$3,"",IF('1. Prosjekteringsverktøy'!$G704&lt;&gt;"",IF('1. Prosjekteringsverktøy'!$G704='Telle antall dimensjoner'!C$1,1,""),IF('1. Prosjekteringsverktøy'!$F704=C$1,1,"")))</f>
        <v/>
      </c>
      <c r="D696" t="str">
        <f>IF('1. Prosjekteringsverktøy'!$B704=Utelukk!$A$3,"",IF('1. Prosjekteringsverktøy'!$G704&lt;&gt;"",IF('1. Prosjekteringsverktøy'!$G704='Telle antall dimensjoner'!D$1,1,""),IF('1. Prosjekteringsverktøy'!$F704=D$1,1,"")))</f>
        <v/>
      </c>
      <c r="E696" t="str">
        <f>IF('1. Prosjekteringsverktøy'!$B704=Utelukk!$A$3,"",IF('1. Prosjekteringsverktøy'!$G704&lt;&gt;"",IF('1. Prosjekteringsverktøy'!$G704='Telle antall dimensjoner'!E$1,1,""),IF('1. Prosjekteringsverktøy'!$F704=E$1,1,"")))</f>
        <v/>
      </c>
      <c r="F696" t="str">
        <f>IF('1. Prosjekteringsverktøy'!$B704=Utelukk!$A$3,"",IF('1. Prosjekteringsverktøy'!$G704&lt;&gt;"",IF('1. Prosjekteringsverktøy'!$G704='Telle antall dimensjoner'!F$1,1,""),IF('1. Prosjekteringsverktøy'!$F704=F$1,1,"")))</f>
        <v/>
      </c>
      <c r="G696" t="str">
        <f>IF('1. Prosjekteringsverktøy'!$B704=Utelukk!$A$3,"",IF('1. Prosjekteringsverktøy'!$G704&lt;&gt;"",IF('1. Prosjekteringsverktøy'!$G704='Telle antall dimensjoner'!G$1,1,""),IF('1. Prosjekteringsverktøy'!$F704=G$1,1,"")))</f>
        <v/>
      </c>
      <c r="H696" t="str">
        <f>IF('1. Prosjekteringsverktøy'!$B704=Utelukk!$A$3,"",IF('1. Prosjekteringsverktøy'!$G704&lt;&gt;"",IF('1. Prosjekteringsverktøy'!$G704='Telle antall dimensjoner'!H$1,1,""),IF('1. Prosjekteringsverktøy'!$F704=H$1,1,"")))</f>
        <v/>
      </c>
      <c r="I696" t="str">
        <f>IF('1. Prosjekteringsverktøy'!$B704=Utelukk!$A$3,"",IF('1. Prosjekteringsverktøy'!$G704&lt;&gt;"",IF('1. Prosjekteringsverktøy'!$G704='Telle antall dimensjoner'!I$1,1,""),IF('1. Prosjekteringsverktøy'!$F704=I$1,1,"")))</f>
        <v/>
      </c>
      <c r="J696" t="str">
        <f>IF('1. Prosjekteringsverktøy'!$B704=Utelukk!$A$3,"",IF('1. Prosjekteringsverktøy'!$G704&lt;&gt;"",IF('1. Prosjekteringsverktøy'!$G704='Telle antall dimensjoner'!J$1,1,""),IF('1. Prosjekteringsverktøy'!$F704=J$1,1,"")))</f>
        <v/>
      </c>
    </row>
    <row r="697" spans="1:10" x14ac:dyDescent="0.3">
      <c r="A697" t="str">
        <f>IF('1. Prosjekteringsverktøy'!D705&lt;&gt;0,'1. Prosjekteringsverktøy'!$D705,"")</f>
        <v/>
      </c>
      <c r="B697" t="str">
        <f>IF('1. Prosjekteringsverktøy'!$B705=Utelukk!$A$3,"",IF('1. Prosjekteringsverktøy'!$G705&lt;&gt;"",IF('1. Prosjekteringsverktøy'!$G705='Telle antall dimensjoner'!B$1,1,""),IF('1. Prosjekteringsverktøy'!$F705=B$1,1,"")))</f>
        <v/>
      </c>
      <c r="C697" t="str">
        <f>IF('1. Prosjekteringsverktøy'!$B705=Utelukk!$A$3,"",IF('1. Prosjekteringsverktøy'!$G705&lt;&gt;"",IF('1. Prosjekteringsverktøy'!$G705='Telle antall dimensjoner'!C$1,1,""),IF('1. Prosjekteringsverktøy'!$F705=C$1,1,"")))</f>
        <v/>
      </c>
      <c r="D697" t="str">
        <f>IF('1. Prosjekteringsverktøy'!$B705=Utelukk!$A$3,"",IF('1. Prosjekteringsverktøy'!$G705&lt;&gt;"",IF('1. Prosjekteringsverktøy'!$G705='Telle antall dimensjoner'!D$1,1,""),IF('1. Prosjekteringsverktøy'!$F705=D$1,1,"")))</f>
        <v/>
      </c>
      <c r="E697" t="str">
        <f>IF('1. Prosjekteringsverktøy'!$B705=Utelukk!$A$3,"",IF('1. Prosjekteringsverktøy'!$G705&lt;&gt;"",IF('1. Prosjekteringsverktøy'!$G705='Telle antall dimensjoner'!E$1,1,""),IF('1. Prosjekteringsverktøy'!$F705=E$1,1,"")))</f>
        <v/>
      </c>
      <c r="F697" t="str">
        <f>IF('1. Prosjekteringsverktøy'!$B705=Utelukk!$A$3,"",IF('1. Prosjekteringsverktøy'!$G705&lt;&gt;"",IF('1. Prosjekteringsverktøy'!$G705='Telle antall dimensjoner'!F$1,1,""),IF('1. Prosjekteringsverktøy'!$F705=F$1,1,"")))</f>
        <v/>
      </c>
      <c r="G697" t="str">
        <f>IF('1. Prosjekteringsverktøy'!$B705=Utelukk!$A$3,"",IF('1. Prosjekteringsverktøy'!$G705&lt;&gt;"",IF('1. Prosjekteringsverktøy'!$G705='Telle antall dimensjoner'!G$1,1,""),IF('1. Prosjekteringsverktøy'!$F705=G$1,1,"")))</f>
        <v/>
      </c>
      <c r="H697" t="str">
        <f>IF('1. Prosjekteringsverktøy'!$B705=Utelukk!$A$3,"",IF('1. Prosjekteringsverktøy'!$G705&lt;&gt;"",IF('1. Prosjekteringsverktøy'!$G705='Telle antall dimensjoner'!H$1,1,""),IF('1. Prosjekteringsverktøy'!$F705=H$1,1,"")))</f>
        <v/>
      </c>
      <c r="I697" t="str">
        <f>IF('1. Prosjekteringsverktøy'!$B705=Utelukk!$A$3,"",IF('1. Prosjekteringsverktøy'!$G705&lt;&gt;"",IF('1. Prosjekteringsverktøy'!$G705='Telle antall dimensjoner'!I$1,1,""),IF('1. Prosjekteringsverktøy'!$F705=I$1,1,"")))</f>
        <v/>
      </c>
      <c r="J697" t="str">
        <f>IF('1. Prosjekteringsverktøy'!$B705=Utelukk!$A$3,"",IF('1. Prosjekteringsverktøy'!$G705&lt;&gt;"",IF('1. Prosjekteringsverktøy'!$G705='Telle antall dimensjoner'!J$1,1,""),IF('1. Prosjekteringsverktøy'!$F705=J$1,1,"")))</f>
        <v/>
      </c>
    </row>
    <row r="698" spans="1:10" x14ac:dyDescent="0.3">
      <c r="A698" t="str">
        <f>IF('1. Prosjekteringsverktøy'!D706&lt;&gt;0,'1. Prosjekteringsverktøy'!$D706,"")</f>
        <v/>
      </c>
      <c r="B698" t="str">
        <f>IF('1. Prosjekteringsverktøy'!$B706=Utelukk!$A$3,"",IF('1. Prosjekteringsverktøy'!$G706&lt;&gt;"",IF('1. Prosjekteringsverktøy'!$G706='Telle antall dimensjoner'!B$1,1,""),IF('1. Prosjekteringsverktøy'!$F706=B$1,1,"")))</f>
        <v/>
      </c>
      <c r="C698" t="str">
        <f>IF('1. Prosjekteringsverktøy'!$B706=Utelukk!$A$3,"",IF('1. Prosjekteringsverktøy'!$G706&lt;&gt;"",IF('1. Prosjekteringsverktøy'!$G706='Telle antall dimensjoner'!C$1,1,""),IF('1. Prosjekteringsverktøy'!$F706=C$1,1,"")))</f>
        <v/>
      </c>
      <c r="D698" t="str">
        <f>IF('1. Prosjekteringsverktøy'!$B706=Utelukk!$A$3,"",IF('1. Prosjekteringsverktøy'!$G706&lt;&gt;"",IF('1. Prosjekteringsverktøy'!$G706='Telle antall dimensjoner'!D$1,1,""),IF('1. Prosjekteringsverktøy'!$F706=D$1,1,"")))</f>
        <v/>
      </c>
      <c r="E698" t="str">
        <f>IF('1. Prosjekteringsverktøy'!$B706=Utelukk!$A$3,"",IF('1. Prosjekteringsverktøy'!$G706&lt;&gt;"",IF('1. Prosjekteringsverktøy'!$G706='Telle antall dimensjoner'!E$1,1,""),IF('1. Prosjekteringsverktøy'!$F706=E$1,1,"")))</f>
        <v/>
      </c>
      <c r="F698" t="str">
        <f>IF('1. Prosjekteringsverktøy'!$B706=Utelukk!$A$3,"",IF('1. Prosjekteringsverktøy'!$G706&lt;&gt;"",IF('1. Prosjekteringsverktøy'!$G706='Telle antall dimensjoner'!F$1,1,""),IF('1. Prosjekteringsverktøy'!$F706=F$1,1,"")))</f>
        <v/>
      </c>
      <c r="G698" t="str">
        <f>IF('1. Prosjekteringsverktøy'!$B706=Utelukk!$A$3,"",IF('1. Prosjekteringsverktøy'!$G706&lt;&gt;"",IF('1. Prosjekteringsverktøy'!$G706='Telle antall dimensjoner'!G$1,1,""),IF('1. Prosjekteringsverktøy'!$F706=G$1,1,"")))</f>
        <v/>
      </c>
      <c r="H698" t="str">
        <f>IF('1. Prosjekteringsverktøy'!$B706=Utelukk!$A$3,"",IF('1. Prosjekteringsverktøy'!$G706&lt;&gt;"",IF('1. Prosjekteringsverktøy'!$G706='Telle antall dimensjoner'!H$1,1,""),IF('1. Prosjekteringsverktøy'!$F706=H$1,1,"")))</f>
        <v/>
      </c>
      <c r="I698" t="str">
        <f>IF('1. Prosjekteringsverktøy'!$B706=Utelukk!$A$3,"",IF('1. Prosjekteringsverktøy'!$G706&lt;&gt;"",IF('1. Prosjekteringsverktøy'!$G706='Telle antall dimensjoner'!I$1,1,""),IF('1. Prosjekteringsverktøy'!$F706=I$1,1,"")))</f>
        <v/>
      </c>
      <c r="J698" t="str">
        <f>IF('1. Prosjekteringsverktøy'!$B706=Utelukk!$A$3,"",IF('1. Prosjekteringsverktøy'!$G706&lt;&gt;"",IF('1. Prosjekteringsverktøy'!$G706='Telle antall dimensjoner'!J$1,1,""),IF('1. Prosjekteringsverktøy'!$F706=J$1,1,"")))</f>
        <v/>
      </c>
    </row>
    <row r="699" spans="1:10" x14ac:dyDescent="0.3">
      <c r="A699" t="str">
        <f>IF('1. Prosjekteringsverktøy'!D707&lt;&gt;0,'1. Prosjekteringsverktøy'!$D707,"")</f>
        <v/>
      </c>
      <c r="B699" t="str">
        <f>IF('1. Prosjekteringsverktøy'!$B707=Utelukk!$A$3,"",IF('1. Prosjekteringsverktøy'!$G707&lt;&gt;"",IF('1. Prosjekteringsverktøy'!$G707='Telle antall dimensjoner'!B$1,1,""),IF('1. Prosjekteringsverktøy'!$F707=B$1,1,"")))</f>
        <v/>
      </c>
      <c r="C699" t="str">
        <f>IF('1. Prosjekteringsverktøy'!$B707=Utelukk!$A$3,"",IF('1. Prosjekteringsverktøy'!$G707&lt;&gt;"",IF('1. Prosjekteringsverktøy'!$G707='Telle antall dimensjoner'!C$1,1,""),IF('1. Prosjekteringsverktøy'!$F707=C$1,1,"")))</f>
        <v/>
      </c>
      <c r="D699" t="str">
        <f>IF('1. Prosjekteringsverktøy'!$B707=Utelukk!$A$3,"",IF('1. Prosjekteringsverktøy'!$G707&lt;&gt;"",IF('1. Prosjekteringsverktøy'!$G707='Telle antall dimensjoner'!D$1,1,""),IF('1. Prosjekteringsverktøy'!$F707=D$1,1,"")))</f>
        <v/>
      </c>
      <c r="E699" t="str">
        <f>IF('1. Prosjekteringsverktøy'!$B707=Utelukk!$A$3,"",IF('1. Prosjekteringsverktøy'!$G707&lt;&gt;"",IF('1. Prosjekteringsverktøy'!$G707='Telle antall dimensjoner'!E$1,1,""),IF('1. Prosjekteringsverktøy'!$F707=E$1,1,"")))</f>
        <v/>
      </c>
      <c r="F699" t="str">
        <f>IF('1. Prosjekteringsverktøy'!$B707=Utelukk!$A$3,"",IF('1. Prosjekteringsverktøy'!$G707&lt;&gt;"",IF('1. Prosjekteringsverktøy'!$G707='Telle antall dimensjoner'!F$1,1,""),IF('1. Prosjekteringsverktøy'!$F707=F$1,1,"")))</f>
        <v/>
      </c>
      <c r="G699" t="str">
        <f>IF('1. Prosjekteringsverktøy'!$B707=Utelukk!$A$3,"",IF('1. Prosjekteringsverktøy'!$G707&lt;&gt;"",IF('1. Prosjekteringsverktøy'!$G707='Telle antall dimensjoner'!G$1,1,""),IF('1. Prosjekteringsverktøy'!$F707=G$1,1,"")))</f>
        <v/>
      </c>
      <c r="H699" t="str">
        <f>IF('1. Prosjekteringsverktøy'!$B707=Utelukk!$A$3,"",IF('1. Prosjekteringsverktøy'!$G707&lt;&gt;"",IF('1. Prosjekteringsverktøy'!$G707='Telle antall dimensjoner'!H$1,1,""),IF('1. Prosjekteringsverktøy'!$F707=H$1,1,"")))</f>
        <v/>
      </c>
      <c r="I699" t="str">
        <f>IF('1. Prosjekteringsverktøy'!$B707=Utelukk!$A$3,"",IF('1. Prosjekteringsverktøy'!$G707&lt;&gt;"",IF('1. Prosjekteringsverktøy'!$G707='Telle antall dimensjoner'!I$1,1,""),IF('1. Prosjekteringsverktøy'!$F707=I$1,1,"")))</f>
        <v/>
      </c>
      <c r="J699" t="str">
        <f>IF('1. Prosjekteringsverktøy'!$B707=Utelukk!$A$3,"",IF('1. Prosjekteringsverktøy'!$G707&lt;&gt;"",IF('1. Prosjekteringsverktøy'!$G707='Telle antall dimensjoner'!J$1,1,""),IF('1. Prosjekteringsverktøy'!$F707=J$1,1,"")))</f>
        <v/>
      </c>
    </row>
    <row r="700" spans="1:10" x14ac:dyDescent="0.3">
      <c r="A700" t="str">
        <f>IF('1. Prosjekteringsverktøy'!D708&lt;&gt;0,'1. Prosjekteringsverktøy'!$D708,"")</f>
        <v/>
      </c>
      <c r="B700" t="str">
        <f>IF('1. Prosjekteringsverktøy'!$B708=Utelukk!$A$3,"",IF('1. Prosjekteringsverktøy'!$G708&lt;&gt;"",IF('1. Prosjekteringsverktøy'!$G708='Telle antall dimensjoner'!B$1,1,""),IF('1. Prosjekteringsverktøy'!$F708=B$1,1,"")))</f>
        <v/>
      </c>
      <c r="C700" t="str">
        <f>IF('1. Prosjekteringsverktøy'!$B708=Utelukk!$A$3,"",IF('1. Prosjekteringsverktøy'!$G708&lt;&gt;"",IF('1. Prosjekteringsverktøy'!$G708='Telle antall dimensjoner'!C$1,1,""),IF('1. Prosjekteringsverktøy'!$F708=C$1,1,"")))</f>
        <v/>
      </c>
      <c r="D700" t="str">
        <f>IF('1. Prosjekteringsverktøy'!$B708=Utelukk!$A$3,"",IF('1. Prosjekteringsverktøy'!$G708&lt;&gt;"",IF('1. Prosjekteringsverktøy'!$G708='Telle antall dimensjoner'!D$1,1,""),IF('1. Prosjekteringsverktøy'!$F708=D$1,1,"")))</f>
        <v/>
      </c>
      <c r="E700" t="str">
        <f>IF('1. Prosjekteringsverktøy'!$B708=Utelukk!$A$3,"",IF('1. Prosjekteringsverktøy'!$G708&lt;&gt;"",IF('1. Prosjekteringsverktøy'!$G708='Telle antall dimensjoner'!E$1,1,""),IF('1. Prosjekteringsverktøy'!$F708=E$1,1,"")))</f>
        <v/>
      </c>
      <c r="F700" t="str">
        <f>IF('1. Prosjekteringsverktøy'!$B708=Utelukk!$A$3,"",IF('1. Prosjekteringsverktøy'!$G708&lt;&gt;"",IF('1. Prosjekteringsverktøy'!$G708='Telle antall dimensjoner'!F$1,1,""),IF('1. Prosjekteringsverktøy'!$F708=F$1,1,"")))</f>
        <v/>
      </c>
      <c r="G700" t="str">
        <f>IF('1. Prosjekteringsverktøy'!$B708=Utelukk!$A$3,"",IF('1. Prosjekteringsverktøy'!$G708&lt;&gt;"",IF('1. Prosjekteringsverktøy'!$G708='Telle antall dimensjoner'!G$1,1,""),IF('1. Prosjekteringsverktøy'!$F708=G$1,1,"")))</f>
        <v/>
      </c>
      <c r="H700" t="str">
        <f>IF('1. Prosjekteringsverktøy'!$B708=Utelukk!$A$3,"",IF('1. Prosjekteringsverktøy'!$G708&lt;&gt;"",IF('1. Prosjekteringsverktøy'!$G708='Telle antall dimensjoner'!H$1,1,""),IF('1. Prosjekteringsverktøy'!$F708=H$1,1,"")))</f>
        <v/>
      </c>
      <c r="I700" t="str">
        <f>IF('1. Prosjekteringsverktøy'!$B708=Utelukk!$A$3,"",IF('1. Prosjekteringsverktøy'!$G708&lt;&gt;"",IF('1. Prosjekteringsverktøy'!$G708='Telle antall dimensjoner'!I$1,1,""),IF('1. Prosjekteringsverktøy'!$F708=I$1,1,"")))</f>
        <v/>
      </c>
      <c r="J700" t="str">
        <f>IF('1. Prosjekteringsverktøy'!$B708=Utelukk!$A$3,"",IF('1. Prosjekteringsverktøy'!$G708&lt;&gt;"",IF('1. Prosjekteringsverktøy'!$G708='Telle antall dimensjoner'!J$1,1,""),IF('1. Prosjekteringsverktøy'!$F708=J$1,1,"")))</f>
        <v/>
      </c>
    </row>
    <row r="701" spans="1:10" x14ac:dyDescent="0.3">
      <c r="A701" t="str">
        <f>IF('1. Prosjekteringsverktøy'!D709&lt;&gt;0,'1. Prosjekteringsverktøy'!$D709,"")</f>
        <v/>
      </c>
      <c r="B701" t="str">
        <f>IF('1. Prosjekteringsverktøy'!$B709=Utelukk!$A$3,"",IF('1. Prosjekteringsverktøy'!$G709&lt;&gt;"",IF('1. Prosjekteringsverktøy'!$G709='Telle antall dimensjoner'!B$1,1,""),IF('1. Prosjekteringsverktøy'!$F709=B$1,1,"")))</f>
        <v/>
      </c>
      <c r="C701" t="str">
        <f>IF('1. Prosjekteringsverktøy'!$B709=Utelukk!$A$3,"",IF('1. Prosjekteringsverktøy'!$G709&lt;&gt;"",IF('1. Prosjekteringsverktøy'!$G709='Telle antall dimensjoner'!C$1,1,""),IF('1. Prosjekteringsverktøy'!$F709=C$1,1,"")))</f>
        <v/>
      </c>
      <c r="D701" t="str">
        <f>IF('1. Prosjekteringsverktøy'!$B709=Utelukk!$A$3,"",IF('1. Prosjekteringsverktøy'!$G709&lt;&gt;"",IF('1. Prosjekteringsverktøy'!$G709='Telle antall dimensjoner'!D$1,1,""),IF('1. Prosjekteringsverktøy'!$F709=D$1,1,"")))</f>
        <v/>
      </c>
      <c r="E701" t="str">
        <f>IF('1. Prosjekteringsverktøy'!$B709=Utelukk!$A$3,"",IF('1. Prosjekteringsverktøy'!$G709&lt;&gt;"",IF('1. Prosjekteringsverktøy'!$G709='Telle antall dimensjoner'!E$1,1,""),IF('1. Prosjekteringsverktøy'!$F709=E$1,1,"")))</f>
        <v/>
      </c>
      <c r="F701" t="str">
        <f>IF('1. Prosjekteringsverktøy'!$B709=Utelukk!$A$3,"",IF('1. Prosjekteringsverktøy'!$G709&lt;&gt;"",IF('1. Prosjekteringsverktøy'!$G709='Telle antall dimensjoner'!F$1,1,""),IF('1. Prosjekteringsverktøy'!$F709=F$1,1,"")))</f>
        <v/>
      </c>
      <c r="G701" t="str">
        <f>IF('1. Prosjekteringsverktøy'!$B709=Utelukk!$A$3,"",IF('1. Prosjekteringsverktøy'!$G709&lt;&gt;"",IF('1. Prosjekteringsverktøy'!$G709='Telle antall dimensjoner'!G$1,1,""),IF('1. Prosjekteringsverktøy'!$F709=G$1,1,"")))</f>
        <v/>
      </c>
      <c r="H701" t="str">
        <f>IF('1. Prosjekteringsverktøy'!$B709=Utelukk!$A$3,"",IF('1. Prosjekteringsverktøy'!$G709&lt;&gt;"",IF('1. Prosjekteringsverktøy'!$G709='Telle antall dimensjoner'!H$1,1,""),IF('1. Prosjekteringsverktøy'!$F709=H$1,1,"")))</f>
        <v/>
      </c>
      <c r="I701" t="str">
        <f>IF('1. Prosjekteringsverktøy'!$B709=Utelukk!$A$3,"",IF('1. Prosjekteringsverktøy'!$G709&lt;&gt;"",IF('1. Prosjekteringsverktøy'!$G709='Telle antall dimensjoner'!I$1,1,""),IF('1. Prosjekteringsverktøy'!$F709=I$1,1,"")))</f>
        <v/>
      </c>
      <c r="J701" t="str">
        <f>IF('1. Prosjekteringsverktøy'!$B709=Utelukk!$A$3,"",IF('1. Prosjekteringsverktøy'!$G709&lt;&gt;"",IF('1. Prosjekteringsverktøy'!$G709='Telle antall dimensjoner'!J$1,1,""),IF('1. Prosjekteringsverktøy'!$F709=J$1,1,"")))</f>
        <v/>
      </c>
    </row>
    <row r="702" spans="1:10" x14ac:dyDescent="0.3">
      <c r="A702" t="str">
        <f>IF('1. Prosjekteringsverktøy'!D710&lt;&gt;0,'1. Prosjekteringsverktøy'!$D710,"")</f>
        <v/>
      </c>
      <c r="B702" t="str">
        <f>IF('1. Prosjekteringsverktøy'!$B710=Utelukk!$A$3,"",IF('1. Prosjekteringsverktøy'!$G710&lt;&gt;"",IF('1. Prosjekteringsverktøy'!$G710='Telle antall dimensjoner'!B$1,1,""),IF('1. Prosjekteringsverktøy'!$F710=B$1,1,"")))</f>
        <v/>
      </c>
      <c r="C702" t="str">
        <f>IF('1. Prosjekteringsverktøy'!$B710=Utelukk!$A$3,"",IF('1. Prosjekteringsverktøy'!$G710&lt;&gt;"",IF('1. Prosjekteringsverktøy'!$G710='Telle antall dimensjoner'!C$1,1,""),IF('1. Prosjekteringsverktøy'!$F710=C$1,1,"")))</f>
        <v/>
      </c>
      <c r="D702" t="str">
        <f>IF('1. Prosjekteringsverktøy'!$B710=Utelukk!$A$3,"",IF('1. Prosjekteringsverktøy'!$G710&lt;&gt;"",IF('1. Prosjekteringsverktøy'!$G710='Telle antall dimensjoner'!D$1,1,""),IF('1. Prosjekteringsverktøy'!$F710=D$1,1,"")))</f>
        <v/>
      </c>
      <c r="E702" t="str">
        <f>IF('1. Prosjekteringsverktøy'!$B710=Utelukk!$A$3,"",IF('1. Prosjekteringsverktøy'!$G710&lt;&gt;"",IF('1. Prosjekteringsverktøy'!$G710='Telle antall dimensjoner'!E$1,1,""),IF('1. Prosjekteringsverktøy'!$F710=E$1,1,"")))</f>
        <v/>
      </c>
      <c r="F702" t="str">
        <f>IF('1. Prosjekteringsverktøy'!$B710=Utelukk!$A$3,"",IF('1. Prosjekteringsverktøy'!$G710&lt;&gt;"",IF('1. Prosjekteringsverktøy'!$G710='Telle antall dimensjoner'!F$1,1,""),IF('1. Prosjekteringsverktøy'!$F710=F$1,1,"")))</f>
        <v/>
      </c>
      <c r="G702" t="str">
        <f>IF('1. Prosjekteringsverktøy'!$B710=Utelukk!$A$3,"",IF('1. Prosjekteringsverktøy'!$G710&lt;&gt;"",IF('1. Prosjekteringsverktøy'!$G710='Telle antall dimensjoner'!G$1,1,""),IF('1. Prosjekteringsverktøy'!$F710=G$1,1,"")))</f>
        <v/>
      </c>
      <c r="H702" t="str">
        <f>IF('1. Prosjekteringsverktøy'!$B710=Utelukk!$A$3,"",IF('1. Prosjekteringsverktøy'!$G710&lt;&gt;"",IF('1. Prosjekteringsverktøy'!$G710='Telle antall dimensjoner'!H$1,1,""),IF('1. Prosjekteringsverktøy'!$F710=H$1,1,"")))</f>
        <v/>
      </c>
      <c r="I702" t="str">
        <f>IF('1. Prosjekteringsverktøy'!$B710=Utelukk!$A$3,"",IF('1. Prosjekteringsverktøy'!$G710&lt;&gt;"",IF('1. Prosjekteringsverktøy'!$G710='Telle antall dimensjoner'!I$1,1,""),IF('1. Prosjekteringsverktøy'!$F710=I$1,1,"")))</f>
        <v/>
      </c>
      <c r="J702" t="str">
        <f>IF('1. Prosjekteringsverktøy'!$B710=Utelukk!$A$3,"",IF('1. Prosjekteringsverktøy'!$G710&lt;&gt;"",IF('1. Prosjekteringsverktøy'!$G710='Telle antall dimensjoner'!J$1,1,""),IF('1. Prosjekteringsverktøy'!$F710=J$1,1,"")))</f>
        <v/>
      </c>
    </row>
    <row r="703" spans="1:10" x14ac:dyDescent="0.3">
      <c r="A703" t="str">
        <f>IF('1. Prosjekteringsverktøy'!D711&lt;&gt;0,'1. Prosjekteringsverktøy'!$D711,"")</f>
        <v/>
      </c>
      <c r="B703" t="str">
        <f>IF('1. Prosjekteringsverktøy'!$B711=Utelukk!$A$3,"",IF('1. Prosjekteringsverktøy'!$G711&lt;&gt;"",IF('1. Prosjekteringsverktøy'!$G711='Telle antall dimensjoner'!B$1,1,""),IF('1. Prosjekteringsverktøy'!$F711=B$1,1,"")))</f>
        <v/>
      </c>
      <c r="C703" t="str">
        <f>IF('1. Prosjekteringsverktøy'!$B711=Utelukk!$A$3,"",IF('1. Prosjekteringsverktøy'!$G711&lt;&gt;"",IF('1. Prosjekteringsverktøy'!$G711='Telle antall dimensjoner'!C$1,1,""),IF('1. Prosjekteringsverktøy'!$F711=C$1,1,"")))</f>
        <v/>
      </c>
      <c r="D703" t="str">
        <f>IF('1. Prosjekteringsverktøy'!$B711=Utelukk!$A$3,"",IF('1. Prosjekteringsverktøy'!$G711&lt;&gt;"",IF('1. Prosjekteringsverktøy'!$G711='Telle antall dimensjoner'!D$1,1,""),IF('1. Prosjekteringsverktøy'!$F711=D$1,1,"")))</f>
        <v/>
      </c>
      <c r="E703" t="str">
        <f>IF('1. Prosjekteringsverktøy'!$B711=Utelukk!$A$3,"",IF('1. Prosjekteringsverktøy'!$G711&lt;&gt;"",IF('1. Prosjekteringsverktøy'!$G711='Telle antall dimensjoner'!E$1,1,""),IF('1. Prosjekteringsverktøy'!$F711=E$1,1,"")))</f>
        <v/>
      </c>
      <c r="F703" t="str">
        <f>IF('1. Prosjekteringsverktøy'!$B711=Utelukk!$A$3,"",IF('1. Prosjekteringsverktøy'!$G711&lt;&gt;"",IF('1. Prosjekteringsverktøy'!$G711='Telle antall dimensjoner'!F$1,1,""),IF('1. Prosjekteringsverktøy'!$F711=F$1,1,"")))</f>
        <v/>
      </c>
      <c r="G703" t="str">
        <f>IF('1. Prosjekteringsverktøy'!$B711=Utelukk!$A$3,"",IF('1. Prosjekteringsverktøy'!$G711&lt;&gt;"",IF('1. Prosjekteringsverktøy'!$G711='Telle antall dimensjoner'!G$1,1,""),IF('1. Prosjekteringsverktøy'!$F711=G$1,1,"")))</f>
        <v/>
      </c>
      <c r="H703" t="str">
        <f>IF('1. Prosjekteringsverktøy'!$B711=Utelukk!$A$3,"",IF('1. Prosjekteringsverktøy'!$G711&lt;&gt;"",IF('1. Prosjekteringsverktøy'!$G711='Telle antall dimensjoner'!H$1,1,""),IF('1. Prosjekteringsverktøy'!$F711=H$1,1,"")))</f>
        <v/>
      </c>
      <c r="I703" t="str">
        <f>IF('1. Prosjekteringsverktøy'!$B711=Utelukk!$A$3,"",IF('1. Prosjekteringsverktøy'!$G711&lt;&gt;"",IF('1. Prosjekteringsverktøy'!$G711='Telle antall dimensjoner'!I$1,1,""),IF('1. Prosjekteringsverktøy'!$F711=I$1,1,"")))</f>
        <v/>
      </c>
      <c r="J703" t="str">
        <f>IF('1. Prosjekteringsverktøy'!$B711=Utelukk!$A$3,"",IF('1. Prosjekteringsverktøy'!$G711&lt;&gt;"",IF('1. Prosjekteringsverktøy'!$G711='Telle antall dimensjoner'!J$1,1,""),IF('1. Prosjekteringsverktøy'!$F711=J$1,1,"")))</f>
        <v/>
      </c>
    </row>
    <row r="704" spans="1:10" x14ac:dyDescent="0.3">
      <c r="A704" t="str">
        <f>IF('1. Prosjekteringsverktøy'!D712&lt;&gt;0,'1. Prosjekteringsverktøy'!$D712,"")</f>
        <v/>
      </c>
      <c r="B704" t="str">
        <f>IF('1. Prosjekteringsverktøy'!$B712=Utelukk!$A$3,"",IF('1. Prosjekteringsverktøy'!$G712&lt;&gt;"",IF('1. Prosjekteringsverktøy'!$G712='Telle antall dimensjoner'!B$1,1,""),IF('1. Prosjekteringsverktøy'!$F712=B$1,1,"")))</f>
        <v/>
      </c>
      <c r="C704" t="str">
        <f>IF('1. Prosjekteringsverktøy'!$B712=Utelukk!$A$3,"",IF('1. Prosjekteringsverktøy'!$G712&lt;&gt;"",IF('1. Prosjekteringsverktøy'!$G712='Telle antall dimensjoner'!C$1,1,""),IF('1. Prosjekteringsverktøy'!$F712=C$1,1,"")))</f>
        <v/>
      </c>
      <c r="D704" t="str">
        <f>IF('1. Prosjekteringsverktøy'!$B712=Utelukk!$A$3,"",IF('1. Prosjekteringsverktøy'!$G712&lt;&gt;"",IF('1. Prosjekteringsverktøy'!$G712='Telle antall dimensjoner'!D$1,1,""),IF('1. Prosjekteringsverktøy'!$F712=D$1,1,"")))</f>
        <v/>
      </c>
      <c r="E704" t="str">
        <f>IF('1. Prosjekteringsverktøy'!$B712=Utelukk!$A$3,"",IF('1. Prosjekteringsverktøy'!$G712&lt;&gt;"",IF('1. Prosjekteringsverktøy'!$G712='Telle antall dimensjoner'!E$1,1,""),IF('1. Prosjekteringsverktøy'!$F712=E$1,1,"")))</f>
        <v/>
      </c>
      <c r="F704" t="str">
        <f>IF('1. Prosjekteringsverktøy'!$B712=Utelukk!$A$3,"",IF('1. Prosjekteringsverktøy'!$G712&lt;&gt;"",IF('1. Prosjekteringsverktøy'!$G712='Telle antall dimensjoner'!F$1,1,""),IF('1. Prosjekteringsverktøy'!$F712=F$1,1,"")))</f>
        <v/>
      </c>
      <c r="G704" t="str">
        <f>IF('1. Prosjekteringsverktøy'!$B712=Utelukk!$A$3,"",IF('1. Prosjekteringsverktøy'!$G712&lt;&gt;"",IF('1. Prosjekteringsverktøy'!$G712='Telle antall dimensjoner'!G$1,1,""),IF('1. Prosjekteringsverktøy'!$F712=G$1,1,"")))</f>
        <v/>
      </c>
      <c r="H704" t="str">
        <f>IF('1. Prosjekteringsverktøy'!$B712=Utelukk!$A$3,"",IF('1. Prosjekteringsverktøy'!$G712&lt;&gt;"",IF('1. Prosjekteringsverktøy'!$G712='Telle antall dimensjoner'!H$1,1,""),IF('1. Prosjekteringsverktøy'!$F712=H$1,1,"")))</f>
        <v/>
      </c>
      <c r="I704" t="str">
        <f>IF('1. Prosjekteringsverktøy'!$B712=Utelukk!$A$3,"",IF('1. Prosjekteringsverktøy'!$G712&lt;&gt;"",IF('1. Prosjekteringsverktøy'!$G712='Telle antall dimensjoner'!I$1,1,""),IF('1. Prosjekteringsverktøy'!$F712=I$1,1,"")))</f>
        <v/>
      </c>
      <c r="J704" t="str">
        <f>IF('1. Prosjekteringsverktøy'!$B712=Utelukk!$A$3,"",IF('1. Prosjekteringsverktøy'!$G712&lt;&gt;"",IF('1. Prosjekteringsverktøy'!$G712='Telle antall dimensjoner'!J$1,1,""),IF('1. Prosjekteringsverktøy'!$F712=J$1,1,"")))</f>
        <v/>
      </c>
    </row>
    <row r="705" spans="1:10" x14ac:dyDescent="0.3">
      <c r="A705" t="str">
        <f>IF('1. Prosjekteringsverktøy'!D713&lt;&gt;0,'1. Prosjekteringsverktøy'!$D713,"")</f>
        <v/>
      </c>
      <c r="B705" t="str">
        <f>IF('1. Prosjekteringsverktøy'!$B713=Utelukk!$A$3,"",IF('1. Prosjekteringsverktøy'!$G713&lt;&gt;"",IF('1. Prosjekteringsverktøy'!$G713='Telle antall dimensjoner'!B$1,1,""),IF('1. Prosjekteringsverktøy'!$F713=B$1,1,"")))</f>
        <v/>
      </c>
      <c r="C705" t="str">
        <f>IF('1. Prosjekteringsverktøy'!$B713=Utelukk!$A$3,"",IF('1. Prosjekteringsverktøy'!$G713&lt;&gt;"",IF('1. Prosjekteringsverktøy'!$G713='Telle antall dimensjoner'!C$1,1,""),IF('1. Prosjekteringsverktøy'!$F713=C$1,1,"")))</f>
        <v/>
      </c>
      <c r="D705" t="str">
        <f>IF('1. Prosjekteringsverktøy'!$B713=Utelukk!$A$3,"",IF('1. Prosjekteringsverktøy'!$G713&lt;&gt;"",IF('1. Prosjekteringsverktøy'!$G713='Telle antall dimensjoner'!D$1,1,""),IF('1. Prosjekteringsverktøy'!$F713=D$1,1,"")))</f>
        <v/>
      </c>
      <c r="E705" t="str">
        <f>IF('1. Prosjekteringsverktøy'!$B713=Utelukk!$A$3,"",IF('1. Prosjekteringsverktøy'!$G713&lt;&gt;"",IF('1. Prosjekteringsverktøy'!$G713='Telle antall dimensjoner'!E$1,1,""),IF('1. Prosjekteringsverktøy'!$F713=E$1,1,"")))</f>
        <v/>
      </c>
      <c r="F705" t="str">
        <f>IF('1. Prosjekteringsverktøy'!$B713=Utelukk!$A$3,"",IF('1. Prosjekteringsverktøy'!$G713&lt;&gt;"",IF('1. Prosjekteringsverktøy'!$G713='Telle antall dimensjoner'!F$1,1,""),IF('1. Prosjekteringsverktøy'!$F713=F$1,1,"")))</f>
        <v/>
      </c>
      <c r="G705" t="str">
        <f>IF('1. Prosjekteringsverktøy'!$B713=Utelukk!$A$3,"",IF('1. Prosjekteringsverktøy'!$G713&lt;&gt;"",IF('1. Prosjekteringsverktøy'!$G713='Telle antall dimensjoner'!G$1,1,""),IF('1. Prosjekteringsverktøy'!$F713=G$1,1,"")))</f>
        <v/>
      </c>
      <c r="H705" t="str">
        <f>IF('1. Prosjekteringsverktøy'!$B713=Utelukk!$A$3,"",IF('1. Prosjekteringsverktøy'!$G713&lt;&gt;"",IF('1. Prosjekteringsverktøy'!$G713='Telle antall dimensjoner'!H$1,1,""),IF('1. Prosjekteringsverktøy'!$F713=H$1,1,"")))</f>
        <v/>
      </c>
      <c r="I705" t="str">
        <f>IF('1. Prosjekteringsverktøy'!$B713=Utelukk!$A$3,"",IF('1. Prosjekteringsverktøy'!$G713&lt;&gt;"",IF('1. Prosjekteringsverktøy'!$G713='Telle antall dimensjoner'!I$1,1,""),IF('1. Prosjekteringsverktøy'!$F713=I$1,1,"")))</f>
        <v/>
      </c>
      <c r="J705" t="str">
        <f>IF('1. Prosjekteringsverktøy'!$B713=Utelukk!$A$3,"",IF('1. Prosjekteringsverktøy'!$G713&lt;&gt;"",IF('1. Prosjekteringsverktøy'!$G713='Telle antall dimensjoner'!J$1,1,""),IF('1. Prosjekteringsverktøy'!$F713=J$1,1,"")))</f>
        <v/>
      </c>
    </row>
    <row r="706" spans="1:10" x14ac:dyDescent="0.3">
      <c r="A706" t="str">
        <f>IF('1. Prosjekteringsverktøy'!D714&lt;&gt;0,'1. Prosjekteringsverktøy'!$D714,"")</f>
        <v/>
      </c>
      <c r="B706" t="str">
        <f>IF('1. Prosjekteringsverktøy'!$B714=Utelukk!$A$3,"",IF('1. Prosjekteringsverktøy'!$G714&lt;&gt;"",IF('1. Prosjekteringsverktøy'!$G714='Telle antall dimensjoner'!B$1,1,""),IF('1. Prosjekteringsverktøy'!$F714=B$1,1,"")))</f>
        <v/>
      </c>
      <c r="C706" t="str">
        <f>IF('1. Prosjekteringsverktøy'!$B714=Utelukk!$A$3,"",IF('1. Prosjekteringsverktøy'!$G714&lt;&gt;"",IF('1. Prosjekteringsverktøy'!$G714='Telle antall dimensjoner'!C$1,1,""),IF('1. Prosjekteringsverktøy'!$F714=C$1,1,"")))</f>
        <v/>
      </c>
      <c r="D706" t="str">
        <f>IF('1. Prosjekteringsverktøy'!$B714=Utelukk!$A$3,"",IF('1. Prosjekteringsverktøy'!$G714&lt;&gt;"",IF('1. Prosjekteringsverktøy'!$G714='Telle antall dimensjoner'!D$1,1,""),IF('1. Prosjekteringsverktøy'!$F714=D$1,1,"")))</f>
        <v/>
      </c>
      <c r="E706" t="str">
        <f>IF('1. Prosjekteringsverktøy'!$B714=Utelukk!$A$3,"",IF('1. Prosjekteringsverktøy'!$G714&lt;&gt;"",IF('1. Prosjekteringsverktøy'!$G714='Telle antall dimensjoner'!E$1,1,""),IF('1. Prosjekteringsverktøy'!$F714=E$1,1,"")))</f>
        <v/>
      </c>
      <c r="F706" t="str">
        <f>IF('1. Prosjekteringsverktøy'!$B714=Utelukk!$A$3,"",IF('1. Prosjekteringsverktøy'!$G714&lt;&gt;"",IF('1. Prosjekteringsverktøy'!$G714='Telle antall dimensjoner'!F$1,1,""),IF('1. Prosjekteringsverktøy'!$F714=F$1,1,"")))</f>
        <v/>
      </c>
      <c r="G706" t="str">
        <f>IF('1. Prosjekteringsverktøy'!$B714=Utelukk!$A$3,"",IF('1. Prosjekteringsverktøy'!$G714&lt;&gt;"",IF('1. Prosjekteringsverktøy'!$G714='Telle antall dimensjoner'!G$1,1,""),IF('1. Prosjekteringsverktøy'!$F714=G$1,1,"")))</f>
        <v/>
      </c>
      <c r="H706" t="str">
        <f>IF('1. Prosjekteringsverktøy'!$B714=Utelukk!$A$3,"",IF('1. Prosjekteringsverktøy'!$G714&lt;&gt;"",IF('1. Prosjekteringsverktøy'!$G714='Telle antall dimensjoner'!H$1,1,""),IF('1. Prosjekteringsverktøy'!$F714=H$1,1,"")))</f>
        <v/>
      </c>
      <c r="I706" t="str">
        <f>IF('1. Prosjekteringsverktøy'!$B714=Utelukk!$A$3,"",IF('1. Prosjekteringsverktøy'!$G714&lt;&gt;"",IF('1. Prosjekteringsverktøy'!$G714='Telle antall dimensjoner'!I$1,1,""),IF('1. Prosjekteringsverktøy'!$F714=I$1,1,"")))</f>
        <v/>
      </c>
      <c r="J706" t="str">
        <f>IF('1. Prosjekteringsverktøy'!$B714=Utelukk!$A$3,"",IF('1. Prosjekteringsverktøy'!$G714&lt;&gt;"",IF('1. Prosjekteringsverktøy'!$G714='Telle antall dimensjoner'!J$1,1,""),IF('1. Prosjekteringsverktøy'!$F714=J$1,1,"")))</f>
        <v/>
      </c>
    </row>
    <row r="707" spans="1:10" x14ac:dyDescent="0.3">
      <c r="A707" t="str">
        <f>IF('1. Prosjekteringsverktøy'!D715&lt;&gt;0,'1. Prosjekteringsverktøy'!$D715,"")</f>
        <v/>
      </c>
      <c r="B707" t="str">
        <f>IF('1. Prosjekteringsverktøy'!$B715=Utelukk!$A$3,"",IF('1. Prosjekteringsverktøy'!$G715&lt;&gt;"",IF('1. Prosjekteringsverktøy'!$G715='Telle antall dimensjoner'!B$1,1,""),IF('1. Prosjekteringsverktøy'!$F715=B$1,1,"")))</f>
        <v/>
      </c>
      <c r="C707" t="str">
        <f>IF('1. Prosjekteringsverktøy'!$B715=Utelukk!$A$3,"",IF('1. Prosjekteringsverktøy'!$G715&lt;&gt;"",IF('1. Prosjekteringsverktøy'!$G715='Telle antall dimensjoner'!C$1,1,""),IF('1. Prosjekteringsverktøy'!$F715=C$1,1,"")))</f>
        <v/>
      </c>
      <c r="D707" t="str">
        <f>IF('1. Prosjekteringsverktøy'!$B715=Utelukk!$A$3,"",IF('1. Prosjekteringsverktøy'!$G715&lt;&gt;"",IF('1. Prosjekteringsverktøy'!$G715='Telle antall dimensjoner'!D$1,1,""),IF('1. Prosjekteringsverktøy'!$F715=D$1,1,"")))</f>
        <v/>
      </c>
      <c r="E707" t="str">
        <f>IF('1. Prosjekteringsverktøy'!$B715=Utelukk!$A$3,"",IF('1. Prosjekteringsverktøy'!$G715&lt;&gt;"",IF('1. Prosjekteringsverktøy'!$G715='Telle antall dimensjoner'!E$1,1,""),IF('1. Prosjekteringsverktøy'!$F715=E$1,1,"")))</f>
        <v/>
      </c>
      <c r="F707" t="str">
        <f>IF('1. Prosjekteringsverktøy'!$B715=Utelukk!$A$3,"",IF('1. Prosjekteringsverktøy'!$G715&lt;&gt;"",IF('1. Prosjekteringsverktøy'!$G715='Telle antall dimensjoner'!F$1,1,""),IF('1. Prosjekteringsverktøy'!$F715=F$1,1,"")))</f>
        <v/>
      </c>
      <c r="G707" t="str">
        <f>IF('1. Prosjekteringsverktøy'!$B715=Utelukk!$A$3,"",IF('1. Prosjekteringsverktøy'!$G715&lt;&gt;"",IF('1. Prosjekteringsverktøy'!$G715='Telle antall dimensjoner'!G$1,1,""),IF('1. Prosjekteringsverktøy'!$F715=G$1,1,"")))</f>
        <v/>
      </c>
      <c r="H707" t="str">
        <f>IF('1. Prosjekteringsverktøy'!$B715=Utelukk!$A$3,"",IF('1. Prosjekteringsverktøy'!$G715&lt;&gt;"",IF('1. Prosjekteringsverktøy'!$G715='Telle antall dimensjoner'!H$1,1,""),IF('1. Prosjekteringsverktøy'!$F715=H$1,1,"")))</f>
        <v/>
      </c>
      <c r="I707" t="str">
        <f>IF('1. Prosjekteringsverktøy'!$B715=Utelukk!$A$3,"",IF('1. Prosjekteringsverktøy'!$G715&lt;&gt;"",IF('1. Prosjekteringsverktøy'!$G715='Telle antall dimensjoner'!I$1,1,""),IF('1. Prosjekteringsverktøy'!$F715=I$1,1,"")))</f>
        <v/>
      </c>
      <c r="J707" t="str">
        <f>IF('1. Prosjekteringsverktøy'!$B715=Utelukk!$A$3,"",IF('1. Prosjekteringsverktøy'!$G715&lt;&gt;"",IF('1. Prosjekteringsverktøy'!$G715='Telle antall dimensjoner'!J$1,1,""),IF('1. Prosjekteringsverktøy'!$F715=J$1,1,"")))</f>
        <v/>
      </c>
    </row>
    <row r="708" spans="1:10" x14ac:dyDescent="0.3">
      <c r="A708" t="str">
        <f>IF('1. Prosjekteringsverktøy'!D716&lt;&gt;0,'1. Prosjekteringsverktøy'!$D716,"")</f>
        <v/>
      </c>
      <c r="B708" t="str">
        <f>IF('1. Prosjekteringsverktøy'!$B716=Utelukk!$A$3,"",IF('1. Prosjekteringsverktøy'!$G716&lt;&gt;"",IF('1. Prosjekteringsverktøy'!$G716='Telle antall dimensjoner'!B$1,1,""),IF('1. Prosjekteringsverktøy'!$F716=B$1,1,"")))</f>
        <v/>
      </c>
      <c r="C708" t="str">
        <f>IF('1. Prosjekteringsverktøy'!$B716=Utelukk!$A$3,"",IF('1. Prosjekteringsverktøy'!$G716&lt;&gt;"",IF('1. Prosjekteringsverktøy'!$G716='Telle antall dimensjoner'!C$1,1,""),IF('1. Prosjekteringsverktøy'!$F716=C$1,1,"")))</f>
        <v/>
      </c>
      <c r="D708" t="str">
        <f>IF('1. Prosjekteringsverktøy'!$B716=Utelukk!$A$3,"",IF('1. Prosjekteringsverktøy'!$G716&lt;&gt;"",IF('1. Prosjekteringsverktøy'!$G716='Telle antall dimensjoner'!D$1,1,""),IF('1. Prosjekteringsverktøy'!$F716=D$1,1,"")))</f>
        <v/>
      </c>
      <c r="E708" t="str">
        <f>IF('1. Prosjekteringsverktøy'!$B716=Utelukk!$A$3,"",IF('1. Prosjekteringsverktøy'!$G716&lt;&gt;"",IF('1. Prosjekteringsverktøy'!$G716='Telle antall dimensjoner'!E$1,1,""),IF('1. Prosjekteringsverktøy'!$F716=E$1,1,"")))</f>
        <v/>
      </c>
      <c r="F708" t="str">
        <f>IF('1. Prosjekteringsverktøy'!$B716=Utelukk!$A$3,"",IF('1. Prosjekteringsverktøy'!$G716&lt;&gt;"",IF('1. Prosjekteringsverktøy'!$G716='Telle antall dimensjoner'!F$1,1,""),IF('1. Prosjekteringsverktøy'!$F716=F$1,1,"")))</f>
        <v/>
      </c>
      <c r="G708" t="str">
        <f>IF('1. Prosjekteringsverktøy'!$B716=Utelukk!$A$3,"",IF('1. Prosjekteringsverktøy'!$G716&lt;&gt;"",IF('1. Prosjekteringsverktøy'!$G716='Telle antall dimensjoner'!G$1,1,""),IF('1. Prosjekteringsverktøy'!$F716=G$1,1,"")))</f>
        <v/>
      </c>
      <c r="H708" t="str">
        <f>IF('1. Prosjekteringsverktøy'!$B716=Utelukk!$A$3,"",IF('1. Prosjekteringsverktøy'!$G716&lt;&gt;"",IF('1. Prosjekteringsverktøy'!$G716='Telle antall dimensjoner'!H$1,1,""),IF('1. Prosjekteringsverktøy'!$F716=H$1,1,"")))</f>
        <v/>
      </c>
      <c r="I708" t="str">
        <f>IF('1. Prosjekteringsverktøy'!$B716=Utelukk!$A$3,"",IF('1. Prosjekteringsverktøy'!$G716&lt;&gt;"",IF('1. Prosjekteringsverktøy'!$G716='Telle antall dimensjoner'!I$1,1,""),IF('1. Prosjekteringsverktøy'!$F716=I$1,1,"")))</f>
        <v/>
      </c>
      <c r="J708" t="str">
        <f>IF('1. Prosjekteringsverktøy'!$B716=Utelukk!$A$3,"",IF('1. Prosjekteringsverktøy'!$G716&lt;&gt;"",IF('1. Prosjekteringsverktøy'!$G716='Telle antall dimensjoner'!J$1,1,""),IF('1. Prosjekteringsverktøy'!$F716=J$1,1,"")))</f>
        <v/>
      </c>
    </row>
    <row r="709" spans="1:10" x14ac:dyDescent="0.3">
      <c r="A709" t="str">
        <f>IF('1. Prosjekteringsverktøy'!D717&lt;&gt;0,'1. Prosjekteringsverktøy'!$D717,"")</f>
        <v/>
      </c>
      <c r="B709" t="str">
        <f>IF('1. Prosjekteringsverktøy'!$B717=Utelukk!$A$3,"",IF('1. Prosjekteringsverktøy'!$G717&lt;&gt;"",IF('1. Prosjekteringsverktøy'!$G717='Telle antall dimensjoner'!B$1,1,""),IF('1. Prosjekteringsverktøy'!$F717=B$1,1,"")))</f>
        <v/>
      </c>
      <c r="C709" t="str">
        <f>IF('1. Prosjekteringsverktøy'!$B717=Utelukk!$A$3,"",IF('1. Prosjekteringsverktøy'!$G717&lt;&gt;"",IF('1. Prosjekteringsverktøy'!$G717='Telle antall dimensjoner'!C$1,1,""),IF('1. Prosjekteringsverktøy'!$F717=C$1,1,"")))</f>
        <v/>
      </c>
      <c r="D709" t="str">
        <f>IF('1. Prosjekteringsverktøy'!$B717=Utelukk!$A$3,"",IF('1. Prosjekteringsverktøy'!$G717&lt;&gt;"",IF('1. Prosjekteringsverktøy'!$G717='Telle antall dimensjoner'!D$1,1,""),IF('1. Prosjekteringsverktøy'!$F717=D$1,1,"")))</f>
        <v/>
      </c>
      <c r="E709" t="str">
        <f>IF('1. Prosjekteringsverktøy'!$B717=Utelukk!$A$3,"",IF('1. Prosjekteringsverktøy'!$G717&lt;&gt;"",IF('1. Prosjekteringsverktøy'!$G717='Telle antall dimensjoner'!E$1,1,""),IF('1. Prosjekteringsverktøy'!$F717=E$1,1,"")))</f>
        <v/>
      </c>
      <c r="F709" t="str">
        <f>IF('1. Prosjekteringsverktøy'!$B717=Utelukk!$A$3,"",IF('1. Prosjekteringsverktøy'!$G717&lt;&gt;"",IF('1. Prosjekteringsverktøy'!$G717='Telle antall dimensjoner'!F$1,1,""),IF('1. Prosjekteringsverktøy'!$F717=F$1,1,"")))</f>
        <v/>
      </c>
      <c r="G709" t="str">
        <f>IF('1. Prosjekteringsverktøy'!$B717=Utelukk!$A$3,"",IF('1. Prosjekteringsverktøy'!$G717&lt;&gt;"",IF('1. Prosjekteringsverktøy'!$G717='Telle antall dimensjoner'!G$1,1,""),IF('1. Prosjekteringsverktøy'!$F717=G$1,1,"")))</f>
        <v/>
      </c>
      <c r="H709" t="str">
        <f>IF('1. Prosjekteringsverktøy'!$B717=Utelukk!$A$3,"",IF('1. Prosjekteringsverktøy'!$G717&lt;&gt;"",IF('1. Prosjekteringsverktøy'!$G717='Telle antall dimensjoner'!H$1,1,""),IF('1. Prosjekteringsverktøy'!$F717=H$1,1,"")))</f>
        <v/>
      </c>
      <c r="I709" t="str">
        <f>IF('1. Prosjekteringsverktøy'!$B717=Utelukk!$A$3,"",IF('1. Prosjekteringsverktøy'!$G717&lt;&gt;"",IF('1. Prosjekteringsverktøy'!$G717='Telle antall dimensjoner'!I$1,1,""),IF('1. Prosjekteringsverktøy'!$F717=I$1,1,"")))</f>
        <v/>
      </c>
      <c r="J709" t="str">
        <f>IF('1. Prosjekteringsverktøy'!$B717=Utelukk!$A$3,"",IF('1. Prosjekteringsverktøy'!$G717&lt;&gt;"",IF('1. Prosjekteringsverktøy'!$G717='Telle antall dimensjoner'!J$1,1,""),IF('1. Prosjekteringsverktøy'!$F717=J$1,1,"")))</f>
        <v/>
      </c>
    </row>
    <row r="710" spans="1:10" x14ac:dyDescent="0.3">
      <c r="A710" t="str">
        <f>IF('1. Prosjekteringsverktøy'!D718&lt;&gt;0,'1. Prosjekteringsverktøy'!$D718,"")</f>
        <v/>
      </c>
      <c r="B710" t="str">
        <f>IF('1. Prosjekteringsverktøy'!$B718=Utelukk!$A$3,"",IF('1. Prosjekteringsverktøy'!$G718&lt;&gt;"",IF('1. Prosjekteringsverktøy'!$G718='Telle antall dimensjoner'!B$1,1,""),IF('1. Prosjekteringsverktøy'!$F718=B$1,1,"")))</f>
        <v/>
      </c>
      <c r="C710" t="str">
        <f>IF('1. Prosjekteringsverktøy'!$B718=Utelukk!$A$3,"",IF('1. Prosjekteringsverktøy'!$G718&lt;&gt;"",IF('1. Prosjekteringsverktøy'!$G718='Telle antall dimensjoner'!C$1,1,""),IF('1. Prosjekteringsverktøy'!$F718=C$1,1,"")))</f>
        <v/>
      </c>
      <c r="D710" t="str">
        <f>IF('1. Prosjekteringsverktøy'!$B718=Utelukk!$A$3,"",IF('1. Prosjekteringsverktøy'!$G718&lt;&gt;"",IF('1. Prosjekteringsverktøy'!$G718='Telle antall dimensjoner'!D$1,1,""),IF('1. Prosjekteringsverktøy'!$F718=D$1,1,"")))</f>
        <v/>
      </c>
      <c r="E710" t="str">
        <f>IF('1. Prosjekteringsverktøy'!$B718=Utelukk!$A$3,"",IF('1. Prosjekteringsverktøy'!$G718&lt;&gt;"",IF('1. Prosjekteringsverktøy'!$G718='Telle antall dimensjoner'!E$1,1,""),IF('1. Prosjekteringsverktøy'!$F718=E$1,1,"")))</f>
        <v/>
      </c>
      <c r="F710" t="str">
        <f>IF('1. Prosjekteringsverktøy'!$B718=Utelukk!$A$3,"",IF('1. Prosjekteringsverktøy'!$G718&lt;&gt;"",IF('1. Prosjekteringsverktøy'!$G718='Telle antall dimensjoner'!F$1,1,""),IF('1. Prosjekteringsverktøy'!$F718=F$1,1,"")))</f>
        <v/>
      </c>
      <c r="G710" t="str">
        <f>IF('1. Prosjekteringsverktøy'!$B718=Utelukk!$A$3,"",IF('1. Prosjekteringsverktøy'!$G718&lt;&gt;"",IF('1. Prosjekteringsverktøy'!$G718='Telle antall dimensjoner'!G$1,1,""),IF('1. Prosjekteringsverktøy'!$F718=G$1,1,"")))</f>
        <v/>
      </c>
      <c r="H710" t="str">
        <f>IF('1. Prosjekteringsverktøy'!$B718=Utelukk!$A$3,"",IF('1. Prosjekteringsverktøy'!$G718&lt;&gt;"",IF('1. Prosjekteringsverktøy'!$G718='Telle antall dimensjoner'!H$1,1,""),IF('1. Prosjekteringsverktøy'!$F718=H$1,1,"")))</f>
        <v/>
      </c>
      <c r="I710" t="str">
        <f>IF('1. Prosjekteringsverktøy'!$B718=Utelukk!$A$3,"",IF('1. Prosjekteringsverktøy'!$G718&lt;&gt;"",IF('1. Prosjekteringsverktøy'!$G718='Telle antall dimensjoner'!I$1,1,""),IF('1. Prosjekteringsverktøy'!$F718=I$1,1,"")))</f>
        <v/>
      </c>
      <c r="J710" t="str">
        <f>IF('1. Prosjekteringsverktøy'!$B718=Utelukk!$A$3,"",IF('1. Prosjekteringsverktøy'!$G718&lt;&gt;"",IF('1. Prosjekteringsverktøy'!$G718='Telle antall dimensjoner'!J$1,1,""),IF('1. Prosjekteringsverktøy'!$F718=J$1,1,"")))</f>
        <v/>
      </c>
    </row>
    <row r="711" spans="1:10" x14ac:dyDescent="0.3">
      <c r="A711" t="str">
        <f>IF('1. Prosjekteringsverktøy'!D719&lt;&gt;0,'1. Prosjekteringsverktøy'!$D719,"")</f>
        <v/>
      </c>
      <c r="B711" t="str">
        <f>IF('1. Prosjekteringsverktøy'!$B719=Utelukk!$A$3,"",IF('1. Prosjekteringsverktøy'!$G719&lt;&gt;"",IF('1. Prosjekteringsverktøy'!$G719='Telle antall dimensjoner'!B$1,1,""),IF('1. Prosjekteringsverktøy'!$F719=B$1,1,"")))</f>
        <v/>
      </c>
      <c r="C711" t="str">
        <f>IF('1. Prosjekteringsverktøy'!$B719=Utelukk!$A$3,"",IF('1. Prosjekteringsverktøy'!$G719&lt;&gt;"",IF('1. Prosjekteringsverktøy'!$G719='Telle antall dimensjoner'!C$1,1,""),IF('1. Prosjekteringsverktøy'!$F719=C$1,1,"")))</f>
        <v/>
      </c>
      <c r="D711" t="str">
        <f>IF('1. Prosjekteringsverktøy'!$B719=Utelukk!$A$3,"",IF('1. Prosjekteringsverktøy'!$G719&lt;&gt;"",IF('1. Prosjekteringsverktøy'!$G719='Telle antall dimensjoner'!D$1,1,""),IF('1. Prosjekteringsverktøy'!$F719=D$1,1,"")))</f>
        <v/>
      </c>
      <c r="E711" t="str">
        <f>IF('1. Prosjekteringsverktøy'!$B719=Utelukk!$A$3,"",IF('1. Prosjekteringsverktøy'!$G719&lt;&gt;"",IF('1. Prosjekteringsverktøy'!$G719='Telle antall dimensjoner'!E$1,1,""),IF('1. Prosjekteringsverktøy'!$F719=E$1,1,"")))</f>
        <v/>
      </c>
      <c r="F711" t="str">
        <f>IF('1. Prosjekteringsverktøy'!$B719=Utelukk!$A$3,"",IF('1. Prosjekteringsverktøy'!$G719&lt;&gt;"",IF('1. Prosjekteringsverktøy'!$G719='Telle antall dimensjoner'!F$1,1,""),IF('1. Prosjekteringsverktøy'!$F719=F$1,1,"")))</f>
        <v/>
      </c>
      <c r="G711" t="str">
        <f>IF('1. Prosjekteringsverktøy'!$B719=Utelukk!$A$3,"",IF('1. Prosjekteringsverktøy'!$G719&lt;&gt;"",IF('1. Prosjekteringsverktøy'!$G719='Telle antall dimensjoner'!G$1,1,""),IF('1. Prosjekteringsverktøy'!$F719=G$1,1,"")))</f>
        <v/>
      </c>
      <c r="H711" t="str">
        <f>IF('1. Prosjekteringsverktøy'!$B719=Utelukk!$A$3,"",IF('1. Prosjekteringsverktøy'!$G719&lt;&gt;"",IF('1. Prosjekteringsverktøy'!$G719='Telle antall dimensjoner'!H$1,1,""),IF('1. Prosjekteringsverktøy'!$F719=H$1,1,"")))</f>
        <v/>
      </c>
      <c r="I711" t="str">
        <f>IF('1. Prosjekteringsverktøy'!$B719=Utelukk!$A$3,"",IF('1. Prosjekteringsverktøy'!$G719&lt;&gt;"",IF('1. Prosjekteringsverktøy'!$G719='Telle antall dimensjoner'!I$1,1,""),IF('1. Prosjekteringsverktøy'!$F719=I$1,1,"")))</f>
        <v/>
      </c>
      <c r="J711" t="str">
        <f>IF('1. Prosjekteringsverktøy'!$B719=Utelukk!$A$3,"",IF('1. Prosjekteringsverktøy'!$G719&lt;&gt;"",IF('1. Prosjekteringsverktøy'!$G719='Telle antall dimensjoner'!J$1,1,""),IF('1. Prosjekteringsverktøy'!$F719=J$1,1,"")))</f>
        <v/>
      </c>
    </row>
    <row r="712" spans="1:10" x14ac:dyDescent="0.3">
      <c r="A712" t="str">
        <f>IF('1. Prosjekteringsverktøy'!D720&lt;&gt;0,'1. Prosjekteringsverktøy'!$D720,"")</f>
        <v/>
      </c>
      <c r="B712" t="str">
        <f>IF('1. Prosjekteringsverktøy'!$B720=Utelukk!$A$3,"",IF('1. Prosjekteringsverktøy'!$G720&lt;&gt;"",IF('1. Prosjekteringsverktøy'!$G720='Telle antall dimensjoner'!B$1,1,""),IF('1. Prosjekteringsverktøy'!$F720=B$1,1,"")))</f>
        <v/>
      </c>
      <c r="C712" t="str">
        <f>IF('1. Prosjekteringsverktøy'!$B720=Utelukk!$A$3,"",IF('1. Prosjekteringsverktøy'!$G720&lt;&gt;"",IF('1. Prosjekteringsverktøy'!$G720='Telle antall dimensjoner'!C$1,1,""),IF('1. Prosjekteringsverktøy'!$F720=C$1,1,"")))</f>
        <v/>
      </c>
      <c r="D712" t="str">
        <f>IF('1. Prosjekteringsverktøy'!$B720=Utelukk!$A$3,"",IF('1. Prosjekteringsverktøy'!$G720&lt;&gt;"",IF('1. Prosjekteringsverktøy'!$G720='Telle antall dimensjoner'!D$1,1,""),IF('1. Prosjekteringsverktøy'!$F720=D$1,1,"")))</f>
        <v/>
      </c>
      <c r="E712" t="str">
        <f>IF('1. Prosjekteringsverktøy'!$B720=Utelukk!$A$3,"",IF('1. Prosjekteringsverktøy'!$G720&lt;&gt;"",IF('1. Prosjekteringsverktøy'!$G720='Telle antall dimensjoner'!E$1,1,""),IF('1. Prosjekteringsverktøy'!$F720=E$1,1,"")))</f>
        <v/>
      </c>
      <c r="F712" t="str">
        <f>IF('1. Prosjekteringsverktøy'!$B720=Utelukk!$A$3,"",IF('1. Prosjekteringsverktøy'!$G720&lt;&gt;"",IF('1. Prosjekteringsverktøy'!$G720='Telle antall dimensjoner'!F$1,1,""),IF('1. Prosjekteringsverktøy'!$F720=F$1,1,"")))</f>
        <v/>
      </c>
      <c r="G712" t="str">
        <f>IF('1. Prosjekteringsverktøy'!$B720=Utelukk!$A$3,"",IF('1. Prosjekteringsverktøy'!$G720&lt;&gt;"",IF('1. Prosjekteringsverktøy'!$G720='Telle antall dimensjoner'!G$1,1,""),IF('1. Prosjekteringsverktøy'!$F720=G$1,1,"")))</f>
        <v/>
      </c>
      <c r="H712" t="str">
        <f>IF('1. Prosjekteringsverktøy'!$B720=Utelukk!$A$3,"",IF('1. Prosjekteringsverktøy'!$G720&lt;&gt;"",IF('1. Prosjekteringsverktøy'!$G720='Telle antall dimensjoner'!H$1,1,""),IF('1. Prosjekteringsverktøy'!$F720=H$1,1,"")))</f>
        <v/>
      </c>
      <c r="I712" t="str">
        <f>IF('1. Prosjekteringsverktøy'!$B720=Utelukk!$A$3,"",IF('1. Prosjekteringsverktøy'!$G720&lt;&gt;"",IF('1. Prosjekteringsverktøy'!$G720='Telle antall dimensjoner'!I$1,1,""),IF('1. Prosjekteringsverktøy'!$F720=I$1,1,"")))</f>
        <v/>
      </c>
      <c r="J712" t="str">
        <f>IF('1. Prosjekteringsverktøy'!$B720=Utelukk!$A$3,"",IF('1. Prosjekteringsverktøy'!$G720&lt;&gt;"",IF('1. Prosjekteringsverktøy'!$G720='Telle antall dimensjoner'!J$1,1,""),IF('1. Prosjekteringsverktøy'!$F720=J$1,1,"")))</f>
        <v/>
      </c>
    </row>
    <row r="713" spans="1:10" x14ac:dyDescent="0.3">
      <c r="A713" t="str">
        <f>IF('1. Prosjekteringsverktøy'!D721&lt;&gt;0,'1. Prosjekteringsverktøy'!$D721,"")</f>
        <v/>
      </c>
      <c r="B713" t="str">
        <f>IF('1. Prosjekteringsverktøy'!$B721=Utelukk!$A$3,"",IF('1. Prosjekteringsverktøy'!$G721&lt;&gt;"",IF('1. Prosjekteringsverktøy'!$G721='Telle antall dimensjoner'!B$1,1,""),IF('1. Prosjekteringsverktøy'!$F721=B$1,1,"")))</f>
        <v/>
      </c>
      <c r="C713" t="str">
        <f>IF('1. Prosjekteringsverktøy'!$B721=Utelukk!$A$3,"",IF('1. Prosjekteringsverktøy'!$G721&lt;&gt;"",IF('1. Prosjekteringsverktøy'!$G721='Telle antall dimensjoner'!C$1,1,""),IF('1. Prosjekteringsverktøy'!$F721=C$1,1,"")))</f>
        <v/>
      </c>
      <c r="D713" t="str">
        <f>IF('1. Prosjekteringsverktøy'!$B721=Utelukk!$A$3,"",IF('1. Prosjekteringsverktøy'!$G721&lt;&gt;"",IF('1. Prosjekteringsverktøy'!$G721='Telle antall dimensjoner'!D$1,1,""),IF('1. Prosjekteringsverktøy'!$F721=D$1,1,"")))</f>
        <v/>
      </c>
      <c r="E713" t="str">
        <f>IF('1. Prosjekteringsverktøy'!$B721=Utelukk!$A$3,"",IF('1. Prosjekteringsverktøy'!$G721&lt;&gt;"",IF('1. Prosjekteringsverktøy'!$G721='Telle antall dimensjoner'!E$1,1,""),IF('1. Prosjekteringsverktøy'!$F721=E$1,1,"")))</f>
        <v/>
      </c>
      <c r="F713" t="str">
        <f>IF('1. Prosjekteringsverktøy'!$B721=Utelukk!$A$3,"",IF('1. Prosjekteringsverktøy'!$G721&lt;&gt;"",IF('1. Prosjekteringsverktøy'!$G721='Telle antall dimensjoner'!F$1,1,""),IF('1. Prosjekteringsverktøy'!$F721=F$1,1,"")))</f>
        <v/>
      </c>
      <c r="G713" t="str">
        <f>IF('1. Prosjekteringsverktøy'!$B721=Utelukk!$A$3,"",IF('1. Prosjekteringsverktøy'!$G721&lt;&gt;"",IF('1. Prosjekteringsverktøy'!$G721='Telle antall dimensjoner'!G$1,1,""),IF('1. Prosjekteringsverktøy'!$F721=G$1,1,"")))</f>
        <v/>
      </c>
      <c r="H713" t="str">
        <f>IF('1. Prosjekteringsverktøy'!$B721=Utelukk!$A$3,"",IF('1. Prosjekteringsverktøy'!$G721&lt;&gt;"",IF('1. Prosjekteringsverktøy'!$G721='Telle antall dimensjoner'!H$1,1,""),IF('1. Prosjekteringsverktøy'!$F721=H$1,1,"")))</f>
        <v/>
      </c>
      <c r="I713" t="str">
        <f>IF('1. Prosjekteringsverktøy'!$B721=Utelukk!$A$3,"",IF('1. Prosjekteringsverktøy'!$G721&lt;&gt;"",IF('1. Prosjekteringsverktøy'!$G721='Telle antall dimensjoner'!I$1,1,""),IF('1. Prosjekteringsverktøy'!$F721=I$1,1,"")))</f>
        <v/>
      </c>
      <c r="J713" t="str">
        <f>IF('1. Prosjekteringsverktøy'!$B721=Utelukk!$A$3,"",IF('1. Prosjekteringsverktøy'!$G721&lt;&gt;"",IF('1. Prosjekteringsverktøy'!$G721='Telle antall dimensjoner'!J$1,1,""),IF('1. Prosjekteringsverktøy'!$F721=J$1,1,"")))</f>
        <v/>
      </c>
    </row>
    <row r="714" spans="1:10" x14ac:dyDescent="0.3">
      <c r="A714" t="str">
        <f>IF('1. Prosjekteringsverktøy'!D722&lt;&gt;0,'1. Prosjekteringsverktøy'!$D722,"")</f>
        <v/>
      </c>
      <c r="B714" t="str">
        <f>IF('1. Prosjekteringsverktøy'!$B722=Utelukk!$A$3,"",IF('1. Prosjekteringsverktøy'!$G722&lt;&gt;"",IF('1. Prosjekteringsverktøy'!$G722='Telle antall dimensjoner'!B$1,1,""),IF('1. Prosjekteringsverktøy'!$F722=B$1,1,"")))</f>
        <v/>
      </c>
      <c r="C714" t="str">
        <f>IF('1. Prosjekteringsverktøy'!$B722=Utelukk!$A$3,"",IF('1. Prosjekteringsverktøy'!$G722&lt;&gt;"",IF('1. Prosjekteringsverktøy'!$G722='Telle antall dimensjoner'!C$1,1,""),IF('1. Prosjekteringsverktøy'!$F722=C$1,1,"")))</f>
        <v/>
      </c>
      <c r="D714" t="str">
        <f>IF('1. Prosjekteringsverktøy'!$B722=Utelukk!$A$3,"",IF('1. Prosjekteringsverktøy'!$G722&lt;&gt;"",IF('1. Prosjekteringsverktøy'!$G722='Telle antall dimensjoner'!D$1,1,""),IF('1. Prosjekteringsverktøy'!$F722=D$1,1,"")))</f>
        <v/>
      </c>
      <c r="E714" t="str">
        <f>IF('1. Prosjekteringsverktøy'!$B722=Utelukk!$A$3,"",IF('1. Prosjekteringsverktøy'!$G722&lt;&gt;"",IF('1. Prosjekteringsverktøy'!$G722='Telle antall dimensjoner'!E$1,1,""),IF('1. Prosjekteringsverktøy'!$F722=E$1,1,"")))</f>
        <v/>
      </c>
      <c r="F714" t="str">
        <f>IF('1. Prosjekteringsverktøy'!$B722=Utelukk!$A$3,"",IF('1. Prosjekteringsverktøy'!$G722&lt;&gt;"",IF('1. Prosjekteringsverktøy'!$G722='Telle antall dimensjoner'!F$1,1,""),IF('1. Prosjekteringsverktøy'!$F722=F$1,1,"")))</f>
        <v/>
      </c>
      <c r="G714" t="str">
        <f>IF('1. Prosjekteringsverktøy'!$B722=Utelukk!$A$3,"",IF('1. Prosjekteringsverktøy'!$G722&lt;&gt;"",IF('1. Prosjekteringsverktøy'!$G722='Telle antall dimensjoner'!G$1,1,""),IF('1. Prosjekteringsverktøy'!$F722=G$1,1,"")))</f>
        <v/>
      </c>
      <c r="H714" t="str">
        <f>IF('1. Prosjekteringsverktøy'!$B722=Utelukk!$A$3,"",IF('1. Prosjekteringsverktøy'!$G722&lt;&gt;"",IF('1. Prosjekteringsverktøy'!$G722='Telle antall dimensjoner'!H$1,1,""),IF('1. Prosjekteringsverktøy'!$F722=H$1,1,"")))</f>
        <v/>
      </c>
      <c r="I714" t="str">
        <f>IF('1. Prosjekteringsverktøy'!$B722=Utelukk!$A$3,"",IF('1. Prosjekteringsverktøy'!$G722&lt;&gt;"",IF('1. Prosjekteringsverktøy'!$G722='Telle antall dimensjoner'!I$1,1,""),IF('1. Prosjekteringsverktøy'!$F722=I$1,1,"")))</f>
        <v/>
      </c>
      <c r="J714" t="str">
        <f>IF('1. Prosjekteringsverktøy'!$B722=Utelukk!$A$3,"",IF('1. Prosjekteringsverktøy'!$G722&lt;&gt;"",IF('1. Prosjekteringsverktøy'!$G722='Telle antall dimensjoner'!J$1,1,""),IF('1. Prosjekteringsverktøy'!$F722=J$1,1,"")))</f>
        <v/>
      </c>
    </row>
    <row r="715" spans="1:10" x14ac:dyDescent="0.3">
      <c r="A715" t="str">
        <f>IF('1. Prosjekteringsverktøy'!D723&lt;&gt;0,'1. Prosjekteringsverktøy'!$D723,"")</f>
        <v/>
      </c>
      <c r="B715" t="str">
        <f>IF('1. Prosjekteringsverktøy'!$B723=Utelukk!$A$3,"",IF('1. Prosjekteringsverktøy'!$G723&lt;&gt;"",IF('1. Prosjekteringsverktøy'!$G723='Telle antall dimensjoner'!B$1,1,""),IF('1. Prosjekteringsverktøy'!$F723=B$1,1,"")))</f>
        <v/>
      </c>
      <c r="C715" t="str">
        <f>IF('1. Prosjekteringsverktøy'!$B723=Utelukk!$A$3,"",IF('1. Prosjekteringsverktøy'!$G723&lt;&gt;"",IF('1. Prosjekteringsverktøy'!$G723='Telle antall dimensjoner'!C$1,1,""),IF('1. Prosjekteringsverktøy'!$F723=C$1,1,"")))</f>
        <v/>
      </c>
      <c r="D715" t="str">
        <f>IF('1. Prosjekteringsverktøy'!$B723=Utelukk!$A$3,"",IF('1. Prosjekteringsverktøy'!$G723&lt;&gt;"",IF('1. Prosjekteringsverktøy'!$G723='Telle antall dimensjoner'!D$1,1,""),IF('1. Prosjekteringsverktøy'!$F723=D$1,1,"")))</f>
        <v/>
      </c>
      <c r="E715" t="str">
        <f>IF('1. Prosjekteringsverktøy'!$B723=Utelukk!$A$3,"",IF('1. Prosjekteringsverktøy'!$G723&lt;&gt;"",IF('1. Prosjekteringsverktøy'!$G723='Telle antall dimensjoner'!E$1,1,""),IF('1. Prosjekteringsverktøy'!$F723=E$1,1,"")))</f>
        <v/>
      </c>
      <c r="F715" t="str">
        <f>IF('1. Prosjekteringsverktøy'!$B723=Utelukk!$A$3,"",IF('1. Prosjekteringsverktøy'!$G723&lt;&gt;"",IF('1. Prosjekteringsverktøy'!$G723='Telle antall dimensjoner'!F$1,1,""),IF('1. Prosjekteringsverktøy'!$F723=F$1,1,"")))</f>
        <v/>
      </c>
      <c r="G715" t="str">
        <f>IF('1. Prosjekteringsverktøy'!$B723=Utelukk!$A$3,"",IF('1. Prosjekteringsverktøy'!$G723&lt;&gt;"",IF('1. Prosjekteringsverktøy'!$G723='Telle antall dimensjoner'!G$1,1,""),IF('1. Prosjekteringsverktøy'!$F723=G$1,1,"")))</f>
        <v/>
      </c>
      <c r="H715" t="str">
        <f>IF('1. Prosjekteringsverktøy'!$B723=Utelukk!$A$3,"",IF('1. Prosjekteringsverktøy'!$G723&lt;&gt;"",IF('1. Prosjekteringsverktøy'!$G723='Telle antall dimensjoner'!H$1,1,""),IF('1. Prosjekteringsverktøy'!$F723=H$1,1,"")))</f>
        <v/>
      </c>
      <c r="I715" t="str">
        <f>IF('1. Prosjekteringsverktøy'!$B723=Utelukk!$A$3,"",IF('1. Prosjekteringsverktøy'!$G723&lt;&gt;"",IF('1. Prosjekteringsverktøy'!$G723='Telle antall dimensjoner'!I$1,1,""),IF('1. Prosjekteringsverktøy'!$F723=I$1,1,"")))</f>
        <v/>
      </c>
      <c r="J715" t="str">
        <f>IF('1. Prosjekteringsverktøy'!$B723=Utelukk!$A$3,"",IF('1. Prosjekteringsverktøy'!$G723&lt;&gt;"",IF('1. Prosjekteringsverktøy'!$G723='Telle antall dimensjoner'!J$1,1,""),IF('1. Prosjekteringsverktøy'!$F723=J$1,1,"")))</f>
        <v/>
      </c>
    </row>
    <row r="716" spans="1:10" x14ac:dyDescent="0.3">
      <c r="A716" t="str">
        <f>IF('1. Prosjekteringsverktøy'!D724&lt;&gt;0,'1. Prosjekteringsverktøy'!$D724,"")</f>
        <v/>
      </c>
      <c r="B716" t="str">
        <f>IF('1. Prosjekteringsverktøy'!$B724=Utelukk!$A$3,"",IF('1. Prosjekteringsverktøy'!$G724&lt;&gt;"",IF('1. Prosjekteringsverktøy'!$G724='Telle antall dimensjoner'!B$1,1,""),IF('1. Prosjekteringsverktøy'!$F724=B$1,1,"")))</f>
        <v/>
      </c>
      <c r="C716" t="str">
        <f>IF('1. Prosjekteringsverktøy'!$B724=Utelukk!$A$3,"",IF('1. Prosjekteringsverktøy'!$G724&lt;&gt;"",IF('1. Prosjekteringsverktøy'!$G724='Telle antall dimensjoner'!C$1,1,""),IF('1. Prosjekteringsverktøy'!$F724=C$1,1,"")))</f>
        <v/>
      </c>
      <c r="D716" t="str">
        <f>IF('1. Prosjekteringsverktøy'!$B724=Utelukk!$A$3,"",IF('1. Prosjekteringsverktøy'!$G724&lt;&gt;"",IF('1. Prosjekteringsverktøy'!$G724='Telle antall dimensjoner'!D$1,1,""),IF('1. Prosjekteringsverktøy'!$F724=D$1,1,"")))</f>
        <v/>
      </c>
      <c r="E716" t="str">
        <f>IF('1. Prosjekteringsverktøy'!$B724=Utelukk!$A$3,"",IF('1. Prosjekteringsverktøy'!$G724&lt;&gt;"",IF('1. Prosjekteringsverktøy'!$G724='Telle antall dimensjoner'!E$1,1,""),IF('1. Prosjekteringsverktøy'!$F724=E$1,1,"")))</f>
        <v/>
      </c>
      <c r="F716" t="str">
        <f>IF('1. Prosjekteringsverktøy'!$B724=Utelukk!$A$3,"",IF('1. Prosjekteringsverktøy'!$G724&lt;&gt;"",IF('1. Prosjekteringsverktøy'!$G724='Telle antall dimensjoner'!F$1,1,""),IF('1. Prosjekteringsverktøy'!$F724=F$1,1,"")))</f>
        <v/>
      </c>
      <c r="G716" t="str">
        <f>IF('1. Prosjekteringsverktøy'!$B724=Utelukk!$A$3,"",IF('1. Prosjekteringsverktøy'!$G724&lt;&gt;"",IF('1. Prosjekteringsverktøy'!$G724='Telle antall dimensjoner'!G$1,1,""),IF('1. Prosjekteringsverktøy'!$F724=G$1,1,"")))</f>
        <v/>
      </c>
      <c r="H716" t="str">
        <f>IF('1. Prosjekteringsverktøy'!$B724=Utelukk!$A$3,"",IF('1. Prosjekteringsverktøy'!$G724&lt;&gt;"",IF('1. Prosjekteringsverktøy'!$G724='Telle antall dimensjoner'!H$1,1,""),IF('1. Prosjekteringsverktøy'!$F724=H$1,1,"")))</f>
        <v/>
      </c>
      <c r="I716" t="str">
        <f>IF('1. Prosjekteringsverktøy'!$B724=Utelukk!$A$3,"",IF('1. Prosjekteringsverktøy'!$G724&lt;&gt;"",IF('1. Prosjekteringsverktøy'!$G724='Telle antall dimensjoner'!I$1,1,""),IF('1. Prosjekteringsverktøy'!$F724=I$1,1,"")))</f>
        <v/>
      </c>
      <c r="J716" t="str">
        <f>IF('1. Prosjekteringsverktøy'!$B724=Utelukk!$A$3,"",IF('1. Prosjekteringsverktøy'!$G724&lt;&gt;"",IF('1. Prosjekteringsverktøy'!$G724='Telle antall dimensjoner'!J$1,1,""),IF('1. Prosjekteringsverktøy'!$F724=J$1,1,"")))</f>
        <v/>
      </c>
    </row>
    <row r="717" spans="1:10" x14ac:dyDescent="0.3">
      <c r="A717" t="str">
        <f>IF('1. Prosjekteringsverktøy'!D725&lt;&gt;0,'1. Prosjekteringsverktøy'!$D725,"")</f>
        <v/>
      </c>
      <c r="B717" t="str">
        <f>IF('1. Prosjekteringsverktøy'!$B725=Utelukk!$A$3,"",IF('1. Prosjekteringsverktøy'!$G725&lt;&gt;"",IF('1. Prosjekteringsverktøy'!$G725='Telle antall dimensjoner'!B$1,1,""),IF('1. Prosjekteringsverktøy'!$F725=B$1,1,"")))</f>
        <v/>
      </c>
      <c r="C717" t="str">
        <f>IF('1. Prosjekteringsverktøy'!$B725=Utelukk!$A$3,"",IF('1. Prosjekteringsverktøy'!$G725&lt;&gt;"",IF('1. Prosjekteringsverktøy'!$G725='Telle antall dimensjoner'!C$1,1,""),IF('1. Prosjekteringsverktøy'!$F725=C$1,1,"")))</f>
        <v/>
      </c>
      <c r="D717" t="str">
        <f>IF('1. Prosjekteringsverktøy'!$B725=Utelukk!$A$3,"",IF('1. Prosjekteringsverktøy'!$G725&lt;&gt;"",IF('1. Prosjekteringsverktøy'!$G725='Telle antall dimensjoner'!D$1,1,""),IF('1. Prosjekteringsverktøy'!$F725=D$1,1,"")))</f>
        <v/>
      </c>
      <c r="E717" t="str">
        <f>IF('1. Prosjekteringsverktøy'!$B725=Utelukk!$A$3,"",IF('1. Prosjekteringsverktøy'!$G725&lt;&gt;"",IF('1. Prosjekteringsverktøy'!$G725='Telle antall dimensjoner'!E$1,1,""),IF('1. Prosjekteringsverktøy'!$F725=E$1,1,"")))</f>
        <v/>
      </c>
      <c r="F717" t="str">
        <f>IF('1. Prosjekteringsverktøy'!$B725=Utelukk!$A$3,"",IF('1. Prosjekteringsverktøy'!$G725&lt;&gt;"",IF('1. Prosjekteringsverktøy'!$G725='Telle antall dimensjoner'!F$1,1,""),IF('1. Prosjekteringsverktøy'!$F725=F$1,1,"")))</f>
        <v/>
      </c>
      <c r="G717" t="str">
        <f>IF('1. Prosjekteringsverktøy'!$B725=Utelukk!$A$3,"",IF('1. Prosjekteringsverktøy'!$G725&lt;&gt;"",IF('1. Prosjekteringsverktøy'!$G725='Telle antall dimensjoner'!G$1,1,""),IF('1. Prosjekteringsverktøy'!$F725=G$1,1,"")))</f>
        <v/>
      </c>
      <c r="H717" t="str">
        <f>IF('1. Prosjekteringsverktøy'!$B725=Utelukk!$A$3,"",IF('1. Prosjekteringsverktøy'!$G725&lt;&gt;"",IF('1. Prosjekteringsverktøy'!$G725='Telle antall dimensjoner'!H$1,1,""),IF('1. Prosjekteringsverktøy'!$F725=H$1,1,"")))</f>
        <v/>
      </c>
      <c r="I717" t="str">
        <f>IF('1. Prosjekteringsverktøy'!$B725=Utelukk!$A$3,"",IF('1. Prosjekteringsverktøy'!$G725&lt;&gt;"",IF('1. Prosjekteringsverktøy'!$G725='Telle antall dimensjoner'!I$1,1,""),IF('1. Prosjekteringsverktøy'!$F725=I$1,1,"")))</f>
        <v/>
      </c>
      <c r="J717" t="str">
        <f>IF('1. Prosjekteringsverktøy'!$B725=Utelukk!$A$3,"",IF('1. Prosjekteringsverktøy'!$G725&lt;&gt;"",IF('1. Prosjekteringsverktøy'!$G725='Telle antall dimensjoner'!J$1,1,""),IF('1. Prosjekteringsverktøy'!$F725=J$1,1,"")))</f>
        <v/>
      </c>
    </row>
    <row r="718" spans="1:10" x14ac:dyDescent="0.3">
      <c r="A718" t="str">
        <f>IF('1. Prosjekteringsverktøy'!D726&lt;&gt;0,'1. Prosjekteringsverktøy'!$D726,"")</f>
        <v/>
      </c>
      <c r="B718" t="str">
        <f>IF('1. Prosjekteringsverktøy'!$B726=Utelukk!$A$3,"",IF('1. Prosjekteringsverktøy'!$G726&lt;&gt;"",IF('1. Prosjekteringsverktøy'!$G726='Telle antall dimensjoner'!B$1,1,""),IF('1. Prosjekteringsverktøy'!$F726=B$1,1,"")))</f>
        <v/>
      </c>
      <c r="C718" t="str">
        <f>IF('1. Prosjekteringsverktøy'!$B726=Utelukk!$A$3,"",IF('1. Prosjekteringsverktøy'!$G726&lt;&gt;"",IF('1. Prosjekteringsverktøy'!$G726='Telle antall dimensjoner'!C$1,1,""),IF('1. Prosjekteringsverktøy'!$F726=C$1,1,"")))</f>
        <v/>
      </c>
      <c r="D718" t="str">
        <f>IF('1. Prosjekteringsverktøy'!$B726=Utelukk!$A$3,"",IF('1. Prosjekteringsverktøy'!$G726&lt;&gt;"",IF('1. Prosjekteringsverktøy'!$G726='Telle antall dimensjoner'!D$1,1,""),IF('1. Prosjekteringsverktøy'!$F726=D$1,1,"")))</f>
        <v/>
      </c>
      <c r="E718" t="str">
        <f>IF('1. Prosjekteringsverktøy'!$B726=Utelukk!$A$3,"",IF('1. Prosjekteringsverktøy'!$G726&lt;&gt;"",IF('1. Prosjekteringsverktøy'!$G726='Telle antall dimensjoner'!E$1,1,""),IF('1. Prosjekteringsverktøy'!$F726=E$1,1,"")))</f>
        <v/>
      </c>
      <c r="F718" t="str">
        <f>IF('1. Prosjekteringsverktøy'!$B726=Utelukk!$A$3,"",IF('1. Prosjekteringsverktøy'!$G726&lt;&gt;"",IF('1. Prosjekteringsverktøy'!$G726='Telle antall dimensjoner'!F$1,1,""),IF('1. Prosjekteringsverktøy'!$F726=F$1,1,"")))</f>
        <v/>
      </c>
      <c r="G718" t="str">
        <f>IF('1. Prosjekteringsverktøy'!$B726=Utelukk!$A$3,"",IF('1. Prosjekteringsverktøy'!$G726&lt;&gt;"",IF('1. Prosjekteringsverktøy'!$G726='Telle antall dimensjoner'!G$1,1,""),IF('1. Prosjekteringsverktøy'!$F726=G$1,1,"")))</f>
        <v/>
      </c>
      <c r="H718" t="str">
        <f>IF('1. Prosjekteringsverktøy'!$B726=Utelukk!$A$3,"",IF('1. Prosjekteringsverktøy'!$G726&lt;&gt;"",IF('1. Prosjekteringsverktøy'!$G726='Telle antall dimensjoner'!H$1,1,""),IF('1. Prosjekteringsverktøy'!$F726=H$1,1,"")))</f>
        <v/>
      </c>
      <c r="I718" t="str">
        <f>IF('1. Prosjekteringsverktøy'!$B726=Utelukk!$A$3,"",IF('1. Prosjekteringsverktøy'!$G726&lt;&gt;"",IF('1. Prosjekteringsverktøy'!$G726='Telle antall dimensjoner'!I$1,1,""),IF('1. Prosjekteringsverktøy'!$F726=I$1,1,"")))</f>
        <v/>
      </c>
      <c r="J718" t="str">
        <f>IF('1. Prosjekteringsverktøy'!$B726=Utelukk!$A$3,"",IF('1. Prosjekteringsverktøy'!$G726&lt;&gt;"",IF('1. Prosjekteringsverktøy'!$G726='Telle antall dimensjoner'!J$1,1,""),IF('1. Prosjekteringsverktøy'!$F726=J$1,1,"")))</f>
        <v/>
      </c>
    </row>
    <row r="719" spans="1:10" x14ac:dyDescent="0.3">
      <c r="A719" t="str">
        <f>IF('1. Prosjekteringsverktøy'!D727&lt;&gt;0,'1. Prosjekteringsverktøy'!$D727,"")</f>
        <v/>
      </c>
      <c r="B719" t="str">
        <f>IF('1. Prosjekteringsverktøy'!$B727=Utelukk!$A$3,"",IF('1. Prosjekteringsverktøy'!$G727&lt;&gt;"",IF('1. Prosjekteringsverktøy'!$G727='Telle antall dimensjoner'!B$1,1,""),IF('1. Prosjekteringsverktøy'!$F727=B$1,1,"")))</f>
        <v/>
      </c>
      <c r="C719" t="str">
        <f>IF('1. Prosjekteringsverktøy'!$B727=Utelukk!$A$3,"",IF('1. Prosjekteringsverktøy'!$G727&lt;&gt;"",IF('1. Prosjekteringsverktøy'!$G727='Telle antall dimensjoner'!C$1,1,""),IF('1. Prosjekteringsverktøy'!$F727=C$1,1,"")))</f>
        <v/>
      </c>
      <c r="D719" t="str">
        <f>IF('1. Prosjekteringsverktøy'!$B727=Utelukk!$A$3,"",IF('1. Prosjekteringsverktøy'!$G727&lt;&gt;"",IF('1. Prosjekteringsverktøy'!$G727='Telle antall dimensjoner'!D$1,1,""),IF('1. Prosjekteringsverktøy'!$F727=D$1,1,"")))</f>
        <v/>
      </c>
      <c r="E719" t="str">
        <f>IF('1. Prosjekteringsverktøy'!$B727=Utelukk!$A$3,"",IF('1. Prosjekteringsverktøy'!$G727&lt;&gt;"",IF('1. Prosjekteringsverktøy'!$G727='Telle antall dimensjoner'!E$1,1,""),IF('1. Prosjekteringsverktøy'!$F727=E$1,1,"")))</f>
        <v/>
      </c>
      <c r="F719" t="str">
        <f>IF('1. Prosjekteringsverktøy'!$B727=Utelukk!$A$3,"",IF('1. Prosjekteringsverktøy'!$G727&lt;&gt;"",IF('1. Prosjekteringsverktøy'!$G727='Telle antall dimensjoner'!F$1,1,""),IF('1. Prosjekteringsverktøy'!$F727=F$1,1,"")))</f>
        <v/>
      </c>
      <c r="G719" t="str">
        <f>IF('1. Prosjekteringsverktøy'!$B727=Utelukk!$A$3,"",IF('1. Prosjekteringsverktøy'!$G727&lt;&gt;"",IF('1. Prosjekteringsverktøy'!$G727='Telle antall dimensjoner'!G$1,1,""),IF('1. Prosjekteringsverktøy'!$F727=G$1,1,"")))</f>
        <v/>
      </c>
      <c r="H719" t="str">
        <f>IF('1. Prosjekteringsverktøy'!$B727=Utelukk!$A$3,"",IF('1. Prosjekteringsverktøy'!$G727&lt;&gt;"",IF('1. Prosjekteringsverktøy'!$G727='Telle antall dimensjoner'!H$1,1,""),IF('1. Prosjekteringsverktøy'!$F727=H$1,1,"")))</f>
        <v/>
      </c>
      <c r="I719" t="str">
        <f>IF('1. Prosjekteringsverktøy'!$B727=Utelukk!$A$3,"",IF('1. Prosjekteringsverktøy'!$G727&lt;&gt;"",IF('1. Prosjekteringsverktøy'!$G727='Telle antall dimensjoner'!I$1,1,""),IF('1. Prosjekteringsverktøy'!$F727=I$1,1,"")))</f>
        <v/>
      </c>
      <c r="J719" t="str">
        <f>IF('1. Prosjekteringsverktøy'!$B727=Utelukk!$A$3,"",IF('1. Prosjekteringsverktøy'!$G727&lt;&gt;"",IF('1. Prosjekteringsverktøy'!$G727='Telle antall dimensjoner'!J$1,1,""),IF('1. Prosjekteringsverktøy'!$F727=J$1,1,"")))</f>
        <v/>
      </c>
    </row>
    <row r="720" spans="1:10" x14ac:dyDescent="0.3">
      <c r="A720" t="str">
        <f>IF('1. Prosjekteringsverktøy'!D728&lt;&gt;0,'1. Prosjekteringsverktøy'!$D728,"")</f>
        <v/>
      </c>
      <c r="B720" t="str">
        <f>IF('1. Prosjekteringsverktøy'!$B728=Utelukk!$A$3,"",IF('1. Prosjekteringsverktøy'!$G728&lt;&gt;"",IF('1. Prosjekteringsverktøy'!$G728='Telle antall dimensjoner'!B$1,1,""),IF('1. Prosjekteringsverktøy'!$F728=B$1,1,"")))</f>
        <v/>
      </c>
      <c r="C720" t="str">
        <f>IF('1. Prosjekteringsverktøy'!$B728=Utelukk!$A$3,"",IF('1. Prosjekteringsverktøy'!$G728&lt;&gt;"",IF('1. Prosjekteringsverktøy'!$G728='Telle antall dimensjoner'!C$1,1,""),IF('1. Prosjekteringsverktøy'!$F728=C$1,1,"")))</f>
        <v/>
      </c>
      <c r="D720" t="str">
        <f>IF('1. Prosjekteringsverktøy'!$B728=Utelukk!$A$3,"",IF('1. Prosjekteringsverktøy'!$G728&lt;&gt;"",IF('1. Prosjekteringsverktøy'!$G728='Telle antall dimensjoner'!D$1,1,""),IF('1. Prosjekteringsverktøy'!$F728=D$1,1,"")))</f>
        <v/>
      </c>
      <c r="E720" t="str">
        <f>IF('1. Prosjekteringsverktøy'!$B728=Utelukk!$A$3,"",IF('1. Prosjekteringsverktøy'!$G728&lt;&gt;"",IF('1. Prosjekteringsverktøy'!$G728='Telle antall dimensjoner'!E$1,1,""),IF('1. Prosjekteringsverktøy'!$F728=E$1,1,"")))</f>
        <v/>
      </c>
      <c r="F720" t="str">
        <f>IF('1. Prosjekteringsverktøy'!$B728=Utelukk!$A$3,"",IF('1. Prosjekteringsverktøy'!$G728&lt;&gt;"",IF('1. Prosjekteringsverktøy'!$G728='Telle antall dimensjoner'!F$1,1,""),IF('1. Prosjekteringsverktøy'!$F728=F$1,1,"")))</f>
        <v/>
      </c>
      <c r="G720" t="str">
        <f>IF('1. Prosjekteringsverktøy'!$B728=Utelukk!$A$3,"",IF('1. Prosjekteringsverktøy'!$G728&lt;&gt;"",IF('1. Prosjekteringsverktøy'!$G728='Telle antall dimensjoner'!G$1,1,""),IF('1. Prosjekteringsverktøy'!$F728=G$1,1,"")))</f>
        <v/>
      </c>
      <c r="H720" t="str">
        <f>IF('1. Prosjekteringsverktøy'!$B728=Utelukk!$A$3,"",IF('1. Prosjekteringsverktøy'!$G728&lt;&gt;"",IF('1. Prosjekteringsverktøy'!$G728='Telle antall dimensjoner'!H$1,1,""),IF('1. Prosjekteringsverktøy'!$F728=H$1,1,"")))</f>
        <v/>
      </c>
      <c r="I720" t="str">
        <f>IF('1. Prosjekteringsverktøy'!$B728=Utelukk!$A$3,"",IF('1. Prosjekteringsverktøy'!$G728&lt;&gt;"",IF('1. Prosjekteringsverktøy'!$G728='Telle antall dimensjoner'!I$1,1,""),IF('1. Prosjekteringsverktøy'!$F728=I$1,1,"")))</f>
        <v/>
      </c>
      <c r="J720" t="str">
        <f>IF('1. Prosjekteringsverktøy'!$B728=Utelukk!$A$3,"",IF('1. Prosjekteringsverktøy'!$G728&lt;&gt;"",IF('1. Prosjekteringsverktøy'!$G728='Telle antall dimensjoner'!J$1,1,""),IF('1. Prosjekteringsverktøy'!$F728=J$1,1,"")))</f>
        <v/>
      </c>
    </row>
    <row r="721" spans="1:10" x14ac:dyDescent="0.3">
      <c r="A721" t="str">
        <f>IF('1. Prosjekteringsverktøy'!D729&lt;&gt;0,'1. Prosjekteringsverktøy'!$D729,"")</f>
        <v/>
      </c>
      <c r="B721" t="str">
        <f>IF('1. Prosjekteringsverktøy'!$B729=Utelukk!$A$3,"",IF('1. Prosjekteringsverktøy'!$G729&lt;&gt;"",IF('1. Prosjekteringsverktøy'!$G729='Telle antall dimensjoner'!B$1,1,""),IF('1. Prosjekteringsverktøy'!$F729=B$1,1,"")))</f>
        <v/>
      </c>
      <c r="C721" t="str">
        <f>IF('1. Prosjekteringsverktøy'!$B729=Utelukk!$A$3,"",IF('1. Prosjekteringsverktøy'!$G729&lt;&gt;"",IF('1. Prosjekteringsverktøy'!$G729='Telle antall dimensjoner'!C$1,1,""),IF('1. Prosjekteringsverktøy'!$F729=C$1,1,"")))</f>
        <v/>
      </c>
      <c r="D721" t="str">
        <f>IF('1. Prosjekteringsverktøy'!$B729=Utelukk!$A$3,"",IF('1. Prosjekteringsverktøy'!$G729&lt;&gt;"",IF('1. Prosjekteringsverktøy'!$G729='Telle antall dimensjoner'!D$1,1,""),IF('1. Prosjekteringsverktøy'!$F729=D$1,1,"")))</f>
        <v/>
      </c>
      <c r="E721" t="str">
        <f>IF('1. Prosjekteringsverktøy'!$B729=Utelukk!$A$3,"",IF('1. Prosjekteringsverktøy'!$G729&lt;&gt;"",IF('1. Prosjekteringsverktøy'!$G729='Telle antall dimensjoner'!E$1,1,""),IF('1. Prosjekteringsverktøy'!$F729=E$1,1,"")))</f>
        <v/>
      </c>
      <c r="F721" t="str">
        <f>IF('1. Prosjekteringsverktøy'!$B729=Utelukk!$A$3,"",IF('1. Prosjekteringsverktøy'!$G729&lt;&gt;"",IF('1. Prosjekteringsverktøy'!$G729='Telle antall dimensjoner'!F$1,1,""),IF('1. Prosjekteringsverktøy'!$F729=F$1,1,"")))</f>
        <v/>
      </c>
      <c r="G721" t="str">
        <f>IF('1. Prosjekteringsverktøy'!$B729=Utelukk!$A$3,"",IF('1. Prosjekteringsverktøy'!$G729&lt;&gt;"",IF('1. Prosjekteringsverktøy'!$G729='Telle antall dimensjoner'!G$1,1,""),IF('1. Prosjekteringsverktøy'!$F729=G$1,1,"")))</f>
        <v/>
      </c>
      <c r="H721" t="str">
        <f>IF('1. Prosjekteringsverktøy'!$B729=Utelukk!$A$3,"",IF('1. Prosjekteringsverktøy'!$G729&lt;&gt;"",IF('1. Prosjekteringsverktøy'!$G729='Telle antall dimensjoner'!H$1,1,""),IF('1. Prosjekteringsverktøy'!$F729=H$1,1,"")))</f>
        <v/>
      </c>
      <c r="I721" t="str">
        <f>IF('1. Prosjekteringsverktøy'!$B729=Utelukk!$A$3,"",IF('1. Prosjekteringsverktøy'!$G729&lt;&gt;"",IF('1. Prosjekteringsverktøy'!$G729='Telle antall dimensjoner'!I$1,1,""),IF('1. Prosjekteringsverktøy'!$F729=I$1,1,"")))</f>
        <v/>
      </c>
      <c r="J721" t="str">
        <f>IF('1. Prosjekteringsverktøy'!$B729=Utelukk!$A$3,"",IF('1. Prosjekteringsverktøy'!$G729&lt;&gt;"",IF('1. Prosjekteringsverktøy'!$G729='Telle antall dimensjoner'!J$1,1,""),IF('1. Prosjekteringsverktøy'!$F729=J$1,1,"")))</f>
        <v/>
      </c>
    </row>
    <row r="722" spans="1:10" x14ac:dyDescent="0.3">
      <c r="A722" t="str">
        <f>IF('1. Prosjekteringsverktøy'!D730&lt;&gt;0,'1. Prosjekteringsverktøy'!$D730,"")</f>
        <v/>
      </c>
      <c r="B722" t="str">
        <f>IF('1. Prosjekteringsverktøy'!$B730=Utelukk!$A$3,"",IF('1. Prosjekteringsverktøy'!$G730&lt;&gt;"",IF('1. Prosjekteringsverktøy'!$G730='Telle antall dimensjoner'!B$1,1,""),IF('1. Prosjekteringsverktøy'!$F730=B$1,1,"")))</f>
        <v/>
      </c>
      <c r="C722" t="str">
        <f>IF('1. Prosjekteringsverktøy'!$B730=Utelukk!$A$3,"",IF('1. Prosjekteringsverktøy'!$G730&lt;&gt;"",IF('1. Prosjekteringsverktøy'!$G730='Telle antall dimensjoner'!C$1,1,""),IF('1. Prosjekteringsverktøy'!$F730=C$1,1,"")))</f>
        <v/>
      </c>
      <c r="D722" t="str">
        <f>IF('1. Prosjekteringsverktøy'!$B730=Utelukk!$A$3,"",IF('1. Prosjekteringsverktøy'!$G730&lt;&gt;"",IF('1. Prosjekteringsverktøy'!$G730='Telle antall dimensjoner'!D$1,1,""),IF('1. Prosjekteringsverktøy'!$F730=D$1,1,"")))</f>
        <v/>
      </c>
      <c r="E722" t="str">
        <f>IF('1. Prosjekteringsverktøy'!$B730=Utelukk!$A$3,"",IF('1. Prosjekteringsverktøy'!$G730&lt;&gt;"",IF('1. Prosjekteringsverktøy'!$G730='Telle antall dimensjoner'!E$1,1,""),IF('1. Prosjekteringsverktøy'!$F730=E$1,1,"")))</f>
        <v/>
      </c>
      <c r="F722" t="str">
        <f>IF('1. Prosjekteringsverktøy'!$B730=Utelukk!$A$3,"",IF('1. Prosjekteringsverktøy'!$G730&lt;&gt;"",IF('1. Prosjekteringsverktøy'!$G730='Telle antall dimensjoner'!F$1,1,""),IF('1. Prosjekteringsverktøy'!$F730=F$1,1,"")))</f>
        <v/>
      </c>
      <c r="G722" t="str">
        <f>IF('1. Prosjekteringsverktøy'!$B730=Utelukk!$A$3,"",IF('1. Prosjekteringsverktøy'!$G730&lt;&gt;"",IF('1. Prosjekteringsverktøy'!$G730='Telle antall dimensjoner'!G$1,1,""),IF('1. Prosjekteringsverktøy'!$F730=G$1,1,"")))</f>
        <v/>
      </c>
      <c r="H722" t="str">
        <f>IF('1. Prosjekteringsverktøy'!$B730=Utelukk!$A$3,"",IF('1. Prosjekteringsverktøy'!$G730&lt;&gt;"",IF('1. Prosjekteringsverktøy'!$G730='Telle antall dimensjoner'!H$1,1,""),IF('1. Prosjekteringsverktøy'!$F730=H$1,1,"")))</f>
        <v/>
      </c>
      <c r="I722" t="str">
        <f>IF('1. Prosjekteringsverktøy'!$B730=Utelukk!$A$3,"",IF('1. Prosjekteringsverktøy'!$G730&lt;&gt;"",IF('1. Prosjekteringsverktøy'!$G730='Telle antall dimensjoner'!I$1,1,""),IF('1. Prosjekteringsverktøy'!$F730=I$1,1,"")))</f>
        <v/>
      </c>
      <c r="J722" t="str">
        <f>IF('1. Prosjekteringsverktøy'!$B730=Utelukk!$A$3,"",IF('1. Prosjekteringsverktøy'!$G730&lt;&gt;"",IF('1. Prosjekteringsverktøy'!$G730='Telle antall dimensjoner'!J$1,1,""),IF('1. Prosjekteringsverktøy'!$F730=J$1,1,"")))</f>
        <v/>
      </c>
    </row>
    <row r="723" spans="1:10" x14ac:dyDescent="0.3">
      <c r="A723" t="str">
        <f>IF('1. Prosjekteringsverktøy'!D731&lt;&gt;0,'1. Prosjekteringsverktøy'!$D731,"")</f>
        <v/>
      </c>
      <c r="B723" t="str">
        <f>IF('1. Prosjekteringsverktøy'!$B731=Utelukk!$A$3,"",IF('1. Prosjekteringsverktøy'!$G731&lt;&gt;"",IF('1. Prosjekteringsverktøy'!$G731='Telle antall dimensjoner'!B$1,1,""),IF('1. Prosjekteringsverktøy'!$F731=B$1,1,"")))</f>
        <v/>
      </c>
      <c r="C723" t="str">
        <f>IF('1. Prosjekteringsverktøy'!$B731=Utelukk!$A$3,"",IF('1. Prosjekteringsverktøy'!$G731&lt;&gt;"",IF('1. Prosjekteringsverktøy'!$G731='Telle antall dimensjoner'!C$1,1,""),IF('1. Prosjekteringsverktøy'!$F731=C$1,1,"")))</f>
        <v/>
      </c>
      <c r="D723" t="str">
        <f>IF('1. Prosjekteringsverktøy'!$B731=Utelukk!$A$3,"",IF('1. Prosjekteringsverktøy'!$G731&lt;&gt;"",IF('1. Prosjekteringsverktøy'!$G731='Telle antall dimensjoner'!D$1,1,""),IF('1. Prosjekteringsverktøy'!$F731=D$1,1,"")))</f>
        <v/>
      </c>
      <c r="E723" t="str">
        <f>IF('1. Prosjekteringsverktøy'!$B731=Utelukk!$A$3,"",IF('1. Prosjekteringsverktøy'!$G731&lt;&gt;"",IF('1. Prosjekteringsverktøy'!$G731='Telle antall dimensjoner'!E$1,1,""),IF('1. Prosjekteringsverktøy'!$F731=E$1,1,"")))</f>
        <v/>
      </c>
      <c r="F723" t="str">
        <f>IF('1. Prosjekteringsverktøy'!$B731=Utelukk!$A$3,"",IF('1. Prosjekteringsverktøy'!$G731&lt;&gt;"",IF('1. Prosjekteringsverktøy'!$G731='Telle antall dimensjoner'!F$1,1,""),IF('1. Prosjekteringsverktøy'!$F731=F$1,1,"")))</f>
        <v/>
      </c>
      <c r="G723" t="str">
        <f>IF('1. Prosjekteringsverktøy'!$B731=Utelukk!$A$3,"",IF('1. Prosjekteringsverktøy'!$G731&lt;&gt;"",IF('1. Prosjekteringsverktøy'!$G731='Telle antall dimensjoner'!G$1,1,""),IF('1. Prosjekteringsverktøy'!$F731=G$1,1,"")))</f>
        <v/>
      </c>
      <c r="H723" t="str">
        <f>IF('1. Prosjekteringsverktøy'!$B731=Utelukk!$A$3,"",IF('1. Prosjekteringsverktøy'!$G731&lt;&gt;"",IF('1. Prosjekteringsverktøy'!$G731='Telle antall dimensjoner'!H$1,1,""),IF('1. Prosjekteringsverktøy'!$F731=H$1,1,"")))</f>
        <v/>
      </c>
      <c r="I723" t="str">
        <f>IF('1. Prosjekteringsverktøy'!$B731=Utelukk!$A$3,"",IF('1. Prosjekteringsverktøy'!$G731&lt;&gt;"",IF('1. Prosjekteringsverktøy'!$G731='Telle antall dimensjoner'!I$1,1,""),IF('1. Prosjekteringsverktøy'!$F731=I$1,1,"")))</f>
        <v/>
      </c>
      <c r="J723" t="str">
        <f>IF('1. Prosjekteringsverktøy'!$B731=Utelukk!$A$3,"",IF('1. Prosjekteringsverktøy'!$G731&lt;&gt;"",IF('1. Prosjekteringsverktøy'!$G731='Telle antall dimensjoner'!J$1,1,""),IF('1. Prosjekteringsverktøy'!$F731=J$1,1,"")))</f>
        <v/>
      </c>
    </row>
    <row r="724" spans="1:10" x14ac:dyDescent="0.3">
      <c r="A724" t="str">
        <f>IF('1. Prosjekteringsverktøy'!D732&lt;&gt;0,'1. Prosjekteringsverktøy'!$D732,"")</f>
        <v/>
      </c>
      <c r="B724" t="str">
        <f>IF('1. Prosjekteringsverktøy'!$B732=Utelukk!$A$3,"",IF('1. Prosjekteringsverktøy'!$G732&lt;&gt;"",IF('1. Prosjekteringsverktøy'!$G732='Telle antall dimensjoner'!B$1,1,""),IF('1. Prosjekteringsverktøy'!$F732=B$1,1,"")))</f>
        <v/>
      </c>
      <c r="C724" t="str">
        <f>IF('1. Prosjekteringsverktøy'!$B732=Utelukk!$A$3,"",IF('1. Prosjekteringsverktøy'!$G732&lt;&gt;"",IF('1. Prosjekteringsverktøy'!$G732='Telle antall dimensjoner'!C$1,1,""),IF('1. Prosjekteringsverktøy'!$F732=C$1,1,"")))</f>
        <v/>
      </c>
      <c r="D724" t="str">
        <f>IF('1. Prosjekteringsverktøy'!$B732=Utelukk!$A$3,"",IF('1. Prosjekteringsverktøy'!$G732&lt;&gt;"",IF('1. Prosjekteringsverktøy'!$G732='Telle antall dimensjoner'!D$1,1,""),IF('1. Prosjekteringsverktøy'!$F732=D$1,1,"")))</f>
        <v/>
      </c>
      <c r="E724" t="str">
        <f>IF('1. Prosjekteringsverktøy'!$B732=Utelukk!$A$3,"",IF('1. Prosjekteringsverktøy'!$G732&lt;&gt;"",IF('1. Prosjekteringsverktøy'!$G732='Telle antall dimensjoner'!E$1,1,""),IF('1. Prosjekteringsverktøy'!$F732=E$1,1,"")))</f>
        <v/>
      </c>
      <c r="F724" t="str">
        <f>IF('1. Prosjekteringsverktøy'!$B732=Utelukk!$A$3,"",IF('1. Prosjekteringsverktøy'!$G732&lt;&gt;"",IF('1. Prosjekteringsverktøy'!$G732='Telle antall dimensjoner'!F$1,1,""),IF('1. Prosjekteringsverktøy'!$F732=F$1,1,"")))</f>
        <v/>
      </c>
      <c r="G724" t="str">
        <f>IF('1. Prosjekteringsverktøy'!$B732=Utelukk!$A$3,"",IF('1. Prosjekteringsverktøy'!$G732&lt;&gt;"",IF('1. Prosjekteringsverktøy'!$G732='Telle antall dimensjoner'!G$1,1,""),IF('1. Prosjekteringsverktøy'!$F732=G$1,1,"")))</f>
        <v/>
      </c>
      <c r="H724" t="str">
        <f>IF('1. Prosjekteringsverktøy'!$B732=Utelukk!$A$3,"",IF('1. Prosjekteringsverktøy'!$G732&lt;&gt;"",IF('1. Prosjekteringsverktøy'!$G732='Telle antall dimensjoner'!H$1,1,""),IF('1. Prosjekteringsverktøy'!$F732=H$1,1,"")))</f>
        <v/>
      </c>
      <c r="I724" t="str">
        <f>IF('1. Prosjekteringsverktøy'!$B732=Utelukk!$A$3,"",IF('1. Prosjekteringsverktøy'!$G732&lt;&gt;"",IF('1. Prosjekteringsverktøy'!$G732='Telle antall dimensjoner'!I$1,1,""),IF('1. Prosjekteringsverktøy'!$F732=I$1,1,"")))</f>
        <v/>
      </c>
      <c r="J724" t="str">
        <f>IF('1. Prosjekteringsverktøy'!$B732=Utelukk!$A$3,"",IF('1. Prosjekteringsverktøy'!$G732&lt;&gt;"",IF('1. Prosjekteringsverktøy'!$G732='Telle antall dimensjoner'!J$1,1,""),IF('1. Prosjekteringsverktøy'!$F732=J$1,1,"")))</f>
        <v/>
      </c>
    </row>
    <row r="725" spans="1:10" x14ac:dyDescent="0.3">
      <c r="A725" t="str">
        <f>IF('1. Prosjekteringsverktøy'!D733&lt;&gt;0,'1. Prosjekteringsverktøy'!$D733,"")</f>
        <v/>
      </c>
      <c r="B725" t="str">
        <f>IF('1. Prosjekteringsverktøy'!$B733=Utelukk!$A$3,"",IF('1. Prosjekteringsverktøy'!$G733&lt;&gt;"",IF('1. Prosjekteringsverktøy'!$G733='Telle antall dimensjoner'!B$1,1,""),IF('1. Prosjekteringsverktøy'!$F733=B$1,1,"")))</f>
        <v/>
      </c>
      <c r="C725" t="str">
        <f>IF('1. Prosjekteringsverktøy'!$B733=Utelukk!$A$3,"",IF('1. Prosjekteringsverktøy'!$G733&lt;&gt;"",IF('1. Prosjekteringsverktøy'!$G733='Telle antall dimensjoner'!C$1,1,""),IF('1. Prosjekteringsverktøy'!$F733=C$1,1,"")))</f>
        <v/>
      </c>
      <c r="D725" t="str">
        <f>IF('1. Prosjekteringsverktøy'!$B733=Utelukk!$A$3,"",IF('1. Prosjekteringsverktøy'!$G733&lt;&gt;"",IF('1. Prosjekteringsverktøy'!$G733='Telle antall dimensjoner'!D$1,1,""),IF('1. Prosjekteringsverktøy'!$F733=D$1,1,"")))</f>
        <v/>
      </c>
      <c r="E725" t="str">
        <f>IF('1. Prosjekteringsverktøy'!$B733=Utelukk!$A$3,"",IF('1. Prosjekteringsverktøy'!$G733&lt;&gt;"",IF('1. Prosjekteringsverktøy'!$G733='Telle antall dimensjoner'!E$1,1,""),IF('1. Prosjekteringsverktøy'!$F733=E$1,1,"")))</f>
        <v/>
      </c>
      <c r="F725" t="str">
        <f>IF('1. Prosjekteringsverktøy'!$B733=Utelukk!$A$3,"",IF('1. Prosjekteringsverktøy'!$G733&lt;&gt;"",IF('1. Prosjekteringsverktøy'!$G733='Telle antall dimensjoner'!F$1,1,""),IF('1. Prosjekteringsverktøy'!$F733=F$1,1,"")))</f>
        <v/>
      </c>
      <c r="G725" t="str">
        <f>IF('1. Prosjekteringsverktøy'!$B733=Utelukk!$A$3,"",IF('1. Prosjekteringsverktøy'!$G733&lt;&gt;"",IF('1. Prosjekteringsverktøy'!$G733='Telle antall dimensjoner'!G$1,1,""),IF('1. Prosjekteringsverktøy'!$F733=G$1,1,"")))</f>
        <v/>
      </c>
      <c r="H725" t="str">
        <f>IF('1. Prosjekteringsverktøy'!$B733=Utelukk!$A$3,"",IF('1. Prosjekteringsverktøy'!$G733&lt;&gt;"",IF('1. Prosjekteringsverktøy'!$G733='Telle antall dimensjoner'!H$1,1,""),IF('1. Prosjekteringsverktøy'!$F733=H$1,1,"")))</f>
        <v/>
      </c>
      <c r="I725" t="str">
        <f>IF('1. Prosjekteringsverktøy'!$B733=Utelukk!$A$3,"",IF('1. Prosjekteringsverktøy'!$G733&lt;&gt;"",IF('1. Prosjekteringsverktøy'!$G733='Telle antall dimensjoner'!I$1,1,""),IF('1. Prosjekteringsverktøy'!$F733=I$1,1,"")))</f>
        <v/>
      </c>
      <c r="J725" t="str">
        <f>IF('1. Prosjekteringsverktøy'!$B733=Utelukk!$A$3,"",IF('1. Prosjekteringsverktøy'!$G733&lt;&gt;"",IF('1. Prosjekteringsverktøy'!$G733='Telle antall dimensjoner'!J$1,1,""),IF('1. Prosjekteringsverktøy'!$F733=J$1,1,"")))</f>
        <v/>
      </c>
    </row>
    <row r="726" spans="1:10" x14ac:dyDescent="0.3">
      <c r="A726" t="str">
        <f>IF('1. Prosjekteringsverktøy'!D734&lt;&gt;0,'1. Prosjekteringsverktøy'!$D734,"")</f>
        <v/>
      </c>
      <c r="B726" t="str">
        <f>IF('1. Prosjekteringsverktøy'!$B734=Utelukk!$A$3,"",IF('1. Prosjekteringsverktøy'!$G734&lt;&gt;"",IF('1. Prosjekteringsverktøy'!$G734='Telle antall dimensjoner'!B$1,1,""),IF('1. Prosjekteringsverktøy'!$F734=B$1,1,"")))</f>
        <v/>
      </c>
      <c r="C726" t="str">
        <f>IF('1. Prosjekteringsverktøy'!$B734=Utelukk!$A$3,"",IF('1. Prosjekteringsverktøy'!$G734&lt;&gt;"",IF('1. Prosjekteringsverktøy'!$G734='Telle antall dimensjoner'!C$1,1,""),IF('1. Prosjekteringsverktøy'!$F734=C$1,1,"")))</f>
        <v/>
      </c>
      <c r="D726" t="str">
        <f>IF('1. Prosjekteringsverktøy'!$B734=Utelukk!$A$3,"",IF('1. Prosjekteringsverktøy'!$G734&lt;&gt;"",IF('1. Prosjekteringsverktøy'!$G734='Telle antall dimensjoner'!D$1,1,""),IF('1. Prosjekteringsverktøy'!$F734=D$1,1,"")))</f>
        <v/>
      </c>
      <c r="E726" t="str">
        <f>IF('1. Prosjekteringsverktøy'!$B734=Utelukk!$A$3,"",IF('1. Prosjekteringsverktøy'!$G734&lt;&gt;"",IF('1. Prosjekteringsverktøy'!$G734='Telle antall dimensjoner'!E$1,1,""),IF('1. Prosjekteringsverktøy'!$F734=E$1,1,"")))</f>
        <v/>
      </c>
      <c r="F726" t="str">
        <f>IF('1. Prosjekteringsverktøy'!$B734=Utelukk!$A$3,"",IF('1. Prosjekteringsverktøy'!$G734&lt;&gt;"",IF('1. Prosjekteringsverktøy'!$G734='Telle antall dimensjoner'!F$1,1,""),IF('1. Prosjekteringsverktøy'!$F734=F$1,1,"")))</f>
        <v/>
      </c>
      <c r="G726" t="str">
        <f>IF('1. Prosjekteringsverktøy'!$B734=Utelukk!$A$3,"",IF('1. Prosjekteringsverktøy'!$G734&lt;&gt;"",IF('1. Prosjekteringsverktøy'!$G734='Telle antall dimensjoner'!G$1,1,""),IF('1. Prosjekteringsverktøy'!$F734=G$1,1,"")))</f>
        <v/>
      </c>
      <c r="H726" t="str">
        <f>IF('1. Prosjekteringsverktøy'!$B734=Utelukk!$A$3,"",IF('1. Prosjekteringsverktøy'!$G734&lt;&gt;"",IF('1. Prosjekteringsverktøy'!$G734='Telle antall dimensjoner'!H$1,1,""),IF('1. Prosjekteringsverktøy'!$F734=H$1,1,"")))</f>
        <v/>
      </c>
      <c r="I726" t="str">
        <f>IF('1. Prosjekteringsverktøy'!$B734=Utelukk!$A$3,"",IF('1. Prosjekteringsverktøy'!$G734&lt;&gt;"",IF('1. Prosjekteringsverktøy'!$G734='Telle antall dimensjoner'!I$1,1,""),IF('1. Prosjekteringsverktøy'!$F734=I$1,1,"")))</f>
        <v/>
      </c>
      <c r="J726" t="str">
        <f>IF('1. Prosjekteringsverktøy'!$B734=Utelukk!$A$3,"",IF('1. Prosjekteringsverktøy'!$G734&lt;&gt;"",IF('1. Prosjekteringsverktøy'!$G734='Telle antall dimensjoner'!J$1,1,""),IF('1. Prosjekteringsverktøy'!$F734=J$1,1,"")))</f>
        <v/>
      </c>
    </row>
    <row r="727" spans="1:10" x14ac:dyDescent="0.3">
      <c r="A727" t="str">
        <f>IF('1. Prosjekteringsverktøy'!D735&lt;&gt;0,'1. Prosjekteringsverktøy'!$D735,"")</f>
        <v/>
      </c>
      <c r="B727" t="str">
        <f>IF('1. Prosjekteringsverktøy'!$B735=Utelukk!$A$3,"",IF('1. Prosjekteringsverktøy'!$G735&lt;&gt;"",IF('1. Prosjekteringsverktøy'!$G735='Telle antall dimensjoner'!B$1,1,""),IF('1. Prosjekteringsverktøy'!$F735=B$1,1,"")))</f>
        <v/>
      </c>
      <c r="C727" t="str">
        <f>IF('1. Prosjekteringsverktøy'!$B735=Utelukk!$A$3,"",IF('1. Prosjekteringsverktøy'!$G735&lt;&gt;"",IF('1. Prosjekteringsverktøy'!$G735='Telle antall dimensjoner'!C$1,1,""),IF('1. Prosjekteringsverktøy'!$F735=C$1,1,"")))</f>
        <v/>
      </c>
      <c r="D727" t="str">
        <f>IF('1. Prosjekteringsverktøy'!$B735=Utelukk!$A$3,"",IF('1. Prosjekteringsverktøy'!$G735&lt;&gt;"",IF('1. Prosjekteringsverktøy'!$G735='Telle antall dimensjoner'!D$1,1,""),IF('1. Prosjekteringsverktøy'!$F735=D$1,1,"")))</f>
        <v/>
      </c>
      <c r="E727" t="str">
        <f>IF('1. Prosjekteringsverktøy'!$B735=Utelukk!$A$3,"",IF('1. Prosjekteringsverktøy'!$G735&lt;&gt;"",IF('1. Prosjekteringsverktøy'!$G735='Telle antall dimensjoner'!E$1,1,""),IF('1. Prosjekteringsverktøy'!$F735=E$1,1,"")))</f>
        <v/>
      </c>
      <c r="F727" t="str">
        <f>IF('1. Prosjekteringsverktøy'!$B735=Utelukk!$A$3,"",IF('1. Prosjekteringsverktøy'!$G735&lt;&gt;"",IF('1. Prosjekteringsverktøy'!$G735='Telle antall dimensjoner'!F$1,1,""),IF('1. Prosjekteringsverktøy'!$F735=F$1,1,"")))</f>
        <v/>
      </c>
      <c r="G727" t="str">
        <f>IF('1. Prosjekteringsverktøy'!$B735=Utelukk!$A$3,"",IF('1. Prosjekteringsverktøy'!$G735&lt;&gt;"",IF('1. Prosjekteringsverktøy'!$G735='Telle antall dimensjoner'!G$1,1,""),IF('1. Prosjekteringsverktøy'!$F735=G$1,1,"")))</f>
        <v/>
      </c>
      <c r="H727" t="str">
        <f>IF('1. Prosjekteringsverktøy'!$B735=Utelukk!$A$3,"",IF('1. Prosjekteringsverktøy'!$G735&lt;&gt;"",IF('1. Prosjekteringsverktøy'!$G735='Telle antall dimensjoner'!H$1,1,""),IF('1. Prosjekteringsverktøy'!$F735=H$1,1,"")))</f>
        <v/>
      </c>
      <c r="I727" t="str">
        <f>IF('1. Prosjekteringsverktøy'!$B735=Utelukk!$A$3,"",IF('1. Prosjekteringsverktøy'!$G735&lt;&gt;"",IF('1. Prosjekteringsverktøy'!$G735='Telle antall dimensjoner'!I$1,1,""),IF('1. Prosjekteringsverktøy'!$F735=I$1,1,"")))</f>
        <v/>
      </c>
      <c r="J727" t="str">
        <f>IF('1. Prosjekteringsverktøy'!$B735=Utelukk!$A$3,"",IF('1. Prosjekteringsverktøy'!$G735&lt;&gt;"",IF('1. Prosjekteringsverktøy'!$G735='Telle antall dimensjoner'!J$1,1,""),IF('1. Prosjekteringsverktøy'!$F735=J$1,1,"")))</f>
        <v/>
      </c>
    </row>
    <row r="728" spans="1:10" x14ac:dyDescent="0.3">
      <c r="A728" t="str">
        <f>IF('1. Prosjekteringsverktøy'!D736&lt;&gt;0,'1. Prosjekteringsverktøy'!$D736,"")</f>
        <v/>
      </c>
      <c r="B728" t="str">
        <f>IF('1. Prosjekteringsverktøy'!$B736=Utelukk!$A$3,"",IF('1. Prosjekteringsverktøy'!$G736&lt;&gt;"",IF('1. Prosjekteringsverktøy'!$G736='Telle antall dimensjoner'!B$1,1,""),IF('1. Prosjekteringsverktøy'!$F736=B$1,1,"")))</f>
        <v/>
      </c>
      <c r="C728" t="str">
        <f>IF('1. Prosjekteringsverktøy'!$B736=Utelukk!$A$3,"",IF('1. Prosjekteringsverktøy'!$G736&lt;&gt;"",IF('1. Prosjekteringsverktøy'!$G736='Telle antall dimensjoner'!C$1,1,""),IF('1. Prosjekteringsverktøy'!$F736=C$1,1,"")))</f>
        <v/>
      </c>
      <c r="D728" t="str">
        <f>IF('1. Prosjekteringsverktøy'!$B736=Utelukk!$A$3,"",IF('1. Prosjekteringsverktøy'!$G736&lt;&gt;"",IF('1. Prosjekteringsverktøy'!$G736='Telle antall dimensjoner'!D$1,1,""),IF('1. Prosjekteringsverktøy'!$F736=D$1,1,"")))</f>
        <v/>
      </c>
      <c r="E728" t="str">
        <f>IF('1. Prosjekteringsverktøy'!$B736=Utelukk!$A$3,"",IF('1. Prosjekteringsverktøy'!$G736&lt;&gt;"",IF('1. Prosjekteringsverktøy'!$G736='Telle antall dimensjoner'!E$1,1,""),IF('1. Prosjekteringsverktøy'!$F736=E$1,1,"")))</f>
        <v/>
      </c>
      <c r="F728" t="str">
        <f>IF('1. Prosjekteringsverktøy'!$B736=Utelukk!$A$3,"",IF('1. Prosjekteringsverktøy'!$G736&lt;&gt;"",IF('1. Prosjekteringsverktøy'!$G736='Telle antall dimensjoner'!F$1,1,""),IF('1. Prosjekteringsverktøy'!$F736=F$1,1,"")))</f>
        <v/>
      </c>
      <c r="G728" t="str">
        <f>IF('1. Prosjekteringsverktøy'!$B736=Utelukk!$A$3,"",IF('1. Prosjekteringsverktøy'!$G736&lt;&gt;"",IF('1. Prosjekteringsverktøy'!$G736='Telle antall dimensjoner'!G$1,1,""),IF('1. Prosjekteringsverktøy'!$F736=G$1,1,"")))</f>
        <v/>
      </c>
      <c r="H728" t="str">
        <f>IF('1. Prosjekteringsverktøy'!$B736=Utelukk!$A$3,"",IF('1. Prosjekteringsverktøy'!$G736&lt;&gt;"",IF('1. Prosjekteringsverktøy'!$G736='Telle antall dimensjoner'!H$1,1,""),IF('1. Prosjekteringsverktøy'!$F736=H$1,1,"")))</f>
        <v/>
      </c>
      <c r="I728" t="str">
        <f>IF('1. Prosjekteringsverktøy'!$B736=Utelukk!$A$3,"",IF('1. Prosjekteringsverktøy'!$G736&lt;&gt;"",IF('1. Prosjekteringsverktøy'!$G736='Telle antall dimensjoner'!I$1,1,""),IF('1. Prosjekteringsverktøy'!$F736=I$1,1,"")))</f>
        <v/>
      </c>
      <c r="J728" t="str">
        <f>IF('1. Prosjekteringsverktøy'!$B736=Utelukk!$A$3,"",IF('1. Prosjekteringsverktøy'!$G736&lt;&gt;"",IF('1. Prosjekteringsverktøy'!$G736='Telle antall dimensjoner'!J$1,1,""),IF('1. Prosjekteringsverktøy'!$F736=J$1,1,"")))</f>
        <v/>
      </c>
    </row>
    <row r="729" spans="1:10" x14ac:dyDescent="0.3">
      <c r="A729" t="str">
        <f>IF('1. Prosjekteringsverktøy'!D737&lt;&gt;0,'1. Prosjekteringsverktøy'!$D737,"")</f>
        <v/>
      </c>
      <c r="B729" t="str">
        <f>IF('1. Prosjekteringsverktøy'!$B737=Utelukk!$A$3,"",IF('1. Prosjekteringsverktøy'!$G737&lt;&gt;"",IF('1. Prosjekteringsverktøy'!$G737='Telle antall dimensjoner'!B$1,1,""),IF('1. Prosjekteringsverktøy'!$F737=B$1,1,"")))</f>
        <v/>
      </c>
      <c r="C729" t="str">
        <f>IF('1. Prosjekteringsverktøy'!$B737=Utelukk!$A$3,"",IF('1. Prosjekteringsverktøy'!$G737&lt;&gt;"",IF('1. Prosjekteringsverktøy'!$G737='Telle antall dimensjoner'!C$1,1,""),IF('1. Prosjekteringsverktøy'!$F737=C$1,1,"")))</f>
        <v/>
      </c>
      <c r="D729" t="str">
        <f>IF('1. Prosjekteringsverktøy'!$B737=Utelukk!$A$3,"",IF('1. Prosjekteringsverktøy'!$G737&lt;&gt;"",IF('1. Prosjekteringsverktøy'!$G737='Telle antall dimensjoner'!D$1,1,""),IF('1. Prosjekteringsverktøy'!$F737=D$1,1,"")))</f>
        <v/>
      </c>
      <c r="E729" t="str">
        <f>IF('1. Prosjekteringsverktøy'!$B737=Utelukk!$A$3,"",IF('1. Prosjekteringsverktøy'!$G737&lt;&gt;"",IF('1. Prosjekteringsverktøy'!$G737='Telle antall dimensjoner'!E$1,1,""),IF('1. Prosjekteringsverktøy'!$F737=E$1,1,"")))</f>
        <v/>
      </c>
      <c r="F729" t="str">
        <f>IF('1. Prosjekteringsverktøy'!$B737=Utelukk!$A$3,"",IF('1. Prosjekteringsverktøy'!$G737&lt;&gt;"",IF('1. Prosjekteringsverktøy'!$G737='Telle antall dimensjoner'!F$1,1,""),IF('1. Prosjekteringsverktøy'!$F737=F$1,1,"")))</f>
        <v/>
      </c>
      <c r="G729" t="str">
        <f>IF('1. Prosjekteringsverktøy'!$B737=Utelukk!$A$3,"",IF('1. Prosjekteringsverktøy'!$G737&lt;&gt;"",IF('1. Prosjekteringsverktøy'!$G737='Telle antall dimensjoner'!G$1,1,""),IF('1. Prosjekteringsverktøy'!$F737=G$1,1,"")))</f>
        <v/>
      </c>
      <c r="H729" t="str">
        <f>IF('1. Prosjekteringsverktøy'!$B737=Utelukk!$A$3,"",IF('1. Prosjekteringsverktøy'!$G737&lt;&gt;"",IF('1. Prosjekteringsverktøy'!$G737='Telle antall dimensjoner'!H$1,1,""),IF('1. Prosjekteringsverktøy'!$F737=H$1,1,"")))</f>
        <v/>
      </c>
      <c r="I729" t="str">
        <f>IF('1. Prosjekteringsverktøy'!$B737=Utelukk!$A$3,"",IF('1. Prosjekteringsverktøy'!$G737&lt;&gt;"",IF('1. Prosjekteringsverktøy'!$G737='Telle antall dimensjoner'!I$1,1,""),IF('1. Prosjekteringsverktøy'!$F737=I$1,1,"")))</f>
        <v/>
      </c>
      <c r="J729" t="str">
        <f>IF('1. Prosjekteringsverktøy'!$B737=Utelukk!$A$3,"",IF('1. Prosjekteringsverktøy'!$G737&lt;&gt;"",IF('1. Prosjekteringsverktøy'!$G737='Telle antall dimensjoner'!J$1,1,""),IF('1. Prosjekteringsverktøy'!$F737=J$1,1,"")))</f>
        <v/>
      </c>
    </row>
    <row r="730" spans="1:10" x14ac:dyDescent="0.3">
      <c r="A730" t="str">
        <f>IF('1. Prosjekteringsverktøy'!D738&lt;&gt;0,'1. Prosjekteringsverktøy'!$D738,"")</f>
        <v/>
      </c>
      <c r="B730" t="str">
        <f>IF('1. Prosjekteringsverktøy'!$B738=Utelukk!$A$3,"",IF('1. Prosjekteringsverktøy'!$G738&lt;&gt;"",IF('1. Prosjekteringsverktøy'!$G738='Telle antall dimensjoner'!B$1,1,""),IF('1. Prosjekteringsverktøy'!$F738=B$1,1,"")))</f>
        <v/>
      </c>
      <c r="C730" t="str">
        <f>IF('1. Prosjekteringsverktøy'!$B738=Utelukk!$A$3,"",IF('1. Prosjekteringsverktøy'!$G738&lt;&gt;"",IF('1. Prosjekteringsverktøy'!$G738='Telle antall dimensjoner'!C$1,1,""),IF('1. Prosjekteringsverktøy'!$F738=C$1,1,"")))</f>
        <v/>
      </c>
      <c r="D730" t="str">
        <f>IF('1. Prosjekteringsverktøy'!$B738=Utelukk!$A$3,"",IF('1. Prosjekteringsverktøy'!$G738&lt;&gt;"",IF('1. Prosjekteringsverktøy'!$G738='Telle antall dimensjoner'!D$1,1,""),IF('1. Prosjekteringsverktøy'!$F738=D$1,1,"")))</f>
        <v/>
      </c>
      <c r="E730" t="str">
        <f>IF('1. Prosjekteringsverktøy'!$B738=Utelukk!$A$3,"",IF('1. Prosjekteringsverktøy'!$G738&lt;&gt;"",IF('1. Prosjekteringsverktøy'!$G738='Telle antall dimensjoner'!E$1,1,""),IF('1. Prosjekteringsverktøy'!$F738=E$1,1,"")))</f>
        <v/>
      </c>
      <c r="F730" t="str">
        <f>IF('1. Prosjekteringsverktøy'!$B738=Utelukk!$A$3,"",IF('1. Prosjekteringsverktøy'!$G738&lt;&gt;"",IF('1. Prosjekteringsverktøy'!$G738='Telle antall dimensjoner'!F$1,1,""),IF('1. Prosjekteringsverktøy'!$F738=F$1,1,"")))</f>
        <v/>
      </c>
      <c r="G730" t="str">
        <f>IF('1. Prosjekteringsverktøy'!$B738=Utelukk!$A$3,"",IF('1. Prosjekteringsverktøy'!$G738&lt;&gt;"",IF('1. Prosjekteringsverktøy'!$G738='Telle antall dimensjoner'!G$1,1,""),IF('1. Prosjekteringsverktøy'!$F738=G$1,1,"")))</f>
        <v/>
      </c>
      <c r="H730" t="str">
        <f>IF('1. Prosjekteringsverktøy'!$B738=Utelukk!$A$3,"",IF('1. Prosjekteringsverktøy'!$G738&lt;&gt;"",IF('1. Prosjekteringsverktøy'!$G738='Telle antall dimensjoner'!H$1,1,""),IF('1. Prosjekteringsverktøy'!$F738=H$1,1,"")))</f>
        <v/>
      </c>
      <c r="I730" t="str">
        <f>IF('1. Prosjekteringsverktøy'!$B738=Utelukk!$A$3,"",IF('1. Prosjekteringsverktøy'!$G738&lt;&gt;"",IF('1. Prosjekteringsverktøy'!$G738='Telle antall dimensjoner'!I$1,1,""),IF('1. Prosjekteringsverktøy'!$F738=I$1,1,"")))</f>
        <v/>
      </c>
      <c r="J730" t="str">
        <f>IF('1. Prosjekteringsverktøy'!$B738=Utelukk!$A$3,"",IF('1. Prosjekteringsverktøy'!$G738&lt;&gt;"",IF('1. Prosjekteringsverktøy'!$G738='Telle antall dimensjoner'!J$1,1,""),IF('1. Prosjekteringsverktøy'!$F738=J$1,1,"")))</f>
        <v/>
      </c>
    </row>
    <row r="731" spans="1:10" x14ac:dyDescent="0.3">
      <c r="A731" t="str">
        <f>IF('1. Prosjekteringsverktøy'!D739&lt;&gt;0,'1. Prosjekteringsverktøy'!$D739,"")</f>
        <v/>
      </c>
      <c r="B731" t="str">
        <f>IF('1. Prosjekteringsverktøy'!$B739=Utelukk!$A$3,"",IF('1. Prosjekteringsverktøy'!$G739&lt;&gt;"",IF('1. Prosjekteringsverktøy'!$G739='Telle antall dimensjoner'!B$1,1,""),IF('1. Prosjekteringsverktøy'!$F739=B$1,1,"")))</f>
        <v/>
      </c>
      <c r="C731" t="str">
        <f>IF('1. Prosjekteringsverktøy'!$B739=Utelukk!$A$3,"",IF('1. Prosjekteringsverktøy'!$G739&lt;&gt;"",IF('1. Prosjekteringsverktøy'!$G739='Telle antall dimensjoner'!C$1,1,""),IF('1. Prosjekteringsverktøy'!$F739=C$1,1,"")))</f>
        <v/>
      </c>
      <c r="D731" t="str">
        <f>IF('1. Prosjekteringsverktøy'!$B739=Utelukk!$A$3,"",IF('1. Prosjekteringsverktøy'!$G739&lt;&gt;"",IF('1. Prosjekteringsverktøy'!$G739='Telle antall dimensjoner'!D$1,1,""),IF('1. Prosjekteringsverktøy'!$F739=D$1,1,"")))</f>
        <v/>
      </c>
      <c r="E731" t="str">
        <f>IF('1. Prosjekteringsverktøy'!$B739=Utelukk!$A$3,"",IF('1. Prosjekteringsverktøy'!$G739&lt;&gt;"",IF('1. Prosjekteringsverktøy'!$G739='Telle antall dimensjoner'!E$1,1,""),IF('1. Prosjekteringsverktøy'!$F739=E$1,1,"")))</f>
        <v/>
      </c>
      <c r="F731" t="str">
        <f>IF('1. Prosjekteringsverktøy'!$B739=Utelukk!$A$3,"",IF('1. Prosjekteringsverktøy'!$G739&lt;&gt;"",IF('1. Prosjekteringsverktøy'!$G739='Telle antall dimensjoner'!F$1,1,""),IF('1. Prosjekteringsverktøy'!$F739=F$1,1,"")))</f>
        <v/>
      </c>
      <c r="G731" t="str">
        <f>IF('1. Prosjekteringsverktøy'!$B739=Utelukk!$A$3,"",IF('1. Prosjekteringsverktøy'!$G739&lt;&gt;"",IF('1. Prosjekteringsverktøy'!$G739='Telle antall dimensjoner'!G$1,1,""),IF('1. Prosjekteringsverktøy'!$F739=G$1,1,"")))</f>
        <v/>
      </c>
      <c r="H731" t="str">
        <f>IF('1. Prosjekteringsverktøy'!$B739=Utelukk!$A$3,"",IF('1. Prosjekteringsverktøy'!$G739&lt;&gt;"",IF('1. Prosjekteringsverktøy'!$G739='Telle antall dimensjoner'!H$1,1,""),IF('1. Prosjekteringsverktøy'!$F739=H$1,1,"")))</f>
        <v/>
      </c>
      <c r="I731" t="str">
        <f>IF('1. Prosjekteringsverktøy'!$B739=Utelukk!$A$3,"",IF('1. Prosjekteringsverktøy'!$G739&lt;&gt;"",IF('1. Prosjekteringsverktøy'!$G739='Telle antall dimensjoner'!I$1,1,""),IF('1. Prosjekteringsverktøy'!$F739=I$1,1,"")))</f>
        <v/>
      </c>
      <c r="J731" t="str">
        <f>IF('1. Prosjekteringsverktøy'!$B739=Utelukk!$A$3,"",IF('1. Prosjekteringsverktøy'!$G739&lt;&gt;"",IF('1. Prosjekteringsverktøy'!$G739='Telle antall dimensjoner'!J$1,1,""),IF('1. Prosjekteringsverktøy'!$F739=J$1,1,"")))</f>
        <v/>
      </c>
    </row>
    <row r="732" spans="1:10" x14ac:dyDescent="0.3">
      <c r="A732" t="str">
        <f>IF('1. Prosjekteringsverktøy'!D740&lt;&gt;0,'1. Prosjekteringsverktøy'!$D740,"")</f>
        <v/>
      </c>
      <c r="B732" t="str">
        <f>IF('1. Prosjekteringsverktøy'!$B740=Utelukk!$A$3,"",IF('1. Prosjekteringsverktøy'!$G740&lt;&gt;"",IF('1. Prosjekteringsverktøy'!$G740='Telle antall dimensjoner'!B$1,1,""),IF('1. Prosjekteringsverktøy'!$F740=B$1,1,"")))</f>
        <v/>
      </c>
      <c r="C732" t="str">
        <f>IF('1. Prosjekteringsverktøy'!$B740=Utelukk!$A$3,"",IF('1. Prosjekteringsverktøy'!$G740&lt;&gt;"",IF('1. Prosjekteringsverktøy'!$G740='Telle antall dimensjoner'!C$1,1,""),IF('1. Prosjekteringsverktøy'!$F740=C$1,1,"")))</f>
        <v/>
      </c>
      <c r="D732" t="str">
        <f>IF('1. Prosjekteringsverktøy'!$B740=Utelukk!$A$3,"",IF('1. Prosjekteringsverktøy'!$G740&lt;&gt;"",IF('1. Prosjekteringsverktøy'!$G740='Telle antall dimensjoner'!D$1,1,""),IF('1. Prosjekteringsverktøy'!$F740=D$1,1,"")))</f>
        <v/>
      </c>
      <c r="E732" t="str">
        <f>IF('1. Prosjekteringsverktøy'!$B740=Utelukk!$A$3,"",IF('1. Prosjekteringsverktøy'!$G740&lt;&gt;"",IF('1. Prosjekteringsverktøy'!$G740='Telle antall dimensjoner'!E$1,1,""),IF('1. Prosjekteringsverktøy'!$F740=E$1,1,"")))</f>
        <v/>
      </c>
      <c r="F732" t="str">
        <f>IF('1. Prosjekteringsverktøy'!$B740=Utelukk!$A$3,"",IF('1. Prosjekteringsverktøy'!$G740&lt;&gt;"",IF('1. Prosjekteringsverktøy'!$G740='Telle antall dimensjoner'!F$1,1,""),IF('1. Prosjekteringsverktøy'!$F740=F$1,1,"")))</f>
        <v/>
      </c>
      <c r="G732" t="str">
        <f>IF('1. Prosjekteringsverktøy'!$B740=Utelukk!$A$3,"",IF('1. Prosjekteringsverktøy'!$G740&lt;&gt;"",IF('1. Prosjekteringsverktøy'!$G740='Telle antall dimensjoner'!G$1,1,""),IF('1. Prosjekteringsverktøy'!$F740=G$1,1,"")))</f>
        <v/>
      </c>
      <c r="H732" t="str">
        <f>IF('1. Prosjekteringsverktøy'!$B740=Utelukk!$A$3,"",IF('1. Prosjekteringsverktøy'!$G740&lt;&gt;"",IF('1. Prosjekteringsverktøy'!$G740='Telle antall dimensjoner'!H$1,1,""),IF('1. Prosjekteringsverktøy'!$F740=H$1,1,"")))</f>
        <v/>
      </c>
      <c r="I732" t="str">
        <f>IF('1. Prosjekteringsverktøy'!$B740=Utelukk!$A$3,"",IF('1. Prosjekteringsverktøy'!$G740&lt;&gt;"",IF('1. Prosjekteringsverktøy'!$G740='Telle antall dimensjoner'!I$1,1,""),IF('1. Prosjekteringsverktøy'!$F740=I$1,1,"")))</f>
        <v/>
      </c>
      <c r="J732" t="str">
        <f>IF('1. Prosjekteringsverktøy'!$B740=Utelukk!$A$3,"",IF('1. Prosjekteringsverktøy'!$G740&lt;&gt;"",IF('1. Prosjekteringsverktøy'!$G740='Telle antall dimensjoner'!J$1,1,""),IF('1. Prosjekteringsverktøy'!$F740=J$1,1,"")))</f>
        <v/>
      </c>
    </row>
    <row r="733" spans="1:10" x14ac:dyDescent="0.3">
      <c r="A733" t="str">
        <f>IF('1. Prosjekteringsverktøy'!D741&lt;&gt;0,'1. Prosjekteringsverktøy'!$D741,"")</f>
        <v/>
      </c>
      <c r="B733" t="str">
        <f>IF('1. Prosjekteringsverktøy'!$B741=Utelukk!$A$3,"",IF('1. Prosjekteringsverktøy'!$G741&lt;&gt;"",IF('1. Prosjekteringsverktøy'!$G741='Telle antall dimensjoner'!B$1,1,""),IF('1. Prosjekteringsverktøy'!$F741=B$1,1,"")))</f>
        <v/>
      </c>
      <c r="C733" t="str">
        <f>IF('1. Prosjekteringsverktøy'!$B741=Utelukk!$A$3,"",IF('1. Prosjekteringsverktøy'!$G741&lt;&gt;"",IF('1. Prosjekteringsverktøy'!$G741='Telle antall dimensjoner'!C$1,1,""),IF('1. Prosjekteringsverktøy'!$F741=C$1,1,"")))</f>
        <v/>
      </c>
      <c r="D733" t="str">
        <f>IF('1. Prosjekteringsverktøy'!$B741=Utelukk!$A$3,"",IF('1. Prosjekteringsverktøy'!$G741&lt;&gt;"",IF('1. Prosjekteringsverktøy'!$G741='Telle antall dimensjoner'!D$1,1,""),IF('1. Prosjekteringsverktøy'!$F741=D$1,1,"")))</f>
        <v/>
      </c>
      <c r="E733" t="str">
        <f>IF('1. Prosjekteringsverktøy'!$B741=Utelukk!$A$3,"",IF('1. Prosjekteringsverktøy'!$G741&lt;&gt;"",IF('1. Prosjekteringsverktøy'!$G741='Telle antall dimensjoner'!E$1,1,""),IF('1. Prosjekteringsverktøy'!$F741=E$1,1,"")))</f>
        <v/>
      </c>
      <c r="F733" t="str">
        <f>IF('1. Prosjekteringsverktøy'!$B741=Utelukk!$A$3,"",IF('1. Prosjekteringsverktøy'!$G741&lt;&gt;"",IF('1. Prosjekteringsverktøy'!$G741='Telle antall dimensjoner'!F$1,1,""),IF('1. Prosjekteringsverktøy'!$F741=F$1,1,"")))</f>
        <v/>
      </c>
      <c r="G733" t="str">
        <f>IF('1. Prosjekteringsverktøy'!$B741=Utelukk!$A$3,"",IF('1. Prosjekteringsverktøy'!$G741&lt;&gt;"",IF('1. Prosjekteringsverktøy'!$G741='Telle antall dimensjoner'!G$1,1,""),IF('1. Prosjekteringsverktøy'!$F741=G$1,1,"")))</f>
        <v/>
      </c>
      <c r="H733" t="str">
        <f>IF('1. Prosjekteringsverktøy'!$B741=Utelukk!$A$3,"",IF('1. Prosjekteringsverktøy'!$G741&lt;&gt;"",IF('1. Prosjekteringsverktøy'!$G741='Telle antall dimensjoner'!H$1,1,""),IF('1. Prosjekteringsverktøy'!$F741=H$1,1,"")))</f>
        <v/>
      </c>
      <c r="I733" t="str">
        <f>IF('1. Prosjekteringsverktøy'!$B741=Utelukk!$A$3,"",IF('1. Prosjekteringsverktøy'!$G741&lt;&gt;"",IF('1. Prosjekteringsverktøy'!$G741='Telle antall dimensjoner'!I$1,1,""),IF('1. Prosjekteringsverktøy'!$F741=I$1,1,"")))</f>
        <v/>
      </c>
      <c r="J733" t="str">
        <f>IF('1. Prosjekteringsverktøy'!$B741=Utelukk!$A$3,"",IF('1. Prosjekteringsverktøy'!$G741&lt;&gt;"",IF('1. Prosjekteringsverktøy'!$G741='Telle antall dimensjoner'!J$1,1,""),IF('1. Prosjekteringsverktøy'!$F741=J$1,1,"")))</f>
        <v/>
      </c>
    </row>
    <row r="734" spans="1:10" x14ac:dyDescent="0.3">
      <c r="A734" t="str">
        <f>IF('1. Prosjekteringsverktøy'!D742&lt;&gt;0,'1. Prosjekteringsverktøy'!$D742,"")</f>
        <v/>
      </c>
      <c r="B734" t="str">
        <f>IF('1. Prosjekteringsverktøy'!$B742=Utelukk!$A$3,"",IF('1. Prosjekteringsverktøy'!$G742&lt;&gt;"",IF('1. Prosjekteringsverktøy'!$G742='Telle antall dimensjoner'!B$1,1,""),IF('1. Prosjekteringsverktøy'!$F742=B$1,1,"")))</f>
        <v/>
      </c>
      <c r="C734" t="str">
        <f>IF('1. Prosjekteringsverktøy'!$B742=Utelukk!$A$3,"",IF('1. Prosjekteringsverktøy'!$G742&lt;&gt;"",IF('1. Prosjekteringsverktøy'!$G742='Telle antall dimensjoner'!C$1,1,""),IF('1. Prosjekteringsverktøy'!$F742=C$1,1,"")))</f>
        <v/>
      </c>
      <c r="D734" t="str">
        <f>IF('1. Prosjekteringsverktøy'!$B742=Utelukk!$A$3,"",IF('1. Prosjekteringsverktøy'!$G742&lt;&gt;"",IF('1. Prosjekteringsverktøy'!$G742='Telle antall dimensjoner'!D$1,1,""),IF('1. Prosjekteringsverktøy'!$F742=D$1,1,"")))</f>
        <v/>
      </c>
      <c r="E734" t="str">
        <f>IF('1. Prosjekteringsverktøy'!$B742=Utelukk!$A$3,"",IF('1. Prosjekteringsverktøy'!$G742&lt;&gt;"",IF('1. Prosjekteringsverktøy'!$G742='Telle antall dimensjoner'!E$1,1,""),IF('1. Prosjekteringsverktøy'!$F742=E$1,1,"")))</f>
        <v/>
      </c>
      <c r="F734" t="str">
        <f>IF('1. Prosjekteringsverktøy'!$B742=Utelukk!$A$3,"",IF('1. Prosjekteringsverktøy'!$G742&lt;&gt;"",IF('1. Prosjekteringsverktøy'!$G742='Telle antall dimensjoner'!F$1,1,""),IF('1. Prosjekteringsverktøy'!$F742=F$1,1,"")))</f>
        <v/>
      </c>
      <c r="G734" t="str">
        <f>IF('1. Prosjekteringsverktøy'!$B742=Utelukk!$A$3,"",IF('1. Prosjekteringsverktøy'!$G742&lt;&gt;"",IF('1. Prosjekteringsverktøy'!$G742='Telle antall dimensjoner'!G$1,1,""),IF('1. Prosjekteringsverktøy'!$F742=G$1,1,"")))</f>
        <v/>
      </c>
      <c r="H734" t="str">
        <f>IF('1. Prosjekteringsverktøy'!$B742=Utelukk!$A$3,"",IF('1. Prosjekteringsverktøy'!$G742&lt;&gt;"",IF('1. Prosjekteringsverktøy'!$G742='Telle antall dimensjoner'!H$1,1,""),IF('1. Prosjekteringsverktøy'!$F742=H$1,1,"")))</f>
        <v/>
      </c>
      <c r="I734" t="str">
        <f>IF('1. Prosjekteringsverktøy'!$B742=Utelukk!$A$3,"",IF('1. Prosjekteringsverktøy'!$G742&lt;&gt;"",IF('1. Prosjekteringsverktøy'!$G742='Telle antall dimensjoner'!I$1,1,""),IF('1. Prosjekteringsverktøy'!$F742=I$1,1,"")))</f>
        <v/>
      </c>
      <c r="J734" t="str">
        <f>IF('1. Prosjekteringsverktøy'!$B742=Utelukk!$A$3,"",IF('1. Prosjekteringsverktøy'!$G742&lt;&gt;"",IF('1. Prosjekteringsverktøy'!$G742='Telle antall dimensjoner'!J$1,1,""),IF('1. Prosjekteringsverktøy'!$F742=J$1,1,"")))</f>
        <v/>
      </c>
    </row>
    <row r="735" spans="1:10" x14ac:dyDescent="0.3">
      <c r="A735" t="str">
        <f>IF('1. Prosjekteringsverktøy'!D743&lt;&gt;0,'1. Prosjekteringsverktøy'!$D743,"")</f>
        <v/>
      </c>
      <c r="B735" t="str">
        <f>IF('1. Prosjekteringsverktøy'!$B743=Utelukk!$A$3,"",IF('1. Prosjekteringsverktøy'!$G743&lt;&gt;"",IF('1. Prosjekteringsverktøy'!$G743='Telle antall dimensjoner'!B$1,1,""),IF('1. Prosjekteringsverktøy'!$F743=B$1,1,"")))</f>
        <v/>
      </c>
      <c r="C735" t="str">
        <f>IF('1. Prosjekteringsverktøy'!$B743=Utelukk!$A$3,"",IF('1. Prosjekteringsverktøy'!$G743&lt;&gt;"",IF('1. Prosjekteringsverktøy'!$G743='Telle antall dimensjoner'!C$1,1,""),IF('1. Prosjekteringsverktøy'!$F743=C$1,1,"")))</f>
        <v/>
      </c>
      <c r="D735" t="str">
        <f>IF('1. Prosjekteringsverktøy'!$B743=Utelukk!$A$3,"",IF('1. Prosjekteringsverktøy'!$G743&lt;&gt;"",IF('1. Prosjekteringsverktøy'!$G743='Telle antall dimensjoner'!D$1,1,""),IF('1. Prosjekteringsverktøy'!$F743=D$1,1,"")))</f>
        <v/>
      </c>
      <c r="E735" t="str">
        <f>IF('1. Prosjekteringsverktøy'!$B743=Utelukk!$A$3,"",IF('1. Prosjekteringsverktøy'!$G743&lt;&gt;"",IF('1. Prosjekteringsverktøy'!$G743='Telle antall dimensjoner'!E$1,1,""),IF('1. Prosjekteringsverktøy'!$F743=E$1,1,"")))</f>
        <v/>
      </c>
      <c r="F735" t="str">
        <f>IF('1. Prosjekteringsverktøy'!$B743=Utelukk!$A$3,"",IF('1. Prosjekteringsverktøy'!$G743&lt;&gt;"",IF('1. Prosjekteringsverktøy'!$G743='Telle antall dimensjoner'!F$1,1,""),IF('1. Prosjekteringsverktøy'!$F743=F$1,1,"")))</f>
        <v/>
      </c>
      <c r="G735" t="str">
        <f>IF('1. Prosjekteringsverktøy'!$B743=Utelukk!$A$3,"",IF('1. Prosjekteringsverktøy'!$G743&lt;&gt;"",IF('1. Prosjekteringsverktøy'!$G743='Telle antall dimensjoner'!G$1,1,""),IF('1. Prosjekteringsverktøy'!$F743=G$1,1,"")))</f>
        <v/>
      </c>
      <c r="H735" t="str">
        <f>IF('1. Prosjekteringsverktøy'!$B743=Utelukk!$A$3,"",IF('1. Prosjekteringsverktøy'!$G743&lt;&gt;"",IF('1. Prosjekteringsverktøy'!$G743='Telle antall dimensjoner'!H$1,1,""),IF('1. Prosjekteringsverktøy'!$F743=H$1,1,"")))</f>
        <v/>
      </c>
      <c r="I735" t="str">
        <f>IF('1. Prosjekteringsverktøy'!$B743=Utelukk!$A$3,"",IF('1. Prosjekteringsverktøy'!$G743&lt;&gt;"",IF('1. Prosjekteringsverktøy'!$G743='Telle antall dimensjoner'!I$1,1,""),IF('1. Prosjekteringsverktøy'!$F743=I$1,1,"")))</f>
        <v/>
      </c>
      <c r="J735" t="str">
        <f>IF('1. Prosjekteringsverktøy'!$B743=Utelukk!$A$3,"",IF('1. Prosjekteringsverktøy'!$G743&lt;&gt;"",IF('1. Prosjekteringsverktøy'!$G743='Telle antall dimensjoner'!J$1,1,""),IF('1. Prosjekteringsverktøy'!$F743=J$1,1,"")))</f>
        <v/>
      </c>
    </row>
    <row r="736" spans="1:10" x14ac:dyDescent="0.3">
      <c r="A736" t="str">
        <f>IF('1. Prosjekteringsverktøy'!D744&lt;&gt;0,'1. Prosjekteringsverktøy'!$D744,"")</f>
        <v/>
      </c>
      <c r="B736" t="str">
        <f>IF('1. Prosjekteringsverktøy'!$B744=Utelukk!$A$3,"",IF('1. Prosjekteringsverktøy'!$G744&lt;&gt;"",IF('1. Prosjekteringsverktøy'!$G744='Telle antall dimensjoner'!B$1,1,""),IF('1. Prosjekteringsverktøy'!$F744=B$1,1,"")))</f>
        <v/>
      </c>
      <c r="C736" t="str">
        <f>IF('1. Prosjekteringsverktøy'!$B744=Utelukk!$A$3,"",IF('1. Prosjekteringsverktøy'!$G744&lt;&gt;"",IF('1. Prosjekteringsverktøy'!$G744='Telle antall dimensjoner'!C$1,1,""),IF('1. Prosjekteringsverktøy'!$F744=C$1,1,"")))</f>
        <v/>
      </c>
      <c r="D736" t="str">
        <f>IF('1. Prosjekteringsverktøy'!$B744=Utelukk!$A$3,"",IF('1. Prosjekteringsverktøy'!$G744&lt;&gt;"",IF('1. Prosjekteringsverktøy'!$G744='Telle antall dimensjoner'!D$1,1,""),IF('1. Prosjekteringsverktøy'!$F744=D$1,1,"")))</f>
        <v/>
      </c>
      <c r="E736" t="str">
        <f>IF('1. Prosjekteringsverktøy'!$B744=Utelukk!$A$3,"",IF('1. Prosjekteringsverktøy'!$G744&lt;&gt;"",IF('1. Prosjekteringsverktøy'!$G744='Telle antall dimensjoner'!E$1,1,""),IF('1. Prosjekteringsverktøy'!$F744=E$1,1,"")))</f>
        <v/>
      </c>
      <c r="F736" t="str">
        <f>IF('1. Prosjekteringsverktøy'!$B744=Utelukk!$A$3,"",IF('1. Prosjekteringsverktøy'!$G744&lt;&gt;"",IF('1. Prosjekteringsverktøy'!$G744='Telle antall dimensjoner'!F$1,1,""),IF('1. Prosjekteringsverktøy'!$F744=F$1,1,"")))</f>
        <v/>
      </c>
      <c r="G736" t="str">
        <f>IF('1. Prosjekteringsverktøy'!$B744=Utelukk!$A$3,"",IF('1. Prosjekteringsverktøy'!$G744&lt;&gt;"",IF('1. Prosjekteringsverktøy'!$G744='Telle antall dimensjoner'!G$1,1,""),IF('1. Prosjekteringsverktøy'!$F744=G$1,1,"")))</f>
        <v/>
      </c>
      <c r="H736" t="str">
        <f>IF('1. Prosjekteringsverktøy'!$B744=Utelukk!$A$3,"",IF('1. Prosjekteringsverktøy'!$G744&lt;&gt;"",IF('1. Prosjekteringsverktøy'!$G744='Telle antall dimensjoner'!H$1,1,""),IF('1. Prosjekteringsverktøy'!$F744=H$1,1,"")))</f>
        <v/>
      </c>
      <c r="I736" t="str">
        <f>IF('1. Prosjekteringsverktøy'!$B744=Utelukk!$A$3,"",IF('1. Prosjekteringsverktøy'!$G744&lt;&gt;"",IF('1. Prosjekteringsverktøy'!$G744='Telle antall dimensjoner'!I$1,1,""),IF('1. Prosjekteringsverktøy'!$F744=I$1,1,"")))</f>
        <v/>
      </c>
      <c r="J736" t="str">
        <f>IF('1. Prosjekteringsverktøy'!$B744=Utelukk!$A$3,"",IF('1. Prosjekteringsverktøy'!$G744&lt;&gt;"",IF('1. Prosjekteringsverktøy'!$G744='Telle antall dimensjoner'!J$1,1,""),IF('1. Prosjekteringsverktøy'!$F744=J$1,1,"")))</f>
        <v/>
      </c>
    </row>
    <row r="737" spans="1:10" x14ac:dyDescent="0.3">
      <c r="A737" t="str">
        <f>IF('1. Prosjekteringsverktøy'!D745&lt;&gt;0,'1. Prosjekteringsverktøy'!$D745,"")</f>
        <v/>
      </c>
      <c r="B737" t="str">
        <f>IF('1. Prosjekteringsverktøy'!$B745=Utelukk!$A$3,"",IF('1. Prosjekteringsverktøy'!$G745&lt;&gt;"",IF('1. Prosjekteringsverktøy'!$G745='Telle antall dimensjoner'!B$1,1,""),IF('1. Prosjekteringsverktøy'!$F745=B$1,1,"")))</f>
        <v/>
      </c>
      <c r="C737" t="str">
        <f>IF('1. Prosjekteringsverktøy'!$B745=Utelukk!$A$3,"",IF('1. Prosjekteringsverktøy'!$G745&lt;&gt;"",IF('1. Prosjekteringsverktøy'!$G745='Telle antall dimensjoner'!C$1,1,""),IF('1. Prosjekteringsverktøy'!$F745=C$1,1,"")))</f>
        <v/>
      </c>
      <c r="D737" t="str">
        <f>IF('1. Prosjekteringsverktøy'!$B745=Utelukk!$A$3,"",IF('1. Prosjekteringsverktøy'!$G745&lt;&gt;"",IF('1. Prosjekteringsverktøy'!$G745='Telle antall dimensjoner'!D$1,1,""),IF('1. Prosjekteringsverktøy'!$F745=D$1,1,"")))</f>
        <v/>
      </c>
      <c r="E737" t="str">
        <f>IF('1. Prosjekteringsverktøy'!$B745=Utelukk!$A$3,"",IF('1. Prosjekteringsverktøy'!$G745&lt;&gt;"",IF('1. Prosjekteringsverktøy'!$G745='Telle antall dimensjoner'!E$1,1,""),IF('1. Prosjekteringsverktøy'!$F745=E$1,1,"")))</f>
        <v/>
      </c>
      <c r="F737" t="str">
        <f>IF('1. Prosjekteringsverktøy'!$B745=Utelukk!$A$3,"",IF('1. Prosjekteringsverktøy'!$G745&lt;&gt;"",IF('1. Prosjekteringsverktøy'!$G745='Telle antall dimensjoner'!F$1,1,""),IF('1. Prosjekteringsverktøy'!$F745=F$1,1,"")))</f>
        <v/>
      </c>
      <c r="G737" t="str">
        <f>IF('1. Prosjekteringsverktøy'!$B745=Utelukk!$A$3,"",IF('1. Prosjekteringsverktøy'!$G745&lt;&gt;"",IF('1. Prosjekteringsverktøy'!$G745='Telle antall dimensjoner'!G$1,1,""),IF('1. Prosjekteringsverktøy'!$F745=G$1,1,"")))</f>
        <v/>
      </c>
      <c r="H737" t="str">
        <f>IF('1. Prosjekteringsverktøy'!$B745=Utelukk!$A$3,"",IF('1. Prosjekteringsverktøy'!$G745&lt;&gt;"",IF('1. Prosjekteringsverktøy'!$G745='Telle antall dimensjoner'!H$1,1,""),IF('1. Prosjekteringsverktøy'!$F745=H$1,1,"")))</f>
        <v/>
      </c>
      <c r="I737" t="str">
        <f>IF('1. Prosjekteringsverktøy'!$B745=Utelukk!$A$3,"",IF('1. Prosjekteringsverktøy'!$G745&lt;&gt;"",IF('1. Prosjekteringsverktøy'!$G745='Telle antall dimensjoner'!I$1,1,""),IF('1. Prosjekteringsverktøy'!$F745=I$1,1,"")))</f>
        <v/>
      </c>
      <c r="J737" t="str">
        <f>IF('1. Prosjekteringsverktøy'!$B745=Utelukk!$A$3,"",IF('1. Prosjekteringsverktøy'!$G745&lt;&gt;"",IF('1. Prosjekteringsverktøy'!$G745='Telle antall dimensjoner'!J$1,1,""),IF('1. Prosjekteringsverktøy'!$F745=J$1,1,"")))</f>
        <v/>
      </c>
    </row>
    <row r="738" spans="1:10" x14ac:dyDescent="0.3">
      <c r="A738" t="str">
        <f>IF('1. Prosjekteringsverktøy'!D746&lt;&gt;0,'1. Prosjekteringsverktøy'!$D746,"")</f>
        <v/>
      </c>
      <c r="B738" t="str">
        <f>IF('1. Prosjekteringsverktøy'!$B746=Utelukk!$A$3,"",IF('1. Prosjekteringsverktøy'!$G746&lt;&gt;"",IF('1. Prosjekteringsverktøy'!$G746='Telle antall dimensjoner'!B$1,1,""),IF('1. Prosjekteringsverktøy'!$F746=B$1,1,"")))</f>
        <v/>
      </c>
      <c r="C738" t="str">
        <f>IF('1. Prosjekteringsverktøy'!$B746=Utelukk!$A$3,"",IF('1. Prosjekteringsverktøy'!$G746&lt;&gt;"",IF('1. Prosjekteringsverktøy'!$G746='Telle antall dimensjoner'!C$1,1,""),IF('1. Prosjekteringsverktøy'!$F746=C$1,1,"")))</f>
        <v/>
      </c>
      <c r="D738" t="str">
        <f>IF('1. Prosjekteringsverktøy'!$B746=Utelukk!$A$3,"",IF('1. Prosjekteringsverktøy'!$G746&lt;&gt;"",IF('1. Prosjekteringsverktøy'!$G746='Telle antall dimensjoner'!D$1,1,""),IF('1. Prosjekteringsverktøy'!$F746=D$1,1,"")))</f>
        <v/>
      </c>
      <c r="E738" t="str">
        <f>IF('1. Prosjekteringsverktøy'!$B746=Utelukk!$A$3,"",IF('1. Prosjekteringsverktøy'!$G746&lt;&gt;"",IF('1. Prosjekteringsverktøy'!$G746='Telle antall dimensjoner'!E$1,1,""),IF('1. Prosjekteringsverktøy'!$F746=E$1,1,"")))</f>
        <v/>
      </c>
      <c r="F738" t="str">
        <f>IF('1. Prosjekteringsverktøy'!$B746=Utelukk!$A$3,"",IF('1. Prosjekteringsverktøy'!$G746&lt;&gt;"",IF('1. Prosjekteringsverktøy'!$G746='Telle antall dimensjoner'!F$1,1,""),IF('1. Prosjekteringsverktøy'!$F746=F$1,1,"")))</f>
        <v/>
      </c>
      <c r="G738" t="str">
        <f>IF('1. Prosjekteringsverktøy'!$B746=Utelukk!$A$3,"",IF('1. Prosjekteringsverktøy'!$G746&lt;&gt;"",IF('1. Prosjekteringsverktøy'!$G746='Telle antall dimensjoner'!G$1,1,""),IF('1. Prosjekteringsverktøy'!$F746=G$1,1,"")))</f>
        <v/>
      </c>
      <c r="H738" t="str">
        <f>IF('1. Prosjekteringsverktøy'!$B746=Utelukk!$A$3,"",IF('1. Prosjekteringsverktøy'!$G746&lt;&gt;"",IF('1. Prosjekteringsverktøy'!$G746='Telle antall dimensjoner'!H$1,1,""),IF('1. Prosjekteringsverktøy'!$F746=H$1,1,"")))</f>
        <v/>
      </c>
      <c r="I738" t="str">
        <f>IF('1. Prosjekteringsverktøy'!$B746=Utelukk!$A$3,"",IF('1. Prosjekteringsverktøy'!$G746&lt;&gt;"",IF('1. Prosjekteringsverktøy'!$G746='Telle antall dimensjoner'!I$1,1,""),IF('1. Prosjekteringsverktøy'!$F746=I$1,1,"")))</f>
        <v/>
      </c>
      <c r="J738" t="str">
        <f>IF('1. Prosjekteringsverktøy'!$B746=Utelukk!$A$3,"",IF('1. Prosjekteringsverktøy'!$G746&lt;&gt;"",IF('1. Prosjekteringsverktøy'!$G746='Telle antall dimensjoner'!J$1,1,""),IF('1. Prosjekteringsverktøy'!$F746=J$1,1,"")))</f>
        <v/>
      </c>
    </row>
    <row r="739" spans="1:10" x14ac:dyDescent="0.3">
      <c r="A739" t="str">
        <f>IF('1. Prosjekteringsverktøy'!D747&lt;&gt;0,'1. Prosjekteringsverktøy'!$D747,"")</f>
        <v/>
      </c>
      <c r="B739" t="str">
        <f>IF('1. Prosjekteringsverktøy'!$B747=Utelukk!$A$3,"",IF('1. Prosjekteringsverktøy'!$G747&lt;&gt;"",IF('1. Prosjekteringsverktøy'!$G747='Telle antall dimensjoner'!B$1,1,""),IF('1. Prosjekteringsverktøy'!$F747=B$1,1,"")))</f>
        <v/>
      </c>
      <c r="C739" t="str">
        <f>IF('1. Prosjekteringsverktøy'!$B747=Utelukk!$A$3,"",IF('1. Prosjekteringsverktøy'!$G747&lt;&gt;"",IF('1. Prosjekteringsverktøy'!$G747='Telle antall dimensjoner'!C$1,1,""),IF('1. Prosjekteringsverktøy'!$F747=C$1,1,"")))</f>
        <v/>
      </c>
      <c r="D739" t="str">
        <f>IF('1. Prosjekteringsverktøy'!$B747=Utelukk!$A$3,"",IF('1. Prosjekteringsverktøy'!$G747&lt;&gt;"",IF('1. Prosjekteringsverktøy'!$G747='Telle antall dimensjoner'!D$1,1,""),IF('1. Prosjekteringsverktøy'!$F747=D$1,1,"")))</f>
        <v/>
      </c>
      <c r="E739" t="str">
        <f>IF('1. Prosjekteringsverktøy'!$B747=Utelukk!$A$3,"",IF('1. Prosjekteringsverktøy'!$G747&lt;&gt;"",IF('1. Prosjekteringsverktøy'!$G747='Telle antall dimensjoner'!E$1,1,""),IF('1. Prosjekteringsverktøy'!$F747=E$1,1,"")))</f>
        <v/>
      </c>
      <c r="F739" t="str">
        <f>IF('1. Prosjekteringsverktøy'!$B747=Utelukk!$A$3,"",IF('1. Prosjekteringsverktøy'!$G747&lt;&gt;"",IF('1. Prosjekteringsverktøy'!$G747='Telle antall dimensjoner'!F$1,1,""),IF('1. Prosjekteringsverktøy'!$F747=F$1,1,"")))</f>
        <v/>
      </c>
      <c r="G739" t="str">
        <f>IF('1. Prosjekteringsverktøy'!$B747=Utelukk!$A$3,"",IF('1. Prosjekteringsverktøy'!$G747&lt;&gt;"",IF('1. Prosjekteringsverktøy'!$G747='Telle antall dimensjoner'!G$1,1,""),IF('1. Prosjekteringsverktøy'!$F747=G$1,1,"")))</f>
        <v/>
      </c>
      <c r="H739" t="str">
        <f>IF('1. Prosjekteringsverktøy'!$B747=Utelukk!$A$3,"",IF('1. Prosjekteringsverktøy'!$G747&lt;&gt;"",IF('1. Prosjekteringsverktøy'!$G747='Telle antall dimensjoner'!H$1,1,""),IF('1. Prosjekteringsverktøy'!$F747=H$1,1,"")))</f>
        <v/>
      </c>
      <c r="I739" t="str">
        <f>IF('1. Prosjekteringsverktøy'!$B747=Utelukk!$A$3,"",IF('1. Prosjekteringsverktøy'!$G747&lt;&gt;"",IF('1. Prosjekteringsverktøy'!$G747='Telle antall dimensjoner'!I$1,1,""),IF('1. Prosjekteringsverktøy'!$F747=I$1,1,"")))</f>
        <v/>
      </c>
      <c r="J739" t="str">
        <f>IF('1. Prosjekteringsverktøy'!$B747=Utelukk!$A$3,"",IF('1. Prosjekteringsverktøy'!$G747&lt;&gt;"",IF('1. Prosjekteringsverktøy'!$G747='Telle antall dimensjoner'!J$1,1,""),IF('1. Prosjekteringsverktøy'!$F747=J$1,1,"")))</f>
        <v/>
      </c>
    </row>
    <row r="740" spans="1:10" x14ac:dyDescent="0.3">
      <c r="A740" t="str">
        <f>IF('1. Prosjekteringsverktøy'!D748&lt;&gt;0,'1. Prosjekteringsverktøy'!$D748,"")</f>
        <v/>
      </c>
      <c r="B740" t="str">
        <f>IF('1. Prosjekteringsverktøy'!$B748=Utelukk!$A$3,"",IF('1. Prosjekteringsverktøy'!$G748&lt;&gt;"",IF('1. Prosjekteringsverktøy'!$G748='Telle antall dimensjoner'!B$1,1,""),IF('1. Prosjekteringsverktøy'!$F748=B$1,1,"")))</f>
        <v/>
      </c>
      <c r="C740" t="str">
        <f>IF('1. Prosjekteringsverktøy'!$B748=Utelukk!$A$3,"",IF('1. Prosjekteringsverktøy'!$G748&lt;&gt;"",IF('1. Prosjekteringsverktøy'!$G748='Telle antall dimensjoner'!C$1,1,""),IF('1. Prosjekteringsverktøy'!$F748=C$1,1,"")))</f>
        <v/>
      </c>
      <c r="D740" t="str">
        <f>IF('1. Prosjekteringsverktøy'!$B748=Utelukk!$A$3,"",IF('1. Prosjekteringsverktøy'!$G748&lt;&gt;"",IF('1. Prosjekteringsverktøy'!$G748='Telle antall dimensjoner'!D$1,1,""),IF('1. Prosjekteringsverktøy'!$F748=D$1,1,"")))</f>
        <v/>
      </c>
      <c r="E740" t="str">
        <f>IF('1. Prosjekteringsverktøy'!$B748=Utelukk!$A$3,"",IF('1. Prosjekteringsverktøy'!$G748&lt;&gt;"",IF('1. Prosjekteringsverktøy'!$G748='Telle antall dimensjoner'!E$1,1,""),IF('1. Prosjekteringsverktøy'!$F748=E$1,1,"")))</f>
        <v/>
      </c>
      <c r="F740" t="str">
        <f>IF('1. Prosjekteringsverktøy'!$B748=Utelukk!$A$3,"",IF('1. Prosjekteringsverktøy'!$G748&lt;&gt;"",IF('1. Prosjekteringsverktøy'!$G748='Telle antall dimensjoner'!F$1,1,""),IF('1. Prosjekteringsverktøy'!$F748=F$1,1,"")))</f>
        <v/>
      </c>
      <c r="G740" t="str">
        <f>IF('1. Prosjekteringsverktøy'!$B748=Utelukk!$A$3,"",IF('1. Prosjekteringsverktøy'!$G748&lt;&gt;"",IF('1. Prosjekteringsverktøy'!$G748='Telle antall dimensjoner'!G$1,1,""),IF('1. Prosjekteringsverktøy'!$F748=G$1,1,"")))</f>
        <v/>
      </c>
      <c r="H740" t="str">
        <f>IF('1. Prosjekteringsverktøy'!$B748=Utelukk!$A$3,"",IF('1. Prosjekteringsverktøy'!$G748&lt;&gt;"",IF('1. Prosjekteringsverktøy'!$G748='Telle antall dimensjoner'!H$1,1,""),IF('1. Prosjekteringsverktøy'!$F748=H$1,1,"")))</f>
        <v/>
      </c>
      <c r="I740" t="str">
        <f>IF('1. Prosjekteringsverktøy'!$B748=Utelukk!$A$3,"",IF('1. Prosjekteringsverktøy'!$G748&lt;&gt;"",IF('1. Prosjekteringsverktøy'!$G748='Telle antall dimensjoner'!I$1,1,""),IF('1. Prosjekteringsverktøy'!$F748=I$1,1,"")))</f>
        <v/>
      </c>
      <c r="J740" t="str">
        <f>IF('1. Prosjekteringsverktøy'!$B748=Utelukk!$A$3,"",IF('1. Prosjekteringsverktøy'!$G748&lt;&gt;"",IF('1. Prosjekteringsverktøy'!$G748='Telle antall dimensjoner'!J$1,1,""),IF('1. Prosjekteringsverktøy'!$F748=J$1,1,"")))</f>
        <v/>
      </c>
    </row>
    <row r="741" spans="1:10" x14ac:dyDescent="0.3">
      <c r="A741" t="str">
        <f>IF('1. Prosjekteringsverktøy'!D749&lt;&gt;0,'1. Prosjekteringsverktøy'!$D749,"")</f>
        <v/>
      </c>
      <c r="B741" t="str">
        <f>IF('1. Prosjekteringsverktøy'!$B749=Utelukk!$A$3,"",IF('1. Prosjekteringsverktøy'!$G749&lt;&gt;"",IF('1. Prosjekteringsverktøy'!$G749='Telle antall dimensjoner'!B$1,1,""),IF('1. Prosjekteringsverktøy'!$F749=B$1,1,"")))</f>
        <v/>
      </c>
      <c r="C741" t="str">
        <f>IF('1. Prosjekteringsverktøy'!$B749=Utelukk!$A$3,"",IF('1. Prosjekteringsverktøy'!$G749&lt;&gt;"",IF('1. Prosjekteringsverktøy'!$G749='Telle antall dimensjoner'!C$1,1,""),IF('1. Prosjekteringsverktøy'!$F749=C$1,1,"")))</f>
        <v/>
      </c>
      <c r="D741" t="str">
        <f>IF('1. Prosjekteringsverktøy'!$B749=Utelukk!$A$3,"",IF('1. Prosjekteringsverktøy'!$G749&lt;&gt;"",IF('1. Prosjekteringsverktøy'!$G749='Telle antall dimensjoner'!D$1,1,""),IF('1. Prosjekteringsverktøy'!$F749=D$1,1,"")))</f>
        <v/>
      </c>
      <c r="E741" t="str">
        <f>IF('1. Prosjekteringsverktøy'!$B749=Utelukk!$A$3,"",IF('1. Prosjekteringsverktøy'!$G749&lt;&gt;"",IF('1. Prosjekteringsverktøy'!$G749='Telle antall dimensjoner'!E$1,1,""),IF('1. Prosjekteringsverktøy'!$F749=E$1,1,"")))</f>
        <v/>
      </c>
      <c r="F741" t="str">
        <f>IF('1. Prosjekteringsverktøy'!$B749=Utelukk!$A$3,"",IF('1. Prosjekteringsverktøy'!$G749&lt;&gt;"",IF('1. Prosjekteringsverktøy'!$G749='Telle antall dimensjoner'!F$1,1,""),IF('1. Prosjekteringsverktøy'!$F749=F$1,1,"")))</f>
        <v/>
      </c>
      <c r="G741" t="str">
        <f>IF('1. Prosjekteringsverktøy'!$B749=Utelukk!$A$3,"",IF('1. Prosjekteringsverktøy'!$G749&lt;&gt;"",IF('1. Prosjekteringsverktøy'!$G749='Telle antall dimensjoner'!G$1,1,""),IF('1. Prosjekteringsverktøy'!$F749=G$1,1,"")))</f>
        <v/>
      </c>
      <c r="H741" t="str">
        <f>IF('1. Prosjekteringsverktøy'!$B749=Utelukk!$A$3,"",IF('1. Prosjekteringsverktøy'!$G749&lt;&gt;"",IF('1. Prosjekteringsverktøy'!$G749='Telle antall dimensjoner'!H$1,1,""),IF('1. Prosjekteringsverktøy'!$F749=H$1,1,"")))</f>
        <v/>
      </c>
      <c r="I741" t="str">
        <f>IF('1. Prosjekteringsverktøy'!$B749=Utelukk!$A$3,"",IF('1. Prosjekteringsverktøy'!$G749&lt;&gt;"",IF('1. Prosjekteringsverktøy'!$G749='Telle antall dimensjoner'!I$1,1,""),IF('1. Prosjekteringsverktøy'!$F749=I$1,1,"")))</f>
        <v/>
      </c>
      <c r="J741" t="str">
        <f>IF('1. Prosjekteringsverktøy'!$B749=Utelukk!$A$3,"",IF('1. Prosjekteringsverktøy'!$G749&lt;&gt;"",IF('1. Prosjekteringsverktøy'!$G749='Telle antall dimensjoner'!J$1,1,""),IF('1. Prosjekteringsverktøy'!$F749=J$1,1,"")))</f>
        <v/>
      </c>
    </row>
    <row r="742" spans="1:10" x14ac:dyDescent="0.3">
      <c r="A742" t="str">
        <f>IF('1. Prosjekteringsverktøy'!D750&lt;&gt;0,'1. Prosjekteringsverktøy'!$D750,"")</f>
        <v/>
      </c>
      <c r="B742" t="str">
        <f>IF('1. Prosjekteringsverktøy'!$B750=Utelukk!$A$3,"",IF('1. Prosjekteringsverktøy'!$G750&lt;&gt;"",IF('1. Prosjekteringsverktøy'!$G750='Telle antall dimensjoner'!B$1,1,""),IF('1. Prosjekteringsverktøy'!$F750=B$1,1,"")))</f>
        <v/>
      </c>
      <c r="C742" t="str">
        <f>IF('1. Prosjekteringsverktøy'!$B750=Utelukk!$A$3,"",IF('1. Prosjekteringsverktøy'!$G750&lt;&gt;"",IF('1. Prosjekteringsverktøy'!$G750='Telle antall dimensjoner'!C$1,1,""),IF('1. Prosjekteringsverktøy'!$F750=C$1,1,"")))</f>
        <v/>
      </c>
      <c r="D742" t="str">
        <f>IF('1. Prosjekteringsverktøy'!$B750=Utelukk!$A$3,"",IF('1. Prosjekteringsverktøy'!$G750&lt;&gt;"",IF('1. Prosjekteringsverktøy'!$G750='Telle antall dimensjoner'!D$1,1,""),IF('1. Prosjekteringsverktøy'!$F750=D$1,1,"")))</f>
        <v/>
      </c>
      <c r="E742" t="str">
        <f>IF('1. Prosjekteringsverktøy'!$B750=Utelukk!$A$3,"",IF('1. Prosjekteringsverktøy'!$G750&lt;&gt;"",IF('1. Prosjekteringsverktøy'!$G750='Telle antall dimensjoner'!E$1,1,""),IF('1. Prosjekteringsverktøy'!$F750=E$1,1,"")))</f>
        <v/>
      </c>
      <c r="F742" t="str">
        <f>IF('1. Prosjekteringsverktøy'!$B750=Utelukk!$A$3,"",IF('1. Prosjekteringsverktøy'!$G750&lt;&gt;"",IF('1. Prosjekteringsverktøy'!$G750='Telle antall dimensjoner'!F$1,1,""),IF('1. Prosjekteringsverktøy'!$F750=F$1,1,"")))</f>
        <v/>
      </c>
      <c r="G742" t="str">
        <f>IF('1. Prosjekteringsverktøy'!$B750=Utelukk!$A$3,"",IF('1. Prosjekteringsverktøy'!$G750&lt;&gt;"",IF('1. Prosjekteringsverktøy'!$G750='Telle antall dimensjoner'!G$1,1,""),IF('1. Prosjekteringsverktøy'!$F750=G$1,1,"")))</f>
        <v/>
      </c>
      <c r="H742" t="str">
        <f>IF('1. Prosjekteringsverktøy'!$B750=Utelukk!$A$3,"",IF('1. Prosjekteringsverktøy'!$G750&lt;&gt;"",IF('1. Prosjekteringsverktøy'!$G750='Telle antall dimensjoner'!H$1,1,""),IF('1. Prosjekteringsverktøy'!$F750=H$1,1,"")))</f>
        <v/>
      </c>
      <c r="I742" t="str">
        <f>IF('1. Prosjekteringsverktøy'!$B750=Utelukk!$A$3,"",IF('1. Prosjekteringsverktøy'!$G750&lt;&gt;"",IF('1. Prosjekteringsverktøy'!$G750='Telle antall dimensjoner'!I$1,1,""),IF('1. Prosjekteringsverktøy'!$F750=I$1,1,"")))</f>
        <v/>
      </c>
      <c r="J742" t="str">
        <f>IF('1. Prosjekteringsverktøy'!$B750=Utelukk!$A$3,"",IF('1. Prosjekteringsverktøy'!$G750&lt;&gt;"",IF('1. Prosjekteringsverktøy'!$G750='Telle antall dimensjoner'!J$1,1,""),IF('1. Prosjekteringsverktøy'!$F750=J$1,1,"")))</f>
        <v/>
      </c>
    </row>
    <row r="743" spans="1:10" x14ac:dyDescent="0.3">
      <c r="A743" t="str">
        <f>IF('1. Prosjekteringsverktøy'!D751&lt;&gt;0,'1. Prosjekteringsverktøy'!$D751,"")</f>
        <v/>
      </c>
      <c r="B743" t="str">
        <f>IF('1. Prosjekteringsverktøy'!$B751=Utelukk!$A$3,"",IF('1. Prosjekteringsverktøy'!$G751&lt;&gt;"",IF('1. Prosjekteringsverktøy'!$G751='Telle antall dimensjoner'!B$1,1,""),IF('1. Prosjekteringsverktøy'!$F751=B$1,1,"")))</f>
        <v/>
      </c>
      <c r="C743" t="str">
        <f>IF('1. Prosjekteringsverktøy'!$B751=Utelukk!$A$3,"",IF('1. Prosjekteringsverktøy'!$G751&lt;&gt;"",IF('1. Prosjekteringsverktøy'!$G751='Telle antall dimensjoner'!C$1,1,""),IF('1. Prosjekteringsverktøy'!$F751=C$1,1,"")))</f>
        <v/>
      </c>
      <c r="D743" t="str">
        <f>IF('1. Prosjekteringsverktøy'!$B751=Utelukk!$A$3,"",IF('1. Prosjekteringsverktøy'!$G751&lt;&gt;"",IF('1. Prosjekteringsverktøy'!$G751='Telle antall dimensjoner'!D$1,1,""),IF('1. Prosjekteringsverktøy'!$F751=D$1,1,"")))</f>
        <v/>
      </c>
      <c r="E743" t="str">
        <f>IF('1. Prosjekteringsverktøy'!$B751=Utelukk!$A$3,"",IF('1. Prosjekteringsverktøy'!$G751&lt;&gt;"",IF('1. Prosjekteringsverktøy'!$G751='Telle antall dimensjoner'!E$1,1,""),IF('1. Prosjekteringsverktøy'!$F751=E$1,1,"")))</f>
        <v/>
      </c>
      <c r="F743" t="str">
        <f>IF('1. Prosjekteringsverktøy'!$B751=Utelukk!$A$3,"",IF('1. Prosjekteringsverktøy'!$G751&lt;&gt;"",IF('1. Prosjekteringsverktøy'!$G751='Telle antall dimensjoner'!F$1,1,""),IF('1. Prosjekteringsverktøy'!$F751=F$1,1,"")))</f>
        <v/>
      </c>
      <c r="G743" t="str">
        <f>IF('1. Prosjekteringsverktøy'!$B751=Utelukk!$A$3,"",IF('1. Prosjekteringsverktøy'!$G751&lt;&gt;"",IF('1. Prosjekteringsverktøy'!$G751='Telle antall dimensjoner'!G$1,1,""),IF('1. Prosjekteringsverktøy'!$F751=G$1,1,"")))</f>
        <v/>
      </c>
      <c r="H743" t="str">
        <f>IF('1. Prosjekteringsverktøy'!$B751=Utelukk!$A$3,"",IF('1. Prosjekteringsverktøy'!$G751&lt;&gt;"",IF('1. Prosjekteringsverktøy'!$G751='Telle antall dimensjoner'!H$1,1,""),IF('1. Prosjekteringsverktøy'!$F751=H$1,1,"")))</f>
        <v/>
      </c>
      <c r="I743" t="str">
        <f>IF('1. Prosjekteringsverktøy'!$B751=Utelukk!$A$3,"",IF('1. Prosjekteringsverktøy'!$G751&lt;&gt;"",IF('1. Prosjekteringsverktøy'!$G751='Telle antall dimensjoner'!I$1,1,""),IF('1. Prosjekteringsverktøy'!$F751=I$1,1,"")))</f>
        <v/>
      </c>
      <c r="J743" t="str">
        <f>IF('1. Prosjekteringsverktøy'!$B751=Utelukk!$A$3,"",IF('1. Prosjekteringsverktøy'!$G751&lt;&gt;"",IF('1. Prosjekteringsverktøy'!$G751='Telle antall dimensjoner'!J$1,1,""),IF('1. Prosjekteringsverktøy'!$F751=J$1,1,"")))</f>
        <v/>
      </c>
    </row>
    <row r="744" spans="1:10" x14ac:dyDescent="0.3">
      <c r="A744" t="str">
        <f>IF('1. Prosjekteringsverktøy'!D752&lt;&gt;0,'1. Prosjekteringsverktøy'!$D752,"")</f>
        <v/>
      </c>
      <c r="B744" t="str">
        <f>IF('1. Prosjekteringsverktøy'!$B752=Utelukk!$A$3,"",IF('1. Prosjekteringsverktøy'!$G752&lt;&gt;"",IF('1. Prosjekteringsverktøy'!$G752='Telle antall dimensjoner'!B$1,1,""),IF('1. Prosjekteringsverktøy'!$F752=B$1,1,"")))</f>
        <v/>
      </c>
      <c r="C744" t="str">
        <f>IF('1. Prosjekteringsverktøy'!$B752=Utelukk!$A$3,"",IF('1. Prosjekteringsverktøy'!$G752&lt;&gt;"",IF('1. Prosjekteringsverktøy'!$G752='Telle antall dimensjoner'!C$1,1,""),IF('1. Prosjekteringsverktøy'!$F752=C$1,1,"")))</f>
        <v/>
      </c>
      <c r="D744" t="str">
        <f>IF('1. Prosjekteringsverktøy'!$B752=Utelukk!$A$3,"",IF('1. Prosjekteringsverktøy'!$G752&lt;&gt;"",IF('1. Prosjekteringsverktøy'!$G752='Telle antall dimensjoner'!D$1,1,""),IF('1. Prosjekteringsverktøy'!$F752=D$1,1,"")))</f>
        <v/>
      </c>
      <c r="E744" t="str">
        <f>IF('1. Prosjekteringsverktøy'!$B752=Utelukk!$A$3,"",IF('1. Prosjekteringsverktøy'!$G752&lt;&gt;"",IF('1. Prosjekteringsverktøy'!$G752='Telle antall dimensjoner'!E$1,1,""),IF('1. Prosjekteringsverktøy'!$F752=E$1,1,"")))</f>
        <v/>
      </c>
      <c r="F744" t="str">
        <f>IF('1. Prosjekteringsverktøy'!$B752=Utelukk!$A$3,"",IF('1. Prosjekteringsverktøy'!$G752&lt;&gt;"",IF('1. Prosjekteringsverktøy'!$G752='Telle antall dimensjoner'!F$1,1,""),IF('1. Prosjekteringsverktøy'!$F752=F$1,1,"")))</f>
        <v/>
      </c>
      <c r="G744" t="str">
        <f>IF('1. Prosjekteringsverktøy'!$B752=Utelukk!$A$3,"",IF('1. Prosjekteringsverktøy'!$G752&lt;&gt;"",IF('1. Prosjekteringsverktøy'!$G752='Telle antall dimensjoner'!G$1,1,""),IF('1. Prosjekteringsverktøy'!$F752=G$1,1,"")))</f>
        <v/>
      </c>
      <c r="H744" t="str">
        <f>IF('1. Prosjekteringsverktøy'!$B752=Utelukk!$A$3,"",IF('1. Prosjekteringsverktøy'!$G752&lt;&gt;"",IF('1. Prosjekteringsverktøy'!$G752='Telle antall dimensjoner'!H$1,1,""),IF('1. Prosjekteringsverktøy'!$F752=H$1,1,"")))</f>
        <v/>
      </c>
      <c r="I744" t="str">
        <f>IF('1. Prosjekteringsverktøy'!$B752=Utelukk!$A$3,"",IF('1. Prosjekteringsverktøy'!$G752&lt;&gt;"",IF('1. Prosjekteringsverktøy'!$G752='Telle antall dimensjoner'!I$1,1,""),IF('1. Prosjekteringsverktøy'!$F752=I$1,1,"")))</f>
        <v/>
      </c>
      <c r="J744" t="str">
        <f>IF('1. Prosjekteringsverktøy'!$B752=Utelukk!$A$3,"",IF('1. Prosjekteringsverktøy'!$G752&lt;&gt;"",IF('1. Prosjekteringsverktøy'!$G752='Telle antall dimensjoner'!J$1,1,""),IF('1. Prosjekteringsverktøy'!$F752=J$1,1,"")))</f>
        <v/>
      </c>
    </row>
    <row r="745" spans="1:10" x14ac:dyDescent="0.3">
      <c r="A745" t="str">
        <f>IF('1. Prosjekteringsverktøy'!D753&lt;&gt;0,'1. Prosjekteringsverktøy'!$D753,"")</f>
        <v/>
      </c>
      <c r="B745" t="str">
        <f>IF('1. Prosjekteringsverktøy'!$B753=Utelukk!$A$3,"",IF('1. Prosjekteringsverktøy'!$G753&lt;&gt;"",IF('1. Prosjekteringsverktøy'!$G753='Telle antall dimensjoner'!B$1,1,""),IF('1. Prosjekteringsverktøy'!$F753=B$1,1,"")))</f>
        <v/>
      </c>
      <c r="C745" t="str">
        <f>IF('1. Prosjekteringsverktøy'!$B753=Utelukk!$A$3,"",IF('1. Prosjekteringsverktøy'!$G753&lt;&gt;"",IF('1. Prosjekteringsverktøy'!$G753='Telle antall dimensjoner'!C$1,1,""),IF('1. Prosjekteringsverktøy'!$F753=C$1,1,"")))</f>
        <v/>
      </c>
      <c r="D745" t="str">
        <f>IF('1. Prosjekteringsverktøy'!$B753=Utelukk!$A$3,"",IF('1. Prosjekteringsverktøy'!$G753&lt;&gt;"",IF('1. Prosjekteringsverktøy'!$G753='Telle antall dimensjoner'!D$1,1,""),IF('1. Prosjekteringsverktøy'!$F753=D$1,1,"")))</f>
        <v/>
      </c>
      <c r="E745" t="str">
        <f>IF('1. Prosjekteringsverktøy'!$B753=Utelukk!$A$3,"",IF('1. Prosjekteringsverktøy'!$G753&lt;&gt;"",IF('1. Prosjekteringsverktøy'!$G753='Telle antall dimensjoner'!E$1,1,""),IF('1. Prosjekteringsverktøy'!$F753=E$1,1,"")))</f>
        <v/>
      </c>
      <c r="F745" t="str">
        <f>IF('1. Prosjekteringsverktøy'!$B753=Utelukk!$A$3,"",IF('1. Prosjekteringsverktøy'!$G753&lt;&gt;"",IF('1. Prosjekteringsverktøy'!$G753='Telle antall dimensjoner'!F$1,1,""),IF('1. Prosjekteringsverktøy'!$F753=F$1,1,"")))</f>
        <v/>
      </c>
      <c r="G745" t="str">
        <f>IF('1. Prosjekteringsverktøy'!$B753=Utelukk!$A$3,"",IF('1. Prosjekteringsverktøy'!$G753&lt;&gt;"",IF('1. Prosjekteringsverktøy'!$G753='Telle antall dimensjoner'!G$1,1,""),IF('1. Prosjekteringsverktøy'!$F753=G$1,1,"")))</f>
        <v/>
      </c>
      <c r="H745" t="str">
        <f>IF('1. Prosjekteringsverktøy'!$B753=Utelukk!$A$3,"",IF('1. Prosjekteringsverktøy'!$G753&lt;&gt;"",IF('1. Prosjekteringsverktøy'!$G753='Telle antall dimensjoner'!H$1,1,""),IF('1. Prosjekteringsverktøy'!$F753=H$1,1,"")))</f>
        <v/>
      </c>
      <c r="I745" t="str">
        <f>IF('1. Prosjekteringsverktøy'!$B753=Utelukk!$A$3,"",IF('1. Prosjekteringsverktøy'!$G753&lt;&gt;"",IF('1. Prosjekteringsverktøy'!$G753='Telle antall dimensjoner'!I$1,1,""),IF('1. Prosjekteringsverktøy'!$F753=I$1,1,"")))</f>
        <v/>
      </c>
      <c r="J745" t="str">
        <f>IF('1. Prosjekteringsverktøy'!$B753=Utelukk!$A$3,"",IF('1. Prosjekteringsverktøy'!$G753&lt;&gt;"",IF('1. Prosjekteringsverktøy'!$G753='Telle antall dimensjoner'!J$1,1,""),IF('1. Prosjekteringsverktøy'!$F753=J$1,1,"")))</f>
        <v/>
      </c>
    </row>
    <row r="746" spans="1:10" x14ac:dyDescent="0.3">
      <c r="A746" t="str">
        <f>IF('1. Prosjekteringsverktøy'!D754&lt;&gt;0,'1. Prosjekteringsverktøy'!$D754,"")</f>
        <v/>
      </c>
      <c r="B746" t="str">
        <f>IF('1. Prosjekteringsverktøy'!$B754=Utelukk!$A$3,"",IF('1. Prosjekteringsverktøy'!$G754&lt;&gt;"",IF('1. Prosjekteringsverktøy'!$G754='Telle antall dimensjoner'!B$1,1,""),IF('1. Prosjekteringsverktøy'!$F754=B$1,1,"")))</f>
        <v/>
      </c>
      <c r="C746" t="str">
        <f>IF('1. Prosjekteringsverktøy'!$B754=Utelukk!$A$3,"",IF('1. Prosjekteringsverktøy'!$G754&lt;&gt;"",IF('1. Prosjekteringsverktøy'!$G754='Telle antall dimensjoner'!C$1,1,""),IF('1. Prosjekteringsverktøy'!$F754=C$1,1,"")))</f>
        <v/>
      </c>
      <c r="D746" t="str">
        <f>IF('1. Prosjekteringsverktøy'!$B754=Utelukk!$A$3,"",IF('1. Prosjekteringsverktøy'!$G754&lt;&gt;"",IF('1. Prosjekteringsverktøy'!$G754='Telle antall dimensjoner'!D$1,1,""),IF('1. Prosjekteringsverktøy'!$F754=D$1,1,"")))</f>
        <v/>
      </c>
      <c r="E746" t="str">
        <f>IF('1. Prosjekteringsverktøy'!$B754=Utelukk!$A$3,"",IF('1. Prosjekteringsverktøy'!$G754&lt;&gt;"",IF('1. Prosjekteringsverktøy'!$G754='Telle antall dimensjoner'!E$1,1,""),IF('1. Prosjekteringsverktøy'!$F754=E$1,1,"")))</f>
        <v/>
      </c>
      <c r="F746" t="str">
        <f>IF('1. Prosjekteringsverktøy'!$B754=Utelukk!$A$3,"",IF('1. Prosjekteringsverktøy'!$G754&lt;&gt;"",IF('1. Prosjekteringsverktøy'!$G754='Telle antall dimensjoner'!F$1,1,""),IF('1. Prosjekteringsverktøy'!$F754=F$1,1,"")))</f>
        <v/>
      </c>
      <c r="G746" t="str">
        <f>IF('1. Prosjekteringsverktøy'!$B754=Utelukk!$A$3,"",IF('1. Prosjekteringsverktøy'!$G754&lt;&gt;"",IF('1. Prosjekteringsverktøy'!$G754='Telle antall dimensjoner'!G$1,1,""),IF('1. Prosjekteringsverktøy'!$F754=G$1,1,"")))</f>
        <v/>
      </c>
      <c r="H746" t="str">
        <f>IF('1. Prosjekteringsverktøy'!$B754=Utelukk!$A$3,"",IF('1. Prosjekteringsverktøy'!$G754&lt;&gt;"",IF('1. Prosjekteringsverktøy'!$G754='Telle antall dimensjoner'!H$1,1,""),IF('1. Prosjekteringsverktøy'!$F754=H$1,1,"")))</f>
        <v/>
      </c>
      <c r="I746" t="str">
        <f>IF('1. Prosjekteringsverktøy'!$B754=Utelukk!$A$3,"",IF('1. Prosjekteringsverktøy'!$G754&lt;&gt;"",IF('1. Prosjekteringsverktøy'!$G754='Telle antall dimensjoner'!I$1,1,""),IF('1. Prosjekteringsverktøy'!$F754=I$1,1,"")))</f>
        <v/>
      </c>
      <c r="J746" t="str">
        <f>IF('1. Prosjekteringsverktøy'!$B754=Utelukk!$A$3,"",IF('1. Prosjekteringsverktøy'!$G754&lt;&gt;"",IF('1. Prosjekteringsverktøy'!$G754='Telle antall dimensjoner'!J$1,1,""),IF('1. Prosjekteringsverktøy'!$F754=J$1,1,"")))</f>
        <v/>
      </c>
    </row>
    <row r="747" spans="1:10" x14ac:dyDescent="0.3">
      <c r="A747" t="str">
        <f>IF('1. Prosjekteringsverktøy'!D755&lt;&gt;0,'1. Prosjekteringsverktøy'!$D755,"")</f>
        <v/>
      </c>
      <c r="B747" t="str">
        <f>IF('1. Prosjekteringsverktøy'!$B755=Utelukk!$A$3,"",IF('1. Prosjekteringsverktøy'!$G755&lt;&gt;"",IF('1. Prosjekteringsverktøy'!$G755='Telle antall dimensjoner'!B$1,1,""),IF('1. Prosjekteringsverktøy'!$F755=B$1,1,"")))</f>
        <v/>
      </c>
      <c r="C747" t="str">
        <f>IF('1. Prosjekteringsverktøy'!$B755=Utelukk!$A$3,"",IF('1. Prosjekteringsverktøy'!$G755&lt;&gt;"",IF('1. Prosjekteringsverktøy'!$G755='Telle antall dimensjoner'!C$1,1,""),IF('1. Prosjekteringsverktøy'!$F755=C$1,1,"")))</f>
        <v/>
      </c>
      <c r="D747" t="str">
        <f>IF('1. Prosjekteringsverktøy'!$B755=Utelukk!$A$3,"",IF('1. Prosjekteringsverktøy'!$G755&lt;&gt;"",IF('1. Prosjekteringsverktøy'!$G755='Telle antall dimensjoner'!D$1,1,""),IF('1. Prosjekteringsverktøy'!$F755=D$1,1,"")))</f>
        <v/>
      </c>
      <c r="E747" t="str">
        <f>IF('1. Prosjekteringsverktøy'!$B755=Utelukk!$A$3,"",IF('1. Prosjekteringsverktøy'!$G755&lt;&gt;"",IF('1. Prosjekteringsverktøy'!$G755='Telle antall dimensjoner'!E$1,1,""),IF('1. Prosjekteringsverktøy'!$F755=E$1,1,"")))</f>
        <v/>
      </c>
      <c r="F747" t="str">
        <f>IF('1. Prosjekteringsverktøy'!$B755=Utelukk!$A$3,"",IF('1. Prosjekteringsverktøy'!$G755&lt;&gt;"",IF('1. Prosjekteringsverktøy'!$G755='Telle antall dimensjoner'!F$1,1,""),IF('1. Prosjekteringsverktøy'!$F755=F$1,1,"")))</f>
        <v/>
      </c>
      <c r="G747" t="str">
        <f>IF('1. Prosjekteringsverktøy'!$B755=Utelukk!$A$3,"",IF('1. Prosjekteringsverktøy'!$G755&lt;&gt;"",IF('1. Prosjekteringsverktøy'!$G755='Telle antall dimensjoner'!G$1,1,""),IF('1. Prosjekteringsverktøy'!$F755=G$1,1,"")))</f>
        <v/>
      </c>
      <c r="H747" t="str">
        <f>IF('1. Prosjekteringsverktøy'!$B755=Utelukk!$A$3,"",IF('1. Prosjekteringsverktøy'!$G755&lt;&gt;"",IF('1. Prosjekteringsverktøy'!$G755='Telle antall dimensjoner'!H$1,1,""),IF('1. Prosjekteringsverktøy'!$F755=H$1,1,"")))</f>
        <v/>
      </c>
      <c r="I747" t="str">
        <f>IF('1. Prosjekteringsverktøy'!$B755=Utelukk!$A$3,"",IF('1. Prosjekteringsverktøy'!$G755&lt;&gt;"",IF('1. Prosjekteringsverktøy'!$G755='Telle antall dimensjoner'!I$1,1,""),IF('1. Prosjekteringsverktøy'!$F755=I$1,1,"")))</f>
        <v/>
      </c>
      <c r="J747" t="str">
        <f>IF('1. Prosjekteringsverktøy'!$B755=Utelukk!$A$3,"",IF('1. Prosjekteringsverktøy'!$G755&lt;&gt;"",IF('1. Prosjekteringsverktøy'!$G755='Telle antall dimensjoner'!J$1,1,""),IF('1. Prosjekteringsverktøy'!$F755=J$1,1,"")))</f>
        <v/>
      </c>
    </row>
    <row r="748" spans="1:10" x14ac:dyDescent="0.3">
      <c r="A748" t="str">
        <f>IF('1. Prosjekteringsverktøy'!D756&lt;&gt;0,'1. Prosjekteringsverktøy'!$D756,"")</f>
        <v/>
      </c>
      <c r="B748" t="str">
        <f>IF('1. Prosjekteringsverktøy'!$B756=Utelukk!$A$3,"",IF('1. Prosjekteringsverktøy'!$G756&lt;&gt;"",IF('1. Prosjekteringsverktøy'!$G756='Telle antall dimensjoner'!B$1,1,""),IF('1. Prosjekteringsverktøy'!$F756=B$1,1,"")))</f>
        <v/>
      </c>
      <c r="C748" t="str">
        <f>IF('1. Prosjekteringsverktøy'!$B756=Utelukk!$A$3,"",IF('1. Prosjekteringsverktøy'!$G756&lt;&gt;"",IF('1. Prosjekteringsverktøy'!$G756='Telle antall dimensjoner'!C$1,1,""),IF('1. Prosjekteringsverktøy'!$F756=C$1,1,"")))</f>
        <v/>
      </c>
      <c r="D748" t="str">
        <f>IF('1. Prosjekteringsverktøy'!$B756=Utelukk!$A$3,"",IF('1. Prosjekteringsverktøy'!$G756&lt;&gt;"",IF('1. Prosjekteringsverktøy'!$G756='Telle antall dimensjoner'!D$1,1,""),IF('1. Prosjekteringsverktøy'!$F756=D$1,1,"")))</f>
        <v/>
      </c>
      <c r="E748" t="str">
        <f>IF('1. Prosjekteringsverktøy'!$B756=Utelukk!$A$3,"",IF('1. Prosjekteringsverktøy'!$G756&lt;&gt;"",IF('1. Prosjekteringsverktøy'!$G756='Telle antall dimensjoner'!E$1,1,""),IF('1. Prosjekteringsverktøy'!$F756=E$1,1,"")))</f>
        <v/>
      </c>
      <c r="F748" t="str">
        <f>IF('1. Prosjekteringsverktøy'!$B756=Utelukk!$A$3,"",IF('1. Prosjekteringsverktøy'!$G756&lt;&gt;"",IF('1. Prosjekteringsverktøy'!$G756='Telle antall dimensjoner'!F$1,1,""),IF('1. Prosjekteringsverktøy'!$F756=F$1,1,"")))</f>
        <v/>
      </c>
      <c r="G748" t="str">
        <f>IF('1. Prosjekteringsverktøy'!$B756=Utelukk!$A$3,"",IF('1. Prosjekteringsverktøy'!$G756&lt;&gt;"",IF('1. Prosjekteringsverktøy'!$G756='Telle antall dimensjoner'!G$1,1,""),IF('1. Prosjekteringsverktøy'!$F756=G$1,1,"")))</f>
        <v/>
      </c>
      <c r="H748" t="str">
        <f>IF('1. Prosjekteringsverktøy'!$B756=Utelukk!$A$3,"",IF('1. Prosjekteringsverktøy'!$G756&lt;&gt;"",IF('1. Prosjekteringsverktøy'!$G756='Telle antall dimensjoner'!H$1,1,""),IF('1. Prosjekteringsverktøy'!$F756=H$1,1,"")))</f>
        <v/>
      </c>
      <c r="I748" t="str">
        <f>IF('1. Prosjekteringsverktøy'!$B756=Utelukk!$A$3,"",IF('1. Prosjekteringsverktøy'!$G756&lt;&gt;"",IF('1. Prosjekteringsverktøy'!$G756='Telle antall dimensjoner'!I$1,1,""),IF('1. Prosjekteringsverktøy'!$F756=I$1,1,"")))</f>
        <v/>
      </c>
      <c r="J748" t="str">
        <f>IF('1. Prosjekteringsverktøy'!$B756=Utelukk!$A$3,"",IF('1. Prosjekteringsverktøy'!$G756&lt;&gt;"",IF('1. Prosjekteringsverktøy'!$G756='Telle antall dimensjoner'!J$1,1,""),IF('1. Prosjekteringsverktøy'!$F756=J$1,1,"")))</f>
        <v/>
      </c>
    </row>
    <row r="749" spans="1:10" x14ac:dyDescent="0.3">
      <c r="A749" t="str">
        <f>IF('1. Prosjekteringsverktøy'!D757&lt;&gt;0,'1. Prosjekteringsverktøy'!$D757,"")</f>
        <v/>
      </c>
      <c r="B749" t="str">
        <f>IF('1. Prosjekteringsverktøy'!$B757=Utelukk!$A$3,"",IF('1. Prosjekteringsverktøy'!$G757&lt;&gt;"",IF('1. Prosjekteringsverktøy'!$G757='Telle antall dimensjoner'!B$1,1,""),IF('1. Prosjekteringsverktøy'!$F757=B$1,1,"")))</f>
        <v/>
      </c>
      <c r="C749" t="str">
        <f>IF('1. Prosjekteringsverktøy'!$B757=Utelukk!$A$3,"",IF('1. Prosjekteringsverktøy'!$G757&lt;&gt;"",IF('1. Prosjekteringsverktøy'!$G757='Telle antall dimensjoner'!C$1,1,""),IF('1. Prosjekteringsverktøy'!$F757=C$1,1,"")))</f>
        <v/>
      </c>
      <c r="D749" t="str">
        <f>IF('1. Prosjekteringsverktøy'!$B757=Utelukk!$A$3,"",IF('1. Prosjekteringsverktøy'!$G757&lt;&gt;"",IF('1. Prosjekteringsverktøy'!$G757='Telle antall dimensjoner'!D$1,1,""),IF('1. Prosjekteringsverktøy'!$F757=D$1,1,"")))</f>
        <v/>
      </c>
      <c r="E749" t="str">
        <f>IF('1. Prosjekteringsverktøy'!$B757=Utelukk!$A$3,"",IF('1. Prosjekteringsverktøy'!$G757&lt;&gt;"",IF('1. Prosjekteringsverktøy'!$G757='Telle antall dimensjoner'!E$1,1,""),IF('1. Prosjekteringsverktøy'!$F757=E$1,1,"")))</f>
        <v/>
      </c>
      <c r="F749" t="str">
        <f>IF('1. Prosjekteringsverktøy'!$B757=Utelukk!$A$3,"",IF('1. Prosjekteringsverktøy'!$G757&lt;&gt;"",IF('1. Prosjekteringsverktøy'!$G757='Telle antall dimensjoner'!F$1,1,""),IF('1. Prosjekteringsverktøy'!$F757=F$1,1,"")))</f>
        <v/>
      </c>
      <c r="G749" t="str">
        <f>IF('1. Prosjekteringsverktøy'!$B757=Utelukk!$A$3,"",IF('1. Prosjekteringsverktøy'!$G757&lt;&gt;"",IF('1. Prosjekteringsverktøy'!$G757='Telle antall dimensjoner'!G$1,1,""),IF('1. Prosjekteringsverktøy'!$F757=G$1,1,"")))</f>
        <v/>
      </c>
      <c r="H749" t="str">
        <f>IF('1. Prosjekteringsverktøy'!$B757=Utelukk!$A$3,"",IF('1. Prosjekteringsverktøy'!$G757&lt;&gt;"",IF('1. Prosjekteringsverktøy'!$G757='Telle antall dimensjoner'!H$1,1,""),IF('1. Prosjekteringsverktøy'!$F757=H$1,1,"")))</f>
        <v/>
      </c>
      <c r="I749" t="str">
        <f>IF('1. Prosjekteringsverktøy'!$B757=Utelukk!$A$3,"",IF('1. Prosjekteringsverktøy'!$G757&lt;&gt;"",IF('1. Prosjekteringsverktøy'!$G757='Telle antall dimensjoner'!I$1,1,""),IF('1. Prosjekteringsverktøy'!$F757=I$1,1,"")))</f>
        <v/>
      </c>
      <c r="J749" t="str">
        <f>IF('1. Prosjekteringsverktøy'!$B757=Utelukk!$A$3,"",IF('1. Prosjekteringsverktøy'!$G757&lt;&gt;"",IF('1. Prosjekteringsverktøy'!$G757='Telle antall dimensjoner'!J$1,1,""),IF('1. Prosjekteringsverktøy'!$F757=J$1,1,"")))</f>
        <v/>
      </c>
    </row>
    <row r="750" spans="1:10" x14ac:dyDescent="0.3">
      <c r="A750" t="str">
        <f>IF('1. Prosjekteringsverktøy'!D758&lt;&gt;0,'1. Prosjekteringsverktøy'!$D758,"")</f>
        <v/>
      </c>
      <c r="B750" t="str">
        <f>IF('1. Prosjekteringsverktøy'!$B758=Utelukk!$A$3,"",IF('1. Prosjekteringsverktøy'!$G758&lt;&gt;"",IF('1. Prosjekteringsverktøy'!$G758='Telle antall dimensjoner'!B$1,1,""),IF('1. Prosjekteringsverktøy'!$F758=B$1,1,"")))</f>
        <v/>
      </c>
      <c r="C750" t="str">
        <f>IF('1. Prosjekteringsverktøy'!$B758=Utelukk!$A$3,"",IF('1. Prosjekteringsverktøy'!$G758&lt;&gt;"",IF('1. Prosjekteringsverktøy'!$G758='Telle antall dimensjoner'!C$1,1,""),IF('1. Prosjekteringsverktøy'!$F758=C$1,1,"")))</f>
        <v/>
      </c>
      <c r="D750" t="str">
        <f>IF('1. Prosjekteringsverktøy'!$B758=Utelukk!$A$3,"",IF('1. Prosjekteringsverktøy'!$G758&lt;&gt;"",IF('1. Prosjekteringsverktøy'!$G758='Telle antall dimensjoner'!D$1,1,""),IF('1. Prosjekteringsverktøy'!$F758=D$1,1,"")))</f>
        <v/>
      </c>
      <c r="E750" t="str">
        <f>IF('1. Prosjekteringsverktøy'!$B758=Utelukk!$A$3,"",IF('1. Prosjekteringsverktøy'!$G758&lt;&gt;"",IF('1. Prosjekteringsverktøy'!$G758='Telle antall dimensjoner'!E$1,1,""),IF('1. Prosjekteringsverktøy'!$F758=E$1,1,"")))</f>
        <v/>
      </c>
      <c r="F750" t="str">
        <f>IF('1. Prosjekteringsverktøy'!$B758=Utelukk!$A$3,"",IF('1. Prosjekteringsverktøy'!$G758&lt;&gt;"",IF('1. Prosjekteringsverktøy'!$G758='Telle antall dimensjoner'!F$1,1,""),IF('1. Prosjekteringsverktøy'!$F758=F$1,1,"")))</f>
        <v/>
      </c>
      <c r="G750" t="str">
        <f>IF('1. Prosjekteringsverktøy'!$B758=Utelukk!$A$3,"",IF('1. Prosjekteringsverktøy'!$G758&lt;&gt;"",IF('1. Prosjekteringsverktøy'!$G758='Telle antall dimensjoner'!G$1,1,""),IF('1. Prosjekteringsverktøy'!$F758=G$1,1,"")))</f>
        <v/>
      </c>
      <c r="H750" t="str">
        <f>IF('1. Prosjekteringsverktøy'!$B758=Utelukk!$A$3,"",IF('1. Prosjekteringsverktøy'!$G758&lt;&gt;"",IF('1. Prosjekteringsverktøy'!$G758='Telle antall dimensjoner'!H$1,1,""),IF('1. Prosjekteringsverktøy'!$F758=H$1,1,"")))</f>
        <v/>
      </c>
      <c r="I750" t="str">
        <f>IF('1. Prosjekteringsverktøy'!$B758=Utelukk!$A$3,"",IF('1. Prosjekteringsverktøy'!$G758&lt;&gt;"",IF('1. Prosjekteringsverktøy'!$G758='Telle antall dimensjoner'!I$1,1,""),IF('1. Prosjekteringsverktøy'!$F758=I$1,1,"")))</f>
        <v/>
      </c>
      <c r="J750" t="str">
        <f>IF('1. Prosjekteringsverktøy'!$B758=Utelukk!$A$3,"",IF('1. Prosjekteringsverktøy'!$G758&lt;&gt;"",IF('1. Prosjekteringsverktøy'!$G758='Telle antall dimensjoner'!J$1,1,""),IF('1. Prosjekteringsverktøy'!$F758=J$1,1,"")))</f>
        <v/>
      </c>
    </row>
    <row r="751" spans="1:10" x14ac:dyDescent="0.3">
      <c r="A751" t="str">
        <f>IF('1. Prosjekteringsverktøy'!D759&lt;&gt;0,'1. Prosjekteringsverktøy'!$D759,"")</f>
        <v/>
      </c>
      <c r="B751" t="str">
        <f>IF('1. Prosjekteringsverktøy'!$B759=Utelukk!$A$3,"",IF('1. Prosjekteringsverktøy'!$G759&lt;&gt;"",IF('1. Prosjekteringsverktøy'!$G759='Telle antall dimensjoner'!B$1,1,""),IF('1. Prosjekteringsverktøy'!$F759=B$1,1,"")))</f>
        <v/>
      </c>
      <c r="C751" t="str">
        <f>IF('1. Prosjekteringsverktøy'!$B759=Utelukk!$A$3,"",IF('1. Prosjekteringsverktøy'!$G759&lt;&gt;"",IF('1. Prosjekteringsverktøy'!$G759='Telle antall dimensjoner'!C$1,1,""),IF('1. Prosjekteringsverktøy'!$F759=C$1,1,"")))</f>
        <v/>
      </c>
      <c r="D751" t="str">
        <f>IF('1. Prosjekteringsverktøy'!$B759=Utelukk!$A$3,"",IF('1. Prosjekteringsverktøy'!$G759&lt;&gt;"",IF('1. Prosjekteringsverktøy'!$G759='Telle antall dimensjoner'!D$1,1,""),IF('1. Prosjekteringsverktøy'!$F759=D$1,1,"")))</f>
        <v/>
      </c>
      <c r="E751" t="str">
        <f>IF('1. Prosjekteringsverktøy'!$B759=Utelukk!$A$3,"",IF('1. Prosjekteringsverktøy'!$G759&lt;&gt;"",IF('1. Prosjekteringsverktøy'!$G759='Telle antall dimensjoner'!E$1,1,""),IF('1. Prosjekteringsverktøy'!$F759=E$1,1,"")))</f>
        <v/>
      </c>
      <c r="F751" t="str">
        <f>IF('1. Prosjekteringsverktøy'!$B759=Utelukk!$A$3,"",IF('1. Prosjekteringsverktøy'!$G759&lt;&gt;"",IF('1. Prosjekteringsverktøy'!$G759='Telle antall dimensjoner'!F$1,1,""),IF('1. Prosjekteringsverktøy'!$F759=F$1,1,"")))</f>
        <v/>
      </c>
      <c r="G751" t="str">
        <f>IF('1. Prosjekteringsverktøy'!$B759=Utelukk!$A$3,"",IF('1. Prosjekteringsverktøy'!$G759&lt;&gt;"",IF('1. Prosjekteringsverktøy'!$G759='Telle antall dimensjoner'!G$1,1,""),IF('1. Prosjekteringsverktøy'!$F759=G$1,1,"")))</f>
        <v/>
      </c>
      <c r="H751" t="str">
        <f>IF('1. Prosjekteringsverktøy'!$B759=Utelukk!$A$3,"",IF('1. Prosjekteringsverktøy'!$G759&lt;&gt;"",IF('1. Prosjekteringsverktøy'!$G759='Telle antall dimensjoner'!H$1,1,""),IF('1. Prosjekteringsverktøy'!$F759=H$1,1,"")))</f>
        <v/>
      </c>
      <c r="I751" t="str">
        <f>IF('1. Prosjekteringsverktøy'!$B759=Utelukk!$A$3,"",IF('1. Prosjekteringsverktøy'!$G759&lt;&gt;"",IF('1. Prosjekteringsverktøy'!$G759='Telle antall dimensjoner'!I$1,1,""),IF('1. Prosjekteringsverktøy'!$F759=I$1,1,"")))</f>
        <v/>
      </c>
      <c r="J751" t="str">
        <f>IF('1. Prosjekteringsverktøy'!$B759=Utelukk!$A$3,"",IF('1. Prosjekteringsverktøy'!$G759&lt;&gt;"",IF('1. Prosjekteringsverktøy'!$G759='Telle antall dimensjoner'!J$1,1,""),IF('1. Prosjekteringsverktøy'!$F759=J$1,1,"")))</f>
        <v/>
      </c>
    </row>
    <row r="752" spans="1:10" x14ac:dyDescent="0.3">
      <c r="A752" t="str">
        <f>IF('1. Prosjekteringsverktøy'!D760&lt;&gt;0,'1. Prosjekteringsverktøy'!$D760,"")</f>
        <v/>
      </c>
      <c r="B752" t="str">
        <f>IF('1. Prosjekteringsverktøy'!$B760=Utelukk!$A$3,"",IF('1. Prosjekteringsverktøy'!$G760&lt;&gt;"",IF('1. Prosjekteringsverktøy'!$G760='Telle antall dimensjoner'!B$1,1,""),IF('1. Prosjekteringsverktøy'!$F760=B$1,1,"")))</f>
        <v/>
      </c>
      <c r="C752" t="str">
        <f>IF('1. Prosjekteringsverktøy'!$B760=Utelukk!$A$3,"",IF('1. Prosjekteringsverktøy'!$G760&lt;&gt;"",IF('1. Prosjekteringsverktøy'!$G760='Telle antall dimensjoner'!C$1,1,""),IF('1. Prosjekteringsverktøy'!$F760=C$1,1,"")))</f>
        <v/>
      </c>
      <c r="D752" t="str">
        <f>IF('1. Prosjekteringsverktøy'!$B760=Utelukk!$A$3,"",IF('1. Prosjekteringsverktøy'!$G760&lt;&gt;"",IF('1. Prosjekteringsverktøy'!$G760='Telle antall dimensjoner'!D$1,1,""),IF('1. Prosjekteringsverktøy'!$F760=D$1,1,"")))</f>
        <v/>
      </c>
      <c r="E752" t="str">
        <f>IF('1. Prosjekteringsverktøy'!$B760=Utelukk!$A$3,"",IF('1. Prosjekteringsverktøy'!$G760&lt;&gt;"",IF('1. Prosjekteringsverktøy'!$G760='Telle antall dimensjoner'!E$1,1,""),IF('1. Prosjekteringsverktøy'!$F760=E$1,1,"")))</f>
        <v/>
      </c>
      <c r="F752" t="str">
        <f>IF('1. Prosjekteringsverktøy'!$B760=Utelukk!$A$3,"",IF('1. Prosjekteringsverktøy'!$G760&lt;&gt;"",IF('1. Prosjekteringsverktøy'!$G760='Telle antall dimensjoner'!F$1,1,""),IF('1. Prosjekteringsverktøy'!$F760=F$1,1,"")))</f>
        <v/>
      </c>
      <c r="G752" t="str">
        <f>IF('1. Prosjekteringsverktøy'!$B760=Utelukk!$A$3,"",IF('1. Prosjekteringsverktøy'!$G760&lt;&gt;"",IF('1. Prosjekteringsverktøy'!$G760='Telle antall dimensjoner'!G$1,1,""),IF('1. Prosjekteringsverktøy'!$F760=G$1,1,"")))</f>
        <v/>
      </c>
      <c r="H752" t="str">
        <f>IF('1. Prosjekteringsverktøy'!$B760=Utelukk!$A$3,"",IF('1. Prosjekteringsverktøy'!$G760&lt;&gt;"",IF('1. Prosjekteringsverktøy'!$G760='Telle antall dimensjoner'!H$1,1,""),IF('1. Prosjekteringsverktøy'!$F760=H$1,1,"")))</f>
        <v/>
      </c>
      <c r="I752" t="str">
        <f>IF('1. Prosjekteringsverktøy'!$B760=Utelukk!$A$3,"",IF('1. Prosjekteringsverktøy'!$G760&lt;&gt;"",IF('1. Prosjekteringsverktøy'!$G760='Telle antall dimensjoner'!I$1,1,""),IF('1. Prosjekteringsverktøy'!$F760=I$1,1,"")))</f>
        <v/>
      </c>
      <c r="J752" t="str">
        <f>IF('1. Prosjekteringsverktøy'!$B760=Utelukk!$A$3,"",IF('1. Prosjekteringsverktøy'!$G760&lt;&gt;"",IF('1. Prosjekteringsverktøy'!$G760='Telle antall dimensjoner'!J$1,1,""),IF('1. Prosjekteringsverktøy'!$F760=J$1,1,"")))</f>
        <v/>
      </c>
    </row>
    <row r="753" spans="1:10" x14ac:dyDescent="0.3">
      <c r="A753" t="str">
        <f>IF('1. Prosjekteringsverktøy'!D761&lt;&gt;0,'1. Prosjekteringsverktøy'!$D761,"")</f>
        <v/>
      </c>
      <c r="B753" t="str">
        <f>IF('1. Prosjekteringsverktøy'!$B761=Utelukk!$A$3,"",IF('1. Prosjekteringsverktøy'!$G761&lt;&gt;"",IF('1. Prosjekteringsverktøy'!$G761='Telle antall dimensjoner'!B$1,1,""),IF('1. Prosjekteringsverktøy'!$F761=B$1,1,"")))</f>
        <v/>
      </c>
      <c r="C753" t="str">
        <f>IF('1. Prosjekteringsverktøy'!$B761=Utelukk!$A$3,"",IF('1. Prosjekteringsverktøy'!$G761&lt;&gt;"",IF('1. Prosjekteringsverktøy'!$G761='Telle antall dimensjoner'!C$1,1,""),IF('1. Prosjekteringsverktøy'!$F761=C$1,1,"")))</f>
        <v/>
      </c>
      <c r="D753" t="str">
        <f>IF('1. Prosjekteringsverktøy'!$B761=Utelukk!$A$3,"",IF('1. Prosjekteringsverktøy'!$G761&lt;&gt;"",IF('1. Prosjekteringsverktøy'!$G761='Telle antall dimensjoner'!D$1,1,""),IF('1. Prosjekteringsverktøy'!$F761=D$1,1,"")))</f>
        <v/>
      </c>
      <c r="E753" t="str">
        <f>IF('1. Prosjekteringsverktøy'!$B761=Utelukk!$A$3,"",IF('1. Prosjekteringsverktøy'!$G761&lt;&gt;"",IF('1. Prosjekteringsverktøy'!$G761='Telle antall dimensjoner'!E$1,1,""),IF('1. Prosjekteringsverktøy'!$F761=E$1,1,"")))</f>
        <v/>
      </c>
      <c r="F753" t="str">
        <f>IF('1. Prosjekteringsverktøy'!$B761=Utelukk!$A$3,"",IF('1. Prosjekteringsverktøy'!$G761&lt;&gt;"",IF('1. Prosjekteringsverktøy'!$G761='Telle antall dimensjoner'!F$1,1,""),IF('1. Prosjekteringsverktøy'!$F761=F$1,1,"")))</f>
        <v/>
      </c>
      <c r="G753" t="str">
        <f>IF('1. Prosjekteringsverktøy'!$B761=Utelukk!$A$3,"",IF('1. Prosjekteringsverktøy'!$G761&lt;&gt;"",IF('1. Prosjekteringsverktøy'!$G761='Telle antall dimensjoner'!G$1,1,""),IF('1. Prosjekteringsverktøy'!$F761=G$1,1,"")))</f>
        <v/>
      </c>
      <c r="H753" t="str">
        <f>IF('1. Prosjekteringsverktøy'!$B761=Utelukk!$A$3,"",IF('1. Prosjekteringsverktøy'!$G761&lt;&gt;"",IF('1. Prosjekteringsverktøy'!$G761='Telle antall dimensjoner'!H$1,1,""),IF('1. Prosjekteringsverktøy'!$F761=H$1,1,"")))</f>
        <v/>
      </c>
      <c r="I753" t="str">
        <f>IF('1. Prosjekteringsverktøy'!$B761=Utelukk!$A$3,"",IF('1. Prosjekteringsverktøy'!$G761&lt;&gt;"",IF('1. Prosjekteringsverktøy'!$G761='Telle antall dimensjoner'!I$1,1,""),IF('1. Prosjekteringsverktøy'!$F761=I$1,1,"")))</f>
        <v/>
      </c>
      <c r="J753" t="str">
        <f>IF('1. Prosjekteringsverktøy'!$B761=Utelukk!$A$3,"",IF('1. Prosjekteringsverktøy'!$G761&lt;&gt;"",IF('1. Prosjekteringsverktøy'!$G761='Telle antall dimensjoner'!J$1,1,""),IF('1. Prosjekteringsverktøy'!$F761=J$1,1,"")))</f>
        <v/>
      </c>
    </row>
    <row r="754" spans="1:10" x14ac:dyDescent="0.3">
      <c r="A754" t="str">
        <f>IF('1. Prosjekteringsverktøy'!D762&lt;&gt;0,'1. Prosjekteringsverktøy'!$D762,"")</f>
        <v/>
      </c>
      <c r="B754" t="str">
        <f>IF('1. Prosjekteringsverktøy'!$B762=Utelukk!$A$3,"",IF('1. Prosjekteringsverktøy'!$G762&lt;&gt;"",IF('1. Prosjekteringsverktøy'!$G762='Telle antall dimensjoner'!B$1,1,""),IF('1. Prosjekteringsverktøy'!$F762=B$1,1,"")))</f>
        <v/>
      </c>
      <c r="C754" t="str">
        <f>IF('1. Prosjekteringsverktøy'!$B762=Utelukk!$A$3,"",IF('1. Prosjekteringsverktøy'!$G762&lt;&gt;"",IF('1. Prosjekteringsverktøy'!$G762='Telle antall dimensjoner'!C$1,1,""),IF('1. Prosjekteringsverktøy'!$F762=C$1,1,"")))</f>
        <v/>
      </c>
      <c r="D754" t="str">
        <f>IF('1. Prosjekteringsverktøy'!$B762=Utelukk!$A$3,"",IF('1. Prosjekteringsverktøy'!$G762&lt;&gt;"",IF('1. Prosjekteringsverktøy'!$G762='Telle antall dimensjoner'!D$1,1,""),IF('1. Prosjekteringsverktøy'!$F762=D$1,1,"")))</f>
        <v/>
      </c>
      <c r="E754" t="str">
        <f>IF('1. Prosjekteringsverktøy'!$B762=Utelukk!$A$3,"",IF('1. Prosjekteringsverktøy'!$G762&lt;&gt;"",IF('1. Prosjekteringsverktøy'!$G762='Telle antall dimensjoner'!E$1,1,""),IF('1. Prosjekteringsverktøy'!$F762=E$1,1,"")))</f>
        <v/>
      </c>
      <c r="F754" t="str">
        <f>IF('1. Prosjekteringsverktøy'!$B762=Utelukk!$A$3,"",IF('1. Prosjekteringsverktøy'!$G762&lt;&gt;"",IF('1. Prosjekteringsverktøy'!$G762='Telle antall dimensjoner'!F$1,1,""),IF('1. Prosjekteringsverktøy'!$F762=F$1,1,"")))</f>
        <v/>
      </c>
      <c r="G754" t="str">
        <f>IF('1. Prosjekteringsverktøy'!$B762=Utelukk!$A$3,"",IF('1. Prosjekteringsverktøy'!$G762&lt;&gt;"",IF('1. Prosjekteringsverktøy'!$G762='Telle antall dimensjoner'!G$1,1,""),IF('1. Prosjekteringsverktøy'!$F762=G$1,1,"")))</f>
        <v/>
      </c>
      <c r="H754" t="str">
        <f>IF('1. Prosjekteringsverktøy'!$B762=Utelukk!$A$3,"",IF('1. Prosjekteringsverktøy'!$G762&lt;&gt;"",IF('1. Prosjekteringsverktøy'!$G762='Telle antall dimensjoner'!H$1,1,""),IF('1. Prosjekteringsverktøy'!$F762=H$1,1,"")))</f>
        <v/>
      </c>
      <c r="I754" t="str">
        <f>IF('1. Prosjekteringsverktøy'!$B762=Utelukk!$A$3,"",IF('1. Prosjekteringsverktøy'!$G762&lt;&gt;"",IF('1. Prosjekteringsverktøy'!$G762='Telle antall dimensjoner'!I$1,1,""),IF('1. Prosjekteringsverktøy'!$F762=I$1,1,"")))</f>
        <v/>
      </c>
      <c r="J754" t="str">
        <f>IF('1. Prosjekteringsverktøy'!$B762=Utelukk!$A$3,"",IF('1. Prosjekteringsverktøy'!$G762&lt;&gt;"",IF('1. Prosjekteringsverktøy'!$G762='Telle antall dimensjoner'!J$1,1,""),IF('1. Prosjekteringsverktøy'!$F762=J$1,1,"")))</f>
        <v/>
      </c>
    </row>
    <row r="755" spans="1:10" x14ac:dyDescent="0.3">
      <c r="A755" t="str">
        <f>IF('1. Prosjekteringsverktøy'!D763&lt;&gt;0,'1. Prosjekteringsverktøy'!$D763,"")</f>
        <v/>
      </c>
      <c r="B755" t="str">
        <f>IF('1. Prosjekteringsverktøy'!$B763=Utelukk!$A$3,"",IF('1. Prosjekteringsverktøy'!$G763&lt;&gt;"",IF('1. Prosjekteringsverktøy'!$G763='Telle antall dimensjoner'!B$1,1,""),IF('1. Prosjekteringsverktøy'!$F763=B$1,1,"")))</f>
        <v/>
      </c>
      <c r="C755" t="str">
        <f>IF('1. Prosjekteringsverktøy'!$B763=Utelukk!$A$3,"",IF('1. Prosjekteringsverktøy'!$G763&lt;&gt;"",IF('1. Prosjekteringsverktøy'!$G763='Telle antall dimensjoner'!C$1,1,""),IF('1. Prosjekteringsverktøy'!$F763=C$1,1,"")))</f>
        <v/>
      </c>
      <c r="D755" t="str">
        <f>IF('1. Prosjekteringsverktøy'!$B763=Utelukk!$A$3,"",IF('1. Prosjekteringsverktøy'!$G763&lt;&gt;"",IF('1. Prosjekteringsverktøy'!$G763='Telle antall dimensjoner'!D$1,1,""),IF('1. Prosjekteringsverktøy'!$F763=D$1,1,"")))</f>
        <v/>
      </c>
      <c r="E755" t="str">
        <f>IF('1. Prosjekteringsverktøy'!$B763=Utelukk!$A$3,"",IF('1. Prosjekteringsverktøy'!$G763&lt;&gt;"",IF('1. Prosjekteringsverktøy'!$G763='Telle antall dimensjoner'!E$1,1,""),IF('1. Prosjekteringsverktøy'!$F763=E$1,1,"")))</f>
        <v/>
      </c>
      <c r="F755" t="str">
        <f>IF('1. Prosjekteringsverktøy'!$B763=Utelukk!$A$3,"",IF('1. Prosjekteringsverktøy'!$G763&lt;&gt;"",IF('1. Prosjekteringsverktøy'!$G763='Telle antall dimensjoner'!F$1,1,""),IF('1. Prosjekteringsverktøy'!$F763=F$1,1,"")))</f>
        <v/>
      </c>
      <c r="G755" t="str">
        <f>IF('1. Prosjekteringsverktøy'!$B763=Utelukk!$A$3,"",IF('1. Prosjekteringsverktøy'!$G763&lt;&gt;"",IF('1. Prosjekteringsverktøy'!$G763='Telle antall dimensjoner'!G$1,1,""),IF('1. Prosjekteringsverktøy'!$F763=G$1,1,"")))</f>
        <v/>
      </c>
      <c r="H755" t="str">
        <f>IF('1. Prosjekteringsverktøy'!$B763=Utelukk!$A$3,"",IF('1. Prosjekteringsverktøy'!$G763&lt;&gt;"",IF('1. Prosjekteringsverktøy'!$G763='Telle antall dimensjoner'!H$1,1,""),IF('1. Prosjekteringsverktøy'!$F763=H$1,1,"")))</f>
        <v/>
      </c>
      <c r="I755" t="str">
        <f>IF('1. Prosjekteringsverktøy'!$B763=Utelukk!$A$3,"",IF('1. Prosjekteringsverktøy'!$G763&lt;&gt;"",IF('1. Prosjekteringsverktøy'!$G763='Telle antall dimensjoner'!I$1,1,""),IF('1. Prosjekteringsverktøy'!$F763=I$1,1,"")))</f>
        <v/>
      </c>
      <c r="J755" t="str">
        <f>IF('1. Prosjekteringsverktøy'!$B763=Utelukk!$A$3,"",IF('1. Prosjekteringsverktøy'!$G763&lt;&gt;"",IF('1. Prosjekteringsverktøy'!$G763='Telle antall dimensjoner'!J$1,1,""),IF('1. Prosjekteringsverktøy'!$F763=J$1,1,"")))</f>
        <v/>
      </c>
    </row>
    <row r="756" spans="1:10" x14ac:dyDescent="0.3">
      <c r="A756" t="str">
        <f>IF('1. Prosjekteringsverktøy'!D764&lt;&gt;0,'1. Prosjekteringsverktøy'!$D764,"")</f>
        <v/>
      </c>
      <c r="B756" t="str">
        <f>IF('1. Prosjekteringsverktøy'!$B764=Utelukk!$A$3,"",IF('1. Prosjekteringsverktøy'!$G764&lt;&gt;"",IF('1. Prosjekteringsverktøy'!$G764='Telle antall dimensjoner'!B$1,1,""),IF('1. Prosjekteringsverktøy'!$F764=B$1,1,"")))</f>
        <v/>
      </c>
      <c r="C756" t="str">
        <f>IF('1. Prosjekteringsverktøy'!$B764=Utelukk!$A$3,"",IF('1. Prosjekteringsverktøy'!$G764&lt;&gt;"",IF('1. Prosjekteringsverktøy'!$G764='Telle antall dimensjoner'!C$1,1,""),IF('1. Prosjekteringsverktøy'!$F764=C$1,1,"")))</f>
        <v/>
      </c>
      <c r="D756" t="str">
        <f>IF('1. Prosjekteringsverktøy'!$B764=Utelukk!$A$3,"",IF('1. Prosjekteringsverktøy'!$G764&lt;&gt;"",IF('1. Prosjekteringsverktøy'!$G764='Telle antall dimensjoner'!D$1,1,""),IF('1. Prosjekteringsverktøy'!$F764=D$1,1,"")))</f>
        <v/>
      </c>
      <c r="E756" t="str">
        <f>IF('1. Prosjekteringsverktøy'!$B764=Utelukk!$A$3,"",IF('1. Prosjekteringsverktøy'!$G764&lt;&gt;"",IF('1. Prosjekteringsverktøy'!$G764='Telle antall dimensjoner'!E$1,1,""),IF('1. Prosjekteringsverktøy'!$F764=E$1,1,"")))</f>
        <v/>
      </c>
      <c r="F756" t="str">
        <f>IF('1. Prosjekteringsverktøy'!$B764=Utelukk!$A$3,"",IF('1. Prosjekteringsverktøy'!$G764&lt;&gt;"",IF('1. Prosjekteringsverktøy'!$G764='Telle antall dimensjoner'!F$1,1,""),IF('1. Prosjekteringsverktøy'!$F764=F$1,1,"")))</f>
        <v/>
      </c>
      <c r="G756" t="str">
        <f>IF('1. Prosjekteringsverktøy'!$B764=Utelukk!$A$3,"",IF('1. Prosjekteringsverktøy'!$G764&lt;&gt;"",IF('1. Prosjekteringsverktøy'!$G764='Telle antall dimensjoner'!G$1,1,""),IF('1. Prosjekteringsverktøy'!$F764=G$1,1,"")))</f>
        <v/>
      </c>
      <c r="H756" t="str">
        <f>IF('1. Prosjekteringsverktøy'!$B764=Utelukk!$A$3,"",IF('1. Prosjekteringsverktøy'!$G764&lt;&gt;"",IF('1. Prosjekteringsverktøy'!$G764='Telle antall dimensjoner'!H$1,1,""),IF('1. Prosjekteringsverktøy'!$F764=H$1,1,"")))</f>
        <v/>
      </c>
      <c r="I756" t="str">
        <f>IF('1. Prosjekteringsverktøy'!$B764=Utelukk!$A$3,"",IF('1. Prosjekteringsverktøy'!$G764&lt;&gt;"",IF('1. Prosjekteringsverktøy'!$G764='Telle antall dimensjoner'!I$1,1,""),IF('1. Prosjekteringsverktøy'!$F764=I$1,1,"")))</f>
        <v/>
      </c>
      <c r="J756" t="str">
        <f>IF('1. Prosjekteringsverktøy'!$B764=Utelukk!$A$3,"",IF('1. Prosjekteringsverktøy'!$G764&lt;&gt;"",IF('1. Prosjekteringsverktøy'!$G764='Telle antall dimensjoner'!J$1,1,""),IF('1. Prosjekteringsverktøy'!$F764=J$1,1,"")))</f>
        <v/>
      </c>
    </row>
    <row r="757" spans="1:10" x14ac:dyDescent="0.3">
      <c r="A757" t="str">
        <f>IF('1. Prosjekteringsverktøy'!D765&lt;&gt;0,'1. Prosjekteringsverktøy'!$D765,"")</f>
        <v/>
      </c>
      <c r="B757" t="str">
        <f>IF('1. Prosjekteringsverktøy'!$B765=Utelukk!$A$3,"",IF('1. Prosjekteringsverktøy'!$G765&lt;&gt;"",IF('1. Prosjekteringsverktøy'!$G765='Telle antall dimensjoner'!B$1,1,""),IF('1. Prosjekteringsverktøy'!$F765=B$1,1,"")))</f>
        <v/>
      </c>
      <c r="C757" t="str">
        <f>IF('1. Prosjekteringsverktøy'!$B765=Utelukk!$A$3,"",IF('1. Prosjekteringsverktøy'!$G765&lt;&gt;"",IF('1. Prosjekteringsverktøy'!$G765='Telle antall dimensjoner'!C$1,1,""),IF('1. Prosjekteringsverktøy'!$F765=C$1,1,"")))</f>
        <v/>
      </c>
      <c r="D757" t="str">
        <f>IF('1. Prosjekteringsverktøy'!$B765=Utelukk!$A$3,"",IF('1. Prosjekteringsverktøy'!$G765&lt;&gt;"",IF('1. Prosjekteringsverktøy'!$G765='Telle antall dimensjoner'!D$1,1,""),IF('1. Prosjekteringsverktøy'!$F765=D$1,1,"")))</f>
        <v/>
      </c>
      <c r="E757" t="str">
        <f>IF('1. Prosjekteringsverktøy'!$B765=Utelukk!$A$3,"",IF('1. Prosjekteringsverktøy'!$G765&lt;&gt;"",IF('1. Prosjekteringsverktøy'!$G765='Telle antall dimensjoner'!E$1,1,""),IF('1. Prosjekteringsverktøy'!$F765=E$1,1,"")))</f>
        <v/>
      </c>
      <c r="F757" t="str">
        <f>IF('1. Prosjekteringsverktøy'!$B765=Utelukk!$A$3,"",IF('1. Prosjekteringsverktøy'!$G765&lt;&gt;"",IF('1. Prosjekteringsverktøy'!$G765='Telle antall dimensjoner'!F$1,1,""),IF('1. Prosjekteringsverktøy'!$F765=F$1,1,"")))</f>
        <v/>
      </c>
      <c r="G757" t="str">
        <f>IF('1. Prosjekteringsverktøy'!$B765=Utelukk!$A$3,"",IF('1. Prosjekteringsverktøy'!$G765&lt;&gt;"",IF('1. Prosjekteringsverktøy'!$G765='Telle antall dimensjoner'!G$1,1,""),IF('1. Prosjekteringsverktøy'!$F765=G$1,1,"")))</f>
        <v/>
      </c>
      <c r="H757" t="str">
        <f>IF('1. Prosjekteringsverktøy'!$B765=Utelukk!$A$3,"",IF('1. Prosjekteringsverktøy'!$G765&lt;&gt;"",IF('1. Prosjekteringsverktøy'!$G765='Telle antall dimensjoner'!H$1,1,""),IF('1. Prosjekteringsverktøy'!$F765=H$1,1,"")))</f>
        <v/>
      </c>
      <c r="I757" t="str">
        <f>IF('1. Prosjekteringsverktøy'!$B765=Utelukk!$A$3,"",IF('1. Prosjekteringsverktøy'!$G765&lt;&gt;"",IF('1. Prosjekteringsverktøy'!$G765='Telle antall dimensjoner'!I$1,1,""),IF('1. Prosjekteringsverktøy'!$F765=I$1,1,"")))</f>
        <v/>
      </c>
      <c r="J757" t="str">
        <f>IF('1. Prosjekteringsverktøy'!$B765=Utelukk!$A$3,"",IF('1. Prosjekteringsverktøy'!$G765&lt;&gt;"",IF('1. Prosjekteringsverktøy'!$G765='Telle antall dimensjoner'!J$1,1,""),IF('1. Prosjekteringsverktøy'!$F765=J$1,1,"")))</f>
        <v/>
      </c>
    </row>
    <row r="758" spans="1:10" x14ac:dyDescent="0.3">
      <c r="A758" t="str">
        <f>IF('1. Prosjekteringsverktøy'!D766&lt;&gt;0,'1. Prosjekteringsverktøy'!$D766,"")</f>
        <v/>
      </c>
      <c r="B758" t="str">
        <f>IF('1. Prosjekteringsverktøy'!$B766=Utelukk!$A$3,"",IF('1. Prosjekteringsverktøy'!$G766&lt;&gt;"",IF('1. Prosjekteringsverktøy'!$G766='Telle antall dimensjoner'!B$1,1,""),IF('1. Prosjekteringsverktøy'!$F766=B$1,1,"")))</f>
        <v/>
      </c>
      <c r="C758" t="str">
        <f>IF('1. Prosjekteringsverktøy'!$B766=Utelukk!$A$3,"",IF('1. Prosjekteringsverktøy'!$G766&lt;&gt;"",IF('1. Prosjekteringsverktøy'!$G766='Telle antall dimensjoner'!C$1,1,""),IF('1. Prosjekteringsverktøy'!$F766=C$1,1,"")))</f>
        <v/>
      </c>
      <c r="D758" t="str">
        <f>IF('1. Prosjekteringsverktøy'!$B766=Utelukk!$A$3,"",IF('1. Prosjekteringsverktøy'!$G766&lt;&gt;"",IF('1. Prosjekteringsverktøy'!$G766='Telle antall dimensjoner'!D$1,1,""),IF('1. Prosjekteringsverktøy'!$F766=D$1,1,"")))</f>
        <v/>
      </c>
      <c r="E758" t="str">
        <f>IF('1. Prosjekteringsverktøy'!$B766=Utelukk!$A$3,"",IF('1. Prosjekteringsverktøy'!$G766&lt;&gt;"",IF('1. Prosjekteringsverktøy'!$G766='Telle antall dimensjoner'!E$1,1,""),IF('1. Prosjekteringsverktøy'!$F766=E$1,1,"")))</f>
        <v/>
      </c>
      <c r="F758" t="str">
        <f>IF('1. Prosjekteringsverktøy'!$B766=Utelukk!$A$3,"",IF('1. Prosjekteringsverktøy'!$G766&lt;&gt;"",IF('1. Prosjekteringsverktøy'!$G766='Telle antall dimensjoner'!F$1,1,""),IF('1. Prosjekteringsverktøy'!$F766=F$1,1,"")))</f>
        <v/>
      </c>
      <c r="G758" t="str">
        <f>IF('1. Prosjekteringsverktøy'!$B766=Utelukk!$A$3,"",IF('1. Prosjekteringsverktøy'!$G766&lt;&gt;"",IF('1. Prosjekteringsverktøy'!$G766='Telle antall dimensjoner'!G$1,1,""),IF('1. Prosjekteringsverktøy'!$F766=G$1,1,"")))</f>
        <v/>
      </c>
      <c r="H758" t="str">
        <f>IF('1. Prosjekteringsverktøy'!$B766=Utelukk!$A$3,"",IF('1. Prosjekteringsverktøy'!$G766&lt;&gt;"",IF('1. Prosjekteringsverktøy'!$G766='Telle antall dimensjoner'!H$1,1,""),IF('1. Prosjekteringsverktøy'!$F766=H$1,1,"")))</f>
        <v/>
      </c>
      <c r="I758" t="str">
        <f>IF('1. Prosjekteringsverktøy'!$B766=Utelukk!$A$3,"",IF('1. Prosjekteringsverktøy'!$G766&lt;&gt;"",IF('1. Prosjekteringsverktøy'!$G766='Telle antall dimensjoner'!I$1,1,""),IF('1. Prosjekteringsverktøy'!$F766=I$1,1,"")))</f>
        <v/>
      </c>
      <c r="J758" t="str">
        <f>IF('1. Prosjekteringsverktøy'!$B766=Utelukk!$A$3,"",IF('1. Prosjekteringsverktøy'!$G766&lt;&gt;"",IF('1. Prosjekteringsverktøy'!$G766='Telle antall dimensjoner'!J$1,1,""),IF('1. Prosjekteringsverktøy'!$F766=J$1,1,"")))</f>
        <v/>
      </c>
    </row>
    <row r="759" spans="1:10" x14ac:dyDescent="0.3">
      <c r="A759" t="str">
        <f>IF('1. Prosjekteringsverktøy'!D767&lt;&gt;0,'1. Prosjekteringsverktøy'!$D767,"")</f>
        <v/>
      </c>
      <c r="B759" t="str">
        <f>IF('1. Prosjekteringsverktøy'!$B767=Utelukk!$A$3,"",IF('1. Prosjekteringsverktøy'!$G767&lt;&gt;"",IF('1. Prosjekteringsverktøy'!$G767='Telle antall dimensjoner'!B$1,1,""),IF('1. Prosjekteringsverktøy'!$F767=B$1,1,"")))</f>
        <v/>
      </c>
      <c r="C759" t="str">
        <f>IF('1. Prosjekteringsverktøy'!$B767=Utelukk!$A$3,"",IF('1. Prosjekteringsverktøy'!$G767&lt;&gt;"",IF('1. Prosjekteringsverktøy'!$G767='Telle antall dimensjoner'!C$1,1,""),IF('1. Prosjekteringsverktøy'!$F767=C$1,1,"")))</f>
        <v/>
      </c>
      <c r="D759" t="str">
        <f>IF('1. Prosjekteringsverktøy'!$B767=Utelukk!$A$3,"",IF('1. Prosjekteringsverktøy'!$G767&lt;&gt;"",IF('1. Prosjekteringsverktøy'!$G767='Telle antall dimensjoner'!D$1,1,""),IF('1. Prosjekteringsverktøy'!$F767=D$1,1,"")))</f>
        <v/>
      </c>
      <c r="E759" t="str">
        <f>IF('1. Prosjekteringsverktøy'!$B767=Utelukk!$A$3,"",IF('1. Prosjekteringsverktøy'!$G767&lt;&gt;"",IF('1. Prosjekteringsverktøy'!$G767='Telle antall dimensjoner'!E$1,1,""),IF('1. Prosjekteringsverktøy'!$F767=E$1,1,"")))</f>
        <v/>
      </c>
      <c r="F759" t="str">
        <f>IF('1. Prosjekteringsverktøy'!$B767=Utelukk!$A$3,"",IF('1. Prosjekteringsverktøy'!$G767&lt;&gt;"",IF('1. Prosjekteringsverktøy'!$G767='Telle antall dimensjoner'!F$1,1,""),IF('1. Prosjekteringsverktøy'!$F767=F$1,1,"")))</f>
        <v/>
      </c>
      <c r="G759" t="str">
        <f>IF('1. Prosjekteringsverktøy'!$B767=Utelukk!$A$3,"",IF('1. Prosjekteringsverktøy'!$G767&lt;&gt;"",IF('1. Prosjekteringsverktøy'!$G767='Telle antall dimensjoner'!G$1,1,""),IF('1. Prosjekteringsverktøy'!$F767=G$1,1,"")))</f>
        <v/>
      </c>
      <c r="H759" t="str">
        <f>IF('1. Prosjekteringsverktøy'!$B767=Utelukk!$A$3,"",IF('1. Prosjekteringsverktøy'!$G767&lt;&gt;"",IF('1. Prosjekteringsverktøy'!$G767='Telle antall dimensjoner'!H$1,1,""),IF('1. Prosjekteringsverktøy'!$F767=H$1,1,"")))</f>
        <v/>
      </c>
      <c r="I759" t="str">
        <f>IF('1. Prosjekteringsverktøy'!$B767=Utelukk!$A$3,"",IF('1. Prosjekteringsverktøy'!$G767&lt;&gt;"",IF('1. Prosjekteringsverktøy'!$G767='Telle antall dimensjoner'!I$1,1,""),IF('1. Prosjekteringsverktøy'!$F767=I$1,1,"")))</f>
        <v/>
      </c>
      <c r="J759" t="str">
        <f>IF('1. Prosjekteringsverktøy'!$B767=Utelukk!$A$3,"",IF('1. Prosjekteringsverktøy'!$G767&lt;&gt;"",IF('1. Prosjekteringsverktøy'!$G767='Telle antall dimensjoner'!J$1,1,""),IF('1. Prosjekteringsverktøy'!$F767=J$1,1,"")))</f>
        <v/>
      </c>
    </row>
    <row r="760" spans="1:10" x14ac:dyDescent="0.3">
      <c r="A760" t="str">
        <f>IF('1. Prosjekteringsverktøy'!D768&lt;&gt;0,'1. Prosjekteringsverktøy'!$D768,"")</f>
        <v/>
      </c>
      <c r="B760" t="str">
        <f>IF('1. Prosjekteringsverktøy'!$B768=Utelukk!$A$3,"",IF('1. Prosjekteringsverktøy'!$G768&lt;&gt;"",IF('1. Prosjekteringsverktøy'!$G768='Telle antall dimensjoner'!B$1,1,""),IF('1. Prosjekteringsverktøy'!$F768=B$1,1,"")))</f>
        <v/>
      </c>
      <c r="C760" t="str">
        <f>IF('1. Prosjekteringsverktøy'!$B768=Utelukk!$A$3,"",IF('1. Prosjekteringsverktøy'!$G768&lt;&gt;"",IF('1. Prosjekteringsverktøy'!$G768='Telle antall dimensjoner'!C$1,1,""),IF('1. Prosjekteringsverktøy'!$F768=C$1,1,"")))</f>
        <v/>
      </c>
      <c r="D760" t="str">
        <f>IF('1. Prosjekteringsverktøy'!$B768=Utelukk!$A$3,"",IF('1. Prosjekteringsverktøy'!$G768&lt;&gt;"",IF('1. Prosjekteringsverktøy'!$G768='Telle antall dimensjoner'!D$1,1,""),IF('1. Prosjekteringsverktøy'!$F768=D$1,1,"")))</f>
        <v/>
      </c>
      <c r="E760" t="str">
        <f>IF('1. Prosjekteringsverktøy'!$B768=Utelukk!$A$3,"",IF('1. Prosjekteringsverktøy'!$G768&lt;&gt;"",IF('1. Prosjekteringsverktøy'!$G768='Telle antall dimensjoner'!E$1,1,""),IF('1. Prosjekteringsverktøy'!$F768=E$1,1,"")))</f>
        <v/>
      </c>
      <c r="F760" t="str">
        <f>IF('1. Prosjekteringsverktøy'!$B768=Utelukk!$A$3,"",IF('1. Prosjekteringsverktøy'!$G768&lt;&gt;"",IF('1. Prosjekteringsverktøy'!$G768='Telle antall dimensjoner'!F$1,1,""),IF('1. Prosjekteringsverktøy'!$F768=F$1,1,"")))</f>
        <v/>
      </c>
      <c r="G760" t="str">
        <f>IF('1. Prosjekteringsverktøy'!$B768=Utelukk!$A$3,"",IF('1. Prosjekteringsverktøy'!$G768&lt;&gt;"",IF('1. Prosjekteringsverktøy'!$G768='Telle antall dimensjoner'!G$1,1,""),IF('1. Prosjekteringsverktøy'!$F768=G$1,1,"")))</f>
        <v/>
      </c>
      <c r="H760" t="str">
        <f>IF('1. Prosjekteringsverktøy'!$B768=Utelukk!$A$3,"",IF('1. Prosjekteringsverktøy'!$G768&lt;&gt;"",IF('1. Prosjekteringsverktøy'!$G768='Telle antall dimensjoner'!H$1,1,""),IF('1. Prosjekteringsverktøy'!$F768=H$1,1,"")))</f>
        <v/>
      </c>
      <c r="I760" t="str">
        <f>IF('1. Prosjekteringsverktøy'!$B768=Utelukk!$A$3,"",IF('1. Prosjekteringsverktøy'!$G768&lt;&gt;"",IF('1. Prosjekteringsverktøy'!$G768='Telle antall dimensjoner'!I$1,1,""),IF('1. Prosjekteringsverktøy'!$F768=I$1,1,"")))</f>
        <v/>
      </c>
      <c r="J760" t="str">
        <f>IF('1. Prosjekteringsverktøy'!$B768=Utelukk!$A$3,"",IF('1. Prosjekteringsverktøy'!$G768&lt;&gt;"",IF('1. Prosjekteringsverktøy'!$G768='Telle antall dimensjoner'!J$1,1,""),IF('1. Prosjekteringsverktøy'!$F768=J$1,1,"")))</f>
        <v/>
      </c>
    </row>
    <row r="761" spans="1:10" x14ac:dyDescent="0.3">
      <c r="A761" t="str">
        <f>IF('1. Prosjekteringsverktøy'!D769&lt;&gt;0,'1. Prosjekteringsverktøy'!$D769,"")</f>
        <v/>
      </c>
      <c r="B761" t="str">
        <f>IF('1. Prosjekteringsverktøy'!$B769=Utelukk!$A$3,"",IF('1. Prosjekteringsverktøy'!$G769&lt;&gt;"",IF('1. Prosjekteringsverktøy'!$G769='Telle antall dimensjoner'!B$1,1,""),IF('1. Prosjekteringsverktøy'!$F769=B$1,1,"")))</f>
        <v/>
      </c>
      <c r="C761" t="str">
        <f>IF('1. Prosjekteringsverktøy'!$B769=Utelukk!$A$3,"",IF('1. Prosjekteringsverktøy'!$G769&lt;&gt;"",IF('1. Prosjekteringsverktøy'!$G769='Telle antall dimensjoner'!C$1,1,""),IF('1. Prosjekteringsverktøy'!$F769=C$1,1,"")))</f>
        <v/>
      </c>
      <c r="D761" t="str">
        <f>IF('1. Prosjekteringsverktøy'!$B769=Utelukk!$A$3,"",IF('1. Prosjekteringsverktøy'!$G769&lt;&gt;"",IF('1. Prosjekteringsverktøy'!$G769='Telle antall dimensjoner'!D$1,1,""),IF('1. Prosjekteringsverktøy'!$F769=D$1,1,"")))</f>
        <v/>
      </c>
      <c r="E761" t="str">
        <f>IF('1. Prosjekteringsverktøy'!$B769=Utelukk!$A$3,"",IF('1. Prosjekteringsverktøy'!$G769&lt;&gt;"",IF('1. Prosjekteringsverktøy'!$G769='Telle antall dimensjoner'!E$1,1,""),IF('1. Prosjekteringsverktøy'!$F769=E$1,1,"")))</f>
        <v/>
      </c>
      <c r="F761" t="str">
        <f>IF('1. Prosjekteringsverktøy'!$B769=Utelukk!$A$3,"",IF('1. Prosjekteringsverktøy'!$G769&lt;&gt;"",IF('1. Prosjekteringsverktøy'!$G769='Telle antall dimensjoner'!F$1,1,""),IF('1. Prosjekteringsverktøy'!$F769=F$1,1,"")))</f>
        <v/>
      </c>
      <c r="G761" t="str">
        <f>IF('1. Prosjekteringsverktøy'!$B769=Utelukk!$A$3,"",IF('1. Prosjekteringsverktøy'!$G769&lt;&gt;"",IF('1. Prosjekteringsverktøy'!$G769='Telle antall dimensjoner'!G$1,1,""),IF('1. Prosjekteringsverktøy'!$F769=G$1,1,"")))</f>
        <v/>
      </c>
      <c r="H761" t="str">
        <f>IF('1. Prosjekteringsverktøy'!$B769=Utelukk!$A$3,"",IF('1. Prosjekteringsverktøy'!$G769&lt;&gt;"",IF('1. Prosjekteringsverktøy'!$G769='Telle antall dimensjoner'!H$1,1,""),IF('1. Prosjekteringsverktøy'!$F769=H$1,1,"")))</f>
        <v/>
      </c>
      <c r="I761" t="str">
        <f>IF('1. Prosjekteringsverktøy'!$B769=Utelukk!$A$3,"",IF('1. Prosjekteringsverktøy'!$G769&lt;&gt;"",IF('1. Prosjekteringsverktøy'!$G769='Telle antall dimensjoner'!I$1,1,""),IF('1. Prosjekteringsverktøy'!$F769=I$1,1,"")))</f>
        <v/>
      </c>
      <c r="J761" t="str">
        <f>IF('1. Prosjekteringsverktøy'!$B769=Utelukk!$A$3,"",IF('1. Prosjekteringsverktøy'!$G769&lt;&gt;"",IF('1. Prosjekteringsverktøy'!$G769='Telle antall dimensjoner'!J$1,1,""),IF('1. Prosjekteringsverktøy'!$F769=J$1,1,"")))</f>
        <v/>
      </c>
    </row>
    <row r="762" spans="1:10" x14ac:dyDescent="0.3">
      <c r="A762" t="str">
        <f>IF('1. Prosjekteringsverktøy'!D770&lt;&gt;0,'1. Prosjekteringsverktøy'!$D770,"")</f>
        <v/>
      </c>
      <c r="B762" t="str">
        <f>IF('1. Prosjekteringsverktøy'!$B770=Utelukk!$A$3,"",IF('1. Prosjekteringsverktøy'!$G770&lt;&gt;"",IF('1. Prosjekteringsverktøy'!$G770='Telle antall dimensjoner'!B$1,1,""),IF('1. Prosjekteringsverktøy'!$F770=B$1,1,"")))</f>
        <v/>
      </c>
      <c r="C762" t="str">
        <f>IF('1. Prosjekteringsverktøy'!$B770=Utelukk!$A$3,"",IF('1. Prosjekteringsverktøy'!$G770&lt;&gt;"",IF('1. Prosjekteringsverktøy'!$G770='Telle antall dimensjoner'!C$1,1,""),IF('1. Prosjekteringsverktøy'!$F770=C$1,1,"")))</f>
        <v/>
      </c>
      <c r="D762" t="str">
        <f>IF('1. Prosjekteringsverktøy'!$B770=Utelukk!$A$3,"",IF('1. Prosjekteringsverktøy'!$G770&lt;&gt;"",IF('1. Prosjekteringsverktøy'!$G770='Telle antall dimensjoner'!D$1,1,""),IF('1. Prosjekteringsverktøy'!$F770=D$1,1,"")))</f>
        <v/>
      </c>
      <c r="E762" t="str">
        <f>IF('1. Prosjekteringsverktøy'!$B770=Utelukk!$A$3,"",IF('1. Prosjekteringsverktøy'!$G770&lt;&gt;"",IF('1. Prosjekteringsverktøy'!$G770='Telle antall dimensjoner'!E$1,1,""),IF('1. Prosjekteringsverktøy'!$F770=E$1,1,"")))</f>
        <v/>
      </c>
      <c r="F762" t="str">
        <f>IF('1. Prosjekteringsverktøy'!$B770=Utelukk!$A$3,"",IF('1. Prosjekteringsverktøy'!$G770&lt;&gt;"",IF('1. Prosjekteringsverktøy'!$G770='Telle antall dimensjoner'!F$1,1,""),IF('1. Prosjekteringsverktøy'!$F770=F$1,1,"")))</f>
        <v/>
      </c>
      <c r="G762" t="str">
        <f>IF('1. Prosjekteringsverktøy'!$B770=Utelukk!$A$3,"",IF('1. Prosjekteringsverktøy'!$G770&lt;&gt;"",IF('1. Prosjekteringsverktøy'!$G770='Telle antall dimensjoner'!G$1,1,""),IF('1. Prosjekteringsverktøy'!$F770=G$1,1,"")))</f>
        <v/>
      </c>
      <c r="H762" t="str">
        <f>IF('1. Prosjekteringsverktøy'!$B770=Utelukk!$A$3,"",IF('1. Prosjekteringsverktøy'!$G770&lt;&gt;"",IF('1. Prosjekteringsverktøy'!$G770='Telle antall dimensjoner'!H$1,1,""),IF('1. Prosjekteringsverktøy'!$F770=H$1,1,"")))</f>
        <v/>
      </c>
      <c r="I762" t="str">
        <f>IF('1. Prosjekteringsverktøy'!$B770=Utelukk!$A$3,"",IF('1. Prosjekteringsverktøy'!$G770&lt;&gt;"",IF('1. Prosjekteringsverktøy'!$G770='Telle antall dimensjoner'!I$1,1,""),IF('1. Prosjekteringsverktøy'!$F770=I$1,1,"")))</f>
        <v/>
      </c>
      <c r="J762" t="str">
        <f>IF('1. Prosjekteringsverktøy'!$B770=Utelukk!$A$3,"",IF('1. Prosjekteringsverktøy'!$G770&lt;&gt;"",IF('1. Prosjekteringsverktøy'!$G770='Telle antall dimensjoner'!J$1,1,""),IF('1. Prosjekteringsverktøy'!$F770=J$1,1,"")))</f>
        <v/>
      </c>
    </row>
    <row r="763" spans="1:10" x14ac:dyDescent="0.3">
      <c r="A763" t="str">
        <f>IF('1. Prosjekteringsverktøy'!D771&lt;&gt;0,'1. Prosjekteringsverktøy'!$D771,"")</f>
        <v/>
      </c>
      <c r="B763" t="str">
        <f>IF('1. Prosjekteringsverktøy'!$B771=Utelukk!$A$3,"",IF('1. Prosjekteringsverktøy'!$G771&lt;&gt;"",IF('1. Prosjekteringsverktøy'!$G771='Telle antall dimensjoner'!B$1,1,""),IF('1. Prosjekteringsverktøy'!$F771=B$1,1,"")))</f>
        <v/>
      </c>
      <c r="C763" t="str">
        <f>IF('1. Prosjekteringsverktøy'!$B771=Utelukk!$A$3,"",IF('1. Prosjekteringsverktøy'!$G771&lt;&gt;"",IF('1. Prosjekteringsverktøy'!$G771='Telle antall dimensjoner'!C$1,1,""),IF('1. Prosjekteringsverktøy'!$F771=C$1,1,"")))</f>
        <v/>
      </c>
      <c r="D763" t="str">
        <f>IF('1. Prosjekteringsverktøy'!$B771=Utelukk!$A$3,"",IF('1. Prosjekteringsverktøy'!$G771&lt;&gt;"",IF('1. Prosjekteringsverktøy'!$G771='Telle antall dimensjoner'!D$1,1,""),IF('1. Prosjekteringsverktøy'!$F771=D$1,1,"")))</f>
        <v/>
      </c>
      <c r="E763" t="str">
        <f>IF('1. Prosjekteringsverktøy'!$B771=Utelukk!$A$3,"",IF('1. Prosjekteringsverktøy'!$G771&lt;&gt;"",IF('1. Prosjekteringsverktøy'!$G771='Telle antall dimensjoner'!E$1,1,""),IF('1. Prosjekteringsverktøy'!$F771=E$1,1,"")))</f>
        <v/>
      </c>
      <c r="F763" t="str">
        <f>IF('1. Prosjekteringsverktøy'!$B771=Utelukk!$A$3,"",IF('1. Prosjekteringsverktøy'!$G771&lt;&gt;"",IF('1. Prosjekteringsverktøy'!$G771='Telle antall dimensjoner'!F$1,1,""),IF('1. Prosjekteringsverktøy'!$F771=F$1,1,"")))</f>
        <v/>
      </c>
      <c r="G763" t="str">
        <f>IF('1. Prosjekteringsverktøy'!$B771=Utelukk!$A$3,"",IF('1. Prosjekteringsverktøy'!$G771&lt;&gt;"",IF('1. Prosjekteringsverktøy'!$G771='Telle antall dimensjoner'!G$1,1,""),IF('1. Prosjekteringsverktøy'!$F771=G$1,1,"")))</f>
        <v/>
      </c>
      <c r="H763" t="str">
        <f>IF('1. Prosjekteringsverktøy'!$B771=Utelukk!$A$3,"",IF('1. Prosjekteringsverktøy'!$G771&lt;&gt;"",IF('1. Prosjekteringsverktøy'!$G771='Telle antall dimensjoner'!H$1,1,""),IF('1. Prosjekteringsverktøy'!$F771=H$1,1,"")))</f>
        <v/>
      </c>
      <c r="I763" t="str">
        <f>IF('1. Prosjekteringsverktøy'!$B771=Utelukk!$A$3,"",IF('1. Prosjekteringsverktøy'!$G771&lt;&gt;"",IF('1. Prosjekteringsverktøy'!$G771='Telle antall dimensjoner'!I$1,1,""),IF('1. Prosjekteringsverktøy'!$F771=I$1,1,"")))</f>
        <v/>
      </c>
      <c r="J763" t="str">
        <f>IF('1. Prosjekteringsverktøy'!$B771=Utelukk!$A$3,"",IF('1. Prosjekteringsverktøy'!$G771&lt;&gt;"",IF('1. Prosjekteringsverktøy'!$G771='Telle antall dimensjoner'!J$1,1,""),IF('1. Prosjekteringsverktøy'!$F771=J$1,1,"")))</f>
        <v/>
      </c>
    </row>
    <row r="764" spans="1:10" x14ac:dyDescent="0.3">
      <c r="A764" t="str">
        <f>IF('1. Prosjekteringsverktøy'!D772&lt;&gt;0,'1. Prosjekteringsverktøy'!$D772,"")</f>
        <v/>
      </c>
      <c r="B764" t="str">
        <f>IF('1. Prosjekteringsverktøy'!$B772=Utelukk!$A$3,"",IF('1. Prosjekteringsverktøy'!$G772&lt;&gt;"",IF('1. Prosjekteringsverktøy'!$G772='Telle antall dimensjoner'!B$1,1,""),IF('1. Prosjekteringsverktøy'!$F772=B$1,1,"")))</f>
        <v/>
      </c>
      <c r="C764" t="str">
        <f>IF('1. Prosjekteringsverktøy'!$B772=Utelukk!$A$3,"",IF('1. Prosjekteringsverktøy'!$G772&lt;&gt;"",IF('1. Prosjekteringsverktøy'!$G772='Telle antall dimensjoner'!C$1,1,""),IF('1. Prosjekteringsverktøy'!$F772=C$1,1,"")))</f>
        <v/>
      </c>
      <c r="D764" t="str">
        <f>IF('1. Prosjekteringsverktøy'!$B772=Utelukk!$A$3,"",IF('1. Prosjekteringsverktøy'!$G772&lt;&gt;"",IF('1. Prosjekteringsverktøy'!$G772='Telle antall dimensjoner'!D$1,1,""),IF('1. Prosjekteringsverktøy'!$F772=D$1,1,"")))</f>
        <v/>
      </c>
      <c r="E764" t="str">
        <f>IF('1. Prosjekteringsverktøy'!$B772=Utelukk!$A$3,"",IF('1. Prosjekteringsverktøy'!$G772&lt;&gt;"",IF('1. Prosjekteringsverktøy'!$G772='Telle antall dimensjoner'!E$1,1,""),IF('1. Prosjekteringsverktøy'!$F772=E$1,1,"")))</f>
        <v/>
      </c>
      <c r="F764" t="str">
        <f>IF('1. Prosjekteringsverktøy'!$B772=Utelukk!$A$3,"",IF('1. Prosjekteringsverktøy'!$G772&lt;&gt;"",IF('1. Prosjekteringsverktøy'!$G772='Telle antall dimensjoner'!F$1,1,""),IF('1. Prosjekteringsverktøy'!$F772=F$1,1,"")))</f>
        <v/>
      </c>
      <c r="G764" t="str">
        <f>IF('1. Prosjekteringsverktøy'!$B772=Utelukk!$A$3,"",IF('1. Prosjekteringsverktøy'!$G772&lt;&gt;"",IF('1. Prosjekteringsverktøy'!$G772='Telle antall dimensjoner'!G$1,1,""),IF('1. Prosjekteringsverktøy'!$F772=G$1,1,"")))</f>
        <v/>
      </c>
      <c r="H764" t="str">
        <f>IF('1. Prosjekteringsverktøy'!$B772=Utelukk!$A$3,"",IF('1. Prosjekteringsverktøy'!$G772&lt;&gt;"",IF('1. Prosjekteringsverktøy'!$G772='Telle antall dimensjoner'!H$1,1,""),IF('1. Prosjekteringsverktøy'!$F772=H$1,1,"")))</f>
        <v/>
      </c>
      <c r="I764" t="str">
        <f>IF('1. Prosjekteringsverktøy'!$B772=Utelukk!$A$3,"",IF('1. Prosjekteringsverktøy'!$G772&lt;&gt;"",IF('1. Prosjekteringsverktøy'!$G772='Telle antall dimensjoner'!I$1,1,""),IF('1. Prosjekteringsverktøy'!$F772=I$1,1,"")))</f>
        <v/>
      </c>
      <c r="J764" t="str">
        <f>IF('1. Prosjekteringsverktøy'!$B772=Utelukk!$A$3,"",IF('1. Prosjekteringsverktøy'!$G772&lt;&gt;"",IF('1. Prosjekteringsverktøy'!$G772='Telle antall dimensjoner'!J$1,1,""),IF('1. Prosjekteringsverktøy'!$F772=J$1,1,"")))</f>
        <v/>
      </c>
    </row>
    <row r="765" spans="1:10" x14ac:dyDescent="0.3">
      <c r="A765" t="str">
        <f>IF('1. Prosjekteringsverktøy'!D773&lt;&gt;0,'1. Prosjekteringsverktøy'!$D773,"")</f>
        <v/>
      </c>
      <c r="B765" t="str">
        <f>IF('1. Prosjekteringsverktøy'!$B773=Utelukk!$A$3,"",IF('1. Prosjekteringsverktøy'!$G773&lt;&gt;"",IF('1. Prosjekteringsverktøy'!$G773='Telle antall dimensjoner'!B$1,1,""),IF('1. Prosjekteringsverktøy'!$F773=B$1,1,"")))</f>
        <v/>
      </c>
      <c r="C765" t="str">
        <f>IF('1. Prosjekteringsverktøy'!$B773=Utelukk!$A$3,"",IF('1. Prosjekteringsverktøy'!$G773&lt;&gt;"",IF('1. Prosjekteringsverktøy'!$G773='Telle antall dimensjoner'!C$1,1,""),IF('1. Prosjekteringsverktøy'!$F773=C$1,1,"")))</f>
        <v/>
      </c>
      <c r="D765" t="str">
        <f>IF('1. Prosjekteringsverktøy'!$B773=Utelukk!$A$3,"",IF('1. Prosjekteringsverktøy'!$G773&lt;&gt;"",IF('1. Prosjekteringsverktøy'!$G773='Telle antall dimensjoner'!D$1,1,""),IF('1. Prosjekteringsverktøy'!$F773=D$1,1,"")))</f>
        <v/>
      </c>
      <c r="E765" t="str">
        <f>IF('1. Prosjekteringsverktøy'!$B773=Utelukk!$A$3,"",IF('1. Prosjekteringsverktøy'!$G773&lt;&gt;"",IF('1. Prosjekteringsverktøy'!$G773='Telle antall dimensjoner'!E$1,1,""),IF('1. Prosjekteringsverktøy'!$F773=E$1,1,"")))</f>
        <v/>
      </c>
      <c r="F765" t="str">
        <f>IF('1. Prosjekteringsverktøy'!$B773=Utelukk!$A$3,"",IF('1. Prosjekteringsverktøy'!$G773&lt;&gt;"",IF('1. Prosjekteringsverktøy'!$G773='Telle antall dimensjoner'!F$1,1,""),IF('1. Prosjekteringsverktøy'!$F773=F$1,1,"")))</f>
        <v/>
      </c>
      <c r="G765" t="str">
        <f>IF('1. Prosjekteringsverktøy'!$B773=Utelukk!$A$3,"",IF('1. Prosjekteringsverktøy'!$G773&lt;&gt;"",IF('1. Prosjekteringsverktøy'!$G773='Telle antall dimensjoner'!G$1,1,""),IF('1. Prosjekteringsverktøy'!$F773=G$1,1,"")))</f>
        <v/>
      </c>
      <c r="H765" t="str">
        <f>IF('1. Prosjekteringsverktøy'!$B773=Utelukk!$A$3,"",IF('1. Prosjekteringsverktøy'!$G773&lt;&gt;"",IF('1. Prosjekteringsverktøy'!$G773='Telle antall dimensjoner'!H$1,1,""),IF('1. Prosjekteringsverktøy'!$F773=H$1,1,"")))</f>
        <v/>
      </c>
      <c r="I765" t="str">
        <f>IF('1. Prosjekteringsverktøy'!$B773=Utelukk!$A$3,"",IF('1. Prosjekteringsverktøy'!$G773&lt;&gt;"",IF('1. Prosjekteringsverktøy'!$G773='Telle antall dimensjoner'!I$1,1,""),IF('1. Prosjekteringsverktøy'!$F773=I$1,1,"")))</f>
        <v/>
      </c>
      <c r="J765" t="str">
        <f>IF('1. Prosjekteringsverktøy'!$B773=Utelukk!$A$3,"",IF('1. Prosjekteringsverktøy'!$G773&lt;&gt;"",IF('1. Prosjekteringsverktøy'!$G773='Telle antall dimensjoner'!J$1,1,""),IF('1. Prosjekteringsverktøy'!$F773=J$1,1,"")))</f>
        <v/>
      </c>
    </row>
    <row r="766" spans="1:10" x14ac:dyDescent="0.3">
      <c r="A766" t="str">
        <f>IF('1. Prosjekteringsverktøy'!D774&lt;&gt;0,'1. Prosjekteringsverktøy'!$D774,"")</f>
        <v/>
      </c>
      <c r="B766" t="str">
        <f>IF('1. Prosjekteringsverktøy'!$B774=Utelukk!$A$3,"",IF('1. Prosjekteringsverktøy'!$G774&lt;&gt;"",IF('1. Prosjekteringsverktøy'!$G774='Telle antall dimensjoner'!B$1,1,""),IF('1. Prosjekteringsverktøy'!$F774=B$1,1,"")))</f>
        <v/>
      </c>
      <c r="C766" t="str">
        <f>IF('1. Prosjekteringsverktøy'!$B774=Utelukk!$A$3,"",IF('1. Prosjekteringsverktøy'!$G774&lt;&gt;"",IF('1. Prosjekteringsverktøy'!$G774='Telle antall dimensjoner'!C$1,1,""),IF('1. Prosjekteringsverktøy'!$F774=C$1,1,"")))</f>
        <v/>
      </c>
      <c r="D766" t="str">
        <f>IF('1. Prosjekteringsverktøy'!$B774=Utelukk!$A$3,"",IF('1. Prosjekteringsverktøy'!$G774&lt;&gt;"",IF('1. Prosjekteringsverktøy'!$G774='Telle antall dimensjoner'!D$1,1,""),IF('1. Prosjekteringsverktøy'!$F774=D$1,1,"")))</f>
        <v/>
      </c>
      <c r="E766" t="str">
        <f>IF('1. Prosjekteringsverktøy'!$B774=Utelukk!$A$3,"",IF('1. Prosjekteringsverktøy'!$G774&lt;&gt;"",IF('1. Prosjekteringsverktøy'!$G774='Telle antall dimensjoner'!E$1,1,""),IF('1. Prosjekteringsverktøy'!$F774=E$1,1,"")))</f>
        <v/>
      </c>
      <c r="F766" t="str">
        <f>IF('1. Prosjekteringsverktøy'!$B774=Utelukk!$A$3,"",IF('1. Prosjekteringsverktøy'!$G774&lt;&gt;"",IF('1. Prosjekteringsverktøy'!$G774='Telle antall dimensjoner'!F$1,1,""),IF('1. Prosjekteringsverktøy'!$F774=F$1,1,"")))</f>
        <v/>
      </c>
      <c r="G766" t="str">
        <f>IF('1. Prosjekteringsverktøy'!$B774=Utelukk!$A$3,"",IF('1. Prosjekteringsverktøy'!$G774&lt;&gt;"",IF('1. Prosjekteringsverktøy'!$G774='Telle antall dimensjoner'!G$1,1,""),IF('1. Prosjekteringsverktøy'!$F774=G$1,1,"")))</f>
        <v/>
      </c>
      <c r="H766" t="str">
        <f>IF('1. Prosjekteringsverktøy'!$B774=Utelukk!$A$3,"",IF('1. Prosjekteringsverktøy'!$G774&lt;&gt;"",IF('1. Prosjekteringsverktøy'!$G774='Telle antall dimensjoner'!H$1,1,""),IF('1. Prosjekteringsverktøy'!$F774=H$1,1,"")))</f>
        <v/>
      </c>
      <c r="I766" t="str">
        <f>IF('1. Prosjekteringsverktøy'!$B774=Utelukk!$A$3,"",IF('1. Prosjekteringsverktøy'!$G774&lt;&gt;"",IF('1. Prosjekteringsverktøy'!$G774='Telle antall dimensjoner'!I$1,1,""),IF('1. Prosjekteringsverktøy'!$F774=I$1,1,"")))</f>
        <v/>
      </c>
      <c r="J766" t="str">
        <f>IF('1. Prosjekteringsverktøy'!$B774=Utelukk!$A$3,"",IF('1. Prosjekteringsverktøy'!$G774&lt;&gt;"",IF('1. Prosjekteringsverktøy'!$G774='Telle antall dimensjoner'!J$1,1,""),IF('1. Prosjekteringsverktøy'!$F774=J$1,1,"")))</f>
        <v/>
      </c>
    </row>
    <row r="767" spans="1:10" x14ac:dyDescent="0.3">
      <c r="A767" t="str">
        <f>IF('1. Prosjekteringsverktøy'!D775&lt;&gt;0,'1. Prosjekteringsverktøy'!$D775,"")</f>
        <v/>
      </c>
      <c r="B767" t="str">
        <f>IF('1. Prosjekteringsverktøy'!$B775=Utelukk!$A$3,"",IF('1. Prosjekteringsverktøy'!$G775&lt;&gt;"",IF('1. Prosjekteringsverktøy'!$G775='Telle antall dimensjoner'!B$1,1,""),IF('1. Prosjekteringsverktøy'!$F775=B$1,1,"")))</f>
        <v/>
      </c>
      <c r="C767" t="str">
        <f>IF('1. Prosjekteringsverktøy'!$B775=Utelukk!$A$3,"",IF('1. Prosjekteringsverktøy'!$G775&lt;&gt;"",IF('1. Prosjekteringsverktøy'!$G775='Telle antall dimensjoner'!C$1,1,""),IF('1. Prosjekteringsverktøy'!$F775=C$1,1,"")))</f>
        <v/>
      </c>
      <c r="D767" t="str">
        <f>IF('1. Prosjekteringsverktøy'!$B775=Utelukk!$A$3,"",IF('1. Prosjekteringsverktøy'!$G775&lt;&gt;"",IF('1. Prosjekteringsverktøy'!$G775='Telle antall dimensjoner'!D$1,1,""),IF('1. Prosjekteringsverktøy'!$F775=D$1,1,"")))</f>
        <v/>
      </c>
      <c r="E767" t="str">
        <f>IF('1. Prosjekteringsverktøy'!$B775=Utelukk!$A$3,"",IF('1. Prosjekteringsverktøy'!$G775&lt;&gt;"",IF('1. Prosjekteringsverktøy'!$G775='Telle antall dimensjoner'!E$1,1,""),IF('1. Prosjekteringsverktøy'!$F775=E$1,1,"")))</f>
        <v/>
      </c>
      <c r="F767" t="str">
        <f>IF('1. Prosjekteringsverktøy'!$B775=Utelukk!$A$3,"",IF('1. Prosjekteringsverktøy'!$G775&lt;&gt;"",IF('1. Prosjekteringsverktøy'!$G775='Telle antall dimensjoner'!F$1,1,""),IF('1. Prosjekteringsverktøy'!$F775=F$1,1,"")))</f>
        <v/>
      </c>
      <c r="G767" t="str">
        <f>IF('1. Prosjekteringsverktøy'!$B775=Utelukk!$A$3,"",IF('1. Prosjekteringsverktøy'!$G775&lt;&gt;"",IF('1. Prosjekteringsverktøy'!$G775='Telle antall dimensjoner'!G$1,1,""),IF('1. Prosjekteringsverktøy'!$F775=G$1,1,"")))</f>
        <v/>
      </c>
      <c r="H767" t="str">
        <f>IF('1. Prosjekteringsverktøy'!$B775=Utelukk!$A$3,"",IF('1. Prosjekteringsverktøy'!$G775&lt;&gt;"",IF('1. Prosjekteringsverktøy'!$G775='Telle antall dimensjoner'!H$1,1,""),IF('1. Prosjekteringsverktøy'!$F775=H$1,1,"")))</f>
        <v/>
      </c>
      <c r="I767" t="str">
        <f>IF('1. Prosjekteringsverktøy'!$B775=Utelukk!$A$3,"",IF('1. Prosjekteringsverktøy'!$G775&lt;&gt;"",IF('1. Prosjekteringsverktøy'!$G775='Telle antall dimensjoner'!I$1,1,""),IF('1. Prosjekteringsverktøy'!$F775=I$1,1,"")))</f>
        <v/>
      </c>
      <c r="J767" t="str">
        <f>IF('1. Prosjekteringsverktøy'!$B775=Utelukk!$A$3,"",IF('1. Prosjekteringsverktøy'!$G775&lt;&gt;"",IF('1. Prosjekteringsverktøy'!$G775='Telle antall dimensjoner'!J$1,1,""),IF('1. Prosjekteringsverktøy'!$F775=J$1,1,"")))</f>
        <v/>
      </c>
    </row>
    <row r="768" spans="1:10" x14ac:dyDescent="0.3">
      <c r="A768" t="str">
        <f>IF('1. Prosjekteringsverktøy'!D776&lt;&gt;0,'1. Prosjekteringsverktøy'!$D776,"")</f>
        <v/>
      </c>
      <c r="B768" t="str">
        <f>IF('1. Prosjekteringsverktøy'!$B776=Utelukk!$A$3,"",IF('1. Prosjekteringsverktøy'!$G776&lt;&gt;"",IF('1. Prosjekteringsverktøy'!$G776='Telle antall dimensjoner'!B$1,1,""),IF('1. Prosjekteringsverktøy'!$F776=B$1,1,"")))</f>
        <v/>
      </c>
      <c r="C768" t="str">
        <f>IF('1. Prosjekteringsverktøy'!$B776=Utelukk!$A$3,"",IF('1. Prosjekteringsverktøy'!$G776&lt;&gt;"",IF('1. Prosjekteringsverktøy'!$G776='Telle antall dimensjoner'!C$1,1,""),IF('1. Prosjekteringsverktøy'!$F776=C$1,1,"")))</f>
        <v/>
      </c>
      <c r="D768" t="str">
        <f>IF('1. Prosjekteringsverktøy'!$B776=Utelukk!$A$3,"",IF('1. Prosjekteringsverktøy'!$G776&lt;&gt;"",IF('1. Prosjekteringsverktøy'!$G776='Telle antall dimensjoner'!D$1,1,""),IF('1. Prosjekteringsverktøy'!$F776=D$1,1,"")))</f>
        <v/>
      </c>
      <c r="E768" t="str">
        <f>IF('1. Prosjekteringsverktøy'!$B776=Utelukk!$A$3,"",IF('1. Prosjekteringsverktøy'!$G776&lt;&gt;"",IF('1. Prosjekteringsverktøy'!$G776='Telle antall dimensjoner'!E$1,1,""),IF('1. Prosjekteringsverktøy'!$F776=E$1,1,"")))</f>
        <v/>
      </c>
      <c r="F768" t="str">
        <f>IF('1. Prosjekteringsverktøy'!$B776=Utelukk!$A$3,"",IF('1. Prosjekteringsverktøy'!$G776&lt;&gt;"",IF('1. Prosjekteringsverktøy'!$G776='Telle antall dimensjoner'!F$1,1,""),IF('1. Prosjekteringsverktøy'!$F776=F$1,1,"")))</f>
        <v/>
      </c>
      <c r="G768" t="str">
        <f>IF('1. Prosjekteringsverktøy'!$B776=Utelukk!$A$3,"",IF('1. Prosjekteringsverktøy'!$G776&lt;&gt;"",IF('1. Prosjekteringsverktøy'!$G776='Telle antall dimensjoner'!G$1,1,""),IF('1. Prosjekteringsverktøy'!$F776=G$1,1,"")))</f>
        <v/>
      </c>
      <c r="H768" t="str">
        <f>IF('1. Prosjekteringsverktøy'!$B776=Utelukk!$A$3,"",IF('1. Prosjekteringsverktøy'!$G776&lt;&gt;"",IF('1. Prosjekteringsverktøy'!$G776='Telle antall dimensjoner'!H$1,1,""),IF('1. Prosjekteringsverktøy'!$F776=H$1,1,"")))</f>
        <v/>
      </c>
      <c r="I768" t="str">
        <f>IF('1. Prosjekteringsverktøy'!$B776=Utelukk!$A$3,"",IF('1. Prosjekteringsverktøy'!$G776&lt;&gt;"",IF('1. Prosjekteringsverktøy'!$G776='Telle antall dimensjoner'!I$1,1,""),IF('1. Prosjekteringsverktøy'!$F776=I$1,1,"")))</f>
        <v/>
      </c>
      <c r="J768" t="str">
        <f>IF('1. Prosjekteringsverktøy'!$B776=Utelukk!$A$3,"",IF('1. Prosjekteringsverktøy'!$G776&lt;&gt;"",IF('1. Prosjekteringsverktøy'!$G776='Telle antall dimensjoner'!J$1,1,""),IF('1. Prosjekteringsverktøy'!$F776=J$1,1,"")))</f>
        <v/>
      </c>
    </row>
    <row r="769" spans="1:10" x14ac:dyDescent="0.3">
      <c r="A769" t="str">
        <f>IF('1. Prosjekteringsverktøy'!D777&lt;&gt;0,'1. Prosjekteringsverktøy'!$D777,"")</f>
        <v/>
      </c>
      <c r="B769" t="str">
        <f>IF('1. Prosjekteringsverktøy'!$B777=Utelukk!$A$3,"",IF('1. Prosjekteringsverktøy'!$G777&lt;&gt;"",IF('1. Prosjekteringsverktøy'!$G777='Telle antall dimensjoner'!B$1,1,""),IF('1. Prosjekteringsverktøy'!$F777=B$1,1,"")))</f>
        <v/>
      </c>
      <c r="C769" t="str">
        <f>IF('1. Prosjekteringsverktøy'!$B777=Utelukk!$A$3,"",IF('1. Prosjekteringsverktøy'!$G777&lt;&gt;"",IF('1. Prosjekteringsverktøy'!$G777='Telle antall dimensjoner'!C$1,1,""),IF('1. Prosjekteringsverktøy'!$F777=C$1,1,"")))</f>
        <v/>
      </c>
      <c r="D769" t="str">
        <f>IF('1. Prosjekteringsverktøy'!$B777=Utelukk!$A$3,"",IF('1. Prosjekteringsverktøy'!$G777&lt;&gt;"",IF('1. Prosjekteringsverktøy'!$G777='Telle antall dimensjoner'!D$1,1,""),IF('1. Prosjekteringsverktøy'!$F777=D$1,1,"")))</f>
        <v/>
      </c>
      <c r="E769" t="str">
        <f>IF('1. Prosjekteringsverktøy'!$B777=Utelukk!$A$3,"",IF('1. Prosjekteringsverktøy'!$G777&lt;&gt;"",IF('1. Prosjekteringsverktøy'!$G777='Telle antall dimensjoner'!E$1,1,""),IF('1. Prosjekteringsverktøy'!$F777=E$1,1,"")))</f>
        <v/>
      </c>
      <c r="F769" t="str">
        <f>IF('1. Prosjekteringsverktøy'!$B777=Utelukk!$A$3,"",IF('1. Prosjekteringsverktøy'!$G777&lt;&gt;"",IF('1. Prosjekteringsverktøy'!$G777='Telle antall dimensjoner'!F$1,1,""),IF('1. Prosjekteringsverktøy'!$F777=F$1,1,"")))</f>
        <v/>
      </c>
      <c r="G769" t="str">
        <f>IF('1. Prosjekteringsverktøy'!$B777=Utelukk!$A$3,"",IF('1. Prosjekteringsverktøy'!$G777&lt;&gt;"",IF('1. Prosjekteringsverktøy'!$G777='Telle antall dimensjoner'!G$1,1,""),IF('1. Prosjekteringsverktøy'!$F777=G$1,1,"")))</f>
        <v/>
      </c>
      <c r="H769" t="str">
        <f>IF('1. Prosjekteringsverktøy'!$B777=Utelukk!$A$3,"",IF('1. Prosjekteringsverktøy'!$G777&lt;&gt;"",IF('1. Prosjekteringsverktøy'!$G777='Telle antall dimensjoner'!H$1,1,""),IF('1. Prosjekteringsverktøy'!$F777=H$1,1,"")))</f>
        <v/>
      </c>
      <c r="I769" t="str">
        <f>IF('1. Prosjekteringsverktøy'!$B777=Utelukk!$A$3,"",IF('1. Prosjekteringsverktøy'!$G777&lt;&gt;"",IF('1. Prosjekteringsverktøy'!$G777='Telle antall dimensjoner'!I$1,1,""),IF('1. Prosjekteringsverktøy'!$F777=I$1,1,"")))</f>
        <v/>
      </c>
      <c r="J769" t="str">
        <f>IF('1. Prosjekteringsverktøy'!$B777=Utelukk!$A$3,"",IF('1. Prosjekteringsverktøy'!$G777&lt;&gt;"",IF('1. Prosjekteringsverktøy'!$G777='Telle antall dimensjoner'!J$1,1,""),IF('1. Prosjekteringsverktøy'!$F777=J$1,1,"")))</f>
        <v/>
      </c>
    </row>
    <row r="770" spans="1:10" x14ac:dyDescent="0.3">
      <c r="A770" t="str">
        <f>IF('1. Prosjekteringsverktøy'!D778&lt;&gt;0,'1. Prosjekteringsverktøy'!$D778,"")</f>
        <v/>
      </c>
      <c r="B770" t="str">
        <f>IF('1. Prosjekteringsverktøy'!$B778=Utelukk!$A$3,"",IF('1. Prosjekteringsverktøy'!$G778&lt;&gt;"",IF('1. Prosjekteringsverktøy'!$G778='Telle antall dimensjoner'!B$1,1,""),IF('1. Prosjekteringsverktøy'!$F778=B$1,1,"")))</f>
        <v/>
      </c>
      <c r="C770" t="str">
        <f>IF('1. Prosjekteringsverktøy'!$B778=Utelukk!$A$3,"",IF('1. Prosjekteringsverktøy'!$G778&lt;&gt;"",IF('1. Prosjekteringsverktøy'!$G778='Telle antall dimensjoner'!C$1,1,""),IF('1. Prosjekteringsverktøy'!$F778=C$1,1,"")))</f>
        <v/>
      </c>
      <c r="D770" t="str">
        <f>IF('1. Prosjekteringsverktøy'!$B778=Utelukk!$A$3,"",IF('1. Prosjekteringsverktøy'!$G778&lt;&gt;"",IF('1. Prosjekteringsverktøy'!$G778='Telle antall dimensjoner'!D$1,1,""),IF('1. Prosjekteringsverktøy'!$F778=D$1,1,"")))</f>
        <v/>
      </c>
      <c r="E770" t="str">
        <f>IF('1. Prosjekteringsverktøy'!$B778=Utelukk!$A$3,"",IF('1. Prosjekteringsverktøy'!$G778&lt;&gt;"",IF('1. Prosjekteringsverktøy'!$G778='Telle antall dimensjoner'!E$1,1,""),IF('1. Prosjekteringsverktøy'!$F778=E$1,1,"")))</f>
        <v/>
      </c>
      <c r="F770" t="str">
        <f>IF('1. Prosjekteringsverktøy'!$B778=Utelukk!$A$3,"",IF('1. Prosjekteringsverktøy'!$G778&lt;&gt;"",IF('1. Prosjekteringsverktøy'!$G778='Telle antall dimensjoner'!F$1,1,""),IF('1. Prosjekteringsverktøy'!$F778=F$1,1,"")))</f>
        <v/>
      </c>
      <c r="G770" t="str">
        <f>IF('1. Prosjekteringsverktøy'!$B778=Utelukk!$A$3,"",IF('1. Prosjekteringsverktøy'!$G778&lt;&gt;"",IF('1. Prosjekteringsverktøy'!$G778='Telle antall dimensjoner'!G$1,1,""),IF('1. Prosjekteringsverktøy'!$F778=G$1,1,"")))</f>
        <v/>
      </c>
      <c r="H770" t="str">
        <f>IF('1. Prosjekteringsverktøy'!$B778=Utelukk!$A$3,"",IF('1. Prosjekteringsverktøy'!$G778&lt;&gt;"",IF('1. Prosjekteringsverktøy'!$G778='Telle antall dimensjoner'!H$1,1,""),IF('1. Prosjekteringsverktøy'!$F778=H$1,1,"")))</f>
        <v/>
      </c>
      <c r="I770" t="str">
        <f>IF('1. Prosjekteringsverktøy'!$B778=Utelukk!$A$3,"",IF('1. Prosjekteringsverktøy'!$G778&lt;&gt;"",IF('1. Prosjekteringsverktøy'!$G778='Telle antall dimensjoner'!I$1,1,""),IF('1. Prosjekteringsverktøy'!$F778=I$1,1,"")))</f>
        <v/>
      </c>
      <c r="J770" t="str">
        <f>IF('1. Prosjekteringsverktøy'!$B778=Utelukk!$A$3,"",IF('1. Prosjekteringsverktøy'!$G778&lt;&gt;"",IF('1. Prosjekteringsverktøy'!$G778='Telle antall dimensjoner'!J$1,1,""),IF('1. Prosjekteringsverktøy'!$F778=J$1,1,"")))</f>
        <v/>
      </c>
    </row>
    <row r="771" spans="1:10" x14ac:dyDescent="0.3">
      <c r="A771" t="str">
        <f>IF('1. Prosjekteringsverktøy'!D779&lt;&gt;0,'1. Prosjekteringsverktøy'!$D779,"")</f>
        <v/>
      </c>
      <c r="B771" t="str">
        <f>IF('1. Prosjekteringsverktøy'!$B779=Utelukk!$A$3,"",IF('1. Prosjekteringsverktøy'!$G779&lt;&gt;"",IF('1. Prosjekteringsverktøy'!$G779='Telle antall dimensjoner'!B$1,1,""),IF('1. Prosjekteringsverktøy'!$F779=B$1,1,"")))</f>
        <v/>
      </c>
      <c r="C771" t="str">
        <f>IF('1. Prosjekteringsverktøy'!$B779=Utelukk!$A$3,"",IF('1. Prosjekteringsverktøy'!$G779&lt;&gt;"",IF('1. Prosjekteringsverktøy'!$G779='Telle antall dimensjoner'!C$1,1,""),IF('1. Prosjekteringsverktøy'!$F779=C$1,1,"")))</f>
        <v/>
      </c>
      <c r="D771" t="str">
        <f>IF('1. Prosjekteringsverktøy'!$B779=Utelukk!$A$3,"",IF('1. Prosjekteringsverktøy'!$G779&lt;&gt;"",IF('1. Prosjekteringsverktøy'!$G779='Telle antall dimensjoner'!D$1,1,""),IF('1. Prosjekteringsverktøy'!$F779=D$1,1,"")))</f>
        <v/>
      </c>
      <c r="E771" t="str">
        <f>IF('1. Prosjekteringsverktøy'!$B779=Utelukk!$A$3,"",IF('1. Prosjekteringsverktøy'!$G779&lt;&gt;"",IF('1. Prosjekteringsverktøy'!$G779='Telle antall dimensjoner'!E$1,1,""),IF('1. Prosjekteringsverktøy'!$F779=E$1,1,"")))</f>
        <v/>
      </c>
      <c r="F771" t="str">
        <f>IF('1. Prosjekteringsverktøy'!$B779=Utelukk!$A$3,"",IF('1. Prosjekteringsverktøy'!$G779&lt;&gt;"",IF('1. Prosjekteringsverktøy'!$G779='Telle antall dimensjoner'!F$1,1,""),IF('1. Prosjekteringsverktøy'!$F779=F$1,1,"")))</f>
        <v/>
      </c>
      <c r="G771" t="str">
        <f>IF('1. Prosjekteringsverktøy'!$B779=Utelukk!$A$3,"",IF('1. Prosjekteringsverktøy'!$G779&lt;&gt;"",IF('1. Prosjekteringsverktøy'!$G779='Telle antall dimensjoner'!G$1,1,""),IF('1. Prosjekteringsverktøy'!$F779=G$1,1,"")))</f>
        <v/>
      </c>
      <c r="H771" t="str">
        <f>IF('1. Prosjekteringsverktøy'!$B779=Utelukk!$A$3,"",IF('1. Prosjekteringsverktøy'!$G779&lt;&gt;"",IF('1. Prosjekteringsverktøy'!$G779='Telle antall dimensjoner'!H$1,1,""),IF('1. Prosjekteringsverktøy'!$F779=H$1,1,"")))</f>
        <v/>
      </c>
      <c r="I771" t="str">
        <f>IF('1. Prosjekteringsverktøy'!$B779=Utelukk!$A$3,"",IF('1. Prosjekteringsverktøy'!$G779&lt;&gt;"",IF('1. Prosjekteringsverktøy'!$G779='Telle antall dimensjoner'!I$1,1,""),IF('1. Prosjekteringsverktøy'!$F779=I$1,1,"")))</f>
        <v/>
      </c>
      <c r="J771" t="str">
        <f>IF('1. Prosjekteringsverktøy'!$B779=Utelukk!$A$3,"",IF('1. Prosjekteringsverktøy'!$G779&lt;&gt;"",IF('1. Prosjekteringsverktøy'!$G779='Telle antall dimensjoner'!J$1,1,""),IF('1. Prosjekteringsverktøy'!$F779=J$1,1,"")))</f>
        <v/>
      </c>
    </row>
    <row r="772" spans="1:10" x14ac:dyDescent="0.3">
      <c r="A772" t="str">
        <f>IF('1. Prosjekteringsverktøy'!D780&lt;&gt;0,'1. Prosjekteringsverktøy'!$D780,"")</f>
        <v/>
      </c>
      <c r="B772" t="str">
        <f>IF('1. Prosjekteringsverktøy'!$B780=Utelukk!$A$3,"",IF('1. Prosjekteringsverktøy'!$G780&lt;&gt;"",IF('1. Prosjekteringsverktøy'!$G780='Telle antall dimensjoner'!B$1,1,""),IF('1. Prosjekteringsverktøy'!$F780=B$1,1,"")))</f>
        <v/>
      </c>
      <c r="C772" t="str">
        <f>IF('1. Prosjekteringsverktøy'!$B780=Utelukk!$A$3,"",IF('1. Prosjekteringsverktøy'!$G780&lt;&gt;"",IF('1. Prosjekteringsverktøy'!$G780='Telle antall dimensjoner'!C$1,1,""),IF('1. Prosjekteringsverktøy'!$F780=C$1,1,"")))</f>
        <v/>
      </c>
      <c r="D772" t="str">
        <f>IF('1. Prosjekteringsverktøy'!$B780=Utelukk!$A$3,"",IF('1. Prosjekteringsverktøy'!$G780&lt;&gt;"",IF('1. Prosjekteringsverktøy'!$G780='Telle antall dimensjoner'!D$1,1,""),IF('1. Prosjekteringsverktøy'!$F780=D$1,1,"")))</f>
        <v/>
      </c>
      <c r="E772" t="str">
        <f>IF('1. Prosjekteringsverktøy'!$B780=Utelukk!$A$3,"",IF('1. Prosjekteringsverktøy'!$G780&lt;&gt;"",IF('1. Prosjekteringsverktøy'!$G780='Telle antall dimensjoner'!E$1,1,""),IF('1. Prosjekteringsverktøy'!$F780=E$1,1,"")))</f>
        <v/>
      </c>
      <c r="F772" t="str">
        <f>IF('1. Prosjekteringsverktøy'!$B780=Utelukk!$A$3,"",IF('1. Prosjekteringsverktøy'!$G780&lt;&gt;"",IF('1. Prosjekteringsverktøy'!$G780='Telle antall dimensjoner'!F$1,1,""),IF('1. Prosjekteringsverktøy'!$F780=F$1,1,"")))</f>
        <v/>
      </c>
      <c r="G772" t="str">
        <f>IF('1. Prosjekteringsverktøy'!$B780=Utelukk!$A$3,"",IF('1. Prosjekteringsverktøy'!$G780&lt;&gt;"",IF('1. Prosjekteringsverktøy'!$G780='Telle antall dimensjoner'!G$1,1,""),IF('1. Prosjekteringsverktøy'!$F780=G$1,1,"")))</f>
        <v/>
      </c>
      <c r="H772" t="str">
        <f>IF('1. Prosjekteringsverktøy'!$B780=Utelukk!$A$3,"",IF('1. Prosjekteringsverktøy'!$G780&lt;&gt;"",IF('1. Prosjekteringsverktøy'!$G780='Telle antall dimensjoner'!H$1,1,""),IF('1. Prosjekteringsverktøy'!$F780=H$1,1,"")))</f>
        <v/>
      </c>
      <c r="I772" t="str">
        <f>IF('1. Prosjekteringsverktøy'!$B780=Utelukk!$A$3,"",IF('1. Prosjekteringsverktøy'!$G780&lt;&gt;"",IF('1. Prosjekteringsverktøy'!$G780='Telle antall dimensjoner'!I$1,1,""),IF('1. Prosjekteringsverktøy'!$F780=I$1,1,"")))</f>
        <v/>
      </c>
      <c r="J772" t="str">
        <f>IF('1. Prosjekteringsverktøy'!$B780=Utelukk!$A$3,"",IF('1. Prosjekteringsverktøy'!$G780&lt;&gt;"",IF('1. Prosjekteringsverktøy'!$G780='Telle antall dimensjoner'!J$1,1,""),IF('1. Prosjekteringsverktøy'!$F780=J$1,1,"")))</f>
        <v/>
      </c>
    </row>
    <row r="773" spans="1:10" x14ac:dyDescent="0.3">
      <c r="A773" t="str">
        <f>IF('1. Prosjekteringsverktøy'!D781&lt;&gt;0,'1. Prosjekteringsverktøy'!$D781,"")</f>
        <v/>
      </c>
      <c r="B773" t="str">
        <f>IF('1. Prosjekteringsverktøy'!$B781=Utelukk!$A$3,"",IF('1. Prosjekteringsverktøy'!$G781&lt;&gt;"",IF('1. Prosjekteringsverktøy'!$G781='Telle antall dimensjoner'!B$1,1,""),IF('1. Prosjekteringsverktøy'!$F781=B$1,1,"")))</f>
        <v/>
      </c>
      <c r="C773" t="str">
        <f>IF('1. Prosjekteringsverktøy'!$B781=Utelukk!$A$3,"",IF('1. Prosjekteringsverktøy'!$G781&lt;&gt;"",IF('1. Prosjekteringsverktøy'!$G781='Telle antall dimensjoner'!C$1,1,""),IF('1. Prosjekteringsverktøy'!$F781=C$1,1,"")))</f>
        <v/>
      </c>
      <c r="D773" t="str">
        <f>IF('1. Prosjekteringsverktøy'!$B781=Utelukk!$A$3,"",IF('1. Prosjekteringsverktøy'!$G781&lt;&gt;"",IF('1. Prosjekteringsverktøy'!$G781='Telle antall dimensjoner'!D$1,1,""),IF('1. Prosjekteringsverktøy'!$F781=D$1,1,"")))</f>
        <v/>
      </c>
      <c r="E773" t="str">
        <f>IF('1. Prosjekteringsverktøy'!$B781=Utelukk!$A$3,"",IF('1. Prosjekteringsverktøy'!$G781&lt;&gt;"",IF('1. Prosjekteringsverktøy'!$G781='Telle antall dimensjoner'!E$1,1,""),IF('1. Prosjekteringsverktøy'!$F781=E$1,1,"")))</f>
        <v/>
      </c>
      <c r="F773" t="str">
        <f>IF('1. Prosjekteringsverktøy'!$B781=Utelukk!$A$3,"",IF('1. Prosjekteringsverktøy'!$G781&lt;&gt;"",IF('1. Prosjekteringsverktøy'!$G781='Telle antall dimensjoner'!F$1,1,""),IF('1. Prosjekteringsverktøy'!$F781=F$1,1,"")))</f>
        <v/>
      </c>
      <c r="G773" t="str">
        <f>IF('1. Prosjekteringsverktøy'!$B781=Utelukk!$A$3,"",IF('1. Prosjekteringsverktøy'!$G781&lt;&gt;"",IF('1. Prosjekteringsverktøy'!$G781='Telle antall dimensjoner'!G$1,1,""),IF('1. Prosjekteringsverktøy'!$F781=G$1,1,"")))</f>
        <v/>
      </c>
      <c r="H773" t="str">
        <f>IF('1. Prosjekteringsverktøy'!$B781=Utelukk!$A$3,"",IF('1. Prosjekteringsverktøy'!$G781&lt;&gt;"",IF('1. Prosjekteringsverktøy'!$G781='Telle antall dimensjoner'!H$1,1,""),IF('1. Prosjekteringsverktøy'!$F781=H$1,1,"")))</f>
        <v/>
      </c>
      <c r="I773" t="str">
        <f>IF('1. Prosjekteringsverktøy'!$B781=Utelukk!$A$3,"",IF('1. Prosjekteringsverktøy'!$G781&lt;&gt;"",IF('1. Prosjekteringsverktøy'!$G781='Telle antall dimensjoner'!I$1,1,""),IF('1. Prosjekteringsverktøy'!$F781=I$1,1,"")))</f>
        <v/>
      </c>
      <c r="J773" t="str">
        <f>IF('1. Prosjekteringsverktøy'!$B781=Utelukk!$A$3,"",IF('1. Prosjekteringsverktøy'!$G781&lt;&gt;"",IF('1. Prosjekteringsverktøy'!$G781='Telle antall dimensjoner'!J$1,1,""),IF('1. Prosjekteringsverktøy'!$F781=J$1,1,"")))</f>
        <v/>
      </c>
    </row>
    <row r="774" spans="1:10" x14ac:dyDescent="0.3">
      <c r="A774" t="str">
        <f>IF('1. Prosjekteringsverktøy'!D782&lt;&gt;0,'1. Prosjekteringsverktøy'!$D782,"")</f>
        <v/>
      </c>
      <c r="B774" t="str">
        <f>IF('1. Prosjekteringsverktøy'!$B782=Utelukk!$A$3,"",IF('1. Prosjekteringsverktøy'!$G782&lt;&gt;"",IF('1. Prosjekteringsverktøy'!$G782='Telle antall dimensjoner'!B$1,1,""),IF('1. Prosjekteringsverktøy'!$F782=B$1,1,"")))</f>
        <v/>
      </c>
      <c r="C774" t="str">
        <f>IF('1. Prosjekteringsverktøy'!$B782=Utelukk!$A$3,"",IF('1. Prosjekteringsverktøy'!$G782&lt;&gt;"",IF('1. Prosjekteringsverktøy'!$G782='Telle antall dimensjoner'!C$1,1,""),IF('1. Prosjekteringsverktøy'!$F782=C$1,1,"")))</f>
        <v/>
      </c>
      <c r="D774" t="str">
        <f>IF('1. Prosjekteringsverktøy'!$B782=Utelukk!$A$3,"",IF('1. Prosjekteringsverktøy'!$G782&lt;&gt;"",IF('1. Prosjekteringsverktøy'!$G782='Telle antall dimensjoner'!D$1,1,""),IF('1. Prosjekteringsverktøy'!$F782=D$1,1,"")))</f>
        <v/>
      </c>
      <c r="E774" t="str">
        <f>IF('1. Prosjekteringsverktøy'!$B782=Utelukk!$A$3,"",IF('1. Prosjekteringsverktøy'!$G782&lt;&gt;"",IF('1. Prosjekteringsverktøy'!$G782='Telle antall dimensjoner'!E$1,1,""),IF('1. Prosjekteringsverktøy'!$F782=E$1,1,"")))</f>
        <v/>
      </c>
      <c r="F774" t="str">
        <f>IF('1. Prosjekteringsverktøy'!$B782=Utelukk!$A$3,"",IF('1. Prosjekteringsverktøy'!$G782&lt;&gt;"",IF('1. Prosjekteringsverktøy'!$G782='Telle antall dimensjoner'!F$1,1,""),IF('1. Prosjekteringsverktøy'!$F782=F$1,1,"")))</f>
        <v/>
      </c>
      <c r="G774" t="str">
        <f>IF('1. Prosjekteringsverktøy'!$B782=Utelukk!$A$3,"",IF('1. Prosjekteringsverktøy'!$G782&lt;&gt;"",IF('1. Prosjekteringsverktøy'!$G782='Telle antall dimensjoner'!G$1,1,""),IF('1. Prosjekteringsverktøy'!$F782=G$1,1,"")))</f>
        <v/>
      </c>
      <c r="H774" t="str">
        <f>IF('1. Prosjekteringsverktøy'!$B782=Utelukk!$A$3,"",IF('1. Prosjekteringsverktøy'!$G782&lt;&gt;"",IF('1. Prosjekteringsverktøy'!$G782='Telle antall dimensjoner'!H$1,1,""),IF('1. Prosjekteringsverktøy'!$F782=H$1,1,"")))</f>
        <v/>
      </c>
      <c r="I774" t="str">
        <f>IF('1. Prosjekteringsverktøy'!$B782=Utelukk!$A$3,"",IF('1. Prosjekteringsverktøy'!$G782&lt;&gt;"",IF('1. Prosjekteringsverktøy'!$G782='Telle antall dimensjoner'!I$1,1,""),IF('1. Prosjekteringsverktøy'!$F782=I$1,1,"")))</f>
        <v/>
      </c>
      <c r="J774" t="str">
        <f>IF('1. Prosjekteringsverktøy'!$B782=Utelukk!$A$3,"",IF('1. Prosjekteringsverktøy'!$G782&lt;&gt;"",IF('1. Prosjekteringsverktøy'!$G782='Telle antall dimensjoner'!J$1,1,""),IF('1. Prosjekteringsverktøy'!$F782=J$1,1,"")))</f>
        <v/>
      </c>
    </row>
    <row r="775" spans="1:10" x14ac:dyDescent="0.3">
      <c r="A775" t="str">
        <f>IF('1. Prosjekteringsverktøy'!D783&lt;&gt;0,'1. Prosjekteringsverktøy'!$D783,"")</f>
        <v/>
      </c>
      <c r="B775" t="str">
        <f>IF('1. Prosjekteringsverktøy'!$B783=Utelukk!$A$3,"",IF('1. Prosjekteringsverktøy'!$G783&lt;&gt;"",IF('1. Prosjekteringsverktøy'!$G783='Telle antall dimensjoner'!B$1,1,""),IF('1. Prosjekteringsverktøy'!$F783=B$1,1,"")))</f>
        <v/>
      </c>
      <c r="C775" t="str">
        <f>IF('1. Prosjekteringsverktøy'!$B783=Utelukk!$A$3,"",IF('1. Prosjekteringsverktøy'!$G783&lt;&gt;"",IF('1. Prosjekteringsverktøy'!$G783='Telle antall dimensjoner'!C$1,1,""),IF('1. Prosjekteringsverktøy'!$F783=C$1,1,"")))</f>
        <v/>
      </c>
      <c r="D775" t="str">
        <f>IF('1. Prosjekteringsverktøy'!$B783=Utelukk!$A$3,"",IF('1. Prosjekteringsverktøy'!$G783&lt;&gt;"",IF('1. Prosjekteringsverktøy'!$G783='Telle antall dimensjoner'!D$1,1,""),IF('1. Prosjekteringsverktøy'!$F783=D$1,1,"")))</f>
        <v/>
      </c>
      <c r="E775" t="str">
        <f>IF('1. Prosjekteringsverktøy'!$B783=Utelukk!$A$3,"",IF('1. Prosjekteringsverktøy'!$G783&lt;&gt;"",IF('1. Prosjekteringsverktøy'!$G783='Telle antall dimensjoner'!E$1,1,""),IF('1. Prosjekteringsverktøy'!$F783=E$1,1,"")))</f>
        <v/>
      </c>
      <c r="F775" t="str">
        <f>IF('1. Prosjekteringsverktøy'!$B783=Utelukk!$A$3,"",IF('1. Prosjekteringsverktøy'!$G783&lt;&gt;"",IF('1. Prosjekteringsverktøy'!$G783='Telle antall dimensjoner'!F$1,1,""),IF('1. Prosjekteringsverktøy'!$F783=F$1,1,"")))</f>
        <v/>
      </c>
      <c r="G775" t="str">
        <f>IF('1. Prosjekteringsverktøy'!$B783=Utelukk!$A$3,"",IF('1. Prosjekteringsverktøy'!$G783&lt;&gt;"",IF('1. Prosjekteringsverktøy'!$G783='Telle antall dimensjoner'!G$1,1,""),IF('1. Prosjekteringsverktøy'!$F783=G$1,1,"")))</f>
        <v/>
      </c>
      <c r="H775" t="str">
        <f>IF('1. Prosjekteringsverktøy'!$B783=Utelukk!$A$3,"",IF('1. Prosjekteringsverktøy'!$G783&lt;&gt;"",IF('1. Prosjekteringsverktøy'!$G783='Telle antall dimensjoner'!H$1,1,""),IF('1. Prosjekteringsverktøy'!$F783=H$1,1,"")))</f>
        <v/>
      </c>
      <c r="I775" t="str">
        <f>IF('1. Prosjekteringsverktøy'!$B783=Utelukk!$A$3,"",IF('1. Prosjekteringsverktøy'!$G783&lt;&gt;"",IF('1. Prosjekteringsverktøy'!$G783='Telle antall dimensjoner'!I$1,1,""),IF('1. Prosjekteringsverktøy'!$F783=I$1,1,"")))</f>
        <v/>
      </c>
      <c r="J775" t="str">
        <f>IF('1. Prosjekteringsverktøy'!$B783=Utelukk!$A$3,"",IF('1. Prosjekteringsverktøy'!$G783&lt;&gt;"",IF('1. Prosjekteringsverktøy'!$G783='Telle antall dimensjoner'!J$1,1,""),IF('1. Prosjekteringsverktøy'!$F783=J$1,1,"")))</f>
        <v/>
      </c>
    </row>
    <row r="776" spans="1:10" x14ac:dyDescent="0.3">
      <c r="A776" t="str">
        <f>IF('1. Prosjekteringsverktøy'!D784&lt;&gt;0,'1. Prosjekteringsverktøy'!$D784,"")</f>
        <v/>
      </c>
      <c r="B776" t="str">
        <f>IF('1. Prosjekteringsverktøy'!$B784=Utelukk!$A$3,"",IF('1. Prosjekteringsverktøy'!$G784&lt;&gt;"",IF('1. Prosjekteringsverktøy'!$G784='Telle antall dimensjoner'!B$1,1,""),IF('1. Prosjekteringsverktøy'!$F784=B$1,1,"")))</f>
        <v/>
      </c>
      <c r="C776" t="str">
        <f>IF('1. Prosjekteringsverktøy'!$B784=Utelukk!$A$3,"",IF('1. Prosjekteringsverktøy'!$G784&lt;&gt;"",IF('1. Prosjekteringsverktøy'!$G784='Telle antall dimensjoner'!C$1,1,""),IF('1. Prosjekteringsverktøy'!$F784=C$1,1,"")))</f>
        <v/>
      </c>
      <c r="D776" t="str">
        <f>IF('1. Prosjekteringsverktøy'!$B784=Utelukk!$A$3,"",IF('1. Prosjekteringsverktøy'!$G784&lt;&gt;"",IF('1. Prosjekteringsverktøy'!$G784='Telle antall dimensjoner'!D$1,1,""),IF('1. Prosjekteringsverktøy'!$F784=D$1,1,"")))</f>
        <v/>
      </c>
      <c r="E776" t="str">
        <f>IF('1. Prosjekteringsverktøy'!$B784=Utelukk!$A$3,"",IF('1. Prosjekteringsverktøy'!$G784&lt;&gt;"",IF('1. Prosjekteringsverktøy'!$G784='Telle antall dimensjoner'!E$1,1,""),IF('1. Prosjekteringsverktøy'!$F784=E$1,1,"")))</f>
        <v/>
      </c>
      <c r="F776" t="str">
        <f>IF('1. Prosjekteringsverktøy'!$B784=Utelukk!$A$3,"",IF('1. Prosjekteringsverktøy'!$G784&lt;&gt;"",IF('1. Prosjekteringsverktøy'!$G784='Telle antall dimensjoner'!F$1,1,""),IF('1. Prosjekteringsverktøy'!$F784=F$1,1,"")))</f>
        <v/>
      </c>
      <c r="G776" t="str">
        <f>IF('1. Prosjekteringsverktøy'!$B784=Utelukk!$A$3,"",IF('1. Prosjekteringsverktøy'!$G784&lt;&gt;"",IF('1. Prosjekteringsverktøy'!$G784='Telle antall dimensjoner'!G$1,1,""),IF('1. Prosjekteringsverktøy'!$F784=G$1,1,"")))</f>
        <v/>
      </c>
      <c r="H776" t="str">
        <f>IF('1. Prosjekteringsverktøy'!$B784=Utelukk!$A$3,"",IF('1. Prosjekteringsverktøy'!$G784&lt;&gt;"",IF('1. Prosjekteringsverktøy'!$G784='Telle antall dimensjoner'!H$1,1,""),IF('1. Prosjekteringsverktøy'!$F784=H$1,1,"")))</f>
        <v/>
      </c>
      <c r="I776" t="str">
        <f>IF('1. Prosjekteringsverktøy'!$B784=Utelukk!$A$3,"",IF('1. Prosjekteringsverktøy'!$G784&lt;&gt;"",IF('1. Prosjekteringsverktøy'!$G784='Telle antall dimensjoner'!I$1,1,""),IF('1. Prosjekteringsverktøy'!$F784=I$1,1,"")))</f>
        <v/>
      </c>
      <c r="J776" t="str">
        <f>IF('1. Prosjekteringsverktøy'!$B784=Utelukk!$A$3,"",IF('1. Prosjekteringsverktøy'!$G784&lt;&gt;"",IF('1. Prosjekteringsverktøy'!$G784='Telle antall dimensjoner'!J$1,1,""),IF('1. Prosjekteringsverktøy'!$F784=J$1,1,"")))</f>
        <v/>
      </c>
    </row>
    <row r="777" spans="1:10" x14ac:dyDescent="0.3">
      <c r="A777" t="str">
        <f>IF('1. Prosjekteringsverktøy'!D785&lt;&gt;0,'1. Prosjekteringsverktøy'!$D785,"")</f>
        <v/>
      </c>
      <c r="B777" t="str">
        <f>IF('1. Prosjekteringsverktøy'!$B785=Utelukk!$A$3,"",IF('1. Prosjekteringsverktøy'!$G785&lt;&gt;"",IF('1. Prosjekteringsverktøy'!$G785='Telle antall dimensjoner'!B$1,1,""),IF('1. Prosjekteringsverktøy'!$F785=B$1,1,"")))</f>
        <v/>
      </c>
      <c r="C777" t="str">
        <f>IF('1. Prosjekteringsverktøy'!$B785=Utelukk!$A$3,"",IF('1. Prosjekteringsverktøy'!$G785&lt;&gt;"",IF('1. Prosjekteringsverktøy'!$G785='Telle antall dimensjoner'!C$1,1,""),IF('1. Prosjekteringsverktøy'!$F785=C$1,1,"")))</f>
        <v/>
      </c>
      <c r="D777" t="str">
        <f>IF('1. Prosjekteringsverktøy'!$B785=Utelukk!$A$3,"",IF('1. Prosjekteringsverktøy'!$G785&lt;&gt;"",IF('1. Prosjekteringsverktøy'!$G785='Telle antall dimensjoner'!D$1,1,""),IF('1. Prosjekteringsverktøy'!$F785=D$1,1,"")))</f>
        <v/>
      </c>
      <c r="E777" t="str">
        <f>IF('1. Prosjekteringsverktøy'!$B785=Utelukk!$A$3,"",IF('1. Prosjekteringsverktøy'!$G785&lt;&gt;"",IF('1. Prosjekteringsverktøy'!$G785='Telle antall dimensjoner'!E$1,1,""),IF('1. Prosjekteringsverktøy'!$F785=E$1,1,"")))</f>
        <v/>
      </c>
      <c r="F777" t="str">
        <f>IF('1. Prosjekteringsverktøy'!$B785=Utelukk!$A$3,"",IF('1. Prosjekteringsverktøy'!$G785&lt;&gt;"",IF('1. Prosjekteringsverktøy'!$G785='Telle antall dimensjoner'!F$1,1,""),IF('1. Prosjekteringsverktøy'!$F785=F$1,1,"")))</f>
        <v/>
      </c>
      <c r="G777" t="str">
        <f>IF('1. Prosjekteringsverktøy'!$B785=Utelukk!$A$3,"",IF('1. Prosjekteringsverktøy'!$G785&lt;&gt;"",IF('1. Prosjekteringsverktøy'!$G785='Telle antall dimensjoner'!G$1,1,""),IF('1. Prosjekteringsverktøy'!$F785=G$1,1,"")))</f>
        <v/>
      </c>
      <c r="H777" t="str">
        <f>IF('1. Prosjekteringsverktøy'!$B785=Utelukk!$A$3,"",IF('1. Prosjekteringsverktøy'!$G785&lt;&gt;"",IF('1. Prosjekteringsverktøy'!$G785='Telle antall dimensjoner'!H$1,1,""),IF('1. Prosjekteringsverktøy'!$F785=H$1,1,"")))</f>
        <v/>
      </c>
      <c r="I777" t="str">
        <f>IF('1. Prosjekteringsverktøy'!$B785=Utelukk!$A$3,"",IF('1. Prosjekteringsverktøy'!$G785&lt;&gt;"",IF('1. Prosjekteringsverktøy'!$G785='Telle antall dimensjoner'!I$1,1,""),IF('1. Prosjekteringsverktøy'!$F785=I$1,1,"")))</f>
        <v/>
      </c>
      <c r="J777" t="str">
        <f>IF('1. Prosjekteringsverktøy'!$B785=Utelukk!$A$3,"",IF('1. Prosjekteringsverktøy'!$G785&lt;&gt;"",IF('1. Prosjekteringsverktøy'!$G785='Telle antall dimensjoner'!J$1,1,""),IF('1. Prosjekteringsverktøy'!$F785=J$1,1,"")))</f>
        <v/>
      </c>
    </row>
    <row r="778" spans="1:10" x14ac:dyDescent="0.3">
      <c r="A778" t="str">
        <f>IF('1. Prosjekteringsverktøy'!D786&lt;&gt;0,'1. Prosjekteringsverktøy'!$D786,"")</f>
        <v/>
      </c>
      <c r="B778" t="str">
        <f>IF('1. Prosjekteringsverktøy'!$B786=Utelukk!$A$3,"",IF('1. Prosjekteringsverktøy'!$G786&lt;&gt;"",IF('1. Prosjekteringsverktøy'!$G786='Telle antall dimensjoner'!B$1,1,""),IF('1. Prosjekteringsverktøy'!$F786=B$1,1,"")))</f>
        <v/>
      </c>
      <c r="C778" t="str">
        <f>IF('1. Prosjekteringsverktøy'!$B786=Utelukk!$A$3,"",IF('1. Prosjekteringsverktøy'!$G786&lt;&gt;"",IF('1. Prosjekteringsverktøy'!$G786='Telle antall dimensjoner'!C$1,1,""),IF('1. Prosjekteringsverktøy'!$F786=C$1,1,"")))</f>
        <v/>
      </c>
      <c r="D778" t="str">
        <f>IF('1. Prosjekteringsverktøy'!$B786=Utelukk!$A$3,"",IF('1. Prosjekteringsverktøy'!$G786&lt;&gt;"",IF('1. Prosjekteringsverktøy'!$G786='Telle antall dimensjoner'!D$1,1,""),IF('1. Prosjekteringsverktøy'!$F786=D$1,1,"")))</f>
        <v/>
      </c>
      <c r="E778" t="str">
        <f>IF('1. Prosjekteringsverktøy'!$B786=Utelukk!$A$3,"",IF('1. Prosjekteringsverktøy'!$G786&lt;&gt;"",IF('1. Prosjekteringsverktøy'!$G786='Telle antall dimensjoner'!E$1,1,""),IF('1. Prosjekteringsverktøy'!$F786=E$1,1,"")))</f>
        <v/>
      </c>
      <c r="F778" t="str">
        <f>IF('1. Prosjekteringsverktøy'!$B786=Utelukk!$A$3,"",IF('1. Prosjekteringsverktøy'!$G786&lt;&gt;"",IF('1. Prosjekteringsverktøy'!$G786='Telle antall dimensjoner'!F$1,1,""),IF('1. Prosjekteringsverktøy'!$F786=F$1,1,"")))</f>
        <v/>
      </c>
      <c r="G778" t="str">
        <f>IF('1. Prosjekteringsverktøy'!$B786=Utelukk!$A$3,"",IF('1. Prosjekteringsverktøy'!$G786&lt;&gt;"",IF('1. Prosjekteringsverktøy'!$G786='Telle antall dimensjoner'!G$1,1,""),IF('1. Prosjekteringsverktøy'!$F786=G$1,1,"")))</f>
        <v/>
      </c>
      <c r="H778" t="str">
        <f>IF('1. Prosjekteringsverktøy'!$B786=Utelukk!$A$3,"",IF('1. Prosjekteringsverktøy'!$G786&lt;&gt;"",IF('1. Prosjekteringsverktøy'!$G786='Telle antall dimensjoner'!H$1,1,""),IF('1. Prosjekteringsverktøy'!$F786=H$1,1,"")))</f>
        <v/>
      </c>
      <c r="I778" t="str">
        <f>IF('1. Prosjekteringsverktøy'!$B786=Utelukk!$A$3,"",IF('1. Prosjekteringsverktøy'!$G786&lt;&gt;"",IF('1. Prosjekteringsverktøy'!$G786='Telle antall dimensjoner'!I$1,1,""),IF('1. Prosjekteringsverktøy'!$F786=I$1,1,"")))</f>
        <v/>
      </c>
      <c r="J778" t="str">
        <f>IF('1. Prosjekteringsverktøy'!$B786=Utelukk!$A$3,"",IF('1. Prosjekteringsverktøy'!$G786&lt;&gt;"",IF('1. Prosjekteringsverktøy'!$G786='Telle antall dimensjoner'!J$1,1,""),IF('1. Prosjekteringsverktøy'!$F786=J$1,1,"")))</f>
        <v/>
      </c>
    </row>
    <row r="779" spans="1:10" x14ac:dyDescent="0.3">
      <c r="A779" t="str">
        <f>IF('1. Prosjekteringsverktøy'!D787&lt;&gt;0,'1. Prosjekteringsverktøy'!$D787,"")</f>
        <v/>
      </c>
      <c r="B779" t="str">
        <f>IF('1. Prosjekteringsverktøy'!$B787=Utelukk!$A$3,"",IF('1. Prosjekteringsverktøy'!$G787&lt;&gt;"",IF('1. Prosjekteringsverktøy'!$G787='Telle antall dimensjoner'!B$1,1,""),IF('1. Prosjekteringsverktøy'!$F787=B$1,1,"")))</f>
        <v/>
      </c>
      <c r="C779" t="str">
        <f>IF('1. Prosjekteringsverktøy'!$B787=Utelukk!$A$3,"",IF('1. Prosjekteringsverktøy'!$G787&lt;&gt;"",IF('1. Prosjekteringsverktøy'!$G787='Telle antall dimensjoner'!C$1,1,""),IF('1. Prosjekteringsverktøy'!$F787=C$1,1,"")))</f>
        <v/>
      </c>
      <c r="D779" t="str">
        <f>IF('1. Prosjekteringsverktøy'!$B787=Utelukk!$A$3,"",IF('1. Prosjekteringsverktøy'!$G787&lt;&gt;"",IF('1. Prosjekteringsverktøy'!$G787='Telle antall dimensjoner'!D$1,1,""),IF('1. Prosjekteringsverktøy'!$F787=D$1,1,"")))</f>
        <v/>
      </c>
      <c r="E779" t="str">
        <f>IF('1. Prosjekteringsverktøy'!$B787=Utelukk!$A$3,"",IF('1. Prosjekteringsverktøy'!$G787&lt;&gt;"",IF('1. Prosjekteringsverktøy'!$G787='Telle antall dimensjoner'!E$1,1,""),IF('1. Prosjekteringsverktøy'!$F787=E$1,1,"")))</f>
        <v/>
      </c>
      <c r="F779" t="str">
        <f>IF('1. Prosjekteringsverktøy'!$B787=Utelukk!$A$3,"",IF('1. Prosjekteringsverktøy'!$G787&lt;&gt;"",IF('1. Prosjekteringsverktøy'!$G787='Telle antall dimensjoner'!F$1,1,""),IF('1. Prosjekteringsverktøy'!$F787=F$1,1,"")))</f>
        <v/>
      </c>
      <c r="G779" t="str">
        <f>IF('1. Prosjekteringsverktøy'!$B787=Utelukk!$A$3,"",IF('1. Prosjekteringsverktøy'!$G787&lt;&gt;"",IF('1. Prosjekteringsverktøy'!$G787='Telle antall dimensjoner'!G$1,1,""),IF('1. Prosjekteringsverktøy'!$F787=G$1,1,"")))</f>
        <v/>
      </c>
      <c r="H779" t="str">
        <f>IF('1. Prosjekteringsverktøy'!$B787=Utelukk!$A$3,"",IF('1. Prosjekteringsverktøy'!$G787&lt;&gt;"",IF('1. Prosjekteringsverktøy'!$G787='Telle antall dimensjoner'!H$1,1,""),IF('1. Prosjekteringsverktøy'!$F787=H$1,1,"")))</f>
        <v/>
      </c>
      <c r="I779" t="str">
        <f>IF('1. Prosjekteringsverktøy'!$B787=Utelukk!$A$3,"",IF('1. Prosjekteringsverktøy'!$G787&lt;&gt;"",IF('1. Prosjekteringsverktøy'!$G787='Telle antall dimensjoner'!I$1,1,""),IF('1. Prosjekteringsverktøy'!$F787=I$1,1,"")))</f>
        <v/>
      </c>
      <c r="J779" t="str">
        <f>IF('1. Prosjekteringsverktøy'!$B787=Utelukk!$A$3,"",IF('1. Prosjekteringsverktøy'!$G787&lt;&gt;"",IF('1. Prosjekteringsverktøy'!$G787='Telle antall dimensjoner'!J$1,1,""),IF('1. Prosjekteringsverktøy'!$F787=J$1,1,"")))</f>
        <v/>
      </c>
    </row>
    <row r="780" spans="1:10" x14ac:dyDescent="0.3">
      <c r="A780" t="str">
        <f>IF('1. Prosjekteringsverktøy'!D788&lt;&gt;0,'1. Prosjekteringsverktøy'!$D788,"")</f>
        <v/>
      </c>
      <c r="B780" t="str">
        <f>IF('1. Prosjekteringsverktøy'!$B788=Utelukk!$A$3,"",IF('1. Prosjekteringsverktøy'!$G788&lt;&gt;"",IF('1. Prosjekteringsverktøy'!$G788='Telle antall dimensjoner'!B$1,1,""),IF('1. Prosjekteringsverktøy'!$F788=B$1,1,"")))</f>
        <v/>
      </c>
      <c r="C780" t="str">
        <f>IF('1. Prosjekteringsverktøy'!$B788=Utelukk!$A$3,"",IF('1. Prosjekteringsverktøy'!$G788&lt;&gt;"",IF('1. Prosjekteringsverktøy'!$G788='Telle antall dimensjoner'!C$1,1,""),IF('1. Prosjekteringsverktøy'!$F788=C$1,1,"")))</f>
        <v/>
      </c>
      <c r="D780" t="str">
        <f>IF('1. Prosjekteringsverktøy'!$B788=Utelukk!$A$3,"",IF('1. Prosjekteringsverktøy'!$G788&lt;&gt;"",IF('1. Prosjekteringsverktøy'!$G788='Telle antall dimensjoner'!D$1,1,""),IF('1. Prosjekteringsverktøy'!$F788=D$1,1,"")))</f>
        <v/>
      </c>
      <c r="E780" t="str">
        <f>IF('1. Prosjekteringsverktøy'!$B788=Utelukk!$A$3,"",IF('1. Prosjekteringsverktøy'!$G788&lt;&gt;"",IF('1. Prosjekteringsverktøy'!$G788='Telle antall dimensjoner'!E$1,1,""),IF('1. Prosjekteringsverktøy'!$F788=E$1,1,"")))</f>
        <v/>
      </c>
      <c r="F780" t="str">
        <f>IF('1. Prosjekteringsverktøy'!$B788=Utelukk!$A$3,"",IF('1. Prosjekteringsverktøy'!$G788&lt;&gt;"",IF('1. Prosjekteringsverktøy'!$G788='Telle antall dimensjoner'!F$1,1,""),IF('1. Prosjekteringsverktøy'!$F788=F$1,1,"")))</f>
        <v/>
      </c>
      <c r="G780" t="str">
        <f>IF('1. Prosjekteringsverktøy'!$B788=Utelukk!$A$3,"",IF('1. Prosjekteringsverktøy'!$G788&lt;&gt;"",IF('1. Prosjekteringsverktøy'!$G788='Telle antall dimensjoner'!G$1,1,""),IF('1. Prosjekteringsverktøy'!$F788=G$1,1,"")))</f>
        <v/>
      </c>
      <c r="H780" t="str">
        <f>IF('1. Prosjekteringsverktøy'!$B788=Utelukk!$A$3,"",IF('1. Prosjekteringsverktøy'!$G788&lt;&gt;"",IF('1. Prosjekteringsverktøy'!$G788='Telle antall dimensjoner'!H$1,1,""),IF('1. Prosjekteringsverktøy'!$F788=H$1,1,"")))</f>
        <v/>
      </c>
      <c r="I780" t="str">
        <f>IF('1. Prosjekteringsverktøy'!$B788=Utelukk!$A$3,"",IF('1. Prosjekteringsverktøy'!$G788&lt;&gt;"",IF('1. Prosjekteringsverktøy'!$G788='Telle antall dimensjoner'!I$1,1,""),IF('1. Prosjekteringsverktøy'!$F788=I$1,1,"")))</f>
        <v/>
      </c>
      <c r="J780" t="str">
        <f>IF('1. Prosjekteringsverktøy'!$B788=Utelukk!$A$3,"",IF('1. Prosjekteringsverktøy'!$G788&lt;&gt;"",IF('1. Prosjekteringsverktøy'!$G788='Telle antall dimensjoner'!J$1,1,""),IF('1. Prosjekteringsverktøy'!$F788=J$1,1,"")))</f>
        <v/>
      </c>
    </row>
    <row r="781" spans="1:10" x14ac:dyDescent="0.3">
      <c r="A781" t="str">
        <f>IF('1. Prosjekteringsverktøy'!D789&lt;&gt;0,'1. Prosjekteringsverktøy'!$D789,"")</f>
        <v/>
      </c>
      <c r="B781" t="str">
        <f>IF('1. Prosjekteringsverktøy'!$B789=Utelukk!$A$3,"",IF('1. Prosjekteringsverktøy'!$G789&lt;&gt;"",IF('1. Prosjekteringsverktøy'!$G789='Telle antall dimensjoner'!B$1,1,""),IF('1. Prosjekteringsverktøy'!$F789=B$1,1,"")))</f>
        <v/>
      </c>
      <c r="C781" t="str">
        <f>IF('1. Prosjekteringsverktøy'!$B789=Utelukk!$A$3,"",IF('1. Prosjekteringsverktøy'!$G789&lt;&gt;"",IF('1. Prosjekteringsverktøy'!$G789='Telle antall dimensjoner'!C$1,1,""),IF('1. Prosjekteringsverktøy'!$F789=C$1,1,"")))</f>
        <v/>
      </c>
      <c r="D781" t="str">
        <f>IF('1. Prosjekteringsverktøy'!$B789=Utelukk!$A$3,"",IF('1. Prosjekteringsverktøy'!$G789&lt;&gt;"",IF('1. Prosjekteringsverktøy'!$G789='Telle antall dimensjoner'!D$1,1,""),IF('1. Prosjekteringsverktøy'!$F789=D$1,1,"")))</f>
        <v/>
      </c>
      <c r="E781" t="str">
        <f>IF('1. Prosjekteringsverktøy'!$B789=Utelukk!$A$3,"",IF('1. Prosjekteringsverktøy'!$G789&lt;&gt;"",IF('1. Prosjekteringsverktøy'!$G789='Telle antall dimensjoner'!E$1,1,""),IF('1. Prosjekteringsverktøy'!$F789=E$1,1,"")))</f>
        <v/>
      </c>
      <c r="F781" t="str">
        <f>IF('1. Prosjekteringsverktøy'!$B789=Utelukk!$A$3,"",IF('1. Prosjekteringsverktøy'!$G789&lt;&gt;"",IF('1. Prosjekteringsverktøy'!$G789='Telle antall dimensjoner'!F$1,1,""),IF('1. Prosjekteringsverktøy'!$F789=F$1,1,"")))</f>
        <v/>
      </c>
      <c r="G781" t="str">
        <f>IF('1. Prosjekteringsverktøy'!$B789=Utelukk!$A$3,"",IF('1. Prosjekteringsverktøy'!$G789&lt;&gt;"",IF('1. Prosjekteringsverktøy'!$G789='Telle antall dimensjoner'!G$1,1,""),IF('1. Prosjekteringsverktøy'!$F789=G$1,1,"")))</f>
        <v/>
      </c>
      <c r="H781" t="str">
        <f>IF('1. Prosjekteringsverktøy'!$B789=Utelukk!$A$3,"",IF('1. Prosjekteringsverktøy'!$G789&lt;&gt;"",IF('1. Prosjekteringsverktøy'!$G789='Telle antall dimensjoner'!H$1,1,""),IF('1. Prosjekteringsverktøy'!$F789=H$1,1,"")))</f>
        <v/>
      </c>
      <c r="I781" t="str">
        <f>IF('1. Prosjekteringsverktøy'!$B789=Utelukk!$A$3,"",IF('1. Prosjekteringsverktøy'!$G789&lt;&gt;"",IF('1. Prosjekteringsverktøy'!$G789='Telle antall dimensjoner'!I$1,1,""),IF('1. Prosjekteringsverktøy'!$F789=I$1,1,"")))</f>
        <v/>
      </c>
      <c r="J781" t="str">
        <f>IF('1. Prosjekteringsverktøy'!$B789=Utelukk!$A$3,"",IF('1. Prosjekteringsverktøy'!$G789&lt;&gt;"",IF('1. Prosjekteringsverktøy'!$G789='Telle antall dimensjoner'!J$1,1,""),IF('1. Prosjekteringsverktøy'!$F789=J$1,1,"")))</f>
        <v/>
      </c>
    </row>
    <row r="782" spans="1:10" x14ac:dyDescent="0.3">
      <c r="A782" t="str">
        <f>IF('1. Prosjekteringsverktøy'!D790&lt;&gt;0,'1. Prosjekteringsverktøy'!$D790,"")</f>
        <v/>
      </c>
      <c r="B782" t="str">
        <f>IF('1. Prosjekteringsverktøy'!$B790=Utelukk!$A$3,"",IF('1. Prosjekteringsverktøy'!$G790&lt;&gt;"",IF('1. Prosjekteringsverktøy'!$G790='Telle antall dimensjoner'!B$1,1,""),IF('1. Prosjekteringsverktøy'!$F790=B$1,1,"")))</f>
        <v/>
      </c>
      <c r="C782" t="str">
        <f>IF('1. Prosjekteringsverktøy'!$B790=Utelukk!$A$3,"",IF('1. Prosjekteringsverktøy'!$G790&lt;&gt;"",IF('1. Prosjekteringsverktøy'!$G790='Telle antall dimensjoner'!C$1,1,""),IF('1. Prosjekteringsverktøy'!$F790=C$1,1,"")))</f>
        <v/>
      </c>
      <c r="D782" t="str">
        <f>IF('1. Prosjekteringsverktøy'!$B790=Utelukk!$A$3,"",IF('1. Prosjekteringsverktøy'!$G790&lt;&gt;"",IF('1. Prosjekteringsverktøy'!$G790='Telle antall dimensjoner'!D$1,1,""),IF('1. Prosjekteringsverktøy'!$F790=D$1,1,"")))</f>
        <v/>
      </c>
      <c r="E782" t="str">
        <f>IF('1. Prosjekteringsverktøy'!$B790=Utelukk!$A$3,"",IF('1. Prosjekteringsverktøy'!$G790&lt;&gt;"",IF('1. Prosjekteringsverktøy'!$G790='Telle antall dimensjoner'!E$1,1,""),IF('1. Prosjekteringsverktøy'!$F790=E$1,1,"")))</f>
        <v/>
      </c>
      <c r="F782" t="str">
        <f>IF('1. Prosjekteringsverktøy'!$B790=Utelukk!$A$3,"",IF('1. Prosjekteringsverktøy'!$G790&lt;&gt;"",IF('1. Prosjekteringsverktøy'!$G790='Telle antall dimensjoner'!F$1,1,""),IF('1. Prosjekteringsverktøy'!$F790=F$1,1,"")))</f>
        <v/>
      </c>
      <c r="G782" t="str">
        <f>IF('1. Prosjekteringsverktøy'!$B790=Utelukk!$A$3,"",IF('1. Prosjekteringsverktøy'!$G790&lt;&gt;"",IF('1. Prosjekteringsverktøy'!$G790='Telle antall dimensjoner'!G$1,1,""),IF('1. Prosjekteringsverktøy'!$F790=G$1,1,"")))</f>
        <v/>
      </c>
      <c r="H782" t="str">
        <f>IF('1. Prosjekteringsverktøy'!$B790=Utelukk!$A$3,"",IF('1. Prosjekteringsverktøy'!$G790&lt;&gt;"",IF('1. Prosjekteringsverktøy'!$G790='Telle antall dimensjoner'!H$1,1,""),IF('1. Prosjekteringsverktøy'!$F790=H$1,1,"")))</f>
        <v/>
      </c>
      <c r="I782" t="str">
        <f>IF('1. Prosjekteringsverktøy'!$B790=Utelukk!$A$3,"",IF('1. Prosjekteringsverktøy'!$G790&lt;&gt;"",IF('1. Prosjekteringsverktøy'!$G790='Telle antall dimensjoner'!I$1,1,""),IF('1. Prosjekteringsverktøy'!$F790=I$1,1,"")))</f>
        <v/>
      </c>
      <c r="J782" t="str">
        <f>IF('1. Prosjekteringsverktøy'!$B790=Utelukk!$A$3,"",IF('1. Prosjekteringsverktøy'!$G790&lt;&gt;"",IF('1. Prosjekteringsverktøy'!$G790='Telle antall dimensjoner'!J$1,1,""),IF('1. Prosjekteringsverktøy'!$F790=J$1,1,"")))</f>
        <v/>
      </c>
    </row>
    <row r="783" spans="1:10" x14ac:dyDescent="0.3">
      <c r="A783" t="str">
        <f>IF('1. Prosjekteringsverktøy'!D791&lt;&gt;0,'1. Prosjekteringsverktøy'!$D791,"")</f>
        <v/>
      </c>
      <c r="B783" t="str">
        <f>IF('1. Prosjekteringsverktøy'!$B791=Utelukk!$A$3,"",IF('1. Prosjekteringsverktøy'!$G791&lt;&gt;"",IF('1. Prosjekteringsverktøy'!$G791='Telle antall dimensjoner'!B$1,1,""),IF('1. Prosjekteringsverktøy'!$F791=B$1,1,"")))</f>
        <v/>
      </c>
      <c r="C783" t="str">
        <f>IF('1. Prosjekteringsverktøy'!$B791=Utelukk!$A$3,"",IF('1. Prosjekteringsverktøy'!$G791&lt;&gt;"",IF('1. Prosjekteringsverktøy'!$G791='Telle antall dimensjoner'!C$1,1,""),IF('1. Prosjekteringsverktøy'!$F791=C$1,1,"")))</f>
        <v/>
      </c>
      <c r="D783" t="str">
        <f>IF('1. Prosjekteringsverktøy'!$B791=Utelukk!$A$3,"",IF('1. Prosjekteringsverktøy'!$G791&lt;&gt;"",IF('1. Prosjekteringsverktøy'!$G791='Telle antall dimensjoner'!D$1,1,""),IF('1. Prosjekteringsverktøy'!$F791=D$1,1,"")))</f>
        <v/>
      </c>
      <c r="E783" t="str">
        <f>IF('1. Prosjekteringsverktøy'!$B791=Utelukk!$A$3,"",IF('1. Prosjekteringsverktøy'!$G791&lt;&gt;"",IF('1. Prosjekteringsverktøy'!$G791='Telle antall dimensjoner'!E$1,1,""),IF('1. Prosjekteringsverktøy'!$F791=E$1,1,"")))</f>
        <v/>
      </c>
      <c r="F783" t="str">
        <f>IF('1. Prosjekteringsverktøy'!$B791=Utelukk!$A$3,"",IF('1. Prosjekteringsverktøy'!$G791&lt;&gt;"",IF('1. Prosjekteringsverktøy'!$G791='Telle antall dimensjoner'!F$1,1,""),IF('1. Prosjekteringsverktøy'!$F791=F$1,1,"")))</f>
        <v/>
      </c>
      <c r="G783" t="str">
        <f>IF('1. Prosjekteringsverktøy'!$B791=Utelukk!$A$3,"",IF('1. Prosjekteringsverktøy'!$G791&lt;&gt;"",IF('1. Prosjekteringsverktøy'!$G791='Telle antall dimensjoner'!G$1,1,""),IF('1. Prosjekteringsverktøy'!$F791=G$1,1,"")))</f>
        <v/>
      </c>
      <c r="H783" t="str">
        <f>IF('1. Prosjekteringsverktøy'!$B791=Utelukk!$A$3,"",IF('1. Prosjekteringsverktøy'!$G791&lt;&gt;"",IF('1. Prosjekteringsverktøy'!$G791='Telle antall dimensjoner'!H$1,1,""),IF('1. Prosjekteringsverktøy'!$F791=H$1,1,"")))</f>
        <v/>
      </c>
      <c r="I783" t="str">
        <f>IF('1. Prosjekteringsverktøy'!$B791=Utelukk!$A$3,"",IF('1. Prosjekteringsverktøy'!$G791&lt;&gt;"",IF('1. Prosjekteringsverktøy'!$G791='Telle antall dimensjoner'!I$1,1,""),IF('1. Prosjekteringsverktøy'!$F791=I$1,1,"")))</f>
        <v/>
      </c>
      <c r="J783" t="str">
        <f>IF('1. Prosjekteringsverktøy'!$B791=Utelukk!$A$3,"",IF('1. Prosjekteringsverktøy'!$G791&lt;&gt;"",IF('1. Prosjekteringsverktøy'!$G791='Telle antall dimensjoner'!J$1,1,""),IF('1. Prosjekteringsverktøy'!$F791=J$1,1,"")))</f>
        <v/>
      </c>
    </row>
    <row r="784" spans="1:10" x14ac:dyDescent="0.3">
      <c r="A784" t="str">
        <f>IF('1. Prosjekteringsverktøy'!D792&lt;&gt;0,'1. Prosjekteringsverktøy'!$D792,"")</f>
        <v/>
      </c>
      <c r="B784" t="str">
        <f>IF('1. Prosjekteringsverktøy'!$B792=Utelukk!$A$3,"",IF('1. Prosjekteringsverktøy'!$G792&lt;&gt;"",IF('1. Prosjekteringsverktøy'!$G792='Telle antall dimensjoner'!B$1,1,""),IF('1. Prosjekteringsverktøy'!$F792=B$1,1,"")))</f>
        <v/>
      </c>
      <c r="C784" t="str">
        <f>IF('1. Prosjekteringsverktøy'!$B792=Utelukk!$A$3,"",IF('1. Prosjekteringsverktøy'!$G792&lt;&gt;"",IF('1. Prosjekteringsverktøy'!$G792='Telle antall dimensjoner'!C$1,1,""),IF('1. Prosjekteringsverktøy'!$F792=C$1,1,"")))</f>
        <v/>
      </c>
      <c r="D784" t="str">
        <f>IF('1. Prosjekteringsverktøy'!$B792=Utelukk!$A$3,"",IF('1. Prosjekteringsverktøy'!$G792&lt;&gt;"",IF('1. Prosjekteringsverktøy'!$G792='Telle antall dimensjoner'!D$1,1,""),IF('1. Prosjekteringsverktøy'!$F792=D$1,1,"")))</f>
        <v/>
      </c>
      <c r="E784" t="str">
        <f>IF('1. Prosjekteringsverktøy'!$B792=Utelukk!$A$3,"",IF('1. Prosjekteringsverktøy'!$G792&lt;&gt;"",IF('1. Prosjekteringsverktøy'!$G792='Telle antall dimensjoner'!E$1,1,""),IF('1. Prosjekteringsverktøy'!$F792=E$1,1,"")))</f>
        <v/>
      </c>
      <c r="F784" t="str">
        <f>IF('1. Prosjekteringsverktøy'!$B792=Utelukk!$A$3,"",IF('1. Prosjekteringsverktøy'!$G792&lt;&gt;"",IF('1. Prosjekteringsverktøy'!$G792='Telle antall dimensjoner'!F$1,1,""),IF('1. Prosjekteringsverktøy'!$F792=F$1,1,"")))</f>
        <v/>
      </c>
      <c r="G784" t="str">
        <f>IF('1. Prosjekteringsverktøy'!$B792=Utelukk!$A$3,"",IF('1. Prosjekteringsverktøy'!$G792&lt;&gt;"",IF('1. Prosjekteringsverktøy'!$G792='Telle antall dimensjoner'!G$1,1,""),IF('1. Prosjekteringsverktøy'!$F792=G$1,1,"")))</f>
        <v/>
      </c>
      <c r="H784" t="str">
        <f>IF('1. Prosjekteringsverktøy'!$B792=Utelukk!$A$3,"",IF('1. Prosjekteringsverktøy'!$G792&lt;&gt;"",IF('1. Prosjekteringsverktøy'!$G792='Telle antall dimensjoner'!H$1,1,""),IF('1. Prosjekteringsverktøy'!$F792=H$1,1,"")))</f>
        <v/>
      </c>
      <c r="I784" t="str">
        <f>IF('1. Prosjekteringsverktøy'!$B792=Utelukk!$A$3,"",IF('1. Prosjekteringsverktøy'!$G792&lt;&gt;"",IF('1. Prosjekteringsverktøy'!$G792='Telle antall dimensjoner'!I$1,1,""),IF('1. Prosjekteringsverktøy'!$F792=I$1,1,"")))</f>
        <v/>
      </c>
      <c r="J784" t="str">
        <f>IF('1. Prosjekteringsverktøy'!$B792=Utelukk!$A$3,"",IF('1. Prosjekteringsverktøy'!$G792&lt;&gt;"",IF('1. Prosjekteringsverktøy'!$G792='Telle antall dimensjoner'!J$1,1,""),IF('1. Prosjekteringsverktøy'!$F792=J$1,1,"")))</f>
        <v/>
      </c>
    </row>
    <row r="785" spans="1:10" x14ac:dyDescent="0.3">
      <c r="A785" t="str">
        <f>IF('1. Prosjekteringsverktøy'!D793&lt;&gt;0,'1. Prosjekteringsverktøy'!$D793,"")</f>
        <v/>
      </c>
      <c r="B785" t="str">
        <f>IF('1. Prosjekteringsverktøy'!$B793=Utelukk!$A$3,"",IF('1. Prosjekteringsverktøy'!$G793&lt;&gt;"",IF('1. Prosjekteringsverktøy'!$G793='Telle antall dimensjoner'!B$1,1,""),IF('1. Prosjekteringsverktøy'!$F793=B$1,1,"")))</f>
        <v/>
      </c>
      <c r="C785" t="str">
        <f>IF('1. Prosjekteringsverktøy'!$B793=Utelukk!$A$3,"",IF('1. Prosjekteringsverktøy'!$G793&lt;&gt;"",IF('1. Prosjekteringsverktøy'!$G793='Telle antall dimensjoner'!C$1,1,""),IF('1. Prosjekteringsverktøy'!$F793=C$1,1,"")))</f>
        <v/>
      </c>
      <c r="D785" t="str">
        <f>IF('1. Prosjekteringsverktøy'!$B793=Utelukk!$A$3,"",IF('1. Prosjekteringsverktøy'!$G793&lt;&gt;"",IF('1. Prosjekteringsverktøy'!$G793='Telle antall dimensjoner'!D$1,1,""),IF('1. Prosjekteringsverktøy'!$F793=D$1,1,"")))</f>
        <v/>
      </c>
      <c r="E785" t="str">
        <f>IF('1. Prosjekteringsverktøy'!$B793=Utelukk!$A$3,"",IF('1. Prosjekteringsverktøy'!$G793&lt;&gt;"",IF('1. Prosjekteringsverktøy'!$G793='Telle antall dimensjoner'!E$1,1,""),IF('1. Prosjekteringsverktøy'!$F793=E$1,1,"")))</f>
        <v/>
      </c>
      <c r="F785" t="str">
        <f>IF('1. Prosjekteringsverktøy'!$B793=Utelukk!$A$3,"",IF('1. Prosjekteringsverktøy'!$G793&lt;&gt;"",IF('1. Prosjekteringsverktøy'!$G793='Telle antall dimensjoner'!F$1,1,""),IF('1. Prosjekteringsverktøy'!$F793=F$1,1,"")))</f>
        <v/>
      </c>
      <c r="G785" t="str">
        <f>IF('1. Prosjekteringsverktøy'!$B793=Utelukk!$A$3,"",IF('1. Prosjekteringsverktøy'!$G793&lt;&gt;"",IF('1. Prosjekteringsverktøy'!$G793='Telle antall dimensjoner'!G$1,1,""),IF('1. Prosjekteringsverktøy'!$F793=G$1,1,"")))</f>
        <v/>
      </c>
      <c r="H785" t="str">
        <f>IF('1. Prosjekteringsverktøy'!$B793=Utelukk!$A$3,"",IF('1. Prosjekteringsverktøy'!$G793&lt;&gt;"",IF('1. Prosjekteringsverktøy'!$G793='Telle antall dimensjoner'!H$1,1,""),IF('1. Prosjekteringsverktøy'!$F793=H$1,1,"")))</f>
        <v/>
      </c>
      <c r="I785" t="str">
        <f>IF('1. Prosjekteringsverktøy'!$B793=Utelukk!$A$3,"",IF('1. Prosjekteringsverktøy'!$G793&lt;&gt;"",IF('1. Prosjekteringsverktøy'!$G793='Telle antall dimensjoner'!I$1,1,""),IF('1. Prosjekteringsverktøy'!$F793=I$1,1,"")))</f>
        <v/>
      </c>
      <c r="J785" t="str">
        <f>IF('1. Prosjekteringsverktøy'!$B793=Utelukk!$A$3,"",IF('1. Prosjekteringsverktøy'!$G793&lt;&gt;"",IF('1. Prosjekteringsverktøy'!$G793='Telle antall dimensjoner'!J$1,1,""),IF('1. Prosjekteringsverktøy'!$F793=J$1,1,"")))</f>
        <v/>
      </c>
    </row>
    <row r="786" spans="1:10" x14ac:dyDescent="0.3">
      <c r="A786" t="str">
        <f>IF('1. Prosjekteringsverktøy'!D794&lt;&gt;0,'1. Prosjekteringsverktøy'!$D794,"")</f>
        <v/>
      </c>
      <c r="B786" t="str">
        <f>IF('1. Prosjekteringsverktøy'!$B794=Utelukk!$A$3,"",IF('1. Prosjekteringsverktøy'!$G794&lt;&gt;"",IF('1. Prosjekteringsverktøy'!$G794='Telle antall dimensjoner'!B$1,1,""),IF('1. Prosjekteringsverktøy'!$F794=B$1,1,"")))</f>
        <v/>
      </c>
      <c r="C786" t="str">
        <f>IF('1. Prosjekteringsverktøy'!$B794=Utelukk!$A$3,"",IF('1. Prosjekteringsverktøy'!$G794&lt;&gt;"",IF('1. Prosjekteringsverktøy'!$G794='Telle antall dimensjoner'!C$1,1,""),IF('1. Prosjekteringsverktøy'!$F794=C$1,1,"")))</f>
        <v/>
      </c>
      <c r="D786" t="str">
        <f>IF('1. Prosjekteringsverktøy'!$B794=Utelukk!$A$3,"",IF('1. Prosjekteringsverktøy'!$G794&lt;&gt;"",IF('1. Prosjekteringsverktøy'!$G794='Telle antall dimensjoner'!D$1,1,""),IF('1. Prosjekteringsverktøy'!$F794=D$1,1,"")))</f>
        <v/>
      </c>
      <c r="E786" t="str">
        <f>IF('1. Prosjekteringsverktøy'!$B794=Utelukk!$A$3,"",IF('1. Prosjekteringsverktøy'!$G794&lt;&gt;"",IF('1. Prosjekteringsverktøy'!$G794='Telle antall dimensjoner'!E$1,1,""),IF('1. Prosjekteringsverktøy'!$F794=E$1,1,"")))</f>
        <v/>
      </c>
      <c r="F786" t="str">
        <f>IF('1. Prosjekteringsverktøy'!$B794=Utelukk!$A$3,"",IF('1. Prosjekteringsverktøy'!$G794&lt;&gt;"",IF('1. Prosjekteringsverktøy'!$G794='Telle antall dimensjoner'!F$1,1,""),IF('1. Prosjekteringsverktøy'!$F794=F$1,1,"")))</f>
        <v/>
      </c>
      <c r="G786" t="str">
        <f>IF('1. Prosjekteringsverktøy'!$B794=Utelukk!$A$3,"",IF('1. Prosjekteringsverktøy'!$G794&lt;&gt;"",IF('1. Prosjekteringsverktøy'!$G794='Telle antall dimensjoner'!G$1,1,""),IF('1. Prosjekteringsverktøy'!$F794=G$1,1,"")))</f>
        <v/>
      </c>
      <c r="H786" t="str">
        <f>IF('1. Prosjekteringsverktøy'!$B794=Utelukk!$A$3,"",IF('1. Prosjekteringsverktøy'!$G794&lt;&gt;"",IF('1. Prosjekteringsverktøy'!$G794='Telle antall dimensjoner'!H$1,1,""),IF('1. Prosjekteringsverktøy'!$F794=H$1,1,"")))</f>
        <v/>
      </c>
      <c r="I786" t="str">
        <f>IF('1. Prosjekteringsverktøy'!$B794=Utelukk!$A$3,"",IF('1. Prosjekteringsverktøy'!$G794&lt;&gt;"",IF('1. Prosjekteringsverktøy'!$G794='Telle antall dimensjoner'!I$1,1,""),IF('1. Prosjekteringsverktøy'!$F794=I$1,1,"")))</f>
        <v/>
      </c>
      <c r="J786" t="str">
        <f>IF('1. Prosjekteringsverktøy'!$B794=Utelukk!$A$3,"",IF('1. Prosjekteringsverktøy'!$G794&lt;&gt;"",IF('1. Prosjekteringsverktøy'!$G794='Telle antall dimensjoner'!J$1,1,""),IF('1. Prosjekteringsverktøy'!$F794=J$1,1,"")))</f>
        <v/>
      </c>
    </row>
    <row r="787" spans="1:10" x14ac:dyDescent="0.3">
      <c r="A787" t="str">
        <f>IF('1. Prosjekteringsverktøy'!D795&lt;&gt;0,'1. Prosjekteringsverktøy'!$D795,"")</f>
        <v/>
      </c>
      <c r="B787" t="str">
        <f>IF('1. Prosjekteringsverktøy'!$B795=Utelukk!$A$3,"",IF('1. Prosjekteringsverktøy'!$G795&lt;&gt;"",IF('1. Prosjekteringsverktøy'!$G795='Telle antall dimensjoner'!B$1,1,""),IF('1. Prosjekteringsverktøy'!$F795=B$1,1,"")))</f>
        <v/>
      </c>
      <c r="C787" t="str">
        <f>IF('1. Prosjekteringsverktøy'!$B795=Utelukk!$A$3,"",IF('1. Prosjekteringsverktøy'!$G795&lt;&gt;"",IF('1. Prosjekteringsverktøy'!$G795='Telle antall dimensjoner'!C$1,1,""),IF('1. Prosjekteringsverktøy'!$F795=C$1,1,"")))</f>
        <v/>
      </c>
      <c r="D787" t="str">
        <f>IF('1. Prosjekteringsverktøy'!$B795=Utelukk!$A$3,"",IF('1. Prosjekteringsverktøy'!$G795&lt;&gt;"",IF('1. Prosjekteringsverktøy'!$G795='Telle antall dimensjoner'!D$1,1,""),IF('1. Prosjekteringsverktøy'!$F795=D$1,1,"")))</f>
        <v/>
      </c>
      <c r="E787" t="str">
        <f>IF('1. Prosjekteringsverktøy'!$B795=Utelukk!$A$3,"",IF('1. Prosjekteringsverktøy'!$G795&lt;&gt;"",IF('1. Prosjekteringsverktøy'!$G795='Telle antall dimensjoner'!E$1,1,""),IF('1. Prosjekteringsverktøy'!$F795=E$1,1,"")))</f>
        <v/>
      </c>
      <c r="F787" t="str">
        <f>IF('1. Prosjekteringsverktøy'!$B795=Utelukk!$A$3,"",IF('1. Prosjekteringsverktøy'!$G795&lt;&gt;"",IF('1. Prosjekteringsverktøy'!$G795='Telle antall dimensjoner'!F$1,1,""),IF('1. Prosjekteringsverktøy'!$F795=F$1,1,"")))</f>
        <v/>
      </c>
      <c r="G787" t="str">
        <f>IF('1. Prosjekteringsverktøy'!$B795=Utelukk!$A$3,"",IF('1. Prosjekteringsverktøy'!$G795&lt;&gt;"",IF('1. Prosjekteringsverktøy'!$G795='Telle antall dimensjoner'!G$1,1,""),IF('1. Prosjekteringsverktøy'!$F795=G$1,1,"")))</f>
        <v/>
      </c>
      <c r="H787" t="str">
        <f>IF('1. Prosjekteringsverktøy'!$B795=Utelukk!$A$3,"",IF('1. Prosjekteringsverktøy'!$G795&lt;&gt;"",IF('1. Prosjekteringsverktøy'!$G795='Telle antall dimensjoner'!H$1,1,""),IF('1. Prosjekteringsverktøy'!$F795=H$1,1,"")))</f>
        <v/>
      </c>
      <c r="I787" t="str">
        <f>IF('1. Prosjekteringsverktøy'!$B795=Utelukk!$A$3,"",IF('1. Prosjekteringsverktøy'!$G795&lt;&gt;"",IF('1. Prosjekteringsverktøy'!$G795='Telle antall dimensjoner'!I$1,1,""),IF('1. Prosjekteringsverktøy'!$F795=I$1,1,"")))</f>
        <v/>
      </c>
      <c r="J787" t="str">
        <f>IF('1. Prosjekteringsverktøy'!$B795=Utelukk!$A$3,"",IF('1. Prosjekteringsverktøy'!$G795&lt;&gt;"",IF('1. Prosjekteringsverktøy'!$G795='Telle antall dimensjoner'!J$1,1,""),IF('1. Prosjekteringsverktøy'!$F795=J$1,1,"")))</f>
        <v/>
      </c>
    </row>
    <row r="788" spans="1:10" x14ac:dyDescent="0.3">
      <c r="A788" t="str">
        <f>IF('1. Prosjekteringsverktøy'!D796&lt;&gt;0,'1. Prosjekteringsverktøy'!$D796,"")</f>
        <v/>
      </c>
      <c r="B788" t="str">
        <f>IF('1. Prosjekteringsverktøy'!$B796=Utelukk!$A$3,"",IF('1. Prosjekteringsverktøy'!$G796&lt;&gt;"",IF('1. Prosjekteringsverktøy'!$G796='Telle antall dimensjoner'!B$1,1,""),IF('1. Prosjekteringsverktøy'!$F796=B$1,1,"")))</f>
        <v/>
      </c>
      <c r="C788" t="str">
        <f>IF('1. Prosjekteringsverktøy'!$B796=Utelukk!$A$3,"",IF('1. Prosjekteringsverktøy'!$G796&lt;&gt;"",IF('1. Prosjekteringsverktøy'!$G796='Telle antall dimensjoner'!C$1,1,""),IF('1. Prosjekteringsverktøy'!$F796=C$1,1,"")))</f>
        <v/>
      </c>
      <c r="D788" t="str">
        <f>IF('1. Prosjekteringsverktøy'!$B796=Utelukk!$A$3,"",IF('1. Prosjekteringsverktøy'!$G796&lt;&gt;"",IF('1. Prosjekteringsverktøy'!$G796='Telle antall dimensjoner'!D$1,1,""),IF('1. Prosjekteringsverktøy'!$F796=D$1,1,"")))</f>
        <v/>
      </c>
      <c r="E788" t="str">
        <f>IF('1. Prosjekteringsverktøy'!$B796=Utelukk!$A$3,"",IF('1. Prosjekteringsverktøy'!$G796&lt;&gt;"",IF('1. Prosjekteringsverktøy'!$G796='Telle antall dimensjoner'!E$1,1,""),IF('1. Prosjekteringsverktøy'!$F796=E$1,1,"")))</f>
        <v/>
      </c>
      <c r="F788" t="str">
        <f>IF('1. Prosjekteringsverktøy'!$B796=Utelukk!$A$3,"",IF('1. Prosjekteringsverktøy'!$G796&lt;&gt;"",IF('1. Prosjekteringsverktøy'!$G796='Telle antall dimensjoner'!F$1,1,""),IF('1. Prosjekteringsverktøy'!$F796=F$1,1,"")))</f>
        <v/>
      </c>
      <c r="G788" t="str">
        <f>IF('1. Prosjekteringsverktøy'!$B796=Utelukk!$A$3,"",IF('1. Prosjekteringsverktøy'!$G796&lt;&gt;"",IF('1. Prosjekteringsverktøy'!$G796='Telle antall dimensjoner'!G$1,1,""),IF('1. Prosjekteringsverktøy'!$F796=G$1,1,"")))</f>
        <v/>
      </c>
      <c r="H788" t="str">
        <f>IF('1. Prosjekteringsverktøy'!$B796=Utelukk!$A$3,"",IF('1. Prosjekteringsverktøy'!$G796&lt;&gt;"",IF('1. Prosjekteringsverktøy'!$G796='Telle antall dimensjoner'!H$1,1,""),IF('1. Prosjekteringsverktøy'!$F796=H$1,1,"")))</f>
        <v/>
      </c>
      <c r="I788" t="str">
        <f>IF('1. Prosjekteringsverktøy'!$B796=Utelukk!$A$3,"",IF('1. Prosjekteringsverktøy'!$G796&lt;&gt;"",IF('1. Prosjekteringsverktøy'!$G796='Telle antall dimensjoner'!I$1,1,""),IF('1. Prosjekteringsverktøy'!$F796=I$1,1,"")))</f>
        <v/>
      </c>
      <c r="J788" t="str">
        <f>IF('1. Prosjekteringsverktøy'!$B796=Utelukk!$A$3,"",IF('1. Prosjekteringsverktøy'!$G796&lt;&gt;"",IF('1. Prosjekteringsverktøy'!$G796='Telle antall dimensjoner'!J$1,1,""),IF('1. Prosjekteringsverktøy'!$F796=J$1,1,"")))</f>
        <v/>
      </c>
    </row>
    <row r="789" spans="1:10" x14ac:dyDescent="0.3">
      <c r="A789" t="str">
        <f>IF('1. Prosjekteringsverktøy'!D797&lt;&gt;0,'1. Prosjekteringsverktøy'!$D797,"")</f>
        <v/>
      </c>
      <c r="B789" t="str">
        <f>IF('1. Prosjekteringsverktøy'!$B797=Utelukk!$A$3,"",IF('1. Prosjekteringsverktøy'!$G797&lt;&gt;"",IF('1. Prosjekteringsverktøy'!$G797='Telle antall dimensjoner'!B$1,1,""),IF('1. Prosjekteringsverktøy'!$F797=B$1,1,"")))</f>
        <v/>
      </c>
      <c r="C789" t="str">
        <f>IF('1. Prosjekteringsverktøy'!$B797=Utelukk!$A$3,"",IF('1. Prosjekteringsverktøy'!$G797&lt;&gt;"",IF('1. Prosjekteringsverktøy'!$G797='Telle antall dimensjoner'!C$1,1,""),IF('1. Prosjekteringsverktøy'!$F797=C$1,1,"")))</f>
        <v/>
      </c>
      <c r="D789" t="str">
        <f>IF('1. Prosjekteringsverktøy'!$B797=Utelukk!$A$3,"",IF('1. Prosjekteringsverktøy'!$G797&lt;&gt;"",IF('1. Prosjekteringsverktøy'!$G797='Telle antall dimensjoner'!D$1,1,""),IF('1. Prosjekteringsverktøy'!$F797=D$1,1,"")))</f>
        <v/>
      </c>
      <c r="E789" t="str">
        <f>IF('1. Prosjekteringsverktøy'!$B797=Utelukk!$A$3,"",IF('1. Prosjekteringsverktøy'!$G797&lt;&gt;"",IF('1. Prosjekteringsverktøy'!$G797='Telle antall dimensjoner'!E$1,1,""),IF('1. Prosjekteringsverktøy'!$F797=E$1,1,"")))</f>
        <v/>
      </c>
      <c r="F789" t="str">
        <f>IF('1. Prosjekteringsverktøy'!$B797=Utelukk!$A$3,"",IF('1. Prosjekteringsverktøy'!$G797&lt;&gt;"",IF('1. Prosjekteringsverktøy'!$G797='Telle antall dimensjoner'!F$1,1,""),IF('1. Prosjekteringsverktøy'!$F797=F$1,1,"")))</f>
        <v/>
      </c>
      <c r="G789" t="str">
        <f>IF('1. Prosjekteringsverktøy'!$B797=Utelukk!$A$3,"",IF('1. Prosjekteringsverktøy'!$G797&lt;&gt;"",IF('1. Prosjekteringsverktøy'!$G797='Telle antall dimensjoner'!G$1,1,""),IF('1. Prosjekteringsverktøy'!$F797=G$1,1,"")))</f>
        <v/>
      </c>
      <c r="H789" t="str">
        <f>IF('1. Prosjekteringsverktøy'!$B797=Utelukk!$A$3,"",IF('1. Prosjekteringsverktøy'!$G797&lt;&gt;"",IF('1. Prosjekteringsverktøy'!$G797='Telle antall dimensjoner'!H$1,1,""),IF('1. Prosjekteringsverktøy'!$F797=H$1,1,"")))</f>
        <v/>
      </c>
      <c r="I789" t="str">
        <f>IF('1. Prosjekteringsverktøy'!$B797=Utelukk!$A$3,"",IF('1. Prosjekteringsverktøy'!$G797&lt;&gt;"",IF('1. Prosjekteringsverktøy'!$G797='Telle antall dimensjoner'!I$1,1,""),IF('1. Prosjekteringsverktøy'!$F797=I$1,1,"")))</f>
        <v/>
      </c>
      <c r="J789" t="str">
        <f>IF('1. Prosjekteringsverktøy'!$B797=Utelukk!$A$3,"",IF('1. Prosjekteringsverktøy'!$G797&lt;&gt;"",IF('1. Prosjekteringsverktøy'!$G797='Telle antall dimensjoner'!J$1,1,""),IF('1. Prosjekteringsverktøy'!$F797=J$1,1,"")))</f>
        <v/>
      </c>
    </row>
    <row r="790" spans="1:10" x14ac:dyDescent="0.3">
      <c r="A790" t="str">
        <f>IF('1. Prosjekteringsverktøy'!D798&lt;&gt;0,'1. Prosjekteringsverktøy'!$D798,"")</f>
        <v/>
      </c>
      <c r="B790" t="str">
        <f>IF('1. Prosjekteringsverktøy'!$B798=Utelukk!$A$3,"",IF('1. Prosjekteringsverktøy'!$G798&lt;&gt;"",IF('1. Prosjekteringsverktøy'!$G798='Telle antall dimensjoner'!B$1,1,""),IF('1. Prosjekteringsverktøy'!$F798=B$1,1,"")))</f>
        <v/>
      </c>
      <c r="C790" t="str">
        <f>IF('1. Prosjekteringsverktøy'!$B798=Utelukk!$A$3,"",IF('1. Prosjekteringsverktøy'!$G798&lt;&gt;"",IF('1. Prosjekteringsverktøy'!$G798='Telle antall dimensjoner'!C$1,1,""),IF('1. Prosjekteringsverktøy'!$F798=C$1,1,"")))</f>
        <v/>
      </c>
      <c r="D790" t="str">
        <f>IF('1. Prosjekteringsverktøy'!$B798=Utelukk!$A$3,"",IF('1. Prosjekteringsverktøy'!$G798&lt;&gt;"",IF('1. Prosjekteringsverktøy'!$G798='Telle antall dimensjoner'!D$1,1,""),IF('1. Prosjekteringsverktøy'!$F798=D$1,1,"")))</f>
        <v/>
      </c>
      <c r="E790" t="str">
        <f>IF('1. Prosjekteringsverktøy'!$B798=Utelukk!$A$3,"",IF('1. Prosjekteringsverktøy'!$G798&lt;&gt;"",IF('1. Prosjekteringsverktøy'!$G798='Telle antall dimensjoner'!E$1,1,""),IF('1. Prosjekteringsverktøy'!$F798=E$1,1,"")))</f>
        <v/>
      </c>
      <c r="F790" t="str">
        <f>IF('1. Prosjekteringsverktøy'!$B798=Utelukk!$A$3,"",IF('1. Prosjekteringsverktøy'!$G798&lt;&gt;"",IF('1. Prosjekteringsverktøy'!$G798='Telle antall dimensjoner'!F$1,1,""),IF('1. Prosjekteringsverktøy'!$F798=F$1,1,"")))</f>
        <v/>
      </c>
      <c r="G790" t="str">
        <f>IF('1. Prosjekteringsverktøy'!$B798=Utelukk!$A$3,"",IF('1. Prosjekteringsverktøy'!$G798&lt;&gt;"",IF('1. Prosjekteringsverktøy'!$G798='Telle antall dimensjoner'!G$1,1,""),IF('1. Prosjekteringsverktøy'!$F798=G$1,1,"")))</f>
        <v/>
      </c>
      <c r="H790" t="str">
        <f>IF('1. Prosjekteringsverktøy'!$B798=Utelukk!$A$3,"",IF('1. Prosjekteringsverktøy'!$G798&lt;&gt;"",IF('1. Prosjekteringsverktøy'!$G798='Telle antall dimensjoner'!H$1,1,""),IF('1. Prosjekteringsverktøy'!$F798=H$1,1,"")))</f>
        <v/>
      </c>
      <c r="I790" t="str">
        <f>IF('1. Prosjekteringsverktøy'!$B798=Utelukk!$A$3,"",IF('1. Prosjekteringsverktøy'!$G798&lt;&gt;"",IF('1. Prosjekteringsverktøy'!$G798='Telle antall dimensjoner'!I$1,1,""),IF('1. Prosjekteringsverktøy'!$F798=I$1,1,"")))</f>
        <v/>
      </c>
      <c r="J790" t="str">
        <f>IF('1. Prosjekteringsverktøy'!$B798=Utelukk!$A$3,"",IF('1. Prosjekteringsverktøy'!$G798&lt;&gt;"",IF('1. Prosjekteringsverktøy'!$G798='Telle antall dimensjoner'!J$1,1,""),IF('1. Prosjekteringsverktøy'!$F798=J$1,1,"")))</f>
        <v/>
      </c>
    </row>
    <row r="791" spans="1:10" x14ac:dyDescent="0.3">
      <c r="A791" t="str">
        <f>IF('1. Prosjekteringsverktøy'!D799&lt;&gt;0,'1. Prosjekteringsverktøy'!$D799,"")</f>
        <v/>
      </c>
      <c r="B791" t="str">
        <f>IF('1. Prosjekteringsverktøy'!$B799=Utelukk!$A$3,"",IF('1. Prosjekteringsverktøy'!$G799&lt;&gt;"",IF('1. Prosjekteringsverktøy'!$G799='Telle antall dimensjoner'!B$1,1,""),IF('1. Prosjekteringsverktøy'!$F799=B$1,1,"")))</f>
        <v/>
      </c>
      <c r="C791" t="str">
        <f>IF('1. Prosjekteringsverktøy'!$B799=Utelukk!$A$3,"",IF('1. Prosjekteringsverktøy'!$G799&lt;&gt;"",IF('1. Prosjekteringsverktøy'!$G799='Telle antall dimensjoner'!C$1,1,""),IF('1. Prosjekteringsverktøy'!$F799=C$1,1,"")))</f>
        <v/>
      </c>
      <c r="D791" t="str">
        <f>IF('1. Prosjekteringsverktøy'!$B799=Utelukk!$A$3,"",IF('1. Prosjekteringsverktøy'!$G799&lt;&gt;"",IF('1. Prosjekteringsverktøy'!$G799='Telle antall dimensjoner'!D$1,1,""),IF('1. Prosjekteringsverktøy'!$F799=D$1,1,"")))</f>
        <v/>
      </c>
      <c r="E791" t="str">
        <f>IF('1. Prosjekteringsverktøy'!$B799=Utelukk!$A$3,"",IF('1. Prosjekteringsverktøy'!$G799&lt;&gt;"",IF('1. Prosjekteringsverktøy'!$G799='Telle antall dimensjoner'!E$1,1,""),IF('1. Prosjekteringsverktøy'!$F799=E$1,1,"")))</f>
        <v/>
      </c>
      <c r="F791" t="str">
        <f>IF('1. Prosjekteringsverktøy'!$B799=Utelukk!$A$3,"",IF('1. Prosjekteringsverktøy'!$G799&lt;&gt;"",IF('1. Prosjekteringsverktøy'!$G799='Telle antall dimensjoner'!F$1,1,""),IF('1. Prosjekteringsverktøy'!$F799=F$1,1,"")))</f>
        <v/>
      </c>
      <c r="G791" t="str">
        <f>IF('1. Prosjekteringsverktøy'!$B799=Utelukk!$A$3,"",IF('1. Prosjekteringsverktøy'!$G799&lt;&gt;"",IF('1. Prosjekteringsverktøy'!$G799='Telle antall dimensjoner'!G$1,1,""),IF('1. Prosjekteringsverktøy'!$F799=G$1,1,"")))</f>
        <v/>
      </c>
      <c r="H791" t="str">
        <f>IF('1. Prosjekteringsverktøy'!$B799=Utelukk!$A$3,"",IF('1. Prosjekteringsverktøy'!$G799&lt;&gt;"",IF('1. Prosjekteringsverktøy'!$G799='Telle antall dimensjoner'!H$1,1,""),IF('1. Prosjekteringsverktøy'!$F799=H$1,1,"")))</f>
        <v/>
      </c>
      <c r="I791" t="str">
        <f>IF('1. Prosjekteringsverktøy'!$B799=Utelukk!$A$3,"",IF('1. Prosjekteringsverktøy'!$G799&lt;&gt;"",IF('1. Prosjekteringsverktøy'!$G799='Telle antall dimensjoner'!I$1,1,""),IF('1. Prosjekteringsverktøy'!$F799=I$1,1,"")))</f>
        <v/>
      </c>
      <c r="J791" t="str">
        <f>IF('1. Prosjekteringsverktøy'!$B799=Utelukk!$A$3,"",IF('1. Prosjekteringsverktøy'!$G799&lt;&gt;"",IF('1. Prosjekteringsverktøy'!$G799='Telle antall dimensjoner'!J$1,1,""),IF('1. Prosjekteringsverktøy'!$F799=J$1,1,"")))</f>
        <v/>
      </c>
    </row>
    <row r="792" spans="1:10" x14ac:dyDescent="0.3">
      <c r="A792" t="str">
        <f>IF('1. Prosjekteringsverktøy'!D800&lt;&gt;0,'1. Prosjekteringsverktøy'!$D800,"")</f>
        <v/>
      </c>
      <c r="B792" t="str">
        <f>IF('1. Prosjekteringsverktøy'!$B800=Utelukk!$A$3,"",IF('1. Prosjekteringsverktøy'!$G800&lt;&gt;"",IF('1. Prosjekteringsverktøy'!$G800='Telle antall dimensjoner'!B$1,1,""),IF('1. Prosjekteringsverktøy'!$F800=B$1,1,"")))</f>
        <v/>
      </c>
      <c r="C792" t="str">
        <f>IF('1. Prosjekteringsverktøy'!$B800=Utelukk!$A$3,"",IF('1. Prosjekteringsverktøy'!$G800&lt;&gt;"",IF('1. Prosjekteringsverktøy'!$G800='Telle antall dimensjoner'!C$1,1,""),IF('1. Prosjekteringsverktøy'!$F800=C$1,1,"")))</f>
        <v/>
      </c>
      <c r="D792" t="str">
        <f>IF('1. Prosjekteringsverktøy'!$B800=Utelukk!$A$3,"",IF('1. Prosjekteringsverktøy'!$G800&lt;&gt;"",IF('1. Prosjekteringsverktøy'!$G800='Telle antall dimensjoner'!D$1,1,""),IF('1. Prosjekteringsverktøy'!$F800=D$1,1,"")))</f>
        <v/>
      </c>
      <c r="E792" t="str">
        <f>IF('1. Prosjekteringsverktøy'!$B800=Utelukk!$A$3,"",IF('1. Prosjekteringsverktøy'!$G800&lt;&gt;"",IF('1. Prosjekteringsverktøy'!$G800='Telle antall dimensjoner'!E$1,1,""),IF('1. Prosjekteringsverktøy'!$F800=E$1,1,"")))</f>
        <v/>
      </c>
      <c r="F792" t="str">
        <f>IF('1. Prosjekteringsverktøy'!$B800=Utelukk!$A$3,"",IF('1. Prosjekteringsverktøy'!$G800&lt;&gt;"",IF('1. Prosjekteringsverktøy'!$G800='Telle antall dimensjoner'!F$1,1,""),IF('1. Prosjekteringsverktøy'!$F800=F$1,1,"")))</f>
        <v/>
      </c>
      <c r="G792" t="str">
        <f>IF('1. Prosjekteringsverktøy'!$B800=Utelukk!$A$3,"",IF('1. Prosjekteringsverktøy'!$G800&lt;&gt;"",IF('1. Prosjekteringsverktøy'!$G800='Telle antall dimensjoner'!G$1,1,""),IF('1. Prosjekteringsverktøy'!$F800=G$1,1,"")))</f>
        <v/>
      </c>
      <c r="H792" t="str">
        <f>IF('1. Prosjekteringsverktøy'!$B800=Utelukk!$A$3,"",IF('1. Prosjekteringsverktøy'!$G800&lt;&gt;"",IF('1. Prosjekteringsverktøy'!$G800='Telle antall dimensjoner'!H$1,1,""),IF('1. Prosjekteringsverktøy'!$F800=H$1,1,"")))</f>
        <v/>
      </c>
      <c r="I792" t="str">
        <f>IF('1. Prosjekteringsverktøy'!$B800=Utelukk!$A$3,"",IF('1. Prosjekteringsverktøy'!$G800&lt;&gt;"",IF('1. Prosjekteringsverktøy'!$G800='Telle antall dimensjoner'!I$1,1,""),IF('1. Prosjekteringsverktøy'!$F800=I$1,1,"")))</f>
        <v/>
      </c>
      <c r="J792" t="str">
        <f>IF('1. Prosjekteringsverktøy'!$B800=Utelukk!$A$3,"",IF('1. Prosjekteringsverktøy'!$G800&lt;&gt;"",IF('1. Prosjekteringsverktøy'!$G800='Telle antall dimensjoner'!J$1,1,""),IF('1. Prosjekteringsverktøy'!$F800=J$1,1,"")))</f>
        <v/>
      </c>
    </row>
    <row r="793" spans="1:10" x14ac:dyDescent="0.3">
      <c r="A793" t="str">
        <f>IF('1. Prosjekteringsverktøy'!D801&lt;&gt;0,'1. Prosjekteringsverktøy'!$D801,"")</f>
        <v/>
      </c>
      <c r="B793" t="str">
        <f>IF('1. Prosjekteringsverktøy'!$B801=Utelukk!$A$3,"",IF('1. Prosjekteringsverktøy'!$G801&lt;&gt;"",IF('1. Prosjekteringsverktøy'!$G801='Telle antall dimensjoner'!B$1,1,""),IF('1. Prosjekteringsverktøy'!$F801=B$1,1,"")))</f>
        <v/>
      </c>
      <c r="C793" t="str">
        <f>IF('1. Prosjekteringsverktøy'!$B801=Utelukk!$A$3,"",IF('1. Prosjekteringsverktøy'!$G801&lt;&gt;"",IF('1. Prosjekteringsverktøy'!$G801='Telle antall dimensjoner'!C$1,1,""),IF('1. Prosjekteringsverktøy'!$F801=C$1,1,"")))</f>
        <v/>
      </c>
      <c r="D793" t="str">
        <f>IF('1. Prosjekteringsverktøy'!$B801=Utelukk!$A$3,"",IF('1. Prosjekteringsverktøy'!$G801&lt;&gt;"",IF('1. Prosjekteringsverktøy'!$G801='Telle antall dimensjoner'!D$1,1,""),IF('1. Prosjekteringsverktøy'!$F801=D$1,1,"")))</f>
        <v/>
      </c>
      <c r="E793" t="str">
        <f>IF('1. Prosjekteringsverktøy'!$B801=Utelukk!$A$3,"",IF('1. Prosjekteringsverktøy'!$G801&lt;&gt;"",IF('1. Prosjekteringsverktøy'!$G801='Telle antall dimensjoner'!E$1,1,""),IF('1. Prosjekteringsverktøy'!$F801=E$1,1,"")))</f>
        <v/>
      </c>
      <c r="F793" t="str">
        <f>IF('1. Prosjekteringsverktøy'!$B801=Utelukk!$A$3,"",IF('1. Prosjekteringsverktøy'!$G801&lt;&gt;"",IF('1. Prosjekteringsverktøy'!$G801='Telle antall dimensjoner'!F$1,1,""),IF('1. Prosjekteringsverktøy'!$F801=F$1,1,"")))</f>
        <v/>
      </c>
      <c r="G793" t="str">
        <f>IF('1. Prosjekteringsverktøy'!$B801=Utelukk!$A$3,"",IF('1. Prosjekteringsverktøy'!$G801&lt;&gt;"",IF('1. Prosjekteringsverktøy'!$G801='Telle antall dimensjoner'!G$1,1,""),IF('1. Prosjekteringsverktøy'!$F801=G$1,1,"")))</f>
        <v/>
      </c>
      <c r="H793" t="str">
        <f>IF('1. Prosjekteringsverktøy'!$B801=Utelukk!$A$3,"",IF('1. Prosjekteringsverktøy'!$G801&lt;&gt;"",IF('1. Prosjekteringsverktøy'!$G801='Telle antall dimensjoner'!H$1,1,""),IF('1. Prosjekteringsverktøy'!$F801=H$1,1,"")))</f>
        <v/>
      </c>
      <c r="I793" t="str">
        <f>IF('1. Prosjekteringsverktøy'!$B801=Utelukk!$A$3,"",IF('1. Prosjekteringsverktøy'!$G801&lt;&gt;"",IF('1. Prosjekteringsverktøy'!$G801='Telle antall dimensjoner'!I$1,1,""),IF('1. Prosjekteringsverktøy'!$F801=I$1,1,"")))</f>
        <v/>
      </c>
      <c r="J793" t="str">
        <f>IF('1. Prosjekteringsverktøy'!$B801=Utelukk!$A$3,"",IF('1. Prosjekteringsverktøy'!$G801&lt;&gt;"",IF('1. Prosjekteringsverktøy'!$G801='Telle antall dimensjoner'!J$1,1,""),IF('1. Prosjekteringsverktøy'!$F801=J$1,1,"")))</f>
        <v/>
      </c>
    </row>
    <row r="794" spans="1:10" x14ac:dyDescent="0.3">
      <c r="A794" t="str">
        <f>IF('1. Prosjekteringsverktøy'!D802&lt;&gt;0,'1. Prosjekteringsverktøy'!$D802,"")</f>
        <v/>
      </c>
      <c r="B794" t="str">
        <f>IF('1. Prosjekteringsverktøy'!$B802=Utelukk!$A$3,"",IF('1. Prosjekteringsverktøy'!$G802&lt;&gt;"",IF('1. Prosjekteringsverktøy'!$G802='Telle antall dimensjoner'!B$1,1,""),IF('1. Prosjekteringsverktøy'!$F802=B$1,1,"")))</f>
        <v/>
      </c>
      <c r="C794" t="str">
        <f>IF('1. Prosjekteringsverktøy'!$B802=Utelukk!$A$3,"",IF('1. Prosjekteringsverktøy'!$G802&lt;&gt;"",IF('1. Prosjekteringsverktøy'!$G802='Telle antall dimensjoner'!C$1,1,""),IF('1. Prosjekteringsverktøy'!$F802=C$1,1,"")))</f>
        <v/>
      </c>
      <c r="D794" t="str">
        <f>IF('1. Prosjekteringsverktøy'!$B802=Utelukk!$A$3,"",IF('1. Prosjekteringsverktøy'!$G802&lt;&gt;"",IF('1. Prosjekteringsverktøy'!$G802='Telle antall dimensjoner'!D$1,1,""),IF('1. Prosjekteringsverktøy'!$F802=D$1,1,"")))</f>
        <v/>
      </c>
      <c r="E794" t="str">
        <f>IF('1. Prosjekteringsverktøy'!$B802=Utelukk!$A$3,"",IF('1. Prosjekteringsverktøy'!$G802&lt;&gt;"",IF('1. Prosjekteringsverktøy'!$G802='Telle antall dimensjoner'!E$1,1,""),IF('1. Prosjekteringsverktøy'!$F802=E$1,1,"")))</f>
        <v/>
      </c>
      <c r="F794" t="str">
        <f>IF('1. Prosjekteringsverktøy'!$B802=Utelukk!$A$3,"",IF('1. Prosjekteringsverktøy'!$G802&lt;&gt;"",IF('1. Prosjekteringsverktøy'!$G802='Telle antall dimensjoner'!F$1,1,""),IF('1. Prosjekteringsverktøy'!$F802=F$1,1,"")))</f>
        <v/>
      </c>
      <c r="G794" t="str">
        <f>IF('1. Prosjekteringsverktøy'!$B802=Utelukk!$A$3,"",IF('1. Prosjekteringsverktøy'!$G802&lt;&gt;"",IF('1. Prosjekteringsverktøy'!$G802='Telle antall dimensjoner'!G$1,1,""),IF('1. Prosjekteringsverktøy'!$F802=G$1,1,"")))</f>
        <v/>
      </c>
      <c r="H794" t="str">
        <f>IF('1. Prosjekteringsverktøy'!$B802=Utelukk!$A$3,"",IF('1. Prosjekteringsverktøy'!$G802&lt;&gt;"",IF('1. Prosjekteringsverktøy'!$G802='Telle antall dimensjoner'!H$1,1,""),IF('1. Prosjekteringsverktøy'!$F802=H$1,1,"")))</f>
        <v/>
      </c>
      <c r="I794" t="str">
        <f>IF('1. Prosjekteringsverktøy'!$B802=Utelukk!$A$3,"",IF('1. Prosjekteringsverktøy'!$G802&lt;&gt;"",IF('1. Prosjekteringsverktøy'!$G802='Telle antall dimensjoner'!I$1,1,""),IF('1. Prosjekteringsverktøy'!$F802=I$1,1,"")))</f>
        <v/>
      </c>
      <c r="J794" t="str">
        <f>IF('1. Prosjekteringsverktøy'!$B802=Utelukk!$A$3,"",IF('1. Prosjekteringsverktøy'!$G802&lt;&gt;"",IF('1. Prosjekteringsverktøy'!$G802='Telle antall dimensjoner'!J$1,1,""),IF('1. Prosjekteringsverktøy'!$F802=J$1,1,"")))</f>
        <v/>
      </c>
    </row>
    <row r="795" spans="1:10" x14ac:dyDescent="0.3">
      <c r="A795" t="str">
        <f>IF('1. Prosjekteringsverktøy'!D803&lt;&gt;0,'1. Prosjekteringsverktøy'!$D803,"")</f>
        <v/>
      </c>
      <c r="B795" t="str">
        <f>IF('1. Prosjekteringsverktøy'!$B803=Utelukk!$A$3,"",IF('1. Prosjekteringsverktøy'!$G803&lt;&gt;"",IF('1. Prosjekteringsverktøy'!$G803='Telle antall dimensjoner'!B$1,1,""),IF('1. Prosjekteringsverktøy'!$F803=B$1,1,"")))</f>
        <v/>
      </c>
      <c r="C795" t="str">
        <f>IF('1. Prosjekteringsverktøy'!$B803=Utelukk!$A$3,"",IF('1. Prosjekteringsverktøy'!$G803&lt;&gt;"",IF('1. Prosjekteringsverktøy'!$G803='Telle antall dimensjoner'!C$1,1,""),IF('1. Prosjekteringsverktøy'!$F803=C$1,1,"")))</f>
        <v/>
      </c>
      <c r="D795" t="str">
        <f>IF('1. Prosjekteringsverktøy'!$B803=Utelukk!$A$3,"",IF('1. Prosjekteringsverktøy'!$G803&lt;&gt;"",IF('1. Prosjekteringsverktøy'!$G803='Telle antall dimensjoner'!D$1,1,""),IF('1. Prosjekteringsverktøy'!$F803=D$1,1,"")))</f>
        <v/>
      </c>
      <c r="E795" t="str">
        <f>IF('1. Prosjekteringsverktøy'!$B803=Utelukk!$A$3,"",IF('1. Prosjekteringsverktøy'!$G803&lt;&gt;"",IF('1. Prosjekteringsverktøy'!$G803='Telle antall dimensjoner'!E$1,1,""),IF('1. Prosjekteringsverktøy'!$F803=E$1,1,"")))</f>
        <v/>
      </c>
      <c r="F795" t="str">
        <f>IF('1. Prosjekteringsverktøy'!$B803=Utelukk!$A$3,"",IF('1. Prosjekteringsverktøy'!$G803&lt;&gt;"",IF('1. Prosjekteringsverktøy'!$G803='Telle antall dimensjoner'!F$1,1,""),IF('1. Prosjekteringsverktøy'!$F803=F$1,1,"")))</f>
        <v/>
      </c>
      <c r="G795" t="str">
        <f>IF('1. Prosjekteringsverktøy'!$B803=Utelukk!$A$3,"",IF('1. Prosjekteringsverktøy'!$G803&lt;&gt;"",IF('1. Prosjekteringsverktøy'!$G803='Telle antall dimensjoner'!G$1,1,""),IF('1. Prosjekteringsverktøy'!$F803=G$1,1,"")))</f>
        <v/>
      </c>
      <c r="H795" t="str">
        <f>IF('1. Prosjekteringsverktøy'!$B803=Utelukk!$A$3,"",IF('1. Prosjekteringsverktøy'!$G803&lt;&gt;"",IF('1. Prosjekteringsverktøy'!$G803='Telle antall dimensjoner'!H$1,1,""),IF('1. Prosjekteringsverktøy'!$F803=H$1,1,"")))</f>
        <v/>
      </c>
      <c r="I795" t="str">
        <f>IF('1. Prosjekteringsverktøy'!$B803=Utelukk!$A$3,"",IF('1. Prosjekteringsverktøy'!$G803&lt;&gt;"",IF('1. Prosjekteringsverktøy'!$G803='Telle antall dimensjoner'!I$1,1,""),IF('1. Prosjekteringsverktøy'!$F803=I$1,1,"")))</f>
        <v/>
      </c>
      <c r="J795" t="str">
        <f>IF('1. Prosjekteringsverktøy'!$B803=Utelukk!$A$3,"",IF('1. Prosjekteringsverktøy'!$G803&lt;&gt;"",IF('1. Prosjekteringsverktøy'!$G803='Telle antall dimensjoner'!J$1,1,""),IF('1. Prosjekteringsverktøy'!$F803=J$1,1,"")))</f>
        <v/>
      </c>
    </row>
    <row r="796" spans="1:10" x14ac:dyDescent="0.3">
      <c r="A796" t="str">
        <f>IF('1. Prosjekteringsverktøy'!D804&lt;&gt;0,'1. Prosjekteringsverktøy'!$D804,"")</f>
        <v/>
      </c>
      <c r="B796" t="str">
        <f>IF('1. Prosjekteringsverktøy'!$B804=Utelukk!$A$3,"",IF('1. Prosjekteringsverktøy'!$G804&lt;&gt;"",IF('1. Prosjekteringsverktøy'!$G804='Telle antall dimensjoner'!B$1,1,""),IF('1. Prosjekteringsverktøy'!$F804=B$1,1,"")))</f>
        <v/>
      </c>
      <c r="C796" t="str">
        <f>IF('1. Prosjekteringsverktøy'!$B804=Utelukk!$A$3,"",IF('1. Prosjekteringsverktøy'!$G804&lt;&gt;"",IF('1. Prosjekteringsverktøy'!$G804='Telle antall dimensjoner'!C$1,1,""),IF('1. Prosjekteringsverktøy'!$F804=C$1,1,"")))</f>
        <v/>
      </c>
      <c r="D796" t="str">
        <f>IF('1. Prosjekteringsverktøy'!$B804=Utelukk!$A$3,"",IF('1. Prosjekteringsverktøy'!$G804&lt;&gt;"",IF('1. Prosjekteringsverktøy'!$G804='Telle antall dimensjoner'!D$1,1,""),IF('1. Prosjekteringsverktøy'!$F804=D$1,1,"")))</f>
        <v/>
      </c>
      <c r="E796" t="str">
        <f>IF('1. Prosjekteringsverktøy'!$B804=Utelukk!$A$3,"",IF('1. Prosjekteringsverktøy'!$G804&lt;&gt;"",IF('1. Prosjekteringsverktøy'!$G804='Telle antall dimensjoner'!E$1,1,""),IF('1. Prosjekteringsverktøy'!$F804=E$1,1,"")))</f>
        <v/>
      </c>
      <c r="F796" t="str">
        <f>IF('1. Prosjekteringsverktøy'!$B804=Utelukk!$A$3,"",IF('1. Prosjekteringsverktøy'!$G804&lt;&gt;"",IF('1. Prosjekteringsverktøy'!$G804='Telle antall dimensjoner'!F$1,1,""),IF('1. Prosjekteringsverktøy'!$F804=F$1,1,"")))</f>
        <v/>
      </c>
      <c r="G796" t="str">
        <f>IF('1. Prosjekteringsverktøy'!$B804=Utelukk!$A$3,"",IF('1. Prosjekteringsverktøy'!$G804&lt;&gt;"",IF('1. Prosjekteringsverktøy'!$G804='Telle antall dimensjoner'!G$1,1,""),IF('1. Prosjekteringsverktøy'!$F804=G$1,1,"")))</f>
        <v/>
      </c>
      <c r="H796" t="str">
        <f>IF('1. Prosjekteringsverktøy'!$B804=Utelukk!$A$3,"",IF('1. Prosjekteringsverktøy'!$G804&lt;&gt;"",IF('1. Prosjekteringsverktøy'!$G804='Telle antall dimensjoner'!H$1,1,""),IF('1. Prosjekteringsverktøy'!$F804=H$1,1,"")))</f>
        <v/>
      </c>
      <c r="I796" t="str">
        <f>IF('1. Prosjekteringsverktøy'!$B804=Utelukk!$A$3,"",IF('1. Prosjekteringsverktøy'!$G804&lt;&gt;"",IF('1. Prosjekteringsverktøy'!$G804='Telle antall dimensjoner'!I$1,1,""),IF('1. Prosjekteringsverktøy'!$F804=I$1,1,"")))</f>
        <v/>
      </c>
      <c r="J796" t="str">
        <f>IF('1. Prosjekteringsverktøy'!$B804=Utelukk!$A$3,"",IF('1. Prosjekteringsverktøy'!$G804&lt;&gt;"",IF('1. Prosjekteringsverktøy'!$G804='Telle antall dimensjoner'!J$1,1,""),IF('1. Prosjekteringsverktøy'!$F804=J$1,1,"")))</f>
        <v/>
      </c>
    </row>
    <row r="797" spans="1:10" x14ac:dyDescent="0.3">
      <c r="A797" t="str">
        <f>IF('1. Prosjekteringsverktøy'!D805&lt;&gt;0,'1. Prosjekteringsverktøy'!$D805,"")</f>
        <v/>
      </c>
      <c r="B797" t="str">
        <f>IF('1. Prosjekteringsverktøy'!$B805=Utelukk!$A$3,"",IF('1. Prosjekteringsverktøy'!$G805&lt;&gt;"",IF('1. Prosjekteringsverktøy'!$G805='Telle antall dimensjoner'!B$1,1,""),IF('1. Prosjekteringsverktøy'!$F805=B$1,1,"")))</f>
        <v/>
      </c>
      <c r="C797" t="str">
        <f>IF('1. Prosjekteringsverktøy'!$B805=Utelukk!$A$3,"",IF('1. Prosjekteringsverktøy'!$G805&lt;&gt;"",IF('1. Prosjekteringsverktøy'!$G805='Telle antall dimensjoner'!C$1,1,""),IF('1. Prosjekteringsverktøy'!$F805=C$1,1,"")))</f>
        <v/>
      </c>
      <c r="D797" t="str">
        <f>IF('1. Prosjekteringsverktøy'!$B805=Utelukk!$A$3,"",IF('1. Prosjekteringsverktøy'!$G805&lt;&gt;"",IF('1. Prosjekteringsverktøy'!$G805='Telle antall dimensjoner'!D$1,1,""),IF('1. Prosjekteringsverktøy'!$F805=D$1,1,"")))</f>
        <v/>
      </c>
      <c r="E797" t="str">
        <f>IF('1. Prosjekteringsverktøy'!$B805=Utelukk!$A$3,"",IF('1. Prosjekteringsverktøy'!$G805&lt;&gt;"",IF('1. Prosjekteringsverktøy'!$G805='Telle antall dimensjoner'!E$1,1,""),IF('1. Prosjekteringsverktøy'!$F805=E$1,1,"")))</f>
        <v/>
      </c>
      <c r="F797" t="str">
        <f>IF('1. Prosjekteringsverktøy'!$B805=Utelukk!$A$3,"",IF('1. Prosjekteringsverktøy'!$G805&lt;&gt;"",IF('1. Prosjekteringsverktøy'!$G805='Telle antall dimensjoner'!F$1,1,""),IF('1. Prosjekteringsverktøy'!$F805=F$1,1,"")))</f>
        <v/>
      </c>
      <c r="G797" t="str">
        <f>IF('1. Prosjekteringsverktøy'!$B805=Utelukk!$A$3,"",IF('1. Prosjekteringsverktøy'!$G805&lt;&gt;"",IF('1. Prosjekteringsverktøy'!$G805='Telle antall dimensjoner'!G$1,1,""),IF('1. Prosjekteringsverktøy'!$F805=G$1,1,"")))</f>
        <v/>
      </c>
      <c r="H797" t="str">
        <f>IF('1. Prosjekteringsverktøy'!$B805=Utelukk!$A$3,"",IF('1. Prosjekteringsverktøy'!$G805&lt;&gt;"",IF('1. Prosjekteringsverktøy'!$G805='Telle antall dimensjoner'!H$1,1,""),IF('1. Prosjekteringsverktøy'!$F805=H$1,1,"")))</f>
        <v/>
      </c>
      <c r="I797" t="str">
        <f>IF('1. Prosjekteringsverktøy'!$B805=Utelukk!$A$3,"",IF('1. Prosjekteringsverktøy'!$G805&lt;&gt;"",IF('1. Prosjekteringsverktøy'!$G805='Telle antall dimensjoner'!I$1,1,""),IF('1. Prosjekteringsverktøy'!$F805=I$1,1,"")))</f>
        <v/>
      </c>
      <c r="J797" t="str">
        <f>IF('1. Prosjekteringsverktøy'!$B805=Utelukk!$A$3,"",IF('1. Prosjekteringsverktøy'!$G805&lt;&gt;"",IF('1. Prosjekteringsverktøy'!$G805='Telle antall dimensjoner'!J$1,1,""),IF('1. Prosjekteringsverktøy'!$F805=J$1,1,"")))</f>
        <v/>
      </c>
    </row>
    <row r="798" spans="1:10" x14ac:dyDescent="0.3">
      <c r="A798" t="str">
        <f>IF('1. Prosjekteringsverktøy'!D806&lt;&gt;0,'1. Prosjekteringsverktøy'!$D806,"")</f>
        <v/>
      </c>
      <c r="B798" t="str">
        <f>IF('1. Prosjekteringsverktøy'!$B806=Utelukk!$A$3,"",IF('1. Prosjekteringsverktøy'!$G806&lt;&gt;"",IF('1. Prosjekteringsverktøy'!$G806='Telle antall dimensjoner'!B$1,1,""),IF('1. Prosjekteringsverktøy'!$F806=B$1,1,"")))</f>
        <v/>
      </c>
      <c r="C798" t="str">
        <f>IF('1. Prosjekteringsverktøy'!$B806=Utelukk!$A$3,"",IF('1. Prosjekteringsverktøy'!$G806&lt;&gt;"",IF('1. Prosjekteringsverktøy'!$G806='Telle antall dimensjoner'!C$1,1,""),IF('1. Prosjekteringsverktøy'!$F806=C$1,1,"")))</f>
        <v/>
      </c>
      <c r="D798" t="str">
        <f>IF('1. Prosjekteringsverktøy'!$B806=Utelukk!$A$3,"",IF('1. Prosjekteringsverktøy'!$G806&lt;&gt;"",IF('1. Prosjekteringsverktøy'!$G806='Telle antall dimensjoner'!D$1,1,""),IF('1. Prosjekteringsverktøy'!$F806=D$1,1,"")))</f>
        <v/>
      </c>
      <c r="E798" t="str">
        <f>IF('1. Prosjekteringsverktøy'!$B806=Utelukk!$A$3,"",IF('1. Prosjekteringsverktøy'!$G806&lt;&gt;"",IF('1. Prosjekteringsverktøy'!$G806='Telle antall dimensjoner'!E$1,1,""),IF('1. Prosjekteringsverktøy'!$F806=E$1,1,"")))</f>
        <v/>
      </c>
      <c r="F798" t="str">
        <f>IF('1. Prosjekteringsverktøy'!$B806=Utelukk!$A$3,"",IF('1. Prosjekteringsverktøy'!$G806&lt;&gt;"",IF('1. Prosjekteringsverktøy'!$G806='Telle antall dimensjoner'!F$1,1,""),IF('1. Prosjekteringsverktøy'!$F806=F$1,1,"")))</f>
        <v/>
      </c>
      <c r="G798" t="str">
        <f>IF('1. Prosjekteringsverktøy'!$B806=Utelukk!$A$3,"",IF('1. Prosjekteringsverktøy'!$G806&lt;&gt;"",IF('1. Prosjekteringsverktøy'!$G806='Telle antall dimensjoner'!G$1,1,""),IF('1. Prosjekteringsverktøy'!$F806=G$1,1,"")))</f>
        <v/>
      </c>
      <c r="H798" t="str">
        <f>IF('1. Prosjekteringsverktøy'!$B806=Utelukk!$A$3,"",IF('1. Prosjekteringsverktøy'!$G806&lt;&gt;"",IF('1. Prosjekteringsverktøy'!$G806='Telle antall dimensjoner'!H$1,1,""),IF('1. Prosjekteringsverktøy'!$F806=H$1,1,"")))</f>
        <v/>
      </c>
      <c r="I798" t="str">
        <f>IF('1. Prosjekteringsverktøy'!$B806=Utelukk!$A$3,"",IF('1. Prosjekteringsverktøy'!$G806&lt;&gt;"",IF('1. Prosjekteringsverktøy'!$G806='Telle antall dimensjoner'!I$1,1,""),IF('1. Prosjekteringsverktøy'!$F806=I$1,1,"")))</f>
        <v/>
      </c>
      <c r="J798" t="str">
        <f>IF('1. Prosjekteringsverktøy'!$B806=Utelukk!$A$3,"",IF('1. Prosjekteringsverktøy'!$G806&lt;&gt;"",IF('1. Prosjekteringsverktøy'!$G806='Telle antall dimensjoner'!J$1,1,""),IF('1. Prosjekteringsverktøy'!$F806=J$1,1,"")))</f>
        <v/>
      </c>
    </row>
    <row r="799" spans="1:10" x14ac:dyDescent="0.3">
      <c r="A799" t="str">
        <f>IF('1. Prosjekteringsverktøy'!D807&lt;&gt;0,'1. Prosjekteringsverktøy'!$D807,"")</f>
        <v/>
      </c>
      <c r="B799" t="str">
        <f>IF('1. Prosjekteringsverktøy'!$B807=Utelukk!$A$3,"",IF('1. Prosjekteringsverktøy'!$G807&lt;&gt;"",IF('1. Prosjekteringsverktøy'!$G807='Telle antall dimensjoner'!B$1,1,""),IF('1. Prosjekteringsverktøy'!$F807=B$1,1,"")))</f>
        <v/>
      </c>
      <c r="C799" t="str">
        <f>IF('1. Prosjekteringsverktøy'!$B807=Utelukk!$A$3,"",IF('1. Prosjekteringsverktøy'!$G807&lt;&gt;"",IF('1. Prosjekteringsverktøy'!$G807='Telle antall dimensjoner'!C$1,1,""),IF('1. Prosjekteringsverktøy'!$F807=C$1,1,"")))</f>
        <v/>
      </c>
      <c r="D799" t="str">
        <f>IF('1. Prosjekteringsverktøy'!$B807=Utelukk!$A$3,"",IF('1. Prosjekteringsverktøy'!$G807&lt;&gt;"",IF('1. Prosjekteringsverktøy'!$G807='Telle antall dimensjoner'!D$1,1,""),IF('1. Prosjekteringsverktøy'!$F807=D$1,1,"")))</f>
        <v/>
      </c>
      <c r="E799" t="str">
        <f>IF('1. Prosjekteringsverktøy'!$B807=Utelukk!$A$3,"",IF('1. Prosjekteringsverktøy'!$G807&lt;&gt;"",IF('1. Prosjekteringsverktøy'!$G807='Telle antall dimensjoner'!E$1,1,""),IF('1. Prosjekteringsverktøy'!$F807=E$1,1,"")))</f>
        <v/>
      </c>
      <c r="F799" t="str">
        <f>IF('1. Prosjekteringsverktøy'!$B807=Utelukk!$A$3,"",IF('1. Prosjekteringsverktøy'!$G807&lt;&gt;"",IF('1. Prosjekteringsverktøy'!$G807='Telle antall dimensjoner'!F$1,1,""),IF('1. Prosjekteringsverktøy'!$F807=F$1,1,"")))</f>
        <v/>
      </c>
      <c r="G799" t="str">
        <f>IF('1. Prosjekteringsverktøy'!$B807=Utelukk!$A$3,"",IF('1. Prosjekteringsverktøy'!$G807&lt;&gt;"",IF('1. Prosjekteringsverktøy'!$G807='Telle antall dimensjoner'!G$1,1,""),IF('1. Prosjekteringsverktøy'!$F807=G$1,1,"")))</f>
        <v/>
      </c>
      <c r="H799" t="str">
        <f>IF('1. Prosjekteringsverktøy'!$B807=Utelukk!$A$3,"",IF('1. Prosjekteringsverktøy'!$G807&lt;&gt;"",IF('1. Prosjekteringsverktøy'!$G807='Telle antall dimensjoner'!H$1,1,""),IF('1. Prosjekteringsverktøy'!$F807=H$1,1,"")))</f>
        <v/>
      </c>
      <c r="I799" t="str">
        <f>IF('1. Prosjekteringsverktøy'!$B807=Utelukk!$A$3,"",IF('1. Prosjekteringsverktøy'!$G807&lt;&gt;"",IF('1. Prosjekteringsverktøy'!$G807='Telle antall dimensjoner'!I$1,1,""),IF('1. Prosjekteringsverktøy'!$F807=I$1,1,"")))</f>
        <v/>
      </c>
      <c r="J799" t="str">
        <f>IF('1. Prosjekteringsverktøy'!$B807=Utelukk!$A$3,"",IF('1. Prosjekteringsverktøy'!$G807&lt;&gt;"",IF('1. Prosjekteringsverktøy'!$G807='Telle antall dimensjoner'!J$1,1,""),IF('1. Prosjekteringsverktøy'!$F807=J$1,1,"")))</f>
        <v/>
      </c>
    </row>
    <row r="800" spans="1:10" x14ac:dyDescent="0.3">
      <c r="A800" t="str">
        <f>IF('1. Prosjekteringsverktøy'!D808&lt;&gt;0,'1. Prosjekteringsverktøy'!$D808,"")</f>
        <v/>
      </c>
      <c r="B800" t="str">
        <f>IF('1. Prosjekteringsverktøy'!$B808=Utelukk!$A$3,"",IF('1. Prosjekteringsverktøy'!$G808&lt;&gt;"",IF('1. Prosjekteringsverktøy'!$G808='Telle antall dimensjoner'!B$1,1,""),IF('1. Prosjekteringsverktøy'!$F808=B$1,1,"")))</f>
        <v/>
      </c>
      <c r="C800" t="str">
        <f>IF('1. Prosjekteringsverktøy'!$B808=Utelukk!$A$3,"",IF('1. Prosjekteringsverktøy'!$G808&lt;&gt;"",IF('1. Prosjekteringsverktøy'!$G808='Telle antall dimensjoner'!C$1,1,""),IF('1. Prosjekteringsverktøy'!$F808=C$1,1,"")))</f>
        <v/>
      </c>
      <c r="D800" t="str">
        <f>IF('1. Prosjekteringsverktøy'!$B808=Utelukk!$A$3,"",IF('1. Prosjekteringsverktøy'!$G808&lt;&gt;"",IF('1. Prosjekteringsverktøy'!$G808='Telle antall dimensjoner'!D$1,1,""),IF('1. Prosjekteringsverktøy'!$F808=D$1,1,"")))</f>
        <v/>
      </c>
      <c r="E800" t="str">
        <f>IF('1. Prosjekteringsverktøy'!$B808=Utelukk!$A$3,"",IF('1. Prosjekteringsverktøy'!$G808&lt;&gt;"",IF('1. Prosjekteringsverktøy'!$G808='Telle antall dimensjoner'!E$1,1,""),IF('1. Prosjekteringsverktøy'!$F808=E$1,1,"")))</f>
        <v/>
      </c>
      <c r="F800" t="str">
        <f>IF('1. Prosjekteringsverktøy'!$B808=Utelukk!$A$3,"",IF('1. Prosjekteringsverktøy'!$G808&lt;&gt;"",IF('1. Prosjekteringsverktøy'!$G808='Telle antall dimensjoner'!F$1,1,""),IF('1. Prosjekteringsverktøy'!$F808=F$1,1,"")))</f>
        <v/>
      </c>
      <c r="G800" t="str">
        <f>IF('1. Prosjekteringsverktøy'!$B808=Utelukk!$A$3,"",IF('1. Prosjekteringsverktøy'!$G808&lt;&gt;"",IF('1. Prosjekteringsverktøy'!$G808='Telle antall dimensjoner'!G$1,1,""),IF('1. Prosjekteringsverktøy'!$F808=G$1,1,"")))</f>
        <v/>
      </c>
      <c r="H800" t="str">
        <f>IF('1. Prosjekteringsverktøy'!$B808=Utelukk!$A$3,"",IF('1. Prosjekteringsverktøy'!$G808&lt;&gt;"",IF('1. Prosjekteringsverktøy'!$G808='Telle antall dimensjoner'!H$1,1,""),IF('1. Prosjekteringsverktøy'!$F808=H$1,1,"")))</f>
        <v/>
      </c>
      <c r="I800" t="str">
        <f>IF('1. Prosjekteringsverktøy'!$B808=Utelukk!$A$3,"",IF('1. Prosjekteringsverktøy'!$G808&lt;&gt;"",IF('1. Prosjekteringsverktøy'!$G808='Telle antall dimensjoner'!I$1,1,""),IF('1. Prosjekteringsverktøy'!$F808=I$1,1,"")))</f>
        <v/>
      </c>
      <c r="J800" t="str">
        <f>IF('1. Prosjekteringsverktøy'!$B808=Utelukk!$A$3,"",IF('1. Prosjekteringsverktøy'!$G808&lt;&gt;"",IF('1. Prosjekteringsverktøy'!$G808='Telle antall dimensjoner'!J$1,1,""),IF('1. Prosjekteringsverktøy'!$F808=J$1,1,"")))</f>
        <v/>
      </c>
    </row>
    <row r="801" spans="1:10" x14ac:dyDescent="0.3">
      <c r="A801" t="str">
        <f>IF('1. Prosjekteringsverktøy'!D809&lt;&gt;0,'1. Prosjekteringsverktøy'!$D809,"")</f>
        <v/>
      </c>
      <c r="B801" t="str">
        <f>IF('1. Prosjekteringsverktøy'!$B809=Utelukk!$A$3,"",IF('1. Prosjekteringsverktøy'!$G809&lt;&gt;"",IF('1. Prosjekteringsverktøy'!$G809='Telle antall dimensjoner'!B$1,1,""),IF('1. Prosjekteringsverktøy'!$F809=B$1,1,"")))</f>
        <v/>
      </c>
      <c r="C801" t="str">
        <f>IF('1. Prosjekteringsverktøy'!$B809=Utelukk!$A$3,"",IF('1. Prosjekteringsverktøy'!$G809&lt;&gt;"",IF('1. Prosjekteringsverktøy'!$G809='Telle antall dimensjoner'!C$1,1,""),IF('1. Prosjekteringsverktøy'!$F809=C$1,1,"")))</f>
        <v/>
      </c>
      <c r="D801" t="str">
        <f>IF('1. Prosjekteringsverktøy'!$B809=Utelukk!$A$3,"",IF('1. Prosjekteringsverktøy'!$G809&lt;&gt;"",IF('1. Prosjekteringsverktøy'!$G809='Telle antall dimensjoner'!D$1,1,""),IF('1. Prosjekteringsverktøy'!$F809=D$1,1,"")))</f>
        <v/>
      </c>
      <c r="E801" t="str">
        <f>IF('1. Prosjekteringsverktøy'!$B809=Utelukk!$A$3,"",IF('1. Prosjekteringsverktøy'!$G809&lt;&gt;"",IF('1. Prosjekteringsverktøy'!$G809='Telle antall dimensjoner'!E$1,1,""),IF('1. Prosjekteringsverktøy'!$F809=E$1,1,"")))</f>
        <v/>
      </c>
      <c r="F801" t="str">
        <f>IF('1. Prosjekteringsverktøy'!$B809=Utelukk!$A$3,"",IF('1. Prosjekteringsverktøy'!$G809&lt;&gt;"",IF('1. Prosjekteringsverktøy'!$G809='Telle antall dimensjoner'!F$1,1,""),IF('1. Prosjekteringsverktøy'!$F809=F$1,1,"")))</f>
        <v/>
      </c>
      <c r="G801" t="str">
        <f>IF('1. Prosjekteringsverktøy'!$B809=Utelukk!$A$3,"",IF('1. Prosjekteringsverktøy'!$G809&lt;&gt;"",IF('1. Prosjekteringsverktøy'!$G809='Telle antall dimensjoner'!G$1,1,""),IF('1. Prosjekteringsverktøy'!$F809=G$1,1,"")))</f>
        <v/>
      </c>
      <c r="H801" t="str">
        <f>IF('1. Prosjekteringsverktøy'!$B809=Utelukk!$A$3,"",IF('1. Prosjekteringsverktøy'!$G809&lt;&gt;"",IF('1. Prosjekteringsverktøy'!$G809='Telle antall dimensjoner'!H$1,1,""),IF('1. Prosjekteringsverktøy'!$F809=H$1,1,"")))</f>
        <v/>
      </c>
      <c r="I801" t="str">
        <f>IF('1. Prosjekteringsverktøy'!$B809=Utelukk!$A$3,"",IF('1. Prosjekteringsverktøy'!$G809&lt;&gt;"",IF('1. Prosjekteringsverktøy'!$G809='Telle antall dimensjoner'!I$1,1,""),IF('1. Prosjekteringsverktøy'!$F809=I$1,1,"")))</f>
        <v/>
      </c>
      <c r="J801" t="str">
        <f>IF('1. Prosjekteringsverktøy'!$B809=Utelukk!$A$3,"",IF('1. Prosjekteringsverktøy'!$G809&lt;&gt;"",IF('1. Prosjekteringsverktøy'!$G809='Telle antall dimensjoner'!J$1,1,""),IF('1. Prosjekteringsverktøy'!$F809=J$1,1,"")))</f>
        <v/>
      </c>
    </row>
    <row r="802" spans="1:10" x14ac:dyDescent="0.3">
      <c r="A802" t="str">
        <f>IF('1. Prosjekteringsverktøy'!D810&lt;&gt;0,'1. Prosjekteringsverktøy'!$D810,"")</f>
        <v/>
      </c>
      <c r="B802" t="str">
        <f>IF('1. Prosjekteringsverktøy'!$B810=Utelukk!$A$3,"",IF('1. Prosjekteringsverktøy'!$G810&lt;&gt;"",IF('1. Prosjekteringsverktøy'!$G810='Telle antall dimensjoner'!B$1,1,""),IF('1. Prosjekteringsverktøy'!$F810=B$1,1,"")))</f>
        <v/>
      </c>
      <c r="C802" t="str">
        <f>IF('1. Prosjekteringsverktøy'!$B810=Utelukk!$A$3,"",IF('1. Prosjekteringsverktøy'!$G810&lt;&gt;"",IF('1. Prosjekteringsverktøy'!$G810='Telle antall dimensjoner'!C$1,1,""),IF('1. Prosjekteringsverktøy'!$F810=C$1,1,"")))</f>
        <v/>
      </c>
      <c r="D802" t="str">
        <f>IF('1. Prosjekteringsverktøy'!$B810=Utelukk!$A$3,"",IF('1. Prosjekteringsverktøy'!$G810&lt;&gt;"",IF('1. Prosjekteringsverktøy'!$G810='Telle antall dimensjoner'!D$1,1,""),IF('1. Prosjekteringsverktøy'!$F810=D$1,1,"")))</f>
        <v/>
      </c>
      <c r="E802" t="str">
        <f>IF('1. Prosjekteringsverktøy'!$B810=Utelukk!$A$3,"",IF('1. Prosjekteringsverktøy'!$G810&lt;&gt;"",IF('1. Prosjekteringsverktøy'!$G810='Telle antall dimensjoner'!E$1,1,""),IF('1. Prosjekteringsverktøy'!$F810=E$1,1,"")))</f>
        <v/>
      </c>
      <c r="F802" t="str">
        <f>IF('1. Prosjekteringsverktøy'!$B810=Utelukk!$A$3,"",IF('1. Prosjekteringsverktøy'!$G810&lt;&gt;"",IF('1. Prosjekteringsverktøy'!$G810='Telle antall dimensjoner'!F$1,1,""),IF('1. Prosjekteringsverktøy'!$F810=F$1,1,"")))</f>
        <v/>
      </c>
      <c r="G802" t="str">
        <f>IF('1. Prosjekteringsverktøy'!$B810=Utelukk!$A$3,"",IF('1. Prosjekteringsverktøy'!$G810&lt;&gt;"",IF('1. Prosjekteringsverktøy'!$G810='Telle antall dimensjoner'!G$1,1,""),IF('1. Prosjekteringsverktøy'!$F810=G$1,1,"")))</f>
        <v/>
      </c>
      <c r="H802" t="str">
        <f>IF('1. Prosjekteringsverktøy'!$B810=Utelukk!$A$3,"",IF('1. Prosjekteringsverktøy'!$G810&lt;&gt;"",IF('1. Prosjekteringsverktøy'!$G810='Telle antall dimensjoner'!H$1,1,""),IF('1. Prosjekteringsverktøy'!$F810=H$1,1,"")))</f>
        <v/>
      </c>
      <c r="I802" t="str">
        <f>IF('1. Prosjekteringsverktøy'!$B810=Utelukk!$A$3,"",IF('1. Prosjekteringsverktøy'!$G810&lt;&gt;"",IF('1. Prosjekteringsverktøy'!$G810='Telle antall dimensjoner'!I$1,1,""),IF('1. Prosjekteringsverktøy'!$F810=I$1,1,"")))</f>
        <v/>
      </c>
      <c r="J802" t="str">
        <f>IF('1. Prosjekteringsverktøy'!$B810=Utelukk!$A$3,"",IF('1. Prosjekteringsverktøy'!$G810&lt;&gt;"",IF('1. Prosjekteringsverktøy'!$G810='Telle antall dimensjoner'!J$1,1,""),IF('1. Prosjekteringsverktøy'!$F810=J$1,1,"")))</f>
        <v/>
      </c>
    </row>
    <row r="803" spans="1:10" x14ac:dyDescent="0.3">
      <c r="A803" t="str">
        <f>IF('1. Prosjekteringsverktøy'!D811&lt;&gt;0,'1. Prosjekteringsverktøy'!$D811,"")</f>
        <v/>
      </c>
      <c r="B803" t="str">
        <f>IF('1. Prosjekteringsverktøy'!$B811=Utelukk!$A$3,"",IF('1. Prosjekteringsverktøy'!$G811&lt;&gt;"",IF('1. Prosjekteringsverktøy'!$G811='Telle antall dimensjoner'!B$1,1,""),IF('1. Prosjekteringsverktøy'!$F811=B$1,1,"")))</f>
        <v/>
      </c>
      <c r="C803" t="str">
        <f>IF('1. Prosjekteringsverktøy'!$B811=Utelukk!$A$3,"",IF('1. Prosjekteringsverktøy'!$G811&lt;&gt;"",IF('1. Prosjekteringsverktøy'!$G811='Telle antall dimensjoner'!C$1,1,""),IF('1. Prosjekteringsverktøy'!$F811=C$1,1,"")))</f>
        <v/>
      </c>
      <c r="D803" t="str">
        <f>IF('1. Prosjekteringsverktøy'!$B811=Utelukk!$A$3,"",IF('1. Prosjekteringsverktøy'!$G811&lt;&gt;"",IF('1. Prosjekteringsverktøy'!$G811='Telle antall dimensjoner'!D$1,1,""),IF('1. Prosjekteringsverktøy'!$F811=D$1,1,"")))</f>
        <v/>
      </c>
      <c r="E803" t="str">
        <f>IF('1. Prosjekteringsverktøy'!$B811=Utelukk!$A$3,"",IF('1. Prosjekteringsverktøy'!$G811&lt;&gt;"",IF('1. Prosjekteringsverktøy'!$G811='Telle antall dimensjoner'!E$1,1,""),IF('1. Prosjekteringsverktøy'!$F811=E$1,1,"")))</f>
        <v/>
      </c>
      <c r="F803" t="str">
        <f>IF('1. Prosjekteringsverktøy'!$B811=Utelukk!$A$3,"",IF('1. Prosjekteringsverktøy'!$G811&lt;&gt;"",IF('1. Prosjekteringsverktøy'!$G811='Telle antall dimensjoner'!F$1,1,""),IF('1. Prosjekteringsverktøy'!$F811=F$1,1,"")))</f>
        <v/>
      </c>
      <c r="G803" t="str">
        <f>IF('1. Prosjekteringsverktøy'!$B811=Utelukk!$A$3,"",IF('1. Prosjekteringsverktøy'!$G811&lt;&gt;"",IF('1. Prosjekteringsverktøy'!$G811='Telle antall dimensjoner'!G$1,1,""),IF('1. Prosjekteringsverktøy'!$F811=G$1,1,"")))</f>
        <v/>
      </c>
      <c r="H803" t="str">
        <f>IF('1. Prosjekteringsverktøy'!$B811=Utelukk!$A$3,"",IF('1. Prosjekteringsverktøy'!$G811&lt;&gt;"",IF('1. Prosjekteringsverktøy'!$G811='Telle antall dimensjoner'!H$1,1,""),IF('1. Prosjekteringsverktøy'!$F811=H$1,1,"")))</f>
        <v/>
      </c>
      <c r="I803" t="str">
        <f>IF('1. Prosjekteringsverktøy'!$B811=Utelukk!$A$3,"",IF('1. Prosjekteringsverktøy'!$G811&lt;&gt;"",IF('1. Prosjekteringsverktøy'!$G811='Telle antall dimensjoner'!I$1,1,""),IF('1. Prosjekteringsverktøy'!$F811=I$1,1,"")))</f>
        <v/>
      </c>
      <c r="J803" t="str">
        <f>IF('1. Prosjekteringsverktøy'!$B811=Utelukk!$A$3,"",IF('1. Prosjekteringsverktøy'!$G811&lt;&gt;"",IF('1. Prosjekteringsverktøy'!$G811='Telle antall dimensjoner'!J$1,1,""),IF('1. Prosjekteringsverktøy'!$F811=J$1,1,"")))</f>
        <v/>
      </c>
    </row>
    <row r="804" spans="1:10" x14ac:dyDescent="0.3">
      <c r="A804" t="str">
        <f>IF('1. Prosjekteringsverktøy'!D812&lt;&gt;0,'1. Prosjekteringsverktøy'!$D812,"")</f>
        <v/>
      </c>
      <c r="B804" t="str">
        <f>IF('1. Prosjekteringsverktøy'!$B812=Utelukk!$A$3,"",IF('1. Prosjekteringsverktøy'!$G812&lt;&gt;"",IF('1. Prosjekteringsverktøy'!$G812='Telle antall dimensjoner'!B$1,1,""),IF('1. Prosjekteringsverktøy'!$F812=B$1,1,"")))</f>
        <v/>
      </c>
      <c r="C804" t="str">
        <f>IF('1. Prosjekteringsverktøy'!$B812=Utelukk!$A$3,"",IF('1. Prosjekteringsverktøy'!$G812&lt;&gt;"",IF('1. Prosjekteringsverktøy'!$G812='Telle antall dimensjoner'!C$1,1,""),IF('1. Prosjekteringsverktøy'!$F812=C$1,1,"")))</f>
        <v/>
      </c>
      <c r="D804" t="str">
        <f>IF('1. Prosjekteringsverktøy'!$B812=Utelukk!$A$3,"",IF('1. Prosjekteringsverktøy'!$G812&lt;&gt;"",IF('1. Prosjekteringsverktøy'!$G812='Telle antall dimensjoner'!D$1,1,""),IF('1. Prosjekteringsverktøy'!$F812=D$1,1,"")))</f>
        <v/>
      </c>
      <c r="E804" t="str">
        <f>IF('1. Prosjekteringsverktøy'!$B812=Utelukk!$A$3,"",IF('1. Prosjekteringsverktøy'!$G812&lt;&gt;"",IF('1. Prosjekteringsverktøy'!$G812='Telle antall dimensjoner'!E$1,1,""),IF('1. Prosjekteringsverktøy'!$F812=E$1,1,"")))</f>
        <v/>
      </c>
      <c r="F804" t="str">
        <f>IF('1. Prosjekteringsverktøy'!$B812=Utelukk!$A$3,"",IF('1. Prosjekteringsverktøy'!$G812&lt;&gt;"",IF('1. Prosjekteringsverktøy'!$G812='Telle antall dimensjoner'!F$1,1,""),IF('1. Prosjekteringsverktøy'!$F812=F$1,1,"")))</f>
        <v/>
      </c>
      <c r="G804" t="str">
        <f>IF('1. Prosjekteringsverktøy'!$B812=Utelukk!$A$3,"",IF('1. Prosjekteringsverktøy'!$G812&lt;&gt;"",IF('1. Prosjekteringsverktøy'!$G812='Telle antall dimensjoner'!G$1,1,""),IF('1. Prosjekteringsverktøy'!$F812=G$1,1,"")))</f>
        <v/>
      </c>
      <c r="H804" t="str">
        <f>IF('1. Prosjekteringsverktøy'!$B812=Utelukk!$A$3,"",IF('1. Prosjekteringsverktøy'!$G812&lt;&gt;"",IF('1. Prosjekteringsverktøy'!$G812='Telle antall dimensjoner'!H$1,1,""),IF('1. Prosjekteringsverktøy'!$F812=H$1,1,"")))</f>
        <v/>
      </c>
      <c r="I804" t="str">
        <f>IF('1. Prosjekteringsverktøy'!$B812=Utelukk!$A$3,"",IF('1. Prosjekteringsverktøy'!$G812&lt;&gt;"",IF('1. Prosjekteringsverktøy'!$G812='Telle antall dimensjoner'!I$1,1,""),IF('1. Prosjekteringsverktøy'!$F812=I$1,1,"")))</f>
        <v/>
      </c>
      <c r="J804" t="str">
        <f>IF('1. Prosjekteringsverktøy'!$B812=Utelukk!$A$3,"",IF('1. Prosjekteringsverktøy'!$G812&lt;&gt;"",IF('1. Prosjekteringsverktøy'!$G812='Telle antall dimensjoner'!J$1,1,""),IF('1. Prosjekteringsverktøy'!$F812=J$1,1,"")))</f>
        <v/>
      </c>
    </row>
    <row r="805" spans="1:10" x14ac:dyDescent="0.3">
      <c r="A805" t="str">
        <f>IF('1. Prosjekteringsverktøy'!D813&lt;&gt;0,'1. Prosjekteringsverktøy'!$D813,"")</f>
        <v/>
      </c>
      <c r="B805" t="str">
        <f>IF('1. Prosjekteringsverktøy'!$B813=Utelukk!$A$3,"",IF('1. Prosjekteringsverktøy'!$G813&lt;&gt;"",IF('1. Prosjekteringsverktøy'!$G813='Telle antall dimensjoner'!B$1,1,""),IF('1. Prosjekteringsverktøy'!$F813=B$1,1,"")))</f>
        <v/>
      </c>
      <c r="C805" t="str">
        <f>IF('1. Prosjekteringsverktøy'!$B813=Utelukk!$A$3,"",IF('1. Prosjekteringsverktøy'!$G813&lt;&gt;"",IF('1. Prosjekteringsverktøy'!$G813='Telle antall dimensjoner'!C$1,1,""),IF('1. Prosjekteringsverktøy'!$F813=C$1,1,"")))</f>
        <v/>
      </c>
      <c r="D805" t="str">
        <f>IF('1. Prosjekteringsverktøy'!$B813=Utelukk!$A$3,"",IF('1. Prosjekteringsverktøy'!$G813&lt;&gt;"",IF('1. Prosjekteringsverktøy'!$G813='Telle antall dimensjoner'!D$1,1,""),IF('1. Prosjekteringsverktøy'!$F813=D$1,1,"")))</f>
        <v/>
      </c>
      <c r="E805" t="str">
        <f>IF('1. Prosjekteringsverktøy'!$B813=Utelukk!$A$3,"",IF('1. Prosjekteringsverktøy'!$G813&lt;&gt;"",IF('1. Prosjekteringsverktøy'!$G813='Telle antall dimensjoner'!E$1,1,""),IF('1. Prosjekteringsverktøy'!$F813=E$1,1,"")))</f>
        <v/>
      </c>
      <c r="F805" t="str">
        <f>IF('1. Prosjekteringsverktøy'!$B813=Utelukk!$A$3,"",IF('1. Prosjekteringsverktøy'!$G813&lt;&gt;"",IF('1. Prosjekteringsverktøy'!$G813='Telle antall dimensjoner'!F$1,1,""),IF('1. Prosjekteringsverktøy'!$F813=F$1,1,"")))</f>
        <v/>
      </c>
      <c r="G805" t="str">
        <f>IF('1. Prosjekteringsverktøy'!$B813=Utelukk!$A$3,"",IF('1. Prosjekteringsverktøy'!$G813&lt;&gt;"",IF('1. Prosjekteringsverktøy'!$G813='Telle antall dimensjoner'!G$1,1,""),IF('1. Prosjekteringsverktøy'!$F813=G$1,1,"")))</f>
        <v/>
      </c>
      <c r="H805" t="str">
        <f>IF('1. Prosjekteringsverktøy'!$B813=Utelukk!$A$3,"",IF('1. Prosjekteringsverktøy'!$G813&lt;&gt;"",IF('1. Prosjekteringsverktøy'!$G813='Telle antall dimensjoner'!H$1,1,""),IF('1. Prosjekteringsverktøy'!$F813=H$1,1,"")))</f>
        <v/>
      </c>
      <c r="I805" t="str">
        <f>IF('1. Prosjekteringsverktøy'!$B813=Utelukk!$A$3,"",IF('1. Prosjekteringsverktøy'!$G813&lt;&gt;"",IF('1. Prosjekteringsverktøy'!$G813='Telle antall dimensjoner'!I$1,1,""),IF('1. Prosjekteringsverktøy'!$F813=I$1,1,"")))</f>
        <v/>
      </c>
      <c r="J805" t="str">
        <f>IF('1. Prosjekteringsverktøy'!$B813=Utelukk!$A$3,"",IF('1. Prosjekteringsverktøy'!$G813&lt;&gt;"",IF('1. Prosjekteringsverktøy'!$G813='Telle antall dimensjoner'!J$1,1,""),IF('1. Prosjekteringsverktøy'!$F813=J$1,1,"")))</f>
        <v/>
      </c>
    </row>
    <row r="806" spans="1:10" x14ac:dyDescent="0.3">
      <c r="A806" t="str">
        <f>IF('1. Prosjekteringsverktøy'!D814&lt;&gt;0,'1. Prosjekteringsverktøy'!$D814,"")</f>
        <v/>
      </c>
      <c r="B806" t="str">
        <f>IF('1. Prosjekteringsverktøy'!$B814=Utelukk!$A$3,"",IF('1. Prosjekteringsverktøy'!$G814&lt;&gt;"",IF('1. Prosjekteringsverktøy'!$G814='Telle antall dimensjoner'!B$1,1,""),IF('1. Prosjekteringsverktøy'!$F814=B$1,1,"")))</f>
        <v/>
      </c>
      <c r="C806" t="str">
        <f>IF('1. Prosjekteringsverktøy'!$B814=Utelukk!$A$3,"",IF('1. Prosjekteringsverktøy'!$G814&lt;&gt;"",IF('1. Prosjekteringsverktøy'!$G814='Telle antall dimensjoner'!C$1,1,""),IF('1. Prosjekteringsverktøy'!$F814=C$1,1,"")))</f>
        <v/>
      </c>
      <c r="D806" t="str">
        <f>IF('1. Prosjekteringsverktøy'!$B814=Utelukk!$A$3,"",IF('1. Prosjekteringsverktøy'!$G814&lt;&gt;"",IF('1. Prosjekteringsverktøy'!$G814='Telle antall dimensjoner'!D$1,1,""),IF('1. Prosjekteringsverktøy'!$F814=D$1,1,"")))</f>
        <v/>
      </c>
      <c r="E806" t="str">
        <f>IF('1. Prosjekteringsverktøy'!$B814=Utelukk!$A$3,"",IF('1. Prosjekteringsverktøy'!$G814&lt;&gt;"",IF('1. Prosjekteringsverktøy'!$G814='Telle antall dimensjoner'!E$1,1,""),IF('1. Prosjekteringsverktøy'!$F814=E$1,1,"")))</f>
        <v/>
      </c>
      <c r="F806" t="str">
        <f>IF('1. Prosjekteringsverktøy'!$B814=Utelukk!$A$3,"",IF('1. Prosjekteringsverktøy'!$G814&lt;&gt;"",IF('1. Prosjekteringsverktøy'!$G814='Telle antall dimensjoner'!F$1,1,""),IF('1. Prosjekteringsverktøy'!$F814=F$1,1,"")))</f>
        <v/>
      </c>
      <c r="G806" t="str">
        <f>IF('1. Prosjekteringsverktøy'!$B814=Utelukk!$A$3,"",IF('1. Prosjekteringsverktøy'!$G814&lt;&gt;"",IF('1. Prosjekteringsverktøy'!$G814='Telle antall dimensjoner'!G$1,1,""),IF('1. Prosjekteringsverktøy'!$F814=G$1,1,"")))</f>
        <v/>
      </c>
      <c r="H806" t="str">
        <f>IF('1. Prosjekteringsverktøy'!$B814=Utelukk!$A$3,"",IF('1. Prosjekteringsverktøy'!$G814&lt;&gt;"",IF('1. Prosjekteringsverktøy'!$G814='Telle antall dimensjoner'!H$1,1,""),IF('1. Prosjekteringsverktøy'!$F814=H$1,1,"")))</f>
        <v/>
      </c>
      <c r="I806" t="str">
        <f>IF('1. Prosjekteringsverktøy'!$B814=Utelukk!$A$3,"",IF('1. Prosjekteringsverktøy'!$G814&lt;&gt;"",IF('1. Prosjekteringsverktøy'!$G814='Telle antall dimensjoner'!I$1,1,""),IF('1. Prosjekteringsverktøy'!$F814=I$1,1,"")))</f>
        <v/>
      </c>
      <c r="J806" t="str">
        <f>IF('1. Prosjekteringsverktøy'!$B814=Utelukk!$A$3,"",IF('1. Prosjekteringsverktøy'!$G814&lt;&gt;"",IF('1. Prosjekteringsverktøy'!$G814='Telle antall dimensjoner'!J$1,1,""),IF('1. Prosjekteringsverktøy'!$F814=J$1,1,"")))</f>
        <v/>
      </c>
    </row>
    <row r="807" spans="1:10" x14ac:dyDescent="0.3">
      <c r="A807" t="str">
        <f>IF('1. Prosjekteringsverktøy'!D815&lt;&gt;0,'1. Prosjekteringsverktøy'!$D815,"")</f>
        <v/>
      </c>
      <c r="B807" t="str">
        <f>IF('1. Prosjekteringsverktøy'!$B815=Utelukk!$A$3,"",IF('1. Prosjekteringsverktøy'!$G815&lt;&gt;"",IF('1. Prosjekteringsverktøy'!$G815='Telle antall dimensjoner'!B$1,1,""),IF('1. Prosjekteringsverktøy'!$F815=B$1,1,"")))</f>
        <v/>
      </c>
      <c r="C807" t="str">
        <f>IF('1. Prosjekteringsverktøy'!$B815=Utelukk!$A$3,"",IF('1. Prosjekteringsverktøy'!$G815&lt;&gt;"",IF('1. Prosjekteringsverktøy'!$G815='Telle antall dimensjoner'!C$1,1,""),IF('1. Prosjekteringsverktøy'!$F815=C$1,1,"")))</f>
        <v/>
      </c>
      <c r="D807" t="str">
        <f>IF('1. Prosjekteringsverktøy'!$B815=Utelukk!$A$3,"",IF('1. Prosjekteringsverktøy'!$G815&lt;&gt;"",IF('1. Prosjekteringsverktøy'!$G815='Telle antall dimensjoner'!D$1,1,""),IF('1. Prosjekteringsverktøy'!$F815=D$1,1,"")))</f>
        <v/>
      </c>
      <c r="E807" t="str">
        <f>IF('1. Prosjekteringsverktøy'!$B815=Utelukk!$A$3,"",IF('1. Prosjekteringsverktøy'!$G815&lt;&gt;"",IF('1. Prosjekteringsverktøy'!$G815='Telle antall dimensjoner'!E$1,1,""),IF('1. Prosjekteringsverktøy'!$F815=E$1,1,"")))</f>
        <v/>
      </c>
      <c r="F807" t="str">
        <f>IF('1. Prosjekteringsverktøy'!$B815=Utelukk!$A$3,"",IF('1. Prosjekteringsverktøy'!$G815&lt;&gt;"",IF('1. Prosjekteringsverktøy'!$G815='Telle antall dimensjoner'!F$1,1,""),IF('1. Prosjekteringsverktøy'!$F815=F$1,1,"")))</f>
        <v/>
      </c>
      <c r="G807" t="str">
        <f>IF('1. Prosjekteringsverktøy'!$B815=Utelukk!$A$3,"",IF('1. Prosjekteringsverktøy'!$G815&lt;&gt;"",IF('1. Prosjekteringsverktøy'!$G815='Telle antall dimensjoner'!G$1,1,""),IF('1. Prosjekteringsverktøy'!$F815=G$1,1,"")))</f>
        <v/>
      </c>
      <c r="H807" t="str">
        <f>IF('1. Prosjekteringsverktøy'!$B815=Utelukk!$A$3,"",IF('1. Prosjekteringsverktøy'!$G815&lt;&gt;"",IF('1. Prosjekteringsverktøy'!$G815='Telle antall dimensjoner'!H$1,1,""),IF('1. Prosjekteringsverktøy'!$F815=H$1,1,"")))</f>
        <v/>
      </c>
      <c r="I807" t="str">
        <f>IF('1. Prosjekteringsverktøy'!$B815=Utelukk!$A$3,"",IF('1. Prosjekteringsverktøy'!$G815&lt;&gt;"",IF('1. Prosjekteringsverktøy'!$G815='Telle antall dimensjoner'!I$1,1,""),IF('1. Prosjekteringsverktøy'!$F815=I$1,1,"")))</f>
        <v/>
      </c>
      <c r="J807" t="str">
        <f>IF('1. Prosjekteringsverktøy'!$B815=Utelukk!$A$3,"",IF('1. Prosjekteringsverktøy'!$G815&lt;&gt;"",IF('1. Prosjekteringsverktøy'!$G815='Telle antall dimensjoner'!J$1,1,""),IF('1. Prosjekteringsverktøy'!$F815=J$1,1,"")))</f>
        <v/>
      </c>
    </row>
    <row r="808" spans="1:10" x14ac:dyDescent="0.3">
      <c r="A808" t="str">
        <f>IF('1. Prosjekteringsverktøy'!D816&lt;&gt;0,'1. Prosjekteringsverktøy'!$D816,"")</f>
        <v/>
      </c>
      <c r="B808" t="str">
        <f>IF('1. Prosjekteringsverktøy'!$B816=Utelukk!$A$3,"",IF('1. Prosjekteringsverktøy'!$G816&lt;&gt;"",IF('1. Prosjekteringsverktøy'!$G816='Telle antall dimensjoner'!B$1,1,""),IF('1. Prosjekteringsverktøy'!$F816=B$1,1,"")))</f>
        <v/>
      </c>
      <c r="C808" t="str">
        <f>IF('1. Prosjekteringsverktøy'!$B816=Utelukk!$A$3,"",IF('1. Prosjekteringsverktøy'!$G816&lt;&gt;"",IF('1. Prosjekteringsverktøy'!$G816='Telle antall dimensjoner'!C$1,1,""),IF('1. Prosjekteringsverktøy'!$F816=C$1,1,"")))</f>
        <v/>
      </c>
      <c r="D808" t="str">
        <f>IF('1. Prosjekteringsverktøy'!$B816=Utelukk!$A$3,"",IF('1. Prosjekteringsverktøy'!$G816&lt;&gt;"",IF('1. Prosjekteringsverktøy'!$G816='Telle antall dimensjoner'!D$1,1,""),IF('1. Prosjekteringsverktøy'!$F816=D$1,1,"")))</f>
        <v/>
      </c>
      <c r="E808" t="str">
        <f>IF('1. Prosjekteringsverktøy'!$B816=Utelukk!$A$3,"",IF('1. Prosjekteringsverktøy'!$G816&lt;&gt;"",IF('1. Prosjekteringsverktøy'!$G816='Telle antall dimensjoner'!E$1,1,""),IF('1. Prosjekteringsverktøy'!$F816=E$1,1,"")))</f>
        <v/>
      </c>
      <c r="F808" t="str">
        <f>IF('1. Prosjekteringsverktøy'!$B816=Utelukk!$A$3,"",IF('1. Prosjekteringsverktøy'!$G816&lt;&gt;"",IF('1. Prosjekteringsverktøy'!$G816='Telle antall dimensjoner'!F$1,1,""),IF('1. Prosjekteringsverktøy'!$F816=F$1,1,"")))</f>
        <v/>
      </c>
      <c r="G808" t="str">
        <f>IF('1. Prosjekteringsverktøy'!$B816=Utelukk!$A$3,"",IF('1. Prosjekteringsverktøy'!$G816&lt;&gt;"",IF('1. Prosjekteringsverktøy'!$G816='Telle antall dimensjoner'!G$1,1,""),IF('1. Prosjekteringsverktøy'!$F816=G$1,1,"")))</f>
        <v/>
      </c>
      <c r="H808" t="str">
        <f>IF('1. Prosjekteringsverktøy'!$B816=Utelukk!$A$3,"",IF('1. Prosjekteringsverktøy'!$G816&lt;&gt;"",IF('1. Prosjekteringsverktøy'!$G816='Telle antall dimensjoner'!H$1,1,""),IF('1. Prosjekteringsverktøy'!$F816=H$1,1,"")))</f>
        <v/>
      </c>
      <c r="I808" t="str">
        <f>IF('1. Prosjekteringsverktøy'!$B816=Utelukk!$A$3,"",IF('1. Prosjekteringsverktøy'!$G816&lt;&gt;"",IF('1. Prosjekteringsverktøy'!$G816='Telle antall dimensjoner'!I$1,1,""),IF('1. Prosjekteringsverktøy'!$F816=I$1,1,"")))</f>
        <v/>
      </c>
      <c r="J808" t="str">
        <f>IF('1. Prosjekteringsverktøy'!$B816=Utelukk!$A$3,"",IF('1. Prosjekteringsverktøy'!$G816&lt;&gt;"",IF('1. Prosjekteringsverktøy'!$G816='Telle antall dimensjoner'!J$1,1,""),IF('1. Prosjekteringsverktøy'!$F816=J$1,1,"")))</f>
        <v/>
      </c>
    </row>
    <row r="809" spans="1:10" x14ac:dyDescent="0.3">
      <c r="A809" t="str">
        <f>IF('1. Prosjekteringsverktøy'!D817&lt;&gt;0,'1. Prosjekteringsverktøy'!$D817,"")</f>
        <v/>
      </c>
      <c r="B809" t="str">
        <f>IF('1. Prosjekteringsverktøy'!$B817=Utelukk!$A$3,"",IF('1. Prosjekteringsverktøy'!$G817&lt;&gt;"",IF('1. Prosjekteringsverktøy'!$G817='Telle antall dimensjoner'!B$1,1,""),IF('1. Prosjekteringsverktøy'!$F817=B$1,1,"")))</f>
        <v/>
      </c>
      <c r="C809" t="str">
        <f>IF('1. Prosjekteringsverktøy'!$B817=Utelukk!$A$3,"",IF('1. Prosjekteringsverktøy'!$G817&lt;&gt;"",IF('1. Prosjekteringsverktøy'!$G817='Telle antall dimensjoner'!C$1,1,""),IF('1. Prosjekteringsverktøy'!$F817=C$1,1,"")))</f>
        <v/>
      </c>
      <c r="D809" t="str">
        <f>IF('1. Prosjekteringsverktøy'!$B817=Utelukk!$A$3,"",IF('1. Prosjekteringsverktøy'!$G817&lt;&gt;"",IF('1. Prosjekteringsverktøy'!$G817='Telle antall dimensjoner'!D$1,1,""),IF('1. Prosjekteringsverktøy'!$F817=D$1,1,"")))</f>
        <v/>
      </c>
      <c r="E809" t="str">
        <f>IF('1. Prosjekteringsverktøy'!$B817=Utelukk!$A$3,"",IF('1. Prosjekteringsverktøy'!$G817&lt;&gt;"",IF('1. Prosjekteringsverktøy'!$G817='Telle antall dimensjoner'!E$1,1,""),IF('1. Prosjekteringsverktøy'!$F817=E$1,1,"")))</f>
        <v/>
      </c>
      <c r="F809" t="str">
        <f>IF('1. Prosjekteringsverktøy'!$B817=Utelukk!$A$3,"",IF('1. Prosjekteringsverktøy'!$G817&lt;&gt;"",IF('1. Prosjekteringsverktøy'!$G817='Telle antall dimensjoner'!F$1,1,""),IF('1. Prosjekteringsverktøy'!$F817=F$1,1,"")))</f>
        <v/>
      </c>
      <c r="G809" t="str">
        <f>IF('1. Prosjekteringsverktøy'!$B817=Utelukk!$A$3,"",IF('1. Prosjekteringsverktøy'!$G817&lt;&gt;"",IF('1. Prosjekteringsverktøy'!$G817='Telle antall dimensjoner'!G$1,1,""),IF('1. Prosjekteringsverktøy'!$F817=G$1,1,"")))</f>
        <v/>
      </c>
      <c r="H809" t="str">
        <f>IF('1. Prosjekteringsverktøy'!$B817=Utelukk!$A$3,"",IF('1. Prosjekteringsverktøy'!$G817&lt;&gt;"",IF('1. Prosjekteringsverktøy'!$G817='Telle antall dimensjoner'!H$1,1,""),IF('1. Prosjekteringsverktøy'!$F817=H$1,1,"")))</f>
        <v/>
      </c>
      <c r="I809" t="str">
        <f>IF('1. Prosjekteringsverktøy'!$B817=Utelukk!$A$3,"",IF('1. Prosjekteringsverktøy'!$G817&lt;&gt;"",IF('1. Prosjekteringsverktøy'!$G817='Telle antall dimensjoner'!I$1,1,""),IF('1. Prosjekteringsverktøy'!$F817=I$1,1,"")))</f>
        <v/>
      </c>
      <c r="J809" t="str">
        <f>IF('1. Prosjekteringsverktøy'!$B817=Utelukk!$A$3,"",IF('1. Prosjekteringsverktøy'!$G817&lt;&gt;"",IF('1. Prosjekteringsverktøy'!$G817='Telle antall dimensjoner'!J$1,1,""),IF('1. Prosjekteringsverktøy'!$F817=J$1,1,"")))</f>
        <v/>
      </c>
    </row>
    <row r="810" spans="1:10" x14ac:dyDescent="0.3">
      <c r="A810" t="str">
        <f>IF('1. Prosjekteringsverktøy'!D818&lt;&gt;0,'1. Prosjekteringsverktøy'!$D818,"")</f>
        <v/>
      </c>
      <c r="B810" t="str">
        <f>IF('1. Prosjekteringsverktøy'!$B818=Utelukk!$A$3,"",IF('1. Prosjekteringsverktøy'!$G818&lt;&gt;"",IF('1. Prosjekteringsverktøy'!$G818='Telle antall dimensjoner'!B$1,1,""),IF('1. Prosjekteringsverktøy'!$F818=B$1,1,"")))</f>
        <v/>
      </c>
      <c r="C810" t="str">
        <f>IF('1. Prosjekteringsverktøy'!$B818=Utelukk!$A$3,"",IF('1. Prosjekteringsverktøy'!$G818&lt;&gt;"",IF('1. Prosjekteringsverktøy'!$G818='Telle antall dimensjoner'!C$1,1,""),IF('1. Prosjekteringsverktøy'!$F818=C$1,1,"")))</f>
        <v/>
      </c>
      <c r="D810" t="str">
        <f>IF('1. Prosjekteringsverktøy'!$B818=Utelukk!$A$3,"",IF('1. Prosjekteringsverktøy'!$G818&lt;&gt;"",IF('1. Prosjekteringsverktøy'!$G818='Telle antall dimensjoner'!D$1,1,""),IF('1. Prosjekteringsverktøy'!$F818=D$1,1,"")))</f>
        <v/>
      </c>
      <c r="E810" t="str">
        <f>IF('1. Prosjekteringsverktøy'!$B818=Utelukk!$A$3,"",IF('1. Prosjekteringsverktøy'!$G818&lt;&gt;"",IF('1. Prosjekteringsverktøy'!$G818='Telle antall dimensjoner'!E$1,1,""),IF('1. Prosjekteringsverktøy'!$F818=E$1,1,"")))</f>
        <v/>
      </c>
      <c r="F810" t="str">
        <f>IF('1. Prosjekteringsverktøy'!$B818=Utelukk!$A$3,"",IF('1. Prosjekteringsverktøy'!$G818&lt;&gt;"",IF('1. Prosjekteringsverktøy'!$G818='Telle antall dimensjoner'!F$1,1,""),IF('1. Prosjekteringsverktøy'!$F818=F$1,1,"")))</f>
        <v/>
      </c>
      <c r="G810" t="str">
        <f>IF('1. Prosjekteringsverktøy'!$B818=Utelukk!$A$3,"",IF('1. Prosjekteringsverktøy'!$G818&lt;&gt;"",IF('1. Prosjekteringsverktøy'!$G818='Telle antall dimensjoner'!G$1,1,""),IF('1. Prosjekteringsverktøy'!$F818=G$1,1,"")))</f>
        <v/>
      </c>
      <c r="H810" t="str">
        <f>IF('1. Prosjekteringsverktøy'!$B818=Utelukk!$A$3,"",IF('1. Prosjekteringsverktøy'!$G818&lt;&gt;"",IF('1. Prosjekteringsverktøy'!$G818='Telle antall dimensjoner'!H$1,1,""),IF('1. Prosjekteringsverktøy'!$F818=H$1,1,"")))</f>
        <v/>
      </c>
      <c r="I810" t="str">
        <f>IF('1. Prosjekteringsverktøy'!$B818=Utelukk!$A$3,"",IF('1. Prosjekteringsverktøy'!$G818&lt;&gt;"",IF('1. Prosjekteringsverktøy'!$G818='Telle antall dimensjoner'!I$1,1,""),IF('1. Prosjekteringsverktøy'!$F818=I$1,1,"")))</f>
        <v/>
      </c>
      <c r="J810" t="str">
        <f>IF('1. Prosjekteringsverktøy'!$B818=Utelukk!$A$3,"",IF('1. Prosjekteringsverktøy'!$G818&lt;&gt;"",IF('1. Prosjekteringsverktøy'!$G818='Telle antall dimensjoner'!J$1,1,""),IF('1. Prosjekteringsverktøy'!$F818=J$1,1,"")))</f>
        <v/>
      </c>
    </row>
    <row r="811" spans="1:10" x14ac:dyDescent="0.3">
      <c r="A811" t="str">
        <f>IF('1. Prosjekteringsverktøy'!D819&lt;&gt;0,'1. Prosjekteringsverktøy'!$D819,"")</f>
        <v/>
      </c>
      <c r="B811" t="str">
        <f>IF('1. Prosjekteringsverktøy'!$B819=Utelukk!$A$3,"",IF('1. Prosjekteringsverktøy'!$G819&lt;&gt;"",IF('1. Prosjekteringsverktøy'!$G819='Telle antall dimensjoner'!B$1,1,""),IF('1. Prosjekteringsverktøy'!$F819=B$1,1,"")))</f>
        <v/>
      </c>
      <c r="C811" t="str">
        <f>IF('1. Prosjekteringsverktøy'!$B819=Utelukk!$A$3,"",IF('1. Prosjekteringsverktøy'!$G819&lt;&gt;"",IF('1. Prosjekteringsverktøy'!$G819='Telle antall dimensjoner'!C$1,1,""),IF('1. Prosjekteringsverktøy'!$F819=C$1,1,"")))</f>
        <v/>
      </c>
      <c r="D811" t="str">
        <f>IF('1. Prosjekteringsverktøy'!$B819=Utelukk!$A$3,"",IF('1. Prosjekteringsverktøy'!$G819&lt;&gt;"",IF('1. Prosjekteringsverktøy'!$G819='Telle antall dimensjoner'!D$1,1,""),IF('1. Prosjekteringsverktøy'!$F819=D$1,1,"")))</f>
        <v/>
      </c>
      <c r="E811" t="str">
        <f>IF('1. Prosjekteringsverktøy'!$B819=Utelukk!$A$3,"",IF('1. Prosjekteringsverktøy'!$G819&lt;&gt;"",IF('1. Prosjekteringsverktøy'!$G819='Telle antall dimensjoner'!E$1,1,""),IF('1. Prosjekteringsverktøy'!$F819=E$1,1,"")))</f>
        <v/>
      </c>
      <c r="F811" t="str">
        <f>IF('1. Prosjekteringsverktøy'!$B819=Utelukk!$A$3,"",IF('1. Prosjekteringsverktøy'!$G819&lt;&gt;"",IF('1. Prosjekteringsverktøy'!$G819='Telle antall dimensjoner'!F$1,1,""),IF('1. Prosjekteringsverktøy'!$F819=F$1,1,"")))</f>
        <v/>
      </c>
      <c r="G811" t="str">
        <f>IF('1. Prosjekteringsverktøy'!$B819=Utelukk!$A$3,"",IF('1. Prosjekteringsverktøy'!$G819&lt;&gt;"",IF('1. Prosjekteringsverktøy'!$G819='Telle antall dimensjoner'!G$1,1,""),IF('1. Prosjekteringsverktøy'!$F819=G$1,1,"")))</f>
        <v/>
      </c>
      <c r="H811" t="str">
        <f>IF('1. Prosjekteringsverktøy'!$B819=Utelukk!$A$3,"",IF('1. Prosjekteringsverktøy'!$G819&lt;&gt;"",IF('1. Prosjekteringsverktøy'!$G819='Telle antall dimensjoner'!H$1,1,""),IF('1. Prosjekteringsverktøy'!$F819=H$1,1,"")))</f>
        <v/>
      </c>
      <c r="I811" t="str">
        <f>IF('1. Prosjekteringsverktøy'!$B819=Utelukk!$A$3,"",IF('1. Prosjekteringsverktøy'!$G819&lt;&gt;"",IF('1. Prosjekteringsverktøy'!$G819='Telle antall dimensjoner'!I$1,1,""),IF('1. Prosjekteringsverktøy'!$F819=I$1,1,"")))</f>
        <v/>
      </c>
      <c r="J811" t="str">
        <f>IF('1. Prosjekteringsverktøy'!$B819=Utelukk!$A$3,"",IF('1. Prosjekteringsverktøy'!$G819&lt;&gt;"",IF('1. Prosjekteringsverktøy'!$G819='Telle antall dimensjoner'!J$1,1,""),IF('1. Prosjekteringsverktøy'!$F819=J$1,1,"")))</f>
        <v/>
      </c>
    </row>
    <row r="812" spans="1:10" x14ac:dyDescent="0.3">
      <c r="A812" t="str">
        <f>IF('1. Prosjekteringsverktøy'!D820&lt;&gt;0,'1. Prosjekteringsverktøy'!$D820,"")</f>
        <v/>
      </c>
      <c r="B812" t="str">
        <f>IF('1. Prosjekteringsverktøy'!$B820=Utelukk!$A$3,"",IF('1. Prosjekteringsverktøy'!$G820&lt;&gt;"",IF('1. Prosjekteringsverktøy'!$G820='Telle antall dimensjoner'!B$1,1,""),IF('1. Prosjekteringsverktøy'!$F820=B$1,1,"")))</f>
        <v/>
      </c>
      <c r="C812" t="str">
        <f>IF('1. Prosjekteringsverktøy'!$B820=Utelukk!$A$3,"",IF('1. Prosjekteringsverktøy'!$G820&lt;&gt;"",IF('1. Prosjekteringsverktøy'!$G820='Telle antall dimensjoner'!C$1,1,""),IF('1. Prosjekteringsverktøy'!$F820=C$1,1,"")))</f>
        <v/>
      </c>
      <c r="D812" t="str">
        <f>IF('1. Prosjekteringsverktøy'!$B820=Utelukk!$A$3,"",IF('1. Prosjekteringsverktøy'!$G820&lt;&gt;"",IF('1. Prosjekteringsverktøy'!$G820='Telle antall dimensjoner'!D$1,1,""),IF('1. Prosjekteringsverktøy'!$F820=D$1,1,"")))</f>
        <v/>
      </c>
      <c r="E812" t="str">
        <f>IF('1. Prosjekteringsverktøy'!$B820=Utelukk!$A$3,"",IF('1. Prosjekteringsverktøy'!$G820&lt;&gt;"",IF('1. Prosjekteringsverktøy'!$G820='Telle antall dimensjoner'!E$1,1,""),IF('1. Prosjekteringsverktøy'!$F820=E$1,1,"")))</f>
        <v/>
      </c>
      <c r="F812" t="str">
        <f>IF('1. Prosjekteringsverktøy'!$B820=Utelukk!$A$3,"",IF('1. Prosjekteringsverktøy'!$G820&lt;&gt;"",IF('1. Prosjekteringsverktøy'!$G820='Telle antall dimensjoner'!F$1,1,""),IF('1. Prosjekteringsverktøy'!$F820=F$1,1,"")))</f>
        <v/>
      </c>
      <c r="G812" t="str">
        <f>IF('1. Prosjekteringsverktøy'!$B820=Utelukk!$A$3,"",IF('1. Prosjekteringsverktøy'!$G820&lt;&gt;"",IF('1. Prosjekteringsverktøy'!$G820='Telle antall dimensjoner'!G$1,1,""),IF('1. Prosjekteringsverktøy'!$F820=G$1,1,"")))</f>
        <v/>
      </c>
      <c r="H812" t="str">
        <f>IF('1. Prosjekteringsverktøy'!$B820=Utelukk!$A$3,"",IF('1. Prosjekteringsverktøy'!$G820&lt;&gt;"",IF('1. Prosjekteringsverktøy'!$G820='Telle antall dimensjoner'!H$1,1,""),IF('1. Prosjekteringsverktøy'!$F820=H$1,1,"")))</f>
        <v/>
      </c>
      <c r="I812" t="str">
        <f>IF('1. Prosjekteringsverktøy'!$B820=Utelukk!$A$3,"",IF('1. Prosjekteringsverktøy'!$G820&lt;&gt;"",IF('1. Prosjekteringsverktøy'!$G820='Telle antall dimensjoner'!I$1,1,""),IF('1. Prosjekteringsverktøy'!$F820=I$1,1,"")))</f>
        <v/>
      </c>
      <c r="J812" t="str">
        <f>IF('1. Prosjekteringsverktøy'!$B820=Utelukk!$A$3,"",IF('1. Prosjekteringsverktøy'!$G820&lt;&gt;"",IF('1. Prosjekteringsverktøy'!$G820='Telle antall dimensjoner'!J$1,1,""),IF('1. Prosjekteringsverktøy'!$F820=J$1,1,"")))</f>
        <v/>
      </c>
    </row>
    <row r="813" spans="1:10" x14ac:dyDescent="0.3">
      <c r="A813" t="str">
        <f>IF('1. Prosjekteringsverktøy'!D821&lt;&gt;0,'1. Prosjekteringsverktøy'!$D821,"")</f>
        <v/>
      </c>
      <c r="B813" t="str">
        <f>IF('1. Prosjekteringsverktøy'!$B821=Utelukk!$A$3,"",IF('1. Prosjekteringsverktøy'!$G821&lt;&gt;"",IF('1. Prosjekteringsverktøy'!$G821='Telle antall dimensjoner'!B$1,1,""),IF('1. Prosjekteringsverktøy'!$F821=B$1,1,"")))</f>
        <v/>
      </c>
      <c r="C813" t="str">
        <f>IF('1. Prosjekteringsverktøy'!$B821=Utelukk!$A$3,"",IF('1. Prosjekteringsverktøy'!$G821&lt;&gt;"",IF('1. Prosjekteringsverktøy'!$G821='Telle antall dimensjoner'!C$1,1,""),IF('1. Prosjekteringsverktøy'!$F821=C$1,1,"")))</f>
        <v/>
      </c>
      <c r="D813" t="str">
        <f>IF('1. Prosjekteringsverktøy'!$B821=Utelukk!$A$3,"",IF('1. Prosjekteringsverktøy'!$G821&lt;&gt;"",IF('1. Prosjekteringsverktøy'!$G821='Telle antall dimensjoner'!D$1,1,""),IF('1. Prosjekteringsverktøy'!$F821=D$1,1,"")))</f>
        <v/>
      </c>
      <c r="E813" t="str">
        <f>IF('1. Prosjekteringsverktøy'!$B821=Utelukk!$A$3,"",IF('1. Prosjekteringsverktøy'!$G821&lt;&gt;"",IF('1. Prosjekteringsverktøy'!$G821='Telle antall dimensjoner'!E$1,1,""),IF('1. Prosjekteringsverktøy'!$F821=E$1,1,"")))</f>
        <v/>
      </c>
      <c r="F813" t="str">
        <f>IF('1. Prosjekteringsverktøy'!$B821=Utelukk!$A$3,"",IF('1. Prosjekteringsverktøy'!$G821&lt;&gt;"",IF('1. Prosjekteringsverktøy'!$G821='Telle antall dimensjoner'!F$1,1,""),IF('1. Prosjekteringsverktøy'!$F821=F$1,1,"")))</f>
        <v/>
      </c>
      <c r="G813" t="str">
        <f>IF('1. Prosjekteringsverktøy'!$B821=Utelukk!$A$3,"",IF('1. Prosjekteringsverktøy'!$G821&lt;&gt;"",IF('1. Prosjekteringsverktøy'!$G821='Telle antall dimensjoner'!G$1,1,""),IF('1. Prosjekteringsverktøy'!$F821=G$1,1,"")))</f>
        <v/>
      </c>
      <c r="H813" t="str">
        <f>IF('1. Prosjekteringsverktøy'!$B821=Utelukk!$A$3,"",IF('1. Prosjekteringsverktøy'!$G821&lt;&gt;"",IF('1. Prosjekteringsverktøy'!$G821='Telle antall dimensjoner'!H$1,1,""),IF('1. Prosjekteringsverktøy'!$F821=H$1,1,"")))</f>
        <v/>
      </c>
      <c r="I813" t="str">
        <f>IF('1. Prosjekteringsverktøy'!$B821=Utelukk!$A$3,"",IF('1. Prosjekteringsverktøy'!$G821&lt;&gt;"",IF('1. Prosjekteringsverktøy'!$G821='Telle antall dimensjoner'!I$1,1,""),IF('1. Prosjekteringsverktøy'!$F821=I$1,1,"")))</f>
        <v/>
      </c>
      <c r="J813" t="str">
        <f>IF('1. Prosjekteringsverktøy'!$B821=Utelukk!$A$3,"",IF('1. Prosjekteringsverktøy'!$G821&lt;&gt;"",IF('1. Prosjekteringsverktøy'!$G821='Telle antall dimensjoner'!J$1,1,""),IF('1. Prosjekteringsverktøy'!$F821=J$1,1,"")))</f>
        <v/>
      </c>
    </row>
    <row r="814" spans="1:10" x14ac:dyDescent="0.3">
      <c r="A814" t="str">
        <f>IF('1. Prosjekteringsverktøy'!D822&lt;&gt;0,'1. Prosjekteringsverktøy'!$D822,"")</f>
        <v/>
      </c>
      <c r="B814" t="str">
        <f>IF('1. Prosjekteringsverktøy'!$B822=Utelukk!$A$3,"",IF('1. Prosjekteringsverktøy'!$G822&lt;&gt;"",IF('1. Prosjekteringsverktøy'!$G822='Telle antall dimensjoner'!B$1,1,""),IF('1. Prosjekteringsverktøy'!$F822=B$1,1,"")))</f>
        <v/>
      </c>
      <c r="C814" t="str">
        <f>IF('1. Prosjekteringsverktøy'!$B822=Utelukk!$A$3,"",IF('1. Prosjekteringsverktøy'!$G822&lt;&gt;"",IF('1. Prosjekteringsverktøy'!$G822='Telle antall dimensjoner'!C$1,1,""),IF('1. Prosjekteringsverktøy'!$F822=C$1,1,"")))</f>
        <v/>
      </c>
      <c r="D814" t="str">
        <f>IF('1. Prosjekteringsverktøy'!$B822=Utelukk!$A$3,"",IF('1. Prosjekteringsverktøy'!$G822&lt;&gt;"",IF('1. Prosjekteringsverktøy'!$G822='Telle antall dimensjoner'!D$1,1,""),IF('1. Prosjekteringsverktøy'!$F822=D$1,1,"")))</f>
        <v/>
      </c>
      <c r="E814" t="str">
        <f>IF('1. Prosjekteringsverktøy'!$B822=Utelukk!$A$3,"",IF('1. Prosjekteringsverktøy'!$G822&lt;&gt;"",IF('1. Prosjekteringsverktøy'!$G822='Telle antall dimensjoner'!E$1,1,""),IF('1. Prosjekteringsverktøy'!$F822=E$1,1,"")))</f>
        <v/>
      </c>
      <c r="F814" t="str">
        <f>IF('1. Prosjekteringsverktøy'!$B822=Utelukk!$A$3,"",IF('1. Prosjekteringsverktøy'!$G822&lt;&gt;"",IF('1. Prosjekteringsverktøy'!$G822='Telle antall dimensjoner'!F$1,1,""),IF('1. Prosjekteringsverktøy'!$F822=F$1,1,"")))</f>
        <v/>
      </c>
      <c r="G814" t="str">
        <f>IF('1. Prosjekteringsverktøy'!$B822=Utelukk!$A$3,"",IF('1. Prosjekteringsverktøy'!$G822&lt;&gt;"",IF('1. Prosjekteringsverktøy'!$G822='Telle antall dimensjoner'!G$1,1,""),IF('1. Prosjekteringsverktøy'!$F822=G$1,1,"")))</f>
        <v/>
      </c>
      <c r="H814" t="str">
        <f>IF('1. Prosjekteringsverktøy'!$B822=Utelukk!$A$3,"",IF('1. Prosjekteringsverktøy'!$G822&lt;&gt;"",IF('1. Prosjekteringsverktøy'!$G822='Telle antall dimensjoner'!H$1,1,""),IF('1. Prosjekteringsverktøy'!$F822=H$1,1,"")))</f>
        <v/>
      </c>
      <c r="I814" t="str">
        <f>IF('1. Prosjekteringsverktøy'!$B822=Utelukk!$A$3,"",IF('1. Prosjekteringsverktøy'!$G822&lt;&gt;"",IF('1. Prosjekteringsverktøy'!$G822='Telle antall dimensjoner'!I$1,1,""),IF('1. Prosjekteringsverktøy'!$F822=I$1,1,"")))</f>
        <v/>
      </c>
      <c r="J814" t="str">
        <f>IF('1. Prosjekteringsverktøy'!$B822=Utelukk!$A$3,"",IF('1. Prosjekteringsverktøy'!$G822&lt;&gt;"",IF('1. Prosjekteringsverktøy'!$G822='Telle antall dimensjoner'!J$1,1,""),IF('1. Prosjekteringsverktøy'!$F822=J$1,1,"")))</f>
        <v/>
      </c>
    </row>
    <row r="815" spans="1:10" x14ac:dyDescent="0.3">
      <c r="A815" t="str">
        <f>IF('1. Prosjekteringsverktøy'!D823&lt;&gt;0,'1. Prosjekteringsverktøy'!$D823,"")</f>
        <v/>
      </c>
      <c r="B815" t="str">
        <f>IF('1. Prosjekteringsverktøy'!$B823=Utelukk!$A$3,"",IF('1. Prosjekteringsverktøy'!$G823&lt;&gt;"",IF('1. Prosjekteringsverktøy'!$G823='Telle antall dimensjoner'!B$1,1,""),IF('1. Prosjekteringsverktøy'!$F823=B$1,1,"")))</f>
        <v/>
      </c>
      <c r="C815" t="str">
        <f>IF('1. Prosjekteringsverktøy'!$B823=Utelukk!$A$3,"",IF('1. Prosjekteringsverktøy'!$G823&lt;&gt;"",IF('1. Prosjekteringsverktøy'!$G823='Telle antall dimensjoner'!C$1,1,""),IF('1. Prosjekteringsverktøy'!$F823=C$1,1,"")))</f>
        <v/>
      </c>
      <c r="D815" t="str">
        <f>IF('1. Prosjekteringsverktøy'!$B823=Utelukk!$A$3,"",IF('1. Prosjekteringsverktøy'!$G823&lt;&gt;"",IF('1. Prosjekteringsverktøy'!$G823='Telle antall dimensjoner'!D$1,1,""),IF('1. Prosjekteringsverktøy'!$F823=D$1,1,"")))</f>
        <v/>
      </c>
      <c r="E815" t="str">
        <f>IF('1. Prosjekteringsverktøy'!$B823=Utelukk!$A$3,"",IF('1. Prosjekteringsverktøy'!$G823&lt;&gt;"",IF('1. Prosjekteringsverktøy'!$G823='Telle antall dimensjoner'!E$1,1,""),IF('1. Prosjekteringsverktøy'!$F823=E$1,1,"")))</f>
        <v/>
      </c>
      <c r="F815" t="str">
        <f>IF('1. Prosjekteringsverktøy'!$B823=Utelukk!$A$3,"",IF('1. Prosjekteringsverktøy'!$G823&lt;&gt;"",IF('1. Prosjekteringsverktøy'!$G823='Telle antall dimensjoner'!F$1,1,""),IF('1. Prosjekteringsverktøy'!$F823=F$1,1,"")))</f>
        <v/>
      </c>
      <c r="G815" t="str">
        <f>IF('1. Prosjekteringsverktøy'!$B823=Utelukk!$A$3,"",IF('1. Prosjekteringsverktøy'!$G823&lt;&gt;"",IF('1. Prosjekteringsverktøy'!$G823='Telle antall dimensjoner'!G$1,1,""),IF('1. Prosjekteringsverktøy'!$F823=G$1,1,"")))</f>
        <v/>
      </c>
      <c r="H815" t="str">
        <f>IF('1. Prosjekteringsverktøy'!$B823=Utelukk!$A$3,"",IF('1. Prosjekteringsverktøy'!$G823&lt;&gt;"",IF('1. Prosjekteringsverktøy'!$G823='Telle antall dimensjoner'!H$1,1,""),IF('1. Prosjekteringsverktøy'!$F823=H$1,1,"")))</f>
        <v/>
      </c>
      <c r="I815" t="str">
        <f>IF('1. Prosjekteringsverktøy'!$B823=Utelukk!$A$3,"",IF('1. Prosjekteringsverktøy'!$G823&lt;&gt;"",IF('1. Prosjekteringsverktøy'!$G823='Telle antall dimensjoner'!I$1,1,""),IF('1. Prosjekteringsverktøy'!$F823=I$1,1,"")))</f>
        <v/>
      </c>
      <c r="J815" t="str">
        <f>IF('1. Prosjekteringsverktøy'!$B823=Utelukk!$A$3,"",IF('1. Prosjekteringsverktøy'!$G823&lt;&gt;"",IF('1. Prosjekteringsverktøy'!$G823='Telle antall dimensjoner'!J$1,1,""),IF('1. Prosjekteringsverktøy'!$F823=J$1,1,"")))</f>
        <v/>
      </c>
    </row>
    <row r="816" spans="1:10" x14ac:dyDescent="0.3">
      <c r="A816" t="str">
        <f>IF('1. Prosjekteringsverktøy'!D824&lt;&gt;0,'1. Prosjekteringsverktøy'!$D824,"")</f>
        <v/>
      </c>
      <c r="B816" t="str">
        <f>IF('1. Prosjekteringsverktøy'!$B824=Utelukk!$A$3,"",IF('1. Prosjekteringsverktøy'!$G824&lt;&gt;"",IF('1. Prosjekteringsverktøy'!$G824='Telle antall dimensjoner'!B$1,1,""),IF('1. Prosjekteringsverktøy'!$F824=B$1,1,"")))</f>
        <v/>
      </c>
      <c r="C816" t="str">
        <f>IF('1. Prosjekteringsverktøy'!$B824=Utelukk!$A$3,"",IF('1. Prosjekteringsverktøy'!$G824&lt;&gt;"",IF('1. Prosjekteringsverktøy'!$G824='Telle antall dimensjoner'!C$1,1,""),IF('1. Prosjekteringsverktøy'!$F824=C$1,1,"")))</f>
        <v/>
      </c>
      <c r="D816" t="str">
        <f>IF('1. Prosjekteringsverktøy'!$B824=Utelukk!$A$3,"",IF('1. Prosjekteringsverktøy'!$G824&lt;&gt;"",IF('1. Prosjekteringsverktøy'!$G824='Telle antall dimensjoner'!D$1,1,""),IF('1. Prosjekteringsverktøy'!$F824=D$1,1,"")))</f>
        <v/>
      </c>
      <c r="E816" t="str">
        <f>IF('1. Prosjekteringsverktøy'!$B824=Utelukk!$A$3,"",IF('1. Prosjekteringsverktøy'!$G824&lt;&gt;"",IF('1. Prosjekteringsverktøy'!$G824='Telle antall dimensjoner'!E$1,1,""),IF('1. Prosjekteringsverktøy'!$F824=E$1,1,"")))</f>
        <v/>
      </c>
      <c r="F816" t="str">
        <f>IF('1. Prosjekteringsverktøy'!$B824=Utelukk!$A$3,"",IF('1. Prosjekteringsverktøy'!$G824&lt;&gt;"",IF('1. Prosjekteringsverktøy'!$G824='Telle antall dimensjoner'!F$1,1,""),IF('1. Prosjekteringsverktøy'!$F824=F$1,1,"")))</f>
        <v/>
      </c>
      <c r="G816" t="str">
        <f>IF('1. Prosjekteringsverktøy'!$B824=Utelukk!$A$3,"",IF('1. Prosjekteringsverktøy'!$G824&lt;&gt;"",IF('1. Prosjekteringsverktøy'!$G824='Telle antall dimensjoner'!G$1,1,""),IF('1. Prosjekteringsverktøy'!$F824=G$1,1,"")))</f>
        <v/>
      </c>
      <c r="H816" t="str">
        <f>IF('1. Prosjekteringsverktøy'!$B824=Utelukk!$A$3,"",IF('1. Prosjekteringsverktøy'!$G824&lt;&gt;"",IF('1. Prosjekteringsverktøy'!$G824='Telle antall dimensjoner'!H$1,1,""),IF('1. Prosjekteringsverktøy'!$F824=H$1,1,"")))</f>
        <v/>
      </c>
      <c r="I816" t="str">
        <f>IF('1. Prosjekteringsverktøy'!$B824=Utelukk!$A$3,"",IF('1. Prosjekteringsverktøy'!$G824&lt;&gt;"",IF('1. Prosjekteringsverktøy'!$G824='Telle antall dimensjoner'!I$1,1,""),IF('1. Prosjekteringsverktøy'!$F824=I$1,1,"")))</f>
        <v/>
      </c>
      <c r="J816" t="str">
        <f>IF('1. Prosjekteringsverktøy'!$B824=Utelukk!$A$3,"",IF('1. Prosjekteringsverktøy'!$G824&lt;&gt;"",IF('1. Prosjekteringsverktøy'!$G824='Telle antall dimensjoner'!J$1,1,""),IF('1. Prosjekteringsverktøy'!$F824=J$1,1,"")))</f>
        <v/>
      </c>
    </row>
    <row r="817" spans="1:10" x14ac:dyDescent="0.3">
      <c r="A817" t="str">
        <f>IF('1. Prosjekteringsverktøy'!D825&lt;&gt;0,'1. Prosjekteringsverktøy'!$D825,"")</f>
        <v/>
      </c>
      <c r="B817" t="str">
        <f>IF('1. Prosjekteringsverktøy'!$B825=Utelukk!$A$3,"",IF('1. Prosjekteringsverktøy'!$G825&lt;&gt;"",IF('1. Prosjekteringsverktøy'!$G825='Telle antall dimensjoner'!B$1,1,""),IF('1. Prosjekteringsverktøy'!$F825=B$1,1,"")))</f>
        <v/>
      </c>
      <c r="C817" t="str">
        <f>IF('1. Prosjekteringsverktøy'!$B825=Utelukk!$A$3,"",IF('1. Prosjekteringsverktøy'!$G825&lt;&gt;"",IF('1. Prosjekteringsverktøy'!$G825='Telle antall dimensjoner'!C$1,1,""),IF('1. Prosjekteringsverktøy'!$F825=C$1,1,"")))</f>
        <v/>
      </c>
      <c r="D817" t="str">
        <f>IF('1. Prosjekteringsverktøy'!$B825=Utelukk!$A$3,"",IF('1. Prosjekteringsverktøy'!$G825&lt;&gt;"",IF('1. Prosjekteringsverktøy'!$G825='Telle antall dimensjoner'!D$1,1,""),IF('1. Prosjekteringsverktøy'!$F825=D$1,1,"")))</f>
        <v/>
      </c>
      <c r="E817" t="str">
        <f>IF('1. Prosjekteringsverktøy'!$B825=Utelukk!$A$3,"",IF('1. Prosjekteringsverktøy'!$G825&lt;&gt;"",IF('1. Prosjekteringsverktøy'!$G825='Telle antall dimensjoner'!E$1,1,""),IF('1. Prosjekteringsverktøy'!$F825=E$1,1,"")))</f>
        <v/>
      </c>
      <c r="F817" t="str">
        <f>IF('1. Prosjekteringsverktøy'!$B825=Utelukk!$A$3,"",IF('1. Prosjekteringsverktøy'!$G825&lt;&gt;"",IF('1. Prosjekteringsverktøy'!$G825='Telle antall dimensjoner'!F$1,1,""),IF('1. Prosjekteringsverktøy'!$F825=F$1,1,"")))</f>
        <v/>
      </c>
      <c r="G817" t="str">
        <f>IF('1. Prosjekteringsverktøy'!$B825=Utelukk!$A$3,"",IF('1. Prosjekteringsverktøy'!$G825&lt;&gt;"",IF('1. Prosjekteringsverktøy'!$G825='Telle antall dimensjoner'!G$1,1,""),IF('1. Prosjekteringsverktøy'!$F825=G$1,1,"")))</f>
        <v/>
      </c>
      <c r="H817" t="str">
        <f>IF('1. Prosjekteringsverktøy'!$B825=Utelukk!$A$3,"",IF('1. Prosjekteringsverktøy'!$G825&lt;&gt;"",IF('1. Prosjekteringsverktøy'!$G825='Telle antall dimensjoner'!H$1,1,""),IF('1. Prosjekteringsverktøy'!$F825=H$1,1,"")))</f>
        <v/>
      </c>
      <c r="I817" t="str">
        <f>IF('1. Prosjekteringsverktøy'!$B825=Utelukk!$A$3,"",IF('1. Prosjekteringsverktøy'!$G825&lt;&gt;"",IF('1. Prosjekteringsverktøy'!$G825='Telle antall dimensjoner'!I$1,1,""),IF('1. Prosjekteringsverktøy'!$F825=I$1,1,"")))</f>
        <v/>
      </c>
      <c r="J817" t="str">
        <f>IF('1. Prosjekteringsverktøy'!$B825=Utelukk!$A$3,"",IF('1. Prosjekteringsverktøy'!$G825&lt;&gt;"",IF('1. Prosjekteringsverktøy'!$G825='Telle antall dimensjoner'!J$1,1,""),IF('1. Prosjekteringsverktøy'!$F825=J$1,1,"")))</f>
        <v/>
      </c>
    </row>
    <row r="818" spans="1:10" x14ac:dyDescent="0.3">
      <c r="A818" t="str">
        <f>IF('1. Prosjekteringsverktøy'!D826&lt;&gt;0,'1. Prosjekteringsverktøy'!$D826,"")</f>
        <v/>
      </c>
      <c r="B818" t="str">
        <f>IF('1. Prosjekteringsverktøy'!$B826=Utelukk!$A$3,"",IF('1. Prosjekteringsverktøy'!$G826&lt;&gt;"",IF('1. Prosjekteringsverktøy'!$G826='Telle antall dimensjoner'!B$1,1,""),IF('1. Prosjekteringsverktøy'!$F826=B$1,1,"")))</f>
        <v/>
      </c>
      <c r="C818" t="str">
        <f>IF('1. Prosjekteringsverktøy'!$B826=Utelukk!$A$3,"",IF('1. Prosjekteringsverktøy'!$G826&lt;&gt;"",IF('1. Prosjekteringsverktøy'!$G826='Telle antall dimensjoner'!C$1,1,""),IF('1. Prosjekteringsverktøy'!$F826=C$1,1,"")))</f>
        <v/>
      </c>
      <c r="D818" t="str">
        <f>IF('1. Prosjekteringsverktøy'!$B826=Utelukk!$A$3,"",IF('1. Prosjekteringsverktøy'!$G826&lt;&gt;"",IF('1. Prosjekteringsverktøy'!$G826='Telle antall dimensjoner'!D$1,1,""),IF('1. Prosjekteringsverktøy'!$F826=D$1,1,"")))</f>
        <v/>
      </c>
      <c r="E818" t="str">
        <f>IF('1. Prosjekteringsverktøy'!$B826=Utelukk!$A$3,"",IF('1. Prosjekteringsverktøy'!$G826&lt;&gt;"",IF('1. Prosjekteringsverktøy'!$G826='Telle antall dimensjoner'!E$1,1,""),IF('1. Prosjekteringsverktøy'!$F826=E$1,1,"")))</f>
        <v/>
      </c>
      <c r="F818" t="str">
        <f>IF('1. Prosjekteringsverktøy'!$B826=Utelukk!$A$3,"",IF('1. Prosjekteringsverktøy'!$G826&lt;&gt;"",IF('1. Prosjekteringsverktøy'!$G826='Telle antall dimensjoner'!F$1,1,""),IF('1. Prosjekteringsverktøy'!$F826=F$1,1,"")))</f>
        <v/>
      </c>
      <c r="G818" t="str">
        <f>IF('1. Prosjekteringsverktøy'!$B826=Utelukk!$A$3,"",IF('1. Prosjekteringsverktøy'!$G826&lt;&gt;"",IF('1. Prosjekteringsverktøy'!$G826='Telle antall dimensjoner'!G$1,1,""),IF('1. Prosjekteringsverktøy'!$F826=G$1,1,"")))</f>
        <v/>
      </c>
      <c r="H818" t="str">
        <f>IF('1. Prosjekteringsverktøy'!$B826=Utelukk!$A$3,"",IF('1. Prosjekteringsverktøy'!$G826&lt;&gt;"",IF('1. Prosjekteringsverktøy'!$G826='Telle antall dimensjoner'!H$1,1,""),IF('1. Prosjekteringsverktøy'!$F826=H$1,1,"")))</f>
        <v/>
      </c>
      <c r="I818" t="str">
        <f>IF('1. Prosjekteringsverktøy'!$B826=Utelukk!$A$3,"",IF('1. Prosjekteringsverktøy'!$G826&lt;&gt;"",IF('1. Prosjekteringsverktøy'!$G826='Telle antall dimensjoner'!I$1,1,""),IF('1. Prosjekteringsverktøy'!$F826=I$1,1,"")))</f>
        <v/>
      </c>
      <c r="J818" t="str">
        <f>IF('1. Prosjekteringsverktøy'!$B826=Utelukk!$A$3,"",IF('1. Prosjekteringsverktøy'!$G826&lt;&gt;"",IF('1. Prosjekteringsverktøy'!$G826='Telle antall dimensjoner'!J$1,1,""),IF('1. Prosjekteringsverktøy'!$F826=J$1,1,"")))</f>
        <v/>
      </c>
    </row>
    <row r="819" spans="1:10" x14ac:dyDescent="0.3">
      <c r="A819" t="str">
        <f>IF('1. Prosjekteringsverktøy'!D827&lt;&gt;0,'1. Prosjekteringsverktøy'!$D827,"")</f>
        <v/>
      </c>
      <c r="B819" t="str">
        <f>IF('1. Prosjekteringsverktøy'!$B827=Utelukk!$A$3,"",IF('1. Prosjekteringsverktøy'!$G827&lt;&gt;"",IF('1. Prosjekteringsverktøy'!$G827='Telle antall dimensjoner'!B$1,1,""),IF('1. Prosjekteringsverktøy'!$F827=B$1,1,"")))</f>
        <v/>
      </c>
      <c r="C819" t="str">
        <f>IF('1. Prosjekteringsverktøy'!$B827=Utelukk!$A$3,"",IF('1. Prosjekteringsverktøy'!$G827&lt;&gt;"",IF('1. Prosjekteringsverktøy'!$G827='Telle antall dimensjoner'!C$1,1,""),IF('1. Prosjekteringsverktøy'!$F827=C$1,1,"")))</f>
        <v/>
      </c>
      <c r="D819" t="str">
        <f>IF('1. Prosjekteringsverktøy'!$B827=Utelukk!$A$3,"",IF('1. Prosjekteringsverktøy'!$G827&lt;&gt;"",IF('1. Prosjekteringsverktøy'!$G827='Telle antall dimensjoner'!D$1,1,""),IF('1. Prosjekteringsverktøy'!$F827=D$1,1,"")))</f>
        <v/>
      </c>
      <c r="E819" t="str">
        <f>IF('1. Prosjekteringsverktøy'!$B827=Utelukk!$A$3,"",IF('1. Prosjekteringsverktøy'!$G827&lt;&gt;"",IF('1. Prosjekteringsverktøy'!$G827='Telle antall dimensjoner'!E$1,1,""),IF('1. Prosjekteringsverktøy'!$F827=E$1,1,"")))</f>
        <v/>
      </c>
      <c r="F819" t="str">
        <f>IF('1. Prosjekteringsverktøy'!$B827=Utelukk!$A$3,"",IF('1. Prosjekteringsverktøy'!$G827&lt;&gt;"",IF('1. Prosjekteringsverktøy'!$G827='Telle antall dimensjoner'!F$1,1,""),IF('1. Prosjekteringsverktøy'!$F827=F$1,1,"")))</f>
        <v/>
      </c>
      <c r="G819" t="str">
        <f>IF('1. Prosjekteringsverktøy'!$B827=Utelukk!$A$3,"",IF('1. Prosjekteringsverktøy'!$G827&lt;&gt;"",IF('1. Prosjekteringsverktøy'!$G827='Telle antall dimensjoner'!G$1,1,""),IF('1. Prosjekteringsverktøy'!$F827=G$1,1,"")))</f>
        <v/>
      </c>
      <c r="H819" t="str">
        <f>IF('1. Prosjekteringsverktøy'!$B827=Utelukk!$A$3,"",IF('1. Prosjekteringsverktøy'!$G827&lt;&gt;"",IF('1. Prosjekteringsverktøy'!$G827='Telle antall dimensjoner'!H$1,1,""),IF('1. Prosjekteringsverktøy'!$F827=H$1,1,"")))</f>
        <v/>
      </c>
      <c r="I819" t="str">
        <f>IF('1. Prosjekteringsverktøy'!$B827=Utelukk!$A$3,"",IF('1. Prosjekteringsverktøy'!$G827&lt;&gt;"",IF('1. Prosjekteringsverktøy'!$G827='Telle antall dimensjoner'!I$1,1,""),IF('1. Prosjekteringsverktøy'!$F827=I$1,1,"")))</f>
        <v/>
      </c>
      <c r="J819" t="str">
        <f>IF('1. Prosjekteringsverktøy'!$B827=Utelukk!$A$3,"",IF('1. Prosjekteringsverktøy'!$G827&lt;&gt;"",IF('1. Prosjekteringsverktøy'!$G827='Telle antall dimensjoner'!J$1,1,""),IF('1. Prosjekteringsverktøy'!$F827=J$1,1,"")))</f>
        <v/>
      </c>
    </row>
    <row r="820" spans="1:10" x14ac:dyDescent="0.3">
      <c r="A820" t="str">
        <f>IF('1. Prosjekteringsverktøy'!D828&lt;&gt;0,'1. Prosjekteringsverktøy'!$D828,"")</f>
        <v/>
      </c>
      <c r="B820" t="str">
        <f>IF('1. Prosjekteringsverktøy'!$B828=Utelukk!$A$3,"",IF('1. Prosjekteringsverktøy'!$G828&lt;&gt;"",IF('1. Prosjekteringsverktøy'!$G828='Telle antall dimensjoner'!B$1,1,""),IF('1. Prosjekteringsverktøy'!$F828=B$1,1,"")))</f>
        <v/>
      </c>
      <c r="C820" t="str">
        <f>IF('1. Prosjekteringsverktøy'!$B828=Utelukk!$A$3,"",IF('1. Prosjekteringsverktøy'!$G828&lt;&gt;"",IF('1. Prosjekteringsverktøy'!$G828='Telle antall dimensjoner'!C$1,1,""),IF('1. Prosjekteringsverktøy'!$F828=C$1,1,"")))</f>
        <v/>
      </c>
      <c r="D820" t="str">
        <f>IF('1. Prosjekteringsverktøy'!$B828=Utelukk!$A$3,"",IF('1. Prosjekteringsverktøy'!$G828&lt;&gt;"",IF('1. Prosjekteringsverktøy'!$G828='Telle antall dimensjoner'!D$1,1,""),IF('1. Prosjekteringsverktøy'!$F828=D$1,1,"")))</f>
        <v/>
      </c>
      <c r="E820" t="str">
        <f>IF('1. Prosjekteringsverktøy'!$B828=Utelukk!$A$3,"",IF('1. Prosjekteringsverktøy'!$G828&lt;&gt;"",IF('1. Prosjekteringsverktøy'!$G828='Telle antall dimensjoner'!E$1,1,""),IF('1. Prosjekteringsverktøy'!$F828=E$1,1,"")))</f>
        <v/>
      </c>
      <c r="F820" t="str">
        <f>IF('1. Prosjekteringsverktøy'!$B828=Utelukk!$A$3,"",IF('1. Prosjekteringsverktøy'!$G828&lt;&gt;"",IF('1. Prosjekteringsverktøy'!$G828='Telle antall dimensjoner'!F$1,1,""),IF('1. Prosjekteringsverktøy'!$F828=F$1,1,"")))</f>
        <v/>
      </c>
      <c r="G820" t="str">
        <f>IF('1. Prosjekteringsverktøy'!$B828=Utelukk!$A$3,"",IF('1. Prosjekteringsverktøy'!$G828&lt;&gt;"",IF('1. Prosjekteringsverktøy'!$G828='Telle antall dimensjoner'!G$1,1,""),IF('1. Prosjekteringsverktøy'!$F828=G$1,1,"")))</f>
        <v/>
      </c>
      <c r="H820" t="str">
        <f>IF('1. Prosjekteringsverktøy'!$B828=Utelukk!$A$3,"",IF('1. Prosjekteringsverktøy'!$G828&lt;&gt;"",IF('1. Prosjekteringsverktøy'!$G828='Telle antall dimensjoner'!H$1,1,""),IF('1. Prosjekteringsverktøy'!$F828=H$1,1,"")))</f>
        <v/>
      </c>
      <c r="I820" t="str">
        <f>IF('1. Prosjekteringsverktøy'!$B828=Utelukk!$A$3,"",IF('1. Prosjekteringsverktøy'!$G828&lt;&gt;"",IF('1. Prosjekteringsverktøy'!$G828='Telle antall dimensjoner'!I$1,1,""),IF('1. Prosjekteringsverktøy'!$F828=I$1,1,"")))</f>
        <v/>
      </c>
      <c r="J820" t="str">
        <f>IF('1. Prosjekteringsverktøy'!$B828=Utelukk!$A$3,"",IF('1. Prosjekteringsverktøy'!$G828&lt;&gt;"",IF('1. Prosjekteringsverktøy'!$G828='Telle antall dimensjoner'!J$1,1,""),IF('1. Prosjekteringsverktøy'!$F828=J$1,1,"")))</f>
        <v/>
      </c>
    </row>
    <row r="821" spans="1:10" x14ac:dyDescent="0.3">
      <c r="A821" t="str">
        <f>IF('1. Prosjekteringsverktøy'!D829&lt;&gt;0,'1. Prosjekteringsverktøy'!$D829,"")</f>
        <v/>
      </c>
      <c r="B821" t="str">
        <f>IF('1. Prosjekteringsverktøy'!$B829=Utelukk!$A$3,"",IF('1. Prosjekteringsverktøy'!$G829&lt;&gt;"",IF('1. Prosjekteringsverktøy'!$G829='Telle antall dimensjoner'!B$1,1,""),IF('1. Prosjekteringsverktøy'!$F829=B$1,1,"")))</f>
        <v/>
      </c>
      <c r="C821" t="str">
        <f>IF('1. Prosjekteringsverktøy'!$B829=Utelukk!$A$3,"",IF('1. Prosjekteringsverktøy'!$G829&lt;&gt;"",IF('1. Prosjekteringsverktøy'!$G829='Telle antall dimensjoner'!C$1,1,""),IF('1. Prosjekteringsverktøy'!$F829=C$1,1,"")))</f>
        <v/>
      </c>
      <c r="D821" t="str">
        <f>IF('1. Prosjekteringsverktøy'!$B829=Utelukk!$A$3,"",IF('1. Prosjekteringsverktøy'!$G829&lt;&gt;"",IF('1. Prosjekteringsverktøy'!$G829='Telle antall dimensjoner'!D$1,1,""),IF('1. Prosjekteringsverktøy'!$F829=D$1,1,"")))</f>
        <v/>
      </c>
      <c r="E821" t="str">
        <f>IF('1. Prosjekteringsverktøy'!$B829=Utelukk!$A$3,"",IF('1. Prosjekteringsverktøy'!$G829&lt;&gt;"",IF('1. Prosjekteringsverktøy'!$G829='Telle antall dimensjoner'!E$1,1,""),IF('1. Prosjekteringsverktøy'!$F829=E$1,1,"")))</f>
        <v/>
      </c>
      <c r="F821" t="str">
        <f>IF('1. Prosjekteringsverktøy'!$B829=Utelukk!$A$3,"",IF('1. Prosjekteringsverktøy'!$G829&lt;&gt;"",IF('1. Prosjekteringsverktøy'!$G829='Telle antall dimensjoner'!F$1,1,""),IF('1. Prosjekteringsverktøy'!$F829=F$1,1,"")))</f>
        <v/>
      </c>
      <c r="G821" t="str">
        <f>IF('1. Prosjekteringsverktøy'!$B829=Utelukk!$A$3,"",IF('1. Prosjekteringsverktøy'!$G829&lt;&gt;"",IF('1. Prosjekteringsverktøy'!$G829='Telle antall dimensjoner'!G$1,1,""),IF('1. Prosjekteringsverktøy'!$F829=G$1,1,"")))</f>
        <v/>
      </c>
      <c r="H821" t="str">
        <f>IF('1. Prosjekteringsverktøy'!$B829=Utelukk!$A$3,"",IF('1. Prosjekteringsverktøy'!$G829&lt;&gt;"",IF('1. Prosjekteringsverktøy'!$G829='Telle antall dimensjoner'!H$1,1,""),IF('1. Prosjekteringsverktøy'!$F829=H$1,1,"")))</f>
        <v/>
      </c>
      <c r="I821" t="str">
        <f>IF('1. Prosjekteringsverktøy'!$B829=Utelukk!$A$3,"",IF('1. Prosjekteringsverktøy'!$G829&lt;&gt;"",IF('1. Prosjekteringsverktøy'!$G829='Telle antall dimensjoner'!I$1,1,""),IF('1. Prosjekteringsverktøy'!$F829=I$1,1,"")))</f>
        <v/>
      </c>
      <c r="J821" t="str">
        <f>IF('1. Prosjekteringsverktøy'!$B829=Utelukk!$A$3,"",IF('1. Prosjekteringsverktøy'!$G829&lt;&gt;"",IF('1. Prosjekteringsverktøy'!$G829='Telle antall dimensjoner'!J$1,1,""),IF('1. Prosjekteringsverktøy'!$F829=J$1,1,"")))</f>
        <v/>
      </c>
    </row>
    <row r="822" spans="1:10" x14ac:dyDescent="0.3">
      <c r="A822" t="str">
        <f>IF('1. Prosjekteringsverktøy'!D830&lt;&gt;0,'1. Prosjekteringsverktøy'!$D830,"")</f>
        <v/>
      </c>
      <c r="B822" t="str">
        <f>IF('1. Prosjekteringsverktøy'!$B830=Utelukk!$A$3,"",IF('1. Prosjekteringsverktøy'!$G830&lt;&gt;"",IF('1. Prosjekteringsverktøy'!$G830='Telle antall dimensjoner'!B$1,1,""),IF('1. Prosjekteringsverktøy'!$F830=B$1,1,"")))</f>
        <v/>
      </c>
      <c r="C822" t="str">
        <f>IF('1. Prosjekteringsverktøy'!$B830=Utelukk!$A$3,"",IF('1. Prosjekteringsverktøy'!$G830&lt;&gt;"",IF('1. Prosjekteringsverktøy'!$G830='Telle antall dimensjoner'!C$1,1,""),IF('1. Prosjekteringsverktøy'!$F830=C$1,1,"")))</f>
        <v/>
      </c>
      <c r="D822" t="str">
        <f>IF('1. Prosjekteringsverktøy'!$B830=Utelukk!$A$3,"",IF('1. Prosjekteringsverktøy'!$G830&lt;&gt;"",IF('1. Prosjekteringsverktøy'!$G830='Telle antall dimensjoner'!D$1,1,""),IF('1. Prosjekteringsverktøy'!$F830=D$1,1,"")))</f>
        <v/>
      </c>
      <c r="E822" t="str">
        <f>IF('1. Prosjekteringsverktøy'!$B830=Utelukk!$A$3,"",IF('1. Prosjekteringsverktøy'!$G830&lt;&gt;"",IF('1. Prosjekteringsverktøy'!$G830='Telle antall dimensjoner'!E$1,1,""),IF('1. Prosjekteringsverktøy'!$F830=E$1,1,"")))</f>
        <v/>
      </c>
      <c r="F822" t="str">
        <f>IF('1. Prosjekteringsverktøy'!$B830=Utelukk!$A$3,"",IF('1. Prosjekteringsverktøy'!$G830&lt;&gt;"",IF('1. Prosjekteringsverktøy'!$G830='Telle antall dimensjoner'!F$1,1,""),IF('1. Prosjekteringsverktøy'!$F830=F$1,1,"")))</f>
        <v/>
      </c>
      <c r="G822" t="str">
        <f>IF('1. Prosjekteringsverktøy'!$B830=Utelukk!$A$3,"",IF('1. Prosjekteringsverktøy'!$G830&lt;&gt;"",IF('1. Prosjekteringsverktøy'!$G830='Telle antall dimensjoner'!G$1,1,""),IF('1. Prosjekteringsverktøy'!$F830=G$1,1,"")))</f>
        <v/>
      </c>
      <c r="H822" t="str">
        <f>IF('1. Prosjekteringsverktøy'!$B830=Utelukk!$A$3,"",IF('1. Prosjekteringsverktøy'!$G830&lt;&gt;"",IF('1. Prosjekteringsverktøy'!$G830='Telle antall dimensjoner'!H$1,1,""),IF('1. Prosjekteringsverktøy'!$F830=H$1,1,"")))</f>
        <v/>
      </c>
      <c r="I822" t="str">
        <f>IF('1. Prosjekteringsverktøy'!$B830=Utelukk!$A$3,"",IF('1. Prosjekteringsverktøy'!$G830&lt;&gt;"",IF('1. Prosjekteringsverktøy'!$G830='Telle antall dimensjoner'!I$1,1,""),IF('1. Prosjekteringsverktøy'!$F830=I$1,1,"")))</f>
        <v/>
      </c>
      <c r="J822" t="str">
        <f>IF('1. Prosjekteringsverktøy'!$B830=Utelukk!$A$3,"",IF('1. Prosjekteringsverktøy'!$G830&lt;&gt;"",IF('1. Prosjekteringsverktøy'!$G830='Telle antall dimensjoner'!J$1,1,""),IF('1. Prosjekteringsverktøy'!$F830=J$1,1,"")))</f>
        <v/>
      </c>
    </row>
    <row r="823" spans="1:10" x14ac:dyDescent="0.3">
      <c r="A823" t="str">
        <f>IF('1. Prosjekteringsverktøy'!D831&lt;&gt;0,'1. Prosjekteringsverktøy'!$D831,"")</f>
        <v/>
      </c>
      <c r="B823" t="str">
        <f>IF('1. Prosjekteringsverktøy'!$B831=Utelukk!$A$3,"",IF('1. Prosjekteringsverktøy'!$G831&lt;&gt;"",IF('1. Prosjekteringsverktøy'!$G831='Telle antall dimensjoner'!B$1,1,""),IF('1. Prosjekteringsverktøy'!$F831=B$1,1,"")))</f>
        <v/>
      </c>
      <c r="C823" t="str">
        <f>IF('1. Prosjekteringsverktøy'!$B831=Utelukk!$A$3,"",IF('1. Prosjekteringsverktøy'!$G831&lt;&gt;"",IF('1. Prosjekteringsverktøy'!$G831='Telle antall dimensjoner'!C$1,1,""),IF('1. Prosjekteringsverktøy'!$F831=C$1,1,"")))</f>
        <v/>
      </c>
      <c r="D823" t="str">
        <f>IF('1. Prosjekteringsverktøy'!$B831=Utelukk!$A$3,"",IF('1. Prosjekteringsverktøy'!$G831&lt;&gt;"",IF('1. Prosjekteringsverktøy'!$G831='Telle antall dimensjoner'!D$1,1,""),IF('1. Prosjekteringsverktøy'!$F831=D$1,1,"")))</f>
        <v/>
      </c>
      <c r="E823" t="str">
        <f>IF('1. Prosjekteringsverktøy'!$B831=Utelukk!$A$3,"",IF('1. Prosjekteringsverktøy'!$G831&lt;&gt;"",IF('1. Prosjekteringsverktøy'!$G831='Telle antall dimensjoner'!E$1,1,""),IF('1. Prosjekteringsverktøy'!$F831=E$1,1,"")))</f>
        <v/>
      </c>
      <c r="F823" t="str">
        <f>IF('1. Prosjekteringsverktøy'!$B831=Utelukk!$A$3,"",IF('1. Prosjekteringsverktøy'!$G831&lt;&gt;"",IF('1. Prosjekteringsverktøy'!$G831='Telle antall dimensjoner'!F$1,1,""),IF('1. Prosjekteringsverktøy'!$F831=F$1,1,"")))</f>
        <v/>
      </c>
      <c r="G823" t="str">
        <f>IF('1. Prosjekteringsverktøy'!$B831=Utelukk!$A$3,"",IF('1. Prosjekteringsverktøy'!$G831&lt;&gt;"",IF('1. Prosjekteringsverktøy'!$G831='Telle antall dimensjoner'!G$1,1,""),IF('1. Prosjekteringsverktøy'!$F831=G$1,1,"")))</f>
        <v/>
      </c>
      <c r="H823" t="str">
        <f>IF('1. Prosjekteringsverktøy'!$B831=Utelukk!$A$3,"",IF('1. Prosjekteringsverktøy'!$G831&lt;&gt;"",IF('1. Prosjekteringsverktøy'!$G831='Telle antall dimensjoner'!H$1,1,""),IF('1. Prosjekteringsverktøy'!$F831=H$1,1,"")))</f>
        <v/>
      </c>
      <c r="I823" t="str">
        <f>IF('1. Prosjekteringsverktøy'!$B831=Utelukk!$A$3,"",IF('1. Prosjekteringsverktøy'!$G831&lt;&gt;"",IF('1. Prosjekteringsverktøy'!$G831='Telle antall dimensjoner'!I$1,1,""),IF('1. Prosjekteringsverktøy'!$F831=I$1,1,"")))</f>
        <v/>
      </c>
      <c r="J823" t="str">
        <f>IF('1. Prosjekteringsverktøy'!$B831=Utelukk!$A$3,"",IF('1. Prosjekteringsverktøy'!$G831&lt;&gt;"",IF('1. Prosjekteringsverktøy'!$G831='Telle antall dimensjoner'!J$1,1,""),IF('1. Prosjekteringsverktøy'!$F831=J$1,1,"")))</f>
        <v/>
      </c>
    </row>
    <row r="824" spans="1:10" x14ac:dyDescent="0.3">
      <c r="A824" t="str">
        <f>IF('1. Prosjekteringsverktøy'!D832&lt;&gt;0,'1. Prosjekteringsverktøy'!$D832,"")</f>
        <v/>
      </c>
      <c r="B824" t="str">
        <f>IF('1. Prosjekteringsverktøy'!$B832=Utelukk!$A$3,"",IF('1. Prosjekteringsverktøy'!$G832&lt;&gt;"",IF('1. Prosjekteringsverktøy'!$G832='Telle antall dimensjoner'!B$1,1,""),IF('1. Prosjekteringsverktøy'!$F832=B$1,1,"")))</f>
        <v/>
      </c>
      <c r="C824" t="str">
        <f>IF('1. Prosjekteringsverktøy'!$B832=Utelukk!$A$3,"",IF('1. Prosjekteringsverktøy'!$G832&lt;&gt;"",IF('1. Prosjekteringsverktøy'!$G832='Telle antall dimensjoner'!C$1,1,""),IF('1. Prosjekteringsverktøy'!$F832=C$1,1,"")))</f>
        <v/>
      </c>
      <c r="D824" t="str">
        <f>IF('1. Prosjekteringsverktøy'!$B832=Utelukk!$A$3,"",IF('1. Prosjekteringsverktøy'!$G832&lt;&gt;"",IF('1. Prosjekteringsverktøy'!$G832='Telle antall dimensjoner'!D$1,1,""),IF('1. Prosjekteringsverktøy'!$F832=D$1,1,"")))</f>
        <v/>
      </c>
      <c r="E824" t="str">
        <f>IF('1. Prosjekteringsverktøy'!$B832=Utelukk!$A$3,"",IF('1. Prosjekteringsverktøy'!$G832&lt;&gt;"",IF('1. Prosjekteringsverktøy'!$G832='Telle antall dimensjoner'!E$1,1,""),IF('1. Prosjekteringsverktøy'!$F832=E$1,1,"")))</f>
        <v/>
      </c>
      <c r="F824" t="str">
        <f>IF('1. Prosjekteringsverktøy'!$B832=Utelukk!$A$3,"",IF('1. Prosjekteringsverktøy'!$G832&lt;&gt;"",IF('1. Prosjekteringsverktøy'!$G832='Telle antall dimensjoner'!F$1,1,""),IF('1. Prosjekteringsverktøy'!$F832=F$1,1,"")))</f>
        <v/>
      </c>
      <c r="G824" t="str">
        <f>IF('1. Prosjekteringsverktøy'!$B832=Utelukk!$A$3,"",IF('1. Prosjekteringsverktøy'!$G832&lt;&gt;"",IF('1. Prosjekteringsverktøy'!$G832='Telle antall dimensjoner'!G$1,1,""),IF('1. Prosjekteringsverktøy'!$F832=G$1,1,"")))</f>
        <v/>
      </c>
      <c r="H824" t="str">
        <f>IF('1. Prosjekteringsverktøy'!$B832=Utelukk!$A$3,"",IF('1. Prosjekteringsverktøy'!$G832&lt;&gt;"",IF('1. Prosjekteringsverktøy'!$G832='Telle antall dimensjoner'!H$1,1,""),IF('1. Prosjekteringsverktøy'!$F832=H$1,1,"")))</f>
        <v/>
      </c>
      <c r="I824" t="str">
        <f>IF('1. Prosjekteringsverktøy'!$B832=Utelukk!$A$3,"",IF('1. Prosjekteringsverktøy'!$G832&lt;&gt;"",IF('1. Prosjekteringsverktøy'!$G832='Telle antall dimensjoner'!I$1,1,""),IF('1. Prosjekteringsverktøy'!$F832=I$1,1,"")))</f>
        <v/>
      </c>
      <c r="J824" t="str">
        <f>IF('1. Prosjekteringsverktøy'!$B832=Utelukk!$A$3,"",IF('1. Prosjekteringsverktøy'!$G832&lt;&gt;"",IF('1. Prosjekteringsverktøy'!$G832='Telle antall dimensjoner'!J$1,1,""),IF('1. Prosjekteringsverktøy'!$F832=J$1,1,"")))</f>
        <v/>
      </c>
    </row>
    <row r="825" spans="1:10" x14ac:dyDescent="0.3">
      <c r="A825" t="str">
        <f>IF('1. Prosjekteringsverktøy'!D833&lt;&gt;0,'1. Prosjekteringsverktøy'!$D833,"")</f>
        <v/>
      </c>
      <c r="B825" t="str">
        <f>IF('1. Prosjekteringsverktøy'!$B833=Utelukk!$A$3,"",IF('1. Prosjekteringsverktøy'!$G833&lt;&gt;"",IF('1. Prosjekteringsverktøy'!$G833='Telle antall dimensjoner'!B$1,1,""),IF('1. Prosjekteringsverktøy'!$F833=B$1,1,"")))</f>
        <v/>
      </c>
      <c r="C825" t="str">
        <f>IF('1. Prosjekteringsverktøy'!$B833=Utelukk!$A$3,"",IF('1. Prosjekteringsverktøy'!$G833&lt;&gt;"",IF('1. Prosjekteringsverktøy'!$G833='Telle antall dimensjoner'!C$1,1,""),IF('1. Prosjekteringsverktøy'!$F833=C$1,1,"")))</f>
        <v/>
      </c>
      <c r="D825" t="str">
        <f>IF('1. Prosjekteringsverktøy'!$B833=Utelukk!$A$3,"",IF('1. Prosjekteringsverktøy'!$G833&lt;&gt;"",IF('1. Prosjekteringsverktøy'!$G833='Telle antall dimensjoner'!D$1,1,""),IF('1. Prosjekteringsverktøy'!$F833=D$1,1,"")))</f>
        <v/>
      </c>
      <c r="E825" t="str">
        <f>IF('1. Prosjekteringsverktøy'!$B833=Utelukk!$A$3,"",IF('1. Prosjekteringsverktøy'!$G833&lt;&gt;"",IF('1. Prosjekteringsverktøy'!$G833='Telle antall dimensjoner'!E$1,1,""),IF('1. Prosjekteringsverktøy'!$F833=E$1,1,"")))</f>
        <v/>
      </c>
      <c r="F825" t="str">
        <f>IF('1. Prosjekteringsverktøy'!$B833=Utelukk!$A$3,"",IF('1. Prosjekteringsverktøy'!$G833&lt;&gt;"",IF('1. Prosjekteringsverktøy'!$G833='Telle antall dimensjoner'!F$1,1,""),IF('1. Prosjekteringsverktøy'!$F833=F$1,1,"")))</f>
        <v/>
      </c>
      <c r="G825" t="str">
        <f>IF('1. Prosjekteringsverktøy'!$B833=Utelukk!$A$3,"",IF('1. Prosjekteringsverktøy'!$G833&lt;&gt;"",IF('1. Prosjekteringsverktøy'!$G833='Telle antall dimensjoner'!G$1,1,""),IF('1. Prosjekteringsverktøy'!$F833=G$1,1,"")))</f>
        <v/>
      </c>
      <c r="H825" t="str">
        <f>IF('1. Prosjekteringsverktøy'!$B833=Utelukk!$A$3,"",IF('1. Prosjekteringsverktøy'!$G833&lt;&gt;"",IF('1. Prosjekteringsverktøy'!$G833='Telle antall dimensjoner'!H$1,1,""),IF('1. Prosjekteringsverktøy'!$F833=H$1,1,"")))</f>
        <v/>
      </c>
      <c r="I825" t="str">
        <f>IF('1. Prosjekteringsverktøy'!$B833=Utelukk!$A$3,"",IF('1. Prosjekteringsverktøy'!$G833&lt;&gt;"",IF('1. Prosjekteringsverktøy'!$G833='Telle antall dimensjoner'!I$1,1,""),IF('1. Prosjekteringsverktøy'!$F833=I$1,1,"")))</f>
        <v/>
      </c>
      <c r="J825" t="str">
        <f>IF('1. Prosjekteringsverktøy'!$B833=Utelukk!$A$3,"",IF('1. Prosjekteringsverktøy'!$G833&lt;&gt;"",IF('1. Prosjekteringsverktøy'!$G833='Telle antall dimensjoner'!J$1,1,""),IF('1. Prosjekteringsverktøy'!$F833=J$1,1,"")))</f>
        <v/>
      </c>
    </row>
    <row r="826" spans="1:10" x14ac:dyDescent="0.3">
      <c r="A826" t="str">
        <f>IF('1. Prosjekteringsverktøy'!D834&lt;&gt;0,'1. Prosjekteringsverktøy'!$D834,"")</f>
        <v/>
      </c>
      <c r="B826" t="str">
        <f>IF('1. Prosjekteringsverktøy'!$B834=Utelukk!$A$3,"",IF('1. Prosjekteringsverktøy'!$G834&lt;&gt;"",IF('1. Prosjekteringsverktøy'!$G834='Telle antall dimensjoner'!B$1,1,""),IF('1. Prosjekteringsverktøy'!$F834=B$1,1,"")))</f>
        <v/>
      </c>
      <c r="C826" t="str">
        <f>IF('1. Prosjekteringsverktøy'!$B834=Utelukk!$A$3,"",IF('1. Prosjekteringsverktøy'!$G834&lt;&gt;"",IF('1. Prosjekteringsverktøy'!$G834='Telle antall dimensjoner'!C$1,1,""),IF('1. Prosjekteringsverktøy'!$F834=C$1,1,"")))</f>
        <v/>
      </c>
      <c r="D826" t="str">
        <f>IF('1. Prosjekteringsverktøy'!$B834=Utelukk!$A$3,"",IF('1. Prosjekteringsverktøy'!$G834&lt;&gt;"",IF('1. Prosjekteringsverktøy'!$G834='Telle antall dimensjoner'!D$1,1,""),IF('1. Prosjekteringsverktøy'!$F834=D$1,1,"")))</f>
        <v/>
      </c>
      <c r="E826" t="str">
        <f>IF('1. Prosjekteringsverktøy'!$B834=Utelukk!$A$3,"",IF('1. Prosjekteringsverktøy'!$G834&lt;&gt;"",IF('1. Prosjekteringsverktøy'!$G834='Telle antall dimensjoner'!E$1,1,""),IF('1. Prosjekteringsverktøy'!$F834=E$1,1,"")))</f>
        <v/>
      </c>
      <c r="F826" t="str">
        <f>IF('1. Prosjekteringsverktøy'!$B834=Utelukk!$A$3,"",IF('1. Prosjekteringsverktøy'!$G834&lt;&gt;"",IF('1. Prosjekteringsverktøy'!$G834='Telle antall dimensjoner'!F$1,1,""),IF('1. Prosjekteringsverktøy'!$F834=F$1,1,"")))</f>
        <v/>
      </c>
      <c r="G826" t="str">
        <f>IF('1. Prosjekteringsverktøy'!$B834=Utelukk!$A$3,"",IF('1. Prosjekteringsverktøy'!$G834&lt;&gt;"",IF('1. Prosjekteringsverktøy'!$G834='Telle antall dimensjoner'!G$1,1,""),IF('1. Prosjekteringsverktøy'!$F834=G$1,1,"")))</f>
        <v/>
      </c>
      <c r="H826" t="str">
        <f>IF('1. Prosjekteringsverktøy'!$B834=Utelukk!$A$3,"",IF('1. Prosjekteringsverktøy'!$G834&lt;&gt;"",IF('1. Prosjekteringsverktøy'!$G834='Telle antall dimensjoner'!H$1,1,""),IF('1. Prosjekteringsverktøy'!$F834=H$1,1,"")))</f>
        <v/>
      </c>
      <c r="I826" t="str">
        <f>IF('1. Prosjekteringsverktøy'!$B834=Utelukk!$A$3,"",IF('1. Prosjekteringsverktøy'!$G834&lt;&gt;"",IF('1. Prosjekteringsverktøy'!$G834='Telle antall dimensjoner'!I$1,1,""),IF('1. Prosjekteringsverktøy'!$F834=I$1,1,"")))</f>
        <v/>
      </c>
      <c r="J826" t="str">
        <f>IF('1. Prosjekteringsverktøy'!$B834=Utelukk!$A$3,"",IF('1. Prosjekteringsverktøy'!$G834&lt;&gt;"",IF('1. Prosjekteringsverktøy'!$G834='Telle antall dimensjoner'!J$1,1,""),IF('1. Prosjekteringsverktøy'!$F834=J$1,1,"")))</f>
        <v/>
      </c>
    </row>
    <row r="827" spans="1:10" x14ac:dyDescent="0.3">
      <c r="A827" t="str">
        <f>IF('1. Prosjekteringsverktøy'!D835&lt;&gt;0,'1. Prosjekteringsverktøy'!$D835,"")</f>
        <v/>
      </c>
      <c r="B827" t="str">
        <f>IF('1. Prosjekteringsverktøy'!$B835=Utelukk!$A$3,"",IF('1. Prosjekteringsverktøy'!$G835&lt;&gt;"",IF('1. Prosjekteringsverktøy'!$G835='Telle antall dimensjoner'!B$1,1,""),IF('1. Prosjekteringsverktøy'!$F835=B$1,1,"")))</f>
        <v/>
      </c>
      <c r="C827" t="str">
        <f>IF('1. Prosjekteringsverktøy'!$B835=Utelukk!$A$3,"",IF('1. Prosjekteringsverktøy'!$G835&lt;&gt;"",IF('1. Prosjekteringsverktøy'!$G835='Telle antall dimensjoner'!C$1,1,""),IF('1. Prosjekteringsverktøy'!$F835=C$1,1,"")))</f>
        <v/>
      </c>
      <c r="D827" t="str">
        <f>IF('1. Prosjekteringsverktøy'!$B835=Utelukk!$A$3,"",IF('1. Prosjekteringsverktøy'!$G835&lt;&gt;"",IF('1. Prosjekteringsverktøy'!$G835='Telle antall dimensjoner'!D$1,1,""),IF('1. Prosjekteringsverktøy'!$F835=D$1,1,"")))</f>
        <v/>
      </c>
      <c r="E827" t="str">
        <f>IF('1. Prosjekteringsverktøy'!$B835=Utelukk!$A$3,"",IF('1. Prosjekteringsverktøy'!$G835&lt;&gt;"",IF('1. Prosjekteringsverktøy'!$G835='Telle antall dimensjoner'!E$1,1,""),IF('1. Prosjekteringsverktøy'!$F835=E$1,1,"")))</f>
        <v/>
      </c>
      <c r="F827" t="str">
        <f>IF('1. Prosjekteringsverktøy'!$B835=Utelukk!$A$3,"",IF('1. Prosjekteringsverktøy'!$G835&lt;&gt;"",IF('1. Prosjekteringsverktøy'!$G835='Telle antall dimensjoner'!F$1,1,""),IF('1. Prosjekteringsverktøy'!$F835=F$1,1,"")))</f>
        <v/>
      </c>
      <c r="G827" t="str">
        <f>IF('1. Prosjekteringsverktøy'!$B835=Utelukk!$A$3,"",IF('1. Prosjekteringsverktøy'!$G835&lt;&gt;"",IF('1. Prosjekteringsverktøy'!$G835='Telle antall dimensjoner'!G$1,1,""),IF('1. Prosjekteringsverktøy'!$F835=G$1,1,"")))</f>
        <v/>
      </c>
      <c r="H827" t="str">
        <f>IF('1. Prosjekteringsverktøy'!$B835=Utelukk!$A$3,"",IF('1. Prosjekteringsverktøy'!$G835&lt;&gt;"",IF('1. Prosjekteringsverktøy'!$G835='Telle antall dimensjoner'!H$1,1,""),IF('1. Prosjekteringsverktøy'!$F835=H$1,1,"")))</f>
        <v/>
      </c>
      <c r="I827" t="str">
        <f>IF('1. Prosjekteringsverktøy'!$B835=Utelukk!$A$3,"",IF('1. Prosjekteringsverktøy'!$G835&lt;&gt;"",IF('1. Prosjekteringsverktøy'!$G835='Telle antall dimensjoner'!I$1,1,""),IF('1. Prosjekteringsverktøy'!$F835=I$1,1,"")))</f>
        <v/>
      </c>
      <c r="J827" t="str">
        <f>IF('1. Prosjekteringsverktøy'!$B835=Utelukk!$A$3,"",IF('1. Prosjekteringsverktøy'!$G835&lt;&gt;"",IF('1. Prosjekteringsverktøy'!$G835='Telle antall dimensjoner'!J$1,1,""),IF('1. Prosjekteringsverktøy'!$F835=J$1,1,"")))</f>
        <v/>
      </c>
    </row>
    <row r="828" spans="1:10" x14ac:dyDescent="0.3">
      <c r="A828" t="str">
        <f>IF('1. Prosjekteringsverktøy'!D836&lt;&gt;0,'1. Prosjekteringsverktøy'!$D836,"")</f>
        <v/>
      </c>
      <c r="B828" t="str">
        <f>IF('1. Prosjekteringsverktøy'!$B836=Utelukk!$A$3,"",IF('1. Prosjekteringsverktøy'!$G836&lt;&gt;"",IF('1. Prosjekteringsverktøy'!$G836='Telle antall dimensjoner'!B$1,1,""),IF('1. Prosjekteringsverktøy'!$F836=B$1,1,"")))</f>
        <v/>
      </c>
      <c r="C828" t="str">
        <f>IF('1. Prosjekteringsverktøy'!$B836=Utelukk!$A$3,"",IF('1. Prosjekteringsverktøy'!$G836&lt;&gt;"",IF('1. Prosjekteringsverktøy'!$G836='Telle antall dimensjoner'!C$1,1,""),IF('1. Prosjekteringsverktøy'!$F836=C$1,1,"")))</f>
        <v/>
      </c>
      <c r="D828" t="str">
        <f>IF('1. Prosjekteringsverktøy'!$B836=Utelukk!$A$3,"",IF('1. Prosjekteringsverktøy'!$G836&lt;&gt;"",IF('1. Prosjekteringsverktøy'!$G836='Telle antall dimensjoner'!D$1,1,""),IF('1. Prosjekteringsverktøy'!$F836=D$1,1,"")))</f>
        <v/>
      </c>
      <c r="E828" t="str">
        <f>IF('1. Prosjekteringsverktøy'!$B836=Utelukk!$A$3,"",IF('1. Prosjekteringsverktøy'!$G836&lt;&gt;"",IF('1. Prosjekteringsverktøy'!$G836='Telle antall dimensjoner'!E$1,1,""),IF('1. Prosjekteringsverktøy'!$F836=E$1,1,"")))</f>
        <v/>
      </c>
      <c r="F828" t="str">
        <f>IF('1. Prosjekteringsverktøy'!$B836=Utelukk!$A$3,"",IF('1. Prosjekteringsverktøy'!$G836&lt;&gt;"",IF('1. Prosjekteringsverktøy'!$G836='Telle antall dimensjoner'!F$1,1,""),IF('1. Prosjekteringsverktøy'!$F836=F$1,1,"")))</f>
        <v/>
      </c>
      <c r="G828" t="str">
        <f>IF('1. Prosjekteringsverktøy'!$B836=Utelukk!$A$3,"",IF('1. Prosjekteringsverktøy'!$G836&lt;&gt;"",IF('1. Prosjekteringsverktøy'!$G836='Telle antall dimensjoner'!G$1,1,""),IF('1. Prosjekteringsverktøy'!$F836=G$1,1,"")))</f>
        <v/>
      </c>
      <c r="H828" t="str">
        <f>IF('1. Prosjekteringsverktøy'!$B836=Utelukk!$A$3,"",IF('1. Prosjekteringsverktøy'!$G836&lt;&gt;"",IF('1. Prosjekteringsverktøy'!$G836='Telle antall dimensjoner'!H$1,1,""),IF('1. Prosjekteringsverktøy'!$F836=H$1,1,"")))</f>
        <v/>
      </c>
      <c r="I828" t="str">
        <f>IF('1. Prosjekteringsverktøy'!$B836=Utelukk!$A$3,"",IF('1. Prosjekteringsverktøy'!$G836&lt;&gt;"",IF('1. Prosjekteringsverktøy'!$G836='Telle antall dimensjoner'!I$1,1,""),IF('1. Prosjekteringsverktøy'!$F836=I$1,1,"")))</f>
        <v/>
      </c>
      <c r="J828" t="str">
        <f>IF('1. Prosjekteringsverktøy'!$B836=Utelukk!$A$3,"",IF('1. Prosjekteringsverktøy'!$G836&lt;&gt;"",IF('1. Prosjekteringsverktøy'!$G836='Telle antall dimensjoner'!J$1,1,""),IF('1. Prosjekteringsverktøy'!$F836=J$1,1,"")))</f>
        <v/>
      </c>
    </row>
    <row r="829" spans="1:10" x14ac:dyDescent="0.3">
      <c r="A829" t="str">
        <f>IF('1. Prosjekteringsverktøy'!D837&lt;&gt;0,'1. Prosjekteringsverktøy'!$D837,"")</f>
        <v/>
      </c>
      <c r="B829" t="str">
        <f>IF('1. Prosjekteringsverktøy'!$B837=Utelukk!$A$3,"",IF('1. Prosjekteringsverktøy'!$G837&lt;&gt;"",IF('1. Prosjekteringsverktøy'!$G837='Telle antall dimensjoner'!B$1,1,""),IF('1. Prosjekteringsverktøy'!$F837=B$1,1,"")))</f>
        <v/>
      </c>
      <c r="C829" t="str">
        <f>IF('1. Prosjekteringsverktøy'!$B837=Utelukk!$A$3,"",IF('1. Prosjekteringsverktøy'!$G837&lt;&gt;"",IF('1. Prosjekteringsverktøy'!$G837='Telle antall dimensjoner'!C$1,1,""),IF('1. Prosjekteringsverktøy'!$F837=C$1,1,"")))</f>
        <v/>
      </c>
      <c r="D829" t="str">
        <f>IF('1. Prosjekteringsverktøy'!$B837=Utelukk!$A$3,"",IF('1. Prosjekteringsverktøy'!$G837&lt;&gt;"",IF('1. Prosjekteringsverktøy'!$G837='Telle antall dimensjoner'!D$1,1,""),IF('1. Prosjekteringsverktøy'!$F837=D$1,1,"")))</f>
        <v/>
      </c>
      <c r="E829" t="str">
        <f>IF('1. Prosjekteringsverktøy'!$B837=Utelukk!$A$3,"",IF('1. Prosjekteringsverktøy'!$G837&lt;&gt;"",IF('1. Prosjekteringsverktøy'!$G837='Telle antall dimensjoner'!E$1,1,""),IF('1. Prosjekteringsverktøy'!$F837=E$1,1,"")))</f>
        <v/>
      </c>
      <c r="F829" t="str">
        <f>IF('1. Prosjekteringsverktøy'!$B837=Utelukk!$A$3,"",IF('1. Prosjekteringsverktøy'!$G837&lt;&gt;"",IF('1. Prosjekteringsverktøy'!$G837='Telle antall dimensjoner'!F$1,1,""),IF('1. Prosjekteringsverktøy'!$F837=F$1,1,"")))</f>
        <v/>
      </c>
      <c r="G829" t="str">
        <f>IF('1. Prosjekteringsverktøy'!$B837=Utelukk!$A$3,"",IF('1. Prosjekteringsverktøy'!$G837&lt;&gt;"",IF('1. Prosjekteringsverktøy'!$G837='Telle antall dimensjoner'!G$1,1,""),IF('1. Prosjekteringsverktøy'!$F837=G$1,1,"")))</f>
        <v/>
      </c>
      <c r="H829" t="str">
        <f>IF('1. Prosjekteringsverktøy'!$B837=Utelukk!$A$3,"",IF('1. Prosjekteringsverktøy'!$G837&lt;&gt;"",IF('1. Prosjekteringsverktøy'!$G837='Telle antall dimensjoner'!H$1,1,""),IF('1. Prosjekteringsverktøy'!$F837=H$1,1,"")))</f>
        <v/>
      </c>
      <c r="I829" t="str">
        <f>IF('1. Prosjekteringsverktøy'!$B837=Utelukk!$A$3,"",IF('1. Prosjekteringsverktøy'!$G837&lt;&gt;"",IF('1. Prosjekteringsverktøy'!$G837='Telle antall dimensjoner'!I$1,1,""),IF('1. Prosjekteringsverktøy'!$F837=I$1,1,"")))</f>
        <v/>
      </c>
      <c r="J829" t="str">
        <f>IF('1. Prosjekteringsverktøy'!$B837=Utelukk!$A$3,"",IF('1. Prosjekteringsverktøy'!$G837&lt;&gt;"",IF('1. Prosjekteringsverktøy'!$G837='Telle antall dimensjoner'!J$1,1,""),IF('1. Prosjekteringsverktøy'!$F837=J$1,1,"")))</f>
        <v/>
      </c>
    </row>
    <row r="830" spans="1:10" x14ac:dyDescent="0.3">
      <c r="A830" t="str">
        <f>IF('1. Prosjekteringsverktøy'!D838&lt;&gt;0,'1. Prosjekteringsverktøy'!$D838,"")</f>
        <v/>
      </c>
      <c r="B830" t="str">
        <f>IF('1. Prosjekteringsverktøy'!$B838=Utelukk!$A$3,"",IF('1. Prosjekteringsverktøy'!$G838&lt;&gt;"",IF('1. Prosjekteringsverktøy'!$G838='Telle antall dimensjoner'!B$1,1,""),IF('1. Prosjekteringsverktøy'!$F838=B$1,1,"")))</f>
        <v/>
      </c>
      <c r="C830" t="str">
        <f>IF('1. Prosjekteringsverktøy'!$B838=Utelukk!$A$3,"",IF('1. Prosjekteringsverktøy'!$G838&lt;&gt;"",IF('1. Prosjekteringsverktøy'!$G838='Telle antall dimensjoner'!C$1,1,""),IF('1. Prosjekteringsverktøy'!$F838=C$1,1,"")))</f>
        <v/>
      </c>
      <c r="D830" t="str">
        <f>IF('1. Prosjekteringsverktøy'!$B838=Utelukk!$A$3,"",IF('1. Prosjekteringsverktøy'!$G838&lt;&gt;"",IF('1. Prosjekteringsverktøy'!$G838='Telle antall dimensjoner'!D$1,1,""),IF('1. Prosjekteringsverktøy'!$F838=D$1,1,"")))</f>
        <v/>
      </c>
      <c r="E830" t="str">
        <f>IF('1. Prosjekteringsverktøy'!$B838=Utelukk!$A$3,"",IF('1. Prosjekteringsverktøy'!$G838&lt;&gt;"",IF('1. Prosjekteringsverktøy'!$G838='Telle antall dimensjoner'!E$1,1,""),IF('1. Prosjekteringsverktøy'!$F838=E$1,1,"")))</f>
        <v/>
      </c>
      <c r="F830" t="str">
        <f>IF('1. Prosjekteringsverktøy'!$B838=Utelukk!$A$3,"",IF('1. Prosjekteringsverktøy'!$G838&lt;&gt;"",IF('1. Prosjekteringsverktøy'!$G838='Telle antall dimensjoner'!F$1,1,""),IF('1. Prosjekteringsverktøy'!$F838=F$1,1,"")))</f>
        <v/>
      </c>
      <c r="G830" t="str">
        <f>IF('1. Prosjekteringsverktøy'!$B838=Utelukk!$A$3,"",IF('1. Prosjekteringsverktøy'!$G838&lt;&gt;"",IF('1. Prosjekteringsverktøy'!$G838='Telle antall dimensjoner'!G$1,1,""),IF('1. Prosjekteringsverktøy'!$F838=G$1,1,"")))</f>
        <v/>
      </c>
      <c r="H830" t="str">
        <f>IF('1. Prosjekteringsverktøy'!$B838=Utelukk!$A$3,"",IF('1. Prosjekteringsverktøy'!$G838&lt;&gt;"",IF('1. Prosjekteringsverktøy'!$G838='Telle antall dimensjoner'!H$1,1,""),IF('1. Prosjekteringsverktøy'!$F838=H$1,1,"")))</f>
        <v/>
      </c>
      <c r="I830" t="str">
        <f>IF('1. Prosjekteringsverktøy'!$B838=Utelukk!$A$3,"",IF('1. Prosjekteringsverktøy'!$G838&lt;&gt;"",IF('1. Prosjekteringsverktøy'!$G838='Telle antall dimensjoner'!I$1,1,""),IF('1. Prosjekteringsverktøy'!$F838=I$1,1,"")))</f>
        <v/>
      </c>
      <c r="J830" t="str">
        <f>IF('1. Prosjekteringsverktøy'!$B838=Utelukk!$A$3,"",IF('1. Prosjekteringsverktøy'!$G838&lt;&gt;"",IF('1. Prosjekteringsverktøy'!$G838='Telle antall dimensjoner'!J$1,1,""),IF('1. Prosjekteringsverktøy'!$F838=J$1,1,"")))</f>
        <v/>
      </c>
    </row>
    <row r="831" spans="1:10" x14ac:dyDescent="0.3">
      <c r="A831" t="str">
        <f>IF('1. Prosjekteringsverktøy'!D839&lt;&gt;0,'1. Prosjekteringsverktøy'!$D839,"")</f>
        <v/>
      </c>
      <c r="B831" t="str">
        <f>IF('1. Prosjekteringsverktøy'!$B839=Utelukk!$A$3,"",IF('1. Prosjekteringsverktøy'!$G839&lt;&gt;"",IF('1. Prosjekteringsverktøy'!$G839='Telle antall dimensjoner'!B$1,1,""),IF('1. Prosjekteringsverktøy'!$F839=B$1,1,"")))</f>
        <v/>
      </c>
      <c r="C831" t="str">
        <f>IF('1. Prosjekteringsverktøy'!$B839=Utelukk!$A$3,"",IF('1. Prosjekteringsverktøy'!$G839&lt;&gt;"",IF('1. Prosjekteringsverktøy'!$G839='Telle antall dimensjoner'!C$1,1,""),IF('1. Prosjekteringsverktøy'!$F839=C$1,1,"")))</f>
        <v/>
      </c>
      <c r="D831" t="str">
        <f>IF('1. Prosjekteringsverktøy'!$B839=Utelukk!$A$3,"",IF('1. Prosjekteringsverktøy'!$G839&lt;&gt;"",IF('1. Prosjekteringsverktøy'!$G839='Telle antall dimensjoner'!D$1,1,""),IF('1. Prosjekteringsverktøy'!$F839=D$1,1,"")))</f>
        <v/>
      </c>
      <c r="E831" t="str">
        <f>IF('1. Prosjekteringsverktøy'!$B839=Utelukk!$A$3,"",IF('1. Prosjekteringsverktøy'!$G839&lt;&gt;"",IF('1. Prosjekteringsverktøy'!$G839='Telle antall dimensjoner'!E$1,1,""),IF('1. Prosjekteringsverktøy'!$F839=E$1,1,"")))</f>
        <v/>
      </c>
      <c r="F831" t="str">
        <f>IF('1. Prosjekteringsverktøy'!$B839=Utelukk!$A$3,"",IF('1. Prosjekteringsverktøy'!$G839&lt;&gt;"",IF('1. Prosjekteringsverktøy'!$G839='Telle antall dimensjoner'!F$1,1,""),IF('1. Prosjekteringsverktøy'!$F839=F$1,1,"")))</f>
        <v/>
      </c>
      <c r="G831" t="str">
        <f>IF('1. Prosjekteringsverktøy'!$B839=Utelukk!$A$3,"",IF('1. Prosjekteringsverktøy'!$G839&lt;&gt;"",IF('1. Prosjekteringsverktøy'!$G839='Telle antall dimensjoner'!G$1,1,""),IF('1. Prosjekteringsverktøy'!$F839=G$1,1,"")))</f>
        <v/>
      </c>
      <c r="H831" t="str">
        <f>IF('1. Prosjekteringsverktøy'!$B839=Utelukk!$A$3,"",IF('1. Prosjekteringsverktøy'!$G839&lt;&gt;"",IF('1. Prosjekteringsverktøy'!$G839='Telle antall dimensjoner'!H$1,1,""),IF('1. Prosjekteringsverktøy'!$F839=H$1,1,"")))</f>
        <v/>
      </c>
      <c r="I831" t="str">
        <f>IF('1. Prosjekteringsverktøy'!$B839=Utelukk!$A$3,"",IF('1. Prosjekteringsverktøy'!$G839&lt;&gt;"",IF('1. Prosjekteringsverktøy'!$G839='Telle antall dimensjoner'!I$1,1,""),IF('1. Prosjekteringsverktøy'!$F839=I$1,1,"")))</f>
        <v/>
      </c>
      <c r="J831" t="str">
        <f>IF('1. Prosjekteringsverktøy'!$B839=Utelukk!$A$3,"",IF('1. Prosjekteringsverktøy'!$G839&lt;&gt;"",IF('1. Prosjekteringsverktøy'!$G839='Telle antall dimensjoner'!J$1,1,""),IF('1. Prosjekteringsverktøy'!$F839=J$1,1,"")))</f>
        <v/>
      </c>
    </row>
    <row r="832" spans="1:10" x14ac:dyDescent="0.3">
      <c r="A832" t="str">
        <f>IF('1. Prosjekteringsverktøy'!D840&lt;&gt;0,'1. Prosjekteringsverktøy'!$D840,"")</f>
        <v/>
      </c>
      <c r="B832" t="str">
        <f>IF('1. Prosjekteringsverktøy'!$B840=Utelukk!$A$3,"",IF('1. Prosjekteringsverktøy'!$G840&lt;&gt;"",IF('1. Prosjekteringsverktøy'!$G840='Telle antall dimensjoner'!B$1,1,""),IF('1. Prosjekteringsverktøy'!$F840=B$1,1,"")))</f>
        <v/>
      </c>
      <c r="C832" t="str">
        <f>IF('1. Prosjekteringsverktøy'!$B840=Utelukk!$A$3,"",IF('1. Prosjekteringsverktøy'!$G840&lt;&gt;"",IF('1. Prosjekteringsverktøy'!$G840='Telle antall dimensjoner'!C$1,1,""),IF('1. Prosjekteringsverktøy'!$F840=C$1,1,"")))</f>
        <v/>
      </c>
      <c r="D832" t="str">
        <f>IF('1. Prosjekteringsverktøy'!$B840=Utelukk!$A$3,"",IF('1. Prosjekteringsverktøy'!$G840&lt;&gt;"",IF('1. Prosjekteringsverktøy'!$G840='Telle antall dimensjoner'!D$1,1,""),IF('1. Prosjekteringsverktøy'!$F840=D$1,1,"")))</f>
        <v/>
      </c>
      <c r="E832" t="str">
        <f>IF('1. Prosjekteringsverktøy'!$B840=Utelukk!$A$3,"",IF('1. Prosjekteringsverktøy'!$G840&lt;&gt;"",IF('1. Prosjekteringsverktøy'!$G840='Telle antall dimensjoner'!E$1,1,""),IF('1. Prosjekteringsverktøy'!$F840=E$1,1,"")))</f>
        <v/>
      </c>
      <c r="F832" t="str">
        <f>IF('1. Prosjekteringsverktøy'!$B840=Utelukk!$A$3,"",IF('1. Prosjekteringsverktøy'!$G840&lt;&gt;"",IF('1. Prosjekteringsverktøy'!$G840='Telle antall dimensjoner'!F$1,1,""),IF('1. Prosjekteringsverktøy'!$F840=F$1,1,"")))</f>
        <v/>
      </c>
      <c r="G832" t="str">
        <f>IF('1. Prosjekteringsverktøy'!$B840=Utelukk!$A$3,"",IF('1. Prosjekteringsverktøy'!$G840&lt;&gt;"",IF('1. Prosjekteringsverktøy'!$G840='Telle antall dimensjoner'!G$1,1,""),IF('1. Prosjekteringsverktøy'!$F840=G$1,1,"")))</f>
        <v/>
      </c>
      <c r="H832" t="str">
        <f>IF('1. Prosjekteringsverktøy'!$B840=Utelukk!$A$3,"",IF('1. Prosjekteringsverktøy'!$G840&lt;&gt;"",IF('1. Prosjekteringsverktøy'!$G840='Telle antall dimensjoner'!H$1,1,""),IF('1. Prosjekteringsverktøy'!$F840=H$1,1,"")))</f>
        <v/>
      </c>
      <c r="I832" t="str">
        <f>IF('1. Prosjekteringsverktøy'!$B840=Utelukk!$A$3,"",IF('1. Prosjekteringsverktøy'!$G840&lt;&gt;"",IF('1. Prosjekteringsverktøy'!$G840='Telle antall dimensjoner'!I$1,1,""),IF('1. Prosjekteringsverktøy'!$F840=I$1,1,"")))</f>
        <v/>
      </c>
      <c r="J832" t="str">
        <f>IF('1. Prosjekteringsverktøy'!$B840=Utelukk!$A$3,"",IF('1. Prosjekteringsverktøy'!$G840&lt;&gt;"",IF('1. Prosjekteringsverktøy'!$G840='Telle antall dimensjoner'!J$1,1,""),IF('1. Prosjekteringsverktøy'!$F840=J$1,1,"")))</f>
        <v/>
      </c>
    </row>
    <row r="833" spans="1:10" x14ac:dyDescent="0.3">
      <c r="A833" t="str">
        <f>IF('1. Prosjekteringsverktøy'!D841&lt;&gt;0,'1. Prosjekteringsverktøy'!$D841,"")</f>
        <v/>
      </c>
      <c r="B833" t="str">
        <f>IF('1. Prosjekteringsverktøy'!$B841=Utelukk!$A$3,"",IF('1. Prosjekteringsverktøy'!$G841&lt;&gt;"",IF('1. Prosjekteringsverktøy'!$G841='Telle antall dimensjoner'!B$1,1,""),IF('1. Prosjekteringsverktøy'!$F841=B$1,1,"")))</f>
        <v/>
      </c>
      <c r="C833" t="str">
        <f>IF('1. Prosjekteringsverktøy'!$B841=Utelukk!$A$3,"",IF('1. Prosjekteringsverktøy'!$G841&lt;&gt;"",IF('1. Prosjekteringsverktøy'!$G841='Telle antall dimensjoner'!C$1,1,""),IF('1. Prosjekteringsverktøy'!$F841=C$1,1,"")))</f>
        <v/>
      </c>
      <c r="D833" t="str">
        <f>IF('1. Prosjekteringsverktøy'!$B841=Utelukk!$A$3,"",IF('1. Prosjekteringsverktøy'!$G841&lt;&gt;"",IF('1. Prosjekteringsverktøy'!$G841='Telle antall dimensjoner'!D$1,1,""),IF('1. Prosjekteringsverktøy'!$F841=D$1,1,"")))</f>
        <v/>
      </c>
      <c r="E833" t="str">
        <f>IF('1. Prosjekteringsverktøy'!$B841=Utelukk!$A$3,"",IF('1. Prosjekteringsverktøy'!$G841&lt;&gt;"",IF('1. Prosjekteringsverktøy'!$G841='Telle antall dimensjoner'!E$1,1,""),IF('1. Prosjekteringsverktøy'!$F841=E$1,1,"")))</f>
        <v/>
      </c>
      <c r="F833" t="str">
        <f>IF('1. Prosjekteringsverktøy'!$B841=Utelukk!$A$3,"",IF('1. Prosjekteringsverktøy'!$G841&lt;&gt;"",IF('1. Prosjekteringsverktøy'!$G841='Telle antall dimensjoner'!F$1,1,""),IF('1. Prosjekteringsverktøy'!$F841=F$1,1,"")))</f>
        <v/>
      </c>
      <c r="G833" t="str">
        <f>IF('1. Prosjekteringsverktøy'!$B841=Utelukk!$A$3,"",IF('1. Prosjekteringsverktøy'!$G841&lt;&gt;"",IF('1. Prosjekteringsverktøy'!$G841='Telle antall dimensjoner'!G$1,1,""),IF('1. Prosjekteringsverktøy'!$F841=G$1,1,"")))</f>
        <v/>
      </c>
      <c r="H833" t="str">
        <f>IF('1. Prosjekteringsverktøy'!$B841=Utelukk!$A$3,"",IF('1. Prosjekteringsverktøy'!$G841&lt;&gt;"",IF('1. Prosjekteringsverktøy'!$G841='Telle antall dimensjoner'!H$1,1,""),IF('1. Prosjekteringsverktøy'!$F841=H$1,1,"")))</f>
        <v/>
      </c>
      <c r="I833" t="str">
        <f>IF('1. Prosjekteringsverktøy'!$B841=Utelukk!$A$3,"",IF('1. Prosjekteringsverktøy'!$G841&lt;&gt;"",IF('1. Prosjekteringsverktøy'!$G841='Telle antall dimensjoner'!I$1,1,""),IF('1. Prosjekteringsverktøy'!$F841=I$1,1,"")))</f>
        <v/>
      </c>
      <c r="J833" t="str">
        <f>IF('1. Prosjekteringsverktøy'!$B841=Utelukk!$A$3,"",IF('1. Prosjekteringsverktøy'!$G841&lt;&gt;"",IF('1. Prosjekteringsverktøy'!$G841='Telle antall dimensjoner'!J$1,1,""),IF('1. Prosjekteringsverktøy'!$F841=J$1,1,"")))</f>
        <v/>
      </c>
    </row>
    <row r="834" spans="1:10" x14ac:dyDescent="0.3">
      <c r="A834" t="str">
        <f>IF('1. Prosjekteringsverktøy'!D842&lt;&gt;0,'1. Prosjekteringsverktøy'!$D842,"")</f>
        <v/>
      </c>
      <c r="B834" t="str">
        <f>IF('1. Prosjekteringsverktøy'!$B842=Utelukk!$A$3,"",IF('1. Prosjekteringsverktøy'!$G842&lt;&gt;"",IF('1. Prosjekteringsverktøy'!$G842='Telle antall dimensjoner'!B$1,1,""),IF('1. Prosjekteringsverktøy'!$F842=B$1,1,"")))</f>
        <v/>
      </c>
      <c r="C834" t="str">
        <f>IF('1. Prosjekteringsverktøy'!$B842=Utelukk!$A$3,"",IF('1. Prosjekteringsverktøy'!$G842&lt;&gt;"",IF('1. Prosjekteringsverktøy'!$G842='Telle antall dimensjoner'!C$1,1,""),IF('1. Prosjekteringsverktøy'!$F842=C$1,1,"")))</f>
        <v/>
      </c>
      <c r="D834" t="str">
        <f>IF('1. Prosjekteringsverktøy'!$B842=Utelukk!$A$3,"",IF('1. Prosjekteringsverktøy'!$G842&lt;&gt;"",IF('1. Prosjekteringsverktøy'!$G842='Telle antall dimensjoner'!D$1,1,""),IF('1. Prosjekteringsverktøy'!$F842=D$1,1,"")))</f>
        <v/>
      </c>
      <c r="E834" t="str">
        <f>IF('1. Prosjekteringsverktøy'!$B842=Utelukk!$A$3,"",IF('1. Prosjekteringsverktøy'!$G842&lt;&gt;"",IF('1. Prosjekteringsverktøy'!$G842='Telle antall dimensjoner'!E$1,1,""),IF('1. Prosjekteringsverktøy'!$F842=E$1,1,"")))</f>
        <v/>
      </c>
      <c r="F834" t="str">
        <f>IF('1. Prosjekteringsverktøy'!$B842=Utelukk!$A$3,"",IF('1. Prosjekteringsverktøy'!$G842&lt;&gt;"",IF('1. Prosjekteringsverktøy'!$G842='Telle antall dimensjoner'!F$1,1,""),IF('1. Prosjekteringsverktøy'!$F842=F$1,1,"")))</f>
        <v/>
      </c>
      <c r="G834" t="str">
        <f>IF('1. Prosjekteringsverktøy'!$B842=Utelukk!$A$3,"",IF('1. Prosjekteringsverktøy'!$G842&lt;&gt;"",IF('1. Prosjekteringsverktøy'!$G842='Telle antall dimensjoner'!G$1,1,""),IF('1. Prosjekteringsverktøy'!$F842=G$1,1,"")))</f>
        <v/>
      </c>
      <c r="H834" t="str">
        <f>IF('1. Prosjekteringsverktøy'!$B842=Utelukk!$A$3,"",IF('1. Prosjekteringsverktøy'!$G842&lt;&gt;"",IF('1. Prosjekteringsverktøy'!$G842='Telle antall dimensjoner'!H$1,1,""),IF('1. Prosjekteringsverktøy'!$F842=H$1,1,"")))</f>
        <v/>
      </c>
      <c r="I834" t="str">
        <f>IF('1. Prosjekteringsverktøy'!$B842=Utelukk!$A$3,"",IF('1. Prosjekteringsverktøy'!$G842&lt;&gt;"",IF('1. Prosjekteringsverktøy'!$G842='Telle antall dimensjoner'!I$1,1,""),IF('1. Prosjekteringsverktøy'!$F842=I$1,1,"")))</f>
        <v/>
      </c>
      <c r="J834" t="str">
        <f>IF('1. Prosjekteringsverktøy'!$B842=Utelukk!$A$3,"",IF('1. Prosjekteringsverktøy'!$G842&lt;&gt;"",IF('1. Prosjekteringsverktøy'!$G842='Telle antall dimensjoner'!J$1,1,""),IF('1. Prosjekteringsverktøy'!$F842=J$1,1,"")))</f>
        <v/>
      </c>
    </row>
    <row r="835" spans="1:10" x14ac:dyDescent="0.3">
      <c r="A835" t="str">
        <f>IF('1. Prosjekteringsverktøy'!D843&lt;&gt;0,'1. Prosjekteringsverktøy'!$D843,"")</f>
        <v/>
      </c>
      <c r="B835" t="str">
        <f>IF('1. Prosjekteringsverktøy'!$B843=Utelukk!$A$3,"",IF('1. Prosjekteringsverktøy'!$G843&lt;&gt;"",IF('1. Prosjekteringsverktøy'!$G843='Telle antall dimensjoner'!B$1,1,""),IF('1. Prosjekteringsverktøy'!$F843=B$1,1,"")))</f>
        <v/>
      </c>
      <c r="C835" t="str">
        <f>IF('1. Prosjekteringsverktøy'!$B843=Utelukk!$A$3,"",IF('1. Prosjekteringsverktøy'!$G843&lt;&gt;"",IF('1. Prosjekteringsverktøy'!$G843='Telle antall dimensjoner'!C$1,1,""),IF('1. Prosjekteringsverktøy'!$F843=C$1,1,"")))</f>
        <v/>
      </c>
      <c r="D835" t="str">
        <f>IF('1. Prosjekteringsverktøy'!$B843=Utelukk!$A$3,"",IF('1. Prosjekteringsverktøy'!$G843&lt;&gt;"",IF('1. Prosjekteringsverktøy'!$G843='Telle antall dimensjoner'!D$1,1,""),IF('1. Prosjekteringsverktøy'!$F843=D$1,1,"")))</f>
        <v/>
      </c>
      <c r="E835" t="str">
        <f>IF('1. Prosjekteringsverktøy'!$B843=Utelukk!$A$3,"",IF('1. Prosjekteringsverktøy'!$G843&lt;&gt;"",IF('1. Prosjekteringsverktøy'!$G843='Telle antall dimensjoner'!E$1,1,""),IF('1. Prosjekteringsverktøy'!$F843=E$1,1,"")))</f>
        <v/>
      </c>
      <c r="F835" t="str">
        <f>IF('1. Prosjekteringsverktøy'!$B843=Utelukk!$A$3,"",IF('1. Prosjekteringsverktøy'!$G843&lt;&gt;"",IF('1. Prosjekteringsverktøy'!$G843='Telle antall dimensjoner'!F$1,1,""),IF('1. Prosjekteringsverktøy'!$F843=F$1,1,"")))</f>
        <v/>
      </c>
      <c r="G835" t="str">
        <f>IF('1. Prosjekteringsverktøy'!$B843=Utelukk!$A$3,"",IF('1. Prosjekteringsverktøy'!$G843&lt;&gt;"",IF('1. Prosjekteringsverktøy'!$G843='Telle antall dimensjoner'!G$1,1,""),IF('1. Prosjekteringsverktøy'!$F843=G$1,1,"")))</f>
        <v/>
      </c>
      <c r="H835" t="str">
        <f>IF('1. Prosjekteringsverktøy'!$B843=Utelukk!$A$3,"",IF('1. Prosjekteringsverktøy'!$G843&lt;&gt;"",IF('1. Prosjekteringsverktøy'!$G843='Telle antall dimensjoner'!H$1,1,""),IF('1. Prosjekteringsverktøy'!$F843=H$1,1,"")))</f>
        <v/>
      </c>
      <c r="I835" t="str">
        <f>IF('1. Prosjekteringsverktøy'!$B843=Utelukk!$A$3,"",IF('1. Prosjekteringsverktøy'!$G843&lt;&gt;"",IF('1. Prosjekteringsverktøy'!$G843='Telle antall dimensjoner'!I$1,1,""),IF('1. Prosjekteringsverktøy'!$F843=I$1,1,"")))</f>
        <v/>
      </c>
      <c r="J835" t="str">
        <f>IF('1. Prosjekteringsverktøy'!$B843=Utelukk!$A$3,"",IF('1. Prosjekteringsverktøy'!$G843&lt;&gt;"",IF('1. Prosjekteringsverktøy'!$G843='Telle antall dimensjoner'!J$1,1,""),IF('1. Prosjekteringsverktøy'!$F843=J$1,1,"")))</f>
        <v/>
      </c>
    </row>
    <row r="836" spans="1:10" x14ac:dyDescent="0.3">
      <c r="A836" t="str">
        <f>IF('1. Prosjekteringsverktøy'!D844&lt;&gt;0,'1. Prosjekteringsverktøy'!$D844,"")</f>
        <v/>
      </c>
      <c r="B836" t="str">
        <f>IF('1. Prosjekteringsverktøy'!$B844=Utelukk!$A$3,"",IF('1. Prosjekteringsverktøy'!$G844&lt;&gt;"",IF('1. Prosjekteringsverktøy'!$G844='Telle antall dimensjoner'!B$1,1,""),IF('1. Prosjekteringsverktøy'!$F844=B$1,1,"")))</f>
        <v/>
      </c>
      <c r="C836" t="str">
        <f>IF('1. Prosjekteringsverktøy'!$B844=Utelukk!$A$3,"",IF('1. Prosjekteringsverktøy'!$G844&lt;&gt;"",IF('1. Prosjekteringsverktøy'!$G844='Telle antall dimensjoner'!C$1,1,""),IF('1. Prosjekteringsverktøy'!$F844=C$1,1,"")))</f>
        <v/>
      </c>
      <c r="D836" t="str">
        <f>IF('1. Prosjekteringsverktøy'!$B844=Utelukk!$A$3,"",IF('1. Prosjekteringsverktøy'!$G844&lt;&gt;"",IF('1. Prosjekteringsverktøy'!$G844='Telle antall dimensjoner'!D$1,1,""),IF('1. Prosjekteringsverktøy'!$F844=D$1,1,"")))</f>
        <v/>
      </c>
      <c r="E836" t="str">
        <f>IF('1. Prosjekteringsverktøy'!$B844=Utelukk!$A$3,"",IF('1. Prosjekteringsverktøy'!$G844&lt;&gt;"",IF('1. Prosjekteringsverktøy'!$G844='Telle antall dimensjoner'!E$1,1,""),IF('1. Prosjekteringsverktøy'!$F844=E$1,1,"")))</f>
        <v/>
      </c>
      <c r="F836" t="str">
        <f>IF('1. Prosjekteringsverktøy'!$B844=Utelukk!$A$3,"",IF('1. Prosjekteringsverktøy'!$G844&lt;&gt;"",IF('1. Prosjekteringsverktøy'!$G844='Telle antall dimensjoner'!F$1,1,""),IF('1. Prosjekteringsverktøy'!$F844=F$1,1,"")))</f>
        <v/>
      </c>
      <c r="G836" t="str">
        <f>IF('1. Prosjekteringsverktøy'!$B844=Utelukk!$A$3,"",IF('1. Prosjekteringsverktøy'!$G844&lt;&gt;"",IF('1. Prosjekteringsverktøy'!$G844='Telle antall dimensjoner'!G$1,1,""),IF('1. Prosjekteringsverktøy'!$F844=G$1,1,"")))</f>
        <v/>
      </c>
      <c r="H836" t="str">
        <f>IF('1. Prosjekteringsverktøy'!$B844=Utelukk!$A$3,"",IF('1. Prosjekteringsverktøy'!$G844&lt;&gt;"",IF('1. Prosjekteringsverktøy'!$G844='Telle antall dimensjoner'!H$1,1,""),IF('1. Prosjekteringsverktøy'!$F844=H$1,1,"")))</f>
        <v/>
      </c>
      <c r="I836" t="str">
        <f>IF('1. Prosjekteringsverktøy'!$B844=Utelukk!$A$3,"",IF('1. Prosjekteringsverktøy'!$G844&lt;&gt;"",IF('1. Prosjekteringsverktøy'!$G844='Telle antall dimensjoner'!I$1,1,""),IF('1. Prosjekteringsverktøy'!$F844=I$1,1,"")))</f>
        <v/>
      </c>
      <c r="J836" t="str">
        <f>IF('1. Prosjekteringsverktøy'!$B844=Utelukk!$A$3,"",IF('1. Prosjekteringsverktøy'!$G844&lt;&gt;"",IF('1. Prosjekteringsverktøy'!$G844='Telle antall dimensjoner'!J$1,1,""),IF('1. Prosjekteringsverktøy'!$F844=J$1,1,"")))</f>
        <v/>
      </c>
    </row>
    <row r="837" spans="1:10" x14ac:dyDescent="0.3">
      <c r="A837" t="str">
        <f>IF('1. Prosjekteringsverktøy'!D845&lt;&gt;0,'1. Prosjekteringsverktøy'!$D845,"")</f>
        <v/>
      </c>
      <c r="B837" t="str">
        <f>IF('1. Prosjekteringsverktøy'!$B845=Utelukk!$A$3,"",IF('1. Prosjekteringsverktøy'!$G845&lt;&gt;"",IF('1. Prosjekteringsverktøy'!$G845='Telle antall dimensjoner'!B$1,1,""),IF('1. Prosjekteringsverktøy'!$F845=B$1,1,"")))</f>
        <v/>
      </c>
      <c r="C837" t="str">
        <f>IF('1. Prosjekteringsverktøy'!$B845=Utelukk!$A$3,"",IF('1. Prosjekteringsverktøy'!$G845&lt;&gt;"",IF('1. Prosjekteringsverktøy'!$G845='Telle antall dimensjoner'!C$1,1,""),IF('1. Prosjekteringsverktøy'!$F845=C$1,1,"")))</f>
        <v/>
      </c>
      <c r="D837" t="str">
        <f>IF('1. Prosjekteringsverktøy'!$B845=Utelukk!$A$3,"",IF('1. Prosjekteringsverktøy'!$G845&lt;&gt;"",IF('1. Prosjekteringsverktøy'!$G845='Telle antall dimensjoner'!D$1,1,""),IF('1. Prosjekteringsverktøy'!$F845=D$1,1,"")))</f>
        <v/>
      </c>
      <c r="E837" t="str">
        <f>IF('1. Prosjekteringsverktøy'!$B845=Utelukk!$A$3,"",IF('1. Prosjekteringsverktøy'!$G845&lt;&gt;"",IF('1. Prosjekteringsverktøy'!$G845='Telle antall dimensjoner'!E$1,1,""),IF('1. Prosjekteringsverktøy'!$F845=E$1,1,"")))</f>
        <v/>
      </c>
      <c r="F837" t="str">
        <f>IF('1. Prosjekteringsverktøy'!$B845=Utelukk!$A$3,"",IF('1. Prosjekteringsverktøy'!$G845&lt;&gt;"",IF('1. Prosjekteringsverktøy'!$G845='Telle antall dimensjoner'!F$1,1,""),IF('1. Prosjekteringsverktøy'!$F845=F$1,1,"")))</f>
        <v/>
      </c>
      <c r="G837" t="str">
        <f>IF('1. Prosjekteringsverktøy'!$B845=Utelukk!$A$3,"",IF('1. Prosjekteringsverktøy'!$G845&lt;&gt;"",IF('1. Prosjekteringsverktøy'!$G845='Telle antall dimensjoner'!G$1,1,""),IF('1. Prosjekteringsverktøy'!$F845=G$1,1,"")))</f>
        <v/>
      </c>
      <c r="H837" t="str">
        <f>IF('1. Prosjekteringsverktøy'!$B845=Utelukk!$A$3,"",IF('1. Prosjekteringsverktøy'!$G845&lt;&gt;"",IF('1. Prosjekteringsverktøy'!$G845='Telle antall dimensjoner'!H$1,1,""),IF('1. Prosjekteringsverktøy'!$F845=H$1,1,"")))</f>
        <v/>
      </c>
      <c r="I837" t="str">
        <f>IF('1. Prosjekteringsverktøy'!$B845=Utelukk!$A$3,"",IF('1. Prosjekteringsverktøy'!$G845&lt;&gt;"",IF('1. Prosjekteringsverktøy'!$G845='Telle antall dimensjoner'!I$1,1,""),IF('1. Prosjekteringsverktøy'!$F845=I$1,1,"")))</f>
        <v/>
      </c>
      <c r="J837" t="str">
        <f>IF('1. Prosjekteringsverktøy'!$B845=Utelukk!$A$3,"",IF('1. Prosjekteringsverktøy'!$G845&lt;&gt;"",IF('1. Prosjekteringsverktøy'!$G845='Telle antall dimensjoner'!J$1,1,""),IF('1. Prosjekteringsverktøy'!$F845=J$1,1,"")))</f>
        <v/>
      </c>
    </row>
    <row r="838" spans="1:10" x14ac:dyDescent="0.3">
      <c r="A838" t="str">
        <f>IF('1. Prosjekteringsverktøy'!D846&lt;&gt;0,'1. Prosjekteringsverktøy'!$D846,"")</f>
        <v/>
      </c>
      <c r="B838" t="str">
        <f>IF('1. Prosjekteringsverktøy'!$B846=Utelukk!$A$3,"",IF('1. Prosjekteringsverktøy'!$G846&lt;&gt;"",IF('1. Prosjekteringsverktøy'!$G846='Telle antall dimensjoner'!B$1,1,""),IF('1. Prosjekteringsverktøy'!$F846=B$1,1,"")))</f>
        <v/>
      </c>
      <c r="C838" t="str">
        <f>IF('1. Prosjekteringsverktøy'!$B846=Utelukk!$A$3,"",IF('1. Prosjekteringsverktøy'!$G846&lt;&gt;"",IF('1. Prosjekteringsverktøy'!$G846='Telle antall dimensjoner'!C$1,1,""),IF('1. Prosjekteringsverktøy'!$F846=C$1,1,"")))</f>
        <v/>
      </c>
      <c r="D838" t="str">
        <f>IF('1. Prosjekteringsverktøy'!$B846=Utelukk!$A$3,"",IF('1. Prosjekteringsverktøy'!$G846&lt;&gt;"",IF('1. Prosjekteringsverktøy'!$G846='Telle antall dimensjoner'!D$1,1,""),IF('1. Prosjekteringsverktøy'!$F846=D$1,1,"")))</f>
        <v/>
      </c>
      <c r="E838" t="str">
        <f>IF('1. Prosjekteringsverktøy'!$B846=Utelukk!$A$3,"",IF('1. Prosjekteringsverktøy'!$G846&lt;&gt;"",IF('1. Prosjekteringsverktøy'!$G846='Telle antall dimensjoner'!E$1,1,""),IF('1. Prosjekteringsverktøy'!$F846=E$1,1,"")))</f>
        <v/>
      </c>
      <c r="F838" t="str">
        <f>IF('1. Prosjekteringsverktøy'!$B846=Utelukk!$A$3,"",IF('1. Prosjekteringsverktøy'!$G846&lt;&gt;"",IF('1. Prosjekteringsverktøy'!$G846='Telle antall dimensjoner'!F$1,1,""),IF('1. Prosjekteringsverktøy'!$F846=F$1,1,"")))</f>
        <v/>
      </c>
      <c r="G838" t="str">
        <f>IF('1. Prosjekteringsverktøy'!$B846=Utelukk!$A$3,"",IF('1. Prosjekteringsverktøy'!$G846&lt;&gt;"",IF('1. Prosjekteringsverktøy'!$G846='Telle antall dimensjoner'!G$1,1,""),IF('1. Prosjekteringsverktøy'!$F846=G$1,1,"")))</f>
        <v/>
      </c>
      <c r="H838" t="str">
        <f>IF('1. Prosjekteringsverktøy'!$B846=Utelukk!$A$3,"",IF('1. Prosjekteringsverktøy'!$G846&lt;&gt;"",IF('1. Prosjekteringsverktøy'!$G846='Telle antall dimensjoner'!H$1,1,""),IF('1. Prosjekteringsverktøy'!$F846=H$1,1,"")))</f>
        <v/>
      </c>
      <c r="I838" t="str">
        <f>IF('1. Prosjekteringsverktøy'!$B846=Utelukk!$A$3,"",IF('1. Prosjekteringsverktøy'!$G846&lt;&gt;"",IF('1. Prosjekteringsverktøy'!$G846='Telle antall dimensjoner'!I$1,1,""),IF('1. Prosjekteringsverktøy'!$F846=I$1,1,"")))</f>
        <v/>
      </c>
      <c r="J838" t="str">
        <f>IF('1. Prosjekteringsverktøy'!$B846=Utelukk!$A$3,"",IF('1. Prosjekteringsverktøy'!$G846&lt;&gt;"",IF('1. Prosjekteringsverktøy'!$G846='Telle antall dimensjoner'!J$1,1,""),IF('1. Prosjekteringsverktøy'!$F846=J$1,1,"")))</f>
        <v/>
      </c>
    </row>
    <row r="839" spans="1:10" x14ac:dyDescent="0.3">
      <c r="A839" t="str">
        <f>IF('1. Prosjekteringsverktøy'!D847&lt;&gt;0,'1. Prosjekteringsverktøy'!$D847,"")</f>
        <v/>
      </c>
      <c r="B839" t="str">
        <f>IF('1. Prosjekteringsverktøy'!$B847=Utelukk!$A$3,"",IF('1. Prosjekteringsverktøy'!$G847&lt;&gt;"",IF('1. Prosjekteringsverktøy'!$G847='Telle antall dimensjoner'!B$1,1,""),IF('1. Prosjekteringsverktøy'!$F847=B$1,1,"")))</f>
        <v/>
      </c>
      <c r="C839" t="str">
        <f>IF('1. Prosjekteringsverktøy'!$B847=Utelukk!$A$3,"",IF('1. Prosjekteringsverktøy'!$G847&lt;&gt;"",IF('1. Prosjekteringsverktøy'!$G847='Telle antall dimensjoner'!C$1,1,""),IF('1. Prosjekteringsverktøy'!$F847=C$1,1,"")))</f>
        <v/>
      </c>
      <c r="D839" t="str">
        <f>IF('1. Prosjekteringsverktøy'!$B847=Utelukk!$A$3,"",IF('1. Prosjekteringsverktøy'!$G847&lt;&gt;"",IF('1. Prosjekteringsverktøy'!$G847='Telle antall dimensjoner'!D$1,1,""),IF('1. Prosjekteringsverktøy'!$F847=D$1,1,"")))</f>
        <v/>
      </c>
      <c r="E839" t="str">
        <f>IF('1. Prosjekteringsverktøy'!$B847=Utelukk!$A$3,"",IF('1. Prosjekteringsverktøy'!$G847&lt;&gt;"",IF('1. Prosjekteringsverktøy'!$G847='Telle antall dimensjoner'!E$1,1,""),IF('1. Prosjekteringsverktøy'!$F847=E$1,1,"")))</f>
        <v/>
      </c>
      <c r="F839" t="str">
        <f>IF('1. Prosjekteringsverktøy'!$B847=Utelukk!$A$3,"",IF('1. Prosjekteringsverktøy'!$G847&lt;&gt;"",IF('1. Prosjekteringsverktøy'!$G847='Telle antall dimensjoner'!F$1,1,""),IF('1. Prosjekteringsverktøy'!$F847=F$1,1,"")))</f>
        <v/>
      </c>
      <c r="G839" t="str">
        <f>IF('1. Prosjekteringsverktøy'!$B847=Utelukk!$A$3,"",IF('1. Prosjekteringsverktøy'!$G847&lt;&gt;"",IF('1. Prosjekteringsverktøy'!$G847='Telle antall dimensjoner'!G$1,1,""),IF('1. Prosjekteringsverktøy'!$F847=G$1,1,"")))</f>
        <v/>
      </c>
      <c r="H839" t="str">
        <f>IF('1. Prosjekteringsverktøy'!$B847=Utelukk!$A$3,"",IF('1. Prosjekteringsverktøy'!$G847&lt;&gt;"",IF('1. Prosjekteringsverktøy'!$G847='Telle antall dimensjoner'!H$1,1,""),IF('1. Prosjekteringsverktøy'!$F847=H$1,1,"")))</f>
        <v/>
      </c>
      <c r="I839" t="str">
        <f>IF('1. Prosjekteringsverktøy'!$B847=Utelukk!$A$3,"",IF('1. Prosjekteringsverktøy'!$G847&lt;&gt;"",IF('1. Prosjekteringsverktøy'!$G847='Telle antall dimensjoner'!I$1,1,""),IF('1. Prosjekteringsverktøy'!$F847=I$1,1,"")))</f>
        <v/>
      </c>
      <c r="J839" t="str">
        <f>IF('1. Prosjekteringsverktøy'!$B847=Utelukk!$A$3,"",IF('1. Prosjekteringsverktøy'!$G847&lt;&gt;"",IF('1. Prosjekteringsverktøy'!$G847='Telle antall dimensjoner'!J$1,1,""),IF('1. Prosjekteringsverktøy'!$F847=J$1,1,"")))</f>
        <v/>
      </c>
    </row>
    <row r="840" spans="1:10" x14ac:dyDescent="0.3">
      <c r="A840" t="str">
        <f>IF('1. Prosjekteringsverktøy'!D848&lt;&gt;0,'1. Prosjekteringsverktøy'!$D848,"")</f>
        <v/>
      </c>
      <c r="B840" t="str">
        <f>IF('1. Prosjekteringsverktøy'!$B848=Utelukk!$A$3,"",IF('1. Prosjekteringsverktøy'!$G848&lt;&gt;"",IF('1. Prosjekteringsverktøy'!$G848='Telle antall dimensjoner'!B$1,1,""),IF('1. Prosjekteringsverktøy'!$F848=B$1,1,"")))</f>
        <v/>
      </c>
      <c r="C840" t="str">
        <f>IF('1. Prosjekteringsverktøy'!$B848=Utelukk!$A$3,"",IF('1. Prosjekteringsverktøy'!$G848&lt;&gt;"",IF('1. Prosjekteringsverktøy'!$G848='Telle antall dimensjoner'!C$1,1,""),IF('1. Prosjekteringsverktøy'!$F848=C$1,1,"")))</f>
        <v/>
      </c>
      <c r="D840" t="str">
        <f>IF('1. Prosjekteringsverktøy'!$B848=Utelukk!$A$3,"",IF('1. Prosjekteringsverktøy'!$G848&lt;&gt;"",IF('1. Prosjekteringsverktøy'!$G848='Telle antall dimensjoner'!D$1,1,""),IF('1. Prosjekteringsverktøy'!$F848=D$1,1,"")))</f>
        <v/>
      </c>
      <c r="E840" t="str">
        <f>IF('1. Prosjekteringsverktøy'!$B848=Utelukk!$A$3,"",IF('1. Prosjekteringsverktøy'!$G848&lt;&gt;"",IF('1. Prosjekteringsverktøy'!$G848='Telle antall dimensjoner'!E$1,1,""),IF('1. Prosjekteringsverktøy'!$F848=E$1,1,"")))</f>
        <v/>
      </c>
      <c r="F840" t="str">
        <f>IF('1. Prosjekteringsverktøy'!$B848=Utelukk!$A$3,"",IF('1. Prosjekteringsverktøy'!$G848&lt;&gt;"",IF('1. Prosjekteringsverktøy'!$G848='Telle antall dimensjoner'!F$1,1,""),IF('1. Prosjekteringsverktøy'!$F848=F$1,1,"")))</f>
        <v/>
      </c>
      <c r="G840" t="str">
        <f>IF('1. Prosjekteringsverktøy'!$B848=Utelukk!$A$3,"",IF('1. Prosjekteringsverktøy'!$G848&lt;&gt;"",IF('1. Prosjekteringsverktøy'!$G848='Telle antall dimensjoner'!G$1,1,""),IF('1. Prosjekteringsverktøy'!$F848=G$1,1,"")))</f>
        <v/>
      </c>
      <c r="H840" t="str">
        <f>IF('1. Prosjekteringsverktøy'!$B848=Utelukk!$A$3,"",IF('1. Prosjekteringsverktøy'!$G848&lt;&gt;"",IF('1. Prosjekteringsverktøy'!$G848='Telle antall dimensjoner'!H$1,1,""),IF('1. Prosjekteringsverktøy'!$F848=H$1,1,"")))</f>
        <v/>
      </c>
      <c r="I840" t="str">
        <f>IF('1. Prosjekteringsverktøy'!$B848=Utelukk!$A$3,"",IF('1. Prosjekteringsverktøy'!$G848&lt;&gt;"",IF('1. Prosjekteringsverktøy'!$G848='Telle antall dimensjoner'!I$1,1,""),IF('1. Prosjekteringsverktøy'!$F848=I$1,1,"")))</f>
        <v/>
      </c>
      <c r="J840" t="str">
        <f>IF('1. Prosjekteringsverktøy'!$B848=Utelukk!$A$3,"",IF('1. Prosjekteringsverktøy'!$G848&lt;&gt;"",IF('1. Prosjekteringsverktøy'!$G848='Telle antall dimensjoner'!J$1,1,""),IF('1. Prosjekteringsverktøy'!$F848=J$1,1,"")))</f>
        <v/>
      </c>
    </row>
    <row r="841" spans="1:10" x14ac:dyDescent="0.3">
      <c r="A841" t="str">
        <f>IF('1. Prosjekteringsverktøy'!D849&lt;&gt;0,'1. Prosjekteringsverktøy'!$D849,"")</f>
        <v/>
      </c>
      <c r="B841" t="str">
        <f>IF('1. Prosjekteringsverktøy'!$B849=Utelukk!$A$3,"",IF('1. Prosjekteringsverktøy'!$G849&lt;&gt;"",IF('1. Prosjekteringsverktøy'!$G849='Telle antall dimensjoner'!B$1,1,""),IF('1. Prosjekteringsverktøy'!$F849=B$1,1,"")))</f>
        <v/>
      </c>
      <c r="C841" t="str">
        <f>IF('1. Prosjekteringsverktøy'!$B849=Utelukk!$A$3,"",IF('1. Prosjekteringsverktøy'!$G849&lt;&gt;"",IF('1. Prosjekteringsverktøy'!$G849='Telle antall dimensjoner'!C$1,1,""),IF('1. Prosjekteringsverktøy'!$F849=C$1,1,"")))</f>
        <v/>
      </c>
      <c r="D841" t="str">
        <f>IF('1. Prosjekteringsverktøy'!$B849=Utelukk!$A$3,"",IF('1. Prosjekteringsverktøy'!$G849&lt;&gt;"",IF('1. Prosjekteringsverktøy'!$G849='Telle antall dimensjoner'!D$1,1,""),IF('1. Prosjekteringsverktøy'!$F849=D$1,1,"")))</f>
        <v/>
      </c>
      <c r="E841" t="str">
        <f>IF('1. Prosjekteringsverktøy'!$B849=Utelukk!$A$3,"",IF('1. Prosjekteringsverktøy'!$G849&lt;&gt;"",IF('1. Prosjekteringsverktøy'!$G849='Telle antall dimensjoner'!E$1,1,""),IF('1. Prosjekteringsverktøy'!$F849=E$1,1,"")))</f>
        <v/>
      </c>
      <c r="F841" t="str">
        <f>IF('1. Prosjekteringsverktøy'!$B849=Utelukk!$A$3,"",IF('1. Prosjekteringsverktøy'!$G849&lt;&gt;"",IF('1. Prosjekteringsverktøy'!$G849='Telle antall dimensjoner'!F$1,1,""),IF('1. Prosjekteringsverktøy'!$F849=F$1,1,"")))</f>
        <v/>
      </c>
      <c r="G841" t="str">
        <f>IF('1. Prosjekteringsverktøy'!$B849=Utelukk!$A$3,"",IF('1. Prosjekteringsverktøy'!$G849&lt;&gt;"",IF('1. Prosjekteringsverktøy'!$G849='Telle antall dimensjoner'!G$1,1,""),IF('1. Prosjekteringsverktøy'!$F849=G$1,1,"")))</f>
        <v/>
      </c>
      <c r="H841" t="str">
        <f>IF('1. Prosjekteringsverktøy'!$B849=Utelukk!$A$3,"",IF('1. Prosjekteringsverktøy'!$G849&lt;&gt;"",IF('1. Prosjekteringsverktøy'!$G849='Telle antall dimensjoner'!H$1,1,""),IF('1. Prosjekteringsverktøy'!$F849=H$1,1,"")))</f>
        <v/>
      </c>
      <c r="I841" t="str">
        <f>IF('1. Prosjekteringsverktøy'!$B849=Utelukk!$A$3,"",IF('1. Prosjekteringsverktøy'!$G849&lt;&gt;"",IF('1. Prosjekteringsverktøy'!$G849='Telle antall dimensjoner'!I$1,1,""),IF('1. Prosjekteringsverktøy'!$F849=I$1,1,"")))</f>
        <v/>
      </c>
      <c r="J841" t="str">
        <f>IF('1. Prosjekteringsverktøy'!$B849=Utelukk!$A$3,"",IF('1. Prosjekteringsverktøy'!$G849&lt;&gt;"",IF('1. Prosjekteringsverktøy'!$G849='Telle antall dimensjoner'!J$1,1,""),IF('1. Prosjekteringsverktøy'!$F849=J$1,1,"")))</f>
        <v/>
      </c>
    </row>
    <row r="842" spans="1:10" x14ac:dyDescent="0.3">
      <c r="A842" t="str">
        <f>IF('1. Prosjekteringsverktøy'!D850&lt;&gt;0,'1. Prosjekteringsverktøy'!$D850,"")</f>
        <v/>
      </c>
      <c r="B842" t="str">
        <f>IF('1. Prosjekteringsverktøy'!$B850=Utelukk!$A$3,"",IF('1. Prosjekteringsverktøy'!$G850&lt;&gt;"",IF('1. Prosjekteringsverktøy'!$G850='Telle antall dimensjoner'!B$1,1,""),IF('1. Prosjekteringsverktøy'!$F850=B$1,1,"")))</f>
        <v/>
      </c>
      <c r="C842" t="str">
        <f>IF('1. Prosjekteringsverktøy'!$B850=Utelukk!$A$3,"",IF('1. Prosjekteringsverktøy'!$G850&lt;&gt;"",IF('1. Prosjekteringsverktøy'!$G850='Telle antall dimensjoner'!C$1,1,""),IF('1. Prosjekteringsverktøy'!$F850=C$1,1,"")))</f>
        <v/>
      </c>
      <c r="D842" t="str">
        <f>IF('1. Prosjekteringsverktøy'!$B850=Utelukk!$A$3,"",IF('1. Prosjekteringsverktøy'!$G850&lt;&gt;"",IF('1. Prosjekteringsverktøy'!$G850='Telle antall dimensjoner'!D$1,1,""),IF('1. Prosjekteringsverktøy'!$F850=D$1,1,"")))</f>
        <v/>
      </c>
      <c r="E842" t="str">
        <f>IF('1. Prosjekteringsverktøy'!$B850=Utelukk!$A$3,"",IF('1. Prosjekteringsverktøy'!$G850&lt;&gt;"",IF('1. Prosjekteringsverktøy'!$G850='Telle antall dimensjoner'!E$1,1,""),IF('1. Prosjekteringsverktøy'!$F850=E$1,1,"")))</f>
        <v/>
      </c>
      <c r="F842" t="str">
        <f>IF('1. Prosjekteringsverktøy'!$B850=Utelukk!$A$3,"",IF('1. Prosjekteringsverktøy'!$G850&lt;&gt;"",IF('1. Prosjekteringsverktøy'!$G850='Telle antall dimensjoner'!F$1,1,""),IF('1. Prosjekteringsverktøy'!$F850=F$1,1,"")))</f>
        <v/>
      </c>
      <c r="G842" t="str">
        <f>IF('1. Prosjekteringsverktøy'!$B850=Utelukk!$A$3,"",IF('1. Prosjekteringsverktøy'!$G850&lt;&gt;"",IF('1. Prosjekteringsverktøy'!$G850='Telle antall dimensjoner'!G$1,1,""),IF('1. Prosjekteringsverktøy'!$F850=G$1,1,"")))</f>
        <v/>
      </c>
      <c r="H842" t="str">
        <f>IF('1. Prosjekteringsverktøy'!$B850=Utelukk!$A$3,"",IF('1. Prosjekteringsverktøy'!$G850&lt;&gt;"",IF('1. Prosjekteringsverktøy'!$G850='Telle antall dimensjoner'!H$1,1,""),IF('1. Prosjekteringsverktøy'!$F850=H$1,1,"")))</f>
        <v/>
      </c>
      <c r="I842" t="str">
        <f>IF('1. Prosjekteringsverktøy'!$B850=Utelukk!$A$3,"",IF('1. Prosjekteringsverktøy'!$G850&lt;&gt;"",IF('1. Prosjekteringsverktøy'!$G850='Telle antall dimensjoner'!I$1,1,""),IF('1. Prosjekteringsverktøy'!$F850=I$1,1,"")))</f>
        <v/>
      </c>
      <c r="J842" t="str">
        <f>IF('1. Prosjekteringsverktøy'!$B850=Utelukk!$A$3,"",IF('1. Prosjekteringsverktøy'!$G850&lt;&gt;"",IF('1. Prosjekteringsverktøy'!$G850='Telle antall dimensjoner'!J$1,1,""),IF('1. Prosjekteringsverktøy'!$F850=J$1,1,"")))</f>
        <v/>
      </c>
    </row>
    <row r="843" spans="1:10" x14ac:dyDescent="0.3">
      <c r="A843" t="str">
        <f>IF('1. Prosjekteringsverktøy'!D851&lt;&gt;0,'1. Prosjekteringsverktøy'!$D851,"")</f>
        <v/>
      </c>
      <c r="B843" t="str">
        <f>IF('1. Prosjekteringsverktøy'!$B851=Utelukk!$A$3,"",IF('1. Prosjekteringsverktøy'!$G851&lt;&gt;"",IF('1. Prosjekteringsverktøy'!$G851='Telle antall dimensjoner'!B$1,1,""),IF('1. Prosjekteringsverktøy'!$F851=B$1,1,"")))</f>
        <v/>
      </c>
      <c r="C843" t="str">
        <f>IF('1. Prosjekteringsverktøy'!$B851=Utelukk!$A$3,"",IF('1. Prosjekteringsverktøy'!$G851&lt;&gt;"",IF('1. Prosjekteringsverktøy'!$G851='Telle antall dimensjoner'!C$1,1,""),IF('1. Prosjekteringsverktøy'!$F851=C$1,1,"")))</f>
        <v/>
      </c>
      <c r="D843" t="str">
        <f>IF('1. Prosjekteringsverktøy'!$B851=Utelukk!$A$3,"",IF('1. Prosjekteringsverktøy'!$G851&lt;&gt;"",IF('1. Prosjekteringsverktøy'!$G851='Telle antall dimensjoner'!D$1,1,""),IF('1. Prosjekteringsverktøy'!$F851=D$1,1,"")))</f>
        <v/>
      </c>
      <c r="E843" t="str">
        <f>IF('1. Prosjekteringsverktøy'!$B851=Utelukk!$A$3,"",IF('1. Prosjekteringsverktøy'!$G851&lt;&gt;"",IF('1. Prosjekteringsverktøy'!$G851='Telle antall dimensjoner'!E$1,1,""),IF('1. Prosjekteringsverktøy'!$F851=E$1,1,"")))</f>
        <v/>
      </c>
      <c r="F843" t="str">
        <f>IF('1. Prosjekteringsverktøy'!$B851=Utelukk!$A$3,"",IF('1. Prosjekteringsverktøy'!$G851&lt;&gt;"",IF('1. Prosjekteringsverktøy'!$G851='Telle antall dimensjoner'!F$1,1,""),IF('1. Prosjekteringsverktøy'!$F851=F$1,1,"")))</f>
        <v/>
      </c>
      <c r="G843" t="str">
        <f>IF('1. Prosjekteringsverktøy'!$B851=Utelukk!$A$3,"",IF('1. Prosjekteringsverktøy'!$G851&lt;&gt;"",IF('1. Prosjekteringsverktøy'!$G851='Telle antall dimensjoner'!G$1,1,""),IF('1. Prosjekteringsverktøy'!$F851=G$1,1,"")))</f>
        <v/>
      </c>
      <c r="H843" t="str">
        <f>IF('1. Prosjekteringsverktøy'!$B851=Utelukk!$A$3,"",IF('1. Prosjekteringsverktøy'!$G851&lt;&gt;"",IF('1. Prosjekteringsverktøy'!$G851='Telle antall dimensjoner'!H$1,1,""),IF('1. Prosjekteringsverktøy'!$F851=H$1,1,"")))</f>
        <v/>
      </c>
      <c r="I843" t="str">
        <f>IF('1. Prosjekteringsverktøy'!$B851=Utelukk!$A$3,"",IF('1. Prosjekteringsverktøy'!$G851&lt;&gt;"",IF('1. Prosjekteringsverktøy'!$G851='Telle antall dimensjoner'!I$1,1,""),IF('1. Prosjekteringsverktøy'!$F851=I$1,1,"")))</f>
        <v/>
      </c>
      <c r="J843" t="str">
        <f>IF('1. Prosjekteringsverktøy'!$B851=Utelukk!$A$3,"",IF('1. Prosjekteringsverktøy'!$G851&lt;&gt;"",IF('1. Prosjekteringsverktøy'!$G851='Telle antall dimensjoner'!J$1,1,""),IF('1. Prosjekteringsverktøy'!$F851=J$1,1,"")))</f>
        <v/>
      </c>
    </row>
    <row r="844" spans="1:10" x14ac:dyDescent="0.3">
      <c r="A844" t="str">
        <f>IF('1. Prosjekteringsverktøy'!D852&lt;&gt;0,'1. Prosjekteringsverktøy'!$D852,"")</f>
        <v/>
      </c>
      <c r="B844" t="str">
        <f>IF('1. Prosjekteringsverktøy'!$B852=Utelukk!$A$3,"",IF('1. Prosjekteringsverktøy'!$G852&lt;&gt;"",IF('1. Prosjekteringsverktøy'!$G852='Telle antall dimensjoner'!B$1,1,""),IF('1. Prosjekteringsverktøy'!$F852=B$1,1,"")))</f>
        <v/>
      </c>
      <c r="C844" t="str">
        <f>IF('1. Prosjekteringsverktøy'!$B852=Utelukk!$A$3,"",IF('1. Prosjekteringsverktøy'!$G852&lt;&gt;"",IF('1. Prosjekteringsverktøy'!$G852='Telle antall dimensjoner'!C$1,1,""),IF('1. Prosjekteringsverktøy'!$F852=C$1,1,"")))</f>
        <v/>
      </c>
      <c r="D844" t="str">
        <f>IF('1. Prosjekteringsverktøy'!$B852=Utelukk!$A$3,"",IF('1. Prosjekteringsverktøy'!$G852&lt;&gt;"",IF('1. Prosjekteringsverktøy'!$G852='Telle antall dimensjoner'!D$1,1,""),IF('1. Prosjekteringsverktøy'!$F852=D$1,1,"")))</f>
        <v/>
      </c>
      <c r="E844" t="str">
        <f>IF('1. Prosjekteringsverktøy'!$B852=Utelukk!$A$3,"",IF('1. Prosjekteringsverktøy'!$G852&lt;&gt;"",IF('1. Prosjekteringsverktøy'!$G852='Telle antall dimensjoner'!E$1,1,""),IF('1. Prosjekteringsverktøy'!$F852=E$1,1,"")))</f>
        <v/>
      </c>
      <c r="F844" t="str">
        <f>IF('1. Prosjekteringsverktøy'!$B852=Utelukk!$A$3,"",IF('1. Prosjekteringsverktøy'!$G852&lt;&gt;"",IF('1. Prosjekteringsverktøy'!$G852='Telle antall dimensjoner'!F$1,1,""),IF('1. Prosjekteringsverktøy'!$F852=F$1,1,"")))</f>
        <v/>
      </c>
      <c r="G844" t="str">
        <f>IF('1. Prosjekteringsverktøy'!$B852=Utelukk!$A$3,"",IF('1. Prosjekteringsverktøy'!$G852&lt;&gt;"",IF('1. Prosjekteringsverktøy'!$G852='Telle antall dimensjoner'!G$1,1,""),IF('1. Prosjekteringsverktøy'!$F852=G$1,1,"")))</f>
        <v/>
      </c>
      <c r="H844" t="str">
        <f>IF('1. Prosjekteringsverktøy'!$B852=Utelukk!$A$3,"",IF('1. Prosjekteringsverktøy'!$G852&lt;&gt;"",IF('1. Prosjekteringsverktøy'!$G852='Telle antall dimensjoner'!H$1,1,""),IF('1. Prosjekteringsverktøy'!$F852=H$1,1,"")))</f>
        <v/>
      </c>
      <c r="I844" t="str">
        <f>IF('1. Prosjekteringsverktøy'!$B852=Utelukk!$A$3,"",IF('1. Prosjekteringsverktøy'!$G852&lt;&gt;"",IF('1. Prosjekteringsverktøy'!$G852='Telle antall dimensjoner'!I$1,1,""),IF('1. Prosjekteringsverktøy'!$F852=I$1,1,"")))</f>
        <v/>
      </c>
      <c r="J844" t="str">
        <f>IF('1. Prosjekteringsverktøy'!$B852=Utelukk!$A$3,"",IF('1. Prosjekteringsverktøy'!$G852&lt;&gt;"",IF('1. Prosjekteringsverktøy'!$G852='Telle antall dimensjoner'!J$1,1,""),IF('1. Prosjekteringsverktøy'!$F852=J$1,1,"")))</f>
        <v/>
      </c>
    </row>
    <row r="845" spans="1:10" x14ac:dyDescent="0.3">
      <c r="A845" t="str">
        <f>IF('1. Prosjekteringsverktøy'!D853&lt;&gt;0,'1. Prosjekteringsverktøy'!$D853,"")</f>
        <v/>
      </c>
      <c r="B845" t="str">
        <f>IF('1. Prosjekteringsverktøy'!$B853=Utelukk!$A$3,"",IF('1. Prosjekteringsverktøy'!$G853&lt;&gt;"",IF('1. Prosjekteringsverktøy'!$G853='Telle antall dimensjoner'!B$1,1,""),IF('1. Prosjekteringsverktøy'!$F853=B$1,1,"")))</f>
        <v/>
      </c>
      <c r="C845" t="str">
        <f>IF('1. Prosjekteringsverktøy'!$B853=Utelukk!$A$3,"",IF('1. Prosjekteringsverktøy'!$G853&lt;&gt;"",IF('1. Prosjekteringsverktøy'!$G853='Telle antall dimensjoner'!C$1,1,""),IF('1. Prosjekteringsverktøy'!$F853=C$1,1,"")))</f>
        <v/>
      </c>
      <c r="D845" t="str">
        <f>IF('1. Prosjekteringsverktøy'!$B853=Utelukk!$A$3,"",IF('1. Prosjekteringsverktøy'!$G853&lt;&gt;"",IF('1. Prosjekteringsverktøy'!$G853='Telle antall dimensjoner'!D$1,1,""),IF('1. Prosjekteringsverktøy'!$F853=D$1,1,"")))</f>
        <v/>
      </c>
      <c r="E845" t="str">
        <f>IF('1. Prosjekteringsverktøy'!$B853=Utelukk!$A$3,"",IF('1. Prosjekteringsverktøy'!$G853&lt;&gt;"",IF('1. Prosjekteringsverktøy'!$G853='Telle antall dimensjoner'!E$1,1,""),IF('1. Prosjekteringsverktøy'!$F853=E$1,1,"")))</f>
        <v/>
      </c>
      <c r="F845" t="str">
        <f>IF('1. Prosjekteringsverktøy'!$B853=Utelukk!$A$3,"",IF('1. Prosjekteringsverktøy'!$G853&lt;&gt;"",IF('1. Prosjekteringsverktøy'!$G853='Telle antall dimensjoner'!F$1,1,""),IF('1. Prosjekteringsverktøy'!$F853=F$1,1,"")))</f>
        <v/>
      </c>
      <c r="G845" t="str">
        <f>IF('1. Prosjekteringsverktøy'!$B853=Utelukk!$A$3,"",IF('1. Prosjekteringsverktøy'!$G853&lt;&gt;"",IF('1. Prosjekteringsverktøy'!$G853='Telle antall dimensjoner'!G$1,1,""),IF('1. Prosjekteringsverktøy'!$F853=G$1,1,"")))</f>
        <v/>
      </c>
      <c r="H845" t="str">
        <f>IF('1. Prosjekteringsverktøy'!$B853=Utelukk!$A$3,"",IF('1. Prosjekteringsverktøy'!$G853&lt;&gt;"",IF('1. Prosjekteringsverktøy'!$G853='Telle antall dimensjoner'!H$1,1,""),IF('1. Prosjekteringsverktøy'!$F853=H$1,1,"")))</f>
        <v/>
      </c>
      <c r="I845" t="str">
        <f>IF('1. Prosjekteringsverktøy'!$B853=Utelukk!$A$3,"",IF('1. Prosjekteringsverktøy'!$G853&lt;&gt;"",IF('1. Prosjekteringsverktøy'!$G853='Telle antall dimensjoner'!I$1,1,""),IF('1. Prosjekteringsverktøy'!$F853=I$1,1,"")))</f>
        <v/>
      </c>
      <c r="J845" t="str">
        <f>IF('1. Prosjekteringsverktøy'!$B853=Utelukk!$A$3,"",IF('1. Prosjekteringsverktøy'!$G853&lt;&gt;"",IF('1. Prosjekteringsverktøy'!$G853='Telle antall dimensjoner'!J$1,1,""),IF('1. Prosjekteringsverktøy'!$F853=J$1,1,"")))</f>
        <v/>
      </c>
    </row>
    <row r="846" spans="1:10" x14ac:dyDescent="0.3">
      <c r="A846" t="str">
        <f>IF('1. Prosjekteringsverktøy'!D854&lt;&gt;0,'1. Prosjekteringsverktøy'!$D854,"")</f>
        <v/>
      </c>
      <c r="B846" t="str">
        <f>IF('1. Prosjekteringsverktøy'!$B854=Utelukk!$A$3,"",IF('1. Prosjekteringsverktøy'!$G854&lt;&gt;"",IF('1. Prosjekteringsverktøy'!$G854='Telle antall dimensjoner'!B$1,1,""),IF('1. Prosjekteringsverktøy'!$F854=B$1,1,"")))</f>
        <v/>
      </c>
      <c r="C846" t="str">
        <f>IF('1. Prosjekteringsverktøy'!$B854=Utelukk!$A$3,"",IF('1. Prosjekteringsverktøy'!$G854&lt;&gt;"",IF('1. Prosjekteringsverktøy'!$G854='Telle antall dimensjoner'!C$1,1,""),IF('1. Prosjekteringsverktøy'!$F854=C$1,1,"")))</f>
        <v/>
      </c>
      <c r="D846" t="str">
        <f>IF('1. Prosjekteringsverktøy'!$B854=Utelukk!$A$3,"",IF('1. Prosjekteringsverktøy'!$G854&lt;&gt;"",IF('1. Prosjekteringsverktøy'!$G854='Telle antall dimensjoner'!D$1,1,""),IF('1. Prosjekteringsverktøy'!$F854=D$1,1,"")))</f>
        <v/>
      </c>
      <c r="E846" t="str">
        <f>IF('1. Prosjekteringsverktøy'!$B854=Utelukk!$A$3,"",IF('1. Prosjekteringsverktøy'!$G854&lt;&gt;"",IF('1. Prosjekteringsverktøy'!$G854='Telle antall dimensjoner'!E$1,1,""),IF('1. Prosjekteringsverktøy'!$F854=E$1,1,"")))</f>
        <v/>
      </c>
      <c r="F846" t="str">
        <f>IF('1. Prosjekteringsverktøy'!$B854=Utelukk!$A$3,"",IF('1. Prosjekteringsverktøy'!$G854&lt;&gt;"",IF('1. Prosjekteringsverktøy'!$G854='Telle antall dimensjoner'!F$1,1,""),IF('1. Prosjekteringsverktøy'!$F854=F$1,1,"")))</f>
        <v/>
      </c>
      <c r="G846" t="str">
        <f>IF('1. Prosjekteringsverktøy'!$B854=Utelukk!$A$3,"",IF('1. Prosjekteringsverktøy'!$G854&lt;&gt;"",IF('1. Prosjekteringsverktøy'!$G854='Telle antall dimensjoner'!G$1,1,""),IF('1. Prosjekteringsverktøy'!$F854=G$1,1,"")))</f>
        <v/>
      </c>
      <c r="H846" t="str">
        <f>IF('1. Prosjekteringsverktøy'!$B854=Utelukk!$A$3,"",IF('1. Prosjekteringsverktøy'!$G854&lt;&gt;"",IF('1. Prosjekteringsverktøy'!$G854='Telle antall dimensjoner'!H$1,1,""),IF('1. Prosjekteringsverktøy'!$F854=H$1,1,"")))</f>
        <v/>
      </c>
      <c r="I846" t="str">
        <f>IF('1. Prosjekteringsverktøy'!$B854=Utelukk!$A$3,"",IF('1. Prosjekteringsverktøy'!$G854&lt;&gt;"",IF('1. Prosjekteringsverktøy'!$G854='Telle antall dimensjoner'!I$1,1,""),IF('1. Prosjekteringsverktøy'!$F854=I$1,1,"")))</f>
        <v/>
      </c>
      <c r="J846" t="str">
        <f>IF('1. Prosjekteringsverktøy'!$B854=Utelukk!$A$3,"",IF('1. Prosjekteringsverktøy'!$G854&lt;&gt;"",IF('1. Prosjekteringsverktøy'!$G854='Telle antall dimensjoner'!J$1,1,""),IF('1. Prosjekteringsverktøy'!$F854=J$1,1,"")))</f>
        <v/>
      </c>
    </row>
    <row r="847" spans="1:10" x14ac:dyDescent="0.3">
      <c r="A847" t="str">
        <f>IF('1. Prosjekteringsverktøy'!D855&lt;&gt;0,'1. Prosjekteringsverktøy'!$D855,"")</f>
        <v/>
      </c>
      <c r="B847" t="str">
        <f>IF('1. Prosjekteringsverktøy'!$B855=Utelukk!$A$3,"",IF('1. Prosjekteringsverktøy'!$G855&lt;&gt;"",IF('1. Prosjekteringsverktøy'!$G855='Telle antall dimensjoner'!B$1,1,""),IF('1. Prosjekteringsverktøy'!$F855=B$1,1,"")))</f>
        <v/>
      </c>
      <c r="C847" t="str">
        <f>IF('1. Prosjekteringsverktøy'!$B855=Utelukk!$A$3,"",IF('1. Prosjekteringsverktøy'!$G855&lt;&gt;"",IF('1. Prosjekteringsverktøy'!$G855='Telle antall dimensjoner'!C$1,1,""),IF('1. Prosjekteringsverktøy'!$F855=C$1,1,"")))</f>
        <v/>
      </c>
      <c r="D847" t="str">
        <f>IF('1. Prosjekteringsverktøy'!$B855=Utelukk!$A$3,"",IF('1. Prosjekteringsverktøy'!$G855&lt;&gt;"",IF('1. Prosjekteringsverktøy'!$G855='Telle antall dimensjoner'!D$1,1,""),IF('1. Prosjekteringsverktøy'!$F855=D$1,1,"")))</f>
        <v/>
      </c>
      <c r="E847" t="str">
        <f>IF('1. Prosjekteringsverktøy'!$B855=Utelukk!$A$3,"",IF('1. Prosjekteringsverktøy'!$G855&lt;&gt;"",IF('1. Prosjekteringsverktøy'!$G855='Telle antall dimensjoner'!E$1,1,""),IF('1. Prosjekteringsverktøy'!$F855=E$1,1,"")))</f>
        <v/>
      </c>
      <c r="F847" t="str">
        <f>IF('1. Prosjekteringsverktøy'!$B855=Utelukk!$A$3,"",IF('1. Prosjekteringsverktøy'!$G855&lt;&gt;"",IF('1. Prosjekteringsverktøy'!$G855='Telle antall dimensjoner'!F$1,1,""),IF('1. Prosjekteringsverktøy'!$F855=F$1,1,"")))</f>
        <v/>
      </c>
      <c r="G847" t="str">
        <f>IF('1. Prosjekteringsverktøy'!$B855=Utelukk!$A$3,"",IF('1. Prosjekteringsverktøy'!$G855&lt;&gt;"",IF('1. Prosjekteringsverktøy'!$G855='Telle antall dimensjoner'!G$1,1,""),IF('1. Prosjekteringsverktøy'!$F855=G$1,1,"")))</f>
        <v/>
      </c>
      <c r="H847" t="str">
        <f>IF('1. Prosjekteringsverktøy'!$B855=Utelukk!$A$3,"",IF('1. Prosjekteringsverktøy'!$G855&lt;&gt;"",IF('1. Prosjekteringsverktøy'!$G855='Telle antall dimensjoner'!H$1,1,""),IF('1. Prosjekteringsverktøy'!$F855=H$1,1,"")))</f>
        <v/>
      </c>
      <c r="I847" t="str">
        <f>IF('1. Prosjekteringsverktøy'!$B855=Utelukk!$A$3,"",IF('1. Prosjekteringsverktøy'!$G855&lt;&gt;"",IF('1. Prosjekteringsverktøy'!$G855='Telle antall dimensjoner'!I$1,1,""),IF('1. Prosjekteringsverktøy'!$F855=I$1,1,"")))</f>
        <v/>
      </c>
      <c r="J847" t="str">
        <f>IF('1. Prosjekteringsverktøy'!$B855=Utelukk!$A$3,"",IF('1. Prosjekteringsverktøy'!$G855&lt;&gt;"",IF('1. Prosjekteringsverktøy'!$G855='Telle antall dimensjoner'!J$1,1,""),IF('1. Prosjekteringsverktøy'!$F855=J$1,1,"")))</f>
        <v/>
      </c>
    </row>
    <row r="848" spans="1:10" x14ac:dyDescent="0.3">
      <c r="A848" t="str">
        <f>IF('1. Prosjekteringsverktøy'!D856&lt;&gt;0,'1. Prosjekteringsverktøy'!$D856,"")</f>
        <v/>
      </c>
      <c r="B848" t="str">
        <f>IF('1. Prosjekteringsverktøy'!$B856=Utelukk!$A$3,"",IF('1. Prosjekteringsverktøy'!$G856&lt;&gt;"",IF('1. Prosjekteringsverktøy'!$G856='Telle antall dimensjoner'!B$1,1,""),IF('1. Prosjekteringsverktøy'!$F856=B$1,1,"")))</f>
        <v/>
      </c>
      <c r="C848" t="str">
        <f>IF('1. Prosjekteringsverktøy'!$B856=Utelukk!$A$3,"",IF('1. Prosjekteringsverktøy'!$G856&lt;&gt;"",IF('1. Prosjekteringsverktøy'!$G856='Telle antall dimensjoner'!C$1,1,""),IF('1. Prosjekteringsverktøy'!$F856=C$1,1,"")))</f>
        <v/>
      </c>
      <c r="D848" t="str">
        <f>IF('1. Prosjekteringsverktøy'!$B856=Utelukk!$A$3,"",IF('1. Prosjekteringsverktøy'!$G856&lt;&gt;"",IF('1. Prosjekteringsverktøy'!$G856='Telle antall dimensjoner'!D$1,1,""),IF('1. Prosjekteringsverktøy'!$F856=D$1,1,"")))</f>
        <v/>
      </c>
      <c r="E848" t="str">
        <f>IF('1. Prosjekteringsverktøy'!$B856=Utelukk!$A$3,"",IF('1. Prosjekteringsverktøy'!$G856&lt;&gt;"",IF('1. Prosjekteringsverktøy'!$G856='Telle antall dimensjoner'!E$1,1,""),IF('1. Prosjekteringsverktøy'!$F856=E$1,1,"")))</f>
        <v/>
      </c>
      <c r="F848" t="str">
        <f>IF('1. Prosjekteringsverktøy'!$B856=Utelukk!$A$3,"",IF('1. Prosjekteringsverktøy'!$G856&lt;&gt;"",IF('1. Prosjekteringsverktøy'!$G856='Telle antall dimensjoner'!F$1,1,""),IF('1. Prosjekteringsverktøy'!$F856=F$1,1,"")))</f>
        <v/>
      </c>
      <c r="G848" t="str">
        <f>IF('1. Prosjekteringsverktøy'!$B856=Utelukk!$A$3,"",IF('1. Prosjekteringsverktøy'!$G856&lt;&gt;"",IF('1. Prosjekteringsverktøy'!$G856='Telle antall dimensjoner'!G$1,1,""),IF('1. Prosjekteringsverktøy'!$F856=G$1,1,"")))</f>
        <v/>
      </c>
      <c r="H848" t="str">
        <f>IF('1. Prosjekteringsverktøy'!$B856=Utelukk!$A$3,"",IF('1. Prosjekteringsverktøy'!$G856&lt;&gt;"",IF('1. Prosjekteringsverktøy'!$G856='Telle antall dimensjoner'!H$1,1,""),IF('1. Prosjekteringsverktøy'!$F856=H$1,1,"")))</f>
        <v/>
      </c>
      <c r="I848" t="str">
        <f>IF('1. Prosjekteringsverktøy'!$B856=Utelukk!$A$3,"",IF('1. Prosjekteringsverktøy'!$G856&lt;&gt;"",IF('1. Prosjekteringsverktøy'!$G856='Telle antall dimensjoner'!I$1,1,""),IF('1. Prosjekteringsverktøy'!$F856=I$1,1,"")))</f>
        <v/>
      </c>
      <c r="J848" t="str">
        <f>IF('1. Prosjekteringsverktøy'!$B856=Utelukk!$A$3,"",IF('1. Prosjekteringsverktøy'!$G856&lt;&gt;"",IF('1. Prosjekteringsverktøy'!$G856='Telle antall dimensjoner'!J$1,1,""),IF('1. Prosjekteringsverktøy'!$F856=J$1,1,"")))</f>
        <v/>
      </c>
    </row>
    <row r="849" spans="1:10" x14ac:dyDescent="0.3">
      <c r="A849" t="str">
        <f>IF('1. Prosjekteringsverktøy'!D857&lt;&gt;0,'1. Prosjekteringsverktøy'!$D857,"")</f>
        <v/>
      </c>
      <c r="B849" t="str">
        <f>IF('1. Prosjekteringsverktøy'!$B857=Utelukk!$A$3,"",IF('1. Prosjekteringsverktøy'!$G857&lt;&gt;"",IF('1. Prosjekteringsverktøy'!$G857='Telle antall dimensjoner'!B$1,1,""),IF('1. Prosjekteringsverktøy'!$F857=B$1,1,"")))</f>
        <v/>
      </c>
      <c r="C849" t="str">
        <f>IF('1. Prosjekteringsverktøy'!$B857=Utelukk!$A$3,"",IF('1. Prosjekteringsverktøy'!$G857&lt;&gt;"",IF('1. Prosjekteringsverktøy'!$G857='Telle antall dimensjoner'!C$1,1,""),IF('1. Prosjekteringsverktøy'!$F857=C$1,1,"")))</f>
        <v/>
      </c>
      <c r="D849" t="str">
        <f>IF('1. Prosjekteringsverktøy'!$B857=Utelukk!$A$3,"",IF('1. Prosjekteringsverktøy'!$G857&lt;&gt;"",IF('1. Prosjekteringsverktøy'!$G857='Telle antall dimensjoner'!D$1,1,""),IF('1. Prosjekteringsverktøy'!$F857=D$1,1,"")))</f>
        <v/>
      </c>
      <c r="E849" t="str">
        <f>IF('1. Prosjekteringsverktøy'!$B857=Utelukk!$A$3,"",IF('1. Prosjekteringsverktøy'!$G857&lt;&gt;"",IF('1. Prosjekteringsverktøy'!$G857='Telle antall dimensjoner'!E$1,1,""),IF('1. Prosjekteringsverktøy'!$F857=E$1,1,"")))</f>
        <v/>
      </c>
      <c r="F849" t="str">
        <f>IF('1. Prosjekteringsverktøy'!$B857=Utelukk!$A$3,"",IF('1. Prosjekteringsverktøy'!$G857&lt;&gt;"",IF('1. Prosjekteringsverktøy'!$G857='Telle antall dimensjoner'!F$1,1,""),IF('1. Prosjekteringsverktøy'!$F857=F$1,1,"")))</f>
        <v/>
      </c>
      <c r="G849" t="str">
        <f>IF('1. Prosjekteringsverktøy'!$B857=Utelukk!$A$3,"",IF('1. Prosjekteringsverktøy'!$G857&lt;&gt;"",IF('1. Prosjekteringsverktøy'!$G857='Telle antall dimensjoner'!G$1,1,""),IF('1. Prosjekteringsverktøy'!$F857=G$1,1,"")))</f>
        <v/>
      </c>
      <c r="H849" t="str">
        <f>IF('1. Prosjekteringsverktøy'!$B857=Utelukk!$A$3,"",IF('1. Prosjekteringsverktøy'!$G857&lt;&gt;"",IF('1. Prosjekteringsverktøy'!$G857='Telle antall dimensjoner'!H$1,1,""),IF('1. Prosjekteringsverktøy'!$F857=H$1,1,"")))</f>
        <v/>
      </c>
      <c r="I849" t="str">
        <f>IF('1. Prosjekteringsverktøy'!$B857=Utelukk!$A$3,"",IF('1. Prosjekteringsverktøy'!$G857&lt;&gt;"",IF('1. Prosjekteringsverktøy'!$G857='Telle antall dimensjoner'!I$1,1,""),IF('1. Prosjekteringsverktøy'!$F857=I$1,1,"")))</f>
        <v/>
      </c>
      <c r="J849" t="str">
        <f>IF('1. Prosjekteringsverktøy'!$B857=Utelukk!$A$3,"",IF('1. Prosjekteringsverktøy'!$G857&lt;&gt;"",IF('1. Prosjekteringsverktøy'!$G857='Telle antall dimensjoner'!J$1,1,""),IF('1. Prosjekteringsverktøy'!$F857=J$1,1,"")))</f>
        <v/>
      </c>
    </row>
    <row r="850" spans="1:10" x14ac:dyDescent="0.3">
      <c r="A850" t="str">
        <f>IF('1. Prosjekteringsverktøy'!D858&lt;&gt;0,'1. Prosjekteringsverktøy'!$D858,"")</f>
        <v/>
      </c>
      <c r="B850" t="str">
        <f>IF('1. Prosjekteringsverktøy'!$B858=Utelukk!$A$3,"",IF('1. Prosjekteringsverktøy'!$G858&lt;&gt;"",IF('1. Prosjekteringsverktøy'!$G858='Telle antall dimensjoner'!B$1,1,""),IF('1. Prosjekteringsverktøy'!$F858=B$1,1,"")))</f>
        <v/>
      </c>
      <c r="C850" t="str">
        <f>IF('1. Prosjekteringsverktøy'!$B858=Utelukk!$A$3,"",IF('1. Prosjekteringsverktøy'!$G858&lt;&gt;"",IF('1. Prosjekteringsverktøy'!$G858='Telle antall dimensjoner'!C$1,1,""),IF('1. Prosjekteringsverktøy'!$F858=C$1,1,"")))</f>
        <v/>
      </c>
      <c r="D850" t="str">
        <f>IF('1. Prosjekteringsverktøy'!$B858=Utelukk!$A$3,"",IF('1. Prosjekteringsverktøy'!$G858&lt;&gt;"",IF('1. Prosjekteringsverktøy'!$G858='Telle antall dimensjoner'!D$1,1,""),IF('1. Prosjekteringsverktøy'!$F858=D$1,1,"")))</f>
        <v/>
      </c>
      <c r="E850" t="str">
        <f>IF('1. Prosjekteringsverktøy'!$B858=Utelukk!$A$3,"",IF('1. Prosjekteringsverktøy'!$G858&lt;&gt;"",IF('1. Prosjekteringsverktøy'!$G858='Telle antall dimensjoner'!E$1,1,""),IF('1. Prosjekteringsverktøy'!$F858=E$1,1,"")))</f>
        <v/>
      </c>
      <c r="F850" t="str">
        <f>IF('1. Prosjekteringsverktøy'!$B858=Utelukk!$A$3,"",IF('1. Prosjekteringsverktøy'!$G858&lt;&gt;"",IF('1. Prosjekteringsverktøy'!$G858='Telle antall dimensjoner'!F$1,1,""),IF('1. Prosjekteringsverktøy'!$F858=F$1,1,"")))</f>
        <v/>
      </c>
      <c r="G850" t="str">
        <f>IF('1. Prosjekteringsverktøy'!$B858=Utelukk!$A$3,"",IF('1. Prosjekteringsverktøy'!$G858&lt;&gt;"",IF('1. Prosjekteringsverktøy'!$G858='Telle antall dimensjoner'!G$1,1,""),IF('1. Prosjekteringsverktøy'!$F858=G$1,1,"")))</f>
        <v/>
      </c>
      <c r="H850" t="str">
        <f>IF('1. Prosjekteringsverktøy'!$B858=Utelukk!$A$3,"",IF('1. Prosjekteringsverktøy'!$G858&lt;&gt;"",IF('1. Prosjekteringsverktøy'!$G858='Telle antall dimensjoner'!H$1,1,""),IF('1. Prosjekteringsverktøy'!$F858=H$1,1,"")))</f>
        <v/>
      </c>
      <c r="I850" t="str">
        <f>IF('1. Prosjekteringsverktøy'!$B858=Utelukk!$A$3,"",IF('1. Prosjekteringsverktøy'!$G858&lt;&gt;"",IF('1. Prosjekteringsverktøy'!$G858='Telle antall dimensjoner'!I$1,1,""),IF('1. Prosjekteringsverktøy'!$F858=I$1,1,"")))</f>
        <v/>
      </c>
      <c r="J850" t="str">
        <f>IF('1. Prosjekteringsverktøy'!$B858=Utelukk!$A$3,"",IF('1. Prosjekteringsverktøy'!$G858&lt;&gt;"",IF('1. Prosjekteringsverktøy'!$G858='Telle antall dimensjoner'!J$1,1,""),IF('1. Prosjekteringsverktøy'!$F858=J$1,1,"")))</f>
        <v/>
      </c>
    </row>
    <row r="851" spans="1:10" x14ac:dyDescent="0.3">
      <c r="A851" t="str">
        <f>IF('1. Prosjekteringsverktøy'!D859&lt;&gt;0,'1. Prosjekteringsverktøy'!$D859,"")</f>
        <v/>
      </c>
      <c r="B851" t="str">
        <f>IF('1. Prosjekteringsverktøy'!$B859=Utelukk!$A$3,"",IF('1. Prosjekteringsverktøy'!$G859&lt;&gt;"",IF('1. Prosjekteringsverktøy'!$G859='Telle antall dimensjoner'!B$1,1,""),IF('1. Prosjekteringsverktøy'!$F859=B$1,1,"")))</f>
        <v/>
      </c>
      <c r="C851" t="str">
        <f>IF('1. Prosjekteringsverktøy'!$B859=Utelukk!$A$3,"",IF('1. Prosjekteringsverktøy'!$G859&lt;&gt;"",IF('1. Prosjekteringsverktøy'!$G859='Telle antall dimensjoner'!C$1,1,""),IF('1. Prosjekteringsverktøy'!$F859=C$1,1,"")))</f>
        <v/>
      </c>
      <c r="D851" t="str">
        <f>IF('1. Prosjekteringsverktøy'!$B859=Utelukk!$A$3,"",IF('1. Prosjekteringsverktøy'!$G859&lt;&gt;"",IF('1. Prosjekteringsverktøy'!$G859='Telle antall dimensjoner'!D$1,1,""),IF('1. Prosjekteringsverktøy'!$F859=D$1,1,"")))</f>
        <v/>
      </c>
      <c r="E851" t="str">
        <f>IF('1. Prosjekteringsverktøy'!$B859=Utelukk!$A$3,"",IF('1. Prosjekteringsverktøy'!$G859&lt;&gt;"",IF('1. Prosjekteringsverktøy'!$G859='Telle antall dimensjoner'!E$1,1,""),IF('1. Prosjekteringsverktøy'!$F859=E$1,1,"")))</f>
        <v/>
      </c>
      <c r="F851" t="str">
        <f>IF('1. Prosjekteringsverktøy'!$B859=Utelukk!$A$3,"",IF('1. Prosjekteringsverktøy'!$G859&lt;&gt;"",IF('1. Prosjekteringsverktøy'!$G859='Telle antall dimensjoner'!F$1,1,""),IF('1. Prosjekteringsverktøy'!$F859=F$1,1,"")))</f>
        <v/>
      </c>
      <c r="G851" t="str">
        <f>IF('1. Prosjekteringsverktøy'!$B859=Utelukk!$A$3,"",IF('1. Prosjekteringsverktøy'!$G859&lt;&gt;"",IF('1. Prosjekteringsverktøy'!$G859='Telle antall dimensjoner'!G$1,1,""),IF('1. Prosjekteringsverktøy'!$F859=G$1,1,"")))</f>
        <v/>
      </c>
      <c r="H851" t="str">
        <f>IF('1. Prosjekteringsverktøy'!$B859=Utelukk!$A$3,"",IF('1. Prosjekteringsverktøy'!$G859&lt;&gt;"",IF('1. Prosjekteringsverktøy'!$G859='Telle antall dimensjoner'!H$1,1,""),IF('1. Prosjekteringsverktøy'!$F859=H$1,1,"")))</f>
        <v/>
      </c>
      <c r="I851" t="str">
        <f>IF('1. Prosjekteringsverktøy'!$B859=Utelukk!$A$3,"",IF('1. Prosjekteringsverktøy'!$G859&lt;&gt;"",IF('1. Prosjekteringsverktøy'!$G859='Telle antall dimensjoner'!I$1,1,""),IF('1. Prosjekteringsverktøy'!$F859=I$1,1,"")))</f>
        <v/>
      </c>
      <c r="J851" t="str">
        <f>IF('1. Prosjekteringsverktøy'!$B859=Utelukk!$A$3,"",IF('1. Prosjekteringsverktøy'!$G859&lt;&gt;"",IF('1. Prosjekteringsverktøy'!$G859='Telle antall dimensjoner'!J$1,1,""),IF('1. Prosjekteringsverktøy'!$F859=J$1,1,"")))</f>
        <v/>
      </c>
    </row>
    <row r="852" spans="1:10" x14ac:dyDescent="0.3">
      <c r="A852" t="str">
        <f>IF('1. Prosjekteringsverktøy'!D860&lt;&gt;0,'1. Prosjekteringsverktøy'!$D860,"")</f>
        <v/>
      </c>
      <c r="B852" t="str">
        <f>IF('1. Prosjekteringsverktøy'!$B860=Utelukk!$A$3,"",IF('1. Prosjekteringsverktøy'!$G860&lt;&gt;"",IF('1. Prosjekteringsverktøy'!$G860='Telle antall dimensjoner'!B$1,1,""),IF('1. Prosjekteringsverktøy'!$F860=B$1,1,"")))</f>
        <v/>
      </c>
      <c r="C852" t="str">
        <f>IF('1. Prosjekteringsverktøy'!$B860=Utelukk!$A$3,"",IF('1. Prosjekteringsverktøy'!$G860&lt;&gt;"",IF('1. Prosjekteringsverktøy'!$G860='Telle antall dimensjoner'!C$1,1,""),IF('1. Prosjekteringsverktøy'!$F860=C$1,1,"")))</f>
        <v/>
      </c>
      <c r="D852" t="str">
        <f>IF('1. Prosjekteringsverktøy'!$B860=Utelukk!$A$3,"",IF('1. Prosjekteringsverktøy'!$G860&lt;&gt;"",IF('1. Prosjekteringsverktøy'!$G860='Telle antall dimensjoner'!D$1,1,""),IF('1. Prosjekteringsverktøy'!$F860=D$1,1,"")))</f>
        <v/>
      </c>
      <c r="E852" t="str">
        <f>IF('1. Prosjekteringsverktøy'!$B860=Utelukk!$A$3,"",IF('1. Prosjekteringsverktøy'!$G860&lt;&gt;"",IF('1. Prosjekteringsverktøy'!$G860='Telle antall dimensjoner'!E$1,1,""),IF('1. Prosjekteringsverktøy'!$F860=E$1,1,"")))</f>
        <v/>
      </c>
      <c r="F852" t="str">
        <f>IF('1. Prosjekteringsverktøy'!$B860=Utelukk!$A$3,"",IF('1. Prosjekteringsverktøy'!$G860&lt;&gt;"",IF('1. Prosjekteringsverktøy'!$G860='Telle antall dimensjoner'!F$1,1,""),IF('1. Prosjekteringsverktøy'!$F860=F$1,1,"")))</f>
        <v/>
      </c>
      <c r="G852" t="str">
        <f>IF('1. Prosjekteringsverktøy'!$B860=Utelukk!$A$3,"",IF('1. Prosjekteringsverktøy'!$G860&lt;&gt;"",IF('1. Prosjekteringsverktøy'!$G860='Telle antall dimensjoner'!G$1,1,""),IF('1. Prosjekteringsverktøy'!$F860=G$1,1,"")))</f>
        <v/>
      </c>
      <c r="H852" t="str">
        <f>IF('1. Prosjekteringsverktøy'!$B860=Utelukk!$A$3,"",IF('1. Prosjekteringsverktøy'!$G860&lt;&gt;"",IF('1. Prosjekteringsverktøy'!$G860='Telle antall dimensjoner'!H$1,1,""),IF('1. Prosjekteringsverktøy'!$F860=H$1,1,"")))</f>
        <v/>
      </c>
      <c r="I852" t="str">
        <f>IF('1. Prosjekteringsverktøy'!$B860=Utelukk!$A$3,"",IF('1. Prosjekteringsverktøy'!$G860&lt;&gt;"",IF('1. Prosjekteringsverktøy'!$G860='Telle antall dimensjoner'!I$1,1,""),IF('1. Prosjekteringsverktøy'!$F860=I$1,1,"")))</f>
        <v/>
      </c>
      <c r="J852" t="str">
        <f>IF('1. Prosjekteringsverktøy'!$B860=Utelukk!$A$3,"",IF('1. Prosjekteringsverktøy'!$G860&lt;&gt;"",IF('1. Prosjekteringsverktøy'!$G860='Telle antall dimensjoner'!J$1,1,""),IF('1. Prosjekteringsverktøy'!$F860=J$1,1,"")))</f>
        <v/>
      </c>
    </row>
    <row r="853" spans="1:10" x14ac:dyDescent="0.3">
      <c r="A853" t="str">
        <f>IF('1. Prosjekteringsverktøy'!D861&lt;&gt;0,'1. Prosjekteringsverktøy'!$D861,"")</f>
        <v/>
      </c>
      <c r="B853" t="str">
        <f>IF('1. Prosjekteringsverktøy'!$B861=Utelukk!$A$3,"",IF('1. Prosjekteringsverktøy'!$G861&lt;&gt;"",IF('1. Prosjekteringsverktøy'!$G861='Telle antall dimensjoner'!B$1,1,""),IF('1. Prosjekteringsverktøy'!$F861=B$1,1,"")))</f>
        <v/>
      </c>
      <c r="C853" t="str">
        <f>IF('1. Prosjekteringsverktøy'!$B861=Utelukk!$A$3,"",IF('1. Prosjekteringsverktøy'!$G861&lt;&gt;"",IF('1. Prosjekteringsverktøy'!$G861='Telle antall dimensjoner'!C$1,1,""),IF('1. Prosjekteringsverktøy'!$F861=C$1,1,"")))</f>
        <v/>
      </c>
      <c r="D853" t="str">
        <f>IF('1. Prosjekteringsverktøy'!$B861=Utelukk!$A$3,"",IF('1. Prosjekteringsverktøy'!$G861&lt;&gt;"",IF('1. Prosjekteringsverktøy'!$G861='Telle antall dimensjoner'!D$1,1,""),IF('1. Prosjekteringsverktøy'!$F861=D$1,1,"")))</f>
        <v/>
      </c>
      <c r="E853" t="str">
        <f>IF('1. Prosjekteringsverktøy'!$B861=Utelukk!$A$3,"",IF('1. Prosjekteringsverktøy'!$G861&lt;&gt;"",IF('1. Prosjekteringsverktøy'!$G861='Telle antall dimensjoner'!E$1,1,""),IF('1. Prosjekteringsverktøy'!$F861=E$1,1,"")))</f>
        <v/>
      </c>
      <c r="F853" t="str">
        <f>IF('1. Prosjekteringsverktøy'!$B861=Utelukk!$A$3,"",IF('1. Prosjekteringsverktøy'!$G861&lt;&gt;"",IF('1. Prosjekteringsverktøy'!$G861='Telle antall dimensjoner'!F$1,1,""),IF('1. Prosjekteringsverktøy'!$F861=F$1,1,"")))</f>
        <v/>
      </c>
      <c r="G853" t="str">
        <f>IF('1. Prosjekteringsverktøy'!$B861=Utelukk!$A$3,"",IF('1. Prosjekteringsverktøy'!$G861&lt;&gt;"",IF('1. Prosjekteringsverktøy'!$G861='Telle antall dimensjoner'!G$1,1,""),IF('1. Prosjekteringsverktøy'!$F861=G$1,1,"")))</f>
        <v/>
      </c>
      <c r="H853" t="str">
        <f>IF('1. Prosjekteringsverktøy'!$B861=Utelukk!$A$3,"",IF('1. Prosjekteringsverktøy'!$G861&lt;&gt;"",IF('1. Prosjekteringsverktøy'!$G861='Telle antall dimensjoner'!H$1,1,""),IF('1. Prosjekteringsverktøy'!$F861=H$1,1,"")))</f>
        <v/>
      </c>
      <c r="I853" t="str">
        <f>IF('1. Prosjekteringsverktøy'!$B861=Utelukk!$A$3,"",IF('1. Prosjekteringsverktøy'!$G861&lt;&gt;"",IF('1. Prosjekteringsverktøy'!$G861='Telle antall dimensjoner'!I$1,1,""),IF('1. Prosjekteringsverktøy'!$F861=I$1,1,"")))</f>
        <v/>
      </c>
      <c r="J853" t="str">
        <f>IF('1. Prosjekteringsverktøy'!$B861=Utelukk!$A$3,"",IF('1. Prosjekteringsverktøy'!$G861&lt;&gt;"",IF('1. Prosjekteringsverktøy'!$G861='Telle antall dimensjoner'!J$1,1,""),IF('1. Prosjekteringsverktøy'!$F861=J$1,1,"")))</f>
        <v/>
      </c>
    </row>
    <row r="854" spans="1:10" x14ac:dyDescent="0.3">
      <c r="A854" t="str">
        <f>IF('1. Prosjekteringsverktøy'!D862&lt;&gt;0,'1. Prosjekteringsverktøy'!$D862,"")</f>
        <v/>
      </c>
      <c r="B854" t="str">
        <f>IF('1. Prosjekteringsverktøy'!$B862=Utelukk!$A$3,"",IF('1. Prosjekteringsverktøy'!$G862&lt;&gt;"",IF('1. Prosjekteringsverktøy'!$G862='Telle antall dimensjoner'!B$1,1,""),IF('1. Prosjekteringsverktøy'!$F862=B$1,1,"")))</f>
        <v/>
      </c>
      <c r="C854" t="str">
        <f>IF('1. Prosjekteringsverktøy'!$B862=Utelukk!$A$3,"",IF('1. Prosjekteringsverktøy'!$G862&lt;&gt;"",IF('1. Prosjekteringsverktøy'!$G862='Telle antall dimensjoner'!C$1,1,""),IF('1. Prosjekteringsverktøy'!$F862=C$1,1,"")))</f>
        <v/>
      </c>
      <c r="D854" t="str">
        <f>IF('1. Prosjekteringsverktøy'!$B862=Utelukk!$A$3,"",IF('1. Prosjekteringsverktøy'!$G862&lt;&gt;"",IF('1. Prosjekteringsverktøy'!$G862='Telle antall dimensjoner'!D$1,1,""),IF('1. Prosjekteringsverktøy'!$F862=D$1,1,"")))</f>
        <v/>
      </c>
      <c r="E854" t="str">
        <f>IF('1. Prosjekteringsverktøy'!$B862=Utelukk!$A$3,"",IF('1. Prosjekteringsverktøy'!$G862&lt;&gt;"",IF('1. Prosjekteringsverktøy'!$G862='Telle antall dimensjoner'!E$1,1,""),IF('1. Prosjekteringsverktøy'!$F862=E$1,1,"")))</f>
        <v/>
      </c>
      <c r="F854" t="str">
        <f>IF('1. Prosjekteringsverktøy'!$B862=Utelukk!$A$3,"",IF('1. Prosjekteringsverktøy'!$G862&lt;&gt;"",IF('1. Prosjekteringsverktøy'!$G862='Telle antall dimensjoner'!F$1,1,""),IF('1. Prosjekteringsverktøy'!$F862=F$1,1,"")))</f>
        <v/>
      </c>
      <c r="G854" t="str">
        <f>IF('1. Prosjekteringsverktøy'!$B862=Utelukk!$A$3,"",IF('1. Prosjekteringsverktøy'!$G862&lt;&gt;"",IF('1. Prosjekteringsverktøy'!$G862='Telle antall dimensjoner'!G$1,1,""),IF('1. Prosjekteringsverktøy'!$F862=G$1,1,"")))</f>
        <v/>
      </c>
      <c r="H854" t="str">
        <f>IF('1. Prosjekteringsverktøy'!$B862=Utelukk!$A$3,"",IF('1. Prosjekteringsverktøy'!$G862&lt;&gt;"",IF('1. Prosjekteringsverktøy'!$G862='Telle antall dimensjoner'!H$1,1,""),IF('1. Prosjekteringsverktøy'!$F862=H$1,1,"")))</f>
        <v/>
      </c>
      <c r="I854" t="str">
        <f>IF('1. Prosjekteringsverktøy'!$B862=Utelukk!$A$3,"",IF('1. Prosjekteringsverktøy'!$G862&lt;&gt;"",IF('1. Prosjekteringsverktøy'!$G862='Telle antall dimensjoner'!I$1,1,""),IF('1. Prosjekteringsverktøy'!$F862=I$1,1,"")))</f>
        <v/>
      </c>
      <c r="J854" t="str">
        <f>IF('1. Prosjekteringsverktøy'!$B862=Utelukk!$A$3,"",IF('1. Prosjekteringsverktøy'!$G862&lt;&gt;"",IF('1. Prosjekteringsverktøy'!$G862='Telle antall dimensjoner'!J$1,1,""),IF('1. Prosjekteringsverktøy'!$F862=J$1,1,"")))</f>
        <v/>
      </c>
    </row>
    <row r="855" spans="1:10" x14ac:dyDescent="0.3">
      <c r="A855" t="str">
        <f>IF('1. Prosjekteringsverktøy'!D863&lt;&gt;0,'1. Prosjekteringsverktøy'!$D863,"")</f>
        <v/>
      </c>
      <c r="B855" t="str">
        <f>IF('1. Prosjekteringsverktøy'!$B863=Utelukk!$A$3,"",IF('1. Prosjekteringsverktøy'!$G863&lt;&gt;"",IF('1. Prosjekteringsverktøy'!$G863='Telle antall dimensjoner'!B$1,1,""),IF('1. Prosjekteringsverktøy'!$F863=B$1,1,"")))</f>
        <v/>
      </c>
      <c r="C855" t="str">
        <f>IF('1. Prosjekteringsverktøy'!$B863=Utelukk!$A$3,"",IF('1. Prosjekteringsverktøy'!$G863&lt;&gt;"",IF('1. Prosjekteringsverktøy'!$G863='Telle antall dimensjoner'!C$1,1,""),IF('1. Prosjekteringsverktøy'!$F863=C$1,1,"")))</f>
        <v/>
      </c>
      <c r="D855" t="str">
        <f>IF('1. Prosjekteringsverktøy'!$B863=Utelukk!$A$3,"",IF('1. Prosjekteringsverktøy'!$G863&lt;&gt;"",IF('1. Prosjekteringsverktøy'!$G863='Telle antall dimensjoner'!D$1,1,""),IF('1. Prosjekteringsverktøy'!$F863=D$1,1,"")))</f>
        <v/>
      </c>
      <c r="E855" t="str">
        <f>IF('1. Prosjekteringsverktøy'!$B863=Utelukk!$A$3,"",IF('1. Prosjekteringsverktøy'!$G863&lt;&gt;"",IF('1. Prosjekteringsverktøy'!$G863='Telle antall dimensjoner'!E$1,1,""),IF('1. Prosjekteringsverktøy'!$F863=E$1,1,"")))</f>
        <v/>
      </c>
      <c r="F855" t="str">
        <f>IF('1. Prosjekteringsverktøy'!$B863=Utelukk!$A$3,"",IF('1. Prosjekteringsverktøy'!$G863&lt;&gt;"",IF('1. Prosjekteringsverktøy'!$G863='Telle antall dimensjoner'!F$1,1,""),IF('1. Prosjekteringsverktøy'!$F863=F$1,1,"")))</f>
        <v/>
      </c>
      <c r="G855" t="str">
        <f>IF('1. Prosjekteringsverktøy'!$B863=Utelukk!$A$3,"",IF('1. Prosjekteringsverktøy'!$G863&lt;&gt;"",IF('1. Prosjekteringsverktøy'!$G863='Telle antall dimensjoner'!G$1,1,""),IF('1. Prosjekteringsverktøy'!$F863=G$1,1,"")))</f>
        <v/>
      </c>
      <c r="H855" t="str">
        <f>IF('1. Prosjekteringsverktøy'!$B863=Utelukk!$A$3,"",IF('1. Prosjekteringsverktøy'!$G863&lt;&gt;"",IF('1. Prosjekteringsverktøy'!$G863='Telle antall dimensjoner'!H$1,1,""),IF('1. Prosjekteringsverktøy'!$F863=H$1,1,"")))</f>
        <v/>
      </c>
      <c r="I855" t="str">
        <f>IF('1. Prosjekteringsverktøy'!$B863=Utelukk!$A$3,"",IF('1. Prosjekteringsverktøy'!$G863&lt;&gt;"",IF('1. Prosjekteringsverktøy'!$G863='Telle antall dimensjoner'!I$1,1,""),IF('1. Prosjekteringsverktøy'!$F863=I$1,1,"")))</f>
        <v/>
      </c>
      <c r="J855" t="str">
        <f>IF('1. Prosjekteringsverktøy'!$B863=Utelukk!$A$3,"",IF('1. Prosjekteringsverktøy'!$G863&lt;&gt;"",IF('1. Prosjekteringsverktøy'!$G863='Telle antall dimensjoner'!J$1,1,""),IF('1. Prosjekteringsverktøy'!$F863=J$1,1,"")))</f>
        <v/>
      </c>
    </row>
    <row r="856" spans="1:10" x14ac:dyDescent="0.3">
      <c r="A856" t="str">
        <f>IF('1. Prosjekteringsverktøy'!D864&lt;&gt;0,'1. Prosjekteringsverktøy'!$D864,"")</f>
        <v/>
      </c>
      <c r="B856" t="str">
        <f>IF('1. Prosjekteringsverktøy'!$B864=Utelukk!$A$3,"",IF('1. Prosjekteringsverktøy'!$G864&lt;&gt;"",IF('1. Prosjekteringsverktøy'!$G864='Telle antall dimensjoner'!B$1,1,""),IF('1. Prosjekteringsverktøy'!$F864=B$1,1,"")))</f>
        <v/>
      </c>
      <c r="C856" t="str">
        <f>IF('1. Prosjekteringsverktøy'!$B864=Utelukk!$A$3,"",IF('1. Prosjekteringsverktøy'!$G864&lt;&gt;"",IF('1. Prosjekteringsverktøy'!$G864='Telle antall dimensjoner'!C$1,1,""),IF('1. Prosjekteringsverktøy'!$F864=C$1,1,"")))</f>
        <v/>
      </c>
      <c r="D856" t="str">
        <f>IF('1. Prosjekteringsverktøy'!$B864=Utelukk!$A$3,"",IF('1. Prosjekteringsverktøy'!$G864&lt;&gt;"",IF('1. Prosjekteringsverktøy'!$G864='Telle antall dimensjoner'!D$1,1,""),IF('1. Prosjekteringsverktøy'!$F864=D$1,1,"")))</f>
        <v/>
      </c>
      <c r="E856" t="str">
        <f>IF('1. Prosjekteringsverktøy'!$B864=Utelukk!$A$3,"",IF('1. Prosjekteringsverktøy'!$G864&lt;&gt;"",IF('1. Prosjekteringsverktøy'!$G864='Telle antall dimensjoner'!E$1,1,""),IF('1. Prosjekteringsverktøy'!$F864=E$1,1,"")))</f>
        <v/>
      </c>
      <c r="F856" t="str">
        <f>IF('1. Prosjekteringsverktøy'!$B864=Utelukk!$A$3,"",IF('1. Prosjekteringsverktøy'!$G864&lt;&gt;"",IF('1. Prosjekteringsverktøy'!$G864='Telle antall dimensjoner'!F$1,1,""),IF('1. Prosjekteringsverktøy'!$F864=F$1,1,"")))</f>
        <v/>
      </c>
      <c r="G856" t="str">
        <f>IF('1. Prosjekteringsverktøy'!$B864=Utelukk!$A$3,"",IF('1. Prosjekteringsverktøy'!$G864&lt;&gt;"",IF('1. Prosjekteringsverktøy'!$G864='Telle antall dimensjoner'!G$1,1,""),IF('1. Prosjekteringsverktøy'!$F864=G$1,1,"")))</f>
        <v/>
      </c>
      <c r="H856" t="str">
        <f>IF('1. Prosjekteringsverktøy'!$B864=Utelukk!$A$3,"",IF('1. Prosjekteringsverktøy'!$G864&lt;&gt;"",IF('1. Prosjekteringsverktøy'!$G864='Telle antall dimensjoner'!H$1,1,""),IF('1. Prosjekteringsverktøy'!$F864=H$1,1,"")))</f>
        <v/>
      </c>
      <c r="I856" t="str">
        <f>IF('1. Prosjekteringsverktøy'!$B864=Utelukk!$A$3,"",IF('1. Prosjekteringsverktøy'!$G864&lt;&gt;"",IF('1. Prosjekteringsverktøy'!$G864='Telle antall dimensjoner'!I$1,1,""),IF('1. Prosjekteringsverktøy'!$F864=I$1,1,"")))</f>
        <v/>
      </c>
      <c r="J856" t="str">
        <f>IF('1. Prosjekteringsverktøy'!$B864=Utelukk!$A$3,"",IF('1. Prosjekteringsverktøy'!$G864&lt;&gt;"",IF('1. Prosjekteringsverktøy'!$G864='Telle antall dimensjoner'!J$1,1,""),IF('1. Prosjekteringsverktøy'!$F864=J$1,1,"")))</f>
        <v/>
      </c>
    </row>
    <row r="857" spans="1:10" x14ac:dyDescent="0.3">
      <c r="A857" t="str">
        <f>IF('1. Prosjekteringsverktøy'!D865&lt;&gt;0,'1. Prosjekteringsverktøy'!$D865,"")</f>
        <v/>
      </c>
      <c r="B857" t="str">
        <f>IF('1. Prosjekteringsverktøy'!$B865=Utelukk!$A$3,"",IF('1. Prosjekteringsverktøy'!$G865&lt;&gt;"",IF('1. Prosjekteringsverktøy'!$G865='Telle antall dimensjoner'!B$1,1,""),IF('1. Prosjekteringsverktøy'!$F865=B$1,1,"")))</f>
        <v/>
      </c>
      <c r="C857" t="str">
        <f>IF('1. Prosjekteringsverktøy'!$B865=Utelukk!$A$3,"",IF('1. Prosjekteringsverktøy'!$G865&lt;&gt;"",IF('1. Prosjekteringsverktøy'!$G865='Telle antall dimensjoner'!C$1,1,""),IF('1. Prosjekteringsverktøy'!$F865=C$1,1,"")))</f>
        <v/>
      </c>
      <c r="D857" t="str">
        <f>IF('1. Prosjekteringsverktøy'!$B865=Utelukk!$A$3,"",IF('1. Prosjekteringsverktøy'!$G865&lt;&gt;"",IF('1. Prosjekteringsverktøy'!$G865='Telle antall dimensjoner'!D$1,1,""),IF('1. Prosjekteringsverktøy'!$F865=D$1,1,"")))</f>
        <v/>
      </c>
      <c r="E857" t="str">
        <f>IF('1. Prosjekteringsverktøy'!$B865=Utelukk!$A$3,"",IF('1. Prosjekteringsverktøy'!$G865&lt;&gt;"",IF('1. Prosjekteringsverktøy'!$G865='Telle antall dimensjoner'!E$1,1,""),IF('1. Prosjekteringsverktøy'!$F865=E$1,1,"")))</f>
        <v/>
      </c>
      <c r="F857" t="str">
        <f>IF('1. Prosjekteringsverktøy'!$B865=Utelukk!$A$3,"",IF('1. Prosjekteringsverktøy'!$G865&lt;&gt;"",IF('1. Prosjekteringsverktøy'!$G865='Telle antall dimensjoner'!F$1,1,""),IF('1. Prosjekteringsverktøy'!$F865=F$1,1,"")))</f>
        <v/>
      </c>
      <c r="G857" t="str">
        <f>IF('1. Prosjekteringsverktøy'!$B865=Utelukk!$A$3,"",IF('1. Prosjekteringsverktøy'!$G865&lt;&gt;"",IF('1. Prosjekteringsverktøy'!$G865='Telle antall dimensjoner'!G$1,1,""),IF('1. Prosjekteringsverktøy'!$F865=G$1,1,"")))</f>
        <v/>
      </c>
      <c r="H857" t="str">
        <f>IF('1. Prosjekteringsverktøy'!$B865=Utelukk!$A$3,"",IF('1. Prosjekteringsverktøy'!$G865&lt;&gt;"",IF('1. Prosjekteringsverktøy'!$G865='Telle antall dimensjoner'!H$1,1,""),IF('1. Prosjekteringsverktøy'!$F865=H$1,1,"")))</f>
        <v/>
      </c>
      <c r="I857" t="str">
        <f>IF('1. Prosjekteringsverktøy'!$B865=Utelukk!$A$3,"",IF('1. Prosjekteringsverktøy'!$G865&lt;&gt;"",IF('1. Prosjekteringsverktøy'!$G865='Telle antall dimensjoner'!I$1,1,""),IF('1. Prosjekteringsverktøy'!$F865=I$1,1,"")))</f>
        <v/>
      </c>
      <c r="J857" t="str">
        <f>IF('1. Prosjekteringsverktøy'!$B865=Utelukk!$A$3,"",IF('1. Prosjekteringsverktøy'!$G865&lt;&gt;"",IF('1. Prosjekteringsverktøy'!$G865='Telle antall dimensjoner'!J$1,1,""),IF('1. Prosjekteringsverktøy'!$F865=J$1,1,"")))</f>
        <v/>
      </c>
    </row>
    <row r="858" spans="1:10" x14ac:dyDescent="0.3">
      <c r="A858" t="str">
        <f>IF('1. Prosjekteringsverktøy'!D866&lt;&gt;0,'1. Prosjekteringsverktøy'!$D866,"")</f>
        <v/>
      </c>
      <c r="B858" t="str">
        <f>IF('1. Prosjekteringsverktøy'!$B866=Utelukk!$A$3,"",IF('1. Prosjekteringsverktøy'!$G866&lt;&gt;"",IF('1. Prosjekteringsverktøy'!$G866='Telle antall dimensjoner'!B$1,1,""),IF('1. Prosjekteringsverktøy'!$F866=B$1,1,"")))</f>
        <v/>
      </c>
      <c r="C858" t="str">
        <f>IF('1. Prosjekteringsverktøy'!$B866=Utelukk!$A$3,"",IF('1. Prosjekteringsverktøy'!$G866&lt;&gt;"",IF('1. Prosjekteringsverktøy'!$G866='Telle antall dimensjoner'!C$1,1,""),IF('1. Prosjekteringsverktøy'!$F866=C$1,1,"")))</f>
        <v/>
      </c>
      <c r="D858" t="str">
        <f>IF('1. Prosjekteringsverktøy'!$B866=Utelukk!$A$3,"",IF('1. Prosjekteringsverktøy'!$G866&lt;&gt;"",IF('1. Prosjekteringsverktøy'!$G866='Telle antall dimensjoner'!D$1,1,""),IF('1. Prosjekteringsverktøy'!$F866=D$1,1,"")))</f>
        <v/>
      </c>
      <c r="E858" t="str">
        <f>IF('1. Prosjekteringsverktøy'!$B866=Utelukk!$A$3,"",IF('1. Prosjekteringsverktøy'!$G866&lt;&gt;"",IF('1. Prosjekteringsverktøy'!$G866='Telle antall dimensjoner'!E$1,1,""),IF('1. Prosjekteringsverktøy'!$F866=E$1,1,"")))</f>
        <v/>
      </c>
      <c r="F858" t="str">
        <f>IF('1. Prosjekteringsverktøy'!$B866=Utelukk!$A$3,"",IF('1. Prosjekteringsverktøy'!$G866&lt;&gt;"",IF('1. Prosjekteringsverktøy'!$G866='Telle antall dimensjoner'!F$1,1,""),IF('1. Prosjekteringsverktøy'!$F866=F$1,1,"")))</f>
        <v/>
      </c>
      <c r="G858" t="str">
        <f>IF('1. Prosjekteringsverktøy'!$B866=Utelukk!$A$3,"",IF('1. Prosjekteringsverktøy'!$G866&lt;&gt;"",IF('1. Prosjekteringsverktøy'!$G866='Telle antall dimensjoner'!G$1,1,""),IF('1. Prosjekteringsverktøy'!$F866=G$1,1,"")))</f>
        <v/>
      </c>
      <c r="H858" t="str">
        <f>IF('1. Prosjekteringsverktøy'!$B866=Utelukk!$A$3,"",IF('1. Prosjekteringsverktøy'!$G866&lt;&gt;"",IF('1. Prosjekteringsverktøy'!$G866='Telle antall dimensjoner'!H$1,1,""),IF('1. Prosjekteringsverktøy'!$F866=H$1,1,"")))</f>
        <v/>
      </c>
      <c r="I858" t="str">
        <f>IF('1. Prosjekteringsverktøy'!$B866=Utelukk!$A$3,"",IF('1. Prosjekteringsverktøy'!$G866&lt;&gt;"",IF('1. Prosjekteringsverktøy'!$G866='Telle antall dimensjoner'!I$1,1,""),IF('1. Prosjekteringsverktøy'!$F866=I$1,1,"")))</f>
        <v/>
      </c>
      <c r="J858" t="str">
        <f>IF('1. Prosjekteringsverktøy'!$B866=Utelukk!$A$3,"",IF('1. Prosjekteringsverktøy'!$G866&lt;&gt;"",IF('1. Prosjekteringsverktøy'!$G866='Telle antall dimensjoner'!J$1,1,""),IF('1. Prosjekteringsverktøy'!$F866=J$1,1,"")))</f>
        <v/>
      </c>
    </row>
    <row r="859" spans="1:10" x14ac:dyDescent="0.3">
      <c r="A859" t="str">
        <f>IF('1. Prosjekteringsverktøy'!D867&lt;&gt;0,'1. Prosjekteringsverktøy'!$D867,"")</f>
        <v/>
      </c>
      <c r="B859" t="str">
        <f>IF('1. Prosjekteringsverktøy'!$B867=Utelukk!$A$3,"",IF('1. Prosjekteringsverktøy'!$G867&lt;&gt;"",IF('1. Prosjekteringsverktøy'!$G867='Telle antall dimensjoner'!B$1,1,""),IF('1. Prosjekteringsverktøy'!$F867=B$1,1,"")))</f>
        <v/>
      </c>
      <c r="C859" t="str">
        <f>IF('1. Prosjekteringsverktøy'!$B867=Utelukk!$A$3,"",IF('1. Prosjekteringsverktøy'!$G867&lt;&gt;"",IF('1. Prosjekteringsverktøy'!$G867='Telle antall dimensjoner'!C$1,1,""),IF('1. Prosjekteringsverktøy'!$F867=C$1,1,"")))</f>
        <v/>
      </c>
      <c r="D859" t="str">
        <f>IF('1. Prosjekteringsverktøy'!$B867=Utelukk!$A$3,"",IF('1. Prosjekteringsverktøy'!$G867&lt;&gt;"",IF('1. Prosjekteringsverktøy'!$G867='Telle antall dimensjoner'!D$1,1,""),IF('1. Prosjekteringsverktøy'!$F867=D$1,1,"")))</f>
        <v/>
      </c>
      <c r="E859" t="str">
        <f>IF('1. Prosjekteringsverktøy'!$B867=Utelukk!$A$3,"",IF('1. Prosjekteringsverktøy'!$G867&lt;&gt;"",IF('1. Prosjekteringsverktøy'!$G867='Telle antall dimensjoner'!E$1,1,""),IF('1. Prosjekteringsverktøy'!$F867=E$1,1,"")))</f>
        <v/>
      </c>
      <c r="F859" t="str">
        <f>IF('1. Prosjekteringsverktøy'!$B867=Utelukk!$A$3,"",IF('1. Prosjekteringsverktøy'!$G867&lt;&gt;"",IF('1. Prosjekteringsverktøy'!$G867='Telle antall dimensjoner'!F$1,1,""),IF('1. Prosjekteringsverktøy'!$F867=F$1,1,"")))</f>
        <v/>
      </c>
      <c r="G859" t="str">
        <f>IF('1. Prosjekteringsverktøy'!$B867=Utelukk!$A$3,"",IF('1. Prosjekteringsverktøy'!$G867&lt;&gt;"",IF('1. Prosjekteringsverktøy'!$G867='Telle antall dimensjoner'!G$1,1,""),IF('1. Prosjekteringsverktøy'!$F867=G$1,1,"")))</f>
        <v/>
      </c>
      <c r="H859" t="str">
        <f>IF('1. Prosjekteringsverktøy'!$B867=Utelukk!$A$3,"",IF('1. Prosjekteringsverktøy'!$G867&lt;&gt;"",IF('1. Prosjekteringsverktøy'!$G867='Telle antall dimensjoner'!H$1,1,""),IF('1. Prosjekteringsverktøy'!$F867=H$1,1,"")))</f>
        <v/>
      </c>
      <c r="I859" t="str">
        <f>IF('1. Prosjekteringsverktøy'!$B867=Utelukk!$A$3,"",IF('1. Prosjekteringsverktøy'!$G867&lt;&gt;"",IF('1. Prosjekteringsverktøy'!$G867='Telle antall dimensjoner'!I$1,1,""),IF('1. Prosjekteringsverktøy'!$F867=I$1,1,"")))</f>
        <v/>
      </c>
      <c r="J859" t="str">
        <f>IF('1. Prosjekteringsverktøy'!$B867=Utelukk!$A$3,"",IF('1. Prosjekteringsverktøy'!$G867&lt;&gt;"",IF('1. Prosjekteringsverktøy'!$G867='Telle antall dimensjoner'!J$1,1,""),IF('1. Prosjekteringsverktøy'!$F867=J$1,1,"")))</f>
        <v/>
      </c>
    </row>
    <row r="860" spans="1:10" x14ac:dyDescent="0.3">
      <c r="A860" t="str">
        <f>IF('1. Prosjekteringsverktøy'!D868&lt;&gt;0,'1. Prosjekteringsverktøy'!$D868,"")</f>
        <v/>
      </c>
      <c r="B860" t="str">
        <f>IF('1. Prosjekteringsverktøy'!$B868=Utelukk!$A$3,"",IF('1. Prosjekteringsverktøy'!$G868&lt;&gt;"",IF('1. Prosjekteringsverktøy'!$G868='Telle antall dimensjoner'!B$1,1,""),IF('1. Prosjekteringsverktøy'!$F868=B$1,1,"")))</f>
        <v/>
      </c>
      <c r="C860" t="str">
        <f>IF('1. Prosjekteringsverktøy'!$B868=Utelukk!$A$3,"",IF('1. Prosjekteringsverktøy'!$G868&lt;&gt;"",IF('1. Prosjekteringsverktøy'!$G868='Telle antall dimensjoner'!C$1,1,""),IF('1. Prosjekteringsverktøy'!$F868=C$1,1,"")))</f>
        <v/>
      </c>
      <c r="D860" t="str">
        <f>IF('1. Prosjekteringsverktøy'!$B868=Utelukk!$A$3,"",IF('1. Prosjekteringsverktøy'!$G868&lt;&gt;"",IF('1. Prosjekteringsverktøy'!$G868='Telle antall dimensjoner'!D$1,1,""),IF('1. Prosjekteringsverktøy'!$F868=D$1,1,"")))</f>
        <v/>
      </c>
      <c r="E860" t="str">
        <f>IF('1. Prosjekteringsverktøy'!$B868=Utelukk!$A$3,"",IF('1. Prosjekteringsverktøy'!$G868&lt;&gt;"",IF('1. Prosjekteringsverktøy'!$G868='Telle antall dimensjoner'!E$1,1,""),IF('1. Prosjekteringsverktøy'!$F868=E$1,1,"")))</f>
        <v/>
      </c>
      <c r="F860" t="str">
        <f>IF('1. Prosjekteringsverktøy'!$B868=Utelukk!$A$3,"",IF('1. Prosjekteringsverktøy'!$G868&lt;&gt;"",IF('1. Prosjekteringsverktøy'!$G868='Telle antall dimensjoner'!F$1,1,""),IF('1. Prosjekteringsverktøy'!$F868=F$1,1,"")))</f>
        <v/>
      </c>
      <c r="G860" t="str">
        <f>IF('1. Prosjekteringsverktøy'!$B868=Utelukk!$A$3,"",IF('1. Prosjekteringsverktøy'!$G868&lt;&gt;"",IF('1. Prosjekteringsverktøy'!$G868='Telle antall dimensjoner'!G$1,1,""),IF('1. Prosjekteringsverktøy'!$F868=G$1,1,"")))</f>
        <v/>
      </c>
      <c r="H860" t="str">
        <f>IF('1. Prosjekteringsverktøy'!$B868=Utelukk!$A$3,"",IF('1. Prosjekteringsverktøy'!$G868&lt;&gt;"",IF('1. Prosjekteringsverktøy'!$G868='Telle antall dimensjoner'!H$1,1,""),IF('1. Prosjekteringsverktøy'!$F868=H$1,1,"")))</f>
        <v/>
      </c>
      <c r="I860" t="str">
        <f>IF('1. Prosjekteringsverktøy'!$B868=Utelukk!$A$3,"",IF('1. Prosjekteringsverktøy'!$G868&lt;&gt;"",IF('1. Prosjekteringsverktøy'!$G868='Telle antall dimensjoner'!I$1,1,""),IF('1. Prosjekteringsverktøy'!$F868=I$1,1,"")))</f>
        <v/>
      </c>
      <c r="J860" t="str">
        <f>IF('1. Prosjekteringsverktøy'!$B868=Utelukk!$A$3,"",IF('1. Prosjekteringsverktøy'!$G868&lt;&gt;"",IF('1. Prosjekteringsverktøy'!$G868='Telle antall dimensjoner'!J$1,1,""),IF('1. Prosjekteringsverktøy'!$F868=J$1,1,"")))</f>
        <v/>
      </c>
    </row>
    <row r="861" spans="1:10" x14ac:dyDescent="0.3">
      <c r="A861" t="str">
        <f>IF('1. Prosjekteringsverktøy'!D869&lt;&gt;0,'1. Prosjekteringsverktøy'!$D869,"")</f>
        <v/>
      </c>
      <c r="B861" t="str">
        <f>IF('1. Prosjekteringsverktøy'!$B869=Utelukk!$A$3,"",IF('1. Prosjekteringsverktøy'!$G869&lt;&gt;"",IF('1. Prosjekteringsverktøy'!$G869='Telle antall dimensjoner'!B$1,1,""),IF('1. Prosjekteringsverktøy'!$F869=B$1,1,"")))</f>
        <v/>
      </c>
      <c r="C861" t="str">
        <f>IF('1. Prosjekteringsverktøy'!$B869=Utelukk!$A$3,"",IF('1. Prosjekteringsverktøy'!$G869&lt;&gt;"",IF('1. Prosjekteringsverktøy'!$G869='Telle antall dimensjoner'!C$1,1,""),IF('1. Prosjekteringsverktøy'!$F869=C$1,1,"")))</f>
        <v/>
      </c>
      <c r="D861" t="str">
        <f>IF('1. Prosjekteringsverktøy'!$B869=Utelukk!$A$3,"",IF('1. Prosjekteringsverktøy'!$G869&lt;&gt;"",IF('1. Prosjekteringsverktøy'!$G869='Telle antall dimensjoner'!D$1,1,""),IF('1. Prosjekteringsverktøy'!$F869=D$1,1,"")))</f>
        <v/>
      </c>
      <c r="E861" t="str">
        <f>IF('1. Prosjekteringsverktøy'!$B869=Utelukk!$A$3,"",IF('1. Prosjekteringsverktøy'!$G869&lt;&gt;"",IF('1. Prosjekteringsverktøy'!$G869='Telle antall dimensjoner'!E$1,1,""),IF('1. Prosjekteringsverktøy'!$F869=E$1,1,"")))</f>
        <v/>
      </c>
      <c r="F861" t="str">
        <f>IF('1. Prosjekteringsverktøy'!$B869=Utelukk!$A$3,"",IF('1. Prosjekteringsverktøy'!$G869&lt;&gt;"",IF('1. Prosjekteringsverktøy'!$G869='Telle antall dimensjoner'!F$1,1,""),IF('1. Prosjekteringsverktøy'!$F869=F$1,1,"")))</f>
        <v/>
      </c>
      <c r="G861" t="str">
        <f>IF('1. Prosjekteringsverktøy'!$B869=Utelukk!$A$3,"",IF('1. Prosjekteringsverktøy'!$G869&lt;&gt;"",IF('1. Prosjekteringsverktøy'!$G869='Telle antall dimensjoner'!G$1,1,""),IF('1. Prosjekteringsverktøy'!$F869=G$1,1,"")))</f>
        <v/>
      </c>
      <c r="H861" t="str">
        <f>IF('1. Prosjekteringsverktøy'!$B869=Utelukk!$A$3,"",IF('1. Prosjekteringsverktøy'!$G869&lt;&gt;"",IF('1. Prosjekteringsverktøy'!$G869='Telle antall dimensjoner'!H$1,1,""),IF('1. Prosjekteringsverktøy'!$F869=H$1,1,"")))</f>
        <v/>
      </c>
      <c r="I861" t="str">
        <f>IF('1. Prosjekteringsverktøy'!$B869=Utelukk!$A$3,"",IF('1. Prosjekteringsverktøy'!$G869&lt;&gt;"",IF('1. Prosjekteringsverktøy'!$G869='Telle antall dimensjoner'!I$1,1,""),IF('1. Prosjekteringsverktøy'!$F869=I$1,1,"")))</f>
        <v/>
      </c>
      <c r="J861" t="str">
        <f>IF('1. Prosjekteringsverktøy'!$B869=Utelukk!$A$3,"",IF('1. Prosjekteringsverktøy'!$G869&lt;&gt;"",IF('1. Prosjekteringsverktøy'!$G869='Telle antall dimensjoner'!J$1,1,""),IF('1. Prosjekteringsverktøy'!$F869=J$1,1,"")))</f>
        <v/>
      </c>
    </row>
    <row r="862" spans="1:10" x14ac:dyDescent="0.3">
      <c r="A862" t="str">
        <f>IF('1. Prosjekteringsverktøy'!D870&lt;&gt;0,'1. Prosjekteringsverktøy'!$D870,"")</f>
        <v/>
      </c>
      <c r="B862" t="str">
        <f>IF('1. Prosjekteringsverktøy'!$B870=Utelukk!$A$3,"",IF('1. Prosjekteringsverktøy'!$G870&lt;&gt;"",IF('1. Prosjekteringsverktøy'!$G870='Telle antall dimensjoner'!B$1,1,""),IF('1. Prosjekteringsverktøy'!$F870=B$1,1,"")))</f>
        <v/>
      </c>
      <c r="C862" t="str">
        <f>IF('1. Prosjekteringsverktøy'!$B870=Utelukk!$A$3,"",IF('1. Prosjekteringsverktøy'!$G870&lt;&gt;"",IF('1. Prosjekteringsverktøy'!$G870='Telle antall dimensjoner'!C$1,1,""),IF('1. Prosjekteringsverktøy'!$F870=C$1,1,"")))</f>
        <v/>
      </c>
      <c r="D862" t="str">
        <f>IF('1. Prosjekteringsverktøy'!$B870=Utelukk!$A$3,"",IF('1. Prosjekteringsverktøy'!$G870&lt;&gt;"",IF('1. Prosjekteringsverktøy'!$G870='Telle antall dimensjoner'!D$1,1,""),IF('1. Prosjekteringsverktøy'!$F870=D$1,1,"")))</f>
        <v/>
      </c>
      <c r="E862" t="str">
        <f>IF('1. Prosjekteringsverktøy'!$B870=Utelukk!$A$3,"",IF('1. Prosjekteringsverktøy'!$G870&lt;&gt;"",IF('1. Prosjekteringsverktøy'!$G870='Telle antall dimensjoner'!E$1,1,""),IF('1. Prosjekteringsverktøy'!$F870=E$1,1,"")))</f>
        <v/>
      </c>
      <c r="F862" t="str">
        <f>IF('1. Prosjekteringsverktøy'!$B870=Utelukk!$A$3,"",IF('1. Prosjekteringsverktøy'!$G870&lt;&gt;"",IF('1. Prosjekteringsverktøy'!$G870='Telle antall dimensjoner'!F$1,1,""),IF('1. Prosjekteringsverktøy'!$F870=F$1,1,"")))</f>
        <v/>
      </c>
      <c r="G862" t="str">
        <f>IF('1. Prosjekteringsverktøy'!$B870=Utelukk!$A$3,"",IF('1. Prosjekteringsverktøy'!$G870&lt;&gt;"",IF('1. Prosjekteringsverktøy'!$G870='Telle antall dimensjoner'!G$1,1,""),IF('1. Prosjekteringsverktøy'!$F870=G$1,1,"")))</f>
        <v/>
      </c>
      <c r="H862" t="str">
        <f>IF('1. Prosjekteringsverktøy'!$B870=Utelukk!$A$3,"",IF('1. Prosjekteringsverktøy'!$G870&lt;&gt;"",IF('1. Prosjekteringsverktøy'!$G870='Telle antall dimensjoner'!H$1,1,""),IF('1. Prosjekteringsverktøy'!$F870=H$1,1,"")))</f>
        <v/>
      </c>
      <c r="I862" t="str">
        <f>IF('1. Prosjekteringsverktøy'!$B870=Utelukk!$A$3,"",IF('1. Prosjekteringsverktøy'!$G870&lt;&gt;"",IF('1. Prosjekteringsverktøy'!$G870='Telle antall dimensjoner'!I$1,1,""),IF('1. Prosjekteringsverktøy'!$F870=I$1,1,"")))</f>
        <v/>
      </c>
      <c r="J862" t="str">
        <f>IF('1. Prosjekteringsverktøy'!$B870=Utelukk!$A$3,"",IF('1. Prosjekteringsverktøy'!$G870&lt;&gt;"",IF('1. Prosjekteringsverktøy'!$G870='Telle antall dimensjoner'!J$1,1,""),IF('1. Prosjekteringsverktøy'!$F870=J$1,1,"")))</f>
        <v/>
      </c>
    </row>
    <row r="863" spans="1:10" x14ac:dyDescent="0.3">
      <c r="A863" t="str">
        <f>IF('1. Prosjekteringsverktøy'!D871&lt;&gt;0,'1. Prosjekteringsverktøy'!$D871,"")</f>
        <v/>
      </c>
      <c r="B863" t="str">
        <f>IF('1. Prosjekteringsverktøy'!$B871=Utelukk!$A$3,"",IF('1. Prosjekteringsverktøy'!$G871&lt;&gt;"",IF('1. Prosjekteringsverktøy'!$G871='Telle antall dimensjoner'!B$1,1,""),IF('1. Prosjekteringsverktøy'!$F871=B$1,1,"")))</f>
        <v/>
      </c>
      <c r="C863" t="str">
        <f>IF('1. Prosjekteringsverktøy'!$B871=Utelukk!$A$3,"",IF('1. Prosjekteringsverktøy'!$G871&lt;&gt;"",IF('1. Prosjekteringsverktøy'!$G871='Telle antall dimensjoner'!C$1,1,""),IF('1. Prosjekteringsverktøy'!$F871=C$1,1,"")))</f>
        <v/>
      </c>
      <c r="D863" t="str">
        <f>IF('1. Prosjekteringsverktøy'!$B871=Utelukk!$A$3,"",IF('1. Prosjekteringsverktøy'!$G871&lt;&gt;"",IF('1. Prosjekteringsverktøy'!$G871='Telle antall dimensjoner'!D$1,1,""),IF('1. Prosjekteringsverktøy'!$F871=D$1,1,"")))</f>
        <v/>
      </c>
      <c r="E863" t="str">
        <f>IF('1. Prosjekteringsverktøy'!$B871=Utelukk!$A$3,"",IF('1. Prosjekteringsverktøy'!$G871&lt;&gt;"",IF('1. Prosjekteringsverktøy'!$G871='Telle antall dimensjoner'!E$1,1,""),IF('1. Prosjekteringsverktøy'!$F871=E$1,1,"")))</f>
        <v/>
      </c>
      <c r="F863" t="str">
        <f>IF('1. Prosjekteringsverktøy'!$B871=Utelukk!$A$3,"",IF('1. Prosjekteringsverktøy'!$G871&lt;&gt;"",IF('1. Prosjekteringsverktøy'!$G871='Telle antall dimensjoner'!F$1,1,""),IF('1. Prosjekteringsverktøy'!$F871=F$1,1,"")))</f>
        <v/>
      </c>
      <c r="G863" t="str">
        <f>IF('1. Prosjekteringsverktøy'!$B871=Utelukk!$A$3,"",IF('1. Prosjekteringsverktøy'!$G871&lt;&gt;"",IF('1. Prosjekteringsverktøy'!$G871='Telle antall dimensjoner'!G$1,1,""),IF('1. Prosjekteringsverktøy'!$F871=G$1,1,"")))</f>
        <v/>
      </c>
      <c r="H863" t="str">
        <f>IF('1. Prosjekteringsverktøy'!$B871=Utelukk!$A$3,"",IF('1. Prosjekteringsverktøy'!$G871&lt;&gt;"",IF('1. Prosjekteringsverktøy'!$G871='Telle antall dimensjoner'!H$1,1,""),IF('1. Prosjekteringsverktøy'!$F871=H$1,1,"")))</f>
        <v/>
      </c>
      <c r="I863" t="str">
        <f>IF('1. Prosjekteringsverktøy'!$B871=Utelukk!$A$3,"",IF('1. Prosjekteringsverktøy'!$G871&lt;&gt;"",IF('1. Prosjekteringsverktøy'!$G871='Telle antall dimensjoner'!I$1,1,""),IF('1. Prosjekteringsverktøy'!$F871=I$1,1,"")))</f>
        <v/>
      </c>
      <c r="J863" t="str">
        <f>IF('1. Prosjekteringsverktøy'!$B871=Utelukk!$A$3,"",IF('1. Prosjekteringsverktøy'!$G871&lt;&gt;"",IF('1. Prosjekteringsverktøy'!$G871='Telle antall dimensjoner'!J$1,1,""),IF('1. Prosjekteringsverktøy'!$F871=J$1,1,"")))</f>
        <v/>
      </c>
    </row>
    <row r="864" spans="1:10" x14ac:dyDescent="0.3">
      <c r="A864" t="str">
        <f>IF('1. Prosjekteringsverktøy'!D872&lt;&gt;0,'1. Prosjekteringsverktøy'!$D872,"")</f>
        <v/>
      </c>
      <c r="B864" t="str">
        <f>IF('1. Prosjekteringsverktøy'!$B872=Utelukk!$A$3,"",IF('1. Prosjekteringsverktøy'!$G872&lt;&gt;"",IF('1. Prosjekteringsverktøy'!$G872='Telle antall dimensjoner'!B$1,1,""),IF('1. Prosjekteringsverktøy'!$F872=B$1,1,"")))</f>
        <v/>
      </c>
      <c r="C864" t="str">
        <f>IF('1. Prosjekteringsverktøy'!$B872=Utelukk!$A$3,"",IF('1. Prosjekteringsverktøy'!$G872&lt;&gt;"",IF('1. Prosjekteringsverktøy'!$G872='Telle antall dimensjoner'!C$1,1,""),IF('1. Prosjekteringsverktøy'!$F872=C$1,1,"")))</f>
        <v/>
      </c>
      <c r="D864" t="str">
        <f>IF('1. Prosjekteringsverktøy'!$B872=Utelukk!$A$3,"",IF('1. Prosjekteringsverktøy'!$G872&lt;&gt;"",IF('1. Prosjekteringsverktøy'!$G872='Telle antall dimensjoner'!D$1,1,""),IF('1. Prosjekteringsverktøy'!$F872=D$1,1,"")))</f>
        <v/>
      </c>
      <c r="E864" t="str">
        <f>IF('1. Prosjekteringsverktøy'!$B872=Utelukk!$A$3,"",IF('1. Prosjekteringsverktøy'!$G872&lt;&gt;"",IF('1. Prosjekteringsverktøy'!$G872='Telle antall dimensjoner'!E$1,1,""),IF('1. Prosjekteringsverktøy'!$F872=E$1,1,"")))</f>
        <v/>
      </c>
      <c r="F864" t="str">
        <f>IF('1. Prosjekteringsverktøy'!$B872=Utelukk!$A$3,"",IF('1. Prosjekteringsverktøy'!$G872&lt;&gt;"",IF('1. Prosjekteringsverktøy'!$G872='Telle antall dimensjoner'!F$1,1,""),IF('1. Prosjekteringsverktøy'!$F872=F$1,1,"")))</f>
        <v/>
      </c>
      <c r="G864" t="str">
        <f>IF('1. Prosjekteringsverktøy'!$B872=Utelukk!$A$3,"",IF('1. Prosjekteringsverktøy'!$G872&lt;&gt;"",IF('1. Prosjekteringsverktøy'!$G872='Telle antall dimensjoner'!G$1,1,""),IF('1. Prosjekteringsverktøy'!$F872=G$1,1,"")))</f>
        <v/>
      </c>
      <c r="H864" t="str">
        <f>IF('1. Prosjekteringsverktøy'!$B872=Utelukk!$A$3,"",IF('1. Prosjekteringsverktøy'!$G872&lt;&gt;"",IF('1. Prosjekteringsverktøy'!$G872='Telle antall dimensjoner'!H$1,1,""),IF('1. Prosjekteringsverktøy'!$F872=H$1,1,"")))</f>
        <v/>
      </c>
      <c r="I864" t="str">
        <f>IF('1. Prosjekteringsverktøy'!$B872=Utelukk!$A$3,"",IF('1. Prosjekteringsverktøy'!$G872&lt;&gt;"",IF('1. Prosjekteringsverktøy'!$G872='Telle antall dimensjoner'!I$1,1,""),IF('1. Prosjekteringsverktøy'!$F872=I$1,1,"")))</f>
        <v/>
      </c>
      <c r="J864" t="str">
        <f>IF('1. Prosjekteringsverktøy'!$B872=Utelukk!$A$3,"",IF('1. Prosjekteringsverktøy'!$G872&lt;&gt;"",IF('1. Prosjekteringsverktøy'!$G872='Telle antall dimensjoner'!J$1,1,""),IF('1. Prosjekteringsverktøy'!$F872=J$1,1,"")))</f>
        <v/>
      </c>
    </row>
    <row r="865" spans="1:10" x14ac:dyDescent="0.3">
      <c r="A865" t="str">
        <f>IF('1. Prosjekteringsverktøy'!D873&lt;&gt;0,'1. Prosjekteringsverktøy'!$D873,"")</f>
        <v/>
      </c>
      <c r="B865" t="str">
        <f>IF('1. Prosjekteringsverktøy'!$B873=Utelukk!$A$3,"",IF('1. Prosjekteringsverktøy'!$G873&lt;&gt;"",IF('1. Prosjekteringsverktøy'!$G873='Telle antall dimensjoner'!B$1,1,""),IF('1. Prosjekteringsverktøy'!$F873=B$1,1,"")))</f>
        <v/>
      </c>
      <c r="C865" t="str">
        <f>IF('1. Prosjekteringsverktøy'!$B873=Utelukk!$A$3,"",IF('1. Prosjekteringsverktøy'!$G873&lt;&gt;"",IF('1. Prosjekteringsverktøy'!$G873='Telle antall dimensjoner'!C$1,1,""),IF('1. Prosjekteringsverktøy'!$F873=C$1,1,"")))</f>
        <v/>
      </c>
      <c r="D865" t="str">
        <f>IF('1. Prosjekteringsverktøy'!$B873=Utelukk!$A$3,"",IF('1. Prosjekteringsverktøy'!$G873&lt;&gt;"",IF('1. Prosjekteringsverktøy'!$G873='Telle antall dimensjoner'!D$1,1,""),IF('1. Prosjekteringsverktøy'!$F873=D$1,1,"")))</f>
        <v/>
      </c>
      <c r="E865" t="str">
        <f>IF('1. Prosjekteringsverktøy'!$B873=Utelukk!$A$3,"",IF('1. Prosjekteringsverktøy'!$G873&lt;&gt;"",IF('1. Prosjekteringsverktøy'!$G873='Telle antall dimensjoner'!E$1,1,""),IF('1. Prosjekteringsverktøy'!$F873=E$1,1,"")))</f>
        <v/>
      </c>
      <c r="F865" t="str">
        <f>IF('1. Prosjekteringsverktøy'!$B873=Utelukk!$A$3,"",IF('1. Prosjekteringsverktøy'!$G873&lt;&gt;"",IF('1. Prosjekteringsverktøy'!$G873='Telle antall dimensjoner'!F$1,1,""),IF('1. Prosjekteringsverktøy'!$F873=F$1,1,"")))</f>
        <v/>
      </c>
      <c r="G865" t="str">
        <f>IF('1. Prosjekteringsverktøy'!$B873=Utelukk!$A$3,"",IF('1. Prosjekteringsverktøy'!$G873&lt;&gt;"",IF('1. Prosjekteringsverktøy'!$G873='Telle antall dimensjoner'!G$1,1,""),IF('1. Prosjekteringsverktøy'!$F873=G$1,1,"")))</f>
        <v/>
      </c>
      <c r="H865" t="str">
        <f>IF('1. Prosjekteringsverktøy'!$B873=Utelukk!$A$3,"",IF('1. Prosjekteringsverktøy'!$G873&lt;&gt;"",IF('1. Prosjekteringsverktøy'!$G873='Telle antall dimensjoner'!H$1,1,""),IF('1. Prosjekteringsverktøy'!$F873=H$1,1,"")))</f>
        <v/>
      </c>
      <c r="I865" t="str">
        <f>IF('1. Prosjekteringsverktøy'!$B873=Utelukk!$A$3,"",IF('1. Prosjekteringsverktøy'!$G873&lt;&gt;"",IF('1. Prosjekteringsverktøy'!$G873='Telle antall dimensjoner'!I$1,1,""),IF('1. Prosjekteringsverktøy'!$F873=I$1,1,"")))</f>
        <v/>
      </c>
      <c r="J865" t="str">
        <f>IF('1. Prosjekteringsverktøy'!$B873=Utelukk!$A$3,"",IF('1. Prosjekteringsverktøy'!$G873&lt;&gt;"",IF('1. Prosjekteringsverktøy'!$G873='Telle antall dimensjoner'!J$1,1,""),IF('1. Prosjekteringsverktøy'!$F873=J$1,1,"")))</f>
        <v/>
      </c>
    </row>
    <row r="866" spans="1:10" x14ac:dyDescent="0.3">
      <c r="A866" t="str">
        <f>IF('1. Prosjekteringsverktøy'!D874&lt;&gt;0,'1. Prosjekteringsverktøy'!$D874,"")</f>
        <v/>
      </c>
      <c r="B866" t="str">
        <f>IF('1. Prosjekteringsverktøy'!$B874=Utelukk!$A$3,"",IF('1. Prosjekteringsverktøy'!$G874&lt;&gt;"",IF('1. Prosjekteringsverktøy'!$G874='Telle antall dimensjoner'!B$1,1,""),IF('1. Prosjekteringsverktøy'!$F874=B$1,1,"")))</f>
        <v/>
      </c>
      <c r="C866" t="str">
        <f>IF('1. Prosjekteringsverktøy'!$B874=Utelukk!$A$3,"",IF('1. Prosjekteringsverktøy'!$G874&lt;&gt;"",IF('1. Prosjekteringsverktøy'!$G874='Telle antall dimensjoner'!C$1,1,""),IF('1. Prosjekteringsverktøy'!$F874=C$1,1,"")))</f>
        <v/>
      </c>
      <c r="D866" t="str">
        <f>IF('1. Prosjekteringsverktøy'!$B874=Utelukk!$A$3,"",IF('1. Prosjekteringsverktøy'!$G874&lt;&gt;"",IF('1. Prosjekteringsverktøy'!$G874='Telle antall dimensjoner'!D$1,1,""),IF('1. Prosjekteringsverktøy'!$F874=D$1,1,"")))</f>
        <v/>
      </c>
      <c r="E866" t="str">
        <f>IF('1. Prosjekteringsverktøy'!$B874=Utelukk!$A$3,"",IF('1. Prosjekteringsverktøy'!$G874&lt;&gt;"",IF('1. Prosjekteringsverktøy'!$G874='Telle antall dimensjoner'!E$1,1,""),IF('1. Prosjekteringsverktøy'!$F874=E$1,1,"")))</f>
        <v/>
      </c>
      <c r="F866" t="str">
        <f>IF('1. Prosjekteringsverktøy'!$B874=Utelukk!$A$3,"",IF('1. Prosjekteringsverktøy'!$G874&lt;&gt;"",IF('1. Prosjekteringsverktøy'!$G874='Telle antall dimensjoner'!F$1,1,""),IF('1. Prosjekteringsverktøy'!$F874=F$1,1,"")))</f>
        <v/>
      </c>
      <c r="G866" t="str">
        <f>IF('1. Prosjekteringsverktøy'!$B874=Utelukk!$A$3,"",IF('1. Prosjekteringsverktøy'!$G874&lt;&gt;"",IF('1. Prosjekteringsverktøy'!$G874='Telle antall dimensjoner'!G$1,1,""),IF('1. Prosjekteringsverktøy'!$F874=G$1,1,"")))</f>
        <v/>
      </c>
      <c r="H866" t="str">
        <f>IF('1. Prosjekteringsverktøy'!$B874=Utelukk!$A$3,"",IF('1. Prosjekteringsverktøy'!$G874&lt;&gt;"",IF('1. Prosjekteringsverktøy'!$G874='Telle antall dimensjoner'!H$1,1,""),IF('1. Prosjekteringsverktøy'!$F874=H$1,1,"")))</f>
        <v/>
      </c>
      <c r="I866" t="str">
        <f>IF('1. Prosjekteringsverktøy'!$B874=Utelukk!$A$3,"",IF('1. Prosjekteringsverktøy'!$G874&lt;&gt;"",IF('1. Prosjekteringsverktøy'!$G874='Telle antall dimensjoner'!I$1,1,""),IF('1. Prosjekteringsverktøy'!$F874=I$1,1,"")))</f>
        <v/>
      </c>
      <c r="J866" t="str">
        <f>IF('1. Prosjekteringsverktøy'!$B874=Utelukk!$A$3,"",IF('1. Prosjekteringsverktøy'!$G874&lt;&gt;"",IF('1. Prosjekteringsverktøy'!$G874='Telle antall dimensjoner'!J$1,1,""),IF('1. Prosjekteringsverktøy'!$F874=J$1,1,"")))</f>
        <v/>
      </c>
    </row>
    <row r="867" spans="1:10" x14ac:dyDescent="0.3">
      <c r="A867" t="str">
        <f>IF('1. Prosjekteringsverktøy'!D875&lt;&gt;0,'1. Prosjekteringsverktøy'!$D875,"")</f>
        <v/>
      </c>
      <c r="B867" t="str">
        <f>IF('1. Prosjekteringsverktøy'!$B875=Utelukk!$A$3,"",IF('1. Prosjekteringsverktøy'!$G875&lt;&gt;"",IF('1. Prosjekteringsverktøy'!$G875='Telle antall dimensjoner'!B$1,1,""),IF('1. Prosjekteringsverktøy'!$F875=B$1,1,"")))</f>
        <v/>
      </c>
      <c r="C867" t="str">
        <f>IF('1. Prosjekteringsverktøy'!$B875=Utelukk!$A$3,"",IF('1. Prosjekteringsverktøy'!$G875&lt;&gt;"",IF('1. Prosjekteringsverktøy'!$G875='Telle antall dimensjoner'!C$1,1,""),IF('1. Prosjekteringsverktøy'!$F875=C$1,1,"")))</f>
        <v/>
      </c>
      <c r="D867" t="str">
        <f>IF('1. Prosjekteringsverktøy'!$B875=Utelukk!$A$3,"",IF('1. Prosjekteringsverktøy'!$G875&lt;&gt;"",IF('1. Prosjekteringsverktøy'!$G875='Telle antall dimensjoner'!D$1,1,""),IF('1. Prosjekteringsverktøy'!$F875=D$1,1,"")))</f>
        <v/>
      </c>
      <c r="E867" t="str">
        <f>IF('1. Prosjekteringsverktøy'!$B875=Utelukk!$A$3,"",IF('1. Prosjekteringsverktøy'!$G875&lt;&gt;"",IF('1. Prosjekteringsverktøy'!$G875='Telle antall dimensjoner'!E$1,1,""),IF('1. Prosjekteringsverktøy'!$F875=E$1,1,"")))</f>
        <v/>
      </c>
      <c r="F867" t="str">
        <f>IF('1. Prosjekteringsverktøy'!$B875=Utelukk!$A$3,"",IF('1. Prosjekteringsverktøy'!$G875&lt;&gt;"",IF('1. Prosjekteringsverktøy'!$G875='Telle antall dimensjoner'!F$1,1,""),IF('1. Prosjekteringsverktøy'!$F875=F$1,1,"")))</f>
        <v/>
      </c>
      <c r="G867" t="str">
        <f>IF('1. Prosjekteringsverktøy'!$B875=Utelukk!$A$3,"",IF('1. Prosjekteringsverktøy'!$G875&lt;&gt;"",IF('1. Prosjekteringsverktøy'!$G875='Telle antall dimensjoner'!G$1,1,""),IF('1. Prosjekteringsverktøy'!$F875=G$1,1,"")))</f>
        <v/>
      </c>
      <c r="H867" t="str">
        <f>IF('1. Prosjekteringsverktøy'!$B875=Utelukk!$A$3,"",IF('1. Prosjekteringsverktøy'!$G875&lt;&gt;"",IF('1. Prosjekteringsverktøy'!$G875='Telle antall dimensjoner'!H$1,1,""),IF('1. Prosjekteringsverktøy'!$F875=H$1,1,"")))</f>
        <v/>
      </c>
      <c r="I867" t="str">
        <f>IF('1. Prosjekteringsverktøy'!$B875=Utelukk!$A$3,"",IF('1. Prosjekteringsverktøy'!$G875&lt;&gt;"",IF('1. Prosjekteringsverktøy'!$G875='Telle antall dimensjoner'!I$1,1,""),IF('1. Prosjekteringsverktøy'!$F875=I$1,1,"")))</f>
        <v/>
      </c>
      <c r="J867" t="str">
        <f>IF('1. Prosjekteringsverktøy'!$B875=Utelukk!$A$3,"",IF('1. Prosjekteringsverktøy'!$G875&lt;&gt;"",IF('1. Prosjekteringsverktøy'!$G875='Telle antall dimensjoner'!J$1,1,""),IF('1. Prosjekteringsverktøy'!$F875=J$1,1,"")))</f>
        <v/>
      </c>
    </row>
    <row r="868" spans="1:10" x14ac:dyDescent="0.3">
      <c r="A868" t="str">
        <f>IF('1. Prosjekteringsverktøy'!D876&lt;&gt;0,'1. Prosjekteringsverktøy'!$D876,"")</f>
        <v/>
      </c>
      <c r="B868" t="str">
        <f>IF('1. Prosjekteringsverktøy'!$B876=Utelukk!$A$3,"",IF('1. Prosjekteringsverktøy'!$G876&lt;&gt;"",IF('1. Prosjekteringsverktøy'!$G876='Telle antall dimensjoner'!B$1,1,""),IF('1. Prosjekteringsverktøy'!$F876=B$1,1,"")))</f>
        <v/>
      </c>
      <c r="C868" t="str">
        <f>IF('1. Prosjekteringsverktøy'!$B876=Utelukk!$A$3,"",IF('1. Prosjekteringsverktøy'!$G876&lt;&gt;"",IF('1. Prosjekteringsverktøy'!$G876='Telle antall dimensjoner'!C$1,1,""),IF('1. Prosjekteringsverktøy'!$F876=C$1,1,"")))</f>
        <v/>
      </c>
      <c r="D868" t="str">
        <f>IF('1. Prosjekteringsverktøy'!$B876=Utelukk!$A$3,"",IF('1. Prosjekteringsverktøy'!$G876&lt;&gt;"",IF('1. Prosjekteringsverktøy'!$G876='Telle antall dimensjoner'!D$1,1,""),IF('1. Prosjekteringsverktøy'!$F876=D$1,1,"")))</f>
        <v/>
      </c>
      <c r="E868" t="str">
        <f>IF('1. Prosjekteringsverktøy'!$B876=Utelukk!$A$3,"",IF('1. Prosjekteringsverktøy'!$G876&lt;&gt;"",IF('1. Prosjekteringsverktøy'!$G876='Telle antall dimensjoner'!E$1,1,""),IF('1. Prosjekteringsverktøy'!$F876=E$1,1,"")))</f>
        <v/>
      </c>
      <c r="F868" t="str">
        <f>IF('1. Prosjekteringsverktøy'!$B876=Utelukk!$A$3,"",IF('1. Prosjekteringsverktøy'!$G876&lt;&gt;"",IF('1. Prosjekteringsverktøy'!$G876='Telle antall dimensjoner'!F$1,1,""),IF('1. Prosjekteringsverktøy'!$F876=F$1,1,"")))</f>
        <v/>
      </c>
      <c r="G868" t="str">
        <f>IF('1. Prosjekteringsverktøy'!$B876=Utelukk!$A$3,"",IF('1. Prosjekteringsverktøy'!$G876&lt;&gt;"",IF('1. Prosjekteringsverktøy'!$G876='Telle antall dimensjoner'!G$1,1,""),IF('1. Prosjekteringsverktøy'!$F876=G$1,1,"")))</f>
        <v/>
      </c>
      <c r="H868" t="str">
        <f>IF('1. Prosjekteringsverktøy'!$B876=Utelukk!$A$3,"",IF('1. Prosjekteringsverktøy'!$G876&lt;&gt;"",IF('1. Prosjekteringsverktøy'!$G876='Telle antall dimensjoner'!H$1,1,""),IF('1. Prosjekteringsverktøy'!$F876=H$1,1,"")))</f>
        <v/>
      </c>
      <c r="I868" t="str">
        <f>IF('1. Prosjekteringsverktøy'!$B876=Utelukk!$A$3,"",IF('1. Prosjekteringsverktøy'!$G876&lt;&gt;"",IF('1. Prosjekteringsverktøy'!$G876='Telle antall dimensjoner'!I$1,1,""),IF('1. Prosjekteringsverktøy'!$F876=I$1,1,"")))</f>
        <v/>
      </c>
      <c r="J868" t="str">
        <f>IF('1. Prosjekteringsverktøy'!$B876=Utelukk!$A$3,"",IF('1. Prosjekteringsverktøy'!$G876&lt;&gt;"",IF('1. Prosjekteringsverktøy'!$G876='Telle antall dimensjoner'!J$1,1,""),IF('1. Prosjekteringsverktøy'!$F876=J$1,1,"")))</f>
        <v/>
      </c>
    </row>
    <row r="869" spans="1:10" x14ac:dyDescent="0.3">
      <c r="A869" t="str">
        <f>IF('1. Prosjekteringsverktøy'!D877&lt;&gt;0,'1. Prosjekteringsverktøy'!$D877,"")</f>
        <v/>
      </c>
      <c r="B869" t="str">
        <f>IF('1. Prosjekteringsverktøy'!$B877=Utelukk!$A$3,"",IF('1. Prosjekteringsverktøy'!$G877&lt;&gt;"",IF('1. Prosjekteringsverktøy'!$G877='Telle antall dimensjoner'!B$1,1,""),IF('1. Prosjekteringsverktøy'!$F877=B$1,1,"")))</f>
        <v/>
      </c>
      <c r="C869" t="str">
        <f>IF('1. Prosjekteringsverktøy'!$B877=Utelukk!$A$3,"",IF('1. Prosjekteringsverktøy'!$G877&lt;&gt;"",IF('1. Prosjekteringsverktøy'!$G877='Telle antall dimensjoner'!C$1,1,""),IF('1. Prosjekteringsverktøy'!$F877=C$1,1,"")))</f>
        <v/>
      </c>
      <c r="D869" t="str">
        <f>IF('1. Prosjekteringsverktøy'!$B877=Utelukk!$A$3,"",IF('1. Prosjekteringsverktøy'!$G877&lt;&gt;"",IF('1. Prosjekteringsverktøy'!$G877='Telle antall dimensjoner'!D$1,1,""),IF('1. Prosjekteringsverktøy'!$F877=D$1,1,"")))</f>
        <v/>
      </c>
      <c r="E869" t="str">
        <f>IF('1. Prosjekteringsverktøy'!$B877=Utelukk!$A$3,"",IF('1. Prosjekteringsverktøy'!$G877&lt;&gt;"",IF('1. Prosjekteringsverktøy'!$G877='Telle antall dimensjoner'!E$1,1,""),IF('1. Prosjekteringsverktøy'!$F877=E$1,1,"")))</f>
        <v/>
      </c>
      <c r="F869" t="str">
        <f>IF('1. Prosjekteringsverktøy'!$B877=Utelukk!$A$3,"",IF('1. Prosjekteringsverktøy'!$G877&lt;&gt;"",IF('1. Prosjekteringsverktøy'!$G877='Telle antall dimensjoner'!F$1,1,""),IF('1. Prosjekteringsverktøy'!$F877=F$1,1,"")))</f>
        <v/>
      </c>
      <c r="G869" t="str">
        <f>IF('1. Prosjekteringsverktøy'!$B877=Utelukk!$A$3,"",IF('1. Prosjekteringsverktøy'!$G877&lt;&gt;"",IF('1. Prosjekteringsverktøy'!$G877='Telle antall dimensjoner'!G$1,1,""),IF('1. Prosjekteringsverktøy'!$F877=G$1,1,"")))</f>
        <v/>
      </c>
      <c r="H869" t="str">
        <f>IF('1. Prosjekteringsverktøy'!$B877=Utelukk!$A$3,"",IF('1. Prosjekteringsverktøy'!$G877&lt;&gt;"",IF('1. Prosjekteringsverktøy'!$G877='Telle antall dimensjoner'!H$1,1,""),IF('1. Prosjekteringsverktøy'!$F877=H$1,1,"")))</f>
        <v/>
      </c>
      <c r="I869" t="str">
        <f>IF('1. Prosjekteringsverktøy'!$B877=Utelukk!$A$3,"",IF('1. Prosjekteringsverktøy'!$G877&lt;&gt;"",IF('1. Prosjekteringsverktøy'!$G877='Telle antall dimensjoner'!I$1,1,""),IF('1. Prosjekteringsverktøy'!$F877=I$1,1,"")))</f>
        <v/>
      </c>
      <c r="J869" t="str">
        <f>IF('1. Prosjekteringsverktøy'!$B877=Utelukk!$A$3,"",IF('1. Prosjekteringsverktøy'!$G877&lt;&gt;"",IF('1. Prosjekteringsverktøy'!$G877='Telle antall dimensjoner'!J$1,1,""),IF('1. Prosjekteringsverktøy'!$F877=J$1,1,"")))</f>
        <v/>
      </c>
    </row>
    <row r="870" spans="1:10" x14ac:dyDescent="0.3">
      <c r="A870" t="str">
        <f>IF('1. Prosjekteringsverktøy'!D878&lt;&gt;0,'1. Prosjekteringsverktøy'!$D878,"")</f>
        <v/>
      </c>
      <c r="B870" t="str">
        <f>IF('1. Prosjekteringsverktøy'!$B878=Utelukk!$A$3,"",IF('1. Prosjekteringsverktøy'!$G878&lt;&gt;"",IF('1. Prosjekteringsverktøy'!$G878='Telle antall dimensjoner'!B$1,1,""),IF('1. Prosjekteringsverktøy'!$F878=B$1,1,"")))</f>
        <v/>
      </c>
      <c r="C870" t="str">
        <f>IF('1. Prosjekteringsverktøy'!$B878=Utelukk!$A$3,"",IF('1. Prosjekteringsverktøy'!$G878&lt;&gt;"",IF('1. Prosjekteringsverktøy'!$G878='Telle antall dimensjoner'!C$1,1,""),IF('1. Prosjekteringsverktøy'!$F878=C$1,1,"")))</f>
        <v/>
      </c>
      <c r="D870" t="str">
        <f>IF('1. Prosjekteringsverktøy'!$B878=Utelukk!$A$3,"",IF('1. Prosjekteringsverktøy'!$G878&lt;&gt;"",IF('1. Prosjekteringsverktøy'!$G878='Telle antall dimensjoner'!D$1,1,""),IF('1. Prosjekteringsverktøy'!$F878=D$1,1,"")))</f>
        <v/>
      </c>
      <c r="E870" t="str">
        <f>IF('1. Prosjekteringsverktøy'!$B878=Utelukk!$A$3,"",IF('1. Prosjekteringsverktøy'!$G878&lt;&gt;"",IF('1. Prosjekteringsverktøy'!$G878='Telle antall dimensjoner'!E$1,1,""),IF('1. Prosjekteringsverktøy'!$F878=E$1,1,"")))</f>
        <v/>
      </c>
      <c r="F870" t="str">
        <f>IF('1. Prosjekteringsverktøy'!$B878=Utelukk!$A$3,"",IF('1. Prosjekteringsverktøy'!$G878&lt;&gt;"",IF('1. Prosjekteringsverktøy'!$G878='Telle antall dimensjoner'!F$1,1,""),IF('1. Prosjekteringsverktøy'!$F878=F$1,1,"")))</f>
        <v/>
      </c>
      <c r="G870" t="str">
        <f>IF('1. Prosjekteringsverktøy'!$B878=Utelukk!$A$3,"",IF('1. Prosjekteringsverktøy'!$G878&lt;&gt;"",IF('1. Prosjekteringsverktøy'!$G878='Telle antall dimensjoner'!G$1,1,""),IF('1. Prosjekteringsverktøy'!$F878=G$1,1,"")))</f>
        <v/>
      </c>
      <c r="H870" t="str">
        <f>IF('1. Prosjekteringsverktøy'!$B878=Utelukk!$A$3,"",IF('1. Prosjekteringsverktøy'!$G878&lt;&gt;"",IF('1. Prosjekteringsverktøy'!$G878='Telle antall dimensjoner'!H$1,1,""),IF('1. Prosjekteringsverktøy'!$F878=H$1,1,"")))</f>
        <v/>
      </c>
      <c r="I870" t="str">
        <f>IF('1. Prosjekteringsverktøy'!$B878=Utelukk!$A$3,"",IF('1. Prosjekteringsverktøy'!$G878&lt;&gt;"",IF('1. Prosjekteringsverktøy'!$G878='Telle antall dimensjoner'!I$1,1,""),IF('1. Prosjekteringsverktøy'!$F878=I$1,1,"")))</f>
        <v/>
      </c>
      <c r="J870" t="str">
        <f>IF('1. Prosjekteringsverktøy'!$B878=Utelukk!$A$3,"",IF('1. Prosjekteringsverktøy'!$G878&lt;&gt;"",IF('1. Prosjekteringsverktøy'!$G878='Telle antall dimensjoner'!J$1,1,""),IF('1. Prosjekteringsverktøy'!$F878=J$1,1,"")))</f>
        <v/>
      </c>
    </row>
    <row r="871" spans="1:10" x14ac:dyDescent="0.3">
      <c r="A871" t="str">
        <f>IF('1. Prosjekteringsverktøy'!D879&lt;&gt;0,'1. Prosjekteringsverktøy'!$D879,"")</f>
        <v/>
      </c>
      <c r="B871" t="str">
        <f>IF('1. Prosjekteringsverktøy'!$B879=Utelukk!$A$3,"",IF('1. Prosjekteringsverktøy'!$G879&lt;&gt;"",IF('1. Prosjekteringsverktøy'!$G879='Telle antall dimensjoner'!B$1,1,""),IF('1. Prosjekteringsverktøy'!$F879=B$1,1,"")))</f>
        <v/>
      </c>
      <c r="C871" t="str">
        <f>IF('1. Prosjekteringsverktøy'!$B879=Utelukk!$A$3,"",IF('1. Prosjekteringsverktøy'!$G879&lt;&gt;"",IF('1. Prosjekteringsverktøy'!$G879='Telle antall dimensjoner'!C$1,1,""),IF('1. Prosjekteringsverktøy'!$F879=C$1,1,"")))</f>
        <v/>
      </c>
      <c r="D871" t="str">
        <f>IF('1. Prosjekteringsverktøy'!$B879=Utelukk!$A$3,"",IF('1. Prosjekteringsverktøy'!$G879&lt;&gt;"",IF('1. Prosjekteringsverktøy'!$G879='Telle antall dimensjoner'!D$1,1,""),IF('1. Prosjekteringsverktøy'!$F879=D$1,1,"")))</f>
        <v/>
      </c>
      <c r="E871" t="str">
        <f>IF('1. Prosjekteringsverktøy'!$B879=Utelukk!$A$3,"",IF('1. Prosjekteringsverktøy'!$G879&lt;&gt;"",IF('1. Prosjekteringsverktøy'!$G879='Telle antall dimensjoner'!E$1,1,""),IF('1. Prosjekteringsverktøy'!$F879=E$1,1,"")))</f>
        <v/>
      </c>
      <c r="F871" t="str">
        <f>IF('1. Prosjekteringsverktøy'!$B879=Utelukk!$A$3,"",IF('1. Prosjekteringsverktøy'!$G879&lt;&gt;"",IF('1. Prosjekteringsverktøy'!$G879='Telle antall dimensjoner'!F$1,1,""),IF('1. Prosjekteringsverktøy'!$F879=F$1,1,"")))</f>
        <v/>
      </c>
      <c r="G871" t="str">
        <f>IF('1. Prosjekteringsverktøy'!$B879=Utelukk!$A$3,"",IF('1. Prosjekteringsverktøy'!$G879&lt;&gt;"",IF('1. Prosjekteringsverktøy'!$G879='Telle antall dimensjoner'!G$1,1,""),IF('1. Prosjekteringsverktøy'!$F879=G$1,1,"")))</f>
        <v/>
      </c>
      <c r="H871" t="str">
        <f>IF('1. Prosjekteringsverktøy'!$B879=Utelukk!$A$3,"",IF('1. Prosjekteringsverktøy'!$G879&lt;&gt;"",IF('1. Prosjekteringsverktøy'!$G879='Telle antall dimensjoner'!H$1,1,""),IF('1. Prosjekteringsverktøy'!$F879=H$1,1,"")))</f>
        <v/>
      </c>
      <c r="I871" t="str">
        <f>IF('1. Prosjekteringsverktøy'!$B879=Utelukk!$A$3,"",IF('1. Prosjekteringsverktøy'!$G879&lt;&gt;"",IF('1. Prosjekteringsverktøy'!$G879='Telle antall dimensjoner'!I$1,1,""),IF('1. Prosjekteringsverktøy'!$F879=I$1,1,"")))</f>
        <v/>
      </c>
      <c r="J871" t="str">
        <f>IF('1. Prosjekteringsverktøy'!$B879=Utelukk!$A$3,"",IF('1. Prosjekteringsverktøy'!$G879&lt;&gt;"",IF('1. Prosjekteringsverktøy'!$G879='Telle antall dimensjoner'!J$1,1,""),IF('1. Prosjekteringsverktøy'!$F879=J$1,1,"")))</f>
        <v/>
      </c>
    </row>
    <row r="872" spans="1:10" x14ac:dyDescent="0.3">
      <c r="A872" t="str">
        <f>IF('1. Prosjekteringsverktøy'!D880&lt;&gt;0,'1. Prosjekteringsverktøy'!$D880,"")</f>
        <v/>
      </c>
      <c r="B872" t="str">
        <f>IF('1. Prosjekteringsverktøy'!$B880=Utelukk!$A$3,"",IF('1. Prosjekteringsverktøy'!$G880&lt;&gt;"",IF('1. Prosjekteringsverktøy'!$G880='Telle antall dimensjoner'!B$1,1,""),IF('1. Prosjekteringsverktøy'!$F880=B$1,1,"")))</f>
        <v/>
      </c>
      <c r="C872" t="str">
        <f>IF('1. Prosjekteringsverktøy'!$B880=Utelukk!$A$3,"",IF('1. Prosjekteringsverktøy'!$G880&lt;&gt;"",IF('1. Prosjekteringsverktøy'!$G880='Telle antall dimensjoner'!C$1,1,""),IF('1. Prosjekteringsverktøy'!$F880=C$1,1,"")))</f>
        <v/>
      </c>
      <c r="D872" t="str">
        <f>IF('1. Prosjekteringsverktøy'!$B880=Utelukk!$A$3,"",IF('1. Prosjekteringsverktøy'!$G880&lt;&gt;"",IF('1. Prosjekteringsverktøy'!$G880='Telle antall dimensjoner'!D$1,1,""),IF('1. Prosjekteringsverktøy'!$F880=D$1,1,"")))</f>
        <v/>
      </c>
      <c r="E872" t="str">
        <f>IF('1. Prosjekteringsverktøy'!$B880=Utelukk!$A$3,"",IF('1. Prosjekteringsverktøy'!$G880&lt;&gt;"",IF('1. Prosjekteringsverktøy'!$G880='Telle antall dimensjoner'!E$1,1,""),IF('1. Prosjekteringsverktøy'!$F880=E$1,1,"")))</f>
        <v/>
      </c>
      <c r="F872" t="str">
        <f>IF('1. Prosjekteringsverktøy'!$B880=Utelukk!$A$3,"",IF('1. Prosjekteringsverktøy'!$G880&lt;&gt;"",IF('1. Prosjekteringsverktøy'!$G880='Telle antall dimensjoner'!F$1,1,""),IF('1. Prosjekteringsverktøy'!$F880=F$1,1,"")))</f>
        <v/>
      </c>
      <c r="G872" t="str">
        <f>IF('1. Prosjekteringsverktøy'!$B880=Utelukk!$A$3,"",IF('1. Prosjekteringsverktøy'!$G880&lt;&gt;"",IF('1. Prosjekteringsverktøy'!$G880='Telle antall dimensjoner'!G$1,1,""),IF('1. Prosjekteringsverktøy'!$F880=G$1,1,"")))</f>
        <v/>
      </c>
      <c r="H872" t="str">
        <f>IF('1. Prosjekteringsverktøy'!$B880=Utelukk!$A$3,"",IF('1. Prosjekteringsverktøy'!$G880&lt;&gt;"",IF('1. Prosjekteringsverktøy'!$G880='Telle antall dimensjoner'!H$1,1,""),IF('1. Prosjekteringsverktøy'!$F880=H$1,1,"")))</f>
        <v/>
      </c>
      <c r="I872" t="str">
        <f>IF('1. Prosjekteringsverktøy'!$B880=Utelukk!$A$3,"",IF('1. Prosjekteringsverktøy'!$G880&lt;&gt;"",IF('1. Prosjekteringsverktøy'!$G880='Telle antall dimensjoner'!I$1,1,""),IF('1. Prosjekteringsverktøy'!$F880=I$1,1,"")))</f>
        <v/>
      </c>
      <c r="J872" t="str">
        <f>IF('1. Prosjekteringsverktøy'!$B880=Utelukk!$A$3,"",IF('1. Prosjekteringsverktøy'!$G880&lt;&gt;"",IF('1. Prosjekteringsverktøy'!$G880='Telle antall dimensjoner'!J$1,1,""),IF('1. Prosjekteringsverktøy'!$F880=J$1,1,"")))</f>
        <v/>
      </c>
    </row>
    <row r="873" spans="1:10" x14ac:dyDescent="0.3">
      <c r="A873" t="str">
        <f>IF('1. Prosjekteringsverktøy'!D881&lt;&gt;0,'1. Prosjekteringsverktøy'!$D881,"")</f>
        <v/>
      </c>
      <c r="B873" t="str">
        <f>IF('1. Prosjekteringsverktøy'!$B881=Utelukk!$A$3,"",IF('1. Prosjekteringsverktøy'!$G881&lt;&gt;"",IF('1. Prosjekteringsverktøy'!$G881='Telle antall dimensjoner'!B$1,1,""),IF('1. Prosjekteringsverktøy'!$F881=B$1,1,"")))</f>
        <v/>
      </c>
      <c r="C873" t="str">
        <f>IF('1. Prosjekteringsverktøy'!$B881=Utelukk!$A$3,"",IF('1. Prosjekteringsverktøy'!$G881&lt;&gt;"",IF('1. Prosjekteringsverktøy'!$G881='Telle antall dimensjoner'!C$1,1,""),IF('1. Prosjekteringsverktøy'!$F881=C$1,1,"")))</f>
        <v/>
      </c>
      <c r="D873" t="str">
        <f>IF('1. Prosjekteringsverktøy'!$B881=Utelukk!$A$3,"",IF('1. Prosjekteringsverktøy'!$G881&lt;&gt;"",IF('1. Prosjekteringsverktøy'!$G881='Telle antall dimensjoner'!D$1,1,""),IF('1. Prosjekteringsverktøy'!$F881=D$1,1,"")))</f>
        <v/>
      </c>
      <c r="E873" t="str">
        <f>IF('1. Prosjekteringsverktøy'!$B881=Utelukk!$A$3,"",IF('1. Prosjekteringsverktøy'!$G881&lt;&gt;"",IF('1. Prosjekteringsverktøy'!$G881='Telle antall dimensjoner'!E$1,1,""),IF('1. Prosjekteringsverktøy'!$F881=E$1,1,"")))</f>
        <v/>
      </c>
      <c r="F873" t="str">
        <f>IF('1. Prosjekteringsverktøy'!$B881=Utelukk!$A$3,"",IF('1. Prosjekteringsverktøy'!$G881&lt;&gt;"",IF('1. Prosjekteringsverktøy'!$G881='Telle antall dimensjoner'!F$1,1,""),IF('1. Prosjekteringsverktøy'!$F881=F$1,1,"")))</f>
        <v/>
      </c>
      <c r="G873" t="str">
        <f>IF('1. Prosjekteringsverktøy'!$B881=Utelukk!$A$3,"",IF('1. Prosjekteringsverktøy'!$G881&lt;&gt;"",IF('1. Prosjekteringsverktøy'!$G881='Telle antall dimensjoner'!G$1,1,""),IF('1. Prosjekteringsverktøy'!$F881=G$1,1,"")))</f>
        <v/>
      </c>
      <c r="H873" t="str">
        <f>IF('1. Prosjekteringsverktøy'!$B881=Utelukk!$A$3,"",IF('1. Prosjekteringsverktøy'!$G881&lt;&gt;"",IF('1. Prosjekteringsverktøy'!$G881='Telle antall dimensjoner'!H$1,1,""),IF('1. Prosjekteringsverktøy'!$F881=H$1,1,"")))</f>
        <v/>
      </c>
      <c r="I873" t="str">
        <f>IF('1. Prosjekteringsverktøy'!$B881=Utelukk!$A$3,"",IF('1. Prosjekteringsverktøy'!$G881&lt;&gt;"",IF('1. Prosjekteringsverktøy'!$G881='Telle antall dimensjoner'!I$1,1,""),IF('1. Prosjekteringsverktøy'!$F881=I$1,1,"")))</f>
        <v/>
      </c>
      <c r="J873" t="str">
        <f>IF('1. Prosjekteringsverktøy'!$B881=Utelukk!$A$3,"",IF('1. Prosjekteringsverktøy'!$G881&lt;&gt;"",IF('1. Prosjekteringsverktøy'!$G881='Telle antall dimensjoner'!J$1,1,""),IF('1. Prosjekteringsverktøy'!$F881=J$1,1,"")))</f>
        <v/>
      </c>
    </row>
    <row r="874" spans="1:10" x14ac:dyDescent="0.3">
      <c r="A874" t="str">
        <f>IF('1. Prosjekteringsverktøy'!D882&lt;&gt;0,'1. Prosjekteringsverktøy'!$D882,"")</f>
        <v/>
      </c>
      <c r="B874" t="str">
        <f>IF('1. Prosjekteringsverktøy'!$B882=Utelukk!$A$3,"",IF('1. Prosjekteringsverktøy'!$G882&lt;&gt;"",IF('1. Prosjekteringsverktøy'!$G882='Telle antall dimensjoner'!B$1,1,""),IF('1. Prosjekteringsverktøy'!$F882=B$1,1,"")))</f>
        <v/>
      </c>
      <c r="C874" t="str">
        <f>IF('1. Prosjekteringsverktøy'!$B882=Utelukk!$A$3,"",IF('1. Prosjekteringsverktøy'!$G882&lt;&gt;"",IF('1. Prosjekteringsverktøy'!$G882='Telle antall dimensjoner'!C$1,1,""),IF('1. Prosjekteringsverktøy'!$F882=C$1,1,"")))</f>
        <v/>
      </c>
      <c r="D874" t="str">
        <f>IF('1. Prosjekteringsverktøy'!$B882=Utelukk!$A$3,"",IF('1. Prosjekteringsverktøy'!$G882&lt;&gt;"",IF('1. Prosjekteringsverktøy'!$G882='Telle antall dimensjoner'!D$1,1,""),IF('1. Prosjekteringsverktøy'!$F882=D$1,1,"")))</f>
        <v/>
      </c>
      <c r="E874" t="str">
        <f>IF('1. Prosjekteringsverktøy'!$B882=Utelukk!$A$3,"",IF('1. Prosjekteringsverktøy'!$G882&lt;&gt;"",IF('1. Prosjekteringsverktøy'!$G882='Telle antall dimensjoner'!E$1,1,""),IF('1. Prosjekteringsverktøy'!$F882=E$1,1,"")))</f>
        <v/>
      </c>
      <c r="F874" t="str">
        <f>IF('1. Prosjekteringsverktøy'!$B882=Utelukk!$A$3,"",IF('1. Prosjekteringsverktøy'!$G882&lt;&gt;"",IF('1. Prosjekteringsverktøy'!$G882='Telle antall dimensjoner'!F$1,1,""),IF('1. Prosjekteringsverktøy'!$F882=F$1,1,"")))</f>
        <v/>
      </c>
      <c r="G874" t="str">
        <f>IF('1. Prosjekteringsverktøy'!$B882=Utelukk!$A$3,"",IF('1. Prosjekteringsverktøy'!$G882&lt;&gt;"",IF('1. Prosjekteringsverktøy'!$G882='Telle antall dimensjoner'!G$1,1,""),IF('1. Prosjekteringsverktøy'!$F882=G$1,1,"")))</f>
        <v/>
      </c>
      <c r="H874" t="str">
        <f>IF('1. Prosjekteringsverktøy'!$B882=Utelukk!$A$3,"",IF('1. Prosjekteringsverktøy'!$G882&lt;&gt;"",IF('1. Prosjekteringsverktøy'!$G882='Telle antall dimensjoner'!H$1,1,""),IF('1. Prosjekteringsverktøy'!$F882=H$1,1,"")))</f>
        <v/>
      </c>
      <c r="I874" t="str">
        <f>IF('1. Prosjekteringsverktøy'!$B882=Utelukk!$A$3,"",IF('1. Prosjekteringsverktøy'!$G882&lt;&gt;"",IF('1. Prosjekteringsverktøy'!$G882='Telle antall dimensjoner'!I$1,1,""),IF('1. Prosjekteringsverktøy'!$F882=I$1,1,"")))</f>
        <v/>
      </c>
      <c r="J874" t="str">
        <f>IF('1. Prosjekteringsverktøy'!$B882=Utelukk!$A$3,"",IF('1. Prosjekteringsverktøy'!$G882&lt;&gt;"",IF('1. Prosjekteringsverktøy'!$G882='Telle antall dimensjoner'!J$1,1,""),IF('1. Prosjekteringsverktøy'!$F882=J$1,1,"")))</f>
        <v/>
      </c>
    </row>
    <row r="875" spans="1:10" x14ac:dyDescent="0.3">
      <c r="A875" t="str">
        <f>IF('1. Prosjekteringsverktøy'!D883&lt;&gt;0,'1. Prosjekteringsverktøy'!$D883,"")</f>
        <v/>
      </c>
      <c r="B875" t="str">
        <f>IF('1. Prosjekteringsverktøy'!$B883=Utelukk!$A$3,"",IF('1. Prosjekteringsverktøy'!$G883&lt;&gt;"",IF('1. Prosjekteringsverktøy'!$G883='Telle antall dimensjoner'!B$1,1,""),IF('1. Prosjekteringsverktøy'!$F883=B$1,1,"")))</f>
        <v/>
      </c>
      <c r="C875" t="str">
        <f>IF('1. Prosjekteringsverktøy'!$B883=Utelukk!$A$3,"",IF('1. Prosjekteringsverktøy'!$G883&lt;&gt;"",IF('1. Prosjekteringsverktøy'!$G883='Telle antall dimensjoner'!C$1,1,""),IF('1. Prosjekteringsverktøy'!$F883=C$1,1,"")))</f>
        <v/>
      </c>
      <c r="D875" t="str">
        <f>IF('1. Prosjekteringsverktøy'!$B883=Utelukk!$A$3,"",IF('1. Prosjekteringsverktøy'!$G883&lt;&gt;"",IF('1. Prosjekteringsverktøy'!$G883='Telle antall dimensjoner'!D$1,1,""),IF('1. Prosjekteringsverktøy'!$F883=D$1,1,"")))</f>
        <v/>
      </c>
      <c r="E875" t="str">
        <f>IF('1. Prosjekteringsverktøy'!$B883=Utelukk!$A$3,"",IF('1. Prosjekteringsverktøy'!$G883&lt;&gt;"",IF('1. Prosjekteringsverktøy'!$G883='Telle antall dimensjoner'!E$1,1,""),IF('1. Prosjekteringsverktøy'!$F883=E$1,1,"")))</f>
        <v/>
      </c>
      <c r="F875" t="str">
        <f>IF('1. Prosjekteringsverktøy'!$B883=Utelukk!$A$3,"",IF('1. Prosjekteringsverktøy'!$G883&lt;&gt;"",IF('1. Prosjekteringsverktøy'!$G883='Telle antall dimensjoner'!F$1,1,""),IF('1. Prosjekteringsverktøy'!$F883=F$1,1,"")))</f>
        <v/>
      </c>
      <c r="G875" t="str">
        <f>IF('1. Prosjekteringsverktøy'!$B883=Utelukk!$A$3,"",IF('1. Prosjekteringsverktøy'!$G883&lt;&gt;"",IF('1. Prosjekteringsverktøy'!$G883='Telle antall dimensjoner'!G$1,1,""),IF('1. Prosjekteringsverktøy'!$F883=G$1,1,"")))</f>
        <v/>
      </c>
      <c r="H875" t="str">
        <f>IF('1. Prosjekteringsverktøy'!$B883=Utelukk!$A$3,"",IF('1. Prosjekteringsverktøy'!$G883&lt;&gt;"",IF('1. Prosjekteringsverktøy'!$G883='Telle antall dimensjoner'!H$1,1,""),IF('1. Prosjekteringsverktøy'!$F883=H$1,1,"")))</f>
        <v/>
      </c>
      <c r="I875" t="str">
        <f>IF('1. Prosjekteringsverktøy'!$B883=Utelukk!$A$3,"",IF('1. Prosjekteringsverktøy'!$G883&lt;&gt;"",IF('1. Prosjekteringsverktøy'!$G883='Telle antall dimensjoner'!I$1,1,""),IF('1. Prosjekteringsverktøy'!$F883=I$1,1,"")))</f>
        <v/>
      </c>
      <c r="J875" t="str">
        <f>IF('1. Prosjekteringsverktøy'!$B883=Utelukk!$A$3,"",IF('1. Prosjekteringsverktøy'!$G883&lt;&gt;"",IF('1. Prosjekteringsverktøy'!$G883='Telle antall dimensjoner'!J$1,1,""),IF('1. Prosjekteringsverktøy'!$F883=J$1,1,"")))</f>
        <v/>
      </c>
    </row>
    <row r="876" spans="1:10" x14ac:dyDescent="0.3">
      <c r="A876" t="str">
        <f>IF('1. Prosjekteringsverktøy'!D884&lt;&gt;0,'1. Prosjekteringsverktøy'!$D884,"")</f>
        <v/>
      </c>
      <c r="B876" t="str">
        <f>IF('1. Prosjekteringsverktøy'!$B884=Utelukk!$A$3,"",IF('1. Prosjekteringsverktøy'!$G884&lt;&gt;"",IF('1. Prosjekteringsverktøy'!$G884='Telle antall dimensjoner'!B$1,1,""),IF('1. Prosjekteringsverktøy'!$F884=B$1,1,"")))</f>
        <v/>
      </c>
      <c r="C876" t="str">
        <f>IF('1. Prosjekteringsverktøy'!$B884=Utelukk!$A$3,"",IF('1. Prosjekteringsverktøy'!$G884&lt;&gt;"",IF('1. Prosjekteringsverktøy'!$G884='Telle antall dimensjoner'!C$1,1,""),IF('1. Prosjekteringsverktøy'!$F884=C$1,1,"")))</f>
        <v/>
      </c>
      <c r="D876" t="str">
        <f>IF('1. Prosjekteringsverktøy'!$B884=Utelukk!$A$3,"",IF('1. Prosjekteringsverktøy'!$G884&lt;&gt;"",IF('1. Prosjekteringsverktøy'!$G884='Telle antall dimensjoner'!D$1,1,""),IF('1. Prosjekteringsverktøy'!$F884=D$1,1,"")))</f>
        <v/>
      </c>
      <c r="E876" t="str">
        <f>IF('1. Prosjekteringsverktøy'!$B884=Utelukk!$A$3,"",IF('1. Prosjekteringsverktøy'!$G884&lt;&gt;"",IF('1. Prosjekteringsverktøy'!$G884='Telle antall dimensjoner'!E$1,1,""),IF('1. Prosjekteringsverktøy'!$F884=E$1,1,"")))</f>
        <v/>
      </c>
      <c r="F876" t="str">
        <f>IF('1. Prosjekteringsverktøy'!$B884=Utelukk!$A$3,"",IF('1. Prosjekteringsverktøy'!$G884&lt;&gt;"",IF('1. Prosjekteringsverktøy'!$G884='Telle antall dimensjoner'!F$1,1,""),IF('1. Prosjekteringsverktøy'!$F884=F$1,1,"")))</f>
        <v/>
      </c>
      <c r="G876" t="str">
        <f>IF('1. Prosjekteringsverktøy'!$B884=Utelukk!$A$3,"",IF('1. Prosjekteringsverktøy'!$G884&lt;&gt;"",IF('1. Prosjekteringsverktøy'!$G884='Telle antall dimensjoner'!G$1,1,""),IF('1. Prosjekteringsverktøy'!$F884=G$1,1,"")))</f>
        <v/>
      </c>
      <c r="H876" t="str">
        <f>IF('1. Prosjekteringsverktøy'!$B884=Utelukk!$A$3,"",IF('1. Prosjekteringsverktøy'!$G884&lt;&gt;"",IF('1. Prosjekteringsverktøy'!$G884='Telle antall dimensjoner'!H$1,1,""),IF('1. Prosjekteringsverktøy'!$F884=H$1,1,"")))</f>
        <v/>
      </c>
      <c r="I876" t="str">
        <f>IF('1. Prosjekteringsverktøy'!$B884=Utelukk!$A$3,"",IF('1. Prosjekteringsverktøy'!$G884&lt;&gt;"",IF('1. Prosjekteringsverktøy'!$G884='Telle antall dimensjoner'!I$1,1,""),IF('1. Prosjekteringsverktøy'!$F884=I$1,1,"")))</f>
        <v/>
      </c>
      <c r="J876" t="str">
        <f>IF('1. Prosjekteringsverktøy'!$B884=Utelukk!$A$3,"",IF('1. Prosjekteringsverktøy'!$G884&lt;&gt;"",IF('1. Prosjekteringsverktøy'!$G884='Telle antall dimensjoner'!J$1,1,""),IF('1. Prosjekteringsverktøy'!$F884=J$1,1,"")))</f>
        <v/>
      </c>
    </row>
    <row r="877" spans="1:10" x14ac:dyDescent="0.3">
      <c r="A877" t="str">
        <f>IF('1. Prosjekteringsverktøy'!D885&lt;&gt;0,'1. Prosjekteringsverktøy'!$D885,"")</f>
        <v/>
      </c>
      <c r="B877" t="str">
        <f>IF('1. Prosjekteringsverktøy'!$B885=Utelukk!$A$3,"",IF('1. Prosjekteringsverktøy'!$G885&lt;&gt;"",IF('1. Prosjekteringsverktøy'!$G885='Telle antall dimensjoner'!B$1,1,""),IF('1. Prosjekteringsverktøy'!$F885=B$1,1,"")))</f>
        <v/>
      </c>
      <c r="C877" t="str">
        <f>IF('1. Prosjekteringsverktøy'!$B885=Utelukk!$A$3,"",IF('1. Prosjekteringsverktøy'!$G885&lt;&gt;"",IF('1. Prosjekteringsverktøy'!$G885='Telle antall dimensjoner'!C$1,1,""),IF('1. Prosjekteringsverktøy'!$F885=C$1,1,"")))</f>
        <v/>
      </c>
      <c r="D877" t="str">
        <f>IF('1. Prosjekteringsverktøy'!$B885=Utelukk!$A$3,"",IF('1. Prosjekteringsverktøy'!$G885&lt;&gt;"",IF('1. Prosjekteringsverktøy'!$G885='Telle antall dimensjoner'!D$1,1,""),IF('1. Prosjekteringsverktøy'!$F885=D$1,1,"")))</f>
        <v/>
      </c>
      <c r="E877" t="str">
        <f>IF('1. Prosjekteringsverktøy'!$B885=Utelukk!$A$3,"",IF('1. Prosjekteringsverktøy'!$G885&lt;&gt;"",IF('1. Prosjekteringsverktøy'!$G885='Telle antall dimensjoner'!E$1,1,""),IF('1. Prosjekteringsverktøy'!$F885=E$1,1,"")))</f>
        <v/>
      </c>
      <c r="F877" t="str">
        <f>IF('1. Prosjekteringsverktøy'!$B885=Utelukk!$A$3,"",IF('1. Prosjekteringsverktøy'!$G885&lt;&gt;"",IF('1. Prosjekteringsverktøy'!$G885='Telle antall dimensjoner'!F$1,1,""),IF('1. Prosjekteringsverktøy'!$F885=F$1,1,"")))</f>
        <v/>
      </c>
      <c r="G877" t="str">
        <f>IF('1. Prosjekteringsverktøy'!$B885=Utelukk!$A$3,"",IF('1. Prosjekteringsverktøy'!$G885&lt;&gt;"",IF('1. Prosjekteringsverktøy'!$G885='Telle antall dimensjoner'!G$1,1,""),IF('1. Prosjekteringsverktøy'!$F885=G$1,1,"")))</f>
        <v/>
      </c>
      <c r="H877" t="str">
        <f>IF('1. Prosjekteringsverktøy'!$B885=Utelukk!$A$3,"",IF('1. Prosjekteringsverktøy'!$G885&lt;&gt;"",IF('1. Prosjekteringsverktøy'!$G885='Telle antall dimensjoner'!H$1,1,""),IF('1. Prosjekteringsverktøy'!$F885=H$1,1,"")))</f>
        <v/>
      </c>
      <c r="I877" t="str">
        <f>IF('1. Prosjekteringsverktøy'!$B885=Utelukk!$A$3,"",IF('1. Prosjekteringsverktøy'!$G885&lt;&gt;"",IF('1. Prosjekteringsverktøy'!$G885='Telle antall dimensjoner'!I$1,1,""),IF('1. Prosjekteringsverktøy'!$F885=I$1,1,"")))</f>
        <v/>
      </c>
      <c r="J877" t="str">
        <f>IF('1. Prosjekteringsverktøy'!$B885=Utelukk!$A$3,"",IF('1. Prosjekteringsverktøy'!$G885&lt;&gt;"",IF('1. Prosjekteringsverktøy'!$G885='Telle antall dimensjoner'!J$1,1,""),IF('1. Prosjekteringsverktøy'!$F885=J$1,1,"")))</f>
        <v/>
      </c>
    </row>
    <row r="878" spans="1:10" x14ac:dyDescent="0.3">
      <c r="A878" t="str">
        <f>IF('1. Prosjekteringsverktøy'!D886&lt;&gt;0,'1. Prosjekteringsverktøy'!$D886,"")</f>
        <v/>
      </c>
      <c r="B878" t="str">
        <f>IF('1. Prosjekteringsverktøy'!$B886=Utelukk!$A$3,"",IF('1. Prosjekteringsverktøy'!$G886&lt;&gt;"",IF('1. Prosjekteringsverktøy'!$G886='Telle antall dimensjoner'!B$1,1,""),IF('1. Prosjekteringsverktøy'!$F886=B$1,1,"")))</f>
        <v/>
      </c>
      <c r="C878" t="str">
        <f>IF('1. Prosjekteringsverktøy'!$B886=Utelukk!$A$3,"",IF('1. Prosjekteringsverktøy'!$G886&lt;&gt;"",IF('1. Prosjekteringsverktøy'!$G886='Telle antall dimensjoner'!C$1,1,""),IF('1. Prosjekteringsverktøy'!$F886=C$1,1,"")))</f>
        <v/>
      </c>
      <c r="D878" t="str">
        <f>IF('1. Prosjekteringsverktøy'!$B886=Utelukk!$A$3,"",IF('1. Prosjekteringsverktøy'!$G886&lt;&gt;"",IF('1. Prosjekteringsverktøy'!$G886='Telle antall dimensjoner'!D$1,1,""),IF('1. Prosjekteringsverktøy'!$F886=D$1,1,"")))</f>
        <v/>
      </c>
      <c r="E878" t="str">
        <f>IF('1. Prosjekteringsverktøy'!$B886=Utelukk!$A$3,"",IF('1. Prosjekteringsverktøy'!$G886&lt;&gt;"",IF('1. Prosjekteringsverktøy'!$G886='Telle antall dimensjoner'!E$1,1,""),IF('1. Prosjekteringsverktøy'!$F886=E$1,1,"")))</f>
        <v/>
      </c>
      <c r="F878" t="str">
        <f>IF('1. Prosjekteringsverktøy'!$B886=Utelukk!$A$3,"",IF('1. Prosjekteringsverktøy'!$G886&lt;&gt;"",IF('1. Prosjekteringsverktøy'!$G886='Telle antall dimensjoner'!F$1,1,""),IF('1. Prosjekteringsverktøy'!$F886=F$1,1,"")))</f>
        <v/>
      </c>
      <c r="G878" t="str">
        <f>IF('1. Prosjekteringsverktøy'!$B886=Utelukk!$A$3,"",IF('1. Prosjekteringsverktøy'!$G886&lt;&gt;"",IF('1. Prosjekteringsverktøy'!$G886='Telle antall dimensjoner'!G$1,1,""),IF('1. Prosjekteringsverktøy'!$F886=G$1,1,"")))</f>
        <v/>
      </c>
      <c r="H878" t="str">
        <f>IF('1. Prosjekteringsverktøy'!$B886=Utelukk!$A$3,"",IF('1. Prosjekteringsverktøy'!$G886&lt;&gt;"",IF('1. Prosjekteringsverktøy'!$G886='Telle antall dimensjoner'!H$1,1,""),IF('1. Prosjekteringsverktøy'!$F886=H$1,1,"")))</f>
        <v/>
      </c>
      <c r="I878" t="str">
        <f>IF('1. Prosjekteringsverktøy'!$B886=Utelukk!$A$3,"",IF('1. Prosjekteringsverktøy'!$G886&lt;&gt;"",IF('1. Prosjekteringsverktøy'!$G886='Telle antall dimensjoner'!I$1,1,""),IF('1. Prosjekteringsverktøy'!$F886=I$1,1,"")))</f>
        <v/>
      </c>
      <c r="J878" t="str">
        <f>IF('1. Prosjekteringsverktøy'!$B886=Utelukk!$A$3,"",IF('1. Prosjekteringsverktøy'!$G886&lt;&gt;"",IF('1. Prosjekteringsverktøy'!$G886='Telle antall dimensjoner'!J$1,1,""),IF('1. Prosjekteringsverktøy'!$F886=J$1,1,"")))</f>
        <v/>
      </c>
    </row>
    <row r="879" spans="1:10" x14ac:dyDescent="0.3">
      <c r="A879" t="str">
        <f>IF('1. Prosjekteringsverktøy'!D887&lt;&gt;0,'1. Prosjekteringsverktøy'!$D887,"")</f>
        <v/>
      </c>
      <c r="B879" t="str">
        <f>IF('1. Prosjekteringsverktøy'!$B887=Utelukk!$A$3,"",IF('1. Prosjekteringsverktøy'!$G887&lt;&gt;"",IF('1. Prosjekteringsverktøy'!$G887='Telle antall dimensjoner'!B$1,1,""),IF('1. Prosjekteringsverktøy'!$F887=B$1,1,"")))</f>
        <v/>
      </c>
      <c r="C879" t="str">
        <f>IF('1. Prosjekteringsverktøy'!$B887=Utelukk!$A$3,"",IF('1. Prosjekteringsverktøy'!$G887&lt;&gt;"",IF('1. Prosjekteringsverktøy'!$G887='Telle antall dimensjoner'!C$1,1,""),IF('1. Prosjekteringsverktøy'!$F887=C$1,1,"")))</f>
        <v/>
      </c>
      <c r="D879" t="str">
        <f>IF('1. Prosjekteringsverktøy'!$B887=Utelukk!$A$3,"",IF('1. Prosjekteringsverktøy'!$G887&lt;&gt;"",IF('1. Prosjekteringsverktøy'!$G887='Telle antall dimensjoner'!D$1,1,""),IF('1. Prosjekteringsverktøy'!$F887=D$1,1,"")))</f>
        <v/>
      </c>
      <c r="E879" t="str">
        <f>IF('1. Prosjekteringsverktøy'!$B887=Utelukk!$A$3,"",IF('1. Prosjekteringsverktøy'!$G887&lt;&gt;"",IF('1. Prosjekteringsverktøy'!$G887='Telle antall dimensjoner'!E$1,1,""),IF('1. Prosjekteringsverktøy'!$F887=E$1,1,"")))</f>
        <v/>
      </c>
      <c r="F879" t="str">
        <f>IF('1. Prosjekteringsverktøy'!$B887=Utelukk!$A$3,"",IF('1. Prosjekteringsverktøy'!$G887&lt;&gt;"",IF('1. Prosjekteringsverktøy'!$G887='Telle antall dimensjoner'!F$1,1,""),IF('1. Prosjekteringsverktøy'!$F887=F$1,1,"")))</f>
        <v/>
      </c>
      <c r="G879" t="str">
        <f>IF('1. Prosjekteringsverktøy'!$B887=Utelukk!$A$3,"",IF('1. Prosjekteringsverktøy'!$G887&lt;&gt;"",IF('1. Prosjekteringsverktøy'!$G887='Telle antall dimensjoner'!G$1,1,""),IF('1. Prosjekteringsverktøy'!$F887=G$1,1,"")))</f>
        <v/>
      </c>
      <c r="H879" t="str">
        <f>IF('1. Prosjekteringsverktøy'!$B887=Utelukk!$A$3,"",IF('1. Prosjekteringsverktøy'!$G887&lt;&gt;"",IF('1. Prosjekteringsverktøy'!$G887='Telle antall dimensjoner'!H$1,1,""),IF('1. Prosjekteringsverktøy'!$F887=H$1,1,"")))</f>
        <v/>
      </c>
      <c r="I879" t="str">
        <f>IF('1. Prosjekteringsverktøy'!$B887=Utelukk!$A$3,"",IF('1. Prosjekteringsverktøy'!$G887&lt;&gt;"",IF('1. Prosjekteringsverktøy'!$G887='Telle antall dimensjoner'!I$1,1,""),IF('1. Prosjekteringsverktøy'!$F887=I$1,1,"")))</f>
        <v/>
      </c>
      <c r="J879" t="str">
        <f>IF('1. Prosjekteringsverktøy'!$B887=Utelukk!$A$3,"",IF('1. Prosjekteringsverktøy'!$G887&lt;&gt;"",IF('1. Prosjekteringsverktøy'!$G887='Telle antall dimensjoner'!J$1,1,""),IF('1. Prosjekteringsverktøy'!$F887=J$1,1,"")))</f>
        <v/>
      </c>
    </row>
    <row r="880" spans="1:10" x14ac:dyDescent="0.3">
      <c r="A880" t="str">
        <f>IF('1. Prosjekteringsverktøy'!D888&lt;&gt;0,'1. Prosjekteringsverktøy'!$D888,"")</f>
        <v/>
      </c>
      <c r="B880" t="str">
        <f>IF('1. Prosjekteringsverktøy'!$B888=Utelukk!$A$3,"",IF('1. Prosjekteringsverktøy'!$G888&lt;&gt;"",IF('1. Prosjekteringsverktøy'!$G888='Telle antall dimensjoner'!B$1,1,""),IF('1. Prosjekteringsverktøy'!$F888=B$1,1,"")))</f>
        <v/>
      </c>
      <c r="C880" t="str">
        <f>IF('1. Prosjekteringsverktøy'!$B888=Utelukk!$A$3,"",IF('1. Prosjekteringsverktøy'!$G888&lt;&gt;"",IF('1. Prosjekteringsverktøy'!$G888='Telle antall dimensjoner'!C$1,1,""),IF('1. Prosjekteringsverktøy'!$F888=C$1,1,"")))</f>
        <v/>
      </c>
      <c r="D880" t="str">
        <f>IF('1. Prosjekteringsverktøy'!$B888=Utelukk!$A$3,"",IF('1. Prosjekteringsverktøy'!$G888&lt;&gt;"",IF('1. Prosjekteringsverktøy'!$G888='Telle antall dimensjoner'!D$1,1,""),IF('1. Prosjekteringsverktøy'!$F888=D$1,1,"")))</f>
        <v/>
      </c>
      <c r="E880" t="str">
        <f>IF('1. Prosjekteringsverktøy'!$B888=Utelukk!$A$3,"",IF('1. Prosjekteringsverktøy'!$G888&lt;&gt;"",IF('1. Prosjekteringsverktøy'!$G888='Telle antall dimensjoner'!E$1,1,""),IF('1. Prosjekteringsverktøy'!$F888=E$1,1,"")))</f>
        <v/>
      </c>
      <c r="F880" t="str">
        <f>IF('1. Prosjekteringsverktøy'!$B888=Utelukk!$A$3,"",IF('1. Prosjekteringsverktøy'!$G888&lt;&gt;"",IF('1. Prosjekteringsverktøy'!$G888='Telle antall dimensjoner'!F$1,1,""),IF('1. Prosjekteringsverktøy'!$F888=F$1,1,"")))</f>
        <v/>
      </c>
      <c r="G880" t="str">
        <f>IF('1. Prosjekteringsverktøy'!$B888=Utelukk!$A$3,"",IF('1. Prosjekteringsverktøy'!$G888&lt;&gt;"",IF('1. Prosjekteringsverktøy'!$G888='Telle antall dimensjoner'!G$1,1,""),IF('1. Prosjekteringsverktøy'!$F888=G$1,1,"")))</f>
        <v/>
      </c>
      <c r="H880" t="str">
        <f>IF('1. Prosjekteringsverktøy'!$B888=Utelukk!$A$3,"",IF('1. Prosjekteringsverktøy'!$G888&lt;&gt;"",IF('1. Prosjekteringsverktøy'!$G888='Telle antall dimensjoner'!H$1,1,""),IF('1. Prosjekteringsverktøy'!$F888=H$1,1,"")))</f>
        <v/>
      </c>
      <c r="I880" t="str">
        <f>IF('1. Prosjekteringsverktøy'!$B888=Utelukk!$A$3,"",IF('1. Prosjekteringsverktøy'!$G888&lt;&gt;"",IF('1. Prosjekteringsverktøy'!$G888='Telle antall dimensjoner'!I$1,1,""),IF('1. Prosjekteringsverktøy'!$F888=I$1,1,"")))</f>
        <v/>
      </c>
      <c r="J880" t="str">
        <f>IF('1. Prosjekteringsverktøy'!$B888=Utelukk!$A$3,"",IF('1. Prosjekteringsverktøy'!$G888&lt;&gt;"",IF('1. Prosjekteringsverktøy'!$G888='Telle antall dimensjoner'!J$1,1,""),IF('1. Prosjekteringsverktøy'!$F888=J$1,1,"")))</f>
        <v/>
      </c>
    </row>
    <row r="881" spans="1:10" x14ac:dyDescent="0.3">
      <c r="A881" t="str">
        <f>IF('1. Prosjekteringsverktøy'!D889&lt;&gt;0,'1. Prosjekteringsverktøy'!$D889,"")</f>
        <v/>
      </c>
      <c r="B881" t="str">
        <f>IF('1. Prosjekteringsverktøy'!$B889=Utelukk!$A$3,"",IF('1. Prosjekteringsverktøy'!$G889&lt;&gt;"",IF('1. Prosjekteringsverktøy'!$G889='Telle antall dimensjoner'!B$1,1,""),IF('1. Prosjekteringsverktøy'!$F889=B$1,1,"")))</f>
        <v/>
      </c>
      <c r="C881" t="str">
        <f>IF('1. Prosjekteringsverktøy'!$B889=Utelukk!$A$3,"",IF('1. Prosjekteringsverktøy'!$G889&lt;&gt;"",IF('1. Prosjekteringsverktøy'!$G889='Telle antall dimensjoner'!C$1,1,""),IF('1. Prosjekteringsverktøy'!$F889=C$1,1,"")))</f>
        <v/>
      </c>
      <c r="D881" t="str">
        <f>IF('1. Prosjekteringsverktøy'!$B889=Utelukk!$A$3,"",IF('1. Prosjekteringsverktøy'!$G889&lt;&gt;"",IF('1. Prosjekteringsverktøy'!$G889='Telle antall dimensjoner'!D$1,1,""),IF('1. Prosjekteringsverktøy'!$F889=D$1,1,"")))</f>
        <v/>
      </c>
      <c r="E881" t="str">
        <f>IF('1. Prosjekteringsverktøy'!$B889=Utelukk!$A$3,"",IF('1. Prosjekteringsverktøy'!$G889&lt;&gt;"",IF('1. Prosjekteringsverktøy'!$G889='Telle antall dimensjoner'!E$1,1,""),IF('1. Prosjekteringsverktøy'!$F889=E$1,1,"")))</f>
        <v/>
      </c>
      <c r="F881" t="str">
        <f>IF('1. Prosjekteringsverktøy'!$B889=Utelukk!$A$3,"",IF('1. Prosjekteringsverktøy'!$G889&lt;&gt;"",IF('1. Prosjekteringsverktøy'!$G889='Telle antall dimensjoner'!F$1,1,""),IF('1. Prosjekteringsverktøy'!$F889=F$1,1,"")))</f>
        <v/>
      </c>
      <c r="G881" t="str">
        <f>IF('1. Prosjekteringsverktøy'!$B889=Utelukk!$A$3,"",IF('1. Prosjekteringsverktøy'!$G889&lt;&gt;"",IF('1. Prosjekteringsverktøy'!$G889='Telle antall dimensjoner'!G$1,1,""),IF('1. Prosjekteringsverktøy'!$F889=G$1,1,"")))</f>
        <v/>
      </c>
      <c r="H881" t="str">
        <f>IF('1. Prosjekteringsverktøy'!$B889=Utelukk!$A$3,"",IF('1. Prosjekteringsverktøy'!$G889&lt;&gt;"",IF('1. Prosjekteringsverktøy'!$G889='Telle antall dimensjoner'!H$1,1,""),IF('1. Prosjekteringsverktøy'!$F889=H$1,1,"")))</f>
        <v/>
      </c>
      <c r="I881" t="str">
        <f>IF('1. Prosjekteringsverktøy'!$B889=Utelukk!$A$3,"",IF('1. Prosjekteringsverktøy'!$G889&lt;&gt;"",IF('1. Prosjekteringsverktøy'!$G889='Telle antall dimensjoner'!I$1,1,""),IF('1. Prosjekteringsverktøy'!$F889=I$1,1,"")))</f>
        <v/>
      </c>
      <c r="J881" t="str">
        <f>IF('1. Prosjekteringsverktøy'!$B889=Utelukk!$A$3,"",IF('1. Prosjekteringsverktøy'!$G889&lt;&gt;"",IF('1. Prosjekteringsverktøy'!$G889='Telle antall dimensjoner'!J$1,1,""),IF('1. Prosjekteringsverktøy'!$F889=J$1,1,"")))</f>
        <v/>
      </c>
    </row>
    <row r="882" spans="1:10" x14ac:dyDescent="0.3">
      <c r="A882" t="str">
        <f>IF('1. Prosjekteringsverktøy'!D890&lt;&gt;0,'1. Prosjekteringsverktøy'!$D890,"")</f>
        <v/>
      </c>
      <c r="B882" t="str">
        <f>IF('1. Prosjekteringsverktøy'!$B890=Utelukk!$A$3,"",IF('1. Prosjekteringsverktøy'!$G890&lt;&gt;"",IF('1. Prosjekteringsverktøy'!$G890='Telle antall dimensjoner'!B$1,1,""),IF('1. Prosjekteringsverktøy'!$F890=B$1,1,"")))</f>
        <v/>
      </c>
      <c r="C882" t="str">
        <f>IF('1. Prosjekteringsverktøy'!$B890=Utelukk!$A$3,"",IF('1. Prosjekteringsverktøy'!$G890&lt;&gt;"",IF('1. Prosjekteringsverktøy'!$G890='Telle antall dimensjoner'!C$1,1,""),IF('1. Prosjekteringsverktøy'!$F890=C$1,1,"")))</f>
        <v/>
      </c>
      <c r="D882" t="str">
        <f>IF('1. Prosjekteringsverktøy'!$B890=Utelukk!$A$3,"",IF('1. Prosjekteringsverktøy'!$G890&lt;&gt;"",IF('1. Prosjekteringsverktøy'!$G890='Telle antall dimensjoner'!D$1,1,""),IF('1. Prosjekteringsverktøy'!$F890=D$1,1,"")))</f>
        <v/>
      </c>
      <c r="E882" t="str">
        <f>IF('1. Prosjekteringsverktøy'!$B890=Utelukk!$A$3,"",IF('1. Prosjekteringsverktøy'!$G890&lt;&gt;"",IF('1. Prosjekteringsverktøy'!$G890='Telle antall dimensjoner'!E$1,1,""),IF('1. Prosjekteringsverktøy'!$F890=E$1,1,"")))</f>
        <v/>
      </c>
      <c r="F882" t="str">
        <f>IF('1. Prosjekteringsverktøy'!$B890=Utelukk!$A$3,"",IF('1. Prosjekteringsverktøy'!$G890&lt;&gt;"",IF('1. Prosjekteringsverktøy'!$G890='Telle antall dimensjoner'!F$1,1,""),IF('1. Prosjekteringsverktøy'!$F890=F$1,1,"")))</f>
        <v/>
      </c>
      <c r="G882" t="str">
        <f>IF('1. Prosjekteringsverktøy'!$B890=Utelukk!$A$3,"",IF('1. Prosjekteringsverktøy'!$G890&lt;&gt;"",IF('1. Prosjekteringsverktøy'!$G890='Telle antall dimensjoner'!G$1,1,""),IF('1. Prosjekteringsverktøy'!$F890=G$1,1,"")))</f>
        <v/>
      </c>
      <c r="H882" t="str">
        <f>IF('1. Prosjekteringsverktøy'!$B890=Utelukk!$A$3,"",IF('1. Prosjekteringsverktøy'!$G890&lt;&gt;"",IF('1. Prosjekteringsverktøy'!$G890='Telle antall dimensjoner'!H$1,1,""),IF('1. Prosjekteringsverktøy'!$F890=H$1,1,"")))</f>
        <v/>
      </c>
      <c r="I882" t="str">
        <f>IF('1. Prosjekteringsverktøy'!$B890=Utelukk!$A$3,"",IF('1. Prosjekteringsverktøy'!$G890&lt;&gt;"",IF('1. Prosjekteringsverktøy'!$G890='Telle antall dimensjoner'!I$1,1,""),IF('1. Prosjekteringsverktøy'!$F890=I$1,1,"")))</f>
        <v/>
      </c>
      <c r="J882" t="str">
        <f>IF('1. Prosjekteringsverktøy'!$B890=Utelukk!$A$3,"",IF('1. Prosjekteringsverktøy'!$G890&lt;&gt;"",IF('1. Prosjekteringsverktøy'!$G890='Telle antall dimensjoner'!J$1,1,""),IF('1. Prosjekteringsverktøy'!$F890=J$1,1,"")))</f>
        <v/>
      </c>
    </row>
    <row r="883" spans="1:10" x14ac:dyDescent="0.3">
      <c r="A883" t="str">
        <f>IF('1. Prosjekteringsverktøy'!D891&lt;&gt;0,'1. Prosjekteringsverktøy'!$D891,"")</f>
        <v/>
      </c>
      <c r="B883" t="str">
        <f>IF('1. Prosjekteringsverktøy'!$B891=Utelukk!$A$3,"",IF('1. Prosjekteringsverktøy'!$G891&lt;&gt;"",IF('1. Prosjekteringsverktøy'!$G891='Telle antall dimensjoner'!B$1,1,""),IF('1. Prosjekteringsverktøy'!$F891=B$1,1,"")))</f>
        <v/>
      </c>
      <c r="C883" t="str">
        <f>IF('1. Prosjekteringsverktøy'!$B891=Utelukk!$A$3,"",IF('1. Prosjekteringsverktøy'!$G891&lt;&gt;"",IF('1. Prosjekteringsverktøy'!$G891='Telle antall dimensjoner'!C$1,1,""),IF('1. Prosjekteringsverktøy'!$F891=C$1,1,"")))</f>
        <v/>
      </c>
      <c r="D883" t="str">
        <f>IF('1. Prosjekteringsverktøy'!$B891=Utelukk!$A$3,"",IF('1. Prosjekteringsverktøy'!$G891&lt;&gt;"",IF('1. Prosjekteringsverktøy'!$G891='Telle antall dimensjoner'!D$1,1,""),IF('1. Prosjekteringsverktøy'!$F891=D$1,1,"")))</f>
        <v/>
      </c>
      <c r="E883" t="str">
        <f>IF('1. Prosjekteringsverktøy'!$B891=Utelukk!$A$3,"",IF('1. Prosjekteringsverktøy'!$G891&lt;&gt;"",IF('1. Prosjekteringsverktøy'!$G891='Telle antall dimensjoner'!E$1,1,""),IF('1. Prosjekteringsverktøy'!$F891=E$1,1,"")))</f>
        <v/>
      </c>
      <c r="F883" t="str">
        <f>IF('1. Prosjekteringsverktøy'!$B891=Utelukk!$A$3,"",IF('1. Prosjekteringsverktøy'!$G891&lt;&gt;"",IF('1. Prosjekteringsverktøy'!$G891='Telle antall dimensjoner'!F$1,1,""),IF('1. Prosjekteringsverktøy'!$F891=F$1,1,"")))</f>
        <v/>
      </c>
      <c r="G883" t="str">
        <f>IF('1. Prosjekteringsverktøy'!$B891=Utelukk!$A$3,"",IF('1. Prosjekteringsverktøy'!$G891&lt;&gt;"",IF('1. Prosjekteringsverktøy'!$G891='Telle antall dimensjoner'!G$1,1,""),IF('1. Prosjekteringsverktøy'!$F891=G$1,1,"")))</f>
        <v/>
      </c>
      <c r="H883" t="str">
        <f>IF('1. Prosjekteringsverktøy'!$B891=Utelukk!$A$3,"",IF('1. Prosjekteringsverktøy'!$G891&lt;&gt;"",IF('1. Prosjekteringsverktøy'!$G891='Telle antall dimensjoner'!H$1,1,""),IF('1. Prosjekteringsverktøy'!$F891=H$1,1,"")))</f>
        <v/>
      </c>
      <c r="I883" t="str">
        <f>IF('1. Prosjekteringsverktøy'!$B891=Utelukk!$A$3,"",IF('1. Prosjekteringsverktøy'!$G891&lt;&gt;"",IF('1. Prosjekteringsverktøy'!$G891='Telle antall dimensjoner'!I$1,1,""),IF('1. Prosjekteringsverktøy'!$F891=I$1,1,"")))</f>
        <v/>
      </c>
      <c r="J883" t="str">
        <f>IF('1. Prosjekteringsverktøy'!$B891=Utelukk!$A$3,"",IF('1. Prosjekteringsverktøy'!$G891&lt;&gt;"",IF('1. Prosjekteringsverktøy'!$G891='Telle antall dimensjoner'!J$1,1,""),IF('1. Prosjekteringsverktøy'!$F891=J$1,1,"")))</f>
        <v/>
      </c>
    </row>
    <row r="884" spans="1:10" x14ac:dyDescent="0.3">
      <c r="A884" t="str">
        <f>IF('1. Prosjekteringsverktøy'!D892&lt;&gt;0,'1. Prosjekteringsverktøy'!$D892,"")</f>
        <v/>
      </c>
      <c r="B884" t="str">
        <f>IF('1. Prosjekteringsverktøy'!$B892=Utelukk!$A$3,"",IF('1. Prosjekteringsverktøy'!$G892&lt;&gt;"",IF('1. Prosjekteringsverktøy'!$G892='Telle antall dimensjoner'!B$1,1,""),IF('1. Prosjekteringsverktøy'!$F892=B$1,1,"")))</f>
        <v/>
      </c>
      <c r="C884" t="str">
        <f>IF('1. Prosjekteringsverktøy'!$B892=Utelukk!$A$3,"",IF('1. Prosjekteringsverktøy'!$G892&lt;&gt;"",IF('1. Prosjekteringsverktøy'!$G892='Telle antall dimensjoner'!C$1,1,""),IF('1. Prosjekteringsverktøy'!$F892=C$1,1,"")))</f>
        <v/>
      </c>
      <c r="D884" t="str">
        <f>IF('1. Prosjekteringsverktøy'!$B892=Utelukk!$A$3,"",IF('1. Prosjekteringsverktøy'!$G892&lt;&gt;"",IF('1. Prosjekteringsverktøy'!$G892='Telle antall dimensjoner'!D$1,1,""),IF('1. Prosjekteringsverktøy'!$F892=D$1,1,"")))</f>
        <v/>
      </c>
      <c r="E884" t="str">
        <f>IF('1. Prosjekteringsverktøy'!$B892=Utelukk!$A$3,"",IF('1. Prosjekteringsverktøy'!$G892&lt;&gt;"",IF('1. Prosjekteringsverktøy'!$G892='Telle antall dimensjoner'!E$1,1,""),IF('1. Prosjekteringsverktøy'!$F892=E$1,1,"")))</f>
        <v/>
      </c>
      <c r="F884" t="str">
        <f>IF('1. Prosjekteringsverktøy'!$B892=Utelukk!$A$3,"",IF('1. Prosjekteringsverktøy'!$G892&lt;&gt;"",IF('1. Prosjekteringsverktøy'!$G892='Telle antall dimensjoner'!F$1,1,""),IF('1. Prosjekteringsverktøy'!$F892=F$1,1,"")))</f>
        <v/>
      </c>
      <c r="G884" t="str">
        <f>IF('1. Prosjekteringsverktøy'!$B892=Utelukk!$A$3,"",IF('1. Prosjekteringsverktøy'!$G892&lt;&gt;"",IF('1. Prosjekteringsverktøy'!$G892='Telle antall dimensjoner'!G$1,1,""),IF('1. Prosjekteringsverktøy'!$F892=G$1,1,"")))</f>
        <v/>
      </c>
      <c r="H884" t="str">
        <f>IF('1. Prosjekteringsverktøy'!$B892=Utelukk!$A$3,"",IF('1. Prosjekteringsverktøy'!$G892&lt;&gt;"",IF('1. Prosjekteringsverktøy'!$G892='Telle antall dimensjoner'!H$1,1,""),IF('1. Prosjekteringsverktøy'!$F892=H$1,1,"")))</f>
        <v/>
      </c>
      <c r="I884" t="str">
        <f>IF('1. Prosjekteringsverktøy'!$B892=Utelukk!$A$3,"",IF('1. Prosjekteringsverktøy'!$G892&lt;&gt;"",IF('1. Prosjekteringsverktøy'!$G892='Telle antall dimensjoner'!I$1,1,""),IF('1. Prosjekteringsverktøy'!$F892=I$1,1,"")))</f>
        <v/>
      </c>
      <c r="J884" t="str">
        <f>IF('1. Prosjekteringsverktøy'!$B892=Utelukk!$A$3,"",IF('1. Prosjekteringsverktøy'!$G892&lt;&gt;"",IF('1. Prosjekteringsverktøy'!$G892='Telle antall dimensjoner'!J$1,1,""),IF('1. Prosjekteringsverktøy'!$F892=J$1,1,"")))</f>
        <v/>
      </c>
    </row>
    <row r="885" spans="1:10" x14ac:dyDescent="0.3">
      <c r="A885" t="str">
        <f>IF('1. Prosjekteringsverktøy'!D893&lt;&gt;0,'1. Prosjekteringsverktøy'!$D893,"")</f>
        <v/>
      </c>
      <c r="B885" t="str">
        <f>IF('1. Prosjekteringsverktøy'!$B893=Utelukk!$A$3,"",IF('1. Prosjekteringsverktøy'!$G893&lt;&gt;"",IF('1. Prosjekteringsverktøy'!$G893='Telle antall dimensjoner'!B$1,1,""),IF('1. Prosjekteringsverktøy'!$F893=B$1,1,"")))</f>
        <v/>
      </c>
      <c r="C885" t="str">
        <f>IF('1. Prosjekteringsverktøy'!$B893=Utelukk!$A$3,"",IF('1. Prosjekteringsverktøy'!$G893&lt;&gt;"",IF('1. Prosjekteringsverktøy'!$G893='Telle antall dimensjoner'!C$1,1,""),IF('1. Prosjekteringsverktøy'!$F893=C$1,1,"")))</f>
        <v/>
      </c>
      <c r="D885" t="str">
        <f>IF('1. Prosjekteringsverktøy'!$B893=Utelukk!$A$3,"",IF('1. Prosjekteringsverktøy'!$G893&lt;&gt;"",IF('1. Prosjekteringsverktøy'!$G893='Telle antall dimensjoner'!D$1,1,""),IF('1. Prosjekteringsverktøy'!$F893=D$1,1,"")))</f>
        <v/>
      </c>
      <c r="E885" t="str">
        <f>IF('1. Prosjekteringsverktøy'!$B893=Utelukk!$A$3,"",IF('1. Prosjekteringsverktøy'!$G893&lt;&gt;"",IF('1. Prosjekteringsverktøy'!$G893='Telle antall dimensjoner'!E$1,1,""),IF('1. Prosjekteringsverktøy'!$F893=E$1,1,"")))</f>
        <v/>
      </c>
      <c r="F885" t="str">
        <f>IF('1. Prosjekteringsverktøy'!$B893=Utelukk!$A$3,"",IF('1. Prosjekteringsverktøy'!$G893&lt;&gt;"",IF('1. Prosjekteringsverktøy'!$G893='Telle antall dimensjoner'!F$1,1,""),IF('1. Prosjekteringsverktøy'!$F893=F$1,1,"")))</f>
        <v/>
      </c>
      <c r="G885" t="str">
        <f>IF('1. Prosjekteringsverktøy'!$B893=Utelukk!$A$3,"",IF('1. Prosjekteringsverktøy'!$G893&lt;&gt;"",IF('1. Prosjekteringsverktøy'!$G893='Telle antall dimensjoner'!G$1,1,""),IF('1. Prosjekteringsverktøy'!$F893=G$1,1,"")))</f>
        <v/>
      </c>
      <c r="H885" t="str">
        <f>IF('1. Prosjekteringsverktøy'!$B893=Utelukk!$A$3,"",IF('1. Prosjekteringsverktøy'!$G893&lt;&gt;"",IF('1. Prosjekteringsverktøy'!$G893='Telle antall dimensjoner'!H$1,1,""),IF('1. Prosjekteringsverktøy'!$F893=H$1,1,"")))</f>
        <v/>
      </c>
      <c r="I885" t="str">
        <f>IF('1. Prosjekteringsverktøy'!$B893=Utelukk!$A$3,"",IF('1. Prosjekteringsverktøy'!$G893&lt;&gt;"",IF('1. Prosjekteringsverktøy'!$G893='Telle antall dimensjoner'!I$1,1,""),IF('1. Prosjekteringsverktøy'!$F893=I$1,1,"")))</f>
        <v/>
      </c>
      <c r="J885" t="str">
        <f>IF('1. Prosjekteringsverktøy'!$B893=Utelukk!$A$3,"",IF('1. Prosjekteringsverktøy'!$G893&lt;&gt;"",IF('1. Prosjekteringsverktøy'!$G893='Telle antall dimensjoner'!J$1,1,""),IF('1. Prosjekteringsverktøy'!$F893=J$1,1,"")))</f>
        <v/>
      </c>
    </row>
    <row r="886" spans="1:10" x14ac:dyDescent="0.3">
      <c r="A886" t="str">
        <f>IF('1. Prosjekteringsverktøy'!D894&lt;&gt;0,'1. Prosjekteringsverktøy'!$D894,"")</f>
        <v/>
      </c>
      <c r="B886" t="str">
        <f>IF('1. Prosjekteringsverktøy'!$B894=Utelukk!$A$3,"",IF('1. Prosjekteringsverktøy'!$G894&lt;&gt;"",IF('1. Prosjekteringsverktøy'!$G894='Telle antall dimensjoner'!B$1,1,""),IF('1. Prosjekteringsverktøy'!$F894=B$1,1,"")))</f>
        <v/>
      </c>
      <c r="C886" t="str">
        <f>IF('1. Prosjekteringsverktøy'!$B894=Utelukk!$A$3,"",IF('1. Prosjekteringsverktøy'!$G894&lt;&gt;"",IF('1. Prosjekteringsverktøy'!$G894='Telle antall dimensjoner'!C$1,1,""),IF('1. Prosjekteringsverktøy'!$F894=C$1,1,"")))</f>
        <v/>
      </c>
      <c r="D886" t="str">
        <f>IF('1. Prosjekteringsverktøy'!$B894=Utelukk!$A$3,"",IF('1. Prosjekteringsverktøy'!$G894&lt;&gt;"",IF('1. Prosjekteringsverktøy'!$G894='Telle antall dimensjoner'!D$1,1,""),IF('1. Prosjekteringsverktøy'!$F894=D$1,1,"")))</f>
        <v/>
      </c>
      <c r="E886" t="str">
        <f>IF('1. Prosjekteringsverktøy'!$B894=Utelukk!$A$3,"",IF('1. Prosjekteringsverktøy'!$G894&lt;&gt;"",IF('1. Prosjekteringsverktøy'!$G894='Telle antall dimensjoner'!E$1,1,""),IF('1. Prosjekteringsverktøy'!$F894=E$1,1,"")))</f>
        <v/>
      </c>
      <c r="F886" t="str">
        <f>IF('1. Prosjekteringsverktøy'!$B894=Utelukk!$A$3,"",IF('1. Prosjekteringsverktøy'!$G894&lt;&gt;"",IF('1. Prosjekteringsverktøy'!$G894='Telle antall dimensjoner'!F$1,1,""),IF('1. Prosjekteringsverktøy'!$F894=F$1,1,"")))</f>
        <v/>
      </c>
      <c r="G886" t="str">
        <f>IF('1. Prosjekteringsverktøy'!$B894=Utelukk!$A$3,"",IF('1. Prosjekteringsverktøy'!$G894&lt;&gt;"",IF('1. Prosjekteringsverktøy'!$G894='Telle antall dimensjoner'!G$1,1,""),IF('1. Prosjekteringsverktøy'!$F894=G$1,1,"")))</f>
        <v/>
      </c>
      <c r="H886" t="str">
        <f>IF('1. Prosjekteringsverktøy'!$B894=Utelukk!$A$3,"",IF('1. Prosjekteringsverktøy'!$G894&lt;&gt;"",IF('1. Prosjekteringsverktøy'!$G894='Telle antall dimensjoner'!H$1,1,""),IF('1. Prosjekteringsverktøy'!$F894=H$1,1,"")))</f>
        <v/>
      </c>
      <c r="I886" t="str">
        <f>IF('1. Prosjekteringsverktøy'!$B894=Utelukk!$A$3,"",IF('1. Prosjekteringsverktøy'!$G894&lt;&gt;"",IF('1. Prosjekteringsverktøy'!$G894='Telle antall dimensjoner'!I$1,1,""),IF('1. Prosjekteringsverktøy'!$F894=I$1,1,"")))</f>
        <v/>
      </c>
      <c r="J886" t="str">
        <f>IF('1. Prosjekteringsverktøy'!$B894=Utelukk!$A$3,"",IF('1. Prosjekteringsverktøy'!$G894&lt;&gt;"",IF('1. Prosjekteringsverktøy'!$G894='Telle antall dimensjoner'!J$1,1,""),IF('1. Prosjekteringsverktøy'!$F894=J$1,1,"")))</f>
        <v/>
      </c>
    </row>
    <row r="887" spans="1:10" x14ac:dyDescent="0.3">
      <c r="A887" t="str">
        <f>IF('1. Prosjekteringsverktøy'!D895&lt;&gt;0,'1. Prosjekteringsverktøy'!$D895,"")</f>
        <v/>
      </c>
      <c r="B887" t="str">
        <f>IF('1. Prosjekteringsverktøy'!$B895=Utelukk!$A$3,"",IF('1. Prosjekteringsverktøy'!$G895&lt;&gt;"",IF('1. Prosjekteringsverktøy'!$G895='Telle antall dimensjoner'!B$1,1,""),IF('1. Prosjekteringsverktøy'!$F895=B$1,1,"")))</f>
        <v/>
      </c>
      <c r="C887" t="str">
        <f>IF('1. Prosjekteringsverktøy'!$B895=Utelukk!$A$3,"",IF('1. Prosjekteringsverktøy'!$G895&lt;&gt;"",IF('1. Prosjekteringsverktøy'!$G895='Telle antall dimensjoner'!C$1,1,""),IF('1. Prosjekteringsverktøy'!$F895=C$1,1,"")))</f>
        <v/>
      </c>
      <c r="D887" t="str">
        <f>IF('1. Prosjekteringsverktøy'!$B895=Utelukk!$A$3,"",IF('1. Prosjekteringsverktøy'!$G895&lt;&gt;"",IF('1. Prosjekteringsverktøy'!$G895='Telle antall dimensjoner'!D$1,1,""),IF('1. Prosjekteringsverktøy'!$F895=D$1,1,"")))</f>
        <v/>
      </c>
      <c r="E887" t="str">
        <f>IF('1. Prosjekteringsverktøy'!$B895=Utelukk!$A$3,"",IF('1. Prosjekteringsverktøy'!$G895&lt;&gt;"",IF('1. Prosjekteringsverktøy'!$G895='Telle antall dimensjoner'!E$1,1,""),IF('1. Prosjekteringsverktøy'!$F895=E$1,1,"")))</f>
        <v/>
      </c>
      <c r="F887" t="str">
        <f>IF('1. Prosjekteringsverktøy'!$B895=Utelukk!$A$3,"",IF('1. Prosjekteringsverktøy'!$G895&lt;&gt;"",IF('1. Prosjekteringsverktøy'!$G895='Telle antall dimensjoner'!F$1,1,""),IF('1. Prosjekteringsverktøy'!$F895=F$1,1,"")))</f>
        <v/>
      </c>
      <c r="G887" t="str">
        <f>IF('1. Prosjekteringsverktøy'!$B895=Utelukk!$A$3,"",IF('1. Prosjekteringsverktøy'!$G895&lt;&gt;"",IF('1. Prosjekteringsverktøy'!$G895='Telle antall dimensjoner'!G$1,1,""),IF('1. Prosjekteringsverktøy'!$F895=G$1,1,"")))</f>
        <v/>
      </c>
      <c r="H887" t="str">
        <f>IF('1. Prosjekteringsverktøy'!$B895=Utelukk!$A$3,"",IF('1. Prosjekteringsverktøy'!$G895&lt;&gt;"",IF('1. Prosjekteringsverktøy'!$G895='Telle antall dimensjoner'!H$1,1,""),IF('1. Prosjekteringsverktøy'!$F895=H$1,1,"")))</f>
        <v/>
      </c>
      <c r="I887" t="str">
        <f>IF('1. Prosjekteringsverktøy'!$B895=Utelukk!$A$3,"",IF('1. Prosjekteringsverktøy'!$G895&lt;&gt;"",IF('1. Prosjekteringsverktøy'!$G895='Telle antall dimensjoner'!I$1,1,""),IF('1. Prosjekteringsverktøy'!$F895=I$1,1,"")))</f>
        <v/>
      </c>
      <c r="J887" t="str">
        <f>IF('1. Prosjekteringsverktøy'!$B895=Utelukk!$A$3,"",IF('1. Prosjekteringsverktøy'!$G895&lt;&gt;"",IF('1. Prosjekteringsverktøy'!$G895='Telle antall dimensjoner'!J$1,1,""),IF('1. Prosjekteringsverktøy'!$F895=J$1,1,"")))</f>
        <v/>
      </c>
    </row>
    <row r="888" spans="1:10" x14ac:dyDescent="0.3">
      <c r="A888" t="str">
        <f>IF('1. Prosjekteringsverktøy'!D896&lt;&gt;0,'1. Prosjekteringsverktøy'!$D896,"")</f>
        <v/>
      </c>
      <c r="B888" t="str">
        <f>IF('1. Prosjekteringsverktøy'!$B896=Utelukk!$A$3,"",IF('1. Prosjekteringsverktøy'!$G896&lt;&gt;"",IF('1. Prosjekteringsverktøy'!$G896='Telle antall dimensjoner'!B$1,1,""),IF('1. Prosjekteringsverktøy'!$F896=B$1,1,"")))</f>
        <v/>
      </c>
      <c r="C888" t="str">
        <f>IF('1. Prosjekteringsverktøy'!$B896=Utelukk!$A$3,"",IF('1. Prosjekteringsverktøy'!$G896&lt;&gt;"",IF('1. Prosjekteringsverktøy'!$G896='Telle antall dimensjoner'!C$1,1,""),IF('1. Prosjekteringsverktøy'!$F896=C$1,1,"")))</f>
        <v/>
      </c>
      <c r="D888" t="str">
        <f>IF('1. Prosjekteringsverktøy'!$B896=Utelukk!$A$3,"",IF('1. Prosjekteringsverktøy'!$G896&lt;&gt;"",IF('1. Prosjekteringsverktøy'!$G896='Telle antall dimensjoner'!D$1,1,""),IF('1. Prosjekteringsverktøy'!$F896=D$1,1,"")))</f>
        <v/>
      </c>
      <c r="E888" t="str">
        <f>IF('1. Prosjekteringsverktøy'!$B896=Utelukk!$A$3,"",IF('1. Prosjekteringsverktøy'!$G896&lt;&gt;"",IF('1. Prosjekteringsverktøy'!$G896='Telle antall dimensjoner'!E$1,1,""),IF('1. Prosjekteringsverktøy'!$F896=E$1,1,"")))</f>
        <v/>
      </c>
      <c r="F888" t="str">
        <f>IF('1. Prosjekteringsverktøy'!$B896=Utelukk!$A$3,"",IF('1. Prosjekteringsverktøy'!$G896&lt;&gt;"",IF('1. Prosjekteringsverktøy'!$G896='Telle antall dimensjoner'!F$1,1,""),IF('1. Prosjekteringsverktøy'!$F896=F$1,1,"")))</f>
        <v/>
      </c>
      <c r="G888" t="str">
        <f>IF('1. Prosjekteringsverktøy'!$B896=Utelukk!$A$3,"",IF('1. Prosjekteringsverktøy'!$G896&lt;&gt;"",IF('1. Prosjekteringsverktøy'!$G896='Telle antall dimensjoner'!G$1,1,""),IF('1. Prosjekteringsverktøy'!$F896=G$1,1,"")))</f>
        <v/>
      </c>
      <c r="H888" t="str">
        <f>IF('1. Prosjekteringsverktøy'!$B896=Utelukk!$A$3,"",IF('1. Prosjekteringsverktøy'!$G896&lt;&gt;"",IF('1. Prosjekteringsverktøy'!$G896='Telle antall dimensjoner'!H$1,1,""),IF('1. Prosjekteringsverktøy'!$F896=H$1,1,"")))</f>
        <v/>
      </c>
      <c r="I888" t="str">
        <f>IF('1. Prosjekteringsverktøy'!$B896=Utelukk!$A$3,"",IF('1. Prosjekteringsverktøy'!$G896&lt;&gt;"",IF('1. Prosjekteringsverktøy'!$G896='Telle antall dimensjoner'!I$1,1,""),IF('1. Prosjekteringsverktøy'!$F896=I$1,1,"")))</f>
        <v/>
      </c>
      <c r="J888" t="str">
        <f>IF('1. Prosjekteringsverktøy'!$B896=Utelukk!$A$3,"",IF('1. Prosjekteringsverktøy'!$G896&lt;&gt;"",IF('1. Prosjekteringsverktøy'!$G896='Telle antall dimensjoner'!J$1,1,""),IF('1. Prosjekteringsverktøy'!$F896=J$1,1,"")))</f>
        <v/>
      </c>
    </row>
    <row r="889" spans="1:10" x14ac:dyDescent="0.3">
      <c r="A889" t="str">
        <f>IF('1. Prosjekteringsverktøy'!D897&lt;&gt;0,'1. Prosjekteringsverktøy'!$D897,"")</f>
        <v/>
      </c>
      <c r="B889" t="str">
        <f>IF('1. Prosjekteringsverktøy'!$B897=Utelukk!$A$3,"",IF('1. Prosjekteringsverktøy'!$G897&lt;&gt;"",IF('1. Prosjekteringsverktøy'!$G897='Telle antall dimensjoner'!B$1,1,""),IF('1. Prosjekteringsverktøy'!$F897=B$1,1,"")))</f>
        <v/>
      </c>
      <c r="C889" t="str">
        <f>IF('1. Prosjekteringsverktøy'!$B897=Utelukk!$A$3,"",IF('1. Prosjekteringsverktøy'!$G897&lt;&gt;"",IF('1. Prosjekteringsverktøy'!$G897='Telle antall dimensjoner'!C$1,1,""),IF('1. Prosjekteringsverktøy'!$F897=C$1,1,"")))</f>
        <v/>
      </c>
      <c r="D889" t="str">
        <f>IF('1. Prosjekteringsverktøy'!$B897=Utelukk!$A$3,"",IF('1. Prosjekteringsverktøy'!$G897&lt;&gt;"",IF('1. Prosjekteringsverktøy'!$G897='Telle antall dimensjoner'!D$1,1,""),IF('1. Prosjekteringsverktøy'!$F897=D$1,1,"")))</f>
        <v/>
      </c>
      <c r="E889" t="str">
        <f>IF('1. Prosjekteringsverktøy'!$B897=Utelukk!$A$3,"",IF('1. Prosjekteringsverktøy'!$G897&lt;&gt;"",IF('1. Prosjekteringsverktøy'!$G897='Telle antall dimensjoner'!E$1,1,""),IF('1. Prosjekteringsverktøy'!$F897=E$1,1,"")))</f>
        <v/>
      </c>
      <c r="F889" t="str">
        <f>IF('1. Prosjekteringsverktøy'!$B897=Utelukk!$A$3,"",IF('1. Prosjekteringsverktøy'!$G897&lt;&gt;"",IF('1. Prosjekteringsverktøy'!$G897='Telle antall dimensjoner'!F$1,1,""),IF('1. Prosjekteringsverktøy'!$F897=F$1,1,"")))</f>
        <v/>
      </c>
      <c r="G889" t="str">
        <f>IF('1. Prosjekteringsverktøy'!$B897=Utelukk!$A$3,"",IF('1. Prosjekteringsverktøy'!$G897&lt;&gt;"",IF('1. Prosjekteringsverktøy'!$G897='Telle antall dimensjoner'!G$1,1,""),IF('1. Prosjekteringsverktøy'!$F897=G$1,1,"")))</f>
        <v/>
      </c>
      <c r="H889" t="str">
        <f>IF('1. Prosjekteringsverktøy'!$B897=Utelukk!$A$3,"",IF('1. Prosjekteringsverktøy'!$G897&lt;&gt;"",IF('1. Prosjekteringsverktøy'!$G897='Telle antall dimensjoner'!H$1,1,""),IF('1. Prosjekteringsverktøy'!$F897=H$1,1,"")))</f>
        <v/>
      </c>
      <c r="I889" t="str">
        <f>IF('1. Prosjekteringsverktøy'!$B897=Utelukk!$A$3,"",IF('1. Prosjekteringsverktøy'!$G897&lt;&gt;"",IF('1. Prosjekteringsverktøy'!$G897='Telle antall dimensjoner'!I$1,1,""),IF('1. Prosjekteringsverktøy'!$F897=I$1,1,"")))</f>
        <v/>
      </c>
      <c r="J889" t="str">
        <f>IF('1. Prosjekteringsverktøy'!$B897=Utelukk!$A$3,"",IF('1. Prosjekteringsverktøy'!$G897&lt;&gt;"",IF('1. Prosjekteringsverktøy'!$G897='Telle antall dimensjoner'!J$1,1,""),IF('1. Prosjekteringsverktøy'!$F897=J$1,1,"")))</f>
        <v/>
      </c>
    </row>
    <row r="890" spans="1:10" x14ac:dyDescent="0.3">
      <c r="A890" t="str">
        <f>IF('1. Prosjekteringsverktøy'!D898&lt;&gt;0,'1. Prosjekteringsverktøy'!$D898,"")</f>
        <v/>
      </c>
      <c r="B890" t="str">
        <f>IF('1. Prosjekteringsverktøy'!$B898=Utelukk!$A$3,"",IF('1. Prosjekteringsverktøy'!$G898&lt;&gt;"",IF('1. Prosjekteringsverktøy'!$G898='Telle antall dimensjoner'!B$1,1,""),IF('1. Prosjekteringsverktøy'!$F898=B$1,1,"")))</f>
        <v/>
      </c>
      <c r="C890" t="str">
        <f>IF('1. Prosjekteringsverktøy'!$B898=Utelukk!$A$3,"",IF('1. Prosjekteringsverktøy'!$G898&lt;&gt;"",IF('1. Prosjekteringsverktøy'!$G898='Telle antall dimensjoner'!C$1,1,""),IF('1. Prosjekteringsverktøy'!$F898=C$1,1,"")))</f>
        <v/>
      </c>
      <c r="D890" t="str">
        <f>IF('1. Prosjekteringsverktøy'!$B898=Utelukk!$A$3,"",IF('1. Prosjekteringsverktøy'!$G898&lt;&gt;"",IF('1. Prosjekteringsverktøy'!$G898='Telle antall dimensjoner'!D$1,1,""),IF('1. Prosjekteringsverktøy'!$F898=D$1,1,"")))</f>
        <v/>
      </c>
      <c r="E890" t="str">
        <f>IF('1. Prosjekteringsverktøy'!$B898=Utelukk!$A$3,"",IF('1. Prosjekteringsverktøy'!$G898&lt;&gt;"",IF('1. Prosjekteringsverktøy'!$G898='Telle antall dimensjoner'!E$1,1,""),IF('1. Prosjekteringsverktøy'!$F898=E$1,1,"")))</f>
        <v/>
      </c>
      <c r="F890" t="str">
        <f>IF('1. Prosjekteringsverktøy'!$B898=Utelukk!$A$3,"",IF('1. Prosjekteringsverktøy'!$G898&lt;&gt;"",IF('1. Prosjekteringsverktøy'!$G898='Telle antall dimensjoner'!F$1,1,""),IF('1. Prosjekteringsverktøy'!$F898=F$1,1,"")))</f>
        <v/>
      </c>
      <c r="G890" t="str">
        <f>IF('1. Prosjekteringsverktøy'!$B898=Utelukk!$A$3,"",IF('1. Prosjekteringsverktøy'!$G898&lt;&gt;"",IF('1. Prosjekteringsverktøy'!$G898='Telle antall dimensjoner'!G$1,1,""),IF('1. Prosjekteringsverktøy'!$F898=G$1,1,"")))</f>
        <v/>
      </c>
      <c r="H890" t="str">
        <f>IF('1. Prosjekteringsverktøy'!$B898=Utelukk!$A$3,"",IF('1. Prosjekteringsverktøy'!$G898&lt;&gt;"",IF('1. Prosjekteringsverktøy'!$G898='Telle antall dimensjoner'!H$1,1,""),IF('1. Prosjekteringsverktøy'!$F898=H$1,1,"")))</f>
        <v/>
      </c>
      <c r="I890" t="str">
        <f>IF('1. Prosjekteringsverktøy'!$B898=Utelukk!$A$3,"",IF('1. Prosjekteringsverktøy'!$G898&lt;&gt;"",IF('1. Prosjekteringsverktøy'!$G898='Telle antall dimensjoner'!I$1,1,""),IF('1. Prosjekteringsverktøy'!$F898=I$1,1,"")))</f>
        <v/>
      </c>
      <c r="J890" t="str">
        <f>IF('1. Prosjekteringsverktøy'!$B898=Utelukk!$A$3,"",IF('1. Prosjekteringsverktøy'!$G898&lt;&gt;"",IF('1. Prosjekteringsverktøy'!$G898='Telle antall dimensjoner'!J$1,1,""),IF('1. Prosjekteringsverktøy'!$F898=J$1,1,"")))</f>
        <v/>
      </c>
    </row>
    <row r="891" spans="1:10" x14ac:dyDescent="0.3">
      <c r="A891" t="str">
        <f>IF('1. Prosjekteringsverktøy'!D899&lt;&gt;0,'1. Prosjekteringsverktøy'!$D899,"")</f>
        <v/>
      </c>
      <c r="B891" t="str">
        <f>IF('1. Prosjekteringsverktøy'!$B899=Utelukk!$A$3,"",IF('1. Prosjekteringsverktøy'!$G899&lt;&gt;"",IF('1. Prosjekteringsverktøy'!$G899='Telle antall dimensjoner'!B$1,1,""),IF('1. Prosjekteringsverktøy'!$F899=B$1,1,"")))</f>
        <v/>
      </c>
      <c r="C891" t="str">
        <f>IF('1. Prosjekteringsverktøy'!$B899=Utelukk!$A$3,"",IF('1. Prosjekteringsverktøy'!$G899&lt;&gt;"",IF('1. Prosjekteringsverktøy'!$G899='Telle antall dimensjoner'!C$1,1,""),IF('1. Prosjekteringsverktøy'!$F899=C$1,1,"")))</f>
        <v/>
      </c>
      <c r="D891" t="str">
        <f>IF('1. Prosjekteringsverktøy'!$B899=Utelukk!$A$3,"",IF('1. Prosjekteringsverktøy'!$G899&lt;&gt;"",IF('1. Prosjekteringsverktøy'!$G899='Telle antall dimensjoner'!D$1,1,""),IF('1. Prosjekteringsverktøy'!$F899=D$1,1,"")))</f>
        <v/>
      </c>
      <c r="E891" t="str">
        <f>IF('1. Prosjekteringsverktøy'!$B899=Utelukk!$A$3,"",IF('1. Prosjekteringsverktøy'!$G899&lt;&gt;"",IF('1. Prosjekteringsverktøy'!$G899='Telle antall dimensjoner'!E$1,1,""),IF('1. Prosjekteringsverktøy'!$F899=E$1,1,"")))</f>
        <v/>
      </c>
      <c r="F891" t="str">
        <f>IF('1. Prosjekteringsverktøy'!$B899=Utelukk!$A$3,"",IF('1. Prosjekteringsverktøy'!$G899&lt;&gt;"",IF('1. Prosjekteringsverktøy'!$G899='Telle antall dimensjoner'!F$1,1,""),IF('1. Prosjekteringsverktøy'!$F899=F$1,1,"")))</f>
        <v/>
      </c>
      <c r="G891" t="str">
        <f>IF('1. Prosjekteringsverktøy'!$B899=Utelukk!$A$3,"",IF('1. Prosjekteringsverktøy'!$G899&lt;&gt;"",IF('1. Prosjekteringsverktøy'!$G899='Telle antall dimensjoner'!G$1,1,""),IF('1. Prosjekteringsverktøy'!$F899=G$1,1,"")))</f>
        <v/>
      </c>
      <c r="H891" t="str">
        <f>IF('1. Prosjekteringsverktøy'!$B899=Utelukk!$A$3,"",IF('1. Prosjekteringsverktøy'!$G899&lt;&gt;"",IF('1. Prosjekteringsverktøy'!$G899='Telle antall dimensjoner'!H$1,1,""),IF('1. Prosjekteringsverktøy'!$F899=H$1,1,"")))</f>
        <v/>
      </c>
      <c r="I891" t="str">
        <f>IF('1. Prosjekteringsverktøy'!$B899=Utelukk!$A$3,"",IF('1. Prosjekteringsverktøy'!$G899&lt;&gt;"",IF('1. Prosjekteringsverktøy'!$G899='Telle antall dimensjoner'!I$1,1,""),IF('1. Prosjekteringsverktøy'!$F899=I$1,1,"")))</f>
        <v/>
      </c>
      <c r="J891" t="str">
        <f>IF('1. Prosjekteringsverktøy'!$B899=Utelukk!$A$3,"",IF('1. Prosjekteringsverktøy'!$G899&lt;&gt;"",IF('1. Prosjekteringsverktøy'!$G899='Telle antall dimensjoner'!J$1,1,""),IF('1. Prosjekteringsverktøy'!$F899=J$1,1,"")))</f>
        <v/>
      </c>
    </row>
    <row r="892" spans="1:10" x14ac:dyDescent="0.3">
      <c r="A892" t="str">
        <f>IF('1. Prosjekteringsverktøy'!D900&lt;&gt;0,'1. Prosjekteringsverktøy'!$D900,"")</f>
        <v/>
      </c>
      <c r="B892" t="str">
        <f>IF('1. Prosjekteringsverktøy'!$B900=Utelukk!$A$3,"",IF('1. Prosjekteringsverktøy'!$G900&lt;&gt;"",IF('1. Prosjekteringsverktøy'!$G900='Telle antall dimensjoner'!B$1,1,""),IF('1. Prosjekteringsverktøy'!$F900=B$1,1,"")))</f>
        <v/>
      </c>
      <c r="C892" t="str">
        <f>IF('1. Prosjekteringsverktøy'!$B900=Utelukk!$A$3,"",IF('1. Prosjekteringsverktøy'!$G900&lt;&gt;"",IF('1. Prosjekteringsverktøy'!$G900='Telle antall dimensjoner'!C$1,1,""),IF('1. Prosjekteringsverktøy'!$F900=C$1,1,"")))</f>
        <v/>
      </c>
      <c r="D892" t="str">
        <f>IF('1. Prosjekteringsverktøy'!$B900=Utelukk!$A$3,"",IF('1. Prosjekteringsverktøy'!$G900&lt;&gt;"",IF('1. Prosjekteringsverktøy'!$G900='Telle antall dimensjoner'!D$1,1,""),IF('1. Prosjekteringsverktøy'!$F900=D$1,1,"")))</f>
        <v/>
      </c>
      <c r="E892" t="str">
        <f>IF('1. Prosjekteringsverktøy'!$B900=Utelukk!$A$3,"",IF('1. Prosjekteringsverktøy'!$G900&lt;&gt;"",IF('1. Prosjekteringsverktøy'!$G900='Telle antall dimensjoner'!E$1,1,""),IF('1. Prosjekteringsverktøy'!$F900=E$1,1,"")))</f>
        <v/>
      </c>
      <c r="F892" t="str">
        <f>IF('1. Prosjekteringsverktøy'!$B900=Utelukk!$A$3,"",IF('1. Prosjekteringsverktøy'!$G900&lt;&gt;"",IF('1. Prosjekteringsverktøy'!$G900='Telle antall dimensjoner'!F$1,1,""),IF('1. Prosjekteringsverktøy'!$F900=F$1,1,"")))</f>
        <v/>
      </c>
      <c r="G892" t="str">
        <f>IF('1. Prosjekteringsverktøy'!$B900=Utelukk!$A$3,"",IF('1. Prosjekteringsverktøy'!$G900&lt;&gt;"",IF('1. Prosjekteringsverktøy'!$G900='Telle antall dimensjoner'!G$1,1,""),IF('1. Prosjekteringsverktøy'!$F900=G$1,1,"")))</f>
        <v/>
      </c>
      <c r="H892" t="str">
        <f>IF('1. Prosjekteringsverktøy'!$B900=Utelukk!$A$3,"",IF('1. Prosjekteringsverktøy'!$G900&lt;&gt;"",IF('1. Prosjekteringsverktøy'!$G900='Telle antall dimensjoner'!H$1,1,""),IF('1. Prosjekteringsverktøy'!$F900=H$1,1,"")))</f>
        <v/>
      </c>
      <c r="I892" t="str">
        <f>IF('1. Prosjekteringsverktøy'!$B900=Utelukk!$A$3,"",IF('1. Prosjekteringsverktøy'!$G900&lt;&gt;"",IF('1. Prosjekteringsverktøy'!$G900='Telle antall dimensjoner'!I$1,1,""),IF('1. Prosjekteringsverktøy'!$F900=I$1,1,"")))</f>
        <v/>
      </c>
      <c r="J892" t="str">
        <f>IF('1. Prosjekteringsverktøy'!$B900=Utelukk!$A$3,"",IF('1. Prosjekteringsverktøy'!$G900&lt;&gt;"",IF('1. Prosjekteringsverktøy'!$G900='Telle antall dimensjoner'!J$1,1,""),IF('1. Prosjekteringsverktøy'!$F900=J$1,1,"")))</f>
        <v/>
      </c>
    </row>
    <row r="893" spans="1:10" x14ac:dyDescent="0.3">
      <c r="A893" t="str">
        <f>IF('1. Prosjekteringsverktøy'!D901&lt;&gt;0,'1. Prosjekteringsverktøy'!$D901,"")</f>
        <v/>
      </c>
      <c r="B893" t="str">
        <f>IF('1. Prosjekteringsverktøy'!$B901=Utelukk!$A$3,"",IF('1. Prosjekteringsverktøy'!$G901&lt;&gt;"",IF('1. Prosjekteringsverktøy'!$G901='Telle antall dimensjoner'!B$1,1,""),IF('1. Prosjekteringsverktøy'!$F901=B$1,1,"")))</f>
        <v/>
      </c>
      <c r="C893" t="str">
        <f>IF('1. Prosjekteringsverktøy'!$B901=Utelukk!$A$3,"",IF('1. Prosjekteringsverktøy'!$G901&lt;&gt;"",IF('1. Prosjekteringsverktøy'!$G901='Telle antall dimensjoner'!C$1,1,""),IF('1. Prosjekteringsverktøy'!$F901=C$1,1,"")))</f>
        <v/>
      </c>
      <c r="D893" t="str">
        <f>IF('1. Prosjekteringsverktøy'!$B901=Utelukk!$A$3,"",IF('1. Prosjekteringsverktøy'!$G901&lt;&gt;"",IF('1. Prosjekteringsverktøy'!$G901='Telle antall dimensjoner'!D$1,1,""),IF('1. Prosjekteringsverktøy'!$F901=D$1,1,"")))</f>
        <v/>
      </c>
      <c r="E893" t="str">
        <f>IF('1. Prosjekteringsverktøy'!$B901=Utelukk!$A$3,"",IF('1. Prosjekteringsverktøy'!$G901&lt;&gt;"",IF('1. Prosjekteringsverktøy'!$G901='Telle antall dimensjoner'!E$1,1,""),IF('1. Prosjekteringsverktøy'!$F901=E$1,1,"")))</f>
        <v/>
      </c>
      <c r="F893" t="str">
        <f>IF('1. Prosjekteringsverktøy'!$B901=Utelukk!$A$3,"",IF('1. Prosjekteringsverktøy'!$G901&lt;&gt;"",IF('1. Prosjekteringsverktøy'!$G901='Telle antall dimensjoner'!F$1,1,""),IF('1. Prosjekteringsverktøy'!$F901=F$1,1,"")))</f>
        <v/>
      </c>
      <c r="G893" t="str">
        <f>IF('1. Prosjekteringsverktøy'!$B901=Utelukk!$A$3,"",IF('1. Prosjekteringsverktøy'!$G901&lt;&gt;"",IF('1. Prosjekteringsverktøy'!$G901='Telle antall dimensjoner'!G$1,1,""),IF('1. Prosjekteringsverktøy'!$F901=G$1,1,"")))</f>
        <v/>
      </c>
      <c r="H893" t="str">
        <f>IF('1. Prosjekteringsverktøy'!$B901=Utelukk!$A$3,"",IF('1. Prosjekteringsverktøy'!$G901&lt;&gt;"",IF('1. Prosjekteringsverktøy'!$G901='Telle antall dimensjoner'!H$1,1,""),IF('1. Prosjekteringsverktøy'!$F901=H$1,1,"")))</f>
        <v/>
      </c>
      <c r="I893" t="str">
        <f>IF('1. Prosjekteringsverktøy'!$B901=Utelukk!$A$3,"",IF('1. Prosjekteringsverktøy'!$G901&lt;&gt;"",IF('1. Prosjekteringsverktøy'!$G901='Telle antall dimensjoner'!I$1,1,""),IF('1. Prosjekteringsverktøy'!$F901=I$1,1,"")))</f>
        <v/>
      </c>
      <c r="J893" t="str">
        <f>IF('1. Prosjekteringsverktøy'!$B901=Utelukk!$A$3,"",IF('1. Prosjekteringsverktøy'!$G901&lt;&gt;"",IF('1. Prosjekteringsverktøy'!$G901='Telle antall dimensjoner'!J$1,1,""),IF('1. Prosjekteringsverktøy'!$F901=J$1,1,"")))</f>
        <v/>
      </c>
    </row>
    <row r="894" spans="1:10" x14ac:dyDescent="0.3">
      <c r="A894" t="str">
        <f>IF('1. Prosjekteringsverktøy'!D902&lt;&gt;0,'1. Prosjekteringsverktøy'!$D902,"")</f>
        <v/>
      </c>
      <c r="B894" t="str">
        <f>IF('1. Prosjekteringsverktøy'!$B902=Utelukk!$A$3,"",IF('1. Prosjekteringsverktøy'!$G902&lt;&gt;"",IF('1. Prosjekteringsverktøy'!$G902='Telle antall dimensjoner'!B$1,1,""),IF('1. Prosjekteringsverktøy'!$F902=B$1,1,"")))</f>
        <v/>
      </c>
      <c r="C894" t="str">
        <f>IF('1. Prosjekteringsverktøy'!$B902=Utelukk!$A$3,"",IF('1. Prosjekteringsverktøy'!$G902&lt;&gt;"",IF('1. Prosjekteringsverktøy'!$G902='Telle antall dimensjoner'!C$1,1,""),IF('1. Prosjekteringsverktøy'!$F902=C$1,1,"")))</f>
        <v/>
      </c>
      <c r="D894" t="str">
        <f>IF('1. Prosjekteringsverktøy'!$B902=Utelukk!$A$3,"",IF('1. Prosjekteringsverktøy'!$G902&lt;&gt;"",IF('1. Prosjekteringsverktøy'!$G902='Telle antall dimensjoner'!D$1,1,""),IF('1. Prosjekteringsverktøy'!$F902=D$1,1,"")))</f>
        <v/>
      </c>
      <c r="E894" t="str">
        <f>IF('1. Prosjekteringsverktøy'!$B902=Utelukk!$A$3,"",IF('1. Prosjekteringsverktøy'!$G902&lt;&gt;"",IF('1. Prosjekteringsverktøy'!$G902='Telle antall dimensjoner'!E$1,1,""),IF('1. Prosjekteringsverktøy'!$F902=E$1,1,"")))</f>
        <v/>
      </c>
      <c r="F894" t="str">
        <f>IF('1. Prosjekteringsverktøy'!$B902=Utelukk!$A$3,"",IF('1. Prosjekteringsverktøy'!$G902&lt;&gt;"",IF('1. Prosjekteringsverktøy'!$G902='Telle antall dimensjoner'!F$1,1,""),IF('1. Prosjekteringsverktøy'!$F902=F$1,1,"")))</f>
        <v/>
      </c>
      <c r="G894" t="str">
        <f>IF('1. Prosjekteringsverktøy'!$B902=Utelukk!$A$3,"",IF('1. Prosjekteringsverktøy'!$G902&lt;&gt;"",IF('1. Prosjekteringsverktøy'!$G902='Telle antall dimensjoner'!G$1,1,""),IF('1. Prosjekteringsverktøy'!$F902=G$1,1,"")))</f>
        <v/>
      </c>
      <c r="H894" t="str">
        <f>IF('1. Prosjekteringsverktøy'!$B902=Utelukk!$A$3,"",IF('1. Prosjekteringsverktøy'!$G902&lt;&gt;"",IF('1. Prosjekteringsverktøy'!$G902='Telle antall dimensjoner'!H$1,1,""),IF('1. Prosjekteringsverktøy'!$F902=H$1,1,"")))</f>
        <v/>
      </c>
      <c r="I894" t="str">
        <f>IF('1. Prosjekteringsverktøy'!$B902=Utelukk!$A$3,"",IF('1. Prosjekteringsverktøy'!$G902&lt;&gt;"",IF('1. Prosjekteringsverktøy'!$G902='Telle antall dimensjoner'!I$1,1,""),IF('1. Prosjekteringsverktøy'!$F902=I$1,1,"")))</f>
        <v/>
      </c>
      <c r="J894" t="str">
        <f>IF('1. Prosjekteringsverktøy'!$B902=Utelukk!$A$3,"",IF('1. Prosjekteringsverktøy'!$G902&lt;&gt;"",IF('1. Prosjekteringsverktøy'!$G902='Telle antall dimensjoner'!J$1,1,""),IF('1. Prosjekteringsverktøy'!$F902=J$1,1,"")))</f>
        <v/>
      </c>
    </row>
    <row r="895" spans="1:10" x14ac:dyDescent="0.3">
      <c r="A895" t="str">
        <f>IF('1. Prosjekteringsverktøy'!D903&lt;&gt;0,'1. Prosjekteringsverktøy'!$D903,"")</f>
        <v/>
      </c>
      <c r="B895" t="str">
        <f>IF('1. Prosjekteringsverktøy'!$B903=Utelukk!$A$3,"",IF('1. Prosjekteringsverktøy'!$G903&lt;&gt;"",IF('1. Prosjekteringsverktøy'!$G903='Telle antall dimensjoner'!B$1,1,""),IF('1. Prosjekteringsverktøy'!$F903=B$1,1,"")))</f>
        <v/>
      </c>
      <c r="C895" t="str">
        <f>IF('1. Prosjekteringsverktøy'!$B903=Utelukk!$A$3,"",IF('1. Prosjekteringsverktøy'!$G903&lt;&gt;"",IF('1. Prosjekteringsverktøy'!$G903='Telle antall dimensjoner'!C$1,1,""),IF('1. Prosjekteringsverktøy'!$F903=C$1,1,"")))</f>
        <v/>
      </c>
      <c r="D895" t="str">
        <f>IF('1. Prosjekteringsverktøy'!$B903=Utelukk!$A$3,"",IF('1. Prosjekteringsverktøy'!$G903&lt;&gt;"",IF('1. Prosjekteringsverktøy'!$G903='Telle antall dimensjoner'!D$1,1,""),IF('1. Prosjekteringsverktøy'!$F903=D$1,1,"")))</f>
        <v/>
      </c>
      <c r="E895" t="str">
        <f>IF('1. Prosjekteringsverktøy'!$B903=Utelukk!$A$3,"",IF('1. Prosjekteringsverktøy'!$G903&lt;&gt;"",IF('1. Prosjekteringsverktøy'!$G903='Telle antall dimensjoner'!E$1,1,""),IF('1. Prosjekteringsverktøy'!$F903=E$1,1,"")))</f>
        <v/>
      </c>
      <c r="F895" t="str">
        <f>IF('1. Prosjekteringsverktøy'!$B903=Utelukk!$A$3,"",IF('1. Prosjekteringsverktøy'!$G903&lt;&gt;"",IF('1. Prosjekteringsverktøy'!$G903='Telle antall dimensjoner'!F$1,1,""),IF('1. Prosjekteringsverktøy'!$F903=F$1,1,"")))</f>
        <v/>
      </c>
      <c r="G895" t="str">
        <f>IF('1. Prosjekteringsverktøy'!$B903=Utelukk!$A$3,"",IF('1. Prosjekteringsverktøy'!$G903&lt;&gt;"",IF('1. Prosjekteringsverktøy'!$G903='Telle antall dimensjoner'!G$1,1,""),IF('1. Prosjekteringsverktøy'!$F903=G$1,1,"")))</f>
        <v/>
      </c>
      <c r="H895" t="str">
        <f>IF('1. Prosjekteringsverktøy'!$B903=Utelukk!$A$3,"",IF('1. Prosjekteringsverktøy'!$G903&lt;&gt;"",IF('1. Prosjekteringsverktøy'!$G903='Telle antall dimensjoner'!H$1,1,""),IF('1. Prosjekteringsverktøy'!$F903=H$1,1,"")))</f>
        <v/>
      </c>
      <c r="I895" t="str">
        <f>IF('1. Prosjekteringsverktøy'!$B903=Utelukk!$A$3,"",IF('1. Prosjekteringsverktøy'!$G903&lt;&gt;"",IF('1. Prosjekteringsverktøy'!$G903='Telle antall dimensjoner'!I$1,1,""),IF('1. Prosjekteringsverktøy'!$F903=I$1,1,"")))</f>
        <v/>
      </c>
      <c r="J895" t="str">
        <f>IF('1. Prosjekteringsverktøy'!$B903=Utelukk!$A$3,"",IF('1. Prosjekteringsverktøy'!$G903&lt;&gt;"",IF('1. Prosjekteringsverktøy'!$G903='Telle antall dimensjoner'!J$1,1,""),IF('1. Prosjekteringsverktøy'!$F903=J$1,1,"")))</f>
        <v/>
      </c>
    </row>
    <row r="896" spans="1:10" x14ac:dyDescent="0.3">
      <c r="A896" t="str">
        <f>IF('1. Prosjekteringsverktøy'!D904&lt;&gt;0,'1. Prosjekteringsverktøy'!$D904,"")</f>
        <v/>
      </c>
      <c r="B896" t="str">
        <f>IF('1. Prosjekteringsverktøy'!$B904=Utelukk!$A$3,"",IF('1. Prosjekteringsverktøy'!$G904&lt;&gt;"",IF('1. Prosjekteringsverktøy'!$G904='Telle antall dimensjoner'!B$1,1,""),IF('1. Prosjekteringsverktøy'!$F904=B$1,1,"")))</f>
        <v/>
      </c>
      <c r="C896" t="str">
        <f>IF('1. Prosjekteringsverktøy'!$B904=Utelukk!$A$3,"",IF('1. Prosjekteringsverktøy'!$G904&lt;&gt;"",IF('1. Prosjekteringsverktøy'!$G904='Telle antall dimensjoner'!C$1,1,""),IF('1. Prosjekteringsverktøy'!$F904=C$1,1,"")))</f>
        <v/>
      </c>
      <c r="D896" t="str">
        <f>IF('1. Prosjekteringsverktøy'!$B904=Utelukk!$A$3,"",IF('1. Prosjekteringsverktøy'!$G904&lt;&gt;"",IF('1. Prosjekteringsverktøy'!$G904='Telle antall dimensjoner'!D$1,1,""),IF('1. Prosjekteringsverktøy'!$F904=D$1,1,"")))</f>
        <v/>
      </c>
      <c r="E896" t="str">
        <f>IF('1. Prosjekteringsverktøy'!$B904=Utelukk!$A$3,"",IF('1. Prosjekteringsverktøy'!$G904&lt;&gt;"",IF('1. Prosjekteringsverktøy'!$G904='Telle antall dimensjoner'!E$1,1,""),IF('1. Prosjekteringsverktøy'!$F904=E$1,1,"")))</f>
        <v/>
      </c>
      <c r="F896" t="str">
        <f>IF('1. Prosjekteringsverktøy'!$B904=Utelukk!$A$3,"",IF('1. Prosjekteringsverktøy'!$G904&lt;&gt;"",IF('1. Prosjekteringsverktøy'!$G904='Telle antall dimensjoner'!F$1,1,""),IF('1. Prosjekteringsverktøy'!$F904=F$1,1,"")))</f>
        <v/>
      </c>
      <c r="G896" t="str">
        <f>IF('1. Prosjekteringsverktøy'!$B904=Utelukk!$A$3,"",IF('1. Prosjekteringsverktøy'!$G904&lt;&gt;"",IF('1. Prosjekteringsverktøy'!$G904='Telle antall dimensjoner'!G$1,1,""),IF('1. Prosjekteringsverktøy'!$F904=G$1,1,"")))</f>
        <v/>
      </c>
      <c r="H896" t="str">
        <f>IF('1. Prosjekteringsverktøy'!$B904=Utelukk!$A$3,"",IF('1. Prosjekteringsverktøy'!$G904&lt;&gt;"",IF('1. Prosjekteringsverktøy'!$G904='Telle antall dimensjoner'!H$1,1,""),IF('1. Prosjekteringsverktøy'!$F904=H$1,1,"")))</f>
        <v/>
      </c>
      <c r="I896" t="str">
        <f>IF('1. Prosjekteringsverktøy'!$B904=Utelukk!$A$3,"",IF('1. Prosjekteringsverktøy'!$G904&lt;&gt;"",IF('1. Prosjekteringsverktøy'!$G904='Telle antall dimensjoner'!I$1,1,""),IF('1. Prosjekteringsverktøy'!$F904=I$1,1,"")))</f>
        <v/>
      </c>
      <c r="J896" t="str">
        <f>IF('1. Prosjekteringsverktøy'!$B904=Utelukk!$A$3,"",IF('1. Prosjekteringsverktøy'!$G904&lt;&gt;"",IF('1. Prosjekteringsverktøy'!$G904='Telle antall dimensjoner'!J$1,1,""),IF('1. Prosjekteringsverktøy'!$F904=J$1,1,"")))</f>
        <v/>
      </c>
    </row>
    <row r="897" spans="1:10" x14ac:dyDescent="0.3">
      <c r="A897" t="str">
        <f>IF('1. Prosjekteringsverktøy'!D905&lt;&gt;0,'1. Prosjekteringsverktøy'!$D905,"")</f>
        <v/>
      </c>
      <c r="B897" t="str">
        <f>IF('1. Prosjekteringsverktøy'!$B905=Utelukk!$A$3,"",IF('1. Prosjekteringsverktøy'!$G905&lt;&gt;"",IF('1. Prosjekteringsverktøy'!$G905='Telle antall dimensjoner'!B$1,1,""),IF('1. Prosjekteringsverktøy'!$F905=B$1,1,"")))</f>
        <v/>
      </c>
      <c r="C897" t="str">
        <f>IF('1. Prosjekteringsverktøy'!$B905=Utelukk!$A$3,"",IF('1. Prosjekteringsverktøy'!$G905&lt;&gt;"",IF('1. Prosjekteringsverktøy'!$G905='Telle antall dimensjoner'!C$1,1,""),IF('1. Prosjekteringsverktøy'!$F905=C$1,1,"")))</f>
        <v/>
      </c>
      <c r="D897" t="str">
        <f>IF('1. Prosjekteringsverktøy'!$B905=Utelukk!$A$3,"",IF('1. Prosjekteringsverktøy'!$G905&lt;&gt;"",IF('1. Prosjekteringsverktøy'!$G905='Telle antall dimensjoner'!D$1,1,""),IF('1. Prosjekteringsverktøy'!$F905=D$1,1,"")))</f>
        <v/>
      </c>
      <c r="E897" t="str">
        <f>IF('1. Prosjekteringsverktøy'!$B905=Utelukk!$A$3,"",IF('1. Prosjekteringsverktøy'!$G905&lt;&gt;"",IF('1. Prosjekteringsverktøy'!$G905='Telle antall dimensjoner'!E$1,1,""),IF('1. Prosjekteringsverktøy'!$F905=E$1,1,"")))</f>
        <v/>
      </c>
      <c r="F897" t="str">
        <f>IF('1. Prosjekteringsverktøy'!$B905=Utelukk!$A$3,"",IF('1. Prosjekteringsverktøy'!$G905&lt;&gt;"",IF('1. Prosjekteringsverktøy'!$G905='Telle antall dimensjoner'!F$1,1,""),IF('1. Prosjekteringsverktøy'!$F905=F$1,1,"")))</f>
        <v/>
      </c>
      <c r="G897" t="str">
        <f>IF('1. Prosjekteringsverktøy'!$B905=Utelukk!$A$3,"",IF('1. Prosjekteringsverktøy'!$G905&lt;&gt;"",IF('1. Prosjekteringsverktøy'!$G905='Telle antall dimensjoner'!G$1,1,""),IF('1. Prosjekteringsverktøy'!$F905=G$1,1,"")))</f>
        <v/>
      </c>
      <c r="H897" t="str">
        <f>IF('1. Prosjekteringsverktøy'!$B905=Utelukk!$A$3,"",IF('1. Prosjekteringsverktøy'!$G905&lt;&gt;"",IF('1. Prosjekteringsverktøy'!$G905='Telle antall dimensjoner'!H$1,1,""),IF('1. Prosjekteringsverktøy'!$F905=H$1,1,"")))</f>
        <v/>
      </c>
      <c r="I897" t="str">
        <f>IF('1. Prosjekteringsverktøy'!$B905=Utelukk!$A$3,"",IF('1. Prosjekteringsverktøy'!$G905&lt;&gt;"",IF('1. Prosjekteringsverktøy'!$G905='Telle antall dimensjoner'!I$1,1,""),IF('1. Prosjekteringsverktøy'!$F905=I$1,1,"")))</f>
        <v/>
      </c>
      <c r="J897" t="str">
        <f>IF('1. Prosjekteringsverktøy'!$B905=Utelukk!$A$3,"",IF('1. Prosjekteringsverktøy'!$G905&lt;&gt;"",IF('1. Prosjekteringsverktøy'!$G905='Telle antall dimensjoner'!J$1,1,""),IF('1. Prosjekteringsverktøy'!$F905=J$1,1,"")))</f>
        <v/>
      </c>
    </row>
    <row r="898" spans="1:10" x14ac:dyDescent="0.3">
      <c r="A898" t="str">
        <f>IF('1. Prosjekteringsverktøy'!D906&lt;&gt;0,'1. Prosjekteringsverktøy'!$D906,"")</f>
        <v/>
      </c>
      <c r="B898" t="str">
        <f>IF('1. Prosjekteringsverktøy'!$B906=Utelukk!$A$3,"",IF('1. Prosjekteringsverktøy'!$G906&lt;&gt;"",IF('1. Prosjekteringsverktøy'!$G906='Telle antall dimensjoner'!B$1,1,""),IF('1. Prosjekteringsverktøy'!$F906=B$1,1,"")))</f>
        <v/>
      </c>
      <c r="C898" t="str">
        <f>IF('1. Prosjekteringsverktøy'!$B906=Utelukk!$A$3,"",IF('1. Prosjekteringsverktøy'!$G906&lt;&gt;"",IF('1. Prosjekteringsverktøy'!$G906='Telle antall dimensjoner'!C$1,1,""),IF('1. Prosjekteringsverktøy'!$F906=C$1,1,"")))</f>
        <v/>
      </c>
      <c r="D898" t="str">
        <f>IF('1. Prosjekteringsverktøy'!$B906=Utelukk!$A$3,"",IF('1. Prosjekteringsverktøy'!$G906&lt;&gt;"",IF('1. Prosjekteringsverktøy'!$G906='Telle antall dimensjoner'!D$1,1,""),IF('1. Prosjekteringsverktøy'!$F906=D$1,1,"")))</f>
        <v/>
      </c>
      <c r="E898" t="str">
        <f>IF('1. Prosjekteringsverktøy'!$B906=Utelukk!$A$3,"",IF('1. Prosjekteringsverktøy'!$G906&lt;&gt;"",IF('1. Prosjekteringsverktøy'!$G906='Telle antall dimensjoner'!E$1,1,""),IF('1. Prosjekteringsverktøy'!$F906=E$1,1,"")))</f>
        <v/>
      </c>
      <c r="F898" t="str">
        <f>IF('1. Prosjekteringsverktøy'!$B906=Utelukk!$A$3,"",IF('1. Prosjekteringsverktøy'!$G906&lt;&gt;"",IF('1. Prosjekteringsverktøy'!$G906='Telle antall dimensjoner'!F$1,1,""),IF('1. Prosjekteringsverktøy'!$F906=F$1,1,"")))</f>
        <v/>
      </c>
      <c r="G898" t="str">
        <f>IF('1. Prosjekteringsverktøy'!$B906=Utelukk!$A$3,"",IF('1. Prosjekteringsverktøy'!$G906&lt;&gt;"",IF('1. Prosjekteringsverktøy'!$G906='Telle antall dimensjoner'!G$1,1,""),IF('1. Prosjekteringsverktøy'!$F906=G$1,1,"")))</f>
        <v/>
      </c>
      <c r="H898" t="str">
        <f>IF('1. Prosjekteringsverktøy'!$B906=Utelukk!$A$3,"",IF('1. Prosjekteringsverktøy'!$G906&lt;&gt;"",IF('1. Prosjekteringsverktøy'!$G906='Telle antall dimensjoner'!H$1,1,""),IF('1. Prosjekteringsverktøy'!$F906=H$1,1,"")))</f>
        <v/>
      </c>
      <c r="I898" t="str">
        <f>IF('1. Prosjekteringsverktøy'!$B906=Utelukk!$A$3,"",IF('1. Prosjekteringsverktøy'!$G906&lt;&gt;"",IF('1. Prosjekteringsverktøy'!$G906='Telle antall dimensjoner'!I$1,1,""),IF('1. Prosjekteringsverktøy'!$F906=I$1,1,"")))</f>
        <v/>
      </c>
      <c r="J898" t="str">
        <f>IF('1. Prosjekteringsverktøy'!$B906=Utelukk!$A$3,"",IF('1. Prosjekteringsverktøy'!$G906&lt;&gt;"",IF('1. Prosjekteringsverktøy'!$G906='Telle antall dimensjoner'!J$1,1,""),IF('1. Prosjekteringsverktøy'!$F906=J$1,1,"")))</f>
        <v/>
      </c>
    </row>
    <row r="899" spans="1:10" x14ac:dyDescent="0.3">
      <c r="A899" t="str">
        <f>IF('1. Prosjekteringsverktøy'!D907&lt;&gt;0,'1. Prosjekteringsverktøy'!$D907,"")</f>
        <v/>
      </c>
      <c r="B899" t="str">
        <f>IF('1. Prosjekteringsverktøy'!$B907=Utelukk!$A$3,"",IF('1. Prosjekteringsverktøy'!$G907&lt;&gt;"",IF('1. Prosjekteringsverktøy'!$G907='Telle antall dimensjoner'!B$1,1,""),IF('1. Prosjekteringsverktøy'!$F907=B$1,1,"")))</f>
        <v/>
      </c>
      <c r="C899" t="str">
        <f>IF('1. Prosjekteringsverktøy'!$B907=Utelukk!$A$3,"",IF('1. Prosjekteringsverktøy'!$G907&lt;&gt;"",IF('1. Prosjekteringsverktøy'!$G907='Telle antall dimensjoner'!C$1,1,""),IF('1. Prosjekteringsverktøy'!$F907=C$1,1,"")))</f>
        <v/>
      </c>
      <c r="D899" t="str">
        <f>IF('1. Prosjekteringsverktøy'!$B907=Utelukk!$A$3,"",IF('1. Prosjekteringsverktøy'!$G907&lt;&gt;"",IF('1. Prosjekteringsverktøy'!$G907='Telle antall dimensjoner'!D$1,1,""),IF('1. Prosjekteringsverktøy'!$F907=D$1,1,"")))</f>
        <v/>
      </c>
      <c r="E899" t="str">
        <f>IF('1. Prosjekteringsverktøy'!$B907=Utelukk!$A$3,"",IF('1. Prosjekteringsverktøy'!$G907&lt;&gt;"",IF('1. Prosjekteringsverktøy'!$G907='Telle antall dimensjoner'!E$1,1,""),IF('1. Prosjekteringsverktøy'!$F907=E$1,1,"")))</f>
        <v/>
      </c>
      <c r="F899" t="str">
        <f>IF('1. Prosjekteringsverktøy'!$B907=Utelukk!$A$3,"",IF('1. Prosjekteringsverktøy'!$G907&lt;&gt;"",IF('1. Prosjekteringsverktøy'!$G907='Telle antall dimensjoner'!F$1,1,""),IF('1. Prosjekteringsverktøy'!$F907=F$1,1,"")))</f>
        <v/>
      </c>
      <c r="G899" t="str">
        <f>IF('1. Prosjekteringsverktøy'!$B907=Utelukk!$A$3,"",IF('1. Prosjekteringsverktøy'!$G907&lt;&gt;"",IF('1. Prosjekteringsverktøy'!$G907='Telle antall dimensjoner'!G$1,1,""),IF('1. Prosjekteringsverktøy'!$F907=G$1,1,"")))</f>
        <v/>
      </c>
      <c r="H899" t="str">
        <f>IF('1. Prosjekteringsverktøy'!$B907=Utelukk!$A$3,"",IF('1. Prosjekteringsverktøy'!$G907&lt;&gt;"",IF('1. Prosjekteringsverktøy'!$G907='Telle antall dimensjoner'!H$1,1,""),IF('1. Prosjekteringsverktøy'!$F907=H$1,1,"")))</f>
        <v/>
      </c>
      <c r="I899" t="str">
        <f>IF('1. Prosjekteringsverktøy'!$B907=Utelukk!$A$3,"",IF('1. Prosjekteringsverktøy'!$G907&lt;&gt;"",IF('1. Prosjekteringsverktøy'!$G907='Telle antall dimensjoner'!I$1,1,""),IF('1. Prosjekteringsverktøy'!$F907=I$1,1,"")))</f>
        <v/>
      </c>
      <c r="J899" t="str">
        <f>IF('1. Prosjekteringsverktøy'!$B907=Utelukk!$A$3,"",IF('1. Prosjekteringsverktøy'!$G907&lt;&gt;"",IF('1. Prosjekteringsverktøy'!$G907='Telle antall dimensjoner'!J$1,1,""),IF('1. Prosjekteringsverktøy'!$F907=J$1,1,"")))</f>
        <v/>
      </c>
    </row>
    <row r="900" spans="1:10" x14ac:dyDescent="0.3">
      <c r="A900" t="str">
        <f>IF('1. Prosjekteringsverktøy'!D908&lt;&gt;0,'1. Prosjekteringsverktøy'!$D908,"")</f>
        <v/>
      </c>
      <c r="B900" t="str">
        <f>IF('1. Prosjekteringsverktøy'!$B908=Utelukk!$A$3,"",IF('1. Prosjekteringsverktøy'!$G908&lt;&gt;"",IF('1. Prosjekteringsverktøy'!$G908='Telle antall dimensjoner'!B$1,1,""),IF('1. Prosjekteringsverktøy'!$F908=B$1,1,"")))</f>
        <v/>
      </c>
      <c r="C900" t="str">
        <f>IF('1. Prosjekteringsverktøy'!$B908=Utelukk!$A$3,"",IF('1. Prosjekteringsverktøy'!$G908&lt;&gt;"",IF('1. Prosjekteringsverktøy'!$G908='Telle antall dimensjoner'!C$1,1,""),IF('1. Prosjekteringsverktøy'!$F908=C$1,1,"")))</f>
        <v/>
      </c>
      <c r="D900" t="str">
        <f>IF('1. Prosjekteringsverktøy'!$B908=Utelukk!$A$3,"",IF('1. Prosjekteringsverktøy'!$G908&lt;&gt;"",IF('1. Prosjekteringsverktøy'!$G908='Telle antall dimensjoner'!D$1,1,""),IF('1. Prosjekteringsverktøy'!$F908=D$1,1,"")))</f>
        <v/>
      </c>
      <c r="E900" t="str">
        <f>IF('1. Prosjekteringsverktøy'!$B908=Utelukk!$A$3,"",IF('1. Prosjekteringsverktøy'!$G908&lt;&gt;"",IF('1. Prosjekteringsverktøy'!$G908='Telle antall dimensjoner'!E$1,1,""),IF('1. Prosjekteringsverktøy'!$F908=E$1,1,"")))</f>
        <v/>
      </c>
      <c r="F900" t="str">
        <f>IF('1. Prosjekteringsverktøy'!$B908=Utelukk!$A$3,"",IF('1. Prosjekteringsverktøy'!$G908&lt;&gt;"",IF('1. Prosjekteringsverktøy'!$G908='Telle antall dimensjoner'!F$1,1,""),IF('1. Prosjekteringsverktøy'!$F908=F$1,1,"")))</f>
        <v/>
      </c>
      <c r="G900" t="str">
        <f>IF('1. Prosjekteringsverktøy'!$B908=Utelukk!$A$3,"",IF('1. Prosjekteringsverktøy'!$G908&lt;&gt;"",IF('1. Prosjekteringsverktøy'!$G908='Telle antall dimensjoner'!G$1,1,""),IF('1. Prosjekteringsverktøy'!$F908=G$1,1,"")))</f>
        <v/>
      </c>
      <c r="H900" t="str">
        <f>IF('1. Prosjekteringsverktøy'!$B908=Utelukk!$A$3,"",IF('1. Prosjekteringsverktøy'!$G908&lt;&gt;"",IF('1. Prosjekteringsverktøy'!$G908='Telle antall dimensjoner'!H$1,1,""),IF('1. Prosjekteringsverktøy'!$F908=H$1,1,"")))</f>
        <v/>
      </c>
      <c r="I900" t="str">
        <f>IF('1. Prosjekteringsverktøy'!$B908=Utelukk!$A$3,"",IF('1. Prosjekteringsverktøy'!$G908&lt;&gt;"",IF('1. Prosjekteringsverktøy'!$G908='Telle antall dimensjoner'!I$1,1,""),IF('1. Prosjekteringsverktøy'!$F908=I$1,1,"")))</f>
        <v/>
      </c>
      <c r="J900" t="str">
        <f>IF('1. Prosjekteringsverktøy'!$B908=Utelukk!$A$3,"",IF('1. Prosjekteringsverktøy'!$G908&lt;&gt;"",IF('1. Prosjekteringsverktøy'!$G908='Telle antall dimensjoner'!J$1,1,""),IF('1. Prosjekteringsverktøy'!$F908=J$1,1,"")))</f>
        <v/>
      </c>
    </row>
    <row r="901" spans="1:10" x14ac:dyDescent="0.3">
      <c r="A901" t="str">
        <f>IF('1. Prosjekteringsverktøy'!D909&lt;&gt;0,'1. Prosjekteringsverktøy'!$D909,"")</f>
        <v/>
      </c>
      <c r="B901" t="str">
        <f>IF('1. Prosjekteringsverktøy'!$B909=Utelukk!$A$3,"",IF('1. Prosjekteringsverktøy'!$G909&lt;&gt;"",IF('1. Prosjekteringsverktøy'!$G909='Telle antall dimensjoner'!B$1,1,""),IF('1. Prosjekteringsverktøy'!$F909=B$1,1,"")))</f>
        <v/>
      </c>
      <c r="C901" t="str">
        <f>IF('1. Prosjekteringsverktøy'!$B909=Utelukk!$A$3,"",IF('1. Prosjekteringsverktøy'!$G909&lt;&gt;"",IF('1. Prosjekteringsverktøy'!$G909='Telle antall dimensjoner'!C$1,1,""),IF('1. Prosjekteringsverktøy'!$F909=C$1,1,"")))</f>
        <v/>
      </c>
      <c r="D901" t="str">
        <f>IF('1. Prosjekteringsverktøy'!$B909=Utelukk!$A$3,"",IF('1. Prosjekteringsverktøy'!$G909&lt;&gt;"",IF('1. Prosjekteringsverktøy'!$G909='Telle antall dimensjoner'!D$1,1,""),IF('1. Prosjekteringsverktøy'!$F909=D$1,1,"")))</f>
        <v/>
      </c>
      <c r="E901" t="str">
        <f>IF('1. Prosjekteringsverktøy'!$B909=Utelukk!$A$3,"",IF('1. Prosjekteringsverktøy'!$G909&lt;&gt;"",IF('1. Prosjekteringsverktøy'!$G909='Telle antall dimensjoner'!E$1,1,""),IF('1. Prosjekteringsverktøy'!$F909=E$1,1,"")))</f>
        <v/>
      </c>
      <c r="F901" t="str">
        <f>IF('1. Prosjekteringsverktøy'!$B909=Utelukk!$A$3,"",IF('1. Prosjekteringsverktøy'!$G909&lt;&gt;"",IF('1. Prosjekteringsverktøy'!$G909='Telle antall dimensjoner'!F$1,1,""),IF('1. Prosjekteringsverktøy'!$F909=F$1,1,"")))</f>
        <v/>
      </c>
      <c r="G901" t="str">
        <f>IF('1. Prosjekteringsverktøy'!$B909=Utelukk!$A$3,"",IF('1. Prosjekteringsverktøy'!$G909&lt;&gt;"",IF('1. Prosjekteringsverktøy'!$G909='Telle antall dimensjoner'!G$1,1,""),IF('1. Prosjekteringsverktøy'!$F909=G$1,1,"")))</f>
        <v/>
      </c>
      <c r="H901" t="str">
        <f>IF('1. Prosjekteringsverktøy'!$B909=Utelukk!$A$3,"",IF('1. Prosjekteringsverktøy'!$G909&lt;&gt;"",IF('1. Prosjekteringsverktøy'!$G909='Telle antall dimensjoner'!H$1,1,""),IF('1. Prosjekteringsverktøy'!$F909=H$1,1,"")))</f>
        <v/>
      </c>
      <c r="I901" t="str">
        <f>IF('1. Prosjekteringsverktøy'!$B909=Utelukk!$A$3,"",IF('1. Prosjekteringsverktøy'!$G909&lt;&gt;"",IF('1. Prosjekteringsverktøy'!$G909='Telle antall dimensjoner'!I$1,1,""),IF('1. Prosjekteringsverktøy'!$F909=I$1,1,"")))</f>
        <v/>
      </c>
      <c r="J901" t="str">
        <f>IF('1. Prosjekteringsverktøy'!$B909=Utelukk!$A$3,"",IF('1. Prosjekteringsverktøy'!$G909&lt;&gt;"",IF('1. Prosjekteringsverktøy'!$G909='Telle antall dimensjoner'!J$1,1,""),IF('1. Prosjekteringsverktøy'!$F909=J$1,1,"")))</f>
        <v/>
      </c>
    </row>
    <row r="902" spans="1:10" x14ac:dyDescent="0.3">
      <c r="A902" t="str">
        <f>IF('1. Prosjekteringsverktøy'!D910&lt;&gt;0,'1. Prosjekteringsverktøy'!$D910,"")</f>
        <v/>
      </c>
      <c r="B902" t="str">
        <f>IF('1. Prosjekteringsverktøy'!$B910=Utelukk!$A$3,"",IF('1. Prosjekteringsverktøy'!$G910&lt;&gt;"",IF('1. Prosjekteringsverktøy'!$G910='Telle antall dimensjoner'!B$1,1,""),IF('1. Prosjekteringsverktøy'!$F910=B$1,1,"")))</f>
        <v/>
      </c>
      <c r="C902" t="str">
        <f>IF('1. Prosjekteringsverktøy'!$B910=Utelukk!$A$3,"",IF('1. Prosjekteringsverktøy'!$G910&lt;&gt;"",IF('1. Prosjekteringsverktøy'!$G910='Telle antall dimensjoner'!C$1,1,""),IF('1. Prosjekteringsverktøy'!$F910=C$1,1,"")))</f>
        <v/>
      </c>
      <c r="D902" t="str">
        <f>IF('1. Prosjekteringsverktøy'!$B910=Utelukk!$A$3,"",IF('1. Prosjekteringsverktøy'!$G910&lt;&gt;"",IF('1. Prosjekteringsverktøy'!$G910='Telle antall dimensjoner'!D$1,1,""),IF('1. Prosjekteringsverktøy'!$F910=D$1,1,"")))</f>
        <v/>
      </c>
      <c r="E902" t="str">
        <f>IF('1. Prosjekteringsverktøy'!$B910=Utelukk!$A$3,"",IF('1. Prosjekteringsverktøy'!$G910&lt;&gt;"",IF('1. Prosjekteringsverktøy'!$G910='Telle antall dimensjoner'!E$1,1,""),IF('1. Prosjekteringsverktøy'!$F910=E$1,1,"")))</f>
        <v/>
      </c>
      <c r="F902" t="str">
        <f>IF('1. Prosjekteringsverktøy'!$B910=Utelukk!$A$3,"",IF('1. Prosjekteringsverktøy'!$G910&lt;&gt;"",IF('1. Prosjekteringsverktøy'!$G910='Telle antall dimensjoner'!F$1,1,""),IF('1. Prosjekteringsverktøy'!$F910=F$1,1,"")))</f>
        <v/>
      </c>
      <c r="G902" t="str">
        <f>IF('1. Prosjekteringsverktøy'!$B910=Utelukk!$A$3,"",IF('1. Prosjekteringsverktøy'!$G910&lt;&gt;"",IF('1. Prosjekteringsverktøy'!$G910='Telle antall dimensjoner'!G$1,1,""),IF('1. Prosjekteringsverktøy'!$F910=G$1,1,"")))</f>
        <v/>
      </c>
      <c r="H902" t="str">
        <f>IF('1. Prosjekteringsverktøy'!$B910=Utelukk!$A$3,"",IF('1. Prosjekteringsverktøy'!$G910&lt;&gt;"",IF('1. Prosjekteringsverktøy'!$G910='Telle antall dimensjoner'!H$1,1,""),IF('1. Prosjekteringsverktøy'!$F910=H$1,1,"")))</f>
        <v/>
      </c>
      <c r="I902" t="str">
        <f>IF('1. Prosjekteringsverktøy'!$B910=Utelukk!$A$3,"",IF('1. Prosjekteringsverktøy'!$G910&lt;&gt;"",IF('1. Prosjekteringsverktøy'!$G910='Telle antall dimensjoner'!I$1,1,""),IF('1. Prosjekteringsverktøy'!$F910=I$1,1,"")))</f>
        <v/>
      </c>
      <c r="J902" t="str">
        <f>IF('1. Prosjekteringsverktøy'!$B910=Utelukk!$A$3,"",IF('1. Prosjekteringsverktøy'!$G910&lt;&gt;"",IF('1. Prosjekteringsverktøy'!$G910='Telle antall dimensjoner'!J$1,1,""),IF('1. Prosjekteringsverktøy'!$F910=J$1,1,"")))</f>
        <v/>
      </c>
    </row>
    <row r="903" spans="1:10" x14ac:dyDescent="0.3">
      <c r="A903" t="str">
        <f>IF('1. Prosjekteringsverktøy'!D911&lt;&gt;0,'1. Prosjekteringsverktøy'!$D911,"")</f>
        <v/>
      </c>
      <c r="B903" t="str">
        <f>IF('1. Prosjekteringsverktøy'!$B911=Utelukk!$A$3,"",IF('1. Prosjekteringsverktøy'!$G911&lt;&gt;"",IF('1. Prosjekteringsverktøy'!$G911='Telle antall dimensjoner'!B$1,1,""),IF('1. Prosjekteringsverktøy'!$F911=B$1,1,"")))</f>
        <v/>
      </c>
      <c r="C903" t="str">
        <f>IF('1. Prosjekteringsverktøy'!$B911=Utelukk!$A$3,"",IF('1. Prosjekteringsverktøy'!$G911&lt;&gt;"",IF('1. Prosjekteringsverktøy'!$G911='Telle antall dimensjoner'!C$1,1,""),IF('1. Prosjekteringsverktøy'!$F911=C$1,1,"")))</f>
        <v/>
      </c>
      <c r="D903" t="str">
        <f>IF('1. Prosjekteringsverktøy'!$B911=Utelukk!$A$3,"",IF('1. Prosjekteringsverktøy'!$G911&lt;&gt;"",IF('1. Prosjekteringsverktøy'!$G911='Telle antall dimensjoner'!D$1,1,""),IF('1. Prosjekteringsverktøy'!$F911=D$1,1,"")))</f>
        <v/>
      </c>
      <c r="E903" t="str">
        <f>IF('1. Prosjekteringsverktøy'!$B911=Utelukk!$A$3,"",IF('1. Prosjekteringsverktøy'!$G911&lt;&gt;"",IF('1. Prosjekteringsverktøy'!$G911='Telle antall dimensjoner'!E$1,1,""),IF('1. Prosjekteringsverktøy'!$F911=E$1,1,"")))</f>
        <v/>
      </c>
      <c r="F903" t="str">
        <f>IF('1. Prosjekteringsverktøy'!$B911=Utelukk!$A$3,"",IF('1. Prosjekteringsverktøy'!$G911&lt;&gt;"",IF('1. Prosjekteringsverktøy'!$G911='Telle antall dimensjoner'!F$1,1,""),IF('1. Prosjekteringsverktøy'!$F911=F$1,1,"")))</f>
        <v/>
      </c>
      <c r="G903" t="str">
        <f>IF('1. Prosjekteringsverktøy'!$B911=Utelukk!$A$3,"",IF('1. Prosjekteringsverktøy'!$G911&lt;&gt;"",IF('1. Prosjekteringsverktøy'!$G911='Telle antall dimensjoner'!G$1,1,""),IF('1. Prosjekteringsverktøy'!$F911=G$1,1,"")))</f>
        <v/>
      </c>
      <c r="H903" t="str">
        <f>IF('1. Prosjekteringsverktøy'!$B911=Utelukk!$A$3,"",IF('1. Prosjekteringsverktøy'!$G911&lt;&gt;"",IF('1. Prosjekteringsverktøy'!$G911='Telle antall dimensjoner'!H$1,1,""),IF('1. Prosjekteringsverktøy'!$F911=H$1,1,"")))</f>
        <v/>
      </c>
      <c r="I903" t="str">
        <f>IF('1. Prosjekteringsverktøy'!$B911=Utelukk!$A$3,"",IF('1. Prosjekteringsverktøy'!$G911&lt;&gt;"",IF('1. Prosjekteringsverktøy'!$G911='Telle antall dimensjoner'!I$1,1,""),IF('1. Prosjekteringsverktøy'!$F911=I$1,1,"")))</f>
        <v/>
      </c>
      <c r="J903" t="str">
        <f>IF('1. Prosjekteringsverktøy'!$B911=Utelukk!$A$3,"",IF('1. Prosjekteringsverktøy'!$G911&lt;&gt;"",IF('1. Prosjekteringsverktøy'!$G911='Telle antall dimensjoner'!J$1,1,""),IF('1. Prosjekteringsverktøy'!$F911=J$1,1,"")))</f>
        <v/>
      </c>
    </row>
    <row r="904" spans="1:10" x14ac:dyDescent="0.3">
      <c r="A904" t="str">
        <f>IF('1. Prosjekteringsverktøy'!D912&lt;&gt;0,'1. Prosjekteringsverktøy'!$D912,"")</f>
        <v/>
      </c>
      <c r="B904" t="str">
        <f>IF('1. Prosjekteringsverktøy'!$B912=Utelukk!$A$3,"",IF('1. Prosjekteringsverktøy'!$G912&lt;&gt;"",IF('1. Prosjekteringsverktøy'!$G912='Telle antall dimensjoner'!B$1,1,""),IF('1. Prosjekteringsverktøy'!$F912=B$1,1,"")))</f>
        <v/>
      </c>
      <c r="C904" t="str">
        <f>IF('1. Prosjekteringsverktøy'!$B912=Utelukk!$A$3,"",IF('1. Prosjekteringsverktøy'!$G912&lt;&gt;"",IF('1. Prosjekteringsverktøy'!$G912='Telle antall dimensjoner'!C$1,1,""),IF('1. Prosjekteringsverktøy'!$F912=C$1,1,"")))</f>
        <v/>
      </c>
      <c r="D904" t="str">
        <f>IF('1. Prosjekteringsverktøy'!$B912=Utelukk!$A$3,"",IF('1. Prosjekteringsverktøy'!$G912&lt;&gt;"",IF('1. Prosjekteringsverktøy'!$G912='Telle antall dimensjoner'!D$1,1,""),IF('1. Prosjekteringsverktøy'!$F912=D$1,1,"")))</f>
        <v/>
      </c>
      <c r="E904" t="str">
        <f>IF('1. Prosjekteringsverktøy'!$B912=Utelukk!$A$3,"",IF('1. Prosjekteringsverktøy'!$G912&lt;&gt;"",IF('1. Prosjekteringsverktøy'!$G912='Telle antall dimensjoner'!E$1,1,""),IF('1. Prosjekteringsverktøy'!$F912=E$1,1,"")))</f>
        <v/>
      </c>
      <c r="F904" t="str">
        <f>IF('1. Prosjekteringsverktøy'!$B912=Utelukk!$A$3,"",IF('1. Prosjekteringsverktøy'!$G912&lt;&gt;"",IF('1. Prosjekteringsverktøy'!$G912='Telle antall dimensjoner'!F$1,1,""),IF('1. Prosjekteringsverktøy'!$F912=F$1,1,"")))</f>
        <v/>
      </c>
      <c r="G904" t="str">
        <f>IF('1. Prosjekteringsverktøy'!$B912=Utelukk!$A$3,"",IF('1. Prosjekteringsverktøy'!$G912&lt;&gt;"",IF('1. Prosjekteringsverktøy'!$G912='Telle antall dimensjoner'!G$1,1,""),IF('1. Prosjekteringsverktøy'!$F912=G$1,1,"")))</f>
        <v/>
      </c>
      <c r="H904" t="str">
        <f>IF('1. Prosjekteringsverktøy'!$B912=Utelukk!$A$3,"",IF('1. Prosjekteringsverktøy'!$G912&lt;&gt;"",IF('1. Prosjekteringsverktøy'!$G912='Telle antall dimensjoner'!H$1,1,""),IF('1. Prosjekteringsverktøy'!$F912=H$1,1,"")))</f>
        <v/>
      </c>
      <c r="I904" t="str">
        <f>IF('1. Prosjekteringsverktøy'!$B912=Utelukk!$A$3,"",IF('1. Prosjekteringsverktøy'!$G912&lt;&gt;"",IF('1. Prosjekteringsverktøy'!$G912='Telle antall dimensjoner'!I$1,1,""),IF('1. Prosjekteringsverktøy'!$F912=I$1,1,"")))</f>
        <v/>
      </c>
      <c r="J904" t="str">
        <f>IF('1. Prosjekteringsverktøy'!$B912=Utelukk!$A$3,"",IF('1. Prosjekteringsverktøy'!$G912&lt;&gt;"",IF('1. Prosjekteringsverktøy'!$G912='Telle antall dimensjoner'!J$1,1,""),IF('1. Prosjekteringsverktøy'!$F912=J$1,1,"")))</f>
        <v/>
      </c>
    </row>
    <row r="905" spans="1:10" x14ac:dyDescent="0.3">
      <c r="A905" t="str">
        <f>IF('1. Prosjekteringsverktøy'!D913&lt;&gt;0,'1. Prosjekteringsverktøy'!$D913,"")</f>
        <v/>
      </c>
      <c r="B905" t="str">
        <f>IF('1. Prosjekteringsverktøy'!$B913=Utelukk!$A$3,"",IF('1. Prosjekteringsverktøy'!$G913&lt;&gt;"",IF('1. Prosjekteringsverktøy'!$G913='Telle antall dimensjoner'!B$1,1,""),IF('1. Prosjekteringsverktøy'!$F913=B$1,1,"")))</f>
        <v/>
      </c>
      <c r="C905" t="str">
        <f>IF('1. Prosjekteringsverktøy'!$B913=Utelukk!$A$3,"",IF('1. Prosjekteringsverktøy'!$G913&lt;&gt;"",IF('1. Prosjekteringsverktøy'!$G913='Telle antall dimensjoner'!C$1,1,""),IF('1. Prosjekteringsverktøy'!$F913=C$1,1,"")))</f>
        <v/>
      </c>
      <c r="D905" t="str">
        <f>IF('1. Prosjekteringsverktøy'!$B913=Utelukk!$A$3,"",IF('1. Prosjekteringsverktøy'!$G913&lt;&gt;"",IF('1. Prosjekteringsverktøy'!$G913='Telle antall dimensjoner'!D$1,1,""),IF('1. Prosjekteringsverktøy'!$F913=D$1,1,"")))</f>
        <v/>
      </c>
      <c r="E905" t="str">
        <f>IF('1. Prosjekteringsverktøy'!$B913=Utelukk!$A$3,"",IF('1. Prosjekteringsverktøy'!$G913&lt;&gt;"",IF('1. Prosjekteringsverktøy'!$G913='Telle antall dimensjoner'!E$1,1,""),IF('1. Prosjekteringsverktøy'!$F913=E$1,1,"")))</f>
        <v/>
      </c>
      <c r="F905" t="str">
        <f>IF('1. Prosjekteringsverktøy'!$B913=Utelukk!$A$3,"",IF('1. Prosjekteringsverktøy'!$G913&lt;&gt;"",IF('1. Prosjekteringsverktøy'!$G913='Telle antall dimensjoner'!F$1,1,""),IF('1. Prosjekteringsverktøy'!$F913=F$1,1,"")))</f>
        <v/>
      </c>
      <c r="G905" t="str">
        <f>IF('1. Prosjekteringsverktøy'!$B913=Utelukk!$A$3,"",IF('1. Prosjekteringsverktøy'!$G913&lt;&gt;"",IF('1. Prosjekteringsverktøy'!$G913='Telle antall dimensjoner'!G$1,1,""),IF('1. Prosjekteringsverktøy'!$F913=G$1,1,"")))</f>
        <v/>
      </c>
      <c r="H905" t="str">
        <f>IF('1. Prosjekteringsverktøy'!$B913=Utelukk!$A$3,"",IF('1. Prosjekteringsverktøy'!$G913&lt;&gt;"",IF('1. Prosjekteringsverktøy'!$G913='Telle antall dimensjoner'!H$1,1,""),IF('1. Prosjekteringsverktøy'!$F913=H$1,1,"")))</f>
        <v/>
      </c>
      <c r="I905" t="str">
        <f>IF('1. Prosjekteringsverktøy'!$B913=Utelukk!$A$3,"",IF('1. Prosjekteringsverktøy'!$G913&lt;&gt;"",IF('1. Prosjekteringsverktøy'!$G913='Telle antall dimensjoner'!I$1,1,""),IF('1. Prosjekteringsverktøy'!$F913=I$1,1,"")))</f>
        <v/>
      </c>
      <c r="J905" t="str">
        <f>IF('1. Prosjekteringsverktøy'!$B913=Utelukk!$A$3,"",IF('1. Prosjekteringsverktøy'!$G913&lt;&gt;"",IF('1. Prosjekteringsverktøy'!$G913='Telle antall dimensjoner'!J$1,1,""),IF('1. Prosjekteringsverktøy'!$F913=J$1,1,"")))</f>
        <v/>
      </c>
    </row>
    <row r="906" spans="1:10" x14ac:dyDescent="0.3">
      <c r="A906" t="str">
        <f>IF('1. Prosjekteringsverktøy'!D914&lt;&gt;0,'1. Prosjekteringsverktøy'!$D914,"")</f>
        <v/>
      </c>
      <c r="B906" t="str">
        <f>IF('1. Prosjekteringsverktøy'!$B914=Utelukk!$A$3,"",IF('1. Prosjekteringsverktøy'!$G914&lt;&gt;"",IF('1. Prosjekteringsverktøy'!$G914='Telle antall dimensjoner'!B$1,1,""),IF('1. Prosjekteringsverktøy'!$F914=B$1,1,"")))</f>
        <v/>
      </c>
      <c r="C906" t="str">
        <f>IF('1. Prosjekteringsverktøy'!$B914=Utelukk!$A$3,"",IF('1. Prosjekteringsverktøy'!$G914&lt;&gt;"",IF('1. Prosjekteringsverktøy'!$G914='Telle antall dimensjoner'!C$1,1,""),IF('1. Prosjekteringsverktøy'!$F914=C$1,1,"")))</f>
        <v/>
      </c>
      <c r="D906" t="str">
        <f>IF('1. Prosjekteringsverktøy'!$B914=Utelukk!$A$3,"",IF('1. Prosjekteringsverktøy'!$G914&lt;&gt;"",IF('1. Prosjekteringsverktøy'!$G914='Telle antall dimensjoner'!D$1,1,""),IF('1. Prosjekteringsverktøy'!$F914=D$1,1,"")))</f>
        <v/>
      </c>
      <c r="E906" t="str">
        <f>IF('1. Prosjekteringsverktøy'!$B914=Utelukk!$A$3,"",IF('1. Prosjekteringsverktøy'!$G914&lt;&gt;"",IF('1. Prosjekteringsverktøy'!$G914='Telle antall dimensjoner'!E$1,1,""),IF('1. Prosjekteringsverktøy'!$F914=E$1,1,"")))</f>
        <v/>
      </c>
      <c r="F906" t="str">
        <f>IF('1. Prosjekteringsverktøy'!$B914=Utelukk!$A$3,"",IF('1. Prosjekteringsverktøy'!$G914&lt;&gt;"",IF('1. Prosjekteringsverktøy'!$G914='Telle antall dimensjoner'!F$1,1,""),IF('1. Prosjekteringsverktøy'!$F914=F$1,1,"")))</f>
        <v/>
      </c>
      <c r="G906" t="str">
        <f>IF('1. Prosjekteringsverktøy'!$B914=Utelukk!$A$3,"",IF('1. Prosjekteringsverktøy'!$G914&lt;&gt;"",IF('1. Prosjekteringsverktøy'!$G914='Telle antall dimensjoner'!G$1,1,""),IF('1. Prosjekteringsverktøy'!$F914=G$1,1,"")))</f>
        <v/>
      </c>
      <c r="H906" t="str">
        <f>IF('1. Prosjekteringsverktøy'!$B914=Utelukk!$A$3,"",IF('1. Prosjekteringsverktøy'!$G914&lt;&gt;"",IF('1. Prosjekteringsverktøy'!$G914='Telle antall dimensjoner'!H$1,1,""),IF('1. Prosjekteringsverktøy'!$F914=H$1,1,"")))</f>
        <v/>
      </c>
      <c r="I906" t="str">
        <f>IF('1. Prosjekteringsverktøy'!$B914=Utelukk!$A$3,"",IF('1. Prosjekteringsverktøy'!$G914&lt;&gt;"",IF('1. Prosjekteringsverktøy'!$G914='Telle antall dimensjoner'!I$1,1,""),IF('1. Prosjekteringsverktøy'!$F914=I$1,1,"")))</f>
        <v/>
      </c>
      <c r="J906" t="str">
        <f>IF('1. Prosjekteringsverktøy'!$B914=Utelukk!$A$3,"",IF('1. Prosjekteringsverktøy'!$G914&lt;&gt;"",IF('1. Prosjekteringsverktøy'!$G914='Telle antall dimensjoner'!J$1,1,""),IF('1. Prosjekteringsverktøy'!$F914=J$1,1,"")))</f>
        <v/>
      </c>
    </row>
    <row r="907" spans="1:10" x14ac:dyDescent="0.3">
      <c r="A907" t="str">
        <f>IF('1. Prosjekteringsverktøy'!D915&lt;&gt;0,'1. Prosjekteringsverktøy'!$D915,"")</f>
        <v/>
      </c>
      <c r="B907" t="str">
        <f>IF('1. Prosjekteringsverktøy'!$B915=Utelukk!$A$3,"",IF('1. Prosjekteringsverktøy'!$G915&lt;&gt;"",IF('1. Prosjekteringsverktøy'!$G915='Telle antall dimensjoner'!B$1,1,""),IF('1. Prosjekteringsverktøy'!$F915=B$1,1,"")))</f>
        <v/>
      </c>
      <c r="C907" t="str">
        <f>IF('1. Prosjekteringsverktøy'!$B915=Utelukk!$A$3,"",IF('1. Prosjekteringsverktøy'!$G915&lt;&gt;"",IF('1. Prosjekteringsverktøy'!$G915='Telle antall dimensjoner'!C$1,1,""),IF('1. Prosjekteringsverktøy'!$F915=C$1,1,"")))</f>
        <v/>
      </c>
      <c r="D907" t="str">
        <f>IF('1. Prosjekteringsverktøy'!$B915=Utelukk!$A$3,"",IF('1. Prosjekteringsverktøy'!$G915&lt;&gt;"",IF('1. Prosjekteringsverktøy'!$G915='Telle antall dimensjoner'!D$1,1,""),IF('1. Prosjekteringsverktøy'!$F915=D$1,1,"")))</f>
        <v/>
      </c>
      <c r="E907" t="str">
        <f>IF('1. Prosjekteringsverktøy'!$B915=Utelukk!$A$3,"",IF('1. Prosjekteringsverktøy'!$G915&lt;&gt;"",IF('1. Prosjekteringsverktøy'!$G915='Telle antall dimensjoner'!E$1,1,""),IF('1. Prosjekteringsverktøy'!$F915=E$1,1,"")))</f>
        <v/>
      </c>
      <c r="F907" t="str">
        <f>IF('1. Prosjekteringsverktøy'!$B915=Utelukk!$A$3,"",IF('1. Prosjekteringsverktøy'!$G915&lt;&gt;"",IF('1. Prosjekteringsverktøy'!$G915='Telle antall dimensjoner'!F$1,1,""),IF('1. Prosjekteringsverktøy'!$F915=F$1,1,"")))</f>
        <v/>
      </c>
      <c r="G907" t="str">
        <f>IF('1. Prosjekteringsverktøy'!$B915=Utelukk!$A$3,"",IF('1. Prosjekteringsverktøy'!$G915&lt;&gt;"",IF('1. Prosjekteringsverktøy'!$G915='Telle antall dimensjoner'!G$1,1,""),IF('1. Prosjekteringsverktøy'!$F915=G$1,1,"")))</f>
        <v/>
      </c>
      <c r="H907" t="str">
        <f>IF('1. Prosjekteringsverktøy'!$B915=Utelukk!$A$3,"",IF('1. Prosjekteringsverktøy'!$G915&lt;&gt;"",IF('1. Prosjekteringsverktøy'!$G915='Telle antall dimensjoner'!H$1,1,""),IF('1. Prosjekteringsverktøy'!$F915=H$1,1,"")))</f>
        <v/>
      </c>
      <c r="I907" t="str">
        <f>IF('1. Prosjekteringsverktøy'!$B915=Utelukk!$A$3,"",IF('1. Prosjekteringsverktøy'!$G915&lt;&gt;"",IF('1. Prosjekteringsverktøy'!$G915='Telle antall dimensjoner'!I$1,1,""),IF('1. Prosjekteringsverktøy'!$F915=I$1,1,"")))</f>
        <v/>
      </c>
      <c r="J907" t="str">
        <f>IF('1. Prosjekteringsverktøy'!$B915=Utelukk!$A$3,"",IF('1. Prosjekteringsverktøy'!$G915&lt;&gt;"",IF('1. Prosjekteringsverktøy'!$G915='Telle antall dimensjoner'!J$1,1,""),IF('1. Prosjekteringsverktøy'!$F915=J$1,1,"")))</f>
        <v/>
      </c>
    </row>
    <row r="908" spans="1:10" x14ac:dyDescent="0.3">
      <c r="A908" t="str">
        <f>IF('1. Prosjekteringsverktøy'!D916&lt;&gt;0,'1. Prosjekteringsverktøy'!$D916,"")</f>
        <v/>
      </c>
      <c r="B908" t="str">
        <f>IF('1. Prosjekteringsverktøy'!$B916=Utelukk!$A$3,"",IF('1. Prosjekteringsverktøy'!$G916&lt;&gt;"",IF('1. Prosjekteringsverktøy'!$G916='Telle antall dimensjoner'!B$1,1,""),IF('1. Prosjekteringsverktøy'!$F916=B$1,1,"")))</f>
        <v/>
      </c>
      <c r="C908" t="str">
        <f>IF('1. Prosjekteringsverktøy'!$B916=Utelukk!$A$3,"",IF('1. Prosjekteringsverktøy'!$G916&lt;&gt;"",IF('1. Prosjekteringsverktøy'!$G916='Telle antall dimensjoner'!C$1,1,""),IF('1. Prosjekteringsverktøy'!$F916=C$1,1,"")))</f>
        <v/>
      </c>
      <c r="D908" t="str">
        <f>IF('1. Prosjekteringsverktøy'!$B916=Utelukk!$A$3,"",IF('1. Prosjekteringsverktøy'!$G916&lt;&gt;"",IF('1. Prosjekteringsverktøy'!$G916='Telle antall dimensjoner'!D$1,1,""),IF('1. Prosjekteringsverktøy'!$F916=D$1,1,"")))</f>
        <v/>
      </c>
      <c r="E908" t="str">
        <f>IF('1. Prosjekteringsverktøy'!$B916=Utelukk!$A$3,"",IF('1. Prosjekteringsverktøy'!$G916&lt;&gt;"",IF('1. Prosjekteringsverktøy'!$G916='Telle antall dimensjoner'!E$1,1,""),IF('1. Prosjekteringsverktøy'!$F916=E$1,1,"")))</f>
        <v/>
      </c>
      <c r="F908" t="str">
        <f>IF('1. Prosjekteringsverktøy'!$B916=Utelukk!$A$3,"",IF('1. Prosjekteringsverktøy'!$G916&lt;&gt;"",IF('1. Prosjekteringsverktøy'!$G916='Telle antall dimensjoner'!F$1,1,""),IF('1. Prosjekteringsverktøy'!$F916=F$1,1,"")))</f>
        <v/>
      </c>
      <c r="G908" t="str">
        <f>IF('1. Prosjekteringsverktøy'!$B916=Utelukk!$A$3,"",IF('1. Prosjekteringsverktøy'!$G916&lt;&gt;"",IF('1. Prosjekteringsverktøy'!$G916='Telle antall dimensjoner'!G$1,1,""),IF('1. Prosjekteringsverktøy'!$F916=G$1,1,"")))</f>
        <v/>
      </c>
      <c r="H908" t="str">
        <f>IF('1. Prosjekteringsverktøy'!$B916=Utelukk!$A$3,"",IF('1. Prosjekteringsverktøy'!$G916&lt;&gt;"",IF('1. Prosjekteringsverktøy'!$G916='Telle antall dimensjoner'!H$1,1,""),IF('1. Prosjekteringsverktøy'!$F916=H$1,1,"")))</f>
        <v/>
      </c>
      <c r="I908" t="str">
        <f>IF('1. Prosjekteringsverktøy'!$B916=Utelukk!$A$3,"",IF('1. Prosjekteringsverktøy'!$G916&lt;&gt;"",IF('1. Prosjekteringsverktøy'!$G916='Telle antall dimensjoner'!I$1,1,""),IF('1. Prosjekteringsverktøy'!$F916=I$1,1,"")))</f>
        <v/>
      </c>
      <c r="J908" t="str">
        <f>IF('1. Prosjekteringsverktøy'!$B916=Utelukk!$A$3,"",IF('1. Prosjekteringsverktøy'!$G916&lt;&gt;"",IF('1. Prosjekteringsverktøy'!$G916='Telle antall dimensjoner'!J$1,1,""),IF('1. Prosjekteringsverktøy'!$F916=J$1,1,"")))</f>
        <v/>
      </c>
    </row>
    <row r="909" spans="1:10" x14ac:dyDescent="0.3">
      <c r="A909" t="str">
        <f>IF('1. Prosjekteringsverktøy'!D917&lt;&gt;0,'1. Prosjekteringsverktøy'!$D917,"")</f>
        <v/>
      </c>
      <c r="B909" t="str">
        <f>IF('1. Prosjekteringsverktøy'!$B917=Utelukk!$A$3,"",IF('1. Prosjekteringsverktøy'!$G917&lt;&gt;"",IF('1. Prosjekteringsverktøy'!$G917='Telle antall dimensjoner'!B$1,1,""),IF('1. Prosjekteringsverktøy'!$F917=B$1,1,"")))</f>
        <v/>
      </c>
      <c r="C909" t="str">
        <f>IF('1. Prosjekteringsverktøy'!$B917=Utelukk!$A$3,"",IF('1. Prosjekteringsverktøy'!$G917&lt;&gt;"",IF('1. Prosjekteringsverktøy'!$G917='Telle antall dimensjoner'!C$1,1,""),IF('1. Prosjekteringsverktøy'!$F917=C$1,1,"")))</f>
        <v/>
      </c>
      <c r="D909" t="str">
        <f>IF('1. Prosjekteringsverktøy'!$B917=Utelukk!$A$3,"",IF('1. Prosjekteringsverktøy'!$G917&lt;&gt;"",IF('1. Prosjekteringsverktøy'!$G917='Telle antall dimensjoner'!D$1,1,""),IF('1. Prosjekteringsverktøy'!$F917=D$1,1,"")))</f>
        <v/>
      </c>
      <c r="E909" t="str">
        <f>IF('1. Prosjekteringsverktøy'!$B917=Utelukk!$A$3,"",IF('1. Prosjekteringsverktøy'!$G917&lt;&gt;"",IF('1. Prosjekteringsverktøy'!$G917='Telle antall dimensjoner'!E$1,1,""),IF('1. Prosjekteringsverktøy'!$F917=E$1,1,"")))</f>
        <v/>
      </c>
      <c r="F909" t="str">
        <f>IF('1. Prosjekteringsverktøy'!$B917=Utelukk!$A$3,"",IF('1. Prosjekteringsverktøy'!$G917&lt;&gt;"",IF('1. Prosjekteringsverktøy'!$G917='Telle antall dimensjoner'!F$1,1,""),IF('1. Prosjekteringsverktøy'!$F917=F$1,1,"")))</f>
        <v/>
      </c>
      <c r="G909" t="str">
        <f>IF('1. Prosjekteringsverktøy'!$B917=Utelukk!$A$3,"",IF('1. Prosjekteringsverktøy'!$G917&lt;&gt;"",IF('1. Prosjekteringsverktøy'!$G917='Telle antall dimensjoner'!G$1,1,""),IF('1. Prosjekteringsverktøy'!$F917=G$1,1,"")))</f>
        <v/>
      </c>
      <c r="H909" t="str">
        <f>IF('1. Prosjekteringsverktøy'!$B917=Utelukk!$A$3,"",IF('1. Prosjekteringsverktøy'!$G917&lt;&gt;"",IF('1. Prosjekteringsverktøy'!$G917='Telle antall dimensjoner'!H$1,1,""),IF('1. Prosjekteringsverktøy'!$F917=H$1,1,"")))</f>
        <v/>
      </c>
      <c r="I909" t="str">
        <f>IF('1. Prosjekteringsverktøy'!$B917=Utelukk!$A$3,"",IF('1. Prosjekteringsverktøy'!$G917&lt;&gt;"",IF('1. Prosjekteringsverktøy'!$G917='Telle antall dimensjoner'!I$1,1,""),IF('1. Prosjekteringsverktøy'!$F917=I$1,1,"")))</f>
        <v/>
      </c>
      <c r="J909" t="str">
        <f>IF('1. Prosjekteringsverktøy'!$B917=Utelukk!$A$3,"",IF('1. Prosjekteringsverktøy'!$G917&lt;&gt;"",IF('1. Prosjekteringsverktøy'!$G917='Telle antall dimensjoner'!J$1,1,""),IF('1. Prosjekteringsverktøy'!$F917=J$1,1,"")))</f>
        <v/>
      </c>
    </row>
    <row r="910" spans="1:10" x14ac:dyDescent="0.3">
      <c r="A910" t="str">
        <f>IF('1. Prosjekteringsverktøy'!D918&lt;&gt;0,'1. Prosjekteringsverktøy'!$D918,"")</f>
        <v/>
      </c>
      <c r="B910" t="str">
        <f>IF('1. Prosjekteringsverktøy'!$B918=Utelukk!$A$3,"",IF('1. Prosjekteringsverktøy'!$G918&lt;&gt;"",IF('1. Prosjekteringsverktøy'!$G918='Telle antall dimensjoner'!B$1,1,""),IF('1. Prosjekteringsverktøy'!$F918=B$1,1,"")))</f>
        <v/>
      </c>
      <c r="C910" t="str">
        <f>IF('1. Prosjekteringsverktøy'!$B918=Utelukk!$A$3,"",IF('1. Prosjekteringsverktøy'!$G918&lt;&gt;"",IF('1. Prosjekteringsverktøy'!$G918='Telle antall dimensjoner'!C$1,1,""),IF('1. Prosjekteringsverktøy'!$F918=C$1,1,"")))</f>
        <v/>
      </c>
      <c r="D910" t="str">
        <f>IF('1. Prosjekteringsverktøy'!$B918=Utelukk!$A$3,"",IF('1. Prosjekteringsverktøy'!$G918&lt;&gt;"",IF('1. Prosjekteringsverktøy'!$G918='Telle antall dimensjoner'!D$1,1,""),IF('1. Prosjekteringsverktøy'!$F918=D$1,1,"")))</f>
        <v/>
      </c>
      <c r="E910" t="str">
        <f>IF('1. Prosjekteringsverktøy'!$B918=Utelukk!$A$3,"",IF('1. Prosjekteringsverktøy'!$G918&lt;&gt;"",IF('1. Prosjekteringsverktøy'!$G918='Telle antall dimensjoner'!E$1,1,""),IF('1. Prosjekteringsverktøy'!$F918=E$1,1,"")))</f>
        <v/>
      </c>
      <c r="F910" t="str">
        <f>IF('1. Prosjekteringsverktøy'!$B918=Utelukk!$A$3,"",IF('1. Prosjekteringsverktøy'!$G918&lt;&gt;"",IF('1. Prosjekteringsverktøy'!$G918='Telle antall dimensjoner'!F$1,1,""),IF('1. Prosjekteringsverktøy'!$F918=F$1,1,"")))</f>
        <v/>
      </c>
      <c r="G910" t="str">
        <f>IF('1. Prosjekteringsverktøy'!$B918=Utelukk!$A$3,"",IF('1. Prosjekteringsverktøy'!$G918&lt;&gt;"",IF('1. Prosjekteringsverktøy'!$G918='Telle antall dimensjoner'!G$1,1,""),IF('1. Prosjekteringsverktøy'!$F918=G$1,1,"")))</f>
        <v/>
      </c>
      <c r="H910" t="str">
        <f>IF('1. Prosjekteringsverktøy'!$B918=Utelukk!$A$3,"",IF('1. Prosjekteringsverktøy'!$G918&lt;&gt;"",IF('1. Prosjekteringsverktøy'!$G918='Telle antall dimensjoner'!H$1,1,""),IF('1. Prosjekteringsverktøy'!$F918=H$1,1,"")))</f>
        <v/>
      </c>
      <c r="I910" t="str">
        <f>IF('1. Prosjekteringsverktøy'!$B918=Utelukk!$A$3,"",IF('1. Prosjekteringsverktøy'!$G918&lt;&gt;"",IF('1. Prosjekteringsverktøy'!$G918='Telle antall dimensjoner'!I$1,1,""),IF('1. Prosjekteringsverktøy'!$F918=I$1,1,"")))</f>
        <v/>
      </c>
      <c r="J910" t="str">
        <f>IF('1. Prosjekteringsverktøy'!$B918=Utelukk!$A$3,"",IF('1. Prosjekteringsverktøy'!$G918&lt;&gt;"",IF('1. Prosjekteringsverktøy'!$G918='Telle antall dimensjoner'!J$1,1,""),IF('1. Prosjekteringsverktøy'!$F918=J$1,1,"")))</f>
        <v/>
      </c>
    </row>
    <row r="911" spans="1:10" x14ac:dyDescent="0.3">
      <c r="A911" t="str">
        <f>IF('1. Prosjekteringsverktøy'!D919&lt;&gt;0,'1. Prosjekteringsverktøy'!$D919,"")</f>
        <v/>
      </c>
      <c r="B911" t="str">
        <f>IF('1. Prosjekteringsverktøy'!$B919=Utelukk!$A$3,"",IF('1. Prosjekteringsverktøy'!$G919&lt;&gt;"",IF('1. Prosjekteringsverktøy'!$G919='Telle antall dimensjoner'!B$1,1,""),IF('1. Prosjekteringsverktøy'!$F919=B$1,1,"")))</f>
        <v/>
      </c>
      <c r="C911" t="str">
        <f>IF('1. Prosjekteringsverktøy'!$B919=Utelukk!$A$3,"",IF('1. Prosjekteringsverktøy'!$G919&lt;&gt;"",IF('1. Prosjekteringsverktøy'!$G919='Telle antall dimensjoner'!C$1,1,""),IF('1. Prosjekteringsverktøy'!$F919=C$1,1,"")))</f>
        <v/>
      </c>
      <c r="D911" t="str">
        <f>IF('1. Prosjekteringsverktøy'!$B919=Utelukk!$A$3,"",IF('1. Prosjekteringsverktøy'!$G919&lt;&gt;"",IF('1. Prosjekteringsverktøy'!$G919='Telle antall dimensjoner'!D$1,1,""),IF('1. Prosjekteringsverktøy'!$F919=D$1,1,"")))</f>
        <v/>
      </c>
      <c r="E911" t="str">
        <f>IF('1. Prosjekteringsverktøy'!$B919=Utelukk!$A$3,"",IF('1. Prosjekteringsverktøy'!$G919&lt;&gt;"",IF('1. Prosjekteringsverktøy'!$G919='Telle antall dimensjoner'!E$1,1,""),IF('1. Prosjekteringsverktøy'!$F919=E$1,1,"")))</f>
        <v/>
      </c>
      <c r="F911" t="str">
        <f>IF('1. Prosjekteringsverktøy'!$B919=Utelukk!$A$3,"",IF('1. Prosjekteringsverktøy'!$G919&lt;&gt;"",IF('1. Prosjekteringsverktøy'!$G919='Telle antall dimensjoner'!F$1,1,""),IF('1. Prosjekteringsverktøy'!$F919=F$1,1,"")))</f>
        <v/>
      </c>
      <c r="G911" t="str">
        <f>IF('1. Prosjekteringsverktøy'!$B919=Utelukk!$A$3,"",IF('1. Prosjekteringsverktøy'!$G919&lt;&gt;"",IF('1. Prosjekteringsverktøy'!$G919='Telle antall dimensjoner'!G$1,1,""),IF('1. Prosjekteringsverktøy'!$F919=G$1,1,"")))</f>
        <v/>
      </c>
      <c r="H911" t="str">
        <f>IF('1. Prosjekteringsverktøy'!$B919=Utelukk!$A$3,"",IF('1. Prosjekteringsverktøy'!$G919&lt;&gt;"",IF('1. Prosjekteringsverktøy'!$G919='Telle antall dimensjoner'!H$1,1,""),IF('1. Prosjekteringsverktøy'!$F919=H$1,1,"")))</f>
        <v/>
      </c>
      <c r="I911" t="str">
        <f>IF('1. Prosjekteringsverktøy'!$B919=Utelukk!$A$3,"",IF('1. Prosjekteringsverktøy'!$G919&lt;&gt;"",IF('1. Prosjekteringsverktøy'!$G919='Telle antall dimensjoner'!I$1,1,""),IF('1. Prosjekteringsverktøy'!$F919=I$1,1,"")))</f>
        <v/>
      </c>
      <c r="J911" t="str">
        <f>IF('1. Prosjekteringsverktøy'!$B919=Utelukk!$A$3,"",IF('1. Prosjekteringsverktøy'!$G919&lt;&gt;"",IF('1. Prosjekteringsverktøy'!$G919='Telle antall dimensjoner'!J$1,1,""),IF('1. Prosjekteringsverktøy'!$F919=J$1,1,"")))</f>
        <v/>
      </c>
    </row>
    <row r="912" spans="1:10" x14ac:dyDescent="0.3">
      <c r="A912" t="str">
        <f>IF('1. Prosjekteringsverktøy'!D920&lt;&gt;0,'1. Prosjekteringsverktøy'!$D920,"")</f>
        <v/>
      </c>
      <c r="B912" t="str">
        <f>IF('1. Prosjekteringsverktøy'!$B920=Utelukk!$A$3,"",IF('1. Prosjekteringsverktøy'!$G920&lt;&gt;"",IF('1. Prosjekteringsverktøy'!$G920='Telle antall dimensjoner'!B$1,1,""),IF('1. Prosjekteringsverktøy'!$F920=B$1,1,"")))</f>
        <v/>
      </c>
      <c r="C912" t="str">
        <f>IF('1. Prosjekteringsverktøy'!$B920=Utelukk!$A$3,"",IF('1. Prosjekteringsverktøy'!$G920&lt;&gt;"",IF('1. Prosjekteringsverktøy'!$G920='Telle antall dimensjoner'!C$1,1,""),IF('1. Prosjekteringsverktøy'!$F920=C$1,1,"")))</f>
        <v/>
      </c>
      <c r="D912" t="str">
        <f>IF('1. Prosjekteringsverktøy'!$B920=Utelukk!$A$3,"",IF('1. Prosjekteringsverktøy'!$G920&lt;&gt;"",IF('1. Prosjekteringsverktøy'!$G920='Telle antall dimensjoner'!D$1,1,""),IF('1. Prosjekteringsverktøy'!$F920=D$1,1,"")))</f>
        <v/>
      </c>
      <c r="E912" t="str">
        <f>IF('1. Prosjekteringsverktøy'!$B920=Utelukk!$A$3,"",IF('1. Prosjekteringsverktøy'!$G920&lt;&gt;"",IF('1. Prosjekteringsverktøy'!$G920='Telle antall dimensjoner'!E$1,1,""),IF('1. Prosjekteringsverktøy'!$F920=E$1,1,"")))</f>
        <v/>
      </c>
      <c r="F912" t="str">
        <f>IF('1. Prosjekteringsverktøy'!$B920=Utelukk!$A$3,"",IF('1. Prosjekteringsverktøy'!$G920&lt;&gt;"",IF('1. Prosjekteringsverktøy'!$G920='Telle antall dimensjoner'!F$1,1,""),IF('1. Prosjekteringsverktøy'!$F920=F$1,1,"")))</f>
        <v/>
      </c>
      <c r="G912" t="str">
        <f>IF('1. Prosjekteringsverktøy'!$B920=Utelukk!$A$3,"",IF('1. Prosjekteringsverktøy'!$G920&lt;&gt;"",IF('1. Prosjekteringsverktøy'!$G920='Telle antall dimensjoner'!G$1,1,""),IF('1. Prosjekteringsverktøy'!$F920=G$1,1,"")))</f>
        <v/>
      </c>
      <c r="H912" t="str">
        <f>IF('1. Prosjekteringsverktøy'!$B920=Utelukk!$A$3,"",IF('1. Prosjekteringsverktøy'!$G920&lt;&gt;"",IF('1. Prosjekteringsverktøy'!$G920='Telle antall dimensjoner'!H$1,1,""),IF('1. Prosjekteringsverktøy'!$F920=H$1,1,"")))</f>
        <v/>
      </c>
      <c r="I912" t="str">
        <f>IF('1. Prosjekteringsverktøy'!$B920=Utelukk!$A$3,"",IF('1. Prosjekteringsverktøy'!$G920&lt;&gt;"",IF('1. Prosjekteringsverktøy'!$G920='Telle antall dimensjoner'!I$1,1,""),IF('1. Prosjekteringsverktøy'!$F920=I$1,1,"")))</f>
        <v/>
      </c>
      <c r="J912" t="str">
        <f>IF('1. Prosjekteringsverktøy'!$B920=Utelukk!$A$3,"",IF('1. Prosjekteringsverktøy'!$G920&lt;&gt;"",IF('1. Prosjekteringsverktøy'!$G920='Telle antall dimensjoner'!J$1,1,""),IF('1. Prosjekteringsverktøy'!$F920=J$1,1,"")))</f>
        <v/>
      </c>
    </row>
    <row r="913" spans="1:10" x14ac:dyDescent="0.3">
      <c r="A913" t="str">
        <f>IF('1. Prosjekteringsverktøy'!D921&lt;&gt;0,'1. Prosjekteringsverktøy'!$D921,"")</f>
        <v/>
      </c>
      <c r="B913" t="str">
        <f>IF('1. Prosjekteringsverktøy'!$B921=Utelukk!$A$3,"",IF('1. Prosjekteringsverktøy'!$G921&lt;&gt;"",IF('1. Prosjekteringsverktøy'!$G921='Telle antall dimensjoner'!B$1,1,""),IF('1. Prosjekteringsverktøy'!$F921=B$1,1,"")))</f>
        <v/>
      </c>
      <c r="C913" t="str">
        <f>IF('1. Prosjekteringsverktøy'!$B921=Utelukk!$A$3,"",IF('1. Prosjekteringsverktøy'!$G921&lt;&gt;"",IF('1. Prosjekteringsverktøy'!$G921='Telle antall dimensjoner'!C$1,1,""),IF('1. Prosjekteringsverktøy'!$F921=C$1,1,"")))</f>
        <v/>
      </c>
      <c r="D913" t="str">
        <f>IF('1. Prosjekteringsverktøy'!$B921=Utelukk!$A$3,"",IF('1. Prosjekteringsverktøy'!$G921&lt;&gt;"",IF('1. Prosjekteringsverktøy'!$G921='Telle antall dimensjoner'!D$1,1,""),IF('1. Prosjekteringsverktøy'!$F921=D$1,1,"")))</f>
        <v/>
      </c>
      <c r="E913" t="str">
        <f>IF('1. Prosjekteringsverktøy'!$B921=Utelukk!$A$3,"",IF('1. Prosjekteringsverktøy'!$G921&lt;&gt;"",IF('1. Prosjekteringsverktøy'!$G921='Telle antall dimensjoner'!E$1,1,""),IF('1. Prosjekteringsverktøy'!$F921=E$1,1,"")))</f>
        <v/>
      </c>
      <c r="F913" t="str">
        <f>IF('1. Prosjekteringsverktøy'!$B921=Utelukk!$A$3,"",IF('1. Prosjekteringsverktøy'!$G921&lt;&gt;"",IF('1. Prosjekteringsverktøy'!$G921='Telle antall dimensjoner'!F$1,1,""),IF('1. Prosjekteringsverktøy'!$F921=F$1,1,"")))</f>
        <v/>
      </c>
      <c r="G913" t="str">
        <f>IF('1. Prosjekteringsverktøy'!$B921=Utelukk!$A$3,"",IF('1. Prosjekteringsverktøy'!$G921&lt;&gt;"",IF('1. Prosjekteringsverktøy'!$G921='Telle antall dimensjoner'!G$1,1,""),IF('1. Prosjekteringsverktøy'!$F921=G$1,1,"")))</f>
        <v/>
      </c>
      <c r="H913" t="str">
        <f>IF('1. Prosjekteringsverktøy'!$B921=Utelukk!$A$3,"",IF('1. Prosjekteringsverktøy'!$G921&lt;&gt;"",IF('1. Prosjekteringsverktøy'!$G921='Telle antall dimensjoner'!H$1,1,""),IF('1. Prosjekteringsverktøy'!$F921=H$1,1,"")))</f>
        <v/>
      </c>
      <c r="I913" t="str">
        <f>IF('1. Prosjekteringsverktøy'!$B921=Utelukk!$A$3,"",IF('1. Prosjekteringsverktøy'!$G921&lt;&gt;"",IF('1. Prosjekteringsverktøy'!$G921='Telle antall dimensjoner'!I$1,1,""),IF('1. Prosjekteringsverktøy'!$F921=I$1,1,"")))</f>
        <v/>
      </c>
      <c r="J913" t="str">
        <f>IF('1. Prosjekteringsverktøy'!$B921=Utelukk!$A$3,"",IF('1. Prosjekteringsverktøy'!$G921&lt;&gt;"",IF('1. Prosjekteringsverktøy'!$G921='Telle antall dimensjoner'!J$1,1,""),IF('1. Prosjekteringsverktøy'!$F921=J$1,1,"")))</f>
        <v/>
      </c>
    </row>
    <row r="914" spans="1:10" x14ac:dyDescent="0.3">
      <c r="A914" t="str">
        <f>IF('1. Prosjekteringsverktøy'!D922&lt;&gt;0,'1. Prosjekteringsverktøy'!$D922,"")</f>
        <v/>
      </c>
      <c r="B914" t="str">
        <f>IF('1. Prosjekteringsverktøy'!$B922=Utelukk!$A$3,"",IF('1. Prosjekteringsverktøy'!$G922&lt;&gt;"",IF('1. Prosjekteringsverktøy'!$G922='Telle antall dimensjoner'!B$1,1,""),IF('1. Prosjekteringsverktøy'!$F922=B$1,1,"")))</f>
        <v/>
      </c>
      <c r="C914" t="str">
        <f>IF('1. Prosjekteringsverktøy'!$B922=Utelukk!$A$3,"",IF('1. Prosjekteringsverktøy'!$G922&lt;&gt;"",IF('1. Prosjekteringsverktøy'!$G922='Telle antall dimensjoner'!C$1,1,""),IF('1. Prosjekteringsverktøy'!$F922=C$1,1,"")))</f>
        <v/>
      </c>
      <c r="D914" t="str">
        <f>IF('1. Prosjekteringsverktøy'!$B922=Utelukk!$A$3,"",IF('1. Prosjekteringsverktøy'!$G922&lt;&gt;"",IF('1. Prosjekteringsverktøy'!$G922='Telle antall dimensjoner'!D$1,1,""),IF('1. Prosjekteringsverktøy'!$F922=D$1,1,"")))</f>
        <v/>
      </c>
      <c r="E914" t="str">
        <f>IF('1. Prosjekteringsverktøy'!$B922=Utelukk!$A$3,"",IF('1. Prosjekteringsverktøy'!$G922&lt;&gt;"",IF('1. Prosjekteringsverktøy'!$G922='Telle antall dimensjoner'!E$1,1,""),IF('1. Prosjekteringsverktøy'!$F922=E$1,1,"")))</f>
        <v/>
      </c>
      <c r="F914" t="str">
        <f>IF('1. Prosjekteringsverktøy'!$B922=Utelukk!$A$3,"",IF('1. Prosjekteringsverktøy'!$G922&lt;&gt;"",IF('1. Prosjekteringsverktøy'!$G922='Telle antall dimensjoner'!F$1,1,""),IF('1. Prosjekteringsverktøy'!$F922=F$1,1,"")))</f>
        <v/>
      </c>
      <c r="G914" t="str">
        <f>IF('1. Prosjekteringsverktøy'!$B922=Utelukk!$A$3,"",IF('1. Prosjekteringsverktøy'!$G922&lt;&gt;"",IF('1. Prosjekteringsverktøy'!$G922='Telle antall dimensjoner'!G$1,1,""),IF('1. Prosjekteringsverktøy'!$F922=G$1,1,"")))</f>
        <v/>
      </c>
      <c r="H914" t="str">
        <f>IF('1. Prosjekteringsverktøy'!$B922=Utelukk!$A$3,"",IF('1. Prosjekteringsverktøy'!$G922&lt;&gt;"",IF('1. Prosjekteringsverktøy'!$G922='Telle antall dimensjoner'!H$1,1,""),IF('1. Prosjekteringsverktøy'!$F922=H$1,1,"")))</f>
        <v/>
      </c>
      <c r="I914" t="str">
        <f>IF('1. Prosjekteringsverktøy'!$B922=Utelukk!$A$3,"",IF('1. Prosjekteringsverktøy'!$G922&lt;&gt;"",IF('1. Prosjekteringsverktøy'!$G922='Telle antall dimensjoner'!I$1,1,""),IF('1. Prosjekteringsverktøy'!$F922=I$1,1,"")))</f>
        <v/>
      </c>
      <c r="J914" t="str">
        <f>IF('1. Prosjekteringsverktøy'!$B922=Utelukk!$A$3,"",IF('1. Prosjekteringsverktøy'!$G922&lt;&gt;"",IF('1. Prosjekteringsverktøy'!$G922='Telle antall dimensjoner'!J$1,1,""),IF('1. Prosjekteringsverktøy'!$F922=J$1,1,"")))</f>
        <v/>
      </c>
    </row>
    <row r="915" spans="1:10" x14ac:dyDescent="0.3">
      <c r="A915" t="str">
        <f>IF('1. Prosjekteringsverktøy'!D923&lt;&gt;0,'1. Prosjekteringsverktøy'!$D923,"")</f>
        <v/>
      </c>
      <c r="B915" t="str">
        <f>IF('1. Prosjekteringsverktøy'!$B923=Utelukk!$A$3,"",IF('1. Prosjekteringsverktøy'!$G923&lt;&gt;"",IF('1. Prosjekteringsverktøy'!$G923='Telle antall dimensjoner'!B$1,1,""),IF('1. Prosjekteringsverktøy'!$F923=B$1,1,"")))</f>
        <v/>
      </c>
      <c r="C915" t="str">
        <f>IF('1. Prosjekteringsverktøy'!$B923=Utelukk!$A$3,"",IF('1. Prosjekteringsverktøy'!$G923&lt;&gt;"",IF('1. Prosjekteringsverktøy'!$G923='Telle antall dimensjoner'!C$1,1,""),IF('1. Prosjekteringsverktøy'!$F923=C$1,1,"")))</f>
        <v/>
      </c>
      <c r="D915" t="str">
        <f>IF('1. Prosjekteringsverktøy'!$B923=Utelukk!$A$3,"",IF('1. Prosjekteringsverktøy'!$G923&lt;&gt;"",IF('1. Prosjekteringsverktøy'!$G923='Telle antall dimensjoner'!D$1,1,""),IF('1. Prosjekteringsverktøy'!$F923=D$1,1,"")))</f>
        <v/>
      </c>
      <c r="E915" t="str">
        <f>IF('1. Prosjekteringsverktøy'!$B923=Utelukk!$A$3,"",IF('1. Prosjekteringsverktøy'!$G923&lt;&gt;"",IF('1. Prosjekteringsverktøy'!$G923='Telle antall dimensjoner'!E$1,1,""),IF('1. Prosjekteringsverktøy'!$F923=E$1,1,"")))</f>
        <v/>
      </c>
      <c r="F915" t="str">
        <f>IF('1. Prosjekteringsverktøy'!$B923=Utelukk!$A$3,"",IF('1. Prosjekteringsverktøy'!$G923&lt;&gt;"",IF('1. Prosjekteringsverktøy'!$G923='Telle antall dimensjoner'!F$1,1,""),IF('1. Prosjekteringsverktøy'!$F923=F$1,1,"")))</f>
        <v/>
      </c>
      <c r="G915" t="str">
        <f>IF('1. Prosjekteringsverktøy'!$B923=Utelukk!$A$3,"",IF('1. Prosjekteringsverktøy'!$G923&lt;&gt;"",IF('1. Prosjekteringsverktøy'!$G923='Telle antall dimensjoner'!G$1,1,""),IF('1. Prosjekteringsverktøy'!$F923=G$1,1,"")))</f>
        <v/>
      </c>
      <c r="H915" t="str">
        <f>IF('1. Prosjekteringsverktøy'!$B923=Utelukk!$A$3,"",IF('1. Prosjekteringsverktøy'!$G923&lt;&gt;"",IF('1. Prosjekteringsverktøy'!$G923='Telle antall dimensjoner'!H$1,1,""),IF('1. Prosjekteringsverktøy'!$F923=H$1,1,"")))</f>
        <v/>
      </c>
      <c r="I915" t="str">
        <f>IF('1. Prosjekteringsverktøy'!$B923=Utelukk!$A$3,"",IF('1. Prosjekteringsverktøy'!$G923&lt;&gt;"",IF('1. Prosjekteringsverktøy'!$G923='Telle antall dimensjoner'!I$1,1,""),IF('1. Prosjekteringsverktøy'!$F923=I$1,1,"")))</f>
        <v/>
      </c>
      <c r="J915" t="str">
        <f>IF('1. Prosjekteringsverktøy'!$B923=Utelukk!$A$3,"",IF('1. Prosjekteringsverktøy'!$G923&lt;&gt;"",IF('1. Prosjekteringsverktøy'!$G923='Telle antall dimensjoner'!J$1,1,""),IF('1. Prosjekteringsverktøy'!$F923=J$1,1,"")))</f>
        <v/>
      </c>
    </row>
    <row r="916" spans="1:10" x14ac:dyDescent="0.3">
      <c r="A916" t="str">
        <f>IF('1. Prosjekteringsverktøy'!D924&lt;&gt;0,'1. Prosjekteringsverktøy'!$D924,"")</f>
        <v/>
      </c>
      <c r="B916" t="str">
        <f>IF('1. Prosjekteringsverktøy'!$B924=Utelukk!$A$3,"",IF('1. Prosjekteringsverktøy'!$G924&lt;&gt;"",IF('1. Prosjekteringsverktøy'!$G924='Telle antall dimensjoner'!B$1,1,""),IF('1. Prosjekteringsverktøy'!$F924=B$1,1,"")))</f>
        <v/>
      </c>
      <c r="C916" t="str">
        <f>IF('1. Prosjekteringsverktøy'!$B924=Utelukk!$A$3,"",IF('1. Prosjekteringsverktøy'!$G924&lt;&gt;"",IF('1. Prosjekteringsverktøy'!$G924='Telle antall dimensjoner'!C$1,1,""),IF('1. Prosjekteringsverktøy'!$F924=C$1,1,"")))</f>
        <v/>
      </c>
      <c r="D916" t="str">
        <f>IF('1. Prosjekteringsverktøy'!$B924=Utelukk!$A$3,"",IF('1. Prosjekteringsverktøy'!$G924&lt;&gt;"",IF('1. Prosjekteringsverktøy'!$G924='Telle antall dimensjoner'!D$1,1,""),IF('1. Prosjekteringsverktøy'!$F924=D$1,1,"")))</f>
        <v/>
      </c>
      <c r="E916" t="str">
        <f>IF('1. Prosjekteringsverktøy'!$B924=Utelukk!$A$3,"",IF('1. Prosjekteringsverktøy'!$G924&lt;&gt;"",IF('1. Prosjekteringsverktøy'!$G924='Telle antall dimensjoner'!E$1,1,""),IF('1. Prosjekteringsverktøy'!$F924=E$1,1,"")))</f>
        <v/>
      </c>
      <c r="F916" t="str">
        <f>IF('1. Prosjekteringsverktøy'!$B924=Utelukk!$A$3,"",IF('1. Prosjekteringsverktøy'!$G924&lt;&gt;"",IF('1. Prosjekteringsverktøy'!$G924='Telle antall dimensjoner'!F$1,1,""),IF('1. Prosjekteringsverktøy'!$F924=F$1,1,"")))</f>
        <v/>
      </c>
      <c r="G916" t="str">
        <f>IF('1. Prosjekteringsverktøy'!$B924=Utelukk!$A$3,"",IF('1. Prosjekteringsverktøy'!$G924&lt;&gt;"",IF('1. Prosjekteringsverktøy'!$G924='Telle antall dimensjoner'!G$1,1,""),IF('1. Prosjekteringsverktøy'!$F924=G$1,1,"")))</f>
        <v/>
      </c>
      <c r="H916" t="str">
        <f>IF('1. Prosjekteringsverktøy'!$B924=Utelukk!$A$3,"",IF('1. Prosjekteringsverktøy'!$G924&lt;&gt;"",IF('1. Prosjekteringsverktøy'!$G924='Telle antall dimensjoner'!H$1,1,""),IF('1. Prosjekteringsverktøy'!$F924=H$1,1,"")))</f>
        <v/>
      </c>
      <c r="I916" t="str">
        <f>IF('1. Prosjekteringsverktøy'!$B924=Utelukk!$A$3,"",IF('1. Prosjekteringsverktøy'!$G924&lt;&gt;"",IF('1. Prosjekteringsverktøy'!$G924='Telle antall dimensjoner'!I$1,1,""),IF('1. Prosjekteringsverktøy'!$F924=I$1,1,"")))</f>
        <v/>
      </c>
      <c r="J916" t="str">
        <f>IF('1. Prosjekteringsverktøy'!$B924=Utelukk!$A$3,"",IF('1. Prosjekteringsverktøy'!$G924&lt;&gt;"",IF('1. Prosjekteringsverktøy'!$G924='Telle antall dimensjoner'!J$1,1,""),IF('1. Prosjekteringsverktøy'!$F924=J$1,1,"")))</f>
        <v/>
      </c>
    </row>
    <row r="917" spans="1:10" x14ac:dyDescent="0.3">
      <c r="A917" t="str">
        <f>IF('1. Prosjekteringsverktøy'!D925&lt;&gt;0,'1. Prosjekteringsverktøy'!$D925,"")</f>
        <v/>
      </c>
      <c r="B917" t="str">
        <f>IF('1. Prosjekteringsverktøy'!$B925=Utelukk!$A$3,"",IF('1. Prosjekteringsverktøy'!$G925&lt;&gt;"",IF('1. Prosjekteringsverktøy'!$G925='Telle antall dimensjoner'!B$1,1,""),IF('1. Prosjekteringsverktøy'!$F925=B$1,1,"")))</f>
        <v/>
      </c>
      <c r="C917" t="str">
        <f>IF('1. Prosjekteringsverktøy'!$B925=Utelukk!$A$3,"",IF('1. Prosjekteringsverktøy'!$G925&lt;&gt;"",IF('1. Prosjekteringsverktøy'!$G925='Telle antall dimensjoner'!C$1,1,""),IF('1. Prosjekteringsverktøy'!$F925=C$1,1,"")))</f>
        <v/>
      </c>
      <c r="D917" t="str">
        <f>IF('1. Prosjekteringsverktøy'!$B925=Utelukk!$A$3,"",IF('1. Prosjekteringsverktøy'!$G925&lt;&gt;"",IF('1. Prosjekteringsverktøy'!$G925='Telle antall dimensjoner'!D$1,1,""),IF('1. Prosjekteringsverktøy'!$F925=D$1,1,"")))</f>
        <v/>
      </c>
      <c r="E917" t="str">
        <f>IF('1. Prosjekteringsverktøy'!$B925=Utelukk!$A$3,"",IF('1. Prosjekteringsverktøy'!$G925&lt;&gt;"",IF('1. Prosjekteringsverktøy'!$G925='Telle antall dimensjoner'!E$1,1,""),IF('1. Prosjekteringsverktøy'!$F925=E$1,1,"")))</f>
        <v/>
      </c>
      <c r="F917" t="str">
        <f>IF('1. Prosjekteringsverktøy'!$B925=Utelukk!$A$3,"",IF('1. Prosjekteringsverktøy'!$G925&lt;&gt;"",IF('1. Prosjekteringsverktøy'!$G925='Telle antall dimensjoner'!F$1,1,""),IF('1. Prosjekteringsverktøy'!$F925=F$1,1,"")))</f>
        <v/>
      </c>
      <c r="G917" t="str">
        <f>IF('1. Prosjekteringsverktøy'!$B925=Utelukk!$A$3,"",IF('1. Prosjekteringsverktøy'!$G925&lt;&gt;"",IF('1. Prosjekteringsverktøy'!$G925='Telle antall dimensjoner'!G$1,1,""),IF('1. Prosjekteringsverktøy'!$F925=G$1,1,"")))</f>
        <v/>
      </c>
      <c r="H917" t="str">
        <f>IF('1. Prosjekteringsverktøy'!$B925=Utelukk!$A$3,"",IF('1. Prosjekteringsverktøy'!$G925&lt;&gt;"",IF('1. Prosjekteringsverktøy'!$G925='Telle antall dimensjoner'!H$1,1,""),IF('1. Prosjekteringsverktøy'!$F925=H$1,1,"")))</f>
        <v/>
      </c>
      <c r="I917" t="str">
        <f>IF('1. Prosjekteringsverktøy'!$B925=Utelukk!$A$3,"",IF('1. Prosjekteringsverktøy'!$G925&lt;&gt;"",IF('1. Prosjekteringsverktøy'!$G925='Telle antall dimensjoner'!I$1,1,""),IF('1. Prosjekteringsverktøy'!$F925=I$1,1,"")))</f>
        <v/>
      </c>
      <c r="J917" t="str">
        <f>IF('1. Prosjekteringsverktøy'!$B925=Utelukk!$A$3,"",IF('1. Prosjekteringsverktøy'!$G925&lt;&gt;"",IF('1. Prosjekteringsverktøy'!$G925='Telle antall dimensjoner'!J$1,1,""),IF('1. Prosjekteringsverktøy'!$F925=J$1,1,"")))</f>
        <v/>
      </c>
    </row>
    <row r="918" spans="1:10" x14ac:dyDescent="0.3">
      <c r="A918" t="str">
        <f>IF('1. Prosjekteringsverktøy'!D926&lt;&gt;0,'1. Prosjekteringsverktøy'!$D926,"")</f>
        <v/>
      </c>
      <c r="B918" t="str">
        <f>IF('1. Prosjekteringsverktøy'!$B926=Utelukk!$A$3,"",IF('1. Prosjekteringsverktøy'!$G926&lt;&gt;"",IF('1. Prosjekteringsverktøy'!$G926='Telle antall dimensjoner'!B$1,1,""),IF('1. Prosjekteringsverktøy'!$F926=B$1,1,"")))</f>
        <v/>
      </c>
      <c r="C918" t="str">
        <f>IF('1. Prosjekteringsverktøy'!$B926=Utelukk!$A$3,"",IF('1. Prosjekteringsverktøy'!$G926&lt;&gt;"",IF('1. Prosjekteringsverktøy'!$G926='Telle antall dimensjoner'!C$1,1,""),IF('1. Prosjekteringsverktøy'!$F926=C$1,1,"")))</f>
        <v/>
      </c>
      <c r="D918" t="str">
        <f>IF('1. Prosjekteringsverktøy'!$B926=Utelukk!$A$3,"",IF('1. Prosjekteringsverktøy'!$G926&lt;&gt;"",IF('1. Prosjekteringsverktøy'!$G926='Telle antall dimensjoner'!D$1,1,""),IF('1. Prosjekteringsverktøy'!$F926=D$1,1,"")))</f>
        <v/>
      </c>
      <c r="E918" t="str">
        <f>IF('1. Prosjekteringsverktøy'!$B926=Utelukk!$A$3,"",IF('1. Prosjekteringsverktøy'!$G926&lt;&gt;"",IF('1. Prosjekteringsverktøy'!$G926='Telle antall dimensjoner'!E$1,1,""),IF('1. Prosjekteringsverktøy'!$F926=E$1,1,"")))</f>
        <v/>
      </c>
      <c r="F918" t="str">
        <f>IF('1. Prosjekteringsverktøy'!$B926=Utelukk!$A$3,"",IF('1. Prosjekteringsverktøy'!$G926&lt;&gt;"",IF('1. Prosjekteringsverktøy'!$G926='Telle antall dimensjoner'!F$1,1,""),IF('1. Prosjekteringsverktøy'!$F926=F$1,1,"")))</f>
        <v/>
      </c>
      <c r="G918" t="str">
        <f>IF('1. Prosjekteringsverktøy'!$B926=Utelukk!$A$3,"",IF('1. Prosjekteringsverktøy'!$G926&lt;&gt;"",IF('1. Prosjekteringsverktøy'!$G926='Telle antall dimensjoner'!G$1,1,""),IF('1. Prosjekteringsverktøy'!$F926=G$1,1,"")))</f>
        <v/>
      </c>
      <c r="H918" t="str">
        <f>IF('1. Prosjekteringsverktøy'!$B926=Utelukk!$A$3,"",IF('1. Prosjekteringsverktøy'!$G926&lt;&gt;"",IF('1. Prosjekteringsverktøy'!$G926='Telle antall dimensjoner'!H$1,1,""),IF('1. Prosjekteringsverktøy'!$F926=H$1,1,"")))</f>
        <v/>
      </c>
      <c r="I918" t="str">
        <f>IF('1. Prosjekteringsverktøy'!$B926=Utelukk!$A$3,"",IF('1. Prosjekteringsverktøy'!$G926&lt;&gt;"",IF('1. Prosjekteringsverktøy'!$G926='Telle antall dimensjoner'!I$1,1,""),IF('1. Prosjekteringsverktøy'!$F926=I$1,1,"")))</f>
        <v/>
      </c>
      <c r="J918" t="str">
        <f>IF('1. Prosjekteringsverktøy'!$B926=Utelukk!$A$3,"",IF('1. Prosjekteringsverktøy'!$G926&lt;&gt;"",IF('1. Prosjekteringsverktøy'!$G926='Telle antall dimensjoner'!J$1,1,""),IF('1. Prosjekteringsverktøy'!$F926=J$1,1,"")))</f>
        <v/>
      </c>
    </row>
    <row r="919" spans="1:10" x14ac:dyDescent="0.3">
      <c r="A919" t="str">
        <f>IF('1. Prosjekteringsverktøy'!D927&lt;&gt;0,'1. Prosjekteringsverktøy'!$D927,"")</f>
        <v/>
      </c>
      <c r="B919" t="str">
        <f>IF('1. Prosjekteringsverktøy'!$B927=Utelukk!$A$3,"",IF('1. Prosjekteringsverktøy'!$G927&lt;&gt;"",IF('1. Prosjekteringsverktøy'!$G927='Telle antall dimensjoner'!B$1,1,""),IF('1. Prosjekteringsverktøy'!$F927=B$1,1,"")))</f>
        <v/>
      </c>
      <c r="C919" t="str">
        <f>IF('1. Prosjekteringsverktøy'!$B927=Utelukk!$A$3,"",IF('1. Prosjekteringsverktøy'!$G927&lt;&gt;"",IF('1. Prosjekteringsverktøy'!$G927='Telle antall dimensjoner'!C$1,1,""),IF('1. Prosjekteringsverktøy'!$F927=C$1,1,"")))</f>
        <v/>
      </c>
      <c r="D919" t="str">
        <f>IF('1. Prosjekteringsverktøy'!$B927=Utelukk!$A$3,"",IF('1. Prosjekteringsverktøy'!$G927&lt;&gt;"",IF('1. Prosjekteringsverktøy'!$G927='Telle antall dimensjoner'!D$1,1,""),IF('1. Prosjekteringsverktøy'!$F927=D$1,1,"")))</f>
        <v/>
      </c>
      <c r="E919" t="str">
        <f>IF('1. Prosjekteringsverktøy'!$B927=Utelukk!$A$3,"",IF('1. Prosjekteringsverktøy'!$G927&lt;&gt;"",IF('1. Prosjekteringsverktøy'!$G927='Telle antall dimensjoner'!E$1,1,""),IF('1. Prosjekteringsverktøy'!$F927=E$1,1,"")))</f>
        <v/>
      </c>
      <c r="F919" t="str">
        <f>IF('1. Prosjekteringsverktøy'!$B927=Utelukk!$A$3,"",IF('1. Prosjekteringsverktøy'!$G927&lt;&gt;"",IF('1. Prosjekteringsverktøy'!$G927='Telle antall dimensjoner'!F$1,1,""),IF('1. Prosjekteringsverktøy'!$F927=F$1,1,"")))</f>
        <v/>
      </c>
      <c r="G919" t="str">
        <f>IF('1. Prosjekteringsverktøy'!$B927=Utelukk!$A$3,"",IF('1. Prosjekteringsverktøy'!$G927&lt;&gt;"",IF('1. Prosjekteringsverktøy'!$G927='Telle antall dimensjoner'!G$1,1,""),IF('1. Prosjekteringsverktøy'!$F927=G$1,1,"")))</f>
        <v/>
      </c>
      <c r="H919" t="str">
        <f>IF('1. Prosjekteringsverktøy'!$B927=Utelukk!$A$3,"",IF('1. Prosjekteringsverktøy'!$G927&lt;&gt;"",IF('1. Prosjekteringsverktøy'!$G927='Telle antall dimensjoner'!H$1,1,""),IF('1. Prosjekteringsverktøy'!$F927=H$1,1,"")))</f>
        <v/>
      </c>
      <c r="I919" t="str">
        <f>IF('1. Prosjekteringsverktøy'!$B927=Utelukk!$A$3,"",IF('1. Prosjekteringsverktøy'!$G927&lt;&gt;"",IF('1. Prosjekteringsverktøy'!$G927='Telle antall dimensjoner'!I$1,1,""),IF('1. Prosjekteringsverktøy'!$F927=I$1,1,"")))</f>
        <v/>
      </c>
      <c r="J919" t="str">
        <f>IF('1. Prosjekteringsverktøy'!$B927=Utelukk!$A$3,"",IF('1. Prosjekteringsverktøy'!$G927&lt;&gt;"",IF('1. Prosjekteringsverktøy'!$G927='Telle antall dimensjoner'!J$1,1,""),IF('1. Prosjekteringsverktøy'!$F927=J$1,1,"")))</f>
        <v/>
      </c>
    </row>
    <row r="920" spans="1:10" x14ac:dyDescent="0.3">
      <c r="A920" t="str">
        <f>IF('1. Prosjekteringsverktøy'!D928&lt;&gt;0,'1. Prosjekteringsverktøy'!$D928,"")</f>
        <v/>
      </c>
      <c r="B920" t="str">
        <f>IF('1. Prosjekteringsverktøy'!$B928=Utelukk!$A$3,"",IF('1. Prosjekteringsverktøy'!$G928&lt;&gt;"",IF('1. Prosjekteringsverktøy'!$G928='Telle antall dimensjoner'!B$1,1,""),IF('1. Prosjekteringsverktøy'!$F928=B$1,1,"")))</f>
        <v/>
      </c>
      <c r="C920" t="str">
        <f>IF('1. Prosjekteringsverktøy'!$B928=Utelukk!$A$3,"",IF('1. Prosjekteringsverktøy'!$G928&lt;&gt;"",IF('1. Prosjekteringsverktøy'!$G928='Telle antall dimensjoner'!C$1,1,""),IF('1. Prosjekteringsverktøy'!$F928=C$1,1,"")))</f>
        <v/>
      </c>
      <c r="D920" t="str">
        <f>IF('1. Prosjekteringsverktøy'!$B928=Utelukk!$A$3,"",IF('1. Prosjekteringsverktøy'!$G928&lt;&gt;"",IF('1. Prosjekteringsverktøy'!$G928='Telle antall dimensjoner'!D$1,1,""),IF('1. Prosjekteringsverktøy'!$F928=D$1,1,"")))</f>
        <v/>
      </c>
      <c r="E920" t="str">
        <f>IF('1. Prosjekteringsverktøy'!$B928=Utelukk!$A$3,"",IF('1. Prosjekteringsverktøy'!$G928&lt;&gt;"",IF('1. Prosjekteringsverktøy'!$G928='Telle antall dimensjoner'!E$1,1,""),IF('1. Prosjekteringsverktøy'!$F928=E$1,1,"")))</f>
        <v/>
      </c>
      <c r="F920" t="str">
        <f>IF('1. Prosjekteringsverktøy'!$B928=Utelukk!$A$3,"",IF('1. Prosjekteringsverktøy'!$G928&lt;&gt;"",IF('1. Prosjekteringsverktøy'!$G928='Telle antall dimensjoner'!F$1,1,""),IF('1. Prosjekteringsverktøy'!$F928=F$1,1,"")))</f>
        <v/>
      </c>
      <c r="G920" t="str">
        <f>IF('1. Prosjekteringsverktøy'!$B928=Utelukk!$A$3,"",IF('1. Prosjekteringsverktøy'!$G928&lt;&gt;"",IF('1. Prosjekteringsverktøy'!$G928='Telle antall dimensjoner'!G$1,1,""),IF('1. Prosjekteringsverktøy'!$F928=G$1,1,"")))</f>
        <v/>
      </c>
      <c r="H920" t="str">
        <f>IF('1. Prosjekteringsverktøy'!$B928=Utelukk!$A$3,"",IF('1. Prosjekteringsverktøy'!$G928&lt;&gt;"",IF('1. Prosjekteringsverktøy'!$G928='Telle antall dimensjoner'!H$1,1,""),IF('1. Prosjekteringsverktøy'!$F928=H$1,1,"")))</f>
        <v/>
      </c>
      <c r="I920" t="str">
        <f>IF('1. Prosjekteringsverktøy'!$B928=Utelukk!$A$3,"",IF('1. Prosjekteringsverktøy'!$G928&lt;&gt;"",IF('1. Prosjekteringsverktøy'!$G928='Telle antall dimensjoner'!I$1,1,""),IF('1. Prosjekteringsverktøy'!$F928=I$1,1,"")))</f>
        <v/>
      </c>
      <c r="J920" t="str">
        <f>IF('1. Prosjekteringsverktøy'!$B928=Utelukk!$A$3,"",IF('1. Prosjekteringsverktøy'!$G928&lt;&gt;"",IF('1. Prosjekteringsverktøy'!$G928='Telle antall dimensjoner'!J$1,1,""),IF('1. Prosjekteringsverktøy'!$F928=J$1,1,"")))</f>
        <v/>
      </c>
    </row>
    <row r="921" spans="1:10" x14ac:dyDescent="0.3">
      <c r="A921" t="str">
        <f>IF('1. Prosjekteringsverktøy'!D929&lt;&gt;0,'1. Prosjekteringsverktøy'!$D929,"")</f>
        <v/>
      </c>
      <c r="B921" t="str">
        <f>IF('1. Prosjekteringsverktøy'!$B929=Utelukk!$A$3,"",IF('1. Prosjekteringsverktøy'!$G929&lt;&gt;"",IF('1. Prosjekteringsverktøy'!$G929='Telle antall dimensjoner'!B$1,1,""),IF('1. Prosjekteringsverktøy'!$F929=B$1,1,"")))</f>
        <v/>
      </c>
      <c r="C921" t="str">
        <f>IF('1. Prosjekteringsverktøy'!$B929=Utelukk!$A$3,"",IF('1. Prosjekteringsverktøy'!$G929&lt;&gt;"",IF('1. Prosjekteringsverktøy'!$G929='Telle antall dimensjoner'!C$1,1,""),IF('1. Prosjekteringsverktøy'!$F929=C$1,1,"")))</f>
        <v/>
      </c>
      <c r="D921" t="str">
        <f>IF('1. Prosjekteringsverktøy'!$B929=Utelukk!$A$3,"",IF('1. Prosjekteringsverktøy'!$G929&lt;&gt;"",IF('1. Prosjekteringsverktøy'!$G929='Telle antall dimensjoner'!D$1,1,""),IF('1. Prosjekteringsverktøy'!$F929=D$1,1,"")))</f>
        <v/>
      </c>
      <c r="E921" t="str">
        <f>IF('1. Prosjekteringsverktøy'!$B929=Utelukk!$A$3,"",IF('1. Prosjekteringsverktøy'!$G929&lt;&gt;"",IF('1. Prosjekteringsverktøy'!$G929='Telle antall dimensjoner'!E$1,1,""),IF('1. Prosjekteringsverktøy'!$F929=E$1,1,"")))</f>
        <v/>
      </c>
      <c r="F921" t="str">
        <f>IF('1. Prosjekteringsverktøy'!$B929=Utelukk!$A$3,"",IF('1. Prosjekteringsverktøy'!$G929&lt;&gt;"",IF('1. Prosjekteringsverktøy'!$G929='Telle antall dimensjoner'!F$1,1,""),IF('1. Prosjekteringsverktøy'!$F929=F$1,1,"")))</f>
        <v/>
      </c>
      <c r="G921" t="str">
        <f>IF('1. Prosjekteringsverktøy'!$B929=Utelukk!$A$3,"",IF('1. Prosjekteringsverktøy'!$G929&lt;&gt;"",IF('1. Prosjekteringsverktøy'!$G929='Telle antall dimensjoner'!G$1,1,""),IF('1. Prosjekteringsverktøy'!$F929=G$1,1,"")))</f>
        <v/>
      </c>
      <c r="H921" t="str">
        <f>IF('1. Prosjekteringsverktøy'!$B929=Utelukk!$A$3,"",IF('1. Prosjekteringsverktøy'!$G929&lt;&gt;"",IF('1. Prosjekteringsverktøy'!$G929='Telle antall dimensjoner'!H$1,1,""),IF('1. Prosjekteringsverktøy'!$F929=H$1,1,"")))</f>
        <v/>
      </c>
      <c r="I921" t="str">
        <f>IF('1. Prosjekteringsverktøy'!$B929=Utelukk!$A$3,"",IF('1. Prosjekteringsverktøy'!$G929&lt;&gt;"",IF('1. Prosjekteringsverktøy'!$G929='Telle antall dimensjoner'!I$1,1,""),IF('1. Prosjekteringsverktøy'!$F929=I$1,1,"")))</f>
        <v/>
      </c>
      <c r="J921" t="str">
        <f>IF('1. Prosjekteringsverktøy'!$B929=Utelukk!$A$3,"",IF('1. Prosjekteringsverktøy'!$G929&lt;&gt;"",IF('1. Prosjekteringsverktøy'!$G929='Telle antall dimensjoner'!J$1,1,""),IF('1. Prosjekteringsverktøy'!$F929=J$1,1,"")))</f>
        <v/>
      </c>
    </row>
    <row r="922" spans="1:10" x14ac:dyDescent="0.3">
      <c r="A922" t="str">
        <f>IF('1. Prosjekteringsverktøy'!D930&lt;&gt;0,'1. Prosjekteringsverktøy'!$D930,"")</f>
        <v/>
      </c>
      <c r="B922" t="str">
        <f>IF('1. Prosjekteringsverktøy'!$B930=Utelukk!$A$3,"",IF('1. Prosjekteringsverktøy'!$G930&lt;&gt;"",IF('1. Prosjekteringsverktøy'!$G930='Telle antall dimensjoner'!B$1,1,""),IF('1. Prosjekteringsverktøy'!$F930=B$1,1,"")))</f>
        <v/>
      </c>
      <c r="C922" t="str">
        <f>IF('1. Prosjekteringsverktøy'!$B930=Utelukk!$A$3,"",IF('1. Prosjekteringsverktøy'!$G930&lt;&gt;"",IF('1. Prosjekteringsverktøy'!$G930='Telle antall dimensjoner'!C$1,1,""),IF('1. Prosjekteringsverktøy'!$F930=C$1,1,"")))</f>
        <v/>
      </c>
      <c r="D922" t="str">
        <f>IF('1. Prosjekteringsverktøy'!$B930=Utelukk!$A$3,"",IF('1. Prosjekteringsverktøy'!$G930&lt;&gt;"",IF('1. Prosjekteringsverktøy'!$G930='Telle antall dimensjoner'!D$1,1,""),IF('1. Prosjekteringsverktøy'!$F930=D$1,1,"")))</f>
        <v/>
      </c>
      <c r="E922" t="str">
        <f>IF('1. Prosjekteringsverktøy'!$B930=Utelukk!$A$3,"",IF('1. Prosjekteringsverktøy'!$G930&lt;&gt;"",IF('1. Prosjekteringsverktøy'!$G930='Telle antall dimensjoner'!E$1,1,""),IF('1. Prosjekteringsverktøy'!$F930=E$1,1,"")))</f>
        <v/>
      </c>
      <c r="F922" t="str">
        <f>IF('1. Prosjekteringsverktøy'!$B930=Utelukk!$A$3,"",IF('1. Prosjekteringsverktøy'!$G930&lt;&gt;"",IF('1. Prosjekteringsverktøy'!$G930='Telle antall dimensjoner'!F$1,1,""),IF('1. Prosjekteringsverktøy'!$F930=F$1,1,"")))</f>
        <v/>
      </c>
      <c r="G922" t="str">
        <f>IF('1. Prosjekteringsverktøy'!$B930=Utelukk!$A$3,"",IF('1. Prosjekteringsverktøy'!$G930&lt;&gt;"",IF('1. Prosjekteringsverktøy'!$G930='Telle antall dimensjoner'!G$1,1,""),IF('1. Prosjekteringsverktøy'!$F930=G$1,1,"")))</f>
        <v/>
      </c>
      <c r="H922" t="str">
        <f>IF('1. Prosjekteringsverktøy'!$B930=Utelukk!$A$3,"",IF('1. Prosjekteringsverktøy'!$G930&lt;&gt;"",IF('1. Prosjekteringsverktøy'!$G930='Telle antall dimensjoner'!H$1,1,""),IF('1. Prosjekteringsverktøy'!$F930=H$1,1,"")))</f>
        <v/>
      </c>
      <c r="I922" t="str">
        <f>IF('1. Prosjekteringsverktøy'!$B930=Utelukk!$A$3,"",IF('1. Prosjekteringsverktøy'!$G930&lt;&gt;"",IF('1. Prosjekteringsverktøy'!$G930='Telle antall dimensjoner'!I$1,1,""),IF('1. Prosjekteringsverktøy'!$F930=I$1,1,"")))</f>
        <v/>
      </c>
      <c r="J922" t="str">
        <f>IF('1. Prosjekteringsverktøy'!$B930=Utelukk!$A$3,"",IF('1. Prosjekteringsverktøy'!$G930&lt;&gt;"",IF('1. Prosjekteringsverktøy'!$G930='Telle antall dimensjoner'!J$1,1,""),IF('1. Prosjekteringsverktøy'!$F930=J$1,1,"")))</f>
        <v/>
      </c>
    </row>
    <row r="923" spans="1:10" x14ac:dyDescent="0.3">
      <c r="A923" t="str">
        <f>IF('1. Prosjekteringsverktøy'!D931&lt;&gt;0,'1. Prosjekteringsverktøy'!$D931,"")</f>
        <v/>
      </c>
      <c r="B923" t="str">
        <f>IF('1. Prosjekteringsverktøy'!$B931=Utelukk!$A$3,"",IF('1. Prosjekteringsverktøy'!$G931&lt;&gt;"",IF('1. Prosjekteringsverktøy'!$G931='Telle antall dimensjoner'!B$1,1,""),IF('1. Prosjekteringsverktøy'!$F931=B$1,1,"")))</f>
        <v/>
      </c>
      <c r="C923" t="str">
        <f>IF('1. Prosjekteringsverktøy'!$B931=Utelukk!$A$3,"",IF('1. Prosjekteringsverktøy'!$G931&lt;&gt;"",IF('1. Prosjekteringsverktøy'!$G931='Telle antall dimensjoner'!C$1,1,""),IF('1. Prosjekteringsverktøy'!$F931=C$1,1,"")))</f>
        <v/>
      </c>
      <c r="D923" t="str">
        <f>IF('1. Prosjekteringsverktøy'!$B931=Utelukk!$A$3,"",IF('1. Prosjekteringsverktøy'!$G931&lt;&gt;"",IF('1. Prosjekteringsverktøy'!$G931='Telle antall dimensjoner'!D$1,1,""),IF('1. Prosjekteringsverktøy'!$F931=D$1,1,"")))</f>
        <v/>
      </c>
      <c r="E923" t="str">
        <f>IF('1. Prosjekteringsverktøy'!$B931=Utelukk!$A$3,"",IF('1. Prosjekteringsverktøy'!$G931&lt;&gt;"",IF('1. Prosjekteringsverktøy'!$G931='Telle antall dimensjoner'!E$1,1,""),IF('1. Prosjekteringsverktøy'!$F931=E$1,1,"")))</f>
        <v/>
      </c>
      <c r="F923" t="str">
        <f>IF('1. Prosjekteringsverktøy'!$B931=Utelukk!$A$3,"",IF('1. Prosjekteringsverktøy'!$G931&lt;&gt;"",IF('1. Prosjekteringsverktøy'!$G931='Telle antall dimensjoner'!F$1,1,""),IF('1. Prosjekteringsverktøy'!$F931=F$1,1,"")))</f>
        <v/>
      </c>
      <c r="G923" t="str">
        <f>IF('1. Prosjekteringsverktøy'!$B931=Utelukk!$A$3,"",IF('1. Prosjekteringsverktøy'!$G931&lt;&gt;"",IF('1. Prosjekteringsverktøy'!$G931='Telle antall dimensjoner'!G$1,1,""),IF('1. Prosjekteringsverktøy'!$F931=G$1,1,"")))</f>
        <v/>
      </c>
      <c r="H923" t="str">
        <f>IF('1. Prosjekteringsverktøy'!$B931=Utelukk!$A$3,"",IF('1. Prosjekteringsverktøy'!$G931&lt;&gt;"",IF('1. Prosjekteringsverktøy'!$G931='Telle antall dimensjoner'!H$1,1,""),IF('1. Prosjekteringsverktøy'!$F931=H$1,1,"")))</f>
        <v/>
      </c>
      <c r="I923" t="str">
        <f>IF('1. Prosjekteringsverktøy'!$B931=Utelukk!$A$3,"",IF('1. Prosjekteringsverktøy'!$G931&lt;&gt;"",IF('1. Prosjekteringsverktøy'!$G931='Telle antall dimensjoner'!I$1,1,""),IF('1. Prosjekteringsverktøy'!$F931=I$1,1,"")))</f>
        <v/>
      </c>
      <c r="J923" t="str">
        <f>IF('1. Prosjekteringsverktøy'!$B931=Utelukk!$A$3,"",IF('1. Prosjekteringsverktøy'!$G931&lt;&gt;"",IF('1. Prosjekteringsverktøy'!$G931='Telle antall dimensjoner'!J$1,1,""),IF('1. Prosjekteringsverktøy'!$F931=J$1,1,"")))</f>
        <v/>
      </c>
    </row>
    <row r="924" spans="1:10" x14ac:dyDescent="0.3">
      <c r="A924" t="str">
        <f>IF('1. Prosjekteringsverktøy'!D932&lt;&gt;0,'1. Prosjekteringsverktøy'!$D932,"")</f>
        <v/>
      </c>
      <c r="B924" t="str">
        <f>IF('1. Prosjekteringsverktøy'!$B932=Utelukk!$A$3,"",IF('1. Prosjekteringsverktøy'!$G932&lt;&gt;"",IF('1. Prosjekteringsverktøy'!$G932='Telle antall dimensjoner'!B$1,1,""),IF('1. Prosjekteringsverktøy'!$F932=B$1,1,"")))</f>
        <v/>
      </c>
      <c r="C924" t="str">
        <f>IF('1. Prosjekteringsverktøy'!$B932=Utelukk!$A$3,"",IF('1. Prosjekteringsverktøy'!$G932&lt;&gt;"",IF('1. Prosjekteringsverktøy'!$G932='Telle antall dimensjoner'!C$1,1,""),IF('1. Prosjekteringsverktøy'!$F932=C$1,1,"")))</f>
        <v/>
      </c>
      <c r="D924" t="str">
        <f>IF('1. Prosjekteringsverktøy'!$B932=Utelukk!$A$3,"",IF('1. Prosjekteringsverktøy'!$G932&lt;&gt;"",IF('1. Prosjekteringsverktøy'!$G932='Telle antall dimensjoner'!D$1,1,""),IF('1. Prosjekteringsverktøy'!$F932=D$1,1,"")))</f>
        <v/>
      </c>
      <c r="E924" t="str">
        <f>IF('1. Prosjekteringsverktøy'!$B932=Utelukk!$A$3,"",IF('1. Prosjekteringsverktøy'!$G932&lt;&gt;"",IF('1. Prosjekteringsverktøy'!$G932='Telle antall dimensjoner'!E$1,1,""),IF('1. Prosjekteringsverktøy'!$F932=E$1,1,"")))</f>
        <v/>
      </c>
      <c r="F924" t="str">
        <f>IF('1. Prosjekteringsverktøy'!$B932=Utelukk!$A$3,"",IF('1. Prosjekteringsverktøy'!$G932&lt;&gt;"",IF('1. Prosjekteringsverktøy'!$G932='Telle antall dimensjoner'!F$1,1,""),IF('1. Prosjekteringsverktøy'!$F932=F$1,1,"")))</f>
        <v/>
      </c>
      <c r="G924" t="str">
        <f>IF('1. Prosjekteringsverktøy'!$B932=Utelukk!$A$3,"",IF('1. Prosjekteringsverktøy'!$G932&lt;&gt;"",IF('1. Prosjekteringsverktøy'!$G932='Telle antall dimensjoner'!G$1,1,""),IF('1. Prosjekteringsverktøy'!$F932=G$1,1,"")))</f>
        <v/>
      </c>
      <c r="H924" t="str">
        <f>IF('1. Prosjekteringsverktøy'!$B932=Utelukk!$A$3,"",IF('1. Prosjekteringsverktøy'!$G932&lt;&gt;"",IF('1. Prosjekteringsverktøy'!$G932='Telle antall dimensjoner'!H$1,1,""),IF('1. Prosjekteringsverktøy'!$F932=H$1,1,"")))</f>
        <v/>
      </c>
      <c r="I924" t="str">
        <f>IF('1. Prosjekteringsverktøy'!$B932=Utelukk!$A$3,"",IF('1. Prosjekteringsverktøy'!$G932&lt;&gt;"",IF('1. Prosjekteringsverktøy'!$G932='Telle antall dimensjoner'!I$1,1,""),IF('1. Prosjekteringsverktøy'!$F932=I$1,1,"")))</f>
        <v/>
      </c>
      <c r="J924" t="str">
        <f>IF('1. Prosjekteringsverktøy'!$B932=Utelukk!$A$3,"",IF('1. Prosjekteringsverktøy'!$G932&lt;&gt;"",IF('1. Prosjekteringsverktøy'!$G932='Telle antall dimensjoner'!J$1,1,""),IF('1. Prosjekteringsverktøy'!$F932=J$1,1,"")))</f>
        <v/>
      </c>
    </row>
    <row r="925" spans="1:10" x14ac:dyDescent="0.3">
      <c r="A925" t="str">
        <f>IF('1. Prosjekteringsverktøy'!D933&lt;&gt;0,'1. Prosjekteringsverktøy'!$D933,"")</f>
        <v/>
      </c>
      <c r="B925" t="str">
        <f>IF('1. Prosjekteringsverktøy'!$B933=Utelukk!$A$3,"",IF('1. Prosjekteringsverktøy'!$G933&lt;&gt;"",IF('1. Prosjekteringsverktøy'!$G933='Telle antall dimensjoner'!B$1,1,""),IF('1. Prosjekteringsverktøy'!$F933=B$1,1,"")))</f>
        <v/>
      </c>
      <c r="C925" t="str">
        <f>IF('1. Prosjekteringsverktøy'!$B933=Utelukk!$A$3,"",IF('1. Prosjekteringsverktøy'!$G933&lt;&gt;"",IF('1. Prosjekteringsverktøy'!$G933='Telle antall dimensjoner'!C$1,1,""),IF('1. Prosjekteringsverktøy'!$F933=C$1,1,"")))</f>
        <v/>
      </c>
      <c r="D925" t="str">
        <f>IF('1. Prosjekteringsverktøy'!$B933=Utelukk!$A$3,"",IF('1. Prosjekteringsverktøy'!$G933&lt;&gt;"",IF('1. Prosjekteringsverktøy'!$G933='Telle antall dimensjoner'!D$1,1,""),IF('1. Prosjekteringsverktøy'!$F933=D$1,1,"")))</f>
        <v/>
      </c>
      <c r="E925" t="str">
        <f>IF('1. Prosjekteringsverktøy'!$B933=Utelukk!$A$3,"",IF('1. Prosjekteringsverktøy'!$G933&lt;&gt;"",IF('1. Prosjekteringsverktøy'!$G933='Telle antall dimensjoner'!E$1,1,""),IF('1. Prosjekteringsverktøy'!$F933=E$1,1,"")))</f>
        <v/>
      </c>
      <c r="F925" t="str">
        <f>IF('1. Prosjekteringsverktøy'!$B933=Utelukk!$A$3,"",IF('1. Prosjekteringsverktøy'!$G933&lt;&gt;"",IF('1. Prosjekteringsverktøy'!$G933='Telle antall dimensjoner'!F$1,1,""),IF('1. Prosjekteringsverktøy'!$F933=F$1,1,"")))</f>
        <v/>
      </c>
      <c r="G925" t="str">
        <f>IF('1. Prosjekteringsverktøy'!$B933=Utelukk!$A$3,"",IF('1. Prosjekteringsverktøy'!$G933&lt;&gt;"",IF('1. Prosjekteringsverktøy'!$G933='Telle antall dimensjoner'!G$1,1,""),IF('1. Prosjekteringsverktøy'!$F933=G$1,1,"")))</f>
        <v/>
      </c>
      <c r="H925" t="str">
        <f>IF('1. Prosjekteringsverktøy'!$B933=Utelukk!$A$3,"",IF('1. Prosjekteringsverktøy'!$G933&lt;&gt;"",IF('1. Prosjekteringsverktøy'!$G933='Telle antall dimensjoner'!H$1,1,""),IF('1. Prosjekteringsverktøy'!$F933=H$1,1,"")))</f>
        <v/>
      </c>
      <c r="I925" t="str">
        <f>IF('1. Prosjekteringsverktøy'!$B933=Utelukk!$A$3,"",IF('1. Prosjekteringsverktøy'!$G933&lt;&gt;"",IF('1. Prosjekteringsverktøy'!$G933='Telle antall dimensjoner'!I$1,1,""),IF('1. Prosjekteringsverktøy'!$F933=I$1,1,"")))</f>
        <v/>
      </c>
      <c r="J925" t="str">
        <f>IF('1. Prosjekteringsverktøy'!$B933=Utelukk!$A$3,"",IF('1. Prosjekteringsverktøy'!$G933&lt;&gt;"",IF('1. Prosjekteringsverktøy'!$G933='Telle antall dimensjoner'!J$1,1,""),IF('1. Prosjekteringsverktøy'!$F933=J$1,1,"")))</f>
        <v/>
      </c>
    </row>
    <row r="926" spans="1:10" x14ac:dyDescent="0.3">
      <c r="A926" t="str">
        <f>IF('1. Prosjekteringsverktøy'!D934&lt;&gt;0,'1. Prosjekteringsverktøy'!$D934,"")</f>
        <v/>
      </c>
      <c r="B926" t="str">
        <f>IF('1. Prosjekteringsverktøy'!$B934=Utelukk!$A$3,"",IF('1. Prosjekteringsverktøy'!$G934&lt;&gt;"",IF('1. Prosjekteringsverktøy'!$G934='Telle antall dimensjoner'!B$1,1,""),IF('1. Prosjekteringsverktøy'!$F934=B$1,1,"")))</f>
        <v/>
      </c>
      <c r="C926" t="str">
        <f>IF('1. Prosjekteringsverktøy'!$B934=Utelukk!$A$3,"",IF('1. Prosjekteringsverktøy'!$G934&lt;&gt;"",IF('1. Prosjekteringsverktøy'!$G934='Telle antall dimensjoner'!C$1,1,""),IF('1. Prosjekteringsverktøy'!$F934=C$1,1,"")))</f>
        <v/>
      </c>
      <c r="D926" t="str">
        <f>IF('1. Prosjekteringsverktøy'!$B934=Utelukk!$A$3,"",IF('1. Prosjekteringsverktøy'!$G934&lt;&gt;"",IF('1. Prosjekteringsverktøy'!$G934='Telle antall dimensjoner'!D$1,1,""),IF('1. Prosjekteringsverktøy'!$F934=D$1,1,"")))</f>
        <v/>
      </c>
      <c r="E926" t="str">
        <f>IF('1. Prosjekteringsverktøy'!$B934=Utelukk!$A$3,"",IF('1. Prosjekteringsverktøy'!$G934&lt;&gt;"",IF('1. Prosjekteringsverktøy'!$G934='Telle antall dimensjoner'!E$1,1,""),IF('1. Prosjekteringsverktøy'!$F934=E$1,1,"")))</f>
        <v/>
      </c>
      <c r="F926" t="str">
        <f>IF('1. Prosjekteringsverktøy'!$B934=Utelukk!$A$3,"",IF('1. Prosjekteringsverktøy'!$G934&lt;&gt;"",IF('1. Prosjekteringsverktøy'!$G934='Telle antall dimensjoner'!F$1,1,""),IF('1. Prosjekteringsverktøy'!$F934=F$1,1,"")))</f>
        <v/>
      </c>
      <c r="G926" t="str">
        <f>IF('1. Prosjekteringsverktøy'!$B934=Utelukk!$A$3,"",IF('1. Prosjekteringsverktøy'!$G934&lt;&gt;"",IF('1. Prosjekteringsverktøy'!$G934='Telle antall dimensjoner'!G$1,1,""),IF('1. Prosjekteringsverktøy'!$F934=G$1,1,"")))</f>
        <v/>
      </c>
      <c r="H926" t="str">
        <f>IF('1. Prosjekteringsverktøy'!$B934=Utelukk!$A$3,"",IF('1. Prosjekteringsverktøy'!$G934&lt;&gt;"",IF('1. Prosjekteringsverktøy'!$G934='Telle antall dimensjoner'!H$1,1,""),IF('1. Prosjekteringsverktøy'!$F934=H$1,1,"")))</f>
        <v/>
      </c>
      <c r="I926" t="str">
        <f>IF('1. Prosjekteringsverktøy'!$B934=Utelukk!$A$3,"",IF('1. Prosjekteringsverktøy'!$G934&lt;&gt;"",IF('1. Prosjekteringsverktøy'!$G934='Telle antall dimensjoner'!I$1,1,""),IF('1. Prosjekteringsverktøy'!$F934=I$1,1,"")))</f>
        <v/>
      </c>
      <c r="J926" t="str">
        <f>IF('1. Prosjekteringsverktøy'!$B934=Utelukk!$A$3,"",IF('1. Prosjekteringsverktøy'!$G934&lt;&gt;"",IF('1. Prosjekteringsverktøy'!$G934='Telle antall dimensjoner'!J$1,1,""),IF('1. Prosjekteringsverktøy'!$F934=J$1,1,"")))</f>
        <v/>
      </c>
    </row>
    <row r="927" spans="1:10" x14ac:dyDescent="0.3">
      <c r="A927" t="str">
        <f>IF('1. Prosjekteringsverktøy'!D935&lt;&gt;0,'1. Prosjekteringsverktøy'!$D935,"")</f>
        <v/>
      </c>
      <c r="B927" t="str">
        <f>IF('1. Prosjekteringsverktøy'!$B935=Utelukk!$A$3,"",IF('1. Prosjekteringsverktøy'!$G935&lt;&gt;"",IF('1. Prosjekteringsverktøy'!$G935='Telle antall dimensjoner'!B$1,1,""),IF('1. Prosjekteringsverktøy'!$F935=B$1,1,"")))</f>
        <v/>
      </c>
      <c r="C927" t="str">
        <f>IF('1. Prosjekteringsverktøy'!$B935=Utelukk!$A$3,"",IF('1. Prosjekteringsverktøy'!$G935&lt;&gt;"",IF('1. Prosjekteringsverktøy'!$G935='Telle antall dimensjoner'!C$1,1,""),IF('1. Prosjekteringsverktøy'!$F935=C$1,1,"")))</f>
        <v/>
      </c>
      <c r="D927" t="str">
        <f>IF('1. Prosjekteringsverktøy'!$B935=Utelukk!$A$3,"",IF('1. Prosjekteringsverktøy'!$G935&lt;&gt;"",IF('1. Prosjekteringsverktøy'!$G935='Telle antall dimensjoner'!D$1,1,""),IF('1. Prosjekteringsverktøy'!$F935=D$1,1,"")))</f>
        <v/>
      </c>
      <c r="E927" t="str">
        <f>IF('1. Prosjekteringsverktøy'!$B935=Utelukk!$A$3,"",IF('1. Prosjekteringsverktøy'!$G935&lt;&gt;"",IF('1. Prosjekteringsverktøy'!$G935='Telle antall dimensjoner'!E$1,1,""),IF('1. Prosjekteringsverktøy'!$F935=E$1,1,"")))</f>
        <v/>
      </c>
      <c r="F927" t="str">
        <f>IF('1. Prosjekteringsverktøy'!$B935=Utelukk!$A$3,"",IF('1. Prosjekteringsverktøy'!$G935&lt;&gt;"",IF('1. Prosjekteringsverktøy'!$G935='Telle antall dimensjoner'!F$1,1,""),IF('1. Prosjekteringsverktøy'!$F935=F$1,1,"")))</f>
        <v/>
      </c>
      <c r="G927" t="str">
        <f>IF('1. Prosjekteringsverktøy'!$B935=Utelukk!$A$3,"",IF('1. Prosjekteringsverktøy'!$G935&lt;&gt;"",IF('1. Prosjekteringsverktøy'!$G935='Telle antall dimensjoner'!G$1,1,""),IF('1. Prosjekteringsverktøy'!$F935=G$1,1,"")))</f>
        <v/>
      </c>
      <c r="H927" t="str">
        <f>IF('1. Prosjekteringsverktøy'!$B935=Utelukk!$A$3,"",IF('1. Prosjekteringsverktøy'!$G935&lt;&gt;"",IF('1. Prosjekteringsverktøy'!$G935='Telle antall dimensjoner'!H$1,1,""),IF('1. Prosjekteringsverktøy'!$F935=H$1,1,"")))</f>
        <v/>
      </c>
      <c r="I927" t="str">
        <f>IF('1. Prosjekteringsverktøy'!$B935=Utelukk!$A$3,"",IF('1. Prosjekteringsverktøy'!$G935&lt;&gt;"",IF('1. Prosjekteringsverktøy'!$G935='Telle antall dimensjoner'!I$1,1,""),IF('1. Prosjekteringsverktøy'!$F935=I$1,1,"")))</f>
        <v/>
      </c>
      <c r="J927" t="str">
        <f>IF('1. Prosjekteringsverktøy'!$B935=Utelukk!$A$3,"",IF('1. Prosjekteringsverktøy'!$G935&lt;&gt;"",IF('1. Prosjekteringsverktøy'!$G935='Telle antall dimensjoner'!J$1,1,""),IF('1. Prosjekteringsverktøy'!$F935=J$1,1,"")))</f>
        <v/>
      </c>
    </row>
    <row r="928" spans="1:10" x14ac:dyDescent="0.3">
      <c r="A928" t="str">
        <f>IF('1. Prosjekteringsverktøy'!D936&lt;&gt;0,'1. Prosjekteringsverktøy'!$D936,"")</f>
        <v/>
      </c>
      <c r="B928" t="str">
        <f>IF('1. Prosjekteringsverktøy'!$B936=Utelukk!$A$3,"",IF('1. Prosjekteringsverktøy'!$G936&lt;&gt;"",IF('1. Prosjekteringsverktøy'!$G936='Telle antall dimensjoner'!B$1,1,""),IF('1. Prosjekteringsverktøy'!$F936=B$1,1,"")))</f>
        <v/>
      </c>
      <c r="C928" t="str">
        <f>IF('1. Prosjekteringsverktøy'!$B936=Utelukk!$A$3,"",IF('1. Prosjekteringsverktøy'!$G936&lt;&gt;"",IF('1. Prosjekteringsverktøy'!$G936='Telle antall dimensjoner'!C$1,1,""),IF('1. Prosjekteringsverktøy'!$F936=C$1,1,"")))</f>
        <v/>
      </c>
      <c r="D928" t="str">
        <f>IF('1. Prosjekteringsverktøy'!$B936=Utelukk!$A$3,"",IF('1. Prosjekteringsverktøy'!$G936&lt;&gt;"",IF('1. Prosjekteringsverktøy'!$G936='Telle antall dimensjoner'!D$1,1,""),IF('1. Prosjekteringsverktøy'!$F936=D$1,1,"")))</f>
        <v/>
      </c>
      <c r="E928" t="str">
        <f>IF('1. Prosjekteringsverktøy'!$B936=Utelukk!$A$3,"",IF('1. Prosjekteringsverktøy'!$G936&lt;&gt;"",IF('1. Prosjekteringsverktøy'!$G936='Telle antall dimensjoner'!E$1,1,""),IF('1. Prosjekteringsverktøy'!$F936=E$1,1,"")))</f>
        <v/>
      </c>
      <c r="F928" t="str">
        <f>IF('1. Prosjekteringsverktøy'!$B936=Utelukk!$A$3,"",IF('1. Prosjekteringsverktøy'!$G936&lt;&gt;"",IF('1. Prosjekteringsverktøy'!$G936='Telle antall dimensjoner'!F$1,1,""),IF('1. Prosjekteringsverktøy'!$F936=F$1,1,"")))</f>
        <v/>
      </c>
      <c r="G928" t="str">
        <f>IF('1. Prosjekteringsverktøy'!$B936=Utelukk!$A$3,"",IF('1. Prosjekteringsverktøy'!$G936&lt;&gt;"",IF('1. Prosjekteringsverktøy'!$G936='Telle antall dimensjoner'!G$1,1,""),IF('1. Prosjekteringsverktøy'!$F936=G$1,1,"")))</f>
        <v/>
      </c>
      <c r="H928" t="str">
        <f>IF('1. Prosjekteringsverktøy'!$B936=Utelukk!$A$3,"",IF('1. Prosjekteringsverktøy'!$G936&lt;&gt;"",IF('1. Prosjekteringsverktøy'!$G936='Telle antall dimensjoner'!H$1,1,""),IF('1. Prosjekteringsverktøy'!$F936=H$1,1,"")))</f>
        <v/>
      </c>
      <c r="I928" t="str">
        <f>IF('1. Prosjekteringsverktøy'!$B936=Utelukk!$A$3,"",IF('1. Prosjekteringsverktøy'!$G936&lt;&gt;"",IF('1. Prosjekteringsverktøy'!$G936='Telle antall dimensjoner'!I$1,1,""),IF('1. Prosjekteringsverktøy'!$F936=I$1,1,"")))</f>
        <v/>
      </c>
      <c r="J928" t="str">
        <f>IF('1. Prosjekteringsverktøy'!$B936=Utelukk!$A$3,"",IF('1. Prosjekteringsverktøy'!$G936&lt;&gt;"",IF('1. Prosjekteringsverktøy'!$G936='Telle antall dimensjoner'!J$1,1,""),IF('1. Prosjekteringsverktøy'!$F936=J$1,1,"")))</f>
        <v/>
      </c>
    </row>
    <row r="929" spans="1:10" x14ac:dyDescent="0.3">
      <c r="A929" t="str">
        <f>IF('1. Prosjekteringsverktøy'!D937&lt;&gt;0,'1. Prosjekteringsverktøy'!$D937,"")</f>
        <v/>
      </c>
      <c r="B929" t="str">
        <f>IF('1. Prosjekteringsverktøy'!$B937=Utelukk!$A$3,"",IF('1. Prosjekteringsverktøy'!$G937&lt;&gt;"",IF('1. Prosjekteringsverktøy'!$G937='Telle antall dimensjoner'!B$1,1,""),IF('1. Prosjekteringsverktøy'!$F937=B$1,1,"")))</f>
        <v/>
      </c>
      <c r="C929" t="str">
        <f>IF('1. Prosjekteringsverktøy'!$B937=Utelukk!$A$3,"",IF('1. Prosjekteringsverktøy'!$G937&lt;&gt;"",IF('1. Prosjekteringsverktøy'!$G937='Telle antall dimensjoner'!C$1,1,""),IF('1. Prosjekteringsverktøy'!$F937=C$1,1,"")))</f>
        <v/>
      </c>
      <c r="D929" t="str">
        <f>IF('1. Prosjekteringsverktøy'!$B937=Utelukk!$A$3,"",IF('1. Prosjekteringsverktøy'!$G937&lt;&gt;"",IF('1. Prosjekteringsverktøy'!$G937='Telle antall dimensjoner'!D$1,1,""),IF('1. Prosjekteringsverktøy'!$F937=D$1,1,"")))</f>
        <v/>
      </c>
      <c r="E929" t="str">
        <f>IF('1. Prosjekteringsverktøy'!$B937=Utelukk!$A$3,"",IF('1. Prosjekteringsverktøy'!$G937&lt;&gt;"",IF('1. Prosjekteringsverktøy'!$G937='Telle antall dimensjoner'!E$1,1,""),IF('1. Prosjekteringsverktøy'!$F937=E$1,1,"")))</f>
        <v/>
      </c>
      <c r="F929" t="str">
        <f>IF('1. Prosjekteringsverktøy'!$B937=Utelukk!$A$3,"",IF('1. Prosjekteringsverktøy'!$G937&lt;&gt;"",IF('1. Prosjekteringsverktøy'!$G937='Telle antall dimensjoner'!F$1,1,""),IF('1. Prosjekteringsverktøy'!$F937=F$1,1,"")))</f>
        <v/>
      </c>
      <c r="G929" t="str">
        <f>IF('1. Prosjekteringsverktøy'!$B937=Utelukk!$A$3,"",IF('1. Prosjekteringsverktøy'!$G937&lt;&gt;"",IF('1. Prosjekteringsverktøy'!$G937='Telle antall dimensjoner'!G$1,1,""),IF('1. Prosjekteringsverktøy'!$F937=G$1,1,"")))</f>
        <v/>
      </c>
      <c r="H929" t="str">
        <f>IF('1. Prosjekteringsverktøy'!$B937=Utelukk!$A$3,"",IF('1. Prosjekteringsverktøy'!$G937&lt;&gt;"",IF('1. Prosjekteringsverktøy'!$G937='Telle antall dimensjoner'!H$1,1,""),IF('1. Prosjekteringsverktøy'!$F937=H$1,1,"")))</f>
        <v/>
      </c>
      <c r="I929" t="str">
        <f>IF('1. Prosjekteringsverktøy'!$B937=Utelukk!$A$3,"",IF('1. Prosjekteringsverktøy'!$G937&lt;&gt;"",IF('1. Prosjekteringsverktøy'!$G937='Telle antall dimensjoner'!I$1,1,""),IF('1. Prosjekteringsverktøy'!$F937=I$1,1,"")))</f>
        <v/>
      </c>
      <c r="J929" t="str">
        <f>IF('1. Prosjekteringsverktøy'!$B937=Utelukk!$A$3,"",IF('1. Prosjekteringsverktøy'!$G937&lt;&gt;"",IF('1. Prosjekteringsverktøy'!$G937='Telle antall dimensjoner'!J$1,1,""),IF('1. Prosjekteringsverktøy'!$F937=J$1,1,"")))</f>
        <v/>
      </c>
    </row>
    <row r="930" spans="1:10" x14ac:dyDescent="0.3">
      <c r="A930" t="str">
        <f>IF('1. Prosjekteringsverktøy'!D938&lt;&gt;0,'1. Prosjekteringsverktøy'!$D938,"")</f>
        <v/>
      </c>
      <c r="B930" t="str">
        <f>IF('1. Prosjekteringsverktøy'!$B938=Utelukk!$A$3,"",IF('1. Prosjekteringsverktøy'!$G938&lt;&gt;"",IF('1. Prosjekteringsverktøy'!$G938='Telle antall dimensjoner'!B$1,1,""),IF('1. Prosjekteringsverktøy'!$F938=B$1,1,"")))</f>
        <v/>
      </c>
      <c r="C930" t="str">
        <f>IF('1. Prosjekteringsverktøy'!$B938=Utelukk!$A$3,"",IF('1. Prosjekteringsverktøy'!$G938&lt;&gt;"",IF('1. Prosjekteringsverktøy'!$G938='Telle antall dimensjoner'!C$1,1,""),IF('1. Prosjekteringsverktøy'!$F938=C$1,1,"")))</f>
        <v/>
      </c>
      <c r="D930" t="str">
        <f>IF('1. Prosjekteringsverktøy'!$B938=Utelukk!$A$3,"",IF('1. Prosjekteringsverktøy'!$G938&lt;&gt;"",IF('1. Prosjekteringsverktøy'!$G938='Telle antall dimensjoner'!D$1,1,""),IF('1. Prosjekteringsverktøy'!$F938=D$1,1,"")))</f>
        <v/>
      </c>
      <c r="E930" t="str">
        <f>IF('1. Prosjekteringsverktøy'!$B938=Utelukk!$A$3,"",IF('1. Prosjekteringsverktøy'!$G938&lt;&gt;"",IF('1. Prosjekteringsverktøy'!$G938='Telle antall dimensjoner'!E$1,1,""),IF('1. Prosjekteringsverktøy'!$F938=E$1,1,"")))</f>
        <v/>
      </c>
      <c r="F930" t="str">
        <f>IF('1. Prosjekteringsverktøy'!$B938=Utelukk!$A$3,"",IF('1. Prosjekteringsverktøy'!$G938&lt;&gt;"",IF('1. Prosjekteringsverktøy'!$G938='Telle antall dimensjoner'!F$1,1,""),IF('1. Prosjekteringsverktøy'!$F938=F$1,1,"")))</f>
        <v/>
      </c>
      <c r="G930" t="str">
        <f>IF('1. Prosjekteringsverktøy'!$B938=Utelukk!$A$3,"",IF('1. Prosjekteringsverktøy'!$G938&lt;&gt;"",IF('1. Prosjekteringsverktøy'!$G938='Telle antall dimensjoner'!G$1,1,""),IF('1. Prosjekteringsverktøy'!$F938=G$1,1,"")))</f>
        <v/>
      </c>
      <c r="H930" t="str">
        <f>IF('1. Prosjekteringsverktøy'!$B938=Utelukk!$A$3,"",IF('1. Prosjekteringsverktøy'!$G938&lt;&gt;"",IF('1. Prosjekteringsverktøy'!$G938='Telle antall dimensjoner'!H$1,1,""),IF('1. Prosjekteringsverktøy'!$F938=H$1,1,"")))</f>
        <v/>
      </c>
      <c r="I930" t="str">
        <f>IF('1. Prosjekteringsverktøy'!$B938=Utelukk!$A$3,"",IF('1. Prosjekteringsverktøy'!$G938&lt;&gt;"",IF('1. Prosjekteringsverktøy'!$G938='Telle antall dimensjoner'!I$1,1,""),IF('1. Prosjekteringsverktøy'!$F938=I$1,1,"")))</f>
        <v/>
      </c>
      <c r="J930" t="str">
        <f>IF('1. Prosjekteringsverktøy'!$B938=Utelukk!$A$3,"",IF('1. Prosjekteringsverktøy'!$G938&lt;&gt;"",IF('1. Prosjekteringsverktøy'!$G938='Telle antall dimensjoner'!J$1,1,""),IF('1. Prosjekteringsverktøy'!$F938=J$1,1,"")))</f>
        <v/>
      </c>
    </row>
    <row r="931" spans="1:10" x14ac:dyDescent="0.3">
      <c r="A931" t="str">
        <f>IF('1. Prosjekteringsverktøy'!D939&lt;&gt;0,'1. Prosjekteringsverktøy'!$D939,"")</f>
        <v/>
      </c>
      <c r="B931" t="str">
        <f>IF('1. Prosjekteringsverktøy'!$B939=Utelukk!$A$3,"",IF('1. Prosjekteringsverktøy'!$G939&lt;&gt;"",IF('1. Prosjekteringsverktøy'!$G939='Telle antall dimensjoner'!B$1,1,""),IF('1. Prosjekteringsverktøy'!$F939=B$1,1,"")))</f>
        <v/>
      </c>
      <c r="C931" t="str">
        <f>IF('1. Prosjekteringsverktøy'!$B939=Utelukk!$A$3,"",IF('1. Prosjekteringsverktøy'!$G939&lt;&gt;"",IF('1. Prosjekteringsverktøy'!$G939='Telle antall dimensjoner'!C$1,1,""),IF('1. Prosjekteringsverktøy'!$F939=C$1,1,"")))</f>
        <v/>
      </c>
      <c r="D931" t="str">
        <f>IF('1. Prosjekteringsverktøy'!$B939=Utelukk!$A$3,"",IF('1. Prosjekteringsverktøy'!$G939&lt;&gt;"",IF('1. Prosjekteringsverktøy'!$G939='Telle antall dimensjoner'!D$1,1,""),IF('1. Prosjekteringsverktøy'!$F939=D$1,1,"")))</f>
        <v/>
      </c>
      <c r="E931" t="str">
        <f>IF('1. Prosjekteringsverktøy'!$B939=Utelukk!$A$3,"",IF('1. Prosjekteringsverktøy'!$G939&lt;&gt;"",IF('1. Prosjekteringsverktøy'!$G939='Telle antall dimensjoner'!E$1,1,""),IF('1. Prosjekteringsverktøy'!$F939=E$1,1,"")))</f>
        <v/>
      </c>
      <c r="F931" t="str">
        <f>IF('1. Prosjekteringsverktøy'!$B939=Utelukk!$A$3,"",IF('1. Prosjekteringsverktøy'!$G939&lt;&gt;"",IF('1. Prosjekteringsverktøy'!$G939='Telle antall dimensjoner'!F$1,1,""),IF('1. Prosjekteringsverktøy'!$F939=F$1,1,"")))</f>
        <v/>
      </c>
      <c r="G931" t="str">
        <f>IF('1. Prosjekteringsverktøy'!$B939=Utelukk!$A$3,"",IF('1. Prosjekteringsverktøy'!$G939&lt;&gt;"",IF('1. Prosjekteringsverktøy'!$G939='Telle antall dimensjoner'!G$1,1,""),IF('1. Prosjekteringsverktøy'!$F939=G$1,1,"")))</f>
        <v/>
      </c>
      <c r="H931" t="str">
        <f>IF('1. Prosjekteringsverktøy'!$B939=Utelukk!$A$3,"",IF('1. Prosjekteringsverktøy'!$G939&lt;&gt;"",IF('1. Prosjekteringsverktøy'!$G939='Telle antall dimensjoner'!H$1,1,""),IF('1. Prosjekteringsverktøy'!$F939=H$1,1,"")))</f>
        <v/>
      </c>
      <c r="I931" t="str">
        <f>IF('1. Prosjekteringsverktøy'!$B939=Utelukk!$A$3,"",IF('1. Prosjekteringsverktøy'!$G939&lt;&gt;"",IF('1. Prosjekteringsverktøy'!$G939='Telle antall dimensjoner'!I$1,1,""),IF('1. Prosjekteringsverktøy'!$F939=I$1,1,"")))</f>
        <v/>
      </c>
      <c r="J931" t="str">
        <f>IF('1. Prosjekteringsverktøy'!$B939=Utelukk!$A$3,"",IF('1. Prosjekteringsverktøy'!$G939&lt;&gt;"",IF('1. Prosjekteringsverktøy'!$G939='Telle antall dimensjoner'!J$1,1,""),IF('1. Prosjekteringsverktøy'!$F939=J$1,1,"")))</f>
        <v/>
      </c>
    </row>
    <row r="932" spans="1:10" x14ac:dyDescent="0.3">
      <c r="A932" t="str">
        <f>IF('1. Prosjekteringsverktøy'!D940&lt;&gt;0,'1. Prosjekteringsverktøy'!$D940,"")</f>
        <v/>
      </c>
      <c r="B932" t="str">
        <f>IF('1. Prosjekteringsverktøy'!$B940=Utelukk!$A$3,"",IF('1. Prosjekteringsverktøy'!$G940&lt;&gt;"",IF('1. Prosjekteringsverktøy'!$G940='Telle antall dimensjoner'!B$1,1,""),IF('1. Prosjekteringsverktøy'!$F940=B$1,1,"")))</f>
        <v/>
      </c>
      <c r="C932" t="str">
        <f>IF('1. Prosjekteringsverktøy'!$B940=Utelukk!$A$3,"",IF('1. Prosjekteringsverktøy'!$G940&lt;&gt;"",IF('1. Prosjekteringsverktøy'!$G940='Telle antall dimensjoner'!C$1,1,""),IF('1. Prosjekteringsverktøy'!$F940=C$1,1,"")))</f>
        <v/>
      </c>
      <c r="D932" t="str">
        <f>IF('1. Prosjekteringsverktøy'!$B940=Utelukk!$A$3,"",IF('1. Prosjekteringsverktøy'!$G940&lt;&gt;"",IF('1. Prosjekteringsverktøy'!$G940='Telle antall dimensjoner'!D$1,1,""),IF('1. Prosjekteringsverktøy'!$F940=D$1,1,"")))</f>
        <v/>
      </c>
      <c r="E932" t="str">
        <f>IF('1. Prosjekteringsverktøy'!$B940=Utelukk!$A$3,"",IF('1. Prosjekteringsverktøy'!$G940&lt;&gt;"",IF('1. Prosjekteringsverktøy'!$G940='Telle antall dimensjoner'!E$1,1,""),IF('1. Prosjekteringsverktøy'!$F940=E$1,1,"")))</f>
        <v/>
      </c>
      <c r="F932" t="str">
        <f>IF('1. Prosjekteringsverktøy'!$B940=Utelukk!$A$3,"",IF('1. Prosjekteringsverktøy'!$G940&lt;&gt;"",IF('1. Prosjekteringsverktøy'!$G940='Telle antall dimensjoner'!F$1,1,""),IF('1. Prosjekteringsverktøy'!$F940=F$1,1,"")))</f>
        <v/>
      </c>
      <c r="G932" t="str">
        <f>IF('1. Prosjekteringsverktøy'!$B940=Utelukk!$A$3,"",IF('1. Prosjekteringsverktøy'!$G940&lt;&gt;"",IF('1. Prosjekteringsverktøy'!$G940='Telle antall dimensjoner'!G$1,1,""),IF('1. Prosjekteringsverktøy'!$F940=G$1,1,"")))</f>
        <v/>
      </c>
      <c r="H932" t="str">
        <f>IF('1. Prosjekteringsverktøy'!$B940=Utelukk!$A$3,"",IF('1. Prosjekteringsverktøy'!$G940&lt;&gt;"",IF('1. Prosjekteringsverktøy'!$G940='Telle antall dimensjoner'!H$1,1,""),IF('1. Prosjekteringsverktøy'!$F940=H$1,1,"")))</f>
        <v/>
      </c>
      <c r="I932" t="str">
        <f>IF('1. Prosjekteringsverktøy'!$B940=Utelukk!$A$3,"",IF('1. Prosjekteringsverktøy'!$G940&lt;&gt;"",IF('1. Prosjekteringsverktøy'!$G940='Telle antall dimensjoner'!I$1,1,""),IF('1. Prosjekteringsverktøy'!$F940=I$1,1,"")))</f>
        <v/>
      </c>
      <c r="J932" t="str">
        <f>IF('1. Prosjekteringsverktøy'!$B940=Utelukk!$A$3,"",IF('1. Prosjekteringsverktøy'!$G940&lt;&gt;"",IF('1. Prosjekteringsverktøy'!$G940='Telle antall dimensjoner'!J$1,1,""),IF('1. Prosjekteringsverktøy'!$F940=J$1,1,"")))</f>
        <v/>
      </c>
    </row>
    <row r="933" spans="1:10" x14ac:dyDescent="0.3">
      <c r="A933" t="str">
        <f>IF('1. Prosjekteringsverktøy'!D941&lt;&gt;0,'1. Prosjekteringsverktøy'!$D941,"")</f>
        <v/>
      </c>
      <c r="B933" t="str">
        <f>IF('1. Prosjekteringsverktøy'!$B941=Utelukk!$A$3,"",IF('1. Prosjekteringsverktøy'!$G941&lt;&gt;"",IF('1. Prosjekteringsverktøy'!$G941='Telle antall dimensjoner'!B$1,1,""),IF('1. Prosjekteringsverktøy'!$F941=B$1,1,"")))</f>
        <v/>
      </c>
      <c r="C933" t="str">
        <f>IF('1. Prosjekteringsverktøy'!$B941=Utelukk!$A$3,"",IF('1. Prosjekteringsverktøy'!$G941&lt;&gt;"",IF('1. Prosjekteringsverktøy'!$G941='Telle antall dimensjoner'!C$1,1,""),IF('1. Prosjekteringsverktøy'!$F941=C$1,1,"")))</f>
        <v/>
      </c>
      <c r="D933" t="str">
        <f>IF('1. Prosjekteringsverktøy'!$B941=Utelukk!$A$3,"",IF('1. Prosjekteringsverktøy'!$G941&lt;&gt;"",IF('1. Prosjekteringsverktøy'!$G941='Telle antall dimensjoner'!D$1,1,""),IF('1. Prosjekteringsverktøy'!$F941=D$1,1,"")))</f>
        <v/>
      </c>
      <c r="E933" t="str">
        <f>IF('1. Prosjekteringsverktøy'!$B941=Utelukk!$A$3,"",IF('1. Prosjekteringsverktøy'!$G941&lt;&gt;"",IF('1. Prosjekteringsverktøy'!$G941='Telle antall dimensjoner'!E$1,1,""),IF('1. Prosjekteringsverktøy'!$F941=E$1,1,"")))</f>
        <v/>
      </c>
      <c r="F933" t="str">
        <f>IF('1. Prosjekteringsverktøy'!$B941=Utelukk!$A$3,"",IF('1. Prosjekteringsverktøy'!$G941&lt;&gt;"",IF('1. Prosjekteringsverktøy'!$G941='Telle antall dimensjoner'!F$1,1,""),IF('1. Prosjekteringsverktøy'!$F941=F$1,1,"")))</f>
        <v/>
      </c>
      <c r="G933" t="str">
        <f>IF('1. Prosjekteringsverktøy'!$B941=Utelukk!$A$3,"",IF('1. Prosjekteringsverktøy'!$G941&lt;&gt;"",IF('1. Prosjekteringsverktøy'!$G941='Telle antall dimensjoner'!G$1,1,""),IF('1. Prosjekteringsverktøy'!$F941=G$1,1,"")))</f>
        <v/>
      </c>
      <c r="H933" t="str">
        <f>IF('1. Prosjekteringsverktøy'!$B941=Utelukk!$A$3,"",IF('1. Prosjekteringsverktøy'!$G941&lt;&gt;"",IF('1. Prosjekteringsverktøy'!$G941='Telle antall dimensjoner'!H$1,1,""),IF('1. Prosjekteringsverktøy'!$F941=H$1,1,"")))</f>
        <v/>
      </c>
      <c r="I933" t="str">
        <f>IF('1. Prosjekteringsverktøy'!$B941=Utelukk!$A$3,"",IF('1. Prosjekteringsverktøy'!$G941&lt;&gt;"",IF('1. Prosjekteringsverktøy'!$G941='Telle antall dimensjoner'!I$1,1,""),IF('1. Prosjekteringsverktøy'!$F941=I$1,1,"")))</f>
        <v/>
      </c>
      <c r="J933" t="str">
        <f>IF('1. Prosjekteringsverktøy'!$B941=Utelukk!$A$3,"",IF('1. Prosjekteringsverktøy'!$G941&lt;&gt;"",IF('1. Prosjekteringsverktøy'!$G941='Telle antall dimensjoner'!J$1,1,""),IF('1. Prosjekteringsverktøy'!$F941=J$1,1,"")))</f>
        <v/>
      </c>
    </row>
    <row r="934" spans="1:10" x14ac:dyDescent="0.3">
      <c r="A934" t="str">
        <f>IF('1. Prosjekteringsverktøy'!D942&lt;&gt;0,'1. Prosjekteringsverktøy'!$D942,"")</f>
        <v/>
      </c>
      <c r="B934" t="str">
        <f>IF('1. Prosjekteringsverktøy'!$B942=Utelukk!$A$3,"",IF('1. Prosjekteringsverktøy'!$G942&lt;&gt;"",IF('1. Prosjekteringsverktøy'!$G942='Telle antall dimensjoner'!B$1,1,""),IF('1. Prosjekteringsverktøy'!$F942=B$1,1,"")))</f>
        <v/>
      </c>
      <c r="C934" t="str">
        <f>IF('1. Prosjekteringsverktøy'!$B942=Utelukk!$A$3,"",IF('1. Prosjekteringsverktøy'!$G942&lt;&gt;"",IF('1. Prosjekteringsverktøy'!$G942='Telle antall dimensjoner'!C$1,1,""),IF('1. Prosjekteringsverktøy'!$F942=C$1,1,"")))</f>
        <v/>
      </c>
      <c r="D934" t="str">
        <f>IF('1. Prosjekteringsverktøy'!$B942=Utelukk!$A$3,"",IF('1. Prosjekteringsverktøy'!$G942&lt;&gt;"",IF('1. Prosjekteringsverktøy'!$G942='Telle antall dimensjoner'!D$1,1,""),IF('1. Prosjekteringsverktøy'!$F942=D$1,1,"")))</f>
        <v/>
      </c>
      <c r="E934" t="str">
        <f>IF('1. Prosjekteringsverktøy'!$B942=Utelukk!$A$3,"",IF('1. Prosjekteringsverktøy'!$G942&lt;&gt;"",IF('1. Prosjekteringsverktøy'!$G942='Telle antall dimensjoner'!E$1,1,""),IF('1. Prosjekteringsverktøy'!$F942=E$1,1,"")))</f>
        <v/>
      </c>
      <c r="F934" t="str">
        <f>IF('1. Prosjekteringsverktøy'!$B942=Utelukk!$A$3,"",IF('1. Prosjekteringsverktøy'!$G942&lt;&gt;"",IF('1. Prosjekteringsverktøy'!$G942='Telle antall dimensjoner'!F$1,1,""),IF('1. Prosjekteringsverktøy'!$F942=F$1,1,"")))</f>
        <v/>
      </c>
      <c r="G934" t="str">
        <f>IF('1. Prosjekteringsverktøy'!$B942=Utelukk!$A$3,"",IF('1. Prosjekteringsverktøy'!$G942&lt;&gt;"",IF('1. Prosjekteringsverktøy'!$G942='Telle antall dimensjoner'!G$1,1,""),IF('1. Prosjekteringsverktøy'!$F942=G$1,1,"")))</f>
        <v/>
      </c>
      <c r="H934" t="str">
        <f>IF('1. Prosjekteringsverktøy'!$B942=Utelukk!$A$3,"",IF('1. Prosjekteringsverktøy'!$G942&lt;&gt;"",IF('1. Prosjekteringsverktøy'!$G942='Telle antall dimensjoner'!H$1,1,""),IF('1. Prosjekteringsverktøy'!$F942=H$1,1,"")))</f>
        <v/>
      </c>
      <c r="I934" t="str">
        <f>IF('1. Prosjekteringsverktøy'!$B942=Utelukk!$A$3,"",IF('1. Prosjekteringsverktøy'!$G942&lt;&gt;"",IF('1. Prosjekteringsverktøy'!$G942='Telle antall dimensjoner'!I$1,1,""),IF('1. Prosjekteringsverktøy'!$F942=I$1,1,"")))</f>
        <v/>
      </c>
      <c r="J934" t="str">
        <f>IF('1. Prosjekteringsverktøy'!$B942=Utelukk!$A$3,"",IF('1. Prosjekteringsverktøy'!$G942&lt;&gt;"",IF('1. Prosjekteringsverktøy'!$G942='Telle antall dimensjoner'!J$1,1,""),IF('1. Prosjekteringsverktøy'!$F942=J$1,1,"")))</f>
        <v/>
      </c>
    </row>
    <row r="935" spans="1:10" x14ac:dyDescent="0.3">
      <c r="A935" t="str">
        <f>IF('1. Prosjekteringsverktøy'!D943&lt;&gt;0,'1. Prosjekteringsverktøy'!$D943,"")</f>
        <v/>
      </c>
      <c r="B935" t="str">
        <f>IF('1. Prosjekteringsverktøy'!$B943=Utelukk!$A$3,"",IF('1. Prosjekteringsverktøy'!$G943&lt;&gt;"",IF('1. Prosjekteringsverktøy'!$G943='Telle antall dimensjoner'!B$1,1,""),IF('1. Prosjekteringsverktøy'!$F943=B$1,1,"")))</f>
        <v/>
      </c>
      <c r="C935" t="str">
        <f>IF('1. Prosjekteringsverktøy'!$B943=Utelukk!$A$3,"",IF('1. Prosjekteringsverktøy'!$G943&lt;&gt;"",IF('1. Prosjekteringsverktøy'!$G943='Telle antall dimensjoner'!C$1,1,""),IF('1. Prosjekteringsverktøy'!$F943=C$1,1,"")))</f>
        <v/>
      </c>
      <c r="D935" t="str">
        <f>IF('1. Prosjekteringsverktøy'!$B943=Utelukk!$A$3,"",IF('1. Prosjekteringsverktøy'!$G943&lt;&gt;"",IF('1. Prosjekteringsverktøy'!$G943='Telle antall dimensjoner'!D$1,1,""),IF('1. Prosjekteringsverktøy'!$F943=D$1,1,"")))</f>
        <v/>
      </c>
      <c r="E935" t="str">
        <f>IF('1. Prosjekteringsverktøy'!$B943=Utelukk!$A$3,"",IF('1. Prosjekteringsverktøy'!$G943&lt;&gt;"",IF('1. Prosjekteringsverktøy'!$G943='Telle antall dimensjoner'!E$1,1,""),IF('1. Prosjekteringsverktøy'!$F943=E$1,1,"")))</f>
        <v/>
      </c>
      <c r="F935" t="str">
        <f>IF('1. Prosjekteringsverktøy'!$B943=Utelukk!$A$3,"",IF('1. Prosjekteringsverktøy'!$G943&lt;&gt;"",IF('1. Prosjekteringsverktøy'!$G943='Telle antall dimensjoner'!F$1,1,""),IF('1. Prosjekteringsverktøy'!$F943=F$1,1,"")))</f>
        <v/>
      </c>
      <c r="G935" t="str">
        <f>IF('1. Prosjekteringsverktøy'!$B943=Utelukk!$A$3,"",IF('1. Prosjekteringsverktøy'!$G943&lt;&gt;"",IF('1. Prosjekteringsverktøy'!$G943='Telle antall dimensjoner'!G$1,1,""),IF('1. Prosjekteringsverktøy'!$F943=G$1,1,"")))</f>
        <v/>
      </c>
      <c r="H935" t="str">
        <f>IF('1. Prosjekteringsverktøy'!$B943=Utelukk!$A$3,"",IF('1. Prosjekteringsverktøy'!$G943&lt;&gt;"",IF('1. Prosjekteringsverktøy'!$G943='Telle antall dimensjoner'!H$1,1,""),IF('1. Prosjekteringsverktøy'!$F943=H$1,1,"")))</f>
        <v/>
      </c>
      <c r="I935" t="str">
        <f>IF('1. Prosjekteringsverktøy'!$B943=Utelukk!$A$3,"",IF('1. Prosjekteringsverktøy'!$G943&lt;&gt;"",IF('1. Prosjekteringsverktøy'!$G943='Telle antall dimensjoner'!I$1,1,""),IF('1. Prosjekteringsverktøy'!$F943=I$1,1,"")))</f>
        <v/>
      </c>
      <c r="J935" t="str">
        <f>IF('1. Prosjekteringsverktøy'!$B943=Utelukk!$A$3,"",IF('1. Prosjekteringsverktøy'!$G943&lt;&gt;"",IF('1. Prosjekteringsverktøy'!$G943='Telle antall dimensjoner'!J$1,1,""),IF('1. Prosjekteringsverktøy'!$F943=J$1,1,"")))</f>
        <v/>
      </c>
    </row>
    <row r="936" spans="1:10" x14ac:dyDescent="0.3">
      <c r="A936" t="str">
        <f>IF('1. Prosjekteringsverktøy'!D944&lt;&gt;0,'1. Prosjekteringsverktøy'!$D944,"")</f>
        <v/>
      </c>
      <c r="B936" t="str">
        <f>IF('1. Prosjekteringsverktøy'!$B944=Utelukk!$A$3,"",IF('1. Prosjekteringsverktøy'!$G944&lt;&gt;"",IF('1. Prosjekteringsverktøy'!$G944='Telle antall dimensjoner'!B$1,1,""),IF('1. Prosjekteringsverktøy'!$F944=B$1,1,"")))</f>
        <v/>
      </c>
      <c r="C936" t="str">
        <f>IF('1. Prosjekteringsverktøy'!$B944=Utelukk!$A$3,"",IF('1. Prosjekteringsverktøy'!$G944&lt;&gt;"",IF('1. Prosjekteringsverktøy'!$G944='Telle antall dimensjoner'!C$1,1,""),IF('1. Prosjekteringsverktøy'!$F944=C$1,1,"")))</f>
        <v/>
      </c>
      <c r="D936" t="str">
        <f>IF('1. Prosjekteringsverktøy'!$B944=Utelukk!$A$3,"",IF('1. Prosjekteringsverktøy'!$G944&lt;&gt;"",IF('1. Prosjekteringsverktøy'!$G944='Telle antall dimensjoner'!D$1,1,""),IF('1. Prosjekteringsverktøy'!$F944=D$1,1,"")))</f>
        <v/>
      </c>
      <c r="E936" t="str">
        <f>IF('1. Prosjekteringsverktøy'!$B944=Utelukk!$A$3,"",IF('1. Prosjekteringsverktøy'!$G944&lt;&gt;"",IF('1. Prosjekteringsverktøy'!$G944='Telle antall dimensjoner'!E$1,1,""),IF('1. Prosjekteringsverktøy'!$F944=E$1,1,"")))</f>
        <v/>
      </c>
      <c r="F936" t="str">
        <f>IF('1. Prosjekteringsverktøy'!$B944=Utelukk!$A$3,"",IF('1. Prosjekteringsverktøy'!$G944&lt;&gt;"",IF('1. Prosjekteringsverktøy'!$G944='Telle antall dimensjoner'!F$1,1,""),IF('1. Prosjekteringsverktøy'!$F944=F$1,1,"")))</f>
        <v/>
      </c>
      <c r="G936" t="str">
        <f>IF('1. Prosjekteringsverktøy'!$B944=Utelukk!$A$3,"",IF('1. Prosjekteringsverktøy'!$G944&lt;&gt;"",IF('1. Prosjekteringsverktøy'!$G944='Telle antall dimensjoner'!G$1,1,""),IF('1. Prosjekteringsverktøy'!$F944=G$1,1,"")))</f>
        <v/>
      </c>
      <c r="H936" t="str">
        <f>IF('1. Prosjekteringsverktøy'!$B944=Utelukk!$A$3,"",IF('1. Prosjekteringsverktøy'!$G944&lt;&gt;"",IF('1. Prosjekteringsverktøy'!$G944='Telle antall dimensjoner'!H$1,1,""),IF('1. Prosjekteringsverktøy'!$F944=H$1,1,"")))</f>
        <v/>
      </c>
      <c r="I936" t="str">
        <f>IF('1. Prosjekteringsverktøy'!$B944=Utelukk!$A$3,"",IF('1. Prosjekteringsverktøy'!$G944&lt;&gt;"",IF('1. Prosjekteringsverktøy'!$G944='Telle antall dimensjoner'!I$1,1,""),IF('1. Prosjekteringsverktøy'!$F944=I$1,1,"")))</f>
        <v/>
      </c>
      <c r="J936" t="str">
        <f>IF('1. Prosjekteringsverktøy'!$B944=Utelukk!$A$3,"",IF('1. Prosjekteringsverktøy'!$G944&lt;&gt;"",IF('1. Prosjekteringsverktøy'!$G944='Telle antall dimensjoner'!J$1,1,""),IF('1. Prosjekteringsverktøy'!$F944=J$1,1,"")))</f>
        <v/>
      </c>
    </row>
    <row r="937" spans="1:10" x14ac:dyDescent="0.3">
      <c r="A937" t="str">
        <f>IF('1. Prosjekteringsverktøy'!D945&lt;&gt;0,'1. Prosjekteringsverktøy'!$D945,"")</f>
        <v/>
      </c>
      <c r="B937" t="str">
        <f>IF('1. Prosjekteringsverktøy'!$B945=Utelukk!$A$3,"",IF('1. Prosjekteringsverktøy'!$G945&lt;&gt;"",IF('1. Prosjekteringsverktøy'!$G945='Telle antall dimensjoner'!B$1,1,""),IF('1. Prosjekteringsverktøy'!$F945=B$1,1,"")))</f>
        <v/>
      </c>
      <c r="C937" t="str">
        <f>IF('1. Prosjekteringsverktøy'!$B945=Utelukk!$A$3,"",IF('1. Prosjekteringsverktøy'!$G945&lt;&gt;"",IF('1. Prosjekteringsverktøy'!$G945='Telle antall dimensjoner'!C$1,1,""),IF('1. Prosjekteringsverktøy'!$F945=C$1,1,"")))</f>
        <v/>
      </c>
      <c r="D937" t="str">
        <f>IF('1. Prosjekteringsverktøy'!$B945=Utelukk!$A$3,"",IF('1. Prosjekteringsverktøy'!$G945&lt;&gt;"",IF('1. Prosjekteringsverktøy'!$G945='Telle antall dimensjoner'!D$1,1,""),IF('1. Prosjekteringsverktøy'!$F945=D$1,1,"")))</f>
        <v/>
      </c>
      <c r="E937" t="str">
        <f>IF('1. Prosjekteringsverktøy'!$B945=Utelukk!$A$3,"",IF('1. Prosjekteringsverktøy'!$G945&lt;&gt;"",IF('1. Prosjekteringsverktøy'!$G945='Telle antall dimensjoner'!E$1,1,""),IF('1. Prosjekteringsverktøy'!$F945=E$1,1,"")))</f>
        <v/>
      </c>
      <c r="F937" t="str">
        <f>IF('1. Prosjekteringsverktøy'!$B945=Utelukk!$A$3,"",IF('1. Prosjekteringsverktøy'!$G945&lt;&gt;"",IF('1. Prosjekteringsverktøy'!$G945='Telle antall dimensjoner'!F$1,1,""),IF('1. Prosjekteringsverktøy'!$F945=F$1,1,"")))</f>
        <v/>
      </c>
      <c r="G937" t="str">
        <f>IF('1. Prosjekteringsverktøy'!$B945=Utelukk!$A$3,"",IF('1. Prosjekteringsverktøy'!$G945&lt;&gt;"",IF('1. Prosjekteringsverktøy'!$G945='Telle antall dimensjoner'!G$1,1,""),IF('1. Prosjekteringsverktøy'!$F945=G$1,1,"")))</f>
        <v/>
      </c>
      <c r="H937" t="str">
        <f>IF('1. Prosjekteringsverktøy'!$B945=Utelukk!$A$3,"",IF('1. Prosjekteringsverktøy'!$G945&lt;&gt;"",IF('1. Prosjekteringsverktøy'!$G945='Telle antall dimensjoner'!H$1,1,""),IF('1. Prosjekteringsverktøy'!$F945=H$1,1,"")))</f>
        <v/>
      </c>
      <c r="I937" t="str">
        <f>IF('1. Prosjekteringsverktøy'!$B945=Utelukk!$A$3,"",IF('1. Prosjekteringsverktøy'!$G945&lt;&gt;"",IF('1. Prosjekteringsverktøy'!$G945='Telle antall dimensjoner'!I$1,1,""),IF('1. Prosjekteringsverktøy'!$F945=I$1,1,"")))</f>
        <v/>
      </c>
      <c r="J937" t="str">
        <f>IF('1. Prosjekteringsverktøy'!$B945=Utelukk!$A$3,"",IF('1. Prosjekteringsverktøy'!$G945&lt;&gt;"",IF('1. Prosjekteringsverktøy'!$G945='Telle antall dimensjoner'!J$1,1,""),IF('1. Prosjekteringsverktøy'!$F945=J$1,1,"")))</f>
        <v/>
      </c>
    </row>
    <row r="938" spans="1:10" x14ac:dyDescent="0.3">
      <c r="A938" t="str">
        <f>IF('1. Prosjekteringsverktøy'!D946&lt;&gt;0,'1. Prosjekteringsverktøy'!$D946,"")</f>
        <v/>
      </c>
      <c r="B938" t="str">
        <f>IF('1. Prosjekteringsverktøy'!$B946=Utelukk!$A$3,"",IF('1. Prosjekteringsverktøy'!$G946&lt;&gt;"",IF('1. Prosjekteringsverktøy'!$G946='Telle antall dimensjoner'!B$1,1,""),IF('1. Prosjekteringsverktøy'!$F946=B$1,1,"")))</f>
        <v/>
      </c>
      <c r="C938" t="str">
        <f>IF('1. Prosjekteringsverktøy'!$B946=Utelukk!$A$3,"",IF('1. Prosjekteringsverktøy'!$G946&lt;&gt;"",IF('1. Prosjekteringsverktøy'!$G946='Telle antall dimensjoner'!C$1,1,""),IF('1. Prosjekteringsverktøy'!$F946=C$1,1,"")))</f>
        <v/>
      </c>
      <c r="D938" t="str">
        <f>IF('1. Prosjekteringsverktøy'!$B946=Utelukk!$A$3,"",IF('1. Prosjekteringsverktøy'!$G946&lt;&gt;"",IF('1. Prosjekteringsverktøy'!$G946='Telle antall dimensjoner'!D$1,1,""),IF('1. Prosjekteringsverktøy'!$F946=D$1,1,"")))</f>
        <v/>
      </c>
      <c r="E938" t="str">
        <f>IF('1. Prosjekteringsverktøy'!$B946=Utelukk!$A$3,"",IF('1. Prosjekteringsverktøy'!$G946&lt;&gt;"",IF('1. Prosjekteringsverktøy'!$G946='Telle antall dimensjoner'!E$1,1,""),IF('1. Prosjekteringsverktøy'!$F946=E$1,1,"")))</f>
        <v/>
      </c>
      <c r="F938" t="str">
        <f>IF('1. Prosjekteringsverktøy'!$B946=Utelukk!$A$3,"",IF('1. Prosjekteringsverktøy'!$G946&lt;&gt;"",IF('1. Prosjekteringsverktøy'!$G946='Telle antall dimensjoner'!F$1,1,""),IF('1. Prosjekteringsverktøy'!$F946=F$1,1,"")))</f>
        <v/>
      </c>
      <c r="G938" t="str">
        <f>IF('1. Prosjekteringsverktøy'!$B946=Utelukk!$A$3,"",IF('1. Prosjekteringsverktøy'!$G946&lt;&gt;"",IF('1. Prosjekteringsverktøy'!$G946='Telle antall dimensjoner'!G$1,1,""),IF('1. Prosjekteringsverktøy'!$F946=G$1,1,"")))</f>
        <v/>
      </c>
      <c r="H938" t="str">
        <f>IF('1. Prosjekteringsverktøy'!$B946=Utelukk!$A$3,"",IF('1. Prosjekteringsverktøy'!$G946&lt;&gt;"",IF('1. Prosjekteringsverktøy'!$G946='Telle antall dimensjoner'!H$1,1,""),IF('1. Prosjekteringsverktøy'!$F946=H$1,1,"")))</f>
        <v/>
      </c>
      <c r="I938" t="str">
        <f>IF('1. Prosjekteringsverktøy'!$B946=Utelukk!$A$3,"",IF('1. Prosjekteringsverktøy'!$G946&lt;&gt;"",IF('1. Prosjekteringsverktøy'!$G946='Telle antall dimensjoner'!I$1,1,""),IF('1. Prosjekteringsverktøy'!$F946=I$1,1,"")))</f>
        <v/>
      </c>
      <c r="J938" t="str">
        <f>IF('1. Prosjekteringsverktøy'!$B946=Utelukk!$A$3,"",IF('1. Prosjekteringsverktøy'!$G946&lt;&gt;"",IF('1. Prosjekteringsverktøy'!$G946='Telle antall dimensjoner'!J$1,1,""),IF('1. Prosjekteringsverktøy'!$F946=J$1,1,"")))</f>
        <v/>
      </c>
    </row>
    <row r="939" spans="1:10" x14ac:dyDescent="0.3">
      <c r="A939" t="str">
        <f>IF('1. Prosjekteringsverktøy'!D947&lt;&gt;0,'1. Prosjekteringsverktøy'!$D947,"")</f>
        <v/>
      </c>
      <c r="B939" t="str">
        <f>IF('1. Prosjekteringsverktøy'!$B947=Utelukk!$A$3,"",IF('1. Prosjekteringsverktøy'!$G947&lt;&gt;"",IF('1. Prosjekteringsverktøy'!$G947='Telle antall dimensjoner'!B$1,1,""),IF('1. Prosjekteringsverktøy'!$F947=B$1,1,"")))</f>
        <v/>
      </c>
      <c r="C939" t="str">
        <f>IF('1. Prosjekteringsverktøy'!$B947=Utelukk!$A$3,"",IF('1. Prosjekteringsverktøy'!$G947&lt;&gt;"",IF('1. Prosjekteringsverktøy'!$G947='Telle antall dimensjoner'!C$1,1,""),IF('1. Prosjekteringsverktøy'!$F947=C$1,1,"")))</f>
        <v/>
      </c>
      <c r="D939" t="str">
        <f>IF('1. Prosjekteringsverktøy'!$B947=Utelukk!$A$3,"",IF('1. Prosjekteringsverktøy'!$G947&lt;&gt;"",IF('1. Prosjekteringsverktøy'!$G947='Telle antall dimensjoner'!D$1,1,""),IF('1. Prosjekteringsverktøy'!$F947=D$1,1,"")))</f>
        <v/>
      </c>
      <c r="E939" t="str">
        <f>IF('1. Prosjekteringsverktøy'!$B947=Utelukk!$A$3,"",IF('1. Prosjekteringsverktøy'!$G947&lt;&gt;"",IF('1. Prosjekteringsverktøy'!$G947='Telle antall dimensjoner'!E$1,1,""),IF('1. Prosjekteringsverktøy'!$F947=E$1,1,"")))</f>
        <v/>
      </c>
      <c r="F939" t="str">
        <f>IF('1. Prosjekteringsverktøy'!$B947=Utelukk!$A$3,"",IF('1. Prosjekteringsverktøy'!$G947&lt;&gt;"",IF('1. Prosjekteringsverktøy'!$G947='Telle antall dimensjoner'!F$1,1,""),IF('1. Prosjekteringsverktøy'!$F947=F$1,1,"")))</f>
        <v/>
      </c>
      <c r="G939" t="str">
        <f>IF('1. Prosjekteringsverktøy'!$B947=Utelukk!$A$3,"",IF('1. Prosjekteringsverktøy'!$G947&lt;&gt;"",IF('1. Prosjekteringsverktøy'!$G947='Telle antall dimensjoner'!G$1,1,""),IF('1. Prosjekteringsverktøy'!$F947=G$1,1,"")))</f>
        <v/>
      </c>
      <c r="H939" t="str">
        <f>IF('1. Prosjekteringsverktøy'!$B947=Utelukk!$A$3,"",IF('1. Prosjekteringsverktøy'!$G947&lt;&gt;"",IF('1. Prosjekteringsverktøy'!$G947='Telle antall dimensjoner'!H$1,1,""),IF('1. Prosjekteringsverktøy'!$F947=H$1,1,"")))</f>
        <v/>
      </c>
      <c r="I939" t="str">
        <f>IF('1. Prosjekteringsverktøy'!$B947=Utelukk!$A$3,"",IF('1. Prosjekteringsverktøy'!$G947&lt;&gt;"",IF('1. Prosjekteringsverktøy'!$G947='Telle antall dimensjoner'!I$1,1,""),IF('1. Prosjekteringsverktøy'!$F947=I$1,1,"")))</f>
        <v/>
      </c>
      <c r="J939" t="str">
        <f>IF('1. Prosjekteringsverktøy'!$B947=Utelukk!$A$3,"",IF('1. Prosjekteringsverktøy'!$G947&lt;&gt;"",IF('1. Prosjekteringsverktøy'!$G947='Telle antall dimensjoner'!J$1,1,""),IF('1. Prosjekteringsverktøy'!$F947=J$1,1,"")))</f>
        <v/>
      </c>
    </row>
    <row r="940" spans="1:10" x14ac:dyDescent="0.3">
      <c r="A940" t="str">
        <f>IF('1. Prosjekteringsverktøy'!D948&lt;&gt;0,'1. Prosjekteringsverktøy'!$D948,"")</f>
        <v/>
      </c>
      <c r="B940" t="str">
        <f>IF('1. Prosjekteringsverktøy'!$B948=Utelukk!$A$3,"",IF('1. Prosjekteringsverktøy'!$G948&lt;&gt;"",IF('1. Prosjekteringsverktøy'!$G948='Telle antall dimensjoner'!B$1,1,""),IF('1. Prosjekteringsverktøy'!$F948=B$1,1,"")))</f>
        <v/>
      </c>
      <c r="C940" t="str">
        <f>IF('1. Prosjekteringsverktøy'!$B948=Utelukk!$A$3,"",IF('1. Prosjekteringsverktøy'!$G948&lt;&gt;"",IF('1. Prosjekteringsverktøy'!$G948='Telle antall dimensjoner'!C$1,1,""),IF('1. Prosjekteringsverktøy'!$F948=C$1,1,"")))</f>
        <v/>
      </c>
      <c r="D940" t="str">
        <f>IF('1. Prosjekteringsverktøy'!$B948=Utelukk!$A$3,"",IF('1. Prosjekteringsverktøy'!$G948&lt;&gt;"",IF('1. Prosjekteringsverktøy'!$G948='Telle antall dimensjoner'!D$1,1,""),IF('1. Prosjekteringsverktøy'!$F948=D$1,1,"")))</f>
        <v/>
      </c>
      <c r="E940" t="str">
        <f>IF('1. Prosjekteringsverktøy'!$B948=Utelukk!$A$3,"",IF('1. Prosjekteringsverktøy'!$G948&lt;&gt;"",IF('1. Prosjekteringsverktøy'!$G948='Telle antall dimensjoner'!E$1,1,""),IF('1. Prosjekteringsverktøy'!$F948=E$1,1,"")))</f>
        <v/>
      </c>
      <c r="F940" t="str">
        <f>IF('1. Prosjekteringsverktøy'!$B948=Utelukk!$A$3,"",IF('1. Prosjekteringsverktøy'!$G948&lt;&gt;"",IF('1. Prosjekteringsverktøy'!$G948='Telle antall dimensjoner'!F$1,1,""),IF('1. Prosjekteringsverktøy'!$F948=F$1,1,"")))</f>
        <v/>
      </c>
      <c r="G940" t="str">
        <f>IF('1. Prosjekteringsverktøy'!$B948=Utelukk!$A$3,"",IF('1. Prosjekteringsverktøy'!$G948&lt;&gt;"",IF('1. Prosjekteringsverktøy'!$G948='Telle antall dimensjoner'!G$1,1,""),IF('1. Prosjekteringsverktøy'!$F948=G$1,1,"")))</f>
        <v/>
      </c>
      <c r="H940" t="str">
        <f>IF('1. Prosjekteringsverktøy'!$B948=Utelukk!$A$3,"",IF('1. Prosjekteringsverktøy'!$G948&lt;&gt;"",IF('1. Prosjekteringsverktøy'!$G948='Telle antall dimensjoner'!H$1,1,""),IF('1. Prosjekteringsverktøy'!$F948=H$1,1,"")))</f>
        <v/>
      </c>
      <c r="I940" t="str">
        <f>IF('1. Prosjekteringsverktøy'!$B948=Utelukk!$A$3,"",IF('1. Prosjekteringsverktøy'!$G948&lt;&gt;"",IF('1. Prosjekteringsverktøy'!$G948='Telle antall dimensjoner'!I$1,1,""),IF('1. Prosjekteringsverktøy'!$F948=I$1,1,"")))</f>
        <v/>
      </c>
      <c r="J940" t="str">
        <f>IF('1. Prosjekteringsverktøy'!$B948=Utelukk!$A$3,"",IF('1. Prosjekteringsverktøy'!$G948&lt;&gt;"",IF('1. Prosjekteringsverktøy'!$G948='Telle antall dimensjoner'!J$1,1,""),IF('1. Prosjekteringsverktøy'!$F948=J$1,1,"")))</f>
        <v/>
      </c>
    </row>
    <row r="941" spans="1:10" x14ac:dyDescent="0.3">
      <c r="A941" t="str">
        <f>IF('1. Prosjekteringsverktøy'!D949&lt;&gt;0,'1. Prosjekteringsverktøy'!$D949,"")</f>
        <v/>
      </c>
      <c r="B941" t="str">
        <f>IF('1. Prosjekteringsverktøy'!$B949=Utelukk!$A$3,"",IF('1. Prosjekteringsverktøy'!$G949&lt;&gt;"",IF('1. Prosjekteringsverktøy'!$G949='Telle antall dimensjoner'!B$1,1,""),IF('1. Prosjekteringsverktøy'!$F949=B$1,1,"")))</f>
        <v/>
      </c>
      <c r="C941" t="str">
        <f>IF('1. Prosjekteringsverktøy'!$B949=Utelukk!$A$3,"",IF('1. Prosjekteringsverktøy'!$G949&lt;&gt;"",IF('1. Prosjekteringsverktøy'!$G949='Telle antall dimensjoner'!C$1,1,""),IF('1. Prosjekteringsverktøy'!$F949=C$1,1,"")))</f>
        <v/>
      </c>
      <c r="D941" t="str">
        <f>IF('1. Prosjekteringsverktøy'!$B949=Utelukk!$A$3,"",IF('1. Prosjekteringsverktøy'!$G949&lt;&gt;"",IF('1. Prosjekteringsverktøy'!$G949='Telle antall dimensjoner'!D$1,1,""),IF('1. Prosjekteringsverktøy'!$F949=D$1,1,"")))</f>
        <v/>
      </c>
      <c r="E941" t="str">
        <f>IF('1. Prosjekteringsverktøy'!$B949=Utelukk!$A$3,"",IF('1. Prosjekteringsverktøy'!$G949&lt;&gt;"",IF('1. Prosjekteringsverktøy'!$G949='Telle antall dimensjoner'!E$1,1,""),IF('1. Prosjekteringsverktøy'!$F949=E$1,1,"")))</f>
        <v/>
      </c>
      <c r="F941" t="str">
        <f>IF('1. Prosjekteringsverktøy'!$B949=Utelukk!$A$3,"",IF('1. Prosjekteringsverktøy'!$G949&lt;&gt;"",IF('1. Prosjekteringsverktøy'!$G949='Telle antall dimensjoner'!F$1,1,""),IF('1. Prosjekteringsverktøy'!$F949=F$1,1,"")))</f>
        <v/>
      </c>
      <c r="G941" t="str">
        <f>IF('1. Prosjekteringsverktøy'!$B949=Utelukk!$A$3,"",IF('1. Prosjekteringsverktøy'!$G949&lt;&gt;"",IF('1. Prosjekteringsverktøy'!$G949='Telle antall dimensjoner'!G$1,1,""),IF('1. Prosjekteringsverktøy'!$F949=G$1,1,"")))</f>
        <v/>
      </c>
      <c r="H941" t="str">
        <f>IF('1. Prosjekteringsverktøy'!$B949=Utelukk!$A$3,"",IF('1. Prosjekteringsverktøy'!$G949&lt;&gt;"",IF('1. Prosjekteringsverktøy'!$G949='Telle antall dimensjoner'!H$1,1,""),IF('1. Prosjekteringsverktøy'!$F949=H$1,1,"")))</f>
        <v/>
      </c>
      <c r="I941" t="str">
        <f>IF('1. Prosjekteringsverktøy'!$B949=Utelukk!$A$3,"",IF('1. Prosjekteringsverktøy'!$G949&lt;&gt;"",IF('1. Prosjekteringsverktøy'!$G949='Telle antall dimensjoner'!I$1,1,""),IF('1. Prosjekteringsverktøy'!$F949=I$1,1,"")))</f>
        <v/>
      </c>
      <c r="J941" t="str">
        <f>IF('1. Prosjekteringsverktøy'!$B949=Utelukk!$A$3,"",IF('1. Prosjekteringsverktøy'!$G949&lt;&gt;"",IF('1. Prosjekteringsverktøy'!$G949='Telle antall dimensjoner'!J$1,1,""),IF('1. Prosjekteringsverktøy'!$F949=J$1,1,"")))</f>
        <v/>
      </c>
    </row>
    <row r="942" spans="1:10" x14ac:dyDescent="0.3">
      <c r="A942" t="str">
        <f>IF('1. Prosjekteringsverktøy'!D950&lt;&gt;0,'1. Prosjekteringsverktøy'!$D950,"")</f>
        <v/>
      </c>
      <c r="B942" t="str">
        <f>IF('1. Prosjekteringsverktøy'!$B950=Utelukk!$A$3,"",IF('1. Prosjekteringsverktøy'!$G950&lt;&gt;"",IF('1. Prosjekteringsverktøy'!$G950='Telle antall dimensjoner'!B$1,1,""),IF('1. Prosjekteringsverktøy'!$F950=B$1,1,"")))</f>
        <v/>
      </c>
      <c r="C942" t="str">
        <f>IF('1. Prosjekteringsverktøy'!$B950=Utelukk!$A$3,"",IF('1. Prosjekteringsverktøy'!$G950&lt;&gt;"",IF('1. Prosjekteringsverktøy'!$G950='Telle antall dimensjoner'!C$1,1,""),IF('1. Prosjekteringsverktøy'!$F950=C$1,1,"")))</f>
        <v/>
      </c>
      <c r="D942" t="str">
        <f>IF('1. Prosjekteringsverktøy'!$B950=Utelukk!$A$3,"",IF('1. Prosjekteringsverktøy'!$G950&lt;&gt;"",IF('1. Prosjekteringsverktøy'!$G950='Telle antall dimensjoner'!D$1,1,""),IF('1. Prosjekteringsverktøy'!$F950=D$1,1,"")))</f>
        <v/>
      </c>
      <c r="E942" t="str">
        <f>IF('1. Prosjekteringsverktøy'!$B950=Utelukk!$A$3,"",IF('1. Prosjekteringsverktøy'!$G950&lt;&gt;"",IF('1. Prosjekteringsverktøy'!$G950='Telle antall dimensjoner'!E$1,1,""),IF('1. Prosjekteringsverktøy'!$F950=E$1,1,"")))</f>
        <v/>
      </c>
      <c r="F942" t="str">
        <f>IF('1. Prosjekteringsverktøy'!$B950=Utelukk!$A$3,"",IF('1. Prosjekteringsverktøy'!$G950&lt;&gt;"",IF('1. Prosjekteringsverktøy'!$G950='Telle antall dimensjoner'!F$1,1,""),IF('1. Prosjekteringsverktøy'!$F950=F$1,1,"")))</f>
        <v/>
      </c>
      <c r="G942" t="str">
        <f>IF('1. Prosjekteringsverktøy'!$B950=Utelukk!$A$3,"",IF('1. Prosjekteringsverktøy'!$G950&lt;&gt;"",IF('1. Prosjekteringsverktøy'!$G950='Telle antall dimensjoner'!G$1,1,""),IF('1. Prosjekteringsverktøy'!$F950=G$1,1,"")))</f>
        <v/>
      </c>
      <c r="H942" t="str">
        <f>IF('1. Prosjekteringsverktøy'!$B950=Utelukk!$A$3,"",IF('1. Prosjekteringsverktøy'!$G950&lt;&gt;"",IF('1. Prosjekteringsverktøy'!$G950='Telle antall dimensjoner'!H$1,1,""),IF('1. Prosjekteringsverktøy'!$F950=H$1,1,"")))</f>
        <v/>
      </c>
      <c r="I942" t="str">
        <f>IF('1. Prosjekteringsverktøy'!$B950=Utelukk!$A$3,"",IF('1. Prosjekteringsverktøy'!$G950&lt;&gt;"",IF('1. Prosjekteringsverktøy'!$G950='Telle antall dimensjoner'!I$1,1,""),IF('1. Prosjekteringsverktøy'!$F950=I$1,1,"")))</f>
        <v/>
      </c>
      <c r="J942" t="str">
        <f>IF('1. Prosjekteringsverktøy'!$B950=Utelukk!$A$3,"",IF('1. Prosjekteringsverktøy'!$G950&lt;&gt;"",IF('1. Prosjekteringsverktøy'!$G950='Telle antall dimensjoner'!J$1,1,""),IF('1. Prosjekteringsverktøy'!$F950=J$1,1,"")))</f>
        <v/>
      </c>
    </row>
    <row r="943" spans="1:10" x14ac:dyDescent="0.3">
      <c r="A943" t="str">
        <f>IF('1. Prosjekteringsverktøy'!D951&lt;&gt;0,'1. Prosjekteringsverktøy'!$D951,"")</f>
        <v/>
      </c>
      <c r="B943" t="str">
        <f>IF('1. Prosjekteringsverktøy'!$B951=Utelukk!$A$3,"",IF('1. Prosjekteringsverktøy'!$G951&lt;&gt;"",IF('1. Prosjekteringsverktøy'!$G951='Telle antall dimensjoner'!B$1,1,""),IF('1. Prosjekteringsverktøy'!$F951=B$1,1,"")))</f>
        <v/>
      </c>
      <c r="C943" t="str">
        <f>IF('1. Prosjekteringsverktøy'!$B951=Utelukk!$A$3,"",IF('1. Prosjekteringsverktøy'!$G951&lt;&gt;"",IF('1. Prosjekteringsverktøy'!$G951='Telle antall dimensjoner'!C$1,1,""),IF('1. Prosjekteringsverktøy'!$F951=C$1,1,"")))</f>
        <v/>
      </c>
      <c r="D943" t="str">
        <f>IF('1. Prosjekteringsverktøy'!$B951=Utelukk!$A$3,"",IF('1. Prosjekteringsverktøy'!$G951&lt;&gt;"",IF('1. Prosjekteringsverktøy'!$G951='Telle antall dimensjoner'!D$1,1,""),IF('1. Prosjekteringsverktøy'!$F951=D$1,1,"")))</f>
        <v/>
      </c>
      <c r="E943" t="str">
        <f>IF('1. Prosjekteringsverktøy'!$B951=Utelukk!$A$3,"",IF('1. Prosjekteringsverktøy'!$G951&lt;&gt;"",IF('1. Prosjekteringsverktøy'!$G951='Telle antall dimensjoner'!E$1,1,""),IF('1. Prosjekteringsverktøy'!$F951=E$1,1,"")))</f>
        <v/>
      </c>
      <c r="F943" t="str">
        <f>IF('1. Prosjekteringsverktøy'!$B951=Utelukk!$A$3,"",IF('1. Prosjekteringsverktøy'!$G951&lt;&gt;"",IF('1. Prosjekteringsverktøy'!$G951='Telle antall dimensjoner'!F$1,1,""),IF('1. Prosjekteringsverktøy'!$F951=F$1,1,"")))</f>
        <v/>
      </c>
      <c r="G943" t="str">
        <f>IF('1. Prosjekteringsverktøy'!$B951=Utelukk!$A$3,"",IF('1. Prosjekteringsverktøy'!$G951&lt;&gt;"",IF('1. Prosjekteringsverktøy'!$G951='Telle antall dimensjoner'!G$1,1,""),IF('1. Prosjekteringsverktøy'!$F951=G$1,1,"")))</f>
        <v/>
      </c>
      <c r="H943" t="str">
        <f>IF('1. Prosjekteringsverktøy'!$B951=Utelukk!$A$3,"",IF('1. Prosjekteringsverktøy'!$G951&lt;&gt;"",IF('1. Prosjekteringsverktøy'!$G951='Telle antall dimensjoner'!H$1,1,""),IF('1. Prosjekteringsverktøy'!$F951=H$1,1,"")))</f>
        <v/>
      </c>
      <c r="I943" t="str">
        <f>IF('1. Prosjekteringsverktøy'!$B951=Utelukk!$A$3,"",IF('1. Prosjekteringsverktøy'!$G951&lt;&gt;"",IF('1. Prosjekteringsverktøy'!$G951='Telle antall dimensjoner'!I$1,1,""),IF('1. Prosjekteringsverktøy'!$F951=I$1,1,"")))</f>
        <v/>
      </c>
      <c r="J943" t="str">
        <f>IF('1. Prosjekteringsverktøy'!$B951=Utelukk!$A$3,"",IF('1. Prosjekteringsverktøy'!$G951&lt;&gt;"",IF('1. Prosjekteringsverktøy'!$G951='Telle antall dimensjoner'!J$1,1,""),IF('1. Prosjekteringsverktøy'!$F951=J$1,1,"")))</f>
        <v/>
      </c>
    </row>
    <row r="944" spans="1:10" x14ac:dyDescent="0.3">
      <c r="A944" t="str">
        <f>IF('1. Prosjekteringsverktøy'!D952&lt;&gt;0,'1. Prosjekteringsverktøy'!$D952,"")</f>
        <v/>
      </c>
      <c r="B944" t="str">
        <f>IF('1. Prosjekteringsverktøy'!$B952=Utelukk!$A$3,"",IF('1. Prosjekteringsverktøy'!$G952&lt;&gt;"",IF('1. Prosjekteringsverktøy'!$G952='Telle antall dimensjoner'!B$1,1,""),IF('1. Prosjekteringsverktøy'!$F952=B$1,1,"")))</f>
        <v/>
      </c>
      <c r="C944" t="str">
        <f>IF('1. Prosjekteringsverktøy'!$B952=Utelukk!$A$3,"",IF('1. Prosjekteringsverktøy'!$G952&lt;&gt;"",IF('1. Prosjekteringsverktøy'!$G952='Telle antall dimensjoner'!C$1,1,""),IF('1. Prosjekteringsverktøy'!$F952=C$1,1,"")))</f>
        <v/>
      </c>
      <c r="D944" t="str">
        <f>IF('1. Prosjekteringsverktøy'!$B952=Utelukk!$A$3,"",IF('1. Prosjekteringsverktøy'!$G952&lt;&gt;"",IF('1. Prosjekteringsverktøy'!$G952='Telle antall dimensjoner'!D$1,1,""),IF('1. Prosjekteringsverktøy'!$F952=D$1,1,"")))</f>
        <v/>
      </c>
      <c r="E944" t="str">
        <f>IF('1. Prosjekteringsverktøy'!$B952=Utelukk!$A$3,"",IF('1. Prosjekteringsverktøy'!$G952&lt;&gt;"",IF('1. Prosjekteringsverktøy'!$G952='Telle antall dimensjoner'!E$1,1,""),IF('1. Prosjekteringsverktøy'!$F952=E$1,1,"")))</f>
        <v/>
      </c>
      <c r="F944" t="str">
        <f>IF('1. Prosjekteringsverktøy'!$B952=Utelukk!$A$3,"",IF('1. Prosjekteringsverktøy'!$G952&lt;&gt;"",IF('1. Prosjekteringsverktøy'!$G952='Telle antall dimensjoner'!F$1,1,""),IF('1. Prosjekteringsverktøy'!$F952=F$1,1,"")))</f>
        <v/>
      </c>
      <c r="G944" t="str">
        <f>IF('1. Prosjekteringsverktøy'!$B952=Utelukk!$A$3,"",IF('1. Prosjekteringsverktøy'!$G952&lt;&gt;"",IF('1. Prosjekteringsverktøy'!$G952='Telle antall dimensjoner'!G$1,1,""),IF('1. Prosjekteringsverktøy'!$F952=G$1,1,"")))</f>
        <v/>
      </c>
      <c r="H944" t="str">
        <f>IF('1. Prosjekteringsverktøy'!$B952=Utelukk!$A$3,"",IF('1. Prosjekteringsverktøy'!$G952&lt;&gt;"",IF('1. Prosjekteringsverktøy'!$G952='Telle antall dimensjoner'!H$1,1,""),IF('1. Prosjekteringsverktøy'!$F952=H$1,1,"")))</f>
        <v/>
      </c>
      <c r="I944" t="str">
        <f>IF('1. Prosjekteringsverktøy'!$B952=Utelukk!$A$3,"",IF('1. Prosjekteringsverktøy'!$G952&lt;&gt;"",IF('1. Prosjekteringsverktøy'!$G952='Telle antall dimensjoner'!I$1,1,""),IF('1. Prosjekteringsverktøy'!$F952=I$1,1,"")))</f>
        <v/>
      </c>
      <c r="J944" t="str">
        <f>IF('1. Prosjekteringsverktøy'!$B952=Utelukk!$A$3,"",IF('1. Prosjekteringsverktøy'!$G952&lt;&gt;"",IF('1. Prosjekteringsverktøy'!$G952='Telle antall dimensjoner'!J$1,1,""),IF('1. Prosjekteringsverktøy'!$F952=J$1,1,"")))</f>
        <v/>
      </c>
    </row>
    <row r="945" spans="1:10" x14ac:dyDescent="0.3">
      <c r="A945" t="str">
        <f>IF('1. Prosjekteringsverktøy'!D953&lt;&gt;0,'1. Prosjekteringsverktøy'!$D953,"")</f>
        <v/>
      </c>
      <c r="B945" t="str">
        <f>IF('1. Prosjekteringsverktøy'!$B953=Utelukk!$A$3,"",IF('1. Prosjekteringsverktøy'!$G953&lt;&gt;"",IF('1. Prosjekteringsverktøy'!$G953='Telle antall dimensjoner'!B$1,1,""),IF('1. Prosjekteringsverktøy'!$F953=B$1,1,"")))</f>
        <v/>
      </c>
      <c r="C945" t="str">
        <f>IF('1. Prosjekteringsverktøy'!$B953=Utelukk!$A$3,"",IF('1. Prosjekteringsverktøy'!$G953&lt;&gt;"",IF('1. Prosjekteringsverktøy'!$G953='Telle antall dimensjoner'!C$1,1,""),IF('1. Prosjekteringsverktøy'!$F953=C$1,1,"")))</f>
        <v/>
      </c>
      <c r="D945" t="str">
        <f>IF('1. Prosjekteringsverktøy'!$B953=Utelukk!$A$3,"",IF('1. Prosjekteringsverktøy'!$G953&lt;&gt;"",IF('1. Prosjekteringsverktøy'!$G953='Telle antall dimensjoner'!D$1,1,""),IF('1. Prosjekteringsverktøy'!$F953=D$1,1,"")))</f>
        <v/>
      </c>
      <c r="E945" t="str">
        <f>IF('1. Prosjekteringsverktøy'!$B953=Utelukk!$A$3,"",IF('1. Prosjekteringsverktøy'!$G953&lt;&gt;"",IF('1. Prosjekteringsverktøy'!$G953='Telle antall dimensjoner'!E$1,1,""),IF('1. Prosjekteringsverktøy'!$F953=E$1,1,"")))</f>
        <v/>
      </c>
      <c r="F945" t="str">
        <f>IF('1. Prosjekteringsverktøy'!$B953=Utelukk!$A$3,"",IF('1. Prosjekteringsverktøy'!$G953&lt;&gt;"",IF('1. Prosjekteringsverktøy'!$G953='Telle antall dimensjoner'!F$1,1,""),IF('1. Prosjekteringsverktøy'!$F953=F$1,1,"")))</f>
        <v/>
      </c>
      <c r="G945" t="str">
        <f>IF('1. Prosjekteringsverktøy'!$B953=Utelukk!$A$3,"",IF('1. Prosjekteringsverktøy'!$G953&lt;&gt;"",IF('1. Prosjekteringsverktøy'!$G953='Telle antall dimensjoner'!G$1,1,""),IF('1. Prosjekteringsverktøy'!$F953=G$1,1,"")))</f>
        <v/>
      </c>
      <c r="H945" t="str">
        <f>IF('1. Prosjekteringsverktøy'!$B953=Utelukk!$A$3,"",IF('1. Prosjekteringsverktøy'!$G953&lt;&gt;"",IF('1. Prosjekteringsverktøy'!$G953='Telle antall dimensjoner'!H$1,1,""),IF('1. Prosjekteringsverktøy'!$F953=H$1,1,"")))</f>
        <v/>
      </c>
      <c r="I945" t="str">
        <f>IF('1. Prosjekteringsverktøy'!$B953=Utelukk!$A$3,"",IF('1. Prosjekteringsverktøy'!$G953&lt;&gt;"",IF('1. Prosjekteringsverktøy'!$G953='Telle antall dimensjoner'!I$1,1,""),IF('1. Prosjekteringsverktøy'!$F953=I$1,1,"")))</f>
        <v/>
      </c>
      <c r="J945" t="str">
        <f>IF('1. Prosjekteringsverktøy'!$B953=Utelukk!$A$3,"",IF('1. Prosjekteringsverktøy'!$G953&lt;&gt;"",IF('1. Prosjekteringsverktøy'!$G953='Telle antall dimensjoner'!J$1,1,""),IF('1. Prosjekteringsverktøy'!$F953=J$1,1,"")))</f>
        <v/>
      </c>
    </row>
    <row r="946" spans="1:10" x14ac:dyDescent="0.3">
      <c r="A946" t="str">
        <f>IF('1. Prosjekteringsverktøy'!D954&lt;&gt;0,'1. Prosjekteringsverktøy'!$D954,"")</f>
        <v/>
      </c>
      <c r="B946" t="str">
        <f>IF('1. Prosjekteringsverktøy'!$B954=Utelukk!$A$3,"",IF('1. Prosjekteringsverktøy'!$G954&lt;&gt;"",IF('1. Prosjekteringsverktøy'!$G954='Telle antall dimensjoner'!B$1,1,""),IF('1. Prosjekteringsverktøy'!$F954=B$1,1,"")))</f>
        <v/>
      </c>
      <c r="C946" t="str">
        <f>IF('1. Prosjekteringsverktøy'!$B954=Utelukk!$A$3,"",IF('1. Prosjekteringsverktøy'!$G954&lt;&gt;"",IF('1. Prosjekteringsverktøy'!$G954='Telle antall dimensjoner'!C$1,1,""),IF('1. Prosjekteringsverktøy'!$F954=C$1,1,"")))</f>
        <v/>
      </c>
      <c r="D946" t="str">
        <f>IF('1. Prosjekteringsverktøy'!$B954=Utelukk!$A$3,"",IF('1. Prosjekteringsverktøy'!$G954&lt;&gt;"",IF('1. Prosjekteringsverktøy'!$G954='Telle antall dimensjoner'!D$1,1,""),IF('1. Prosjekteringsverktøy'!$F954=D$1,1,"")))</f>
        <v/>
      </c>
      <c r="E946" t="str">
        <f>IF('1. Prosjekteringsverktøy'!$B954=Utelukk!$A$3,"",IF('1. Prosjekteringsverktøy'!$G954&lt;&gt;"",IF('1. Prosjekteringsverktøy'!$G954='Telle antall dimensjoner'!E$1,1,""),IF('1. Prosjekteringsverktøy'!$F954=E$1,1,"")))</f>
        <v/>
      </c>
      <c r="F946" t="str">
        <f>IF('1. Prosjekteringsverktøy'!$B954=Utelukk!$A$3,"",IF('1. Prosjekteringsverktøy'!$G954&lt;&gt;"",IF('1. Prosjekteringsverktøy'!$G954='Telle antall dimensjoner'!F$1,1,""),IF('1. Prosjekteringsverktøy'!$F954=F$1,1,"")))</f>
        <v/>
      </c>
      <c r="G946" t="str">
        <f>IF('1. Prosjekteringsverktøy'!$B954=Utelukk!$A$3,"",IF('1. Prosjekteringsverktøy'!$G954&lt;&gt;"",IF('1. Prosjekteringsverktøy'!$G954='Telle antall dimensjoner'!G$1,1,""),IF('1. Prosjekteringsverktøy'!$F954=G$1,1,"")))</f>
        <v/>
      </c>
      <c r="H946" t="str">
        <f>IF('1. Prosjekteringsverktøy'!$B954=Utelukk!$A$3,"",IF('1. Prosjekteringsverktøy'!$G954&lt;&gt;"",IF('1. Prosjekteringsverktøy'!$G954='Telle antall dimensjoner'!H$1,1,""),IF('1. Prosjekteringsverktøy'!$F954=H$1,1,"")))</f>
        <v/>
      </c>
      <c r="I946" t="str">
        <f>IF('1. Prosjekteringsverktøy'!$B954=Utelukk!$A$3,"",IF('1. Prosjekteringsverktøy'!$G954&lt;&gt;"",IF('1. Prosjekteringsverktøy'!$G954='Telle antall dimensjoner'!I$1,1,""),IF('1. Prosjekteringsverktøy'!$F954=I$1,1,"")))</f>
        <v/>
      </c>
      <c r="J946" t="str">
        <f>IF('1. Prosjekteringsverktøy'!$B954=Utelukk!$A$3,"",IF('1. Prosjekteringsverktøy'!$G954&lt;&gt;"",IF('1. Prosjekteringsverktøy'!$G954='Telle antall dimensjoner'!J$1,1,""),IF('1. Prosjekteringsverktøy'!$F954=J$1,1,"")))</f>
        <v/>
      </c>
    </row>
    <row r="947" spans="1:10" x14ac:dyDescent="0.3">
      <c r="A947" t="str">
        <f>IF('1. Prosjekteringsverktøy'!D955&lt;&gt;0,'1. Prosjekteringsverktøy'!$D955,"")</f>
        <v/>
      </c>
      <c r="B947" t="str">
        <f>IF('1. Prosjekteringsverktøy'!$B955=Utelukk!$A$3,"",IF('1. Prosjekteringsverktøy'!$G955&lt;&gt;"",IF('1. Prosjekteringsverktøy'!$G955='Telle antall dimensjoner'!B$1,1,""),IF('1. Prosjekteringsverktøy'!$F955=B$1,1,"")))</f>
        <v/>
      </c>
      <c r="C947" t="str">
        <f>IF('1. Prosjekteringsverktøy'!$B955=Utelukk!$A$3,"",IF('1. Prosjekteringsverktøy'!$G955&lt;&gt;"",IF('1. Prosjekteringsverktøy'!$G955='Telle antall dimensjoner'!C$1,1,""),IF('1. Prosjekteringsverktøy'!$F955=C$1,1,"")))</f>
        <v/>
      </c>
      <c r="D947" t="str">
        <f>IF('1. Prosjekteringsverktøy'!$B955=Utelukk!$A$3,"",IF('1. Prosjekteringsverktøy'!$G955&lt;&gt;"",IF('1. Prosjekteringsverktøy'!$G955='Telle antall dimensjoner'!D$1,1,""),IF('1. Prosjekteringsverktøy'!$F955=D$1,1,"")))</f>
        <v/>
      </c>
      <c r="E947" t="str">
        <f>IF('1. Prosjekteringsverktøy'!$B955=Utelukk!$A$3,"",IF('1. Prosjekteringsverktøy'!$G955&lt;&gt;"",IF('1. Prosjekteringsverktøy'!$G955='Telle antall dimensjoner'!E$1,1,""),IF('1. Prosjekteringsverktøy'!$F955=E$1,1,"")))</f>
        <v/>
      </c>
      <c r="F947" t="str">
        <f>IF('1. Prosjekteringsverktøy'!$B955=Utelukk!$A$3,"",IF('1. Prosjekteringsverktøy'!$G955&lt;&gt;"",IF('1. Prosjekteringsverktøy'!$G955='Telle antall dimensjoner'!F$1,1,""),IF('1. Prosjekteringsverktøy'!$F955=F$1,1,"")))</f>
        <v/>
      </c>
      <c r="G947" t="str">
        <f>IF('1. Prosjekteringsverktøy'!$B955=Utelukk!$A$3,"",IF('1. Prosjekteringsverktøy'!$G955&lt;&gt;"",IF('1. Prosjekteringsverktøy'!$G955='Telle antall dimensjoner'!G$1,1,""),IF('1. Prosjekteringsverktøy'!$F955=G$1,1,"")))</f>
        <v/>
      </c>
      <c r="H947" t="str">
        <f>IF('1. Prosjekteringsverktøy'!$B955=Utelukk!$A$3,"",IF('1. Prosjekteringsverktøy'!$G955&lt;&gt;"",IF('1. Prosjekteringsverktøy'!$G955='Telle antall dimensjoner'!H$1,1,""),IF('1. Prosjekteringsverktøy'!$F955=H$1,1,"")))</f>
        <v/>
      </c>
      <c r="I947" t="str">
        <f>IF('1. Prosjekteringsverktøy'!$B955=Utelukk!$A$3,"",IF('1. Prosjekteringsverktøy'!$G955&lt;&gt;"",IF('1. Prosjekteringsverktøy'!$G955='Telle antall dimensjoner'!I$1,1,""),IF('1. Prosjekteringsverktøy'!$F955=I$1,1,"")))</f>
        <v/>
      </c>
      <c r="J947" t="str">
        <f>IF('1. Prosjekteringsverktøy'!$B955=Utelukk!$A$3,"",IF('1. Prosjekteringsverktøy'!$G955&lt;&gt;"",IF('1. Prosjekteringsverktøy'!$G955='Telle antall dimensjoner'!J$1,1,""),IF('1. Prosjekteringsverktøy'!$F955=J$1,1,"")))</f>
        <v/>
      </c>
    </row>
    <row r="948" spans="1:10" x14ac:dyDescent="0.3">
      <c r="A948" t="str">
        <f>IF('1. Prosjekteringsverktøy'!D956&lt;&gt;0,'1. Prosjekteringsverktøy'!$D956,"")</f>
        <v/>
      </c>
      <c r="B948" t="str">
        <f>IF('1. Prosjekteringsverktøy'!$B956=Utelukk!$A$3,"",IF('1. Prosjekteringsverktøy'!$G956&lt;&gt;"",IF('1. Prosjekteringsverktøy'!$G956='Telle antall dimensjoner'!B$1,1,""),IF('1. Prosjekteringsverktøy'!$F956=B$1,1,"")))</f>
        <v/>
      </c>
      <c r="C948" t="str">
        <f>IF('1. Prosjekteringsverktøy'!$B956=Utelukk!$A$3,"",IF('1. Prosjekteringsverktøy'!$G956&lt;&gt;"",IF('1. Prosjekteringsverktøy'!$G956='Telle antall dimensjoner'!C$1,1,""),IF('1. Prosjekteringsverktøy'!$F956=C$1,1,"")))</f>
        <v/>
      </c>
      <c r="D948" t="str">
        <f>IF('1. Prosjekteringsverktøy'!$B956=Utelukk!$A$3,"",IF('1. Prosjekteringsverktøy'!$G956&lt;&gt;"",IF('1. Prosjekteringsverktøy'!$G956='Telle antall dimensjoner'!D$1,1,""),IF('1. Prosjekteringsverktøy'!$F956=D$1,1,"")))</f>
        <v/>
      </c>
      <c r="E948" t="str">
        <f>IF('1. Prosjekteringsverktøy'!$B956=Utelukk!$A$3,"",IF('1. Prosjekteringsverktøy'!$G956&lt;&gt;"",IF('1. Prosjekteringsverktøy'!$G956='Telle antall dimensjoner'!E$1,1,""),IF('1. Prosjekteringsverktøy'!$F956=E$1,1,"")))</f>
        <v/>
      </c>
      <c r="F948" t="str">
        <f>IF('1. Prosjekteringsverktøy'!$B956=Utelukk!$A$3,"",IF('1. Prosjekteringsverktøy'!$G956&lt;&gt;"",IF('1. Prosjekteringsverktøy'!$G956='Telle antall dimensjoner'!F$1,1,""),IF('1. Prosjekteringsverktøy'!$F956=F$1,1,"")))</f>
        <v/>
      </c>
      <c r="G948" t="str">
        <f>IF('1. Prosjekteringsverktøy'!$B956=Utelukk!$A$3,"",IF('1. Prosjekteringsverktøy'!$G956&lt;&gt;"",IF('1. Prosjekteringsverktøy'!$G956='Telle antall dimensjoner'!G$1,1,""),IF('1. Prosjekteringsverktøy'!$F956=G$1,1,"")))</f>
        <v/>
      </c>
      <c r="H948" t="str">
        <f>IF('1. Prosjekteringsverktøy'!$B956=Utelukk!$A$3,"",IF('1. Prosjekteringsverktøy'!$G956&lt;&gt;"",IF('1. Prosjekteringsverktøy'!$G956='Telle antall dimensjoner'!H$1,1,""),IF('1. Prosjekteringsverktøy'!$F956=H$1,1,"")))</f>
        <v/>
      </c>
      <c r="I948" t="str">
        <f>IF('1. Prosjekteringsverktøy'!$B956=Utelukk!$A$3,"",IF('1. Prosjekteringsverktøy'!$G956&lt;&gt;"",IF('1. Prosjekteringsverktøy'!$G956='Telle antall dimensjoner'!I$1,1,""),IF('1. Prosjekteringsverktøy'!$F956=I$1,1,"")))</f>
        <v/>
      </c>
      <c r="J948" t="str">
        <f>IF('1. Prosjekteringsverktøy'!$B956=Utelukk!$A$3,"",IF('1. Prosjekteringsverktøy'!$G956&lt;&gt;"",IF('1. Prosjekteringsverktøy'!$G956='Telle antall dimensjoner'!J$1,1,""),IF('1. Prosjekteringsverktøy'!$F956=J$1,1,"")))</f>
        <v/>
      </c>
    </row>
    <row r="949" spans="1:10" x14ac:dyDescent="0.3">
      <c r="A949" t="str">
        <f>IF('1. Prosjekteringsverktøy'!D957&lt;&gt;0,'1. Prosjekteringsverktøy'!$D957,"")</f>
        <v/>
      </c>
      <c r="B949" t="str">
        <f>IF('1. Prosjekteringsverktøy'!$B957=Utelukk!$A$3,"",IF('1. Prosjekteringsverktøy'!$G957&lt;&gt;"",IF('1. Prosjekteringsverktøy'!$G957='Telle antall dimensjoner'!B$1,1,""),IF('1. Prosjekteringsverktøy'!$F957=B$1,1,"")))</f>
        <v/>
      </c>
      <c r="C949" t="str">
        <f>IF('1. Prosjekteringsverktøy'!$B957=Utelukk!$A$3,"",IF('1. Prosjekteringsverktøy'!$G957&lt;&gt;"",IF('1. Prosjekteringsverktøy'!$G957='Telle antall dimensjoner'!C$1,1,""),IF('1. Prosjekteringsverktøy'!$F957=C$1,1,"")))</f>
        <v/>
      </c>
      <c r="D949" t="str">
        <f>IF('1. Prosjekteringsverktøy'!$B957=Utelukk!$A$3,"",IF('1. Prosjekteringsverktøy'!$G957&lt;&gt;"",IF('1. Prosjekteringsverktøy'!$G957='Telle antall dimensjoner'!D$1,1,""),IF('1. Prosjekteringsverktøy'!$F957=D$1,1,"")))</f>
        <v/>
      </c>
      <c r="E949" t="str">
        <f>IF('1. Prosjekteringsverktøy'!$B957=Utelukk!$A$3,"",IF('1. Prosjekteringsverktøy'!$G957&lt;&gt;"",IF('1. Prosjekteringsverktøy'!$G957='Telle antall dimensjoner'!E$1,1,""),IF('1. Prosjekteringsverktøy'!$F957=E$1,1,"")))</f>
        <v/>
      </c>
      <c r="F949" t="str">
        <f>IF('1. Prosjekteringsverktøy'!$B957=Utelukk!$A$3,"",IF('1. Prosjekteringsverktøy'!$G957&lt;&gt;"",IF('1. Prosjekteringsverktøy'!$G957='Telle antall dimensjoner'!F$1,1,""),IF('1. Prosjekteringsverktøy'!$F957=F$1,1,"")))</f>
        <v/>
      </c>
      <c r="G949" t="str">
        <f>IF('1. Prosjekteringsverktøy'!$B957=Utelukk!$A$3,"",IF('1. Prosjekteringsverktøy'!$G957&lt;&gt;"",IF('1. Prosjekteringsverktøy'!$G957='Telle antall dimensjoner'!G$1,1,""),IF('1. Prosjekteringsverktøy'!$F957=G$1,1,"")))</f>
        <v/>
      </c>
      <c r="H949" t="str">
        <f>IF('1. Prosjekteringsverktøy'!$B957=Utelukk!$A$3,"",IF('1. Prosjekteringsverktøy'!$G957&lt;&gt;"",IF('1. Prosjekteringsverktøy'!$G957='Telle antall dimensjoner'!H$1,1,""),IF('1. Prosjekteringsverktøy'!$F957=H$1,1,"")))</f>
        <v/>
      </c>
      <c r="I949" t="str">
        <f>IF('1. Prosjekteringsverktøy'!$B957=Utelukk!$A$3,"",IF('1. Prosjekteringsverktøy'!$G957&lt;&gt;"",IF('1. Prosjekteringsverktøy'!$G957='Telle antall dimensjoner'!I$1,1,""),IF('1. Prosjekteringsverktøy'!$F957=I$1,1,"")))</f>
        <v/>
      </c>
      <c r="J949" t="str">
        <f>IF('1. Prosjekteringsverktøy'!$B957=Utelukk!$A$3,"",IF('1. Prosjekteringsverktøy'!$G957&lt;&gt;"",IF('1. Prosjekteringsverktøy'!$G957='Telle antall dimensjoner'!J$1,1,""),IF('1. Prosjekteringsverktøy'!$F957=J$1,1,"")))</f>
        <v/>
      </c>
    </row>
    <row r="950" spans="1:10" x14ac:dyDescent="0.3">
      <c r="A950" t="str">
        <f>IF('1. Prosjekteringsverktøy'!D958&lt;&gt;0,'1. Prosjekteringsverktøy'!$D958,"")</f>
        <v/>
      </c>
      <c r="B950" t="str">
        <f>IF('1. Prosjekteringsverktøy'!$B958=Utelukk!$A$3,"",IF('1. Prosjekteringsverktøy'!$G958&lt;&gt;"",IF('1. Prosjekteringsverktøy'!$G958='Telle antall dimensjoner'!B$1,1,""),IF('1. Prosjekteringsverktøy'!$F958=B$1,1,"")))</f>
        <v/>
      </c>
      <c r="C950" t="str">
        <f>IF('1. Prosjekteringsverktøy'!$B958=Utelukk!$A$3,"",IF('1. Prosjekteringsverktøy'!$G958&lt;&gt;"",IF('1. Prosjekteringsverktøy'!$G958='Telle antall dimensjoner'!C$1,1,""),IF('1. Prosjekteringsverktøy'!$F958=C$1,1,"")))</f>
        <v/>
      </c>
      <c r="D950" t="str">
        <f>IF('1. Prosjekteringsverktøy'!$B958=Utelukk!$A$3,"",IF('1. Prosjekteringsverktøy'!$G958&lt;&gt;"",IF('1. Prosjekteringsverktøy'!$G958='Telle antall dimensjoner'!D$1,1,""),IF('1. Prosjekteringsverktøy'!$F958=D$1,1,"")))</f>
        <v/>
      </c>
      <c r="E950" t="str">
        <f>IF('1. Prosjekteringsverktøy'!$B958=Utelukk!$A$3,"",IF('1. Prosjekteringsverktøy'!$G958&lt;&gt;"",IF('1. Prosjekteringsverktøy'!$G958='Telle antall dimensjoner'!E$1,1,""),IF('1. Prosjekteringsverktøy'!$F958=E$1,1,"")))</f>
        <v/>
      </c>
      <c r="F950" t="str">
        <f>IF('1. Prosjekteringsverktøy'!$B958=Utelukk!$A$3,"",IF('1. Prosjekteringsverktøy'!$G958&lt;&gt;"",IF('1. Prosjekteringsverktøy'!$G958='Telle antall dimensjoner'!F$1,1,""),IF('1. Prosjekteringsverktøy'!$F958=F$1,1,"")))</f>
        <v/>
      </c>
      <c r="G950" t="str">
        <f>IF('1. Prosjekteringsverktøy'!$B958=Utelukk!$A$3,"",IF('1. Prosjekteringsverktøy'!$G958&lt;&gt;"",IF('1. Prosjekteringsverktøy'!$G958='Telle antall dimensjoner'!G$1,1,""),IF('1. Prosjekteringsverktøy'!$F958=G$1,1,"")))</f>
        <v/>
      </c>
      <c r="H950" t="str">
        <f>IF('1. Prosjekteringsverktøy'!$B958=Utelukk!$A$3,"",IF('1. Prosjekteringsverktøy'!$G958&lt;&gt;"",IF('1. Prosjekteringsverktøy'!$G958='Telle antall dimensjoner'!H$1,1,""),IF('1. Prosjekteringsverktøy'!$F958=H$1,1,"")))</f>
        <v/>
      </c>
      <c r="I950" t="str">
        <f>IF('1. Prosjekteringsverktøy'!$B958=Utelukk!$A$3,"",IF('1. Prosjekteringsverktøy'!$G958&lt;&gt;"",IF('1. Prosjekteringsverktøy'!$G958='Telle antall dimensjoner'!I$1,1,""),IF('1. Prosjekteringsverktøy'!$F958=I$1,1,"")))</f>
        <v/>
      </c>
      <c r="J950" t="str">
        <f>IF('1. Prosjekteringsverktøy'!$B958=Utelukk!$A$3,"",IF('1. Prosjekteringsverktøy'!$G958&lt;&gt;"",IF('1. Prosjekteringsverktøy'!$G958='Telle antall dimensjoner'!J$1,1,""),IF('1. Prosjekteringsverktøy'!$F958=J$1,1,"")))</f>
        <v/>
      </c>
    </row>
    <row r="951" spans="1:10" x14ac:dyDescent="0.3">
      <c r="A951" t="str">
        <f>IF('1. Prosjekteringsverktøy'!D959&lt;&gt;0,'1. Prosjekteringsverktøy'!$D959,"")</f>
        <v/>
      </c>
      <c r="B951" t="str">
        <f>IF('1. Prosjekteringsverktøy'!$B959=Utelukk!$A$3,"",IF('1. Prosjekteringsverktøy'!$G959&lt;&gt;"",IF('1. Prosjekteringsverktøy'!$G959='Telle antall dimensjoner'!B$1,1,""),IF('1. Prosjekteringsverktøy'!$F959=B$1,1,"")))</f>
        <v/>
      </c>
      <c r="C951" t="str">
        <f>IF('1. Prosjekteringsverktøy'!$B959=Utelukk!$A$3,"",IF('1. Prosjekteringsverktøy'!$G959&lt;&gt;"",IF('1. Prosjekteringsverktøy'!$G959='Telle antall dimensjoner'!C$1,1,""),IF('1. Prosjekteringsverktøy'!$F959=C$1,1,"")))</f>
        <v/>
      </c>
      <c r="D951" t="str">
        <f>IF('1. Prosjekteringsverktøy'!$B959=Utelukk!$A$3,"",IF('1. Prosjekteringsverktøy'!$G959&lt;&gt;"",IF('1. Prosjekteringsverktøy'!$G959='Telle antall dimensjoner'!D$1,1,""),IF('1. Prosjekteringsverktøy'!$F959=D$1,1,"")))</f>
        <v/>
      </c>
      <c r="E951" t="str">
        <f>IF('1. Prosjekteringsverktøy'!$B959=Utelukk!$A$3,"",IF('1. Prosjekteringsverktøy'!$G959&lt;&gt;"",IF('1. Prosjekteringsverktøy'!$G959='Telle antall dimensjoner'!E$1,1,""),IF('1. Prosjekteringsverktøy'!$F959=E$1,1,"")))</f>
        <v/>
      </c>
      <c r="F951" t="str">
        <f>IF('1. Prosjekteringsverktøy'!$B959=Utelukk!$A$3,"",IF('1. Prosjekteringsverktøy'!$G959&lt;&gt;"",IF('1. Prosjekteringsverktøy'!$G959='Telle antall dimensjoner'!F$1,1,""),IF('1. Prosjekteringsverktøy'!$F959=F$1,1,"")))</f>
        <v/>
      </c>
      <c r="G951" t="str">
        <f>IF('1. Prosjekteringsverktøy'!$B959=Utelukk!$A$3,"",IF('1. Prosjekteringsverktøy'!$G959&lt;&gt;"",IF('1. Prosjekteringsverktøy'!$G959='Telle antall dimensjoner'!G$1,1,""),IF('1. Prosjekteringsverktøy'!$F959=G$1,1,"")))</f>
        <v/>
      </c>
      <c r="H951" t="str">
        <f>IF('1. Prosjekteringsverktøy'!$B959=Utelukk!$A$3,"",IF('1. Prosjekteringsverktøy'!$G959&lt;&gt;"",IF('1. Prosjekteringsverktøy'!$G959='Telle antall dimensjoner'!H$1,1,""),IF('1. Prosjekteringsverktøy'!$F959=H$1,1,"")))</f>
        <v/>
      </c>
      <c r="I951" t="str">
        <f>IF('1. Prosjekteringsverktøy'!$B959=Utelukk!$A$3,"",IF('1. Prosjekteringsverktøy'!$G959&lt;&gt;"",IF('1. Prosjekteringsverktøy'!$G959='Telle antall dimensjoner'!I$1,1,""),IF('1. Prosjekteringsverktøy'!$F959=I$1,1,"")))</f>
        <v/>
      </c>
      <c r="J951" t="str">
        <f>IF('1. Prosjekteringsverktøy'!$B959=Utelukk!$A$3,"",IF('1. Prosjekteringsverktøy'!$G959&lt;&gt;"",IF('1. Prosjekteringsverktøy'!$G959='Telle antall dimensjoner'!J$1,1,""),IF('1. Prosjekteringsverktøy'!$F959=J$1,1,"")))</f>
        <v/>
      </c>
    </row>
    <row r="952" spans="1:10" x14ac:dyDescent="0.3">
      <c r="A952" t="str">
        <f>IF('1. Prosjekteringsverktøy'!D960&lt;&gt;0,'1. Prosjekteringsverktøy'!$D960,"")</f>
        <v/>
      </c>
      <c r="B952" t="str">
        <f>IF('1. Prosjekteringsverktøy'!$B960=Utelukk!$A$3,"",IF('1. Prosjekteringsverktøy'!$G960&lt;&gt;"",IF('1. Prosjekteringsverktøy'!$G960='Telle antall dimensjoner'!B$1,1,""),IF('1. Prosjekteringsverktøy'!$F960=B$1,1,"")))</f>
        <v/>
      </c>
      <c r="C952" t="str">
        <f>IF('1. Prosjekteringsverktøy'!$B960=Utelukk!$A$3,"",IF('1. Prosjekteringsverktøy'!$G960&lt;&gt;"",IF('1. Prosjekteringsverktøy'!$G960='Telle antall dimensjoner'!C$1,1,""),IF('1. Prosjekteringsverktøy'!$F960=C$1,1,"")))</f>
        <v/>
      </c>
      <c r="D952" t="str">
        <f>IF('1. Prosjekteringsverktøy'!$B960=Utelukk!$A$3,"",IF('1. Prosjekteringsverktøy'!$G960&lt;&gt;"",IF('1. Prosjekteringsverktøy'!$G960='Telle antall dimensjoner'!D$1,1,""),IF('1. Prosjekteringsverktøy'!$F960=D$1,1,"")))</f>
        <v/>
      </c>
      <c r="E952" t="str">
        <f>IF('1. Prosjekteringsverktøy'!$B960=Utelukk!$A$3,"",IF('1. Prosjekteringsverktøy'!$G960&lt;&gt;"",IF('1. Prosjekteringsverktøy'!$G960='Telle antall dimensjoner'!E$1,1,""),IF('1. Prosjekteringsverktøy'!$F960=E$1,1,"")))</f>
        <v/>
      </c>
      <c r="F952" t="str">
        <f>IF('1. Prosjekteringsverktøy'!$B960=Utelukk!$A$3,"",IF('1. Prosjekteringsverktøy'!$G960&lt;&gt;"",IF('1. Prosjekteringsverktøy'!$G960='Telle antall dimensjoner'!F$1,1,""),IF('1. Prosjekteringsverktøy'!$F960=F$1,1,"")))</f>
        <v/>
      </c>
      <c r="G952" t="str">
        <f>IF('1. Prosjekteringsverktøy'!$B960=Utelukk!$A$3,"",IF('1. Prosjekteringsverktøy'!$G960&lt;&gt;"",IF('1. Prosjekteringsverktøy'!$G960='Telle antall dimensjoner'!G$1,1,""),IF('1. Prosjekteringsverktøy'!$F960=G$1,1,"")))</f>
        <v/>
      </c>
      <c r="H952" t="str">
        <f>IF('1. Prosjekteringsverktøy'!$B960=Utelukk!$A$3,"",IF('1. Prosjekteringsverktøy'!$G960&lt;&gt;"",IF('1. Prosjekteringsverktøy'!$G960='Telle antall dimensjoner'!H$1,1,""),IF('1. Prosjekteringsverktøy'!$F960=H$1,1,"")))</f>
        <v/>
      </c>
      <c r="I952" t="str">
        <f>IF('1. Prosjekteringsverktøy'!$B960=Utelukk!$A$3,"",IF('1. Prosjekteringsverktøy'!$G960&lt;&gt;"",IF('1. Prosjekteringsverktøy'!$G960='Telle antall dimensjoner'!I$1,1,""),IF('1. Prosjekteringsverktøy'!$F960=I$1,1,"")))</f>
        <v/>
      </c>
      <c r="J952" t="str">
        <f>IF('1. Prosjekteringsverktøy'!$B960=Utelukk!$A$3,"",IF('1. Prosjekteringsverktøy'!$G960&lt;&gt;"",IF('1. Prosjekteringsverktøy'!$G960='Telle antall dimensjoner'!J$1,1,""),IF('1. Prosjekteringsverktøy'!$F960=J$1,1,"")))</f>
        <v/>
      </c>
    </row>
    <row r="953" spans="1:10" x14ac:dyDescent="0.3">
      <c r="A953" t="str">
        <f>IF('1. Prosjekteringsverktøy'!D961&lt;&gt;0,'1. Prosjekteringsverktøy'!$D961,"")</f>
        <v/>
      </c>
      <c r="B953" t="str">
        <f>IF('1. Prosjekteringsverktøy'!$B961=Utelukk!$A$3,"",IF('1. Prosjekteringsverktøy'!$G961&lt;&gt;"",IF('1. Prosjekteringsverktøy'!$G961='Telle antall dimensjoner'!B$1,1,""),IF('1. Prosjekteringsverktøy'!$F961=B$1,1,"")))</f>
        <v/>
      </c>
      <c r="C953" t="str">
        <f>IF('1. Prosjekteringsverktøy'!$B961=Utelukk!$A$3,"",IF('1. Prosjekteringsverktøy'!$G961&lt;&gt;"",IF('1. Prosjekteringsverktøy'!$G961='Telle antall dimensjoner'!C$1,1,""),IF('1. Prosjekteringsverktøy'!$F961=C$1,1,"")))</f>
        <v/>
      </c>
      <c r="D953" t="str">
        <f>IF('1. Prosjekteringsverktøy'!$B961=Utelukk!$A$3,"",IF('1. Prosjekteringsverktøy'!$G961&lt;&gt;"",IF('1. Prosjekteringsverktøy'!$G961='Telle antall dimensjoner'!D$1,1,""),IF('1. Prosjekteringsverktøy'!$F961=D$1,1,"")))</f>
        <v/>
      </c>
      <c r="E953" t="str">
        <f>IF('1. Prosjekteringsverktøy'!$B961=Utelukk!$A$3,"",IF('1. Prosjekteringsverktøy'!$G961&lt;&gt;"",IF('1. Prosjekteringsverktøy'!$G961='Telle antall dimensjoner'!E$1,1,""),IF('1. Prosjekteringsverktøy'!$F961=E$1,1,"")))</f>
        <v/>
      </c>
      <c r="F953" t="str">
        <f>IF('1. Prosjekteringsverktøy'!$B961=Utelukk!$A$3,"",IF('1. Prosjekteringsverktøy'!$G961&lt;&gt;"",IF('1. Prosjekteringsverktøy'!$G961='Telle antall dimensjoner'!F$1,1,""),IF('1. Prosjekteringsverktøy'!$F961=F$1,1,"")))</f>
        <v/>
      </c>
      <c r="G953" t="str">
        <f>IF('1. Prosjekteringsverktøy'!$B961=Utelukk!$A$3,"",IF('1. Prosjekteringsverktøy'!$G961&lt;&gt;"",IF('1. Prosjekteringsverktøy'!$G961='Telle antall dimensjoner'!G$1,1,""),IF('1. Prosjekteringsverktøy'!$F961=G$1,1,"")))</f>
        <v/>
      </c>
      <c r="H953" t="str">
        <f>IF('1. Prosjekteringsverktøy'!$B961=Utelukk!$A$3,"",IF('1. Prosjekteringsverktøy'!$G961&lt;&gt;"",IF('1. Prosjekteringsverktøy'!$G961='Telle antall dimensjoner'!H$1,1,""),IF('1. Prosjekteringsverktøy'!$F961=H$1,1,"")))</f>
        <v/>
      </c>
      <c r="I953" t="str">
        <f>IF('1. Prosjekteringsverktøy'!$B961=Utelukk!$A$3,"",IF('1. Prosjekteringsverktøy'!$G961&lt;&gt;"",IF('1. Prosjekteringsverktøy'!$G961='Telle antall dimensjoner'!I$1,1,""),IF('1. Prosjekteringsverktøy'!$F961=I$1,1,"")))</f>
        <v/>
      </c>
      <c r="J953" t="str">
        <f>IF('1. Prosjekteringsverktøy'!$B961=Utelukk!$A$3,"",IF('1. Prosjekteringsverktøy'!$G961&lt;&gt;"",IF('1. Prosjekteringsverktøy'!$G961='Telle antall dimensjoner'!J$1,1,""),IF('1. Prosjekteringsverktøy'!$F961=J$1,1,"")))</f>
        <v/>
      </c>
    </row>
    <row r="954" spans="1:10" x14ac:dyDescent="0.3">
      <c r="A954" t="str">
        <f>IF('1. Prosjekteringsverktøy'!D962&lt;&gt;0,'1. Prosjekteringsverktøy'!$D962,"")</f>
        <v/>
      </c>
      <c r="B954" t="str">
        <f>IF('1. Prosjekteringsverktøy'!$B962=Utelukk!$A$3,"",IF('1. Prosjekteringsverktøy'!$G962&lt;&gt;"",IF('1. Prosjekteringsverktøy'!$G962='Telle antall dimensjoner'!B$1,1,""),IF('1. Prosjekteringsverktøy'!$F962=B$1,1,"")))</f>
        <v/>
      </c>
      <c r="C954" t="str">
        <f>IF('1. Prosjekteringsverktøy'!$B962=Utelukk!$A$3,"",IF('1. Prosjekteringsverktøy'!$G962&lt;&gt;"",IF('1. Prosjekteringsverktøy'!$G962='Telle antall dimensjoner'!C$1,1,""),IF('1. Prosjekteringsverktøy'!$F962=C$1,1,"")))</f>
        <v/>
      </c>
      <c r="D954" t="str">
        <f>IF('1. Prosjekteringsverktøy'!$B962=Utelukk!$A$3,"",IF('1. Prosjekteringsverktøy'!$G962&lt;&gt;"",IF('1. Prosjekteringsverktøy'!$G962='Telle antall dimensjoner'!D$1,1,""),IF('1. Prosjekteringsverktøy'!$F962=D$1,1,"")))</f>
        <v/>
      </c>
      <c r="E954" t="str">
        <f>IF('1. Prosjekteringsverktøy'!$B962=Utelukk!$A$3,"",IF('1. Prosjekteringsverktøy'!$G962&lt;&gt;"",IF('1. Prosjekteringsverktøy'!$G962='Telle antall dimensjoner'!E$1,1,""),IF('1. Prosjekteringsverktøy'!$F962=E$1,1,"")))</f>
        <v/>
      </c>
      <c r="F954" t="str">
        <f>IF('1. Prosjekteringsverktøy'!$B962=Utelukk!$A$3,"",IF('1. Prosjekteringsverktøy'!$G962&lt;&gt;"",IF('1. Prosjekteringsverktøy'!$G962='Telle antall dimensjoner'!F$1,1,""),IF('1. Prosjekteringsverktøy'!$F962=F$1,1,"")))</f>
        <v/>
      </c>
      <c r="G954" t="str">
        <f>IF('1. Prosjekteringsverktøy'!$B962=Utelukk!$A$3,"",IF('1. Prosjekteringsverktøy'!$G962&lt;&gt;"",IF('1. Prosjekteringsverktøy'!$G962='Telle antall dimensjoner'!G$1,1,""),IF('1. Prosjekteringsverktøy'!$F962=G$1,1,"")))</f>
        <v/>
      </c>
      <c r="H954" t="str">
        <f>IF('1. Prosjekteringsverktøy'!$B962=Utelukk!$A$3,"",IF('1. Prosjekteringsverktøy'!$G962&lt;&gt;"",IF('1. Prosjekteringsverktøy'!$G962='Telle antall dimensjoner'!H$1,1,""),IF('1. Prosjekteringsverktøy'!$F962=H$1,1,"")))</f>
        <v/>
      </c>
      <c r="I954" t="str">
        <f>IF('1. Prosjekteringsverktøy'!$B962=Utelukk!$A$3,"",IF('1. Prosjekteringsverktøy'!$G962&lt;&gt;"",IF('1. Prosjekteringsverktøy'!$G962='Telle antall dimensjoner'!I$1,1,""),IF('1. Prosjekteringsverktøy'!$F962=I$1,1,"")))</f>
        <v/>
      </c>
      <c r="J954" t="str">
        <f>IF('1. Prosjekteringsverktøy'!$B962=Utelukk!$A$3,"",IF('1. Prosjekteringsverktøy'!$G962&lt;&gt;"",IF('1. Prosjekteringsverktøy'!$G962='Telle antall dimensjoner'!J$1,1,""),IF('1. Prosjekteringsverktøy'!$F962=J$1,1,"")))</f>
        <v/>
      </c>
    </row>
    <row r="955" spans="1:10" x14ac:dyDescent="0.3">
      <c r="A955" t="str">
        <f>IF('1. Prosjekteringsverktøy'!D963&lt;&gt;0,'1. Prosjekteringsverktøy'!$D963,"")</f>
        <v/>
      </c>
      <c r="B955" t="str">
        <f>IF('1. Prosjekteringsverktøy'!$B963=Utelukk!$A$3,"",IF('1. Prosjekteringsverktøy'!$G963&lt;&gt;"",IF('1. Prosjekteringsverktøy'!$G963='Telle antall dimensjoner'!B$1,1,""),IF('1. Prosjekteringsverktøy'!$F963=B$1,1,"")))</f>
        <v/>
      </c>
      <c r="C955" t="str">
        <f>IF('1. Prosjekteringsverktøy'!$B963=Utelukk!$A$3,"",IF('1. Prosjekteringsverktøy'!$G963&lt;&gt;"",IF('1. Prosjekteringsverktøy'!$G963='Telle antall dimensjoner'!C$1,1,""),IF('1. Prosjekteringsverktøy'!$F963=C$1,1,"")))</f>
        <v/>
      </c>
      <c r="D955" t="str">
        <f>IF('1. Prosjekteringsverktøy'!$B963=Utelukk!$A$3,"",IF('1. Prosjekteringsverktøy'!$G963&lt;&gt;"",IF('1. Prosjekteringsverktøy'!$G963='Telle antall dimensjoner'!D$1,1,""),IF('1. Prosjekteringsverktøy'!$F963=D$1,1,"")))</f>
        <v/>
      </c>
      <c r="E955" t="str">
        <f>IF('1. Prosjekteringsverktøy'!$B963=Utelukk!$A$3,"",IF('1. Prosjekteringsverktøy'!$G963&lt;&gt;"",IF('1. Prosjekteringsverktøy'!$G963='Telle antall dimensjoner'!E$1,1,""),IF('1. Prosjekteringsverktøy'!$F963=E$1,1,"")))</f>
        <v/>
      </c>
      <c r="F955" t="str">
        <f>IF('1. Prosjekteringsverktøy'!$B963=Utelukk!$A$3,"",IF('1. Prosjekteringsverktøy'!$G963&lt;&gt;"",IF('1. Prosjekteringsverktøy'!$G963='Telle antall dimensjoner'!F$1,1,""),IF('1. Prosjekteringsverktøy'!$F963=F$1,1,"")))</f>
        <v/>
      </c>
      <c r="G955" t="str">
        <f>IF('1. Prosjekteringsverktøy'!$B963=Utelukk!$A$3,"",IF('1. Prosjekteringsverktøy'!$G963&lt;&gt;"",IF('1. Prosjekteringsverktøy'!$G963='Telle antall dimensjoner'!G$1,1,""),IF('1. Prosjekteringsverktøy'!$F963=G$1,1,"")))</f>
        <v/>
      </c>
      <c r="H955" t="str">
        <f>IF('1. Prosjekteringsverktøy'!$B963=Utelukk!$A$3,"",IF('1. Prosjekteringsverktøy'!$G963&lt;&gt;"",IF('1. Prosjekteringsverktøy'!$G963='Telle antall dimensjoner'!H$1,1,""),IF('1. Prosjekteringsverktøy'!$F963=H$1,1,"")))</f>
        <v/>
      </c>
      <c r="I955" t="str">
        <f>IF('1. Prosjekteringsverktøy'!$B963=Utelukk!$A$3,"",IF('1. Prosjekteringsverktøy'!$G963&lt;&gt;"",IF('1. Prosjekteringsverktøy'!$G963='Telle antall dimensjoner'!I$1,1,""),IF('1. Prosjekteringsverktøy'!$F963=I$1,1,"")))</f>
        <v/>
      </c>
      <c r="J955" t="str">
        <f>IF('1. Prosjekteringsverktøy'!$B963=Utelukk!$A$3,"",IF('1. Prosjekteringsverktøy'!$G963&lt;&gt;"",IF('1. Prosjekteringsverktøy'!$G963='Telle antall dimensjoner'!J$1,1,""),IF('1. Prosjekteringsverktøy'!$F963=J$1,1,"")))</f>
        <v/>
      </c>
    </row>
    <row r="956" spans="1:10" x14ac:dyDescent="0.3">
      <c r="A956" t="str">
        <f>IF('1. Prosjekteringsverktøy'!D964&lt;&gt;0,'1. Prosjekteringsverktøy'!$D964,"")</f>
        <v/>
      </c>
      <c r="B956" t="str">
        <f>IF('1. Prosjekteringsverktøy'!$B964=Utelukk!$A$3,"",IF('1. Prosjekteringsverktøy'!$G964&lt;&gt;"",IF('1. Prosjekteringsverktøy'!$G964='Telle antall dimensjoner'!B$1,1,""),IF('1. Prosjekteringsverktøy'!$F964=B$1,1,"")))</f>
        <v/>
      </c>
      <c r="C956" t="str">
        <f>IF('1. Prosjekteringsverktøy'!$B964=Utelukk!$A$3,"",IF('1. Prosjekteringsverktøy'!$G964&lt;&gt;"",IF('1. Prosjekteringsverktøy'!$G964='Telle antall dimensjoner'!C$1,1,""),IF('1. Prosjekteringsverktøy'!$F964=C$1,1,"")))</f>
        <v/>
      </c>
      <c r="D956" t="str">
        <f>IF('1. Prosjekteringsverktøy'!$B964=Utelukk!$A$3,"",IF('1. Prosjekteringsverktøy'!$G964&lt;&gt;"",IF('1. Prosjekteringsverktøy'!$G964='Telle antall dimensjoner'!D$1,1,""),IF('1. Prosjekteringsverktøy'!$F964=D$1,1,"")))</f>
        <v/>
      </c>
      <c r="E956" t="str">
        <f>IF('1. Prosjekteringsverktøy'!$B964=Utelukk!$A$3,"",IF('1. Prosjekteringsverktøy'!$G964&lt;&gt;"",IF('1. Prosjekteringsverktøy'!$G964='Telle antall dimensjoner'!E$1,1,""),IF('1. Prosjekteringsverktøy'!$F964=E$1,1,"")))</f>
        <v/>
      </c>
      <c r="F956" t="str">
        <f>IF('1. Prosjekteringsverktøy'!$B964=Utelukk!$A$3,"",IF('1. Prosjekteringsverktøy'!$G964&lt;&gt;"",IF('1. Prosjekteringsverktøy'!$G964='Telle antall dimensjoner'!F$1,1,""),IF('1. Prosjekteringsverktøy'!$F964=F$1,1,"")))</f>
        <v/>
      </c>
      <c r="G956" t="str">
        <f>IF('1. Prosjekteringsverktøy'!$B964=Utelukk!$A$3,"",IF('1. Prosjekteringsverktøy'!$G964&lt;&gt;"",IF('1. Prosjekteringsverktøy'!$G964='Telle antall dimensjoner'!G$1,1,""),IF('1. Prosjekteringsverktøy'!$F964=G$1,1,"")))</f>
        <v/>
      </c>
      <c r="H956" t="str">
        <f>IF('1. Prosjekteringsverktøy'!$B964=Utelukk!$A$3,"",IF('1. Prosjekteringsverktøy'!$G964&lt;&gt;"",IF('1. Prosjekteringsverktøy'!$G964='Telle antall dimensjoner'!H$1,1,""),IF('1. Prosjekteringsverktøy'!$F964=H$1,1,"")))</f>
        <v/>
      </c>
      <c r="I956" t="str">
        <f>IF('1. Prosjekteringsverktøy'!$B964=Utelukk!$A$3,"",IF('1. Prosjekteringsverktøy'!$G964&lt;&gt;"",IF('1. Prosjekteringsverktøy'!$G964='Telle antall dimensjoner'!I$1,1,""),IF('1. Prosjekteringsverktøy'!$F964=I$1,1,"")))</f>
        <v/>
      </c>
      <c r="J956" t="str">
        <f>IF('1. Prosjekteringsverktøy'!$B964=Utelukk!$A$3,"",IF('1. Prosjekteringsverktøy'!$G964&lt;&gt;"",IF('1. Prosjekteringsverktøy'!$G964='Telle antall dimensjoner'!J$1,1,""),IF('1. Prosjekteringsverktøy'!$F964=J$1,1,"")))</f>
        <v/>
      </c>
    </row>
    <row r="957" spans="1:10" x14ac:dyDescent="0.3">
      <c r="A957" t="str">
        <f>IF('1. Prosjekteringsverktøy'!D965&lt;&gt;0,'1. Prosjekteringsverktøy'!$D965,"")</f>
        <v/>
      </c>
      <c r="B957" t="str">
        <f>IF('1. Prosjekteringsverktøy'!$B965=Utelukk!$A$3,"",IF('1. Prosjekteringsverktøy'!$G965&lt;&gt;"",IF('1. Prosjekteringsverktøy'!$G965='Telle antall dimensjoner'!B$1,1,""),IF('1. Prosjekteringsverktøy'!$F965=B$1,1,"")))</f>
        <v/>
      </c>
      <c r="C957" t="str">
        <f>IF('1. Prosjekteringsverktøy'!$B965=Utelukk!$A$3,"",IF('1. Prosjekteringsverktøy'!$G965&lt;&gt;"",IF('1. Prosjekteringsverktøy'!$G965='Telle antall dimensjoner'!C$1,1,""),IF('1. Prosjekteringsverktøy'!$F965=C$1,1,"")))</f>
        <v/>
      </c>
      <c r="D957" t="str">
        <f>IF('1. Prosjekteringsverktøy'!$B965=Utelukk!$A$3,"",IF('1. Prosjekteringsverktøy'!$G965&lt;&gt;"",IF('1. Prosjekteringsverktøy'!$G965='Telle antall dimensjoner'!D$1,1,""),IF('1. Prosjekteringsverktøy'!$F965=D$1,1,"")))</f>
        <v/>
      </c>
      <c r="E957" t="str">
        <f>IF('1. Prosjekteringsverktøy'!$B965=Utelukk!$A$3,"",IF('1. Prosjekteringsverktøy'!$G965&lt;&gt;"",IF('1. Prosjekteringsverktøy'!$G965='Telle antall dimensjoner'!E$1,1,""),IF('1. Prosjekteringsverktøy'!$F965=E$1,1,"")))</f>
        <v/>
      </c>
      <c r="F957" t="str">
        <f>IF('1. Prosjekteringsverktøy'!$B965=Utelukk!$A$3,"",IF('1. Prosjekteringsverktøy'!$G965&lt;&gt;"",IF('1. Prosjekteringsverktøy'!$G965='Telle antall dimensjoner'!F$1,1,""),IF('1. Prosjekteringsverktøy'!$F965=F$1,1,"")))</f>
        <v/>
      </c>
      <c r="G957" t="str">
        <f>IF('1. Prosjekteringsverktøy'!$B965=Utelukk!$A$3,"",IF('1. Prosjekteringsverktøy'!$G965&lt;&gt;"",IF('1. Prosjekteringsverktøy'!$G965='Telle antall dimensjoner'!G$1,1,""),IF('1. Prosjekteringsverktøy'!$F965=G$1,1,"")))</f>
        <v/>
      </c>
      <c r="H957" t="str">
        <f>IF('1. Prosjekteringsverktøy'!$B965=Utelukk!$A$3,"",IF('1. Prosjekteringsverktøy'!$G965&lt;&gt;"",IF('1. Prosjekteringsverktøy'!$G965='Telle antall dimensjoner'!H$1,1,""),IF('1. Prosjekteringsverktøy'!$F965=H$1,1,"")))</f>
        <v/>
      </c>
      <c r="I957" t="str">
        <f>IF('1. Prosjekteringsverktøy'!$B965=Utelukk!$A$3,"",IF('1. Prosjekteringsverktøy'!$G965&lt;&gt;"",IF('1. Prosjekteringsverktøy'!$G965='Telle antall dimensjoner'!I$1,1,""),IF('1. Prosjekteringsverktøy'!$F965=I$1,1,"")))</f>
        <v/>
      </c>
      <c r="J957" t="str">
        <f>IF('1. Prosjekteringsverktøy'!$B965=Utelukk!$A$3,"",IF('1. Prosjekteringsverktøy'!$G965&lt;&gt;"",IF('1. Prosjekteringsverktøy'!$G965='Telle antall dimensjoner'!J$1,1,""),IF('1. Prosjekteringsverktøy'!$F965=J$1,1,"")))</f>
        <v/>
      </c>
    </row>
    <row r="958" spans="1:10" x14ac:dyDescent="0.3">
      <c r="A958" t="str">
        <f>IF('1. Prosjekteringsverktøy'!D966&lt;&gt;0,'1. Prosjekteringsverktøy'!$D966,"")</f>
        <v/>
      </c>
      <c r="B958" t="str">
        <f>IF('1. Prosjekteringsverktøy'!$B966=Utelukk!$A$3,"",IF('1. Prosjekteringsverktøy'!$G966&lt;&gt;"",IF('1. Prosjekteringsverktøy'!$G966='Telle antall dimensjoner'!B$1,1,""),IF('1. Prosjekteringsverktøy'!$F966=B$1,1,"")))</f>
        <v/>
      </c>
      <c r="C958" t="str">
        <f>IF('1. Prosjekteringsverktøy'!$B966=Utelukk!$A$3,"",IF('1. Prosjekteringsverktøy'!$G966&lt;&gt;"",IF('1. Prosjekteringsverktøy'!$G966='Telle antall dimensjoner'!C$1,1,""),IF('1. Prosjekteringsverktøy'!$F966=C$1,1,"")))</f>
        <v/>
      </c>
      <c r="D958" t="str">
        <f>IF('1. Prosjekteringsverktøy'!$B966=Utelukk!$A$3,"",IF('1. Prosjekteringsverktøy'!$G966&lt;&gt;"",IF('1. Prosjekteringsverktøy'!$G966='Telle antall dimensjoner'!D$1,1,""),IF('1. Prosjekteringsverktøy'!$F966=D$1,1,"")))</f>
        <v/>
      </c>
      <c r="E958" t="str">
        <f>IF('1. Prosjekteringsverktøy'!$B966=Utelukk!$A$3,"",IF('1. Prosjekteringsverktøy'!$G966&lt;&gt;"",IF('1. Prosjekteringsverktøy'!$G966='Telle antall dimensjoner'!E$1,1,""),IF('1. Prosjekteringsverktøy'!$F966=E$1,1,"")))</f>
        <v/>
      </c>
      <c r="F958" t="str">
        <f>IF('1. Prosjekteringsverktøy'!$B966=Utelukk!$A$3,"",IF('1. Prosjekteringsverktøy'!$G966&lt;&gt;"",IF('1. Prosjekteringsverktøy'!$G966='Telle antall dimensjoner'!F$1,1,""),IF('1. Prosjekteringsverktøy'!$F966=F$1,1,"")))</f>
        <v/>
      </c>
      <c r="G958" t="str">
        <f>IF('1. Prosjekteringsverktøy'!$B966=Utelukk!$A$3,"",IF('1. Prosjekteringsverktøy'!$G966&lt;&gt;"",IF('1. Prosjekteringsverktøy'!$G966='Telle antall dimensjoner'!G$1,1,""),IF('1. Prosjekteringsverktøy'!$F966=G$1,1,"")))</f>
        <v/>
      </c>
      <c r="H958" t="str">
        <f>IF('1. Prosjekteringsverktøy'!$B966=Utelukk!$A$3,"",IF('1. Prosjekteringsverktøy'!$G966&lt;&gt;"",IF('1. Prosjekteringsverktøy'!$G966='Telle antall dimensjoner'!H$1,1,""),IF('1. Prosjekteringsverktøy'!$F966=H$1,1,"")))</f>
        <v/>
      </c>
      <c r="I958" t="str">
        <f>IF('1. Prosjekteringsverktøy'!$B966=Utelukk!$A$3,"",IF('1. Prosjekteringsverktøy'!$G966&lt;&gt;"",IF('1. Prosjekteringsverktøy'!$G966='Telle antall dimensjoner'!I$1,1,""),IF('1. Prosjekteringsverktøy'!$F966=I$1,1,"")))</f>
        <v/>
      </c>
      <c r="J958" t="str">
        <f>IF('1. Prosjekteringsverktøy'!$B966=Utelukk!$A$3,"",IF('1. Prosjekteringsverktøy'!$G966&lt;&gt;"",IF('1. Prosjekteringsverktøy'!$G966='Telle antall dimensjoner'!J$1,1,""),IF('1. Prosjekteringsverktøy'!$F966=J$1,1,"")))</f>
        <v/>
      </c>
    </row>
    <row r="959" spans="1:10" x14ac:dyDescent="0.3">
      <c r="A959" t="str">
        <f>IF('1. Prosjekteringsverktøy'!D967&lt;&gt;0,'1. Prosjekteringsverktøy'!$D967,"")</f>
        <v/>
      </c>
      <c r="B959" t="str">
        <f>IF('1. Prosjekteringsverktøy'!$B967=Utelukk!$A$3,"",IF('1. Prosjekteringsverktøy'!$G967&lt;&gt;"",IF('1. Prosjekteringsverktøy'!$G967='Telle antall dimensjoner'!B$1,1,""),IF('1. Prosjekteringsverktøy'!$F967=B$1,1,"")))</f>
        <v/>
      </c>
      <c r="C959" t="str">
        <f>IF('1. Prosjekteringsverktøy'!$B967=Utelukk!$A$3,"",IF('1. Prosjekteringsverktøy'!$G967&lt;&gt;"",IF('1. Prosjekteringsverktøy'!$G967='Telle antall dimensjoner'!C$1,1,""),IF('1. Prosjekteringsverktøy'!$F967=C$1,1,"")))</f>
        <v/>
      </c>
      <c r="D959" t="str">
        <f>IF('1. Prosjekteringsverktøy'!$B967=Utelukk!$A$3,"",IF('1. Prosjekteringsverktøy'!$G967&lt;&gt;"",IF('1. Prosjekteringsverktøy'!$G967='Telle antall dimensjoner'!D$1,1,""),IF('1. Prosjekteringsverktøy'!$F967=D$1,1,"")))</f>
        <v/>
      </c>
      <c r="E959" t="str">
        <f>IF('1. Prosjekteringsverktøy'!$B967=Utelukk!$A$3,"",IF('1. Prosjekteringsverktøy'!$G967&lt;&gt;"",IF('1. Prosjekteringsverktøy'!$G967='Telle antall dimensjoner'!E$1,1,""),IF('1. Prosjekteringsverktøy'!$F967=E$1,1,"")))</f>
        <v/>
      </c>
      <c r="F959" t="str">
        <f>IF('1. Prosjekteringsverktøy'!$B967=Utelukk!$A$3,"",IF('1. Prosjekteringsverktøy'!$G967&lt;&gt;"",IF('1. Prosjekteringsverktøy'!$G967='Telle antall dimensjoner'!F$1,1,""),IF('1. Prosjekteringsverktøy'!$F967=F$1,1,"")))</f>
        <v/>
      </c>
      <c r="G959" t="str">
        <f>IF('1. Prosjekteringsverktøy'!$B967=Utelukk!$A$3,"",IF('1. Prosjekteringsverktøy'!$G967&lt;&gt;"",IF('1. Prosjekteringsverktøy'!$G967='Telle antall dimensjoner'!G$1,1,""),IF('1. Prosjekteringsverktøy'!$F967=G$1,1,"")))</f>
        <v/>
      </c>
      <c r="H959" t="str">
        <f>IF('1. Prosjekteringsverktøy'!$B967=Utelukk!$A$3,"",IF('1. Prosjekteringsverktøy'!$G967&lt;&gt;"",IF('1. Prosjekteringsverktøy'!$G967='Telle antall dimensjoner'!H$1,1,""),IF('1. Prosjekteringsverktøy'!$F967=H$1,1,"")))</f>
        <v/>
      </c>
      <c r="I959" t="str">
        <f>IF('1. Prosjekteringsverktøy'!$B967=Utelukk!$A$3,"",IF('1. Prosjekteringsverktøy'!$G967&lt;&gt;"",IF('1. Prosjekteringsverktøy'!$G967='Telle antall dimensjoner'!I$1,1,""),IF('1. Prosjekteringsverktøy'!$F967=I$1,1,"")))</f>
        <v/>
      </c>
      <c r="J959" t="str">
        <f>IF('1. Prosjekteringsverktøy'!$B967=Utelukk!$A$3,"",IF('1. Prosjekteringsverktøy'!$G967&lt;&gt;"",IF('1. Prosjekteringsverktøy'!$G967='Telle antall dimensjoner'!J$1,1,""),IF('1. Prosjekteringsverktøy'!$F967=J$1,1,"")))</f>
        <v/>
      </c>
    </row>
    <row r="960" spans="1:10" x14ac:dyDescent="0.3">
      <c r="A960" t="str">
        <f>IF('1. Prosjekteringsverktøy'!D968&lt;&gt;0,'1. Prosjekteringsverktøy'!$D968,"")</f>
        <v/>
      </c>
      <c r="B960" t="str">
        <f>IF('1. Prosjekteringsverktøy'!$B968=Utelukk!$A$3,"",IF('1. Prosjekteringsverktøy'!$G968&lt;&gt;"",IF('1. Prosjekteringsverktøy'!$G968='Telle antall dimensjoner'!B$1,1,""),IF('1. Prosjekteringsverktøy'!$F968=B$1,1,"")))</f>
        <v/>
      </c>
      <c r="C960" t="str">
        <f>IF('1. Prosjekteringsverktøy'!$B968=Utelukk!$A$3,"",IF('1. Prosjekteringsverktøy'!$G968&lt;&gt;"",IF('1. Prosjekteringsverktøy'!$G968='Telle antall dimensjoner'!C$1,1,""),IF('1. Prosjekteringsverktøy'!$F968=C$1,1,"")))</f>
        <v/>
      </c>
      <c r="D960" t="str">
        <f>IF('1. Prosjekteringsverktøy'!$B968=Utelukk!$A$3,"",IF('1. Prosjekteringsverktøy'!$G968&lt;&gt;"",IF('1. Prosjekteringsverktøy'!$G968='Telle antall dimensjoner'!D$1,1,""),IF('1. Prosjekteringsverktøy'!$F968=D$1,1,"")))</f>
        <v/>
      </c>
      <c r="E960" t="str">
        <f>IF('1. Prosjekteringsverktøy'!$B968=Utelukk!$A$3,"",IF('1. Prosjekteringsverktøy'!$G968&lt;&gt;"",IF('1. Prosjekteringsverktøy'!$G968='Telle antall dimensjoner'!E$1,1,""),IF('1. Prosjekteringsverktøy'!$F968=E$1,1,"")))</f>
        <v/>
      </c>
      <c r="F960" t="str">
        <f>IF('1. Prosjekteringsverktøy'!$B968=Utelukk!$A$3,"",IF('1. Prosjekteringsverktøy'!$G968&lt;&gt;"",IF('1. Prosjekteringsverktøy'!$G968='Telle antall dimensjoner'!F$1,1,""),IF('1. Prosjekteringsverktøy'!$F968=F$1,1,"")))</f>
        <v/>
      </c>
      <c r="G960" t="str">
        <f>IF('1. Prosjekteringsverktøy'!$B968=Utelukk!$A$3,"",IF('1. Prosjekteringsverktøy'!$G968&lt;&gt;"",IF('1. Prosjekteringsverktøy'!$G968='Telle antall dimensjoner'!G$1,1,""),IF('1. Prosjekteringsverktøy'!$F968=G$1,1,"")))</f>
        <v/>
      </c>
      <c r="H960" t="str">
        <f>IF('1. Prosjekteringsverktøy'!$B968=Utelukk!$A$3,"",IF('1. Prosjekteringsverktøy'!$G968&lt;&gt;"",IF('1. Prosjekteringsverktøy'!$G968='Telle antall dimensjoner'!H$1,1,""),IF('1. Prosjekteringsverktøy'!$F968=H$1,1,"")))</f>
        <v/>
      </c>
      <c r="I960" t="str">
        <f>IF('1. Prosjekteringsverktøy'!$B968=Utelukk!$A$3,"",IF('1. Prosjekteringsverktøy'!$G968&lt;&gt;"",IF('1. Prosjekteringsverktøy'!$G968='Telle antall dimensjoner'!I$1,1,""),IF('1. Prosjekteringsverktøy'!$F968=I$1,1,"")))</f>
        <v/>
      </c>
      <c r="J960" t="str">
        <f>IF('1. Prosjekteringsverktøy'!$B968=Utelukk!$A$3,"",IF('1. Prosjekteringsverktøy'!$G968&lt;&gt;"",IF('1. Prosjekteringsverktøy'!$G968='Telle antall dimensjoner'!J$1,1,""),IF('1. Prosjekteringsverktøy'!$F968=J$1,1,"")))</f>
        <v/>
      </c>
    </row>
    <row r="961" spans="1:10" x14ac:dyDescent="0.3">
      <c r="A961" t="str">
        <f>IF('1. Prosjekteringsverktøy'!D969&lt;&gt;0,'1. Prosjekteringsverktøy'!$D969,"")</f>
        <v/>
      </c>
      <c r="B961" t="str">
        <f>IF('1. Prosjekteringsverktøy'!$B969=Utelukk!$A$3,"",IF('1. Prosjekteringsverktøy'!$G969&lt;&gt;"",IF('1. Prosjekteringsverktøy'!$G969='Telle antall dimensjoner'!B$1,1,""),IF('1. Prosjekteringsverktøy'!$F969=B$1,1,"")))</f>
        <v/>
      </c>
      <c r="C961" t="str">
        <f>IF('1. Prosjekteringsverktøy'!$B969=Utelukk!$A$3,"",IF('1. Prosjekteringsverktøy'!$G969&lt;&gt;"",IF('1. Prosjekteringsverktøy'!$G969='Telle antall dimensjoner'!C$1,1,""),IF('1. Prosjekteringsverktøy'!$F969=C$1,1,"")))</f>
        <v/>
      </c>
      <c r="D961" t="str">
        <f>IF('1. Prosjekteringsverktøy'!$B969=Utelukk!$A$3,"",IF('1. Prosjekteringsverktøy'!$G969&lt;&gt;"",IF('1. Prosjekteringsverktøy'!$G969='Telle antall dimensjoner'!D$1,1,""),IF('1. Prosjekteringsverktøy'!$F969=D$1,1,"")))</f>
        <v/>
      </c>
      <c r="E961" t="str">
        <f>IF('1. Prosjekteringsverktøy'!$B969=Utelukk!$A$3,"",IF('1. Prosjekteringsverktøy'!$G969&lt;&gt;"",IF('1. Prosjekteringsverktøy'!$G969='Telle antall dimensjoner'!E$1,1,""),IF('1. Prosjekteringsverktøy'!$F969=E$1,1,"")))</f>
        <v/>
      </c>
      <c r="F961" t="str">
        <f>IF('1. Prosjekteringsverktøy'!$B969=Utelukk!$A$3,"",IF('1. Prosjekteringsverktøy'!$G969&lt;&gt;"",IF('1. Prosjekteringsverktøy'!$G969='Telle antall dimensjoner'!F$1,1,""),IF('1. Prosjekteringsverktøy'!$F969=F$1,1,"")))</f>
        <v/>
      </c>
      <c r="G961" t="str">
        <f>IF('1. Prosjekteringsverktøy'!$B969=Utelukk!$A$3,"",IF('1. Prosjekteringsverktøy'!$G969&lt;&gt;"",IF('1. Prosjekteringsverktøy'!$G969='Telle antall dimensjoner'!G$1,1,""),IF('1. Prosjekteringsverktøy'!$F969=G$1,1,"")))</f>
        <v/>
      </c>
      <c r="H961" t="str">
        <f>IF('1. Prosjekteringsverktøy'!$B969=Utelukk!$A$3,"",IF('1. Prosjekteringsverktøy'!$G969&lt;&gt;"",IF('1. Prosjekteringsverktøy'!$G969='Telle antall dimensjoner'!H$1,1,""),IF('1. Prosjekteringsverktøy'!$F969=H$1,1,"")))</f>
        <v/>
      </c>
      <c r="I961" t="str">
        <f>IF('1. Prosjekteringsverktøy'!$B969=Utelukk!$A$3,"",IF('1. Prosjekteringsverktøy'!$G969&lt;&gt;"",IF('1. Prosjekteringsverktøy'!$G969='Telle antall dimensjoner'!I$1,1,""),IF('1. Prosjekteringsverktøy'!$F969=I$1,1,"")))</f>
        <v/>
      </c>
      <c r="J961" t="str">
        <f>IF('1. Prosjekteringsverktøy'!$B969=Utelukk!$A$3,"",IF('1. Prosjekteringsverktøy'!$G969&lt;&gt;"",IF('1. Prosjekteringsverktøy'!$G969='Telle antall dimensjoner'!J$1,1,""),IF('1. Prosjekteringsverktøy'!$F969=J$1,1,"")))</f>
        <v/>
      </c>
    </row>
    <row r="962" spans="1:10" x14ac:dyDescent="0.3">
      <c r="A962" t="str">
        <f>IF('1. Prosjekteringsverktøy'!D970&lt;&gt;0,'1. Prosjekteringsverktøy'!$D970,"")</f>
        <v/>
      </c>
      <c r="B962" t="str">
        <f>IF('1. Prosjekteringsverktøy'!$B970=Utelukk!$A$3,"",IF('1. Prosjekteringsverktøy'!$G970&lt;&gt;"",IF('1. Prosjekteringsverktøy'!$G970='Telle antall dimensjoner'!B$1,1,""),IF('1. Prosjekteringsverktøy'!$F970=B$1,1,"")))</f>
        <v/>
      </c>
      <c r="C962" t="str">
        <f>IF('1. Prosjekteringsverktøy'!$B970=Utelukk!$A$3,"",IF('1. Prosjekteringsverktøy'!$G970&lt;&gt;"",IF('1. Prosjekteringsverktøy'!$G970='Telle antall dimensjoner'!C$1,1,""),IF('1. Prosjekteringsverktøy'!$F970=C$1,1,"")))</f>
        <v/>
      </c>
      <c r="D962" t="str">
        <f>IF('1. Prosjekteringsverktøy'!$B970=Utelukk!$A$3,"",IF('1. Prosjekteringsverktøy'!$G970&lt;&gt;"",IF('1. Prosjekteringsverktøy'!$G970='Telle antall dimensjoner'!D$1,1,""),IF('1. Prosjekteringsverktøy'!$F970=D$1,1,"")))</f>
        <v/>
      </c>
      <c r="E962" t="str">
        <f>IF('1. Prosjekteringsverktøy'!$B970=Utelukk!$A$3,"",IF('1. Prosjekteringsverktøy'!$G970&lt;&gt;"",IF('1. Prosjekteringsverktøy'!$G970='Telle antall dimensjoner'!E$1,1,""),IF('1. Prosjekteringsverktøy'!$F970=E$1,1,"")))</f>
        <v/>
      </c>
      <c r="F962" t="str">
        <f>IF('1. Prosjekteringsverktøy'!$B970=Utelukk!$A$3,"",IF('1. Prosjekteringsverktøy'!$G970&lt;&gt;"",IF('1. Prosjekteringsverktøy'!$G970='Telle antall dimensjoner'!F$1,1,""),IF('1. Prosjekteringsverktøy'!$F970=F$1,1,"")))</f>
        <v/>
      </c>
      <c r="G962" t="str">
        <f>IF('1. Prosjekteringsverktøy'!$B970=Utelukk!$A$3,"",IF('1. Prosjekteringsverktøy'!$G970&lt;&gt;"",IF('1. Prosjekteringsverktøy'!$G970='Telle antall dimensjoner'!G$1,1,""),IF('1. Prosjekteringsverktøy'!$F970=G$1,1,"")))</f>
        <v/>
      </c>
      <c r="H962" t="str">
        <f>IF('1. Prosjekteringsverktøy'!$B970=Utelukk!$A$3,"",IF('1. Prosjekteringsverktøy'!$G970&lt;&gt;"",IF('1. Prosjekteringsverktøy'!$G970='Telle antall dimensjoner'!H$1,1,""),IF('1. Prosjekteringsverktøy'!$F970=H$1,1,"")))</f>
        <v/>
      </c>
      <c r="I962" t="str">
        <f>IF('1. Prosjekteringsverktøy'!$B970=Utelukk!$A$3,"",IF('1. Prosjekteringsverktøy'!$G970&lt;&gt;"",IF('1. Prosjekteringsverktøy'!$G970='Telle antall dimensjoner'!I$1,1,""),IF('1. Prosjekteringsverktøy'!$F970=I$1,1,"")))</f>
        <v/>
      </c>
      <c r="J962" t="str">
        <f>IF('1. Prosjekteringsverktøy'!$B970=Utelukk!$A$3,"",IF('1. Prosjekteringsverktøy'!$G970&lt;&gt;"",IF('1. Prosjekteringsverktøy'!$G970='Telle antall dimensjoner'!J$1,1,""),IF('1. Prosjekteringsverktøy'!$F970=J$1,1,"")))</f>
        <v/>
      </c>
    </row>
    <row r="963" spans="1:10" x14ac:dyDescent="0.3">
      <c r="A963" t="str">
        <f>IF('1. Prosjekteringsverktøy'!D971&lt;&gt;0,'1. Prosjekteringsverktøy'!$D971,"")</f>
        <v/>
      </c>
      <c r="B963" t="str">
        <f>IF('1. Prosjekteringsverktøy'!$B971=Utelukk!$A$3,"",IF('1. Prosjekteringsverktøy'!$G971&lt;&gt;"",IF('1. Prosjekteringsverktøy'!$G971='Telle antall dimensjoner'!B$1,1,""),IF('1. Prosjekteringsverktøy'!$F971=B$1,1,"")))</f>
        <v/>
      </c>
      <c r="C963" t="str">
        <f>IF('1. Prosjekteringsverktøy'!$B971=Utelukk!$A$3,"",IF('1. Prosjekteringsverktøy'!$G971&lt;&gt;"",IF('1. Prosjekteringsverktøy'!$G971='Telle antall dimensjoner'!C$1,1,""),IF('1. Prosjekteringsverktøy'!$F971=C$1,1,"")))</f>
        <v/>
      </c>
      <c r="D963" t="str">
        <f>IF('1. Prosjekteringsverktøy'!$B971=Utelukk!$A$3,"",IF('1. Prosjekteringsverktøy'!$G971&lt;&gt;"",IF('1. Prosjekteringsverktøy'!$G971='Telle antall dimensjoner'!D$1,1,""),IF('1. Prosjekteringsverktøy'!$F971=D$1,1,"")))</f>
        <v/>
      </c>
      <c r="E963" t="str">
        <f>IF('1. Prosjekteringsverktøy'!$B971=Utelukk!$A$3,"",IF('1. Prosjekteringsverktøy'!$G971&lt;&gt;"",IF('1. Prosjekteringsverktøy'!$G971='Telle antall dimensjoner'!E$1,1,""),IF('1. Prosjekteringsverktøy'!$F971=E$1,1,"")))</f>
        <v/>
      </c>
      <c r="F963" t="str">
        <f>IF('1. Prosjekteringsverktøy'!$B971=Utelukk!$A$3,"",IF('1. Prosjekteringsverktøy'!$G971&lt;&gt;"",IF('1. Prosjekteringsverktøy'!$G971='Telle antall dimensjoner'!F$1,1,""),IF('1. Prosjekteringsverktøy'!$F971=F$1,1,"")))</f>
        <v/>
      </c>
      <c r="G963" t="str">
        <f>IF('1. Prosjekteringsverktøy'!$B971=Utelukk!$A$3,"",IF('1. Prosjekteringsverktøy'!$G971&lt;&gt;"",IF('1. Prosjekteringsverktøy'!$G971='Telle antall dimensjoner'!G$1,1,""),IF('1. Prosjekteringsverktøy'!$F971=G$1,1,"")))</f>
        <v/>
      </c>
      <c r="H963" t="str">
        <f>IF('1. Prosjekteringsverktøy'!$B971=Utelukk!$A$3,"",IF('1. Prosjekteringsverktøy'!$G971&lt;&gt;"",IF('1. Prosjekteringsverktøy'!$G971='Telle antall dimensjoner'!H$1,1,""),IF('1. Prosjekteringsverktøy'!$F971=H$1,1,"")))</f>
        <v/>
      </c>
      <c r="I963" t="str">
        <f>IF('1. Prosjekteringsverktøy'!$B971=Utelukk!$A$3,"",IF('1. Prosjekteringsverktøy'!$G971&lt;&gt;"",IF('1. Prosjekteringsverktøy'!$G971='Telle antall dimensjoner'!I$1,1,""),IF('1. Prosjekteringsverktøy'!$F971=I$1,1,"")))</f>
        <v/>
      </c>
      <c r="J963" t="str">
        <f>IF('1. Prosjekteringsverktøy'!$B971=Utelukk!$A$3,"",IF('1. Prosjekteringsverktøy'!$G971&lt;&gt;"",IF('1. Prosjekteringsverktøy'!$G971='Telle antall dimensjoner'!J$1,1,""),IF('1. Prosjekteringsverktøy'!$F971=J$1,1,"")))</f>
        <v/>
      </c>
    </row>
    <row r="964" spans="1:10" x14ac:dyDescent="0.3">
      <c r="A964" t="str">
        <f>IF('1. Prosjekteringsverktøy'!D972&lt;&gt;0,'1. Prosjekteringsverktøy'!$D972,"")</f>
        <v/>
      </c>
      <c r="B964" t="str">
        <f>IF('1. Prosjekteringsverktøy'!$B972=Utelukk!$A$3,"",IF('1. Prosjekteringsverktøy'!$G972&lt;&gt;"",IF('1. Prosjekteringsverktøy'!$G972='Telle antall dimensjoner'!B$1,1,""),IF('1. Prosjekteringsverktøy'!$F972=B$1,1,"")))</f>
        <v/>
      </c>
      <c r="C964" t="str">
        <f>IF('1. Prosjekteringsverktøy'!$B972=Utelukk!$A$3,"",IF('1. Prosjekteringsverktøy'!$G972&lt;&gt;"",IF('1. Prosjekteringsverktøy'!$G972='Telle antall dimensjoner'!C$1,1,""),IF('1. Prosjekteringsverktøy'!$F972=C$1,1,"")))</f>
        <v/>
      </c>
      <c r="D964" t="str">
        <f>IF('1. Prosjekteringsverktøy'!$B972=Utelukk!$A$3,"",IF('1. Prosjekteringsverktøy'!$G972&lt;&gt;"",IF('1. Prosjekteringsverktøy'!$G972='Telle antall dimensjoner'!D$1,1,""),IF('1. Prosjekteringsverktøy'!$F972=D$1,1,"")))</f>
        <v/>
      </c>
      <c r="E964" t="str">
        <f>IF('1. Prosjekteringsverktøy'!$B972=Utelukk!$A$3,"",IF('1. Prosjekteringsverktøy'!$G972&lt;&gt;"",IF('1. Prosjekteringsverktøy'!$G972='Telle antall dimensjoner'!E$1,1,""),IF('1. Prosjekteringsverktøy'!$F972=E$1,1,"")))</f>
        <v/>
      </c>
      <c r="F964" t="str">
        <f>IF('1. Prosjekteringsverktøy'!$B972=Utelukk!$A$3,"",IF('1. Prosjekteringsverktøy'!$G972&lt;&gt;"",IF('1. Prosjekteringsverktøy'!$G972='Telle antall dimensjoner'!F$1,1,""),IF('1. Prosjekteringsverktøy'!$F972=F$1,1,"")))</f>
        <v/>
      </c>
      <c r="G964" t="str">
        <f>IF('1. Prosjekteringsverktøy'!$B972=Utelukk!$A$3,"",IF('1. Prosjekteringsverktøy'!$G972&lt;&gt;"",IF('1. Prosjekteringsverktøy'!$G972='Telle antall dimensjoner'!G$1,1,""),IF('1. Prosjekteringsverktøy'!$F972=G$1,1,"")))</f>
        <v/>
      </c>
      <c r="H964" t="str">
        <f>IF('1. Prosjekteringsverktøy'!$B972=Utelukk!$A$3,"",IF('1. Prosjekteringsverktøy'!$G972&lt;&gt;"",IF('1. Prosjekteringsverktøy'!$G972='Telle antall dimensjoner'!H$1,1,""),IF('1. Prosjekteringsverktøy'!$F972=H$1,1,"")))</f>
        <v/>
      </c>
      <c r="I964" t="str">
        <f>IF('1. Prosjekteringsverktøy'!$B972=Utelukk!$A$3,"",IF('1. Prosjekteringsverktøy'!$G972&lt;&gt;"",IF('1. Prosjekteringsverktøy'!$G972='Telle antall dimensjoner'!I$1,1,""),IF('1. Prosjekteringsverktøy'!$F972=I$1,1,"")))</f>
        <v/>
      </c>
      <c r="J964" t="str">
        <f>IF('1. Prosjekteringsverktøy'!$B972=Utelukk!$A$3,"",IF('1. Prosjekteringsverktøy'!$G972&lt;&gt;"",IF('1. Prosjekteringsverktøy'!$G972='Telle antall dimensjoner'!J$1,1,""),IF('1. Prosjekteringsverktøy'!$F972=J$1,1,"")))</f>
        <v/>
      </c>
    </row>
    <row r="965" spans="1:10" x14ac:dyDescent="0.3">
      <c r="A965" t="str">
        <f>IF('1. Prosjekteringsverktøy'!D973&lt;&gt;0,'1. Prosjekteringsverktøy'!$D973,"")</f>
        <v/>
      </c>
      <c r="B965" t="str">
        <f>IF('1. Prosjekteringsverktøy'!$B973=Utelukk!$A$3,"",IF('1. Prosjekteringsverktøy'!$G973&lt;&gt;"",IF('1. Prosjekteringsverktøy'!$G973='Telle antall dimensjoner'!B$1,1,""),IF('1. Prosjekteringsverktøy'!$F973=B$1,1,"")))</f>
        <v/>
      </c>
      <c r="C965" t="str">
        <f>IF('1. Prosjekteringsverktøy'!$B973=Utelukk!$A$3,"",IF('1. Prosjekteringsverktøy'!$G973&lt;&gt;"",IF('1. Prosjekteringsverktøy'!$G973='Telle antall dimensjoner'!C$1,1,""),IF('1. Prosjekteringsverktøy'!$F973=C$1,1,"")))</f>
        <v/>
      </c>
      <c r="D965" t="str">
        <f>IF('1. Prosjekteringsverktøy'!$B973=Utelukk!$A$3,"",IF('1. Prosjekteringsverktøy'!$G973&lt;&gt;"",IF('1. Prosjekteringsverktøy'!$G973='Telle antall dimensjoner'!D$1,1,""),IF('1. Prosjekteringsverktøy'!$F973=D$1,1,"")))</f>
        <v/>
      </c>
      <c r="E965" t="str">
        <f>IF('1. Prosjekteringsverktøy'!$B973=Utelukk!$A$3,"",IF('1. Prosjekteringsverktøy'!$G973&lt;&gt;"",IF('1. Prosjekteringsverktøy'!$G973='Telle antall dimensjoner'!E$1,1,""),IF('1. Prosjekteringsverktøy'!$F973=E$1,1,"")))</f>
        <v/>
      </c>
      <c r="F965" t="str">
        <f>IF('1. Prosjekteringsverktøy'!$B973=Utelukk!$A$3,"",IF('1. Prosjekteringsverktøy'!$G973&lt;&gt;"",IF('1. Prosjekteringsverktøy'!$G973='Telle antall dimensjoner'!F$1,1,""),IF('1. Prosjekteringsverktøy'!$F973=F$1,1,"")))</f>
        <v/>
      </c>
      <c r="G965" t="str">
        <f>IF('1. Prosjekteringsverktøy'!$B973=Utelukk!$A$3,"",IF('1. Prosjekteringsverktøy'!$G973&lt;&gt;"",IF('1. Prosjekteringsverktøy'!$G973='Telle antall dimensjoner'!G$1,1,""),IF('1. Prosjekteringsverktøy'!$F973=G$1,1,"")))</f>
        <v/>
      </c>
      <c r="H965" t="str">
        <f>IF('1. Prosjekteringsverktøy'!$B973=Utelukk!$A$3,"",IF('1. Prosjekteringsverktøy'!$G973&lt;&gt;"",IF('1. Prosjekteringsverktøy'!$G973='Telle antall dimensjoner'!H$1,1,""),IF('1. Prosjekteringsverktøy'!$F973=H$1,1,"")))</f>
        <v/>
      </c>
      <c r="I965" t="str">
        <f>IF('1. Prosjekteringsverktøy'!$B973=Utelukk!$A$3,"",IF('1. Prosjekteringsverktøy'!$G973&lt;&gt;"",IF('1. Prosjekteringsverktøy'!$G973='Telle antall dimensjoner'!I$1,1,""),IF('1. Prosjekteringsverktøy'!$F973=I$1,1,"")))</f>
        <v/>
      </c>
      <c r="J965" t="str">
        <f>IF('1. Prosjekteringsverktøy'!$B973=Utelukk!$A$3,"",IF('1. Prosjekteringsverktøy'!$G973&lt;&gt;"",IF('1. Prosjekteringsverktøy'!$G973='Telle antall dimensjoner'!J$1,1,""),IF('1. Prosjekteringsverktøy'!$F973=J$1,1,"")))</f>
        <v/>
      </c>
    </row>
    <row r="966" spans="1:10" x14ac:dyDescent="0.3">
      <c r="A966" t="str">
        <f>IF('1. Prosjekteringsverktøy'!D974&lt;&gt;0,'1. Prosjekteringsverktøy'!$D974,"")</f>
        <v/>
      </c>
      <c r="B966" t="str">
        <f>IF('1. Prosjekteringsverktøy'!$B974=Utelukk!$A$3,"",IF('1. Prosjekteringsverktøy'!$G974&lt;&gt;"",IF('1. Prosjekteringsverktøy'!$G974='Telle antall dimensjoner'!B$1,1,""),IF('1. Prosjekteringsverktøy'!$F974=B$1,1,"")))</f>
        <v/>
      </c>
      <c r="C966" t="str">
        <f>IF('1. Prosjekteringsverktøy'!$B974=Utelukk!$A$3,"",IF('1. Prosjekteringsverktøy'!$G974&lt;&gt;"",IF('1. Prosjekteringsverktøy'!$G974='Telle antall dimensjoner'!C$1,1,""),IF('1. Prosjekteringsverktøy'!$F974=C$1,1,"")))</f>
        <v/>
      </c>
      <c r="D966" t="str">
        <f>IF('1. Prosjekteringsverktøy'!$B974=Utelukk!$A$3,"",IF('1. Prosjekteringsverktøy'!$G974&lt;&gt;"",IF('1. Prosjekteringsverktøy'!$G974='Telle antall dimensjoner'!D$1,1,""),IF('1. Prosjekteringsverktøy'!$F974=D$1,1,"")))</f>
        <v/>
      </c>
      <c r="E966" t="str">
        <f>IF('1. Prosjekteringsverktøy'!$B974=Utelukk!$A$3,"",IF('1. Prosjekteringsverktøy'!$G974&lt;&gt;"",IF('1. Prosjekteringsverktøy'!$G974='Telle antall dimensjoner'!E$1,1,""),IF('1. Prosjekteringsverktøy'!$F974=E$1,1,"")))</f>
        <v/>
      </c>
      <c r="F966" t="str">
        <f>IF('1. Prosjekteringsverktøy'!$B974=Utelukk!$A$3,"",IF('1. Prosjekteringsverktøy'!$G974&lt;&gt;"",IF('1. Prosjekteringsverktøy'!$G974='Telle antall dimensjoner'!F$1,1,""),IF('1. Prosjekteringsverktøy'!$F974=F$1,1,"")))</f>
        <v/>
      </c>
      <c r="G966" t="str">
        <f>IF('1. Prosjekteringsverktøy'!$B974=Utelukk!$A$3,"",IF('1. Prosjekteringsverktøy'!$G974&lt;&gt;"",IF('1. Prosjekteringsverktøy'!$G974='Telle antall dimensjoner'!G$1,1,""),IF('1. Prosjekteringsverktøy'!$F974=G$1,1,"")))</f>
        <v/>
      </c>
      <c r="H966" t="str">
        <f>IF('1. Prosjekteringsverktøy'!$B974=Utelukk!$A$3,"",IF('1. Prosjekteringsverktøy'!$G974&lt;&gt;"",IF('1. Prosjekteringsverktøy'!$G974='Telle antall dimensjoner'!H$1,1,""),IF('1. Prosjekteringsverktøy'!$F974=H$1,1,"")))</f>
        <v/>
      </c>
      <c r="I966" t="str">
        <f>IF('1. Prosjekteringsverktøy'!$B974=Utelukk!$A$3,"",IF('1. Prosjekteringsverktøy'!$G974&lt;&gt;"",IF('1. Prosjekteringsverktøy'!$G974='Telle antall dimensjoner'!I$1,1,""),IF('1. Prosjekteringsverktøy'!$F974=I$1,1,"")))</f>
        <v/>
      </c>
      <c r="J966" t="str">
        <f>IF('1. Prosjekteringsverktøy'!$B974=Utelukk!$A$3,"",IF('1. Prosjekteringsverktøy'!$G974&lt;&gt;"",IF('1. Prosjekteringsverktøy'!$G974='Telle antall dimensjoner'!J$1,1,""),IF('1. Prosjekteringsverktøy'!$F974=J$1,1,"")))</f>
        <v/>
      </c>
    </row>
    <row r="967" spans="1:10" x14ac:dyDescent="0.3">
      <c r="A967" t="str">
        <f>IF('1. Prosjekteringsverktøy'!D975&lt;&gt;0,'1. Prosjekteringsverktøy'!$D975,"")</f>
        <v/>
      </c>
      <c r="B967" t="str">
        <f>IF('1. Prosjekteringsverktøy'!$B975=Utelukk!$A$3,"",IF('1. Prosjekteringsverktøy'!$G975&lt;&gt;"",IF('1. Prosjekteringsverktøy'!$G975='Telle antall dimensjoner'!B$1,1,""),IF('1. Prosjekteringsverktøy'!$F975=B$1,1,"")))</f>
        <v/>
      </c>
      <c r="C967" t="str">
        <f>IF('1. Prosjekteringsverktøy'!$B975=Utelukk!$A$3,"",IF('1. Prosjekteringsverktøy'!$G975&lt;&gt;"",IF('1. Prosjekteringsverktøy'!$G975='Telle antall dimensjoner'!C$1,1,""),IF('1. Prosjekteringsverktøy'!$F975=C$1,1,"")))</f>
        <v/>
      </c>
      <c r="D967" t="str">
        <f>IF('1. Prosjekteringsverktøy'!$B975=Utelukk!$A$3,"",IF('1. Prosjekteringsverktøy'!$G975&lt;&gt;"",IF('1. Prosjekteringsverktøy'!$G975='Telle antall dimensjoner'!D$1,1,""),IF('1. Prosjekteringsverktøy'!$F975=D$1,1,"")))</f>
        <v/>
      </c>
      <c r="E967" t="str">
        <f>IF('1. Prosjekteringsverktøy'!$B975=Utelukk!$A$3,"",IF('1. Prosjekteringsverktøy'!$G975&lt;&gt;"",IF('1. Prosjekteringsverktøy'!$G975='Telle antall dimensjoner'!E$1,1,""),IF('1. Prosjekteringsverktøy'!$F975=E$1,1,"")))</f>
        <v/>
      </c>
      <c r="F967" t="str">
        <f>IF('1. Prosjekteringsverktøy'!$B975=Utelukk!$A$3,"",IF('1. Prosjekteringsverktøy'!$G975&lt;&gt;"",IF('1. Prosjekteringsverktøy'!$G975='Telle antall dimensjoner'!F$1,1,""),IF('1. Prosjekteringsverktøy'!$F975=F$1,1,"")))</f>
        <v/>
      </c>
      <c r="G967" t="str">
        <f>IF('1. Prosjekteringsverktøy'!$B975=Utelukk!$A$3,"",IF('1. Prosjekteringsverktøy'!$G975&lt;&gt;"",IF('1. Prosjekteringsverktøy'!$G975='Telle antall dimensjoner'!G$1,1,""),IF('1. Prosjekteringsverktøy'!$F975=G$1,1,"")))</f>
        <v/>
      </c>
      <c r="H967" t="str">
        <f>IF('1. Prosjekteringsverktøy'!$B975=Utelukk!$A$3,"",IF('1. Prosjekteringsverktøy'!$G975&lt;&gt;"",IF('1. Prosjekteringsverktøy'!$G975='Telle antall dimensjoner'!H$1,1,""),IF('1. Prosjekteringsverktøy'!$F975=H$1,1,"")))</f>
        <v/>
      </c>
      <c r="I967" t="str">
        <f>IF('1. Prosjekteringsverktøy'!$B975=Utelukk!$A$3,"",IF('1. Prosjekteringsverktøy'!$G975&lt;&gt;"",IF('1. Prosjekteringsverktøy'!$G975='Telle antall dimensjoner'!I$1,1,""),IF('1. Prosjekteringsverktøy'!$F975=I$1,1,"")))</f>
        <v/>
      </c>
      <c r="J967" t="str">
        <f>IF('1. Prosjekteringsverktøy'!$B975=Utelukk!$A$3,"",IF('1. Prosjekteringsverktøy'!$G975&lt;&gt;"",IF('1. Prosjekteringsverktøy'!$G975='Telle antall dimensjoner'!J$1,1,""),IF('1. Prosjekteringsverktøy'!$F975=J$1,1,"")))</f>
        <v/>
      </c>
    </row>
    <row r="968" spans="1:10" x14ac:dyDescent="0.3">
      <c r="A968" t="str">
        <f>IF('1. Prosjekteringsverktøy'!D976&lt;&gt;0,'1. Prosjekteringsverktøy'!$D976,"")</f>
        <v/>
      </c>
      <c r="B968" t="str">
        <f>IF('1. Prosjekteringsverktøy'!$B976=Utelukk!$A$3,"",IF('1. Prosjekteringsverktøy'!$G976&lt;&gt;"",IF('1. Prosjekteringsverktøy'!$G976='Telle antall dimensjoner'!B$1,1,""),IF('1. Prosjekteringsverktøy'!$F976=B$1,1,"")))</f>
        <v/>
      </c>
      <c r="C968" t="str">
        <f>IF('1. Prosjekteringsverktøy'!$B976=Utelukk!$A$3,"",IF('1. Prosjekteringsverktøy'!$G976&lt;&gt;"",IF('1. Prosjekteringsverktøy'!$G976='Telle antall dimensjoner'!C$1,1,""),IF('1. Prosjekteringsverktøy'!$F976=C$1,1,"")))</f>
        <v/>
      </c>
      <c r="D968" t="str">
        <f>IF('1. Prosjekteringsverktøy'!$B976=Utelukk!$A$3,"",IF('1. Prosjekteringsverktøy'!$G976&lt;&gt;"",IF('1. Prosjekteringsverktøy'!$G976='Telle antall dimensjoner'!D$1,1,""),IF('1. Prosjekteringsverktøy'!$F976=D$1,1,"")))</f>
        <v/>
      </c>
      <c r="E968" t="str">
        <f>IF('1. Prosjekteringsverktøy'!$B976=Utelukk!$A$3,"",IF('1. Prosjekteringsverktøy'!$G976&lt;&gt;"",IF('1. Prosjekteringsverktøy'!$G976='Telle antall dimensjoner'!E$1,1,""),IF('1. Prosjekteringsverktøy'!$F976=E$1,1,"")))</f>
        <v/>
      </c>
      <c r="F968" t="str">
        <f>IF('1. Prosjekteringsverktøy'!$B976=Utelukk!$A$3,"",IF('1. Prosjekteringsverktøy'!$G976&lt;&gt;"",IF('1. Prosjekteringsverktøy'!$G976='Telle antall dimensjoner'!F$1,1,""),IF('1. Prosjekteringsverktøy'!$F976=F$1,1,"")))</f>
        <v/>
      </c>
      <c r="G968" t="str">
        <f>IF('1. Prosjekteringsverktøy'!$B976=Utelukk!$A$3,"",IF('1. Prosjekteringsverktøy'!$G976&lt;&gt;"",IF('1. Prosjekteringsverktøy'!$G976='Telle antall dimensjoner'!G$1,1,""),IF('1. Prosjekteringsverktøy'!$F976=G$1,1,"")))</f>
        <v/>
      </c>
      <c r="H968" t="str">
        <f>IF('1. Prosjekteringsverktøy'!$B976=Utelukk!$A$3,"",IF('1. Prosjekteringsverktøy'!$G976&lt;&gt;"",IF('1. Prosjekteringsverktøy'!$G976='Telle antall dimensjoner'!H$1,1,""),IF('1. Prosjekteringsverktøy'!$F976=H$1,1,"")))</f>
        <v/>
      </c>
      <c r="I968" t="str">
        <f>IF('1. Prosjekteringsverktøy'!$B976=Utelukk!$A$3,"",IF('1. Prosjekteringsverktøy'!$G976&lt;&gt;"",IF('1. Prosjekteringsverktøy'!$G976='Telle antall dimensjoner'!I$1,1,""),IF('1. Prosjekteringsverktøy'!$F976=I$1,1,"")))</f>
        <v/>
      </c>
      <c r="J968" t="str">
        <f>IF('1. Prosjekteringsverktøy'!$B976=Utelukk!$A$3,"",IF('1. Prosjekteringsverktøy'!$G976&lt;&gt;"",IF('1. Prosjekteringsverktøy'!$G976='Telle antall dimensjoner'!J$1,1,""),IF('1. Prosjekteringsverktøy'!$F976=J$1,1,"")))</f>
        <v/>
      </c>
    </row>
    <row r="969" spans="1:10" x14ac:dyDescent="0.3">
      <c r="A969" t="str">
        <f>IF('1. Prosjekteringsverktøy'!D977&lt;&gt;0,'1. Prosjekteringsverktøy'!$D977,"")</f>
        <v/>
      </c>
      <c r="B969" t="str">
        <f>IF('1. Prosjekteringsverktøy'!$B977=Utelukk!$A$3,"",IF('1. Prosjekteringsverktøy'!$G977&lt;&gt;"",IF('1. Prosjekteringsverktøy'!$G977='Telle antall dimensjoner'!B$1,1,""),IF('1. Prosjekteringsverktøy'!$F977=B$1,1,"")))</f>
        <v/>
      </c>
      <c r="C969" t="str">
        <f>IF('1. Prosjekteringsverktøy'!$B977=Utelukk!$A$3,"",IF('1. Prosjekteringsverktøy'!$G977&lt;&gt;"",IF('1. Prosjekteringsverktøy'!$G977='Telle antall dimensjoner'!C$1,1,""),IF('1. Prosjekteringsverktøy'!$F977=C$1,1,"")))</f>
        <v/>
      </c>
      <c r="D969" t="str">
        <f>IF('1. Prosjekteringsverktøy'!$B977=Utelukk!$A$3,"",IF('1. Prosjekteringsverktøy'!$G977&lt;&gt;"",IF('1. Prosjekteringsverktøy'!$G977='Telle antall dimensjoner'!D$1,1,""),IF('1. Prosjekteringsverktøy'!$F977=D$1,1,"")))</f>
        <v/>
      </c>
      <c r="E969" t="str">
        <f>IF('1. Prosjekteringsverktøy'!$B977=Utelukk!$A$3,"",IF('1. Prosjekteringsverktøy'!$G977&lt;&gt;"",IF('1. Prosjekteringsverktøy'!$G977='Telle antall dimensjoner'!E$1,1,""),IF('1. Prosjekteringsverktøy'!$F977=E$1,1,"")))</f>
        <v/>
      </c>
      <c r="F969" t="str">
        <f>IF('1. Prosjekteringsverktøy'!$B977=Utelukk!$A$3,"",IF('1. Prosjekteringsverktøy'!$G977&lt;&gt;"",IF('1. Prosjekteringsverktøy'!$G977='Telle antall dimensjoner'!F$1,1,""),IF('1. Prosjekteringsverktøy'!$F977=F$1,1,"")))</f>
        <v/>
      </c>
      <c r="G969" t="str">
        <f>IF('1. Prosjekteringsverktøy'!$B977=Utelukk!$A$3,"",IF('1. Prosjekteringsverktøy'!$G977&lt;&gt;"",IF('1. Prosjekteringsverktøy'!$G977='Telle antall dimensjoner'!G$1,1,""),IF('1. Prosjekteringsverktøy'!$F977=G$1,1,"")))</f>
        <v/>
      </c>
      <c r="H969" t="str">
        <f>IF('1. Prosjekteringsverktøy'!$B977=Utelukk!$A$3,"",IF('1. Prosjekteringsverktøy'!$G977&lt;&gt;"",IF('1. Prosjekteringsverktøy'!$G977='Telle antall dimensjoner'!H$1,1,""),IF('1. Prosjekteringsverktøy'!$F977=H$1,1,"")))</f>
        <v/>
      </c>
      <c r="I969" t="str">
        <f>IF('1. Prosjekteringsverktøy'!$B977=Utelukk!$A$3,"",IF('1. Prosjekteringsverktøy'!$G977&lt;&gt;"",IF('1. Prosjekteringsverktøy'!$G977='Telle antall dimensjoner'!I$1,1,""),IF('1. Prosjekteringsverktøy'!$F977=I$1,1,"")))</f>
        <v/>
      </c>
      <c r="J969" t="str">
        <f>IF('1. Prosjekteringsverktøy'!$B977=Utelukk!$A$3,"",IF('1. Prosjekteringsverktøy'!$G977&lt;&gt;"",IF('1. Prosjekteringsverktøy'!$G977='Telle antall dimensjoner'!J$1,1,""),IF('1. Prosjekteringsverktøy'!$F977=J$1,1,"")))</f>
        <v/>
      </c>
    </row>
    <row r="970" spans="1:10" x14ac:dyDescent="0.3">
      <c r="A970" t="str">
        <f>IF('1. Prosjekteringsverktøy'!D978&lt;&gt;0,'1. Prosjekteringsverktøy'!$D978,"")</f>
        <v/>
      </c>
      <c r="B970" t="str">
        <f>IF('1. Prosjekteringsverktøy'!$B978=Utelukk!$A$3,"",IF('1. Prosjekteringsverktøy'!$G978&lt;&gt;"",IF('1. Prosjekteringsverktøy'!$G978='Telle antall dimensjoner'!B$1,1,""),IF('1. Prosjekteringsverktøy'!$F978=B$1,1,"")))</f>
        <v/>
      </c>
      <c r="C970" t="str">
        <f>IF('1. Prosjekteringsverktøy'!$B978=Utelukk!$A$3,"",IF('1. Prosjekteringsverktøy'!$G978&lt;&gt;"",IF('1. Prosjekteringsverktøy'!$G978='Telle antall dimensjoner'!C$1,1,""),IF('1. Prosjekteringsverktøy'!$F978=C$1,1,"")))</f>
        <v/>
      </c>
      <c r="D970" t="str">
        <f>IF('1. Prosjekteringsverktøy'!$B978=Utelukk!$A$3,"",IF('1. Prosjekteringsverktøy'!$G978&lt;&gt;"",IF('1. Prosjekteringsverktøy'!$G978='Telle antall dimensjoner'!D$1,1,""),IF('1. Prosjekteringsverktøy'!$F978=D$1,1,"")))</f>
        <v/>
      </c>
      <c r="E970" t="str">
        <f>IF('1. Prosjekteringsverktøy'!$B978=Utelukk!$A$3,"",IF('1. Prosjekteringsverktøy'!$G978&lt;&gt;"",IF('1. Prosjekteringsverktøy'!$G978='Telle antall dimensjoner'!E$1,1,""),IF('1. Prosjekteringsverktøy'!$F978=E$1,1,"")))</f>
        <v/>
      </c>
      <c r="F970" t="str">
        <f>IF('1. Prosjekteringsverktøy'!$B978=Utelukk!$A$3,"",IF('1. Prosjekteringsverktøy'!$G978&lt;&gt;"",IF('1. Prosjekteringsverktøy'!$G978='Telle antall dimensjoner'!F$1,1,""),IF('1. Prosjekteringsverktøy'!$F978=F$1,1,"")))</f>
        <v/>
      </c>
      <c r="G970" t="str">
        <f>IF('1. Prosjekteringsverktøy'!$B978=Utelukk!$A$3,"",IF('1. Prosjekteringsverktøy'!$G978&lt;&gt;"",IF('1. Prosjekteringsverktøy'!$G978='Telle antall dimensjoner'!G$1,1,""),IF('1. Prosjekteringsverktøy'!$F978=G$1,1,"")))</f>
        <v/>
      </c>
      <c r="H970" t="str">
        <f>IF('1. Prosjekteringsverktøy'!$B978=Utelukk!$A$3,"",IF('1. Prosjekteringsverktøy'!$G978&lt;&gt;"",IF('1. Prosjekteringsverktøy'!$G978='Telle antall dimensjoner'!H$1,1,""),IF('1. Prosjekteringsverktøy'!$F978=H$1,1,"")))</f>
        <v/>
      </c>
      <c r="I970" t="str">
        <f>IF('1. Prosjekteringsverktøy'!$B978=Utelukk!$A$3,"",IF('1. Prosjekteringsverktøy'!$G978&lt;&gt;"",IF('1. Prosjekteringsverktøy'!$G978='Telle antall dimensjoner'!I$1,1,""),IF('1. Prosjekteringsverktøy'!$F978=I$1,1,"")))</f>
        <v/>
      </c>
      <c r="J970" t="str">
        <f>IF('1. Prosjekteringsverktøy'!$B978=Utelukk!$A$3,"",IF('1. Prosjekteringsverktøy'!$G978&lt;&gt;"",IF('1. Prosjekteringsverktøy'!$G978='Telle antall dimensjoner'!J$1,1,""),IF('1. Prosjekteringsverktøy'!$F978=J$1,1,"")))</f>
        <v/>
      </c>
    </row>
    <row r="971" spans="1:10" x14ac:dyDescent="0.3">
      <c r="A971" t="str">
        <f>IF('1. Prosjekteringsverktøy'!D979&lt;&gt;0,'1. Prosjekteringsverktøy'!$D979,"")</f>
        <v/>
      </c>
      <c r="B971" t="str">
        <f>IF('1. Prosjekteringsverktøy'!$B979=Utelukk!$A$3,"",IF('1. Prosjekteringsverktøy'!$G979&lt;&gt;"",IF('1. Prosjekteringsverktøy'!$G979='Telle antall dimensjoner'!B$1,1,""),IF('1. Prosjekteringsverktøy'!$F979=B$1,1,"")))</f>
        <v/>
      </c>
      <c r="C971" t="str">
        <f>IF('1. Prosjekteringsverktøy'!$B979=Utelukk!$A$3,"",IF('1. Prosjekteringsverktøy'!$G979&lt;&gt;"",IF('1. Prosjekteringsverktøy'!$G979='Telle antall dimensjoner'!C$1,1,""),IF('1. Prosjekteringsverktøy'!$F979=C$1,1,"")))</f>
        <v/>
      </c>
      <c r="D971" t="str">
        <f>IF('1. Prosjekteringsverktøy'!$B979=Utelukk!$A$3,"",IF('1. Prosjekteringsverktøy'!$G979&lt;&gt;"",IF('1. Prosjekteringsverktøy'!$G979='Telle antall dimensjoner'!D$1,1,""),IF('1. Prosjekteringsverktøy'!$F979=D$1,1,"")))</f>
        <v/>
      </c>
      <c r="E971" t="str">
        <f>IF('1. Prosjekteringsverktøy'!$B979=Utelukk!$A$3,"",IF('1. Prosjekteringsverktøy'!$G979&lt;&gt;"",IF('1. Prosjekteringsverktøy'!$G979='Telle antall dimensjoner'!E$1,1,""),IF('1. Prosjekteringsverktøy'!$F979=E$1,1,"")))</f>
        <v/>
      </c>
      <c r="F971" t="str">
        <f>IF('1. Prosjekteringsverktøy'!$B979=Utelukk!$A$3,"",IF('1. Prosjekteringsverktøy'!$G979&lt;&gt;"",IF('1. Prosjekteringsverktøy'!$G979='Telle antall dimensjoner'!F$1,1,""),IF('1. Prosjekteringsverktøy'!$F979=F$1,1,"")))</f>
        <v/>
      </c>
      <c r="G971" t="str">
        <f>IF('1. Prosjekteringsverktøy'!$B979=Utelukk!$A$3,"",IF('1. Prosjekteringsverktøy'!$G979&lt;&gt;"",IF('1. Prosjekteringsverktøy'!$G979='Telle antall dimensjoner'!G$1,1,""),IF('1. Prosjekteringsverktøy'!$F979=G$1,1,"")))</f>
        <v/>
      </c>
      <c r="H971" t="str">
        <f>IF('1. Prosjekteringsverktøy'!$B979=Utelukk!$A$3,"",IF('1. Prosjekteringsverktøy'!$G979&lt;&gt;"",IF('1. Prosjekteringsverktøy'!$G979='Telle antall dimensjoner'!H$1,1,""),IF('1. Prosjekteringsverktøy'!$F979=H$1,1,"")))</f>
        <v/>
      </c>
      <c r="I971" t="str">
        <f>IF('1. Prosjekteringsverktøy'!$B979=Utelukk!$A$3,"",IF('1. Prosjekteringsverktøy'!$G979&lt;&gt;"",IF('1. Prosjekteringsverktøy'!$G979='Telle antall dimensjoner'!I$1,1,""),IF('1. Prosjekteringsverktøy'!$F979=I$1,1,"")))</f>
        <v/>
      </c>
      <c r="J971" t="str">
        <f>IF('1. Prosjekteringsverktøy'!$B979=Utelukk!$A$3,"",IF('1. Prosjekteringsverktøy'!$G979&lt;&gt;"",IF('1. Prosjekteringsverktøy'!$G979='Telle antall dimensjoner'!J$1,1,""),IF('1. Prosjekteringsverktøy'!$F979=J$1,1,"")))</f>
        <v/>
      </c>
    </row>
    <row r="972" spans="1:10" x14ac:dyDescent="0.3">
      <c r="A972" t="str">
        <f>IF('1. Prosjekteringsverktøy'!D980&lt;&gt;0,'1. Prosjekteringsverktøy'!$D980,"")</f>
        <v/>
      </c>
      <c r="B972" t="str">
        <f>IF('1. Prosjekteringsverktøy'!$B980=Utelukk!$A$3,"",IF('1. Prosjekteringsverktøy'!$G980&lt;&gt;"",IF('1. Prosjekteringsverktøy'!$G980='Telle antall dimensjoner'!B$1,1,""),IF('1. Prosjekteringsverktøy'!$F980=B$1,1,"")))</f>
        <v/>
      </c>
      <c r="C972" t="str">
        <f>IF('1. Prosjekteringsverktøy'!$B980=Utelukk!$A$3,"",IF('1. Prosjekteringsverktøy'!$G980&lt;&gt;"",IF('1. Prosjekteringsverktøy'!$G980='Telle antall dimensjoner'!C$1,1,""),IF('1. Prosjekteringsverktøy'!$F980=C$1,1,"")))</f>
        <v/>
      </c>
      <c r="D972" t="str">
        <f>IF('1. Prosjekteringsverktøy'!$B980=Utelukk!$A$3,"",IF('1. Prosjekteringsverktøy'!$G980&lt;&gt;"",IF('1. Prosjekteringsverktøy'!$G980='Telle antall dimensjoner'!D$1,1,""),IF('1. Prosjekteringsverktøy'!$F980=D$1,1,"")))</f>
        <v/>
      </c>
      <c r="E972" t="str">
        <f>IF('1. Prosjekteringsverktøy'!$B980=Utelukk!$A$3,"",IF('1. Prosjekteringsverktøy'!$G980&lt;&gt;"",IF('1. Prosjekteringsverktøy'!$G980='Telle antall dimensjoner'!E$1,1,""),IF('1. Prosjekteringsverktøy'!$F980=E$1,1,"")))</f>
        <v/>
      </c>
      <c r="F972" t="str">
        <f>IF('1. Prosjekteringsverktøy'!$B980=Utelukk!$A$3,"",IF('1. Prosjekteringsverktøy'!$G980&lt;&gt;"",IF('1. Prosjekteringsverktøy'!$G980='Telle antall dimensjoner'!F$1,1,""),IF('1. Prosjekteringsverktøy'!$F980=F$1,1,"")))</f>
        <v/>
      </c>
      <c r="G972" t="str">
        <f>IF('1. Prosjekteringsverktøy'!$B980=Utelukk!$A$3,"",IF('1. Prosjekteringsverktøy'!$G980&lt;&gt;"",IF('1. Prosjekteringsverktøy'!$G980='Telle antall dimensjoner'!G$1,1,""),IF('1. Prosjekteringsverktøy'!$F980=G$1,1,"")))</f>
        <v/>
      </c>
      <c r="H972" t="str">
        <f>IF('1. Prosjekteringsverktøy'!$B980=Utelukk!$A$3,"",IF('1. Prosjekteringsverktøy'!$G980&lt;&gt;"",IF('1. Prosjekteringsverktøy'!$G980='Telle antall dimensjoner'!H$1,1,""),IF('1. Prosjekteringsverktøy'!$F980=H$1,1,"")))</f>
        <v/>
      </c>
      <c r="I972" t="str">
        <f>IF('1. Prosjekteringsverktøy'!$B980=Utelukk!$A$3,"",IF('1. Prosjekteringsverktøy'!$G980&lt;&gt;"",IF('1. Prosjekteringsverktøy'!$G980='Telle antall dimensjoner'!I$1,1,""),IF('1. Prosjekteringsverktøy'!$F980=I$1,1,"")))</f>
        <v/>
      </c>
      <c r="J972" t="str">
        <f>IF('1. Prosjekteringsverktøy'!$B980=Utelukk!$A$3,"",IF('1. Prosjekteringsverktøy'!$G980&lt;&gt;"",IF('1. Prosjekteringsverktøy'!$G980='Telle antall dimensjoner'!J$1,1,""),IF('1. Prosjekteringsverktøy'!$F980=J$1,1,"")))</f>
        <v/>
      </c>
    </row>
    <row r="973" spans="1:10" x14ac:dyDescent="0.3">
      <c r="A973" t="str">
        <f>IF('1. Prosjekteringsverktøy'!D981&lt;&gt;0,'1. Prosjekteringsverktøy'!$D981,"")</f>
        <v/>
      </c>
      <c r="B973" t="str">
        <f>IF('1. Prosjekteringsverktøy'!$B981=Utelukk!$A$3,"",IF('1. Prosjekteringsverktøy'!$G981&lt;&gt;"",IF('1. Prosjekteringsverktøy'!$G981='Telle antall dimensjoner'!B$1,1,""),IF('1. Prosjekteringsverktøy'!$F981=B$1,1,"")))</f>
        <v/>
      </c>
      <c r="C973" t="str">
        <f>IF('1. Prosjekteringsverktøy'!$B981=Utelukk!$A$3,"",IF('1. Prosjekteringsverktøy'!$G981&lt;&gt;"",IF('1. Prosjekteringsverktøy'!$G981='Telle antall dimensjoner'!C$1,1,""),IF('1. Prosjekteringsverktøy'!$F981=C$1,1,"")))</f>
        <v/>
      </c>
      <c r="D973" t="str">
        <f>IF('1. Prosjekteringsverktøy'!$B981=Utelukk!$A$3,"",IF('1. Prosjekteringsverktøy'!$G981&lt;&gt;"",IF('1. Prosjekteringsverktøy'!$G981='Telle antall dimensjoner'!D$1,1,""),IF('1. Prosjekteringsverktøy'!$F981=D$1,1,"")))</f>
        <v/>
      </c>
      <c r="E973" t="str">
        <f>IF('1. Prosjekteringsverktøy'!$B981=Utelukk!$A$3,"",IF('1. Prosjekteringsverktøy'!$G981&lt;&gt;"",IF('1. Prosjekteringsverktøy'!$G981='Telle antall dimensjoner'!E$1,1,""),IF('1. Prosjekteringsverktøy'!$F981=E$1,1,"")))</f>
        <v/>
      </c>
      <c r="F973" t="str">
        <f>IF('1. Prosjekteringsverktøy'!$B981=Utelukk!$A$3,"",IF('1. Prosjekteringsverktøy'!$G981&lt;&gt;"",IF('1. Prosjekteringsverktøy'!$G981='Telle antall dimensjoner'!F$1,1,""),IF('1. Prosjekteringsverktøy'!$F981=F$1,1,"")))</f>
        <v/>
      </c>
      <c r="G973" t="str">
        <f>IF('1. Prosjekteringsverktøy'!$B981=Utelukk!$A$3,"",IF('1. Prosjekteringsverktøy'!$G981&lt;&gt;"",IF('1. Prosjekteringsverktøy'!$G981='Telle antall dimensjoner'!G$1,1,""),IF('1. Prosjekteringsverktøy'!$F981=G$1,1,"")))</f>
        <v/>
      </c>
      <c r="H973" t="str">
        <f>IF('1. Prosjekteringsverktøy'!$B981=Utelukk!$A$3,"",IF('1. Prosjekteringsverktøy'!$G981&lt;&gt;"",IF('1. Prosjekteringsverktøy'!$G981='Telle antall dimensjoner'!H$1,1,""),IF('1. Prosjekteringsverktøy'!$F981=H$1,1,"")))</f>
        <v/>
      </c>
      <c r="I973" t="str">
        <f>IF('1. Prosjekteringsverktøy'!$B981=Utelukk!$A$3,"",IF('1. Prosjekteringsverktøy'!$G981&lt;&gt;"",IF('1. Prosjekteringsverktøy'!$G981='Telle antall dimensjoner'!I$1,1,""),IF('1. Prosjekteringsverktøy'!$F981=I$1,1,"")))</f>
        <v/>
      </c>
      <c r="J973" t="str">
        <f>IF('1. Prosjekteringsverktøy'!$B981=Utelukk!$A$3,"",IF('1. Prosjekteringsverktøy'!$G981&lt;&gt;"",IF('1. Prosjekteringsverktøy'!$G981='Telle antall dimensjoner'!J$1,1,""),IF('1. Prosjekteringsverktøy'!$F981=J$1,1,"")))</f>
        <v/>
      </c>
    </row>
    <row r="974" spans="1:10" x14ac:dyDescent="0.3">
      <c r="A974" t="str">
        <f>IF('1. Prosjekteringsverktøy'!D982&lt;&gt;0,'1. Prosjekteringsverktøy'!$D982,"")</f>
        <v/>
      </c>
      <c r="B974" t="str">
        <f>IF('1. Prosjekteringsverktøy'!$B982=Utelukk!$A$3,"",IF('1. Prosjekteringsverktøy'!$G982&lt;&gt;"",IF('1. Prosjekteringsverktøy'!$G982='Telle antall dimensjoner'!B$1,1,""),IF('1. Prosjekteringsverktøy'!$F982=B$1,1,"")))</f>
        <v/>
      </c>
      <c r="C974" t="str">
        <f>IF('1. Prosjekteringsverktøy'!$B982=Utelukk!$A$3,"",IF('1. Prosjekteringsverktøy'!$G982&lt;&gt;"",IF('1. Prosjekteringsverktøy'!$G982='Telle antall dimensjoner'!C$1,1,""),IF('1. Prosjekteringsverktøy'!$F982=C$1,1,"")))</f>
        <v/>
      </c>
      <c r="D974" t="str">
        <f>IF('1. Prosjekteringsverktøy'!$B982=Utelukk!$A$3,"",IF('1. Prosjekteringsverktøy'!$G982&lt;&gt;"",IF('1. Prosjekteringsverktøy'!$G982='Telle antall dimensjoner'!D$1,1,""),IF('1. Prosjekteringsverktøy'!$F982=D$1,1,"")))</f>
        <v/>
      </c>
      <c r="E974" t="str">
        <f>IF('1. Prosjekteringsverktøy'!$B982=Utelukk!$A$3,"",IF('1. Prosjekteringsverktøy'!$G982&lt;&gt;"",IF('1. Prosjekteringsverktøy'!$G982='Telle antall dimensjoner'!E$1,1,""),IF('1. Prosjekteringsverktøy'!$F982=E$1,1,"")))</f>
        <v/>
      </c>
      <c r="F974" t="str">
        <f>IF('1. Prosjekteringsverktøy'!$B982=Utelukk!$A$3,"",IF('1. Prosjekteringsverktøy'!$G982&lt;&gt;"",IF('1. Prosjekteringsverktøy'!$G982='Telle antall dimensjoner'!F$1,1,""),IF('1. Prosjekteringsverktøy'!$F982=F$1,1,"")))</f>
        <v/>
      </c>
      <c r="G974" t="str">
        <f>IF('1. Prosjekteringsverktøy'!$B982=Utelukk!$A$3,"",IF('1. Prosjekteringsverktøy'!$G982&lt;&gt;"",IF('1. Prosjekteringsverktøy'!$G982='Telle antall dimensjoner'!G$1,1,""),IF('1. Prosjekteringsverktøy'!$F982=G$1,1,"")))</f>
        <v/>
      </c>
      <c r="H974" t="str">
        <f>IF('1. Prosjekteringsverktøy'!$B982=Utelukk!$A$3,"",IF('1. Prosjekteringsverktøy'!$G982&lt;&gt;"",IF('1. Prosjekteringsverktøy'!$G982='Telle antall dimensjoner'!H$1,1,""),IF('1. Prosjekteringsverktøy'!$F982=H$1,1,"")))</f>
        <v/>
      </c>
      <c r="I974" t="str">
        <f>IF('1. Prosjekteringsverktøy'!$B982=Utelukk!$A$3,"",IF('1. Prosjekteringsverktøy'!$G982&lt;&gt;"",IF('1. Prosjekteringsverktøy'!$G982='Telle antall dimensjoner'!I$1,1,""),IF('1. Prosjekteringsverktøy'!$F982=I$1,1,"")))</f>
        <v/>
      </c>
      <c r="J974" t="str">
        <f>IF('1. Prosjekteringsverktøy'!$B982=Utelukk!$A$3,"",IF('1. Prosjekteringsverktøy'!$G982&lt;&gt;"",IF('1. Prosjekteringsverktøy'!$G982='Telle antall dimensjoner'!J$1,1,""),IF('1. Prosjekteringsverktøy'!$F982=J$1,1,"")))</f>
        <v/>
      </c>
    </row>
    <row r="975" spans="1:10" x14ac:dyDescent="0.3">
      <c r="A975" t="str">
        <f>IF('1. Prosjekteringsverktøy'!D983&lt;&gt;0,'1. Prosjekteringsverktøy'!$D983,"")</f>
        <v/>
      </c>
      <c r="B975" t="str">
        <f>IF('1. Prosjekteringsverktøy'!$B983=Utelukk!$A$3,"",IF('1. Prosjekteringsverktøy'!$G983&lt;&gt;"",IF('1. Prosjekteringsverktøy'!$G983='Telle antall dimensjoner'!B$1,1,""),IF('1. Prosjekteringsverktøy'!$F983=B$1,1,"")))</f>
        <v/>
      </c>
      <c r="C975" t="str">
        <f>IF('1. Prosjekteringsverktøy'!$B983=Utelukk!$A$3,"",IF('1. Prosjekteringsverktøy'!$G983&lt;&gt;"",IF('1. Prosjekteringsverktøy'!$G983='Telle antall dimensjoner'!C$1,1,""),IF('1. Prosjekteringsverktøy'!$F983=C$1,1,"")))</f>
        <v/>
      </c>
      <c r="D975" t="str">
        <f>IF('1. Prosjekteringsverktøy'!$B983=Utelukk!$A$3,"",IF('1. Prosjekteringsverktøy'!$G983&lt;&gt;"",IF('1. Prosjekteringsverktøy'!$G983='Telle antall dimensjoner'!D$1,1,""),IF('1. Prosjekteringsverktøy'!$F983=D$1,1,"")))</f>
        <v/>
      </c>
      <c r="E975" t="str">
        <f>IF('1. Prosjekteringsverktøy'!$B983=Utelukk!$A$3,"",IF('1. Prosjekteringsverktøy'!$G983&lt;&gt;"",IF('1. Prosjekteringsverktøy'!$G983='Telle antall dimensjoner'!E$1,1,""),IF('1. Prosjekteringsverktøy'!$F983=E$1,1,"")))</f>
        <v/>
      </c>
      <c r="F975" t="str">
        <f>IF('1. Prosjekteringsverktøy'!$B983=Utelukk!$A$3,"",IF('1. Prosjekteringsverktøy'!$G983&lt;&gt;"",IF('1. Prosjekteringsverktøy'!$G983='Telle antall dimensjoner'!F$1,1,""),IF('1. Prosjekteringsverktøy'!$F983=F$1,1,"")))</f>
        <v/>
      </c>
      <c r="G975" t="str">
        <f>IF('1. Prosjekteringsverktøy'!$B983=Utelukk!$A$3,"",IF('1. Prosjekteringsverktøy'!$G983&lt;&gt;"",IF('1. Prosjekteringsverktøy'!$G983='Telle antall dimensjoner'!G$1,1,""),IF('1. Prosjekteringsverktøy'!$F983=G$1,1,"")))</f>
        <v/>
      </c>
      <c r="H975" t="str">
        <f>IF('1. Prosjekteringsverktøy'!$B983=Utelukk!$A$3,"",IF('1. Prosjekteringsverktøy'!$G983&lt;&gt;"",IF('1. Prosjekteringsverktøy'!$G983='Telle antall dimensjoner'!H$1,1,""),IF('1. Prosjekteringsverktøy'!$F983=H$1,1,"")))</f>
        <v/>
      </c>
      <c r="I975" t="str">
        <f>IF('1. Prosjekteringsverktøy'!$B983=Utelukk!$A$3,"",IF('1. Prosjekteringsverktøy'!$G983&lt;&gt;"",IF('1. Prosjekteringsverktøy'!$G983='Telle antall dimensjoner'!I$1,1,""),IF('1. Prosjekteringsverktøy'!$F983=I$1,1,"")))</f>
        <v/>
      </c>
      <c r="J975" t="str">
        <f>IF('1. Prosjekteringsverktøy'!$B983=Utelukk!$A$3,"",IF('1. Prosjekteringsverktøy'!$G983&lt;&gt;"",IF('1. Prosjekteringsverktøy'!$G983='Telle antall dimensjoner'!J$1,1,""),IF('1. Prosjekteringsverktøy'!$F983=J$1,1,"")))</f>
        <v/>
      </c>
    </row>
    <row r="976" spans="1:10" x14ac:dyDescent="0.3">
      <c r="A976" t="str">
        <f>IF('1. Prosjekteringsverktøy'!D984&lt;&gt;0,'1. Prosjekteringsverktøy'!$D984,"")</f>
        <v/>
      </c>
      <c r="B976" t="str">
        <f>IF('1. Prosjekteringsverktøy'!$B984=Utelukk!$A$3,"",IF('1. Prosjekteringsverktøy'!$G984&lt;&gt;"",IF('1. Prosjekteringsverktøy'!$G984='Telle antall dimensjoner'!B$1,1,""),IF('1. Prosjekteringsverktøy'!$F984=B$1,1,"")))</f>
        <v/>
      </c>
      <c r="C976" t="str">
        <f>IF('1. Prosjekteringsverktøy'!$B984=Utelukk!$A$3,"",IF('1. Prosjekteringsverktøy'!$G984&lt;&gt;"",IF('1. Prosjekteringsverktøy'!$G984='Telle antall dimensjoner'!C$1,1,""),IF('1. Prosjekteringsverktøy'!$F984=C$1,1,"")))</f>
        <v/>
      </c>
      <c r="D976" t="str">
        <f>IF('1. Prosjekteringsverktøy'!$B984=Utelukk!$A$3,"",IF('1. Prosjekteringsverktøy'!$G984&lt;&gt;"",IF('1. Prosjekteringsverktøy'!$G984='Telle antall dimensjoner'!D$1,1,""),IF('1. Prosjekteringsverktøy'!$F984=D$1,1,"")))</f>
        <v/>
      </c>
      <c r="E976" t="str">
        <f>IF('1. Prosjekteringsverktøy'!$B984=Utelukk!$A$3,"",IF('1. Prosjekteringsverktøy'!$G984&lt;&gt;"",IF('1. Prosjekteringsverktøy'!$G984='Telle antall dimensjoner'!E$1,1,""),IF('1. Prosjekteringsverktøy'!$F984=E$1,1,"")))</f>
        <v/>
      </c>
      <c r="F976" t="str">
        <f>IF('1. Prosjekteringsverktøy'!$B984=Utelukk!$A$3,"",IF('1. Prosjekteringsverktøy'!$G984&lt;&gt;"",IF('1. Prosjekteringsverktøy'!$G984='Telle antall dimensjoner'!F$1,1,""),IF('1. Prosjekteringsverktøy'!$F984=F$1,1,"")))</f>
        <v/>
      </c>
      <c r="G976" t="str">
        <f>IF('1. Prosjekteringsverktøy'!$B984=Utelukk!$A$3,"",IF('1. Prosjekteringsverktøy'!$G984&lt;&gt;"",IF('1. Prosjekteringsverktøy'!$G984='Telle antall dimensjoner'!G$1,1,""),IF('1. Prosjekteringsverktøy'!$F984=G$1,1,"")))</f>
        <v/>
      </c>
      <c r="H976" t="str">
        <f>IF('1. Prosjekteringsverktøy'!$B984=Utelukk!$A$3,"",IF('1. Prosjekteringsverktøy'!$G984&lt;&gt;"",IF('1. Prosjekteringsverktøy'!$G984='Telle antall dimensjoner'!H$1,1,""),IF('1. Prosjekteringsverktøy'!$F984=H$1,1,"")))</f>
        <v/>
      </c>
      <c r="I976" t="str">
        <f>IF('1. Prosjekteringsverktøy'!$B984=Utelukk!$A$3,"",IF('1. Prosjekteringsverktøy'!$G984&lt;&gt;"",IF('1. Prosjekteringsverktøy'!$G984='Telle antall dimensjoner'!I$1,1,""),IF('1. Prosjekteringsverktøy'!$F984=I$1,1,"")))</f>
        <v/>
      </c>
      <c r="J976" t="str">
        <f>IF('1. Prosjekteringsverktøy'!$B984=Utelukk!$A$3,"",IF('1. Prosjekteringsverktøy'!$G984&lt;&gt;"",IF('1. Prosjekteringsverktøy'!$G984='Telle antall dimensjoner'!J$1,1,""),IF('1. Prosjekteringsverktøy'!$F984=J$1,1,"")))</f>
        <v/>
      </c>
    </row>
    <row r="977" spans="1:10" x14ac:dyDescent="0.3">
      <c r="A977" t="str">
        <f>IF('1. Prosjekteringsverktøy'!D985&lt;&gt;0,'1. Prosjekteringsverktøy'!$D985,"")</f>
        <v/>
      </c>
      <c r="B977" t="str">
        <f>IF('1. Prosjekteringsverktøy'!$B985=Utelukk!$A$3,"",IF('1. Prosjekteringsverktøy'!$G985&lt;&gt;"",IF('1. Prosjekteringsverktøy'!$G985='Telle antall dimensjoner'!B$1,1,""),IF('1. Prosjekteringsverktøy'!$F985=B$1,1,"")))</f>
        <v/>
      </c>
      <c r="C977" t="str">
        <f>IF('1. Prosjekteringsverktøy'!$B985=Utelukk!$A$3,"",IF('1. Prosjekteringsverktøy'!$G985&lt;&gt;"",IF('1. Prosjekteringsverktøy'!$G985='Telle antall dimensjoner'!C$1,1,""),IF('1. Prosjekteringsverktøy'!$F985=C$1,1,"")))</f>
        <v/>
      </c>
      <c r="D977" t="str">
        <f>IF('1. Prosjekteringsverktøy'!$B985=Utelukk!$A$3,"",IF('1. Prosjekteringsverktøy'!$G985&lt;&gt;"",IF('1. Prosjekteringsverktøy'!$G985='Telle antall dimensjoner'!D$1,1,""),IF('1. Prosjekteringsverktøy'!$F985=D$1,1,"")))</f>
        <v/>
      </c>
      <c r="E977" t="str">
        <f>IF('1. Prosjekteringsverktøy'!$B985=Utelukk!$A$3,"",IF('1. Prosjekteringsverktøy'!$G985&lt;&gt;"",IF('1. Prosjekteringsverktøy'!$G985='Telle antall dimensjoner'!E$1,1,""),IF('1. Prosjekteringsverktøy'!$F985=E$1,1,"")))</f>
        <v/>
      </c>
      <c r="F977" t="str">
        <f>IF('1. Prosjekteringsverktøy'!$B985=Utelukk!$A$3,"",IF('1. Prosjekteringsverktøy'!$G985&lt;&gt;"",IF('1. Prosjekteringsverktøy'!$G985='Telle antall dimensjoner'!F$1,1,""),IF('1. Prosjekteringsverktøy'!$F985=F$1,1,"")))</f>
        <v/>
      </c>
      <c r="G977" t="str">
        <f>IF('1. Prosjekteringsverktøy'!$B985=Utelukk!$A$3,"",IF('1. Prosjekteringsverktøy'!$G985&lt;&gt;"",IF('1. Prosjekteringsverktøy'!$G985='Telle antall dimensjoner'!G$1,1,""),IF('1. Prosjekteringsverktøy'!$F985=G$1,1,"")))</f>
        <v/>
      </c>
      <c r="H977" t="str">
        <f>IF('1. Prosjekteringsverktøy'!$B985=Utelukk!$A$3,"",IF('1. Prosjekteringsverktøy'!$G985&lt;&gt;"",IF('1. Prosjekteringsverktøy'!$G985='Telle antall dimensjoner'!H$1,1,""),IF('1. Prosjekteringsverktøy'!$F985=H$1,1,"")))</f>
        <v/>
      </c>
      <c r="I977" t="str">
        <f>IF('1. Prosjekteringsverktøy'!$B985=Utelukk!$A$3,"",IF('1. Prosjekteringsverktøy'!$G985&lt;&gt;"",IF('1. Prosjekteringsverktøy'!$G985='Telle antall dimensjoner'!I$1,1,""),IF('1. Prosjekteringsverktøy'!$F985=I$1,1,"")))</f>
        <v/>
      </c>
      <c r="J977" t="str">
        <f>IF('1. Prosjekteringsverktøy'!$B985=Utelukk!$A$3,"",IF('1. Prosjekteringsverktøy'!$G985&lt;&gt;"",IF('1. Prosjekteringsverktøy'!$G985='Telle antall dimensjoner'!J$1,1,""),IF('1. Prosjekteringsverktøy'!$F985=J$1,1,"")))</f>
        <v/>
      </c>
    </row>
    <row r="978" spans="1:10" x14ac:dyDescent="0.3">
      <c r="A978" t="str">
        <f>IF('1. Prosjekteringsverktøy'!D986&lt;&gt;0,'1. Prosjekteringsverktøy'!$D986,"")</f>
        <v/>
      </c>
      <c r="B978" t="str">
        <f>IF('1. Prosjekteringsverktøy'!$B986=Utelukk!$A$3,"",IF('1. Prosjekteringsverktøy'!$G986&lt;&gt;"",IF('1. Prosjekteringsverktøy'!$G986='Telle antall dimensjoner'!B$1,1,""),IF('1. Prosjekteringsverktøy'!$F986=B$1,1,"")))</f>
        <v/>
      </c>
      <c r="C978" t="str">
        <f>IF('1. Prosjekteringsverktøy'!$B986=Utelukk!$A$3,"",IF('1. Prosjekteringsverktøy'!$G986&lt;&gt;"",IF('1. Prosjekteringsverktøy'!$G986='Telle antall dimensjoner'!C$1,1,""),IF('1. Prosjekteringsverktøy'!$F986=C$1,1,"")))</f>
        <v/>
      </c>
      <c r="D978" t="str">
        <f>IF('1. Prosjekteringsverktøy'!$B986=Utelukk!$A$3,"",IF('1. Prosjekteringsverktøy'!$G986&lt;&gt;"",IF('1. Prosjekteringsverktøy'!$G986='Telle antall dimensjoner'!D$1,1,""),IF('1. Prosjekteringsverktøy'!$F986=D$1,1,"")))</f>
        <v/>
      </c>
      <c r="E978" t="str">
        <f>IF('1. Prosjekteringsverktøy'!$B986=Utelukk!$A$3,"",IF('1. Prosjekteringsverktøy'!$G986&lt;&gt;"",IF('1. Prosjekteringsverktøy'!$G986='Telle antall dimensjoner'!E$1,1,""),IF('1. Prosjekteringsverktøy'!$F986=E$1,1,"")))</f>
        <v/>
      </c>
      <c r="F978" t="str">
        <f>IF('1. Prosjekteringsverktøy'!$B986=Utelukk!$A$3,"",IF('1. Prosjekteringsverktøy'!$G986&lt;&gt;"",IF('1. Prosjekteringsverktøy'!$G986='Telle antall dimensjoner'!F$1,1,""),IF('1. Prosjekteringsverktøy'!$F986=F$1,1,"")))</f>
        <v/>
      </c>
      <c r="G978" t="str">
        <f>IF('1. Prosjekteringsverktøy'!$B986=Utelukk!$A$3,"",IF('1. Prosjekteringsverktøy'!$G986&lt;&gt;"",IF('1. Prosjekteringsverktøy'!$G986='Telle antall dimensjoner'!G$1,1,""),IF('1. Prosjekteringsverktøy'!$F986=G$1,1,"")))</f>
        <v/>
      </c>
      <c r="H978" t="str">
        <f>IF('1. Prosjekteringsverktøy'!$B986=Utelukk!$A$3,"",IF('1. Prosjekteringsverktøy'!$G986&lt;&gt;"",IF('1. Prosjekteringsverktøy'!$G986='Telle antall dimensjoner'!H$1,1,""),IF('1. Prosjekteringsverktøy'!$F986=H$1,1,"")))</f>
        <v/>
      </c>
      <c r="I978" t="str">
        <f>IF('1. Prosjekteringsverktøy'!$B986=Utelukk!$A$3,"",IF('1. Prosjekteringsverktøy'!$G986&lt;&gt;"",IF('1. Prosjekteringsverktøy'!$G986='Telle antall dimensjoner'!I$1,1,""),IF('1. Prosjekteringsverktøy'!$F986=I$1,1,"")))</f>
        <v/>
      </c>
      <c r="J978" t="str">
        <f>IF('1. Prosjekteringsverktøy'!$B986=Utelukk!$A$3,"",IF('1. Prosjekteringsverktøy'!$G986&lt;&gt;"",IF('1. Prosjekteringsverktøy'!$G986='Telle antall dimensjoner'!J$1,1,""),IF('1. Prosjekteringsverktøy'!$F986=J$1,1,"")))</f>
        <v/>
      </c>
    </row>
    <row r="979" spans="1:10" x14ac:dyDescent="0.3">
      <c r="A979" t="str">
        <f>IF('1. Prosjekteringsverktøy'!D987&lt;&gt;0,'1. Prosjekteringsverktøy'!$D987,"")</f>
        <v/>
      </c>
      <c r="B979" t="str">
        <f>IF('1. Prosjekteringsverktøy'!$B987=Utelukk!$A$3,"",IF('1. Prosjekteringsverktøy'!$G987&lt;&gt;"",IF('1. Prosjekteringsverktøy'!$G987='Telle antall dimensjoner'!B$1,1,""),IF('1. Prosjekteringsverktøy'!$F987=B$1,1,"")))</f>
        <v/>
      </c>
      <c r="C979" t="str">
        <f>IF('1. Prosjekteringsverktøy'!$B987=Utelukk!$A$3,"",IF('1. Prosjekteringsverktøy'!$G987&lt;&gt;"",IF('1. Prosjekteringsverktøy'!$G987='Telle antall dimensjoner'!C$1,1,""),IF('1. Prosjekteringsverktøy'!$F987=C$1,1,"")))</f>
        <v/>
      </c>
      <c r="D979" t="str">
        <f>IF('1. Prosjekteringsverktøy'!$B987=Utelukk!$A$3,"",IF('1. Prosjekteringsverktøy'!$G987&lt;&gt;"",IF('1. Prosjekteringsverktøy'!$G987='Telle antall dimensjoner'!D$1,1,""),IF('1. Prosjekteringsverktøy'!$F987=D$1,1,"")))</f>
        <v/>
      </c>
      <c r="E979" t="str">
        <f>IF('1. Prosjekteringsverktøy'!$B987=Utelukk!$A$3,"",IF('1. Prosjekteringsverktøy'!$G987&lt;&gt;"",IF('1. Prosjekteringsverktøy'!$G987='Telle antall dimensjoner'!E$1,1,""),IF('1. Prosjekteringsverktøy'!$F987=E$1,1,"")))</f>
        <v/>
      </c>
      <c r="F979" t="str">
        <f>IF('1. Prosjekteringsverktøy'!$B987=Utelukk!$A$3,"",IF('1. Prosjekteringsverktøy'!$G987&lt;&gt;"",IF('1. Prosjekteringsverktøy'!$G987='Telle antall dimensjoner'!F$1,1,""),IF('1. Prosjekteringsverktøy'!$F987=F$1,1,"")))</f>
        <v/>
      </c>
      <c r="G979" t="str">
        <f>IF('1. Prosjekteringsverktøy'!$B987=Utelukk!$A$3,"",IF('1. Prosjekteringsverktøy'!$G987&lt;&gt;"",IF('1. Prosjekteringsverktøy'!$G987='Telle antall dimensjoner'!G$1,1,""),IF('1. Prosjekteringsverktøy'!$F987=G$1,1,"")))</f>
        <v/>
      </c>
      <c r="H979" t="str">
        <f>IF('1. Prosjekteringsverktøy'!$B987=Utelukk!$A$3,"",IF('1. Prosjekteringsverktøy'!$G987&lt;&gt;"",IF('1. Prosjekteringsverktøy'!$G987='Telle antall dimensjoner'!H$1,1,""),IF('1. Prosjekteringsverktøy'!$F987=H$1,1,"")))</f>
        <v/>
      </c>
      <c r="I979" t="str">
        <f>IF('1. Prosjekteringsverktøy'!$B987=Utelukk!$A$3,"",IF('1. Prosjekteringsverktøy'!$G987&lt;&gt;"",IF('1. Prosjekteringsverktøy'!$G987='Telle antall dimensjoner'!I$1,1,""),IF('1. Prosjekteringsverktøy'!$F987=I$1,1,"")))</f>
        <v/>
      </c>
      <c r="J979" t="str">
        <f>IF('1. Prosjekteringsverktøy'!$B987=Utelukk!$A$3,"",IF('1. Prosjekteringsverktøy'!$G987&lt;&gt;"",IF('1. Prosjekteringsverktøy'!$G987='Telle antall dimensjoner'!J$1,1,""),IF('1. Prosjekteringsverktøy'!$F987=J$1,1,"")))</f>
        <v/>
      </c>
    </row>
    <row r="980" spans="1:10" x14ac:dyDescent="0.3">
      <c r="A980" t="str">
        <f>IF('1. Prosjekteringsverktøy'!D988&lt;&gt;0,'1. Prosjekteringsverktøy'!$D988,"")</f>
        <v/>
      </c>
      <c r="B980" t="str">
        <f>IF('1. Prosjekteringsverktøy'!$B988=Utelukk!$A$3,"",IF('1. Prosjekteringsverktøy'!$G988&lt;&gt;"",IF('1. Prosjekteringsverktøy'!$G988='Telle antall dimensjoner'!B$1,1,""),IF('1. Prosjekteringsverktøy'!$F988=B$1,1,"")))</f>
        <v/>
      </c>
      <c r="C980" t="str">
        <f>IF('1. Prosjekteringsverktøy'!$B988=Utelukk!$A$3,"",IF('1. Prosjekteringsverktøy'!$G988&lt;&gt;"",IF('1. Prosjekteringsverktøy'!$G988='Telle antall dimensjoner'!C$1,1,""),IF('1. Prosjekteringsverktøy'!$F988=C$1,1,"")))</f>
        <v/>
      </c>
      <c r="D980" t="str">
        <f>IF('1. Prosjekteringsverktøy'!$B988=Utelukk!$A$3,"",IF('1. Prosjekteringsverktøy'!$G988&lt;&gt;"",IF('1. Prosjekteringsverktøy'!$G988='Telle antall dimensjoner'!D$1,1,""),IF('1. Prosjekteringsverktøy'!$F988=D$1,1,"")))</f>
        <v/>
      </c>
      <c r="E980" t="str">
        <f>IF('1. Prosjekteringsverktøy'!$B988=Utelukk!$A$3,"",IF('1. Prosjekteringsverktøy'!$G988&lt;&gt;"",IF('1. Prosjekteringsverktøy'!$G988='Telle antall dimensjoner'!E$1,1,""),IF('1. Prosjekteringsverktøy'!$F988=E$1,1,"")))</f>
        <v/>
      </c>
      <c r="F980" t="str">
        <f>IF('1. Prosjekteringsverktøy'!$B988=Utelukk!$A$3,"",IF('1. Prosjekteringsverktøy'!$G988&lt;&gt;"",IF('1. Prosjekteringsverktøy'!$G988='Telle antall dimensjoner'!F$1,1,""),IF('1. Prosjekteringsverktøy'!$F988=F$1,1,"")))</f>
        <v/>
      </c>
      <c r="G980" t="str">
        <f>IF('1. Prosjekteringsverktøy'!$B988=Utelukk!$A$3,"",IF('1. Prosjekteringsverktøy'!$G988&lt;&gt;"",IF('1. Prosjekteringsverktøy'!$G988='Telle antall dimensjoner'!G$1,1,""),IF('1. Prosjekteringsverktøy'!$F988=G$1,1,"")))</f>
        <v/>
      </c>
      <c r="H980" t="str">
        <f>IF('1. Prosjekteringsverktøy'!$B988=Utelukk!$A$3,"",IF('1. Prosjekteringsverktøy'!$G988&lt;&gt;"",IF('1. Prosjekteringsverktøy'!$G988='Telle antall dimensjoner'!H$1,1,""),IF('1. Prosjekteringsverktøy'!$F988=H$1,1,"")))</f>
        <v/>
      </c>
      <c r="I980" t="str">
        <f>IF('1. Prosjekteringsverktøy'!$B988=Utelukk!$A$3,"",IF('1. Prosjekteringsverktøy'!$G988&lt;&gt;"",IF('1. Prosjekteringsverktøy'!$G988='Telle antall dimensjoner'!I$1,1,""),IF('1. Prosjekteringsverktøy'!$F988=I$1,1,"")))</f>
        <v/>
      </c>
      <c r="J980" t="str">
        <f>IF('1. Prosjekteringsverktøy'!$B988=Utelukk!$A$3,"",IF('1. Prosjekteringsverktøy'!$G988&lt;&gt;"",IF('1. Prosjekteringsverktøy'!$G988='Telle antall dimensjoner'!J$1,1,""),IF('1. Prosjekteringsverktøy'!$F988=J$1,1,"")))</f>
        <v/>
      </c>
    </row>
    <row r="981" spans="1:10" x14ac:dyDescent="0.3">
      <c r="A981" t="str">
        <f>IF('1. Prosjekteringsverktøy'!D989&lt;&gt;0,'1. Prosjekteringsverktøy'!$D989,"")</f>
        <v/>
      </c>
      <c r="B981" t="str">
        <f>IF('1. Prosjekteringsverktøy'!$B989=Utelukk!$A$3,"",IF('1. Prosjekteringsverktøy'!$G989&lt;&gt;"",IF('1. Prosjekteringsverktøy'!$G989='Telle antall dimensjoner'!B$1,1,""),IF('1. Prosjekteringsverktøy'!$F989=B$1,1,"")))</f>
        <v/>
      </c>
      <c r="C981" t="str">
        <f>IF('1. Prosjekteringsverktøy'!$B989=Utelukk!$A$3,"",IF('1. Prosjekteringsverktøy'!$G989&lt;&gt;"",IF('1. Prosjekteringsverktøy'!$G989='Telle antall dimensjoner'!C$1,1,""),IF('1. Prosjekteringsverktøy'!$F989=C$1,1,"")))</f>
        <v/>
      </c>
      <c r="D981" t="str">
        <f>IF('1. Prosjekteringsverktøy'!$B989=Utelukk!$A$3,"",IF('1. Prosjekteringsverktøy'!$G989&lt;&gt;"",IF('1. Prosjekteringsverktøy'!$G989='Telle antall dimensjoner'!D$1,1,""),IF('1. Prosjekteringsverktøy'!$F989=D$1,1,"")))</f>
        <v/>
      </c>
      <c r="E981" t="str">
        <f>IF('1. Prosjekteringsverktøy'!$B989=Utelukk!$A$3,"",IF('1. Prosjekteringsverktøy'!$G989&lt;&gt;"",IF('1. Prosjekteringsverktøy'!$G989='Telle antall dimensjoner'!E$1,1,""),IF('1. Prosjekteringsverktøy'!$F989=E$1,1,"")))</f>
        <v/>
      </c>
      <c r="F981" t="str">
        <f>IF('1. Prosjekteringsverktøy'!$B989=Utelukk!$A$3,"",IF('1. Prosjekteringsverktøy'!$G989&lt;&gt;"",IF('1. Prosjekteringsverktøy'!$G989='Telle antall dimensjoner'!F$1,1,""),IF('1. Prosjekteringsverktøy'!$F989=F$1,1,"")))</f>
        <v/>
      </c>
      <c r="G981" t="str">
        <f>IF('1. Prosjekteringsverktøy'!$B989=Utelukk!$A$3,"",IF('1. Prosjekteringsverktøy'!$G989&lt;&gt;"",IF('1. Prosjekteringsverktøy'!$G989='Telle antall dimensjoner'!G$1,1,""),IF('1. Prosjekteringsverktøy'!$F989=G$1,1,"")))</f>
        <v/>
      </c>
      <c r="H981" t="str">
        <f>IF('1. Prosjekteringsverktøy'!$B989=Utelukk!$A$3,"",IF('1. Prosjekteringsverktøy'!$G989&lt;&gt;"",IF('1. Prosjekteringsverktøy'!$G989='Telle antall dimensjoner'!H$1,1,""),IF('1. Prosjekteringsverktøy'!$F989=H$1,1,"")))</f>
        <v/>
      </c>
      <c r="I981" t="str">
        <f>IF('1. Prosjekteringsverktøy'!$B989=Utelukk!$A$3,"",IF('1. Prosjekteringsverktøy'!$G989&lt;&gt;"",IF('1. Prosjekteringsverktøy'!$G989='Telle antall dimensjoner'!I$1,1,""),IF('1. Prosjekteringsverktøy'!$F989=I$1,1,"")))</f>
        <v/>
      </c>
      <c r="J981" t="str">
        <f>IF('1. Prosjekteringsverktøy'!$B989=Utelukk!$A$3,"",IF('1. Prosjekteringsverktøy'!$G989&lt;&gt;"",IF('1. Prosjekteringsverktøy'!$G989='Telle antall dimensjoner'!J$1,1,""),IF('1. Prosjekteringsverktøy'!$F989=J$1,1,"")))</f>
        <v/>
      </c>
    </row>
    <row r="982" spans="1:10" x14ac:dyDescent="0.3">
      <c r="A982" t="str">
        <f>IF('1. Prosjekteringsverktøy'!D990&lt;&gt;0,'1. Prosjekteringsverktøy'!$D990,"")</f>
        <v/>
      </c>
      <c r="B982" t="str">
        <f>IF('1. Prosjekteringsverktøy'!$B990=Utelukk!$A$3,"",IF('1. Prosjekteringsverktøy'!$G990&lt;&gt;"",IF('1. Prosjekteringsverktøy'!$G990='Telle antall dimensjoner'!B$1,1,""),IF('1. Prosjekteringsverktøy'!$F990=B$1,1,"")))</f>
        <v/>
      </c>
      <c r="C982" t="str">
        <f>IF('1. Prosjekteringsverktøy'!$B990=Utelukk!$A$3,"",IF('1. Prosjekteringsverktøy'!$G990&lt;&gt;"",IF('1. Prosjekteringsverktøy'!$G990='Telle antall dimensjoner'!C$1,1,""),IF('1. Prosjekteringsverktøy'!$F990=C$1,1,"")))</f>
        <v/>
      </c>
      <c r="D982" t="str">
        <f>IF('1. Prosjekteringsverktøy'!$B990=Utelukk!$A$3,"",IF('1. Prosjekteringsverktøy'!$G990&lt;&gt;"",IF('1. Prosjekteringsverktøy'!$G990='Telle antall dimensjoner'!D$1,1,""),IF('1. Prosjekteringsverktøy'!$F990=D$1,1,"")))</f>
        <v/>
      </c>
      <c r="E982" t="str">
        <f>IF('1. Prosjekteringsverktøy'!$B990=Utelukk!$A$3,"",IF('1. Prosjekteringsverktøy'!$G990&lt;&gt;"",IF('1. Prosjekteringsverktøy'!$G990='Telle antall dimensjoner'!E$1,1,""),IF('1. Prosjekteringsverktøy'!$F990=E$1,1,"")))</f>
        <v/>
      </c>
      <c r="F982" t="str">
        <f>IF('1. Prosjekteringsverktøy'!$B990=Utelukk!$A$3,"",IF('1. Prosjekteringsverktøy'!$G990&lt;&gt;"",IF('1. Prosjekteringsverktøy'!$G990='Telle antall dimensjoner'!F$1,1,""),IF('1. Prosjekteringsverktøy'!$F990=F$1,1,"")))</f>
        <v/>
      </c>
      <c r="G982" t="str">
        <f>IF('1. Prosjekteringsverktøy'!$B990=Utelukk!$A$3,"",IF('1. Prosjekteringsverktøy'!$G990&lt;&gt;"",IF('1. Prosjekteringsverktøy'!$G990='Telle antall dimensjoner'!G$1,1,""),IF('1. Prosjekteringsverktøy'!$F990=G$1,1,"")))</f>
        <v/>
      </c>
      <c r="H982" t="str">
        <f>IF('1. Prosjekteringsverktøy'!$B990=Utelukk!$A$3,"",IF('1. Prosjekteringsverktøy'!$G990&lt;&gt;"",IF('1. Prosjekteringsverktøy'!$G990='Telle antall dimensjoner'!H$1,1,""),IF('1. Prosjekteringsverktøy'!$F990=H$1,1,"")))</f>
        <v/>
      </c>
      <c r="I982" t="str">
        <f>IF('1. Prosjekteringsverktøy'!$B990=Utelukk!$A$3,"",IF('1. Prosjekteringsverktøy'!$G990&lt;&gt;"",IF('1. Prosjekteringsverktøy'!$G990='Telle antall dimensjoner'!I$1,1,""),IF('1. Prosjekteringsverktøy'!$F990=I$1,1,"")))</f>
        <v/>
      </c>
      <c r="J982" t="str">
        <f>IF('1. Prosjekteringsverktøy'!$B990=Utelukk!$A$3,"",IF('1. Prosjekteringsverktøy'!$G990&lt;&gt;"",IF('1. Prosjekteringsverktøy'!$G990='Telle antall dimensjoner'!J$1,1,""),IF('1. Prosjekteringsverktøy'!$F990=J$1,1,"")))</f>
        <v/>
      </c>
    </row>
    <row r="983" spans="1:10" x14ac:dyDescent="0.3">
      <c r="A983" t="str">
        <f>IF('1. Prosjekteringsverktøy'!D991&lt;&gt;0,'1. Prosjekteringsverktøy'!$D991,"")</f>
        <v/>
      </c>
      <c r="B983" t="str">
        <f>IF('1. Prosjekteringsverktøy'!$B991=Utelukk!$A$3,"",IF('1. Prosjekteringsverktøy'!$G991&lt;&gt;"",IF('1. Prosjekteringsverktøy'!$G991='Telle antall dimensjoner'!B$1,1,""),IF('1. Prosjekteringsverktøy'!$F991=B$1,1,"")))</f>
        <v/>
      </c>
      <c r="C983" t="str">
        <f>IF('1. Prosjekteringsverktøy'!$B991=Utelukk!$A$3,"",IF('1. Prosjekteringsverktøy'!$G991&lt;&gt;"",IF('1. Prosjekteringsverktøy'!$G991='Telle antall dimensjoner'!C$1,1,""),IF('1. Prosjekteringsverktøy'!$F991=C$1,1,"")))</f>
        <v/>
      </c>
      <c r="D983" t="str">
        <f>IF('1. Prosjekteringsverktøy'!$B991=Utelukk!$A$3,"",IF('1. Prosjekteringsverktøy'!$G991&lt;&gt;"",IF('1. Prosjekteringsverktøy'!$G991='Telle antall dimensjoner'!D$1,1,""),IF('1. Prosjekteringsverktøy'!$F991=D$1,1,"")))</f>
        <v/>
      </c>
      <c r="E983" t="str">
        <f>IF('1. Prosjekteringsverktøy'!$B991=Utelukk!$A$3,"",IF('1. Prosjekteringsverktøy'!$G991&lt;&gt;"",IF('1. Prosjekteringsverktøy'!$G991='Telle antall dimensjoner'!E$1,1,""),IF('1. Prosjekteringsverktøy'!$F991=E$1,1,"")))</f>
        <v/>
      </c>
      <c r="F983" t="str">
        <f>IF('1. Prosjekteringsverktøy'!$B991=Utelukk!$A$3,"",IF('1. Prosjekteringsverktøy'!$G991&lt;&gt;"",IF('1. Prosjekteringsverktøy'!$G991='Telle antall dimensjoner'!F$1,1,""),IF('1. Prosjekteringsverktøy'!$F991=F$1,1,"")))</f>
        <v/>
      </c>
      <c r="G983" t="str">
        <f>IF('1. Prosjekteringsverktøy'!$B991=Utelukk!$A$3,"",IF('1. Prosjekteringsverktøy'!$G991&lt;&gt;"",IF('1. Prosjekteringsverktøy'!$G991='Telle antall dimensjoner'!G$1,1,""),IF('1. Prosjekteringsverktøy'!$F991=G$1,1,"")))</f>
        <v/>
      </c>
      <c r="H983" t="str">
        <f>IF('1. Prosjekteringsverktøy'!$B991=Utelukk!$A$3,"",IF('1. Prosjekteringsverktøy'!$G991&lt;&gt;"",IF('1. Prosjekteringsverktøy'!$G991='Telle antall dimensjoner'!H$1,1,""),IF('1. Prosjekteringsverktøy'!$F991=H$1,1,"")))</f>
        <v/>
      </c>
      <c r="I983" t="str">
        <f>IF('1. Prosjekteringsverktøy'!$B991=Utelukk!$A$3,"",IF('1. Prosjekteringsverktøy'!$G991&lt;&gt;"",IF('1. Prosjekteringsverktøy'!$G991='Telle antall dimensjoner'!I$1,1,""),IF('1. Prosjekteringsverktøy'!$F991=I$1,1,"")))</f>
        <v/>
      </c>
      <c r="J983" t="str">
        <f>IF('1. Prosjekteringsverktøy'!$B991=Utelukk!$A$3,"",IF('1. Prosjekteringsverktøy'!$G991&lt;&gt;"",IF('1. Prosjekteringsverktøy'!$G991='Telle antall dimensjoner'!J$1,1,""),IF('1. Prosjekteringsverktøy'!$F991=J$1,1,"")))</f>
        <v/>
      </c>
    </row>
    <row r="984" spans="1:10" x14ac:dyDescent="0.3">
      <c r="A984" t="str">
        <f>IF('1. Prosjekteringsverktøy'!D992&lt;&gt;0,'1. Prosjekteringsverktøy'!$D992,"")</f>
        <v/>
      </c>
      <c r="B984" t="str">
        <f>IF('1. Prosjekteringsverktøy'!$B992=Utelukk!$A$3,"",IF('1. Prosjekteringsverktøy'!$G992&lt;&gt;"",IF('1. Prosjekteringsverktøy'!$G992='Telle antall dimensjoner'!B$1,1,""),IF('1. Prosjekteringsverktøy'!$F992=B$1,1,"")))</f>
        <v/>
      </c>
      <c r="C984" t="str">
        <f>IF('1. Prosjekteringsverktøy'!$B992=Utelukk!$A$3,"",IF('1. Prosjekteringsverktøy'!$G992&lt;&gt;"",IF('1. Prosjekteringsverktøy'!$G992='Telle antall dimensjoner'!C$1,1,""),IF('1. Prosjekteringsverktøy'!$F992=C$1,1,"")))</f>
        <v/>
      </c>
      <c r="D984" t="str">
        <f>IF('1. Prosjekteringsverktøy'!$B992=Utelukk!$A$3,"",IF('1. Prosjekteringsverktøy'!$G992&lt;&gt;"",IF('1. Prosjekteringsverktøy'!$G992='Telle antall dimensjoner'!D$1,1,""),IF('1. Prosjekteringsverktøy'!$F992=D$1,1,"")))</f>
        <v/>
      </c>
      <c r="E984" t="str">
        <f>IF('1. Prosjekteringsverktøy'!$B992=Utelukk!$A$3,"",IF('1. Prosjekteringsverktøy'!$G992&lt;&gt;"",IF('1. Prosjekteringsverktøy'!$G992='Telle antall dimensjoner'!E$1,1,""),IF('1. Prosjekteringsverktøy'!$F992=E$1,1,"")))</f>
        <v/>
      </c>
      <c r="F984" t="str">
        <f>IF('1. Prosjekteringsverktøy'!$B992=Utelukk!$A$3,"",IF('1. Prosjekteringsverktøy'!$G992&lt;&gt;"",IF('1. Prosjekteringsverktøy'!$G992='Telle antall dimensjoner'!F$1,1,""),IF('1. Prosjekteringsverktøy'!$F992=F$1,1,"")))</f>
        <v/>
      </c>
      <c r="G984" t="str">
        <f>IF('1. Prosjekteringsverktøy'!$B992=Utelukk!$A$3,"",IF('1. Prosjekteringsverktøy'!$G992&lt;&gt;"",IF('1. Prosjekteringsverktøy'!$G992='Telle antall dimensjoner'!G$1,1,""),IF('1. Prosjekteringsverktøy'!$F992=G$1,1,"")))</f>
        <v/>
      </c>
      <c r="H984" t="str">
        <f>IF('1. Prosjekteringsverktøy'!$B992=Utelukk!$A$3,"",IF('1. Prosjekteringsverktøy'!$G992&lt;&gt;"",IF('1. Prosjekteringsverktøy'!$G992='Telle antall dimensjoner'!H$1,1,""),IF('1. Prosjekteringsverktøy'!$F992=H$1,1,"")))</f>
        <v/>
      </c>
      <c r="I984" t="str">
        <f>IF('1. Prosjekteringsverktøy'!$B992=Utelukk!$A$3,"",IF('1. Prosjekteringsverktøy'!$G992&lt;&gt;"",IF('1. Prosjekteringsverktøy'!$G992='Telle antall dimensjoner'!I$1,1,""),IF('1. Prosjekteringsverktøy'!$F992=I$1,1,"")))</f>
        <v/>
      </c>
      <c r="J984" t="str">
        <f>IF('1. Prosjekteringsverktøy'!$B992=Utelukk!$A$3,"",IF('1. Prosjekteringsverktøy'!$G992&lt;&gt;"",IF('1. Prosjekteringsverktøy'!$G992='Telle antall dimensjoner'!J$1,1,""),IF('1. Prosjekteringsverktøy'!$F992=J$1,1,"")))</f>
        <v/>
      </c>
    </row>
    <row r="985" spans="1:10" x14ac:dyDescent="0.3">
      <c r="A985" t="str">
        <f>IF('1. Prosjekteringsverktøy'!D993&lt;&gt;0,'1. Prosjekteringsverktøy'!$D993,"")</f>
        <v/>
      </c>
      <c r="B985" t="str">
        <f>IF('1. Prosjekteringsverktøy'!$B993=Utelukk!$A$3,"",IF('1. Prosjekteringsverktøy'!$G993&lt;&gt;"",IF('1. Prosjekteringsverktøy'!$G993='Telle antall dimensjoner'!B$1,1,""),IF('1. Prosjekteringsverktøy'!$F993=B$1,1,"")))</f>
        <v/>
      </c>
      <c r="C985" t="str">
        <f>IF('1. Prosjekteringsverktøy'!$B993=Utelukk!$A$3,"",IF('1. Prosjekteringsverktøy'!$G993&lt;&gt;"",IF('1. Prosjekteringsverktøy'!$G993='Telle antall dimensjoner'!C$1,1,""),IF('1. Prosjekteringsverktøy'!$F993=C$1,1,"")))</f>
        <v/>
      </c>
      <c r="D985" t="str">
        <f>IF('1. Prosjekteringsverktøy'!$B993=Utelukk!$A$3,"",IF('1. Prosjekteringsverktøy'!$G993&lt;&gt;"",IF('1. Prosjekteringsverktøy'!$G993='Telle antall dimensjoner'!D$1,1,""),IF('1. Prosjekteringsverktøy'!$F993=D$1,1,"")))</f>
        <v/>
      </c>
      <c r="E985" t="str">
        <f>IF('1. Prosjekteringsverktøy'!$B993=Utelukk!$A$3,"",IF('1. Prosjekteringsverktøy'!$G993&lt;&gt;"",IF('1. Prosjekteringsverktøy'!$G993='Telle antall dimensjoner'!E$1,1,""),IF('1. Prosjekteringsverktøy'!$F993=E$1,1,"")))</f>
        <v/>
      </c>
      <c r="F985" t="str">
        <f>IF('1. Prosjekteringsverktøy'!$B993=Utelukk!$A$3,"",IF('1. Prosjekteringsverktøy'!$G993&lt;&gt;"",IF('1. Prosjekteringsverktøy'!$G993='Telle antall dimensjoner'!F$1,1,""),IF('1. Prosjekteringsverktøy'!$F993=F$1,1,"")))</f>
        <v/>
      </c>
      <c r="G985" t="str">
        <f>IF('1. Prosjekteringsverktøy'!$B993=Utelukk!$A$3,"",IF('1. Prosjekteringsverktøy'!$G993&lt;&gt;"",IF('1. Prosjekteringsverktøy'!$G993='Telle antall dimensjoner'!G$1,1,""),IF('1. Prosjekteringsverktøy'!$F993=G$1,1,"")))</f>
        <v/>
      </c>
      <c r="H985" t="str">
        <f>IF('1. Prosjekteringsverktøy'!$B993=Utelukk!$A$3,"",IF('1. Prosjekteringsverktøy'!$G993&lt;&gt;"",IF('1. Prosjekteringsverktøy'!$G993='Telle antall dimensjoner'!H$1,1,""),IF('1. Prosjekteringsverktøy'!$F993=H$1,1,"")))</f>
        <v/>
      </c>
      <c r="I985" t="str">
        <f>IF('1. Prosjekteringsverktøy'!$B993=Utelukk!$A$3,"",IF('1. Prosjekteringsverktøy'!$G993&lt;&gt;"",IF('1. Prosjekteringsverktøy'!$G993='Telle antall dimensjoner'!I$1,1,""),IF('1. Prosjekteringsverktøy'!$F993=I$1,1,"")))</f>
        <v/>
      </c>
      <c r="J985" t="str">
        <f>IF('1. Prosjekteringsverktøy'!$B993=Utelukk!$A$3,"",IF('1. Prosjekteringsverktøy'!$G993&lt;&gt;"",IF('1. Prosjekteringsverktøy'!$G993='Telle antall dimensjoner'!J$1,1,""),IF('1. Prosjekteringsverktøy'!$F993=J$1,1,"")))</f>
        <v/>
      </c>
    </row>
    <row r="986" spans="1:10" x14ac:dyDescent="0.3">
      <c r="A986" t="str">
        <f>IF('1. Prosjekteringsverktøy'!D994&lt;&gt;0,'1. Prosjekteringsverktøy'!$D994,"")</f>
        <v/>
      </c>
      <c r="B986" t="str">
        <f>IF('1. Prosjekteringsverktøy'!$B994=Utelukk!$A$3,"",IF('1. Prosjekteringsverktøy'!$G994&lt;&gt;"",IF('1. Prosjekteringsverktøy'!$G994='Telle antall dimensjoner'!B$1,1,""),IF('1. Prosjekteringsverktøy'!$F994=B$1,1,"")))</f>
        <v/>
      </c>
      <c r="C986" t="str">
        <f>IF('1. Prosjekteringsverktøy'!$B994=Utelukk!$A$3,"",IF('1. Prosjekteringsverktøy'!$G994&lt;&gt;"",IF('1. Prosjekteringsverktøy'!$G994='Telle antall dimensjoner'!C$1,1,""),IF('1. Prosjekteringsverktøy'!$F994=C$1,1,"")))</f>
        <v/>
      </c>
      <c r="D986" t="str">
        <f>IF('1. Prosjekteringsverktøy'!$B994=Utelukk!$A$3,"",IF('1. Prosjekteringsverktøy'!$G994&lt;&gt;"",IF('1. Prosjekteringsverktøy'!$G994='Telle antall dimensjoner'!D$1,1,""),IF('1. Prosjekteringsverktøy'!$F994=D$1,1,"")))</f>
        <v/>
      </c>
      <c r="E986" t="str">
        <f>IF('1. Prosjekteringsverktøy'!$B994=Utelukk!$A$3,"",IF('1. Prosjekteringsverktøy'!$G994&lt;&gt;"",IF('1. Prosjekteringsverktøy'!$G994='Telle antall dimensjoner'!E$1,1,""),IF('1. Prosjekteringsverktøy'!$F994=E$1,1,"")))</f>
        <v/>
      </c>
      <c r="F986" t="str">
        <f>IF('1. Prosjekteringsverktøy'!$B994=Utelukk!$A$3,"",IF('1. Prosjekteringsverktøy'!$G994&lt;&gt;"",IF('1. Prosjekteringsverktøy'!$G994='Telle antall dimensjoner'!F$1,1,""),IF('1. Prosjekteringsverktøy'!$F994=F$1,1,"")))</f>
        <v/>
      </c>
      <c r="G986" t="str">
        <f>IF('1. Prosjekteringsverktøy'!$B994=Utelukk!$A$3,"",IF('1. Prosjekteringsverktøy'!$G994&lt;&gt;"",IF('1. Prosjekteringsverktøy'!$G994='Telle antall dimensjoner'!G$1,1,""),IF('1. Prosjekteringsverktøy'!$F994=G$1,1,"")))</f>
        <v/>
      </c>
      <c r="H986" t="str">
        <f>IF('1. Prosjekteringsverktøy'!$B994=Utelukk!$A$3,"",IF('1. Prosjekteringsverktøy'!$G994&lt;&gt;"",IF('1. Prosjekteringsverktøy'!$G994='Telle antall dimensjoner'!H$1,1,""),IF('1. Prosjekteringsverktøy'!$F994=H$1,1,"")))</f>
        <v/>
      </c>
      <c r="I986" t="str">
        <f>IF('1. Prosjekteringsverktøy'!$B994=Utelukk!$A$3,"",IF('1. Prosjekteringsverktøy'!$G994&lt;&gt;"",IF('1. Prosjekteringsverktøy'!$G994='Telle antall dimensjoner'!I$1,1,""),IF('1. Prosjekteringsverktøy'!$F994=I$1,1,"")))</f>
        <v/>
      </c>
      <c r="J986" t="str">
        <f>IF('1. Prosjekteringsverktøy'!$B994=Utelukk!$A$3,"",IF('1. Prosjekteringsverktøy'!$G994&lt;&gt;"",IF('1. Prosjekteringsverktøy'!$G994='Telle antall dimensjoner'!J$1,1,""),IF('1. Prosjekteringsverktøy'!$F994=J$1,1,"")))</f>
        <v/>
      </c>
    </row>
    <row r="987" spans="1:10" x14ac:dyDescent="0.3">
      <c r="A987" t="str">
        <f>IF('1. Prosjekteringsverktøy'!D995&lt;&gt;0,'1. Prosjekteringsverktøy'!$D995,"")</f>
        <v/>
      </c>
      <c r="B987" t="str">
        <f>IF('1. Prosjekteringsverktøy'!$B995=Utelukk!$A$3,"",IF('1. Prosjekteringsverktøy'!$G995&lt;&gt;"",IF('1. Prosjekteringsverktøy'!$G995='Telle antall dimensjoner'!B$1,1,""),IF('1. Prosjekteringsverktøy'!$F995=B$1,1,"")))</f>
        <v/>
      </c>
      <c r="C987" t="str">
        <f>IF('1. Prosjekteringsverktøy'!$B995=Utelukk!$A$3,"",IF('1. Prosjekteringsverktøy'!$G995&lt;&gt;"",IF('1. Prosjekteringsverktøy'!$G995='Telle antall dimensjoner'!C$1,1,""),IF('1. Prosjekteringsverktøy'!$F995=C$1,1,"")))</f>
        <v/>
      </c>
      <c r="D987" t="str">
        <f>IF('1. Prosjekteringsverktøy'!$B995=Utelukk!$A$3,"",IF('1. Prosjekteringsverktøy'!$G995&lt;&gt;"",IF('1. Prosjekteringsverktøy'!$G995='Telle antall dimensjoner'!D$1,1,""),IF('1. Prosjekteringsverktøy'!$F995=D$1,1,"")))</f>
        <v/>
      </c>
      <c r="E987" t="str">
        <f>IF('1. Prosjekteringsverktøy'!$B995=Utelukk!$A$3,"",IF('1. Prosjekteringsverktøy'!$G995&lt;&gt;"",IF('1. Prosjekteringsverktøy'!$G995='Telle antall dimensjoner'!E$1,1,""),IF('1. Prosjekteringsverktøy'!$F995=E$1,1,"")))</f>
        <v/>
      </c>
      <c r="F987" t="str">
        <f>IF('1. Prosjekteringsverktøy'!$B995=Utelukk!$A$3,"",IF('1. Prosjekteringsverktøy'!$G995&lt;&gt;"",IF('1. Prosjekteringsverktøy'!$G995='Telle antall dimensjoner'!F$1,1,""),IF('1. Prosjekteringsverktøy'!$F995=F$1,1,"")))</f>
        <v/>
      </c>
      <c r="G987" t="str">
        <f>IF('1. Prosjekteringsverktøy'!$B995=Utelukk!$A$3,"",IF('1. Prosjekteringsverktøy'!$G995&lt;&gt;"",IF('1. Prosjekteringsverktøy'!$G995='Telle antall dimensjoner'!G$1,1,""),IF('1. Prosjekteringsverktøy'!$F995=G$1,1,"")))</f>
        <v/>
      </c>
      <c r="H987" t="str">
        <f>IF('1. Prosjekteringsverktøy'!$B995=Utelukk!$A$3,"",IF('1. Prosjekteringsverktøy'!$G995&lt;&gt;"",IF('1. Prosjekteringsverktøy'!$G995='Telle antall dimensjoner'!H$1,1,""),IF('1. Prosjekteringsverktøy'!$F995=H$1,1,"")))</f>
        <v/>
      </c>
      <c r="I987" t="str">
        <f>IF('1. Prosjekteringsverktøy'!$B995=Utelukk!$A$3,"",IF('1. Prosjekteringsverktøy'!$G995&lt;&gt;"",IF('1. Prosjekteringsverktøy'!$G995='Telle antall dimensjoner'!I$1,1,""),IF('1. Prosjekteringsverktøy'!$F995=I$1,1,"")))</f>
        <v/>
      </c>
      <c r="J987" t="str">
        <f>IF('1. Prosjekteringsverktøy'!$B995=Utelukk!$A$3,"",IF('1. Prosjekteringsverktøy'!$G995&lt;&gt;"",IF('1. Prosjekteringsverktøy'!$G995='Telle antall dimensjoner'!J$1,1,""),IF('1. Prosjekteringsverktøy'!$F995=J$1,1,"")))</f>
        <v/>
      </c>
    </row>
    <row r="988" spans="1:10" x14ac:dyDescent="0.3">
      <c r="A988" t="str">
        <f>IF('1. Prosjekteringsverktøy'!D996&lt;&gt;0,'1. Prosjekteringsverktøy'!$D996,"")</f>
        <v/>
      </c>
      <c r="B988" t="str">
        <f>IF('1. Prosjekteringsverktøy'!$B996=Utelukk!$A$3,"",IF('1. Prosjekteringsverktøy'!$G996&lt;&gt;"",IF('1. Prosjekteringsverktøy'!$G996='Telle antall dimensjoner'!B$1,1,""),IF('1. Prosjekteringsverktøy'!$F996=B$1,1,"")))</f>
        <v/>
      </c>
      <c r="C988" t="str">
        <f>IF('1. Prosjekteringsverktøy'!$B996=Utelukk!$A$3,"",IF('1. Prosjekteringsverktøy'!$G996&lt;&gt;"",IF('1. Prosjekteringsverktøy'!$G996='Telle antall dimensjoner'!C$1,1,""),IF('1. Prosjekteringsverktøy'!$F996=C$1,1,"")))</f>
        <v/>
      </c>
      <c r="D988" t="str">
        <f>IF('1. Prosjekteringsverktøy'!$B996=Utelukk!$A$3,"",IF('1. Prosjekteringsverktøy'!$G996&lt;&gt;"",IF('1. Prosjekteringsverktøy'!$G996='Telle antall dimensjoner'!D$1,1,""),IF('1. Prosjekteringsverktøy'!$F996=D$1,1,"")))</f>
        <v/>
      </c>
      <c r="E988" t="str">
        <f>IF('1. Prosjekteringsverktøy'!$B996=Utelukk!$A$3,"",IF('1. Prosjekteringsverktøy'!$G996&lt;&gt;"",IF('1. Prosjekteringsverktøy'!$G996='Telle antall dimensjoner'!E$1,1,""),IF('1. Prosjekteringsverktøy'!$F996=E$1,1,"")))</f>
        <v/>
      </c>
      <c r="F988" t="str">
        <f>IF('1. Prosjekteringsverktøy'!$B996=Utelukk!$A$3,"",IF('1. Prosjekteringsverktøy'!$G996&lt;&gt;"",IF('1. Prosjekteringsverktøy'!$G996='Telle antall dimensjoner'!F$1,1,""),IF('1. Prosjekteringsverktøy'!$F996=F$1,1,"")))</f>
        <v/>
      </c>
      <c r="G988" t="str">
        <f>IF('1. Prosjekteringsverktøy'!$B996=Utelukk!$A$3,"",IF('1. Prosjekteringsverktøy'!$G996&lt;&gt;"",IF('1. Prosjekteringsverktøy'!$G996='Telle antall dimensjoner'!G$1,1,""),IF('1. Prosjekteringsverktøy'!$F996=G$1,1,"")))</f>
        <v/>
      </c>
      <c r="H988" t="str">
        <f>IF('1. Prosjekteringsverktøy'!$B996=Utelukk!$A$3,"",IF('1. Prosjekteringsverktøy'!$G996&lt;&gt;"",IF('1. Prosjekteringsverktøy'!$G996='Telle antall dimensjoner'!H$1,1,""),IF('1. Prosjekteringsverktøy'!$F996=H$1,1,"")))</f>
        <v/>
      </c>
      <c r="I988" t="str">
        <f>IF('1. Prosjekteringsverktøy'!$B996=Utelukk!$A$3,"",IF('1. Prosjekteringsverktøy'!$G996&lt;&gt;"",IF('1. Prosjekteringsverktøy'!$G996='Telle antall dimensjoner'!I$1,1,""),IF('1. Prosjekteringsverktøy'!$F996=I$1,1,"")))</f>
        <v/>
      </c>
      <c r="J988" t="str">
        <f>IF('1. Prosjekteringsverktøy'!$B996=Utelukk!$A$3,"",IF('1. Prosjekteringsverktøy'!$G996&lt;&gt;"",IF('1. Prosjekteringsverktøy'!$G996='Telle antall dimensjoner'!J$1,1,""),IF('1. Prosjekteringsverktøy'!$F996=J$1,1,"")))</f>
        <v/>
      </c>
    </row>
    <row r="989" spans="1:10" x14ac:dyDescent="0.3">
      <c r="A989" t="str">
        <f>IF('1. Prosjekteringsverktøy'!D997&lt;&gt;0,'1. Prosjekteringsverktøy'!$D997,"")</f>
        <v/>
      </c>
      <c r="B989" t="str">
        <f>IF('1. Prosjekteringsverktøy'!$B997=Utelukk!$A$3,"",IF('1. Prosjekteringsverktøy'!$G997&lt;&gt;"",IF('1. Prosjekteringsverktøy'!$G997='Telle antall dimensjoner'!B$1,1,""),IF('1. Prosjekteringsverktøy'!$F997=B$1,1,"")))</f>
        <v/>
      </c>
      <c r="C989" t="str">
        <f>IF('1. Prosjekteringsverktøy'!$B997=Utelukk!$A$3,"",IF('1. Prosjekteringsverktøy'!$G997&lt;&gt;"",IF('1. Prosjekteringsverktøy'!$G997='Telle antall dimensjoner'!C$1,1,""),IF('1. Prosjekteringsverktøy'!$F997=C$1,1,"")))</f>
        <v/>
      </c>
      <c r="D989" t="str">
        <f>IF('1. Prosjekteringsverktøy'!$B997=Utelukk!$A$3,"",IF('1. Prosjekteringsverktøy'!$G997&lt;&gt;"",IF('1. Prosjekteringsverktøy'!$G997='Telle antall dimensjoner'!D$1,1,""),IF('1. Prosjekteringsverktøy'!$F997=D$1,1,"")))</f>
        <v/>
      </c>
      <c r="E989" t="str">
        <f>IF('1. Prosjekteringsverktøy'!$B997=Utelukk!$A$3,"",IF('1. Prosjekteringsverktøy'!$G997&lt;&gt;"",IF('1. Prosjekteringsverktøy'!$G997='Telle antall dimensjoner'!E$1,1,""),IF('1. Prosjekteringsverktøy'!$F997=E$1,1,"")))</f>
        <v/>
      </c>
      <c r="F989" t="str">
        <f>IF('1. Prosjekteringsverktøy'!$B997=Utelukk!$A$3,"",IF('1. Prosjekteringsverktøy'!$G997&lt;&gt;"",IF('1. Prosjekteringsverktøy'!$G997='Telle antall dimensjoner'!F$1,1,""),IF('1. Prosjekteringsverktøy'!$F997=F$1,1,"")))</f>
        <v/>
      </c>
      <c r="G989" t="str">
        <f>IF('1. Prosjekteringsverktøy'!$B997=Utelukk!$A$3,"",IF('1. Prosjekteringsverktøy'!$G997&lt;&gt;"",IF('1. Prosjekteringsverktøy'!$G997='Telle antall dimensjoner'!G$1,1,""),IF('1. Prosjekteringsverktøy'!$F997=G$1,1,"")))</f>
        <v/>
      </c>
      <c r="H989" t="str">
        <f>IF('1. Prosjekteringsverktøy'!$B997=Utelukk!$A$3,"",IF('1. Prosjekteringsverktøy'!$G997&lt;&gt;"",IF('1. Prosjekteringsverktøy'!$G997='Telle antall dimensjoner'!H$1,1,""),IF('1. Prosjekteringsverktøy'!$F997=H$1,1,"")))</f>
        <v/>
      </c>
      <c r="I989" t="str">
        <f>IF('1. Prosjekteringsverktøy'!$B997=Utelukk!$A$3,"",IF('1. Prosjekteringsverktøy'!$G997&lt;&gt;"",IF('1. Prosjekteringsverktøy'!$G997='Telle antall dimensjoner'!I$1,1,""),IF('1. Prosjekteringsverktøy'!$F997=I$1,1,"")))</f>
        <v/>
      </c>
      <c r="J989" t="str">
        <f>IF('1. Prosjekteringsverktøy'!$B997=Utelukk!$A$3,"",IF('1. Prosjekteringsverktøy'!$G997&lt;&gt;"",IF('1. Prosjekteringsverktøy'!$G997='Telle antall dimensjoner'!J$1,1,""),IF('1. Prosjekteringsverktøy'!$F997=J$1,1,"")))</f>
        <v/>
      </c>
    </row>
    <row r="990" spans="1:10" x14ac:dyDescent="0.3">
      <c r="A990" t="str">
        <f>IF('1. Prosjekteringsverktøy'!D998&lt;&gt;0,'1. Prosjekteringsverktøy'!$D998,"")</f>
        <v/>
      </c>
      <c r="B990" t="str">
        <f>IF('1. Prosjekteringsverktøy'!$B998=Utelukk!$A$3,"",IF('1. Prosjekteringsverktøy'!$G998&lt;&gt;"",IF('1. Prosjekteringsverktøy'!$G998='Telle antall dimensjoner'!B$1,1,""),IF('1. Prosjekteringsverktøy'!$F998=B$1,1,"")))</f>
        <v/>
      </c>
      <c r="C990" t="str">
        <f>IF('1. Prosjekteringsverktøy'!$B998=Utelukk!$A$3,"",IF('1. Prosjekteringsverktøy'!$G998&lt;&gt;"",IF('1. Prosjekteringsverktøy'!$G998='Telle antall dimensjoner'!C$1,1,""),IF('1. Prosjekteringsverktøy'!$F998=C$1,1,"")))</f>
        <v/>
      </c>
      <c r="D990" t="str">
        <f>IF('1. Prosjekteringsverktøy'!$B998=Utelukk!$A$3,"",IF('1. Prosjekteringsverktøy'!$G998&lt;&gt;"",IF('1. Prosjekteringsverktøy'!$G998='Telle antall dimensjoner'!D$1,1,""),IF('1. Prosjekteringsverktøy'!$F998=D$1,1,"")))</f>
        <v/>
      </c>
      <c r="E990" t="str">
        <f>IF('1. Prosjekteringsverktøy'!$B998=Utelukk!$A$3,"",IF('1. Prosjekteringsverktøy'!$G998&lt;&gt;"",IF('1. Prosjekteringsverktøy'!$G998='Telle antall dimensjoner'!E$1,1,""),IF('1. Prosjekteringsverktøy'!$F998=E$1,1,"")))</f>
        <v/>
      </c>
      <c r="F990" t="str">
        <f>IF('1. Prosjekteringsverktøy'!$B998=Utelukk!$A$3,"",IF('1. Prosjekteringsverktøy'!$G998&lt;&gt;"",IF('1. Prosjekteringsverktøy'!$G998='Telle antall dimensjoner'!F$1,1,""),IF('1. Prosjekteringsverktøy'!$F998=F$1,1,"")))</f>
        <v/>
      </c>
      <c r="G990" t="str">
        <f>IF('1. Prosjekteringsverktøy'!$B998=Utelukk!$A$3,"",IF('1. Prosjekteringsverktøy'!$G998&lt;&gt;"",IF('1. Prosjekteringsverktøy'!$G998='Telle antall dimensjoner'!G$1,1,""),IF('1. Prosjekteringsverktøy'!$F998=G$1,1,"")))</f>
        <v/>
      </c>
      <c r="H990" t="str">
        <f>IF('1. Prosjekteringsverktøy'!$B998=Utelukk!$A$3,"",IF('1. Prosjekteringsverktøy'!$G998&lt;&gt;"",IF('1. Prosjekteringsverktøy'!$G998='Telle antall dimensjoner'!H$1,1,""),IF('1. Prosjekteringsverktøy'!$F998=H$1,1,"")))</f>
        <v/>
      </c>
      <c r="I990" t="str">
        <f>IF('1. Prosjekteringsverktøy'!$B998=Utelukk!$A$3,"",IF('1. Prosjekteringsverktøy'!$G998&lt;&gt;"",IF('1. Prosjekteringsverktøy'!$G998='Telle antall dimensjoner'!I$1,1,""),IF('1. Prosjekteringsverktøy'!$F998=I$1,1,"")))</f>
        <v/>
      </c>
      <c r="J990" t="str">
        <f>IF('1. Prosjekteringsverktøy'!$B998=Utelukk!$A$3,"",IF('1. Prosjekteringsverktøy'!$G998&lt;&gt;"",IF('1. Prosjekteringsverktøy'!$G998='Telle antall dimensjoner'!J$1,1,""),IF('1. Prosjekteringsverktøy'!$F998=J$1,1,"")))</f>
        <v/>
      </c>
    </row>
    <row r="991" spans="1:10" x14ac:dyDescent="0.3">
      <c r="A991" t="str">
        <f>IF('1. Prosjekteringsverktøy'!D999&lt;&gt;0,'1. Prosjekteringsverktøy'!$D999,"")</f>
        <v/>
      </c>
      <c r="B991" t="str">
        <f>IF('1. Prosjekteringsverktøy'!$B999=Utelukk!$A$3,"",IF('1. Prosjekteringsverktøy'!$G999&lt;&gt;"",IF('1. Prosjekteringsverktøy'!$G999='Telle antall dimensjoner'!B$1,1,""),IF('1. Prosjekteringsverktøy'!$F999=B$1,1,"")))</f>
        <v/>
      </c>
      <c r="C991" t="str">
        <f>IF('1. Prosjekteringsverktøy'!$B999=Utelukk!$A$3,"",IF('1. Prosjekteringsverktøy'!$G999&lt;&gt;"",IF('1. Prosjekteringsverktøy'!$G999='Telle antall dimensjoner'!C$1,1,""),IF('1. Prosjekteringsverktøy'!$F999=C$1,1,"")))</f>
        <v/>
      </c>
      <c r="D991" t="str">
        <f>IF('1. Prosjekteringsverktøy'!$B999=Utelukk!$A$3,"",IF('1. Prosjekteringsverktøy'!$G999&lt;&gt;"",IF('1. Prosjekteringsverktøy'!$G999='Telle antall dimensjoner'!D$1,1,""),IF('1. Prosjekteringsverktøy'!$F999=D$1,1,"")))</f>
        <v/>
      </c>
      <c r="E991" t="str">
        <f>IF('1. Prosjekteringsverktøy'!$B999=Utelukk!$A$3,"",IF('1. Prosjekteringsverktøy'!$G999&lt;&gt;"",IF('1. Prosjekteringsverktøy'!$G999='Telle antall dimensjoner'!E$1,1,""),IF('1. Prosjekteringsverktøy'!$F999=E$1,1,"")))</f>
        <v/>
      </c>
      <c r="F991" t="str">
        <f>IF('1. Prosjekteringsverktøy'!$B999=Utelukk!$A$3,"",IF('1. Prosjekteringsverktøy'!$G999&lt;&gt;"",IF('1. Prosjekteringsverktøy'!$G999='Telle antall dimensjoner'!F$1,1,""),IF('1. Prosjekteringsverktøy'!$F999=F$1,1,"")))</f>
        <v/>
      </c>
      <c r="G991" t="str">
        <f>IF('1. Prosjekteringsverktøy'!$B999=Utelukk!$A$3,"",IF('1. Prosjekteringsverktøy'!$G999&lt;&gt;"",IF('1. Prosjekteringsverktøy'!$G999='Telle antall dimensjoner'!G$1,1,""),IF('1. Prosjekteringsverktøy'!$F999=G$1,1,"")))</f>
        <v/>
      </c>
      <c r="H991" t="str">
        <f>IF('1. Prosjekteringsverktøy'!$B999=Utelukk!$A$3,"",IF('1. Prosjekteringsverktøy'!$G999&lt;&gt;"",IF('1. Prosjekteringsverktøy'!$G999='Telle antall dimensjoner'!H$1,1,""),IF('1. Prosjekteringsverktøy'!$F999=H$1,1,"")))</f>
        <v/>
      </c>
      <c r="I991" t="str">
        <f>IF('1. Prosjekteringsverktøy'!$B999=Utelukk!$A$3,"",IF('1. Prosjekteringsverktøy'!$G999&lt;&gt;"",IF('1. Prosjekteringsverktøy'!$G999='Telle antall dimensjoner'!I$1,1,""),IF('1. Prosjekteringsverktøy'!$F999=I$1,1,"")))</f>
        <v/>
      </c>
      <c r="J991" t="str">
        <f>IF('1. Prosjekteringsverktøy'!$B999=Utelukk!$A$3,"",IF('1. Prosjekteringsverktøy'!$G999&lt;&gt;"",IF('1. Prosjekteringsverktøy'!$G999='Telle antall dimensjoner'!J$1,1,""),IF('1. Prosjekteringsverktøy'!$F999=J$1,1,"")))</f>
        <v/>
      </c>
    </row>
    <row r="992" spans="1:10" x14ac:dyDescent="0.3">
      <c r="A992" t="str">
        <f>IF('1. Prosjekteringsverktøy'!D1000&lt;&gt;0,'1. Prosjekteringsverktøy'!$D1000,"")</f>
        <v/>
      </c>
      <c r="B992" t="str">
        <f>IF('1. Prosjekteringsverktøy'!$B1000=Utelukk!$A$3,"",IF('1. Prosjekteringsverktøy'!$G1000&lt;&gt;"",IF('1. Prosjekteringsverktøy'!$G1000='Telle antall dimensjoner'!B$1,1,""),IF('1. Prosjekteringsverktøy'!$F1000=B$1,1,"")))</f>
        <v/>
      </c>
      <c r="C992" t="str">
        <f>IF('1. Prosjekteringsverktøy'!$B1000=Utelukk!$A$3,"",IF('1. Prosjekteringsverktøy'!$G1000&lt;&gt;"",IF('1. Prosjekteringsverktøy'!$G1000='Telle antall dimensjoner'!C$1,1,""),IF('1. Prosjekteringsverktøy'!$F1000=C$1,1,"")))</f>
        <v/>
      </c>
      <c r="D992" t="str">
        <f>IF('1. Prosjekteringsverktøy'!$B1000=Utelukk!$A$3,"",IF('1. Prosjekteringsverktøy'!$G1000&lt;&gt;"",IF('1. Prosjekteringsverktøy'!$G1000='Telle antall dimensjoner'!D$1,1,""),IF('1. Prosjekteringsverktøy'!$F1000=D$1,1,"")))</f>
        <v/>
      </c>
      <c r="E992" t="str">
        <f>IF('1. Prosjekteringsverktøy'!$B1000=Utelukk!$A$3,"",IF('1. Prosjekteringsverktøy'!$G1000&lt;&gt;"",IF('1. Prosjekteringsverktøy'!$G1000='Telle antall dimensjoner'!E$1,1,""),IF('1. Prosjekteringsverktøy'!$F1000=E$1,1,"")))</f>
        <v/>
      </c>
      <c r="F992" t="str">
        <f>IF('1. Prosjekteringsverktøy'!$B1000=Utelukk!$A$3,"",IF('1. Prosjekteringsverktøy'!$G1000&lt;&gt;"",IF('1. Prosjekteringsverktøy'!$G1000='Telle antall dimensjoner'!F$1,1,""),IF('1. Prosjekteringsverktøy'!$F1000=F$1,1,"")))</f>
        <v/>
      </c>
      <c r="G992" t="str">
        <f>IF('1. Prosjekteringsverktøy'!$B1000=Utelukk!$A$3,"",IF('1. Prosjekteringsverktøy'!$G1000&lt;&gt;"",IF('1. Prosjekteringsverktøy'!$G1000='Telle antall dimensjoner'!G$1,1,""),IF('1. Prosjekteringsverktøy'!$F1000=G$1,1,"")))</f>
        <v/>
      </c>
      <c r="H992" t="str">
        <f>IF('1. Prosjekteringsverktøy'!$B1000=Utelukk!$A$3,"",IF('1. Prosjekteringsverktøy'!$G1000&lt;&gt;"",IF('1. Prosjekteringsverktøy'!$G1000='Telle antall dimensjoner'!H$1,1,""),IF('1. Prosjekteringsverktøy'!$F1000=H$1,1,"")))</f>
        <v/>
      </c>
      <c r="I992" t="str">
        <f>IF('1. Prosjekteringsverktøy'!$B1000=Utelukk!$A$3,"",IF('1. Prosjekteringsverktøy'!$G1000&lt;&gt;"",IF('1. Prosjekteringsverktøy'!$G1000='Telle antall dimensjoner'!I$1,1,""),IF('1. Prosjekteringsverktøy'!$F1000=I$1,1,"")))</f>
        <v/>
      </c>
      <c r="J992" t="str">
        <f>IF('1. Prosjekteringsverktøy'!$B1000=Utelukk!$A$3,"",IF('1. Prosjekteringsverktøy'!$G1000&lt;&gt;"",IF('1. Prosjekteringsverktøy'!$G1000='Telle antall dimensjoner'!J$1,1,""),IF('1. Prosjekteringsverktøy'!$F1000=J$1,1,"")))</f>
        <v/>
      </c>
    </row>
    <row r="993" spans="1:10" x14ac:dyDescent="0.3">
      <c r="A993" t="str">
        <f>IF('1. Prosjekteringsverktøy'!D1001&lt;&gt;0,'1. Prosjekteringsverktøy'!$D1001,"")</f>
        <v/>
      </c>
      <c r="B993" t="str">
        <f>IF('1. Prosjekteringsverktøy'!$B1001=Utelukk!$A$3,"",IF('1. Prosjekteringsverktøy'!$G1001&lt;&gt;"",IF('1. Prosjekteringsverktøy'!$G1001='Telle antall dimensjoner'!B$1,1,""),IF('1. Prosjekteringsverktøy'!$F1001=B$1,1,"")))</f>
        <v/>
      </c>
      <c r="C993" t="str">
        <f>IF('1. Prosjekteringsverktøy'!$B1001=Utelukk!$A$3,"",IF('1. Prosjekteringsverktøy'!$G1001&lt;&gt;"",IF('1. Prosjekteringsverktøy'!$G1001='Telle antall dimensjoner'!C$1,1,""),IF('1. Prosjekteringsverktøy'!$F1001=C$1,1,"")))</f>
        <v/>
      </c>
      <c r="D993" t="str">
        <f>IF('1. Prosjekteringsverktøy'!$B1001=Utelukk!$A$3,"",IF('1. Prosjekteringsverktøy'!$G1001&lt;&gt;"",IF('1. Prosjekteringsverktøy'!$G1001='Telle antall dimensjoner'!D$1,1,""),IF('1. Prosjekteringsverktøy'!$F1001=D$1,1,"")))</f>
        <v/>
      </c>
      <c r="E993" t="str">
        <f>IF('1. Prosjekteringsverktøy'!$B1001=Utelukk!$A$3,"",IF('1. Prosjekteringsverktøy'!$G1001&lt;&gt;"",IF('1. Prosjekteringsverktøy'!$G1001='Telle antall dimensjoner'!E$1,1,""),IF('1. Prosjekteringsverktøy'!$F1001=E$1,1,"")))</f>
        <v/>
      </c>
      <c r="F993" t="str">
        <f>IF('1. Prosjekteringsverktøy'!$B1001=Utelukk!$A$3,"",IF('1. Prosjekteringsverktøy'!$G1001&lt;&gt;"",IF('1. Prosjekteringsverktøy'!$G1001='Telle antall dimensjoner'!F$1,1,""),IF('1. Prosjekteringsverktøy'!$F1001=F$1,1,"")))</f>
        <v/>
      </c>
      <c r="G993" t="str">
        <f>IF('1. Prosjekteringsverktøy'!$B1001=Utelukk!$A$3,"",IF('1. Prosjekteringsverktøy'!$G1001&lt;&gt;"",IF('1. Prosjekteringsverktøy'!$G1001='Telle antall dimensjoner'!G$1,1,""),IF('1. Prosjekteringsverktøy'!$F1001=G$1,1,"")))</f>
        <v/>
      </c>
      <c r="H993" t="str">
        <f>IF('1. Prosjekteringsverktøy'!$B1001=Utelukk!$A$3,"",IF('1. Prosjekteringsverktøy'!$G1001&lt;&gt;"",IF('1. Prosjekteringsverktøy'!$G1001='Telle antall dimensjoner'!H$1,1,""),IF('1. Prosjekteringsverktøy'!$F1001=H$1,1,"")))</f>
        <v/>
      </c>
      <c r="I993" t="str">
        <f>IF('1. Prosjekteringsverktøy'!$B1001=Utelukk!$A$3,"",IF('1. Prosjekteringsverktøy'!$G1001&lt;&gt;"",IF('1. Prosjekteringsverktøy'!$G1001='Telle antall dimensjoner'!I$1,1,""),IF('1. Prosjekteringsverktøy'!$F1001=I$1,1,"")))</f>
        <v/>
      </c>
      <c r="J993" t="str">
        <f>IF('1. Prosjekteringsverktøy'!$B1001=Utelukk!$A$3,"",IF('1. Prosjekteringsverktøy'!$G1001&lt;&gt;"",IF('1. Prosjekteringsverktøy'!$G1001='Telle antall dimensjoner'!J$1,1,""),IF('1. Prosjekteringsverktøy'!$F1001=J$1,1,"")))</f>
        <v/>
      </c>
    </row>
    <row r="994" spans="1:10" x14ac:dyDescent="0.3">
      <c r="A994" t="str">
        <f>IF('1. Prosjekteringsverktøy'!D1002&lt;&gt;0,'1. Prosjekteringsverktøy'!$D1002,"")</f>
        <v/>
      </c>
      <c r="B994" t="str">
        <f>IF('1. Prosjekteringsverktøy'!$B1002=Utelukk!$A$3,"",IF('1. Prosjekteringsverktøy'!$G1002&lt;&gt;"",IF('1. Prosjekteringsverktøy'!$G1002='Telle antall dimensjoner'!B$1,1,""),IF('1. Prosjekteringsverktøy'!$F1002=B$1,1,"")))</f>
        <v/>
      </c>
      <c r="C994" t="str">
        <f>IF('1. Prosjekteringsverktøy'!$B1002=Utelukk!$A$3,"",IF('1. Prosjekteringsverktøy'!$G1002&lt;&gt;"",IF('1. Prosjekteringsverktøy'!$G1002='Telle antall dimensjoner'!C$1,1,""),IF('1. Prosjekteringsverktøy'!$F1002=C$1,1,"")))</f>
        <v/>
      </c>
      <c r="D994" t="str">
        <f>IF('1. Prosjekteringsverktøy'!$B1002=Utelukk!$A$3,"",IF('1. Prosjekteringsverktøy'!$G1002&lt;&gt;"",IF('1. Prosjekteringsverktøy'!$G1002='Telle antall dimensjoner'!D$1,1,""),IF('1. Prosjekteringsverktøy'!$F1002=D$1,1,"")))</f>
        <v/>
      </c>
      <c r="E994" t="str">
        <f>IF('1. Prosjekteringsverktøy'!$B1002=Utelukk!$A$3,"",IF('1. Prosjekteringsverktøy'!$G1002&lt;&gt;"",IF('1. Prosjekteringsverktøy'!$G1002='Telle antall dimensjoner'!E$1,1,""),IF('1. Prosjekteringsverktøy'!$F1002=E$1,1,"")))</f>
        <v/>
      </c>
      <c r="F994" t="str">
        <f>IF('1. Prosjekteringsverktøy'!$B1002=Utelukk!$A$3,"",IF('1. Prosjekteringsverktøy'!$G1002&lt;&gt;"",IF('1. Prosjekteringsverktøy'!$G1002='Telle antall dimensjoner'!F$1,1,""),IF('1. Prosjekteringsverktøy'!$F1002=F$1,1,"")))</f>
        <v/>
      </c>
      <c r="G994" t="str">
        <f>IF('1. Prosjekteringsverktøy'!$B1002=Utelukk!$A$3,"",IF('1. Prosjekteringsverktøy'!$G1002&lt;&gt;"",IF('1. Prosjekteringsverktøy'!$G1002='Telle antall dimensjoner'!G$1,1,""),IF('1. Prosjekteringsverktøy'!$F1002=G$1,1,"")))</f>
        <v/>
      </c>
      <c r="H994" t="str">
        <f>IF('1. Prosjekteringsverktøy'!$B1002=Utelukk!$A$3,"",IF('1. Prosjekteringsverktøy'!$G1002&lt;&gt;"",IF('1. Prosjekteringsverktøy'!$G1002='Telle antall dimensjoner'!H$1,1,""),IF('1. Prosjekteringsverktøy'!$F1002=H$1,1,"")))</f>
        <v/>
      </c>
      <c r="I994" t="str">
        <f>IF('1. Prosjekteringsverktøy'!$B1002=Utelukk!$A$3,"",IF('1. Prosjekteringsverktøy'!$G1002&lt;&gt;"",IF('1. Prosjekteringsverktøy'!$G1002='Telle antall dimensjoner'!I$1,1,""),IF('1. Prosjekteringsverktøy'!$F1002=I$1,1,"")))</f>
        <v/>
      </c>
      <c r="J994" t="str">
        <f>IF('1. Prosjekteringsverktøy'!$B1002=Utelukk!$A$3,"",IF('1. Prosjekteringsverktøy'!$G1002&lt;&gt;"",IF('1. Prosjekteringsverktøy'!$G1002='Telle antall dimensjoner'!J$1,1,""),IF('1. Prosjekteringsverktøy'!$F1002=J$1,1,"")))</f>
        <v/>
      </c>
    </row>
    <row r="995" spans="1:10" x14ac:dyDescent="0.3">
      <c r="A995" t="str">
        <f>IF('1. Prosjekteringsverktøy'!D1003&lt;&gt;0,'1. Prosjekteringsverktøy'!$D1003,"")</f>
        <v/>
      </c>
      <c r="B995" t="str">
        <f>IF('1. Prosjekteringsverktøy'!$B1003=Utelukk!$A$3,"",IF('1. Prosjekteringsverktøy'!$G1003&lt;&gt;"",IF('1. Prosjekteringsverktøy'!$G1003='Telle antall dimensjoner'!B$1,1,""),IF('1. Prosjekteringsverktøy'!$F1003=B$1,1,"")))</f>
        <v/>
      </c>
      <c r="C995" t="str">
        <f>IF('1. Prosjekteringsverktøy'!$B1003=Utelukk!$A$3,"",IF('1. Prosjekteringsverktøy'!$G1003&lt;&gt;"",IF('1. Prosjekteringsverktøy'!$G1003='Telle antall dimensjoner'!C$1,1,""),IF('1. Prosjekteringsverktøy'!$F1003=C$1,1,"")))</f>
        <v/>
      </c>
      <c r="D995" t="str">
        <f>IF('1. Prosjekteringsverktøy'!$B1003=Utelukk!$A$3,"",IF('1. Prosjekteringsverktøy'!$G1003&lt;&gt;"",IF('1. Prosjekteringsverktøy'!$G1003='Telle antall dimensjoner'!D$1,1,""),IF('1. Prosjekteringsverktøy'!$F1003=D$1,1,"")))</f>
        <v/>
      </c>
      <c r="E995" t="str">
        <f>IF('1. Prosjekteringsverktøy'!$B1003=Utelukk!$A$3,"",IF('1. Prosjekteringsverktøy'!$G1003&lt;&gt;"",IF('1. Prosjekteringsverktøy'!$G1003='Telle antall dimensjoner'!E$1,1,""),IF('1. Prosjekteringsverktøy'!$F1003=E$1,1,"")))</f>
        <v/>
      </c>
      <c r="F995" t="str">
        <f>IF('1. Prosjekteringsverktøy'!$B1003=Utelukk!$A$3,"",IF('1. Prosjekteringsverktøy'!$G1003&lt;&gt;"",IF('1. Prosjekteringsverktøy'!$G1003='Telle antall dimensjoner'!F$1,1,""),IF('1. Prosjekteringsverktøy'!$F1003=F$1,1,"")))</f>
        <v/>
      </c>
      <c r="G995" t="str">
        <f>IF('1. Prosjekteringsverktøy'!$B1003=Utelukk!$A$3,"",IF('1. Prosjekteringsverktøy'!$G1003&lt;&gt;"",IF('1. Prosjekteringsverktøy'!$G1003='Telle antall dimensjoner'!G$1,1,""),IF('1. Prosjekteringsverktøy'!$F1003=G$1,1,"")))</f>
        <v/>
      </c>
      <c r="H995" t="str">
        <f>IF('1. Prosjekteringsverktøy'!$B1003=Utelukk!$A$3,"",IF('1. Prosjekteringsverktøy'!$G1003&lt;&gt;"",IF('1. Prosjekteringsverktøy'!$G1003='Telle antall dimensjoner'!H$1,1,""),IF('1. Prosjekteringsverktøy'!$F1003=H$1,1,"")))</f>
        <v/>
      </c>
      <c r="I995" t="str">
        <f>IF('1. Prosjekteringsverktøy'!$B1003=Utelukk!$A$3,"",IF('1. Prosjekteringsverktøy'!$G1003&lt;&gt;"",IF('1. Prosjekteringsverktøy'!$G1003='Telle antall dimensjoner'!I$1,1,""),IF('1. Prosjekteringsverktøy'!$F1003=I$1,1,"")))</f>
        <v/>
      </c>
      <c r="J995" t="str">
        <f>IF('1. Prosjekteringsverktøy'!$B1003=Utelukk!$A$3,"",IF('1. Prosjekteringsverktøy'!$G1003&lt;&gt;"",IF('1. Prosjekteringsverktøy'!$G1003='Telle antall dimensjoner'!J$1,1,""),IF('1. Prosjekteringsverktøy'!$F1003=J$1,1,"")))</f>
        <v/>
      </c>
    </row>
    <row r="996" spans="1:10" x14ac:dyDescent="0.3">
      <c r="A996" t="str">
        <f>IF('1. Prosjekteringsverktøy'!D1004&lt;&gt;0,'1. Prosjekteringsverktøy'!$D1004,"")</f>
        <v/>
      </c>
      <c r="B996" t="str">
        <f>IF('1. Prosjekteringsverktøy'!$B1004=Utelukk!$A$3,"",IF('1. Prosjekteringsverktøy'!$G1004&lt;&gt;"",IF('1. Prosjekteringsverktøy'!$G1004='Telle antall dimensjoner'!B$1,1,""),IF('1. Prosjekteringsverktøy'!$F1004=B$1,1,"")))</f>
        <v/>
      </c>
      <c r="C996" t="str">
        <f>IF('1. Prosjekteringsverktøy'!$B1004=Utelukk!$A$3,"",IF('1. Prosjekteringsverktøy'!$G1004&lt;&gt;"",IF('1. Prosjekteringsverktøy'!$G1004='Telle antall dimensjoner'!C$1,1,""),IF('1. Prosjekteringsverktøy'!$F1004=C$1,1,"")))</f>
        <v/>
      </c>
      <c r="D996" t="str">
        <f>IF('1. Prosjekteringsverktøy'!$B1004=Utelukk!$A$3,"",IF('1. Prosjekteringsverktøy'!$G1004&lt;&gt;"",IF('1. Prosjekteringsverktøy'!$G1004='Telle antall dimensjoner'!D$1,1,""),IF('1. Prosjekteringsverktøy'!$F1004=D$1,1,"")))</f>
        <v/>
      </c>
      <c r="E996" t="str">
        <f>IF('1. Prosjekteringsverktøy'!$B1004=Utelukk!$A$3,"",IF('1. Prosjekteringsverktøy'!$G1004&lt;&gt;"",IF('1. Prosjekteringsverktøy'!$G1004='Telle antall dimensjoner'!E$1,1,""),IF('1. Prosjekteringsverktøy'!$F1004=E$1,1,"")))</f>
        <v/>
      </c>
      <c r="F996" t="str">
        <f>IF('1. Prosjekteringsverktøy'!$B1004=Utelukk!$A$3,"",IF('1. Prosjekteringsverktøy'!$G1004&lt;&gt;"",IF('1. Prosjekteringsverktøy'!$G1004='Telle antall dimensjoner'!F$1,1,""),IF('1. Prosjekteringsverktøy'!$F1004=F$1,1,"")))</f>
        <v/>
      </c>
      <c r="G996" t="str">
        <f>IF('1. Prosjekteringsverktøy'!$B1004=Utelukk!$A$3,"",IF('1. Prosjekteringsverktøy'!$G1004&lt;&gt;"",IF('1. Prosjekteringsverktøy'!$G1004='Telle antall dimensjoner'!G$1,1,""),IF('1. Prosjekteringsverktøy'!$F1004=G$1,1,"")))</f>
        <v/>
      </c>
      <c r="H996" t="str">
        <f>IF('1. Prosjekteringsverktøy'!$B1004=Utelukk!$A$3,"",IF('1. Prosjekteringsverktøy'!$G1004&lt;&gt;"",IF('1. Prosjekteringsverktøy'!$G1004='Telle antall dimensjoner'!H$1,1,""),IF('1. Prosjekteringsverktøy'!$F1004=H$1,1,"")))</f>
        <v/>
      </c>
      <c r="I996" t="str">
        <f>IF('1. Prosjekteringsverktøy'!$B1004=Utelukk!$A$3,"",IF('1. Prosjekteringsverktøy'!$G1004&lt;&gt;"",IF('1. Prosjekteringsverktøy'!$G1004='Telle antall dimensjoner'!I$1,1,""),IF('1. Prosjekteringsverktøy'!$F1004=I$1,1,"")))</f>
        <v/>
      </c>
      <c r="J996" t="str">
        <f>IF('1. Prosjekteringsverktøy'!$B1004=Utelukk!$A$3,"",IF('1. Prosjekteringsverktøy'!$G1004&lt;&gt;"",IF('1. Prosjekteringsverktøy'!$G1004='Telle antall dimensjoner'!J$1,1,""),IF('1. Prosjekteringsverktøy'!$F1004=J$1,1,"")))</f>
        <v/>
      </c>
    </row>
    <row r="997" spans="1:10" x14ac:dyDescent="0.3">
      <c r="A997" t="str">
        <f>IF('1. Prosjekteringsverktøy'!D1005&lt;&gt;0,'1. Prosjekteringsverktøy'!$D1005,"")</f>
        <v/>
      </c>
      <c r="B997" t="str">
        <f>IF('1. Prosjekteringsverktøy'!$B1005=Utelukk!$A$3,"",IF('1. Prosjekteringsverktøy'!$G1005&lt;&gt;"",IF('1. Prosjekteringsverktøy'!$G1005='Telle antall dimensjoner'!B$1,1,""),IF('1. Prosjekteringsverktøy'!$F1005=B$1,1,"")))</f>
        <v/>
      </c>
      <c r="C997" t="str">
        <f>IF('1. Prosjekteringsverktøy'!$B1005=Utelukk!$A$3,"",IF('1. Prosjekteringsverktøy'!$G1005&lt;&gt;"",IF('1. Prosjekteringsverktøy'!$G1005='Telle antall dimensjoner'!C$1,1,""),IF('1. Prosjekteringsverktøy'!$F1005=C$1,1,"")))</f>
        <v/>
      </c>
      <c r="D997" t="str">
        <f>IF('1. Prosjekteringsverktøy'!$B1005=Utelukk!$A$3,"",IF('1. Prosjekteringsverktøy'!$G1005&lt;&gt;"",IF('1. Prosjekteringsverktøy'!$G1005='Telle antall dimensjoner'!D$1,1,""),IF('1. Prosjekteringsverktøy'!$F1005=D$1,1,"")))</f>
        <v/>
      </c>
      <c r="E997" t="str">
        <f>IF('1. Prosjekteringsverktøy'!$B1005=Utelukk!$A$3,"",IF('1. Prosjekteringsverktøy'!$G1005&lt;&gt;"",IF('1. Prosjekteringsverktøy'!$G1005='Telle antall dimensjoner'!E$1,1,""),IF('1. Prosjekteringsverktøy'!$F1005=E$1,1,"")))</f>
        <v/>
      </c>
      <c r="F997" t="str">
        <f>IF('1. Prosjekteringsverktøy'!$B1005=Utelukk!$A$3,"",IF('1. Prosjekteringsverktøy'!$G1005&lt;&gt;"",IF('1. Prosjekteringsverktøy'!$G1005='Telle antall dimensjoner'!F$1,1,""),IF('1. Prosjekteringsverktøy'!$F1005=F$1,1,"")))</f>
        <v/>
      </c>
      <c r="G997" t="str">
        <f>IF('1. Prosjekteringsverktøy'!$B1005=Utelukk!$A$3,"",IF('1. Prosjekteringsverktøy'!$G1005&lt;&gt;"",IF('1. Prosjekteringsverktøy'!$G1005='Telle antall dimensjoner'!G$1,1,""),IF('1. Prosjekteringsverktøy'!$F1005=G$1,1,"")))</f>
        <v/>
      </c>
      <c r="H997" t="str">
        <f>IF('1. Prosjekteringsverktøy'!$B1005=Utelukk!$A$3,"",IF('1. Prosjekteringsverktøy'!$G1005&lt;&gt;"",IF('1. Prosjekteringsverktøy'!$G1005='Telle antall dimensjoner'!H$1,1,""),IF('1. Prosjekteringsverktøy'!$F1005=H$1,1,"")))</f>
        <v/>
      </c>
      <c r="I997" t="str">
        <f>IF('1. Prosjekteringsverktøy'!$B1005=Utelukk!$A$3,"",IF('1. Prosjekteringsverktøy'!$G1005&lt;&gt;"",IF('1. Prosjekteringsverktøy'!$G1005='Telle antall dimensjoner'!I$1,1,""),IF('1. Prosjekteringsverktøy'!$F1005=I$1,1,"")))</f>
        <v/>
      </c>
      <c r="J997" t="str">
        <f>IF('1. Prosjekteringsverktøy'!$B1005=Utelukk!$A$3,"",IF('1. Prosjekteringsverktøy'!$G1005&lt;&gt;"",IF('1. Prosjekteringsverktøy'!$G1005='Telle antall dimensjoner'!J$1,1,""),IF('1. Prosjekteringsverktøy'!$F1005=J$1,1,"")))</f>
        <v/>
      </c>
    </row>
    <row r="998" spans="1:10" x14ac:dyDescent="0.3">
      <c r="A998" t="str">
        <f>IF('1. Prosjekteringsverktøy'!D1006&lt;&gt;0,'1. Prosjekteringsverktøy'!$D1006,"")</f>
        <v/>
      </c>
      <c r="B998" t="str">
        <f>IF('1. Prosjekteringsverktøy'!$B1006=Utelukk!$A$3,"",IF('1. Prosjekteringsverktøy'!$G1006&lt;&gt;"",IF('1. Prosjekteringsverktøy'!$G1006='Telle antall dimensjoner'!B$1,1,""),IF('1. Prosjekteringsverktøy'!$F1006=B$1,1,"")))</f>
        <v/>
      </c>
      <c r="C998" t="str">
        <f>IF('1. Prosjekteringsverktøy'!$B1006=Utelukk!$A$3,"",IF('1. Prosjekteringsverktøy'!$G1006&lt;&gt;"",IF('1. Prosjekteringsverktøy'!$G1006='Telle antall dimensjoner'!C$1,1,""),IF('1. Prosjekteringsverktøy'!$F1006=C$1,1,"")))</f>
        <v/>
      </c>
      <c r="D998" t="str">
        <f>IF('1. Prosjekteringsverktøy'!$B1006=Utelukk!$A$3,"",IF('1. Prosjekteringsverktøy'!$G1006&lt;&gt;"",IF('1. Prosjekteringsverktøy'!$G1006='Telle antall dimensjoner'!D$1,1,""),IF('1. Prosjekteringsverktøy'!$F1006=D$1,1,"")))</f>
        <v/>
      </c>
      <c r="E998" t="str">
        <f>IF('1. Prosjekteringsverktøy'!$B1006=Utelukk!$A$3,"",IF('1. Prosjekteringsverktøy'!$G1006&lt;&gt;"",IF('1. Prosjekteringsverktøy'!$G1006='Telle antall dimensjoner'!E$1,1,""),IF('1. Prosjekteringsverktøy'!$F1006=E$1,1,"")))</f>
        <v/>
      </c>
      <c r="F998" t="str">
        <f>IF('1. Prosjekteringsverktøy'!$B1006=Utelukk!$A$3,"",IF('1. Prosjekteringsverktøy'!$G1006&lt;&gt;"",IF('1. Prosjekteringsverktøy'!$G1006='Telle antall dimensjoner'!F$1,1,""),IF('1. Prosjekteringsverktøy'!$F1006=F$1,1,"")))</f>
        <v/>
      </c>
      <c r="G998" t="str">
        <f>IF('1. Prosjekteringsverktøy'!$B1006=Utelukk!$A$3,"",IF('1. Prosjekteringsverktøy'!$G1006&lt;&gt;"",IF('1. Prosjekteringsverktøy'!$G1006='Telle antall dimensjoner'!G$1,1,""),IF('1. Prosjekteringsverktøy'!$F1006=G$1,1,"")))</f>
        <v/>
      </c>
      <c r="H998" t="str">
        <f>IF('1. Prosjekteringsverktøy'!$B1006=Utelukk!$A$3,"",IF('1. Prosjekteringsverktøy'!$G1006&lt;&gt;"",IF('1. Prosjekteringsverktøy'!$G1006='Telle antall dimensjoner'!H$1,1,""),IF('1. Prosjekteringsverktøy'!$F1006=H$1,1,"")))</f>
        <v/>
      </c>
      <c r="I998" t="str">
        <f>IF('1. Prosjekteringsverktøy'!$B1006=Utelukk!$A$3,"",IF('1. Prosjekteringsverktøy'!$G1006&lt;&gt;"",IF('1. Prosjekteringsverktøy'!$G1006='Telle antall dimensjoner'!I$1,1,""),IF('1. Prosjekteringsverktøy'!$F1006=I$1,1,"")))</f>
        <v/>
      </c>
      <c r="J998" t="str">
        <f>IF('1. Prosjekteringsverktøy'!$B1006=Utelukk!$A$3,"",IF('1. Prosjekteringsverktøy'!$G1006&lt;&gt;"",IF('1. Prosjekteringsverktøy'!$G1006='Telle antall dimensjoner'!J$1,1,""),IF('1. Prosjekteringsverktøy'!$F1006=J$1,1,"")))</f>
        <v/>
      </c>
    </row>
    <row r="999" spans="1:10" x14ac:dyDescent="0.3">
      <c r="A999" t="str">
        <f>IF('1. Prosjekteringsverktøy'!D1007&lt;&gt;0,'1. Prosjekteringsverktøy'!$D1007,"")</f>
        <v/>
      </c>
      <c r="B999" t="str">
        <f>IF('1. Prosjekteringsverktøy'!$B1007=Utelukk!$A$3,"",IF('1. Prosjekteringsverktøy'!$G1007&lt;&gt;"",IF('1. Prosjekteringsverktøy'!$G1007='Telle antall dimensjoner'!B$1,1,""),IF('1. Prosjekteringsverktøy'!$F1007=B$1,1,"")))</f>
        <v/>
      </c>
      <c r="C999" t="str">
        <f>IF('1. Prosjekteringsverktøy'!$B1007=Utelukk!$A$3,"",IF('1. Prosjekteringsverktøy'!$G1007&lt;&gt;"",IF('1. Prosjekteringsverktøy'!$G1007='Telle antall dimensjoner'!C$1,1,""),IF('1. Prosjekteringsverktøy'!$F1007=C$1,1,"")))</f>
        <v/>
      </c>
      <c r="D999" t="str">
        <f>IF('1. Prosjekteringsverktøy'!$B1007=Utelukk!$A$3,"",IF('1. Prosjekteringsverktøy'!$G1007&lt;&gt;"",IF('1. Prosjekteringsverktøy'!$G1007='Telle antall dimensjoner'!D$1,1,""),IF('1. Prosjekteringsverktøy'!$F1007=D$1,1,"")))</f>
        <v/>
      </c>
      <c r="E999" t="str">
        <f>IF('1. Prosjekteringsverktøy'!$B1007=Utelukk!$A$3,"",IF('1. Prosjekteringsverktøy'!$G1007&lt;&gt;"",IF('1. Prosjekteringsverktøy'!$G1007='Telle antall dimensjoner'!E$1,1,""),IF('1. Prosjekteringsverktøy'!$F1007=E$1,1,"")))</f>
        <v/>
      </c>
      <c r="F999" t="str">
        <f>IF('1. Prosjekteringsverktøy'!$B1007=Utelukk!$A$3,"",IF('1. Prosjekteringsverktøy'!$G1007&lt;&gt;"",IF('1. Prosjekteringsverktøy'!$G1007='Telle antall dimensjoner'!F$1,1,""),IF('1. Prosjekteringsverktøy'!$F1007=F$1,1,"")))</f>
        <v/>
      </c>
      <c r="G999" t="str">
        <f>IF('1. Prosjekteringsverktøy'!$B1007=Utelukk!$A$3,"",IF('1. Prosjekteringsverktøy'!$G1007&lt;&gt;"",IF('1. Prosjekteringsverktøy'!$G1007='Telle antall dimensjoner'!G$1,1,""),IF('1. Prosjekteringsverktøy'!$F1007=G$1,1,"")))</f>
        <v/>
      </c>
      <c r="H999" t="str">
        <f>IF('1. Prosjekteringsverktøy'!$B1007=Utelukk!$A$3,"",IF('1. Prosjekteringsverktøy'!$G1007&lt;&gt;"",IF('1. Prosjekteringsverktøy'!$G1007='Telle antall dimensjoner'!H$1,1,""),IF('1. Prosjekteringsverktøy'!$F1007=H$1,1,"")))</f>
        <v/>
      </c>
      <c r="I999" t="str">
        <f>IF('1. Prosjekteringsverktøy'!$B1007=Utelukk!$A$3,"",IF('1. Prosjekteringsverktøy'!$G1007&lt;&gt;"",IF('1. Prosjekteringsverktøy'!$G1007='Telle antall dimensjoner'!I$1,1,""),IF('1. Prosjekteringsverktøy'!$F1007=I$1,1,"")))</f>
        <v/>
      </c>
      <c r="J999" t="str">
        <f>IF('1. Prosjekteringsverktøy'!$B1007=Utelukk!$A$3,"",IF('1. Prosjekteringsverktøy'!$G1007&lt;&gt;"",IF('1. Prosjekteringsverktøy'!$G1007='Telle antall dimensjoner'!J$1,1,""),IF('1. Prosjekteringsverktøy'!$F1007=J$1,1,"")))</f>
        <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0E8AD-46FD-46E0-9AA3-5F30CB5C1A9A}">
  <dimension ref="A1:A3"/>
  <sheetViews>
    <sheetView workbookViewId="0">
      <selection activeCell="K35" sqref="K35"/>
    </sheetView>
  </sheetViews>
  <sheetFormatPr baseColWidth="10" defaultRowHeight="14.4" x14ac:dyDescent="0.3"/>
  <sheetData>
    <row r="1" spans="1:1" x14ac:dyDescent="0.3">
      <c r="A1" t="s">
        <v>424</v>
      </c>
    </row>
    <row r="2" spans="1:1" x14ac:dyDescent="0.3">
      <c r="A2" t="str">
        <f>""</f>
        <v/>
      </c>
    </row>
    <row r="3" spans="1:1" x14ac:dyDescent="0.3">
      <c r="A3" s="111" t="s">
        <v>426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7577A-52EF-48A3-B367-DFA30D4666AC}">
  <dimension ref="A1:H54"/>
  <sheetViews>
    <sheetView topLeftCell="A24" workbookViewId="0">
      <selection activeCell="J32" sqref="J32"/>
    </sheetView>
  </sheetViews>
  <sheetFormatPr baseColWidth="10" defaultRowHeight="14.4" x14ac:dyDescent="0.3"/>
  <cols>
    <col min="6" max="6" width="16.21875" customWidth="1"/>
  </cols>
  <sheetData>
    <row r="1" spans="1:8" ht="29.4" thickBot="1" x14ac:dyDescent="0.35">
      <c r="A1" s="35" t="s">
        <v>273</v>
      </c>
      <c r="B1" s="36" t="s">
        <v>274</v>
      </c>
      <c r="C1" s="36" t="s">
        <v>275</v>
      </c>
      <c r="D1" s="37" t="s">
        <v>276</v>
      </c>
      <c r="E1" s="37" t="s">
        <v>277</v>
      </c>
      <c r="F1" s="44" t="s">
        <v>353</v>
      </c>
      <c r="G1" s="44" t="s">
        <v>354</v>
      </c>
      <c r="H1" s="45" t="s">
        <v>355</v>
      </c>
    </row>
    <row r="2" spans="1:8" x14ac:dyDescent="0.3">
      <c r="A2" s="38">
        <v>100</v>
      </c>
      <c r="B2" s="38">
        <v>170</v>
      </c>
      <c r="C2" s="42">
        <v>17</v>
      </c>
      <c r="D2" s="38">
        <v>52</v>
      </c>
      <c r="E2" s="38"/>
      <c r="F2" s="43">
        <v>0</v>
      </c>
      <c r="G2" s="38"/>
      <c r="H2" s="38"/>
    </row>
    <row r="3" spans="1:8" x14ac:dyDescent="0.3">
      <c r="A3" s="34">
        <v>125</v>
      </c>
      <c r="B3" s="34">
        <v>265</v>
      </c>
      <c r="C3" s="40">
        <v>26</v>
      </c>
      <c r="D3" s="34">
        <v>52</v>
      </c>
      <c r="E3" s="34"/>
      <c r="F3" s="43">
        <v>0</v>
      </c>
      <c r="G3" s="34"/>
      <c r="H3" s="34"/>
    </row>
    <row r="4" spans="1:8" x14ac:dyDescent="0.3">
      <c r="A4" s="34">
        <v>160</v>
      </c>
      <c r="B4" s="34">
        <v>434</v>
      </c>
      <c r="C4" s="40">
        <v>43</v>
      </c>
      <c r="D4" s="34">
        <v>49</v>
      </c>
      <c r="E4" s="34"/>
      <c r="F4" s="43">
        <v>0</v>
      </c>
      <c r="G4" s="34"/>
      <c r="H4" s="34"/>
    </row>
    <row r="5" spans="1:8" x14ac:dyDescent="0.3">
      <c r="A5" s="34">
        <v>200</v>
      </c>
      <c r="B5" s="34">
        <v>700</v>
      </c>
      <c r="C5" s="40">
        <v>70</v>
      </c>
      <c r="D5" s="34">
        <v>50</v>
      </c>
      <c r="E5" s="34"/>
      <c r="F5" s="43">
        <v>0</v>
      </c>
      <c r="G5" s="34"/>
      <c r="H5" s="34"/>
    </row>
    <row r="6" spans="1:8" x14ac:dyDescent="0.3">
      <c r="A6" s="34">
        <v>250</v>
      </c>
      <c r="B6" s="34">
        <v>1060</v>
      </c>
      <c r="C6" s="40">
        <v>106</v>
      </c>
      <c r="D6" s="34">
        <v>46</v>
      </c>
      <c r="E6" s="34"/>
      <c r="F6" s="43">
        <v>0</v>
      </c>
      <c r="G6" s="34"/>
      <c r="H6" s="34"/>
    </row>
    <row r="7" spans="1:8" x14ac:dyDescent="0.3">
      <c r="A7" s="34">
        <v>315</v>
      </c>
      <c r="B7" s="34">
        <v>2000</v>
      </c>
      <c r="C7" s="40">
        <v>175</v>
      </c>
      <c r="D7" s="34">
        <v>64</v>
      </c>
      <c r="E7" s="34"/>
      <c r="F7" s="43">
        <v>0</v>
      </c>
      <c r="G7" s="34"/>
      <c r="H7" s="34"/>
    </row>
    <row r="8" spans="1:8" x14ac:dyDescent="0.3">
      <c r="A8" s="34">
        <v>400</v>
      </c>
      <c r="B8" s="34">
        <v>3800</v>
      </c>
      <c r="C8" s="40">
        <v>361</v>
      </c>
      <c r="D8" s="34">
        <v>83</v>
      </c>
      <c r="E8" s="34"/>
      <c r="F8" s="43">
        <v>0</v>
      </c>
      <c r="G8" s="34"/>
      <c r="H8" s="34"/>
    </row>
    <row r="9" spans="1:8" x14ac:dyDescent="0.3">
      <c r="A9" s="34">
        <v>500</v>
      </c>
      <c r="B9" s="34">
        <v>5800</v>
      </c>
      <c r="C9" s="40">
        <v>565</v>
      </c>
      <c r="D9" s="34">
        <v>83</v>
      </c>
      <c r="E9" s="34"/>
      <c r="F9" s="43">
        <v>0</v>
      </c>
      <c r="G9" s="34"/>
      <c r="H9" s="34"/>
    </row>
    <row r="10" spans="1:8" x14ac:dyDescent="0.3">
      <c r="A10" s="34">
        <v>630</v>
      </c>
      <c r="B10" s="34">
        <v>9000</v>
      </c>
      <c r="C10" s="40">
        <v>897</v>
      </c>
      <c r="D10" s="34">
        <v>83</v>
      </c>
      <c r="E10" s="34"/>
      <c r="F10" s="43">
        <v>0</v>
      </c>
      <c r="G10" s="34"/>
      <c r="H10" s="34"/>
    </row>
    <row r="11" spans="1:8" x14ac:dyDescent="0.3">
      <c r="A11" s="34" t="s">
        <v>278</v>
      </c>
      <c r="B11" s="34">
        <v>720</v>
      </c>
      <c r="C11" s="34">
        <v>130</v>
      </c>
      <c r="D11" s="34">
        <v>93</v>
      </c>
      <c r="E11" s="34"/>
      <c r="F11" s="41">
        <f>G11*H11/1000^2</f>
        <v>0.02</v>
      </c>
      <c r="G11" s="34">
        <v>200</v>
      </c>
      <c r="H11" s="34">
        <v>100</v>
      </c>
    </row>
    <row r="12" spans="1:8" x14ac:dyDescent="0.3">
      <c r="A12" s="34" t="s">
        <v>279</v>
      </c>
      <c r="B12" s="34">
        <v>1080</v>
      </c>
      <c r="C12" s="34">
        <v>190</v>
      </c>
      <c r="D12" s="34">
        <v>89</v>
      </c>
      <c r="E12" s="34"/>
      <c r="F12" s="41">
        <f t="shared" ref="F12:F54" si="0">G12*H12/1000^2</f>
        <v>0.03</v>
      </c>
      <c r="G12" s="34">
        <v>300</v>
      </c>
      <c r="H12" s="34">
        <v>100</v>
      </c>
    </row>
    <row r="13" spans="1:8" x14ac:dyDescent="0.3">
      <c r="A13" s="34" t="s">
        <v>280</v>
      </c>
      <c r="B13" s="34">
        <v>1440</v>
      </c>
      <c r="C13" s="34">
        <v>255</v>
      </c>
      <c r="D13" s="34">
        <v>82</v>
      </c>
      <c r="E13" s="34"/>
      <c r="F13" s="41">
        <f t="shared" si="0"/>
        <v>0.04</v>
      </c>
      <c r="G13" s="34">
        <v>400</v>
      </c>
      <c r="H13" s="34">
        <v>100</v>
      </c>
    </row>
    <row r="14" spans="1:8" x14ac:dyDescent="0.3">
      <c r="A14" s="34" t="s">
        <v>281</v>
      </c>
      <c r="B14" s="34">
        <v>1440</v>
      </c>
      <c r="C14" s="34">
        <v>255</v>
      </c>
      <c r="D14" s="34">
        <v>89</v>
      </c>
      <c r="E14" s="34"/>
      <c r="F14" s="41">
        <f t="shared" si="0"/>
        <v>0.04</v>
      </c>
      <c r="G14" s="34">
        <v>200</v>
      </c>
      <c r="H14" s="34">
        <v>200</v>
      </c>
    </row>
    <row r="15" spans="1:8" x14ac:dyDescent="0.3">
      <c r="A15" s="34" t="s">
        <v>282</v>
      </c>
      <c r="B15" s="34">
        <v>2160</v>
      </c>
      <c r="C15" s="34">
        <v>380</v>
      </c>
      <c r="D15" s="34">
        <v>91</v>
      </c>
      <c r="E15" s="34"/>
      <c r="F15" s="41">
        <f t="shared" si="0"/>
        <v>0.06</v>
      </c>
      <c r="G15" s="34">
        <v>300</v>
      </c>
      <c r="H15" s="34">
        <v>200</v>
      </c>
    </row>
    <row r="16" spans="1:8" x14ac:dyDescent="0.3">
      <c r="A16" s="34" t="s">
        <v>283</v>
      </c>
      <c r="B16" s="34">
        <v>2880</v>
      </c>
      <c r="C16" s="34">
        <v>505</v>
      </c>
      <c r="D16" s="34">
        <v>89</v>
      </c>
      <c r="E16" s="34"/>
      <c r="F16" s="41">
        <f t="shared" si="0"/>
        <v>0.08</v>
      </c>
      <c r="G16" s="34">
        <v>400</v>
      </c>
      <c r="H16" s="34">
        <v>200</v>
      </c>
    </row>
    <row r="17" spans="1:8" x14ac:dyDescent="0.3">
      <c r="A17" s="34" t="s">
        <v>284</v>
      </c>
      <c r="B17" s="34">
        <v>3600</v>
      </c>
      <c r="C17" s="34">
        <v>630</v>
      </c>
      <c r="D17" s="34">
        <v>69</v>
      </c>
      <c r="E17" s="34"/>
      <c r="F17" s="41">
        <f t="shared" si="0"/>
        <v>0.1</v>
      </c>
      <c r="G17" s="34">
        <v>500</v>
      </c>
      <c r="H17" s="34">
        <v>200</v>
      </c>
    </row>
    <row r="18" spans="1:8" x14ac:dyDescent="0.3">
      <c r="A18" s="34" t="s">
        <v>285</v>
      </c>
      <c r="B18" s="34">
        <v>4320</v>
      </c>
      <c r="C18" s="34">
        <v>755</v>
      </c>
      <c r="D18" s="34">
        <v>71</v>
      </c>
      <c r="E18" s="34"/>
      <c r="F18" s="41">
        <f t="shared" si="0"/>
        <v>0.12</v>
      </c>
      <c r="G18" s="34">
        <v>600</v>
      </c>
      <c r="H18" s="34">
        <v>200</v>
      </c>
    </row>
    <row r="19" spans="1:8" x14ac:dyDescent="0.3">
      <c r="A19" s="34" t="s">
        <v>267</v>
      </c>
      <c r="B19" s="34">
        <v>3240</v>
      </c>
      <c r="C19" s="34">
        <v>570</v>
      </c>
      <c r="D19" s="34">
        <v>90</v>
      </c>
      <c r="E19" s="34"/>
      <c r="F19" s="41">
        <f t="shared" si="0"/>
        <v>0.09</v>
      </c>
      <c r="G19" s="34">
        <v>300</v>
      </c>
      <c r="H19" s="34">
        <v>300</v>
      </c>
    </row>
    <row r="20" spans="1:8" x14ac:dyDescent="0.3">
      <c r="A20" s="34" t="s">
        <v>286</v>
      </c>
      <c r="B20" s="34">
        <v>4320</v>
      </c>
      <c r="C20" s="34">
        <v>755</v>
      </c>
      <c r="D20" s="34">
        <v>90</v>
      </c>
      <c r="E20" s="34"/>
      <c r="F20" s="41">
        <f t="shared" si="0"/>
        <v>0.12</v>
      </c>
      <c r="G20" s="34">
        <v>400</v>
      </c>
      <c r="H20" s="34">
        <v>300</v>
      </c>
    </row>
    <row r="21" spans="1:8" x14ac:dyDescent="0.3">
      <c r="A21" s="34" t="s">
        <v>287</v>
      </c>
      <c r="B21" s="34">
        <v>5400</v>
      </c>
      <c r="C21" s="34">
        <v>940</v>
      </c>
      <c r="D21" s="34">
        <v>78</v>
      </c>
      <c r="E21" s="34"/>
      <c r="F21" s="41">
        <f t="shared" si="0"/>
        <v>0.15</v>
      </c>
      <c r="G21" s="34">
        <v>500</v>
      </c>
      <c r="H21" s="34">
        <v>300</v>
      </c>
    </row>
    <row r="22" spans="1:8" x14ac:dyDescent="0.3">
      <c r="A22" s="34" t="s">
        <v>288</v>
      </c>
      <c r="B22" s="34">
        <v>6480</v>
      </c>
      <c r="C22" s="34">
        <v>1130</v>
      </c>
      <c r="D22" s="34">
        <v>65</v>
      </c>
      <c r="E22" s="34"/>
      <c r="F22" s="41">
        <f t="shared" si="0"/>
        <v>0.18</v>
      </c>
      <c r="G22" s="34">
        <v>600</v>
      </c>
      <c r="H22" s="34">
        <v>300</v>
      </c>
    </row>
    <row r="23" spans="1:8" x14ac:dyDescent="0.3">
      <c r="A23" s="34" t="s">
        <v>289</v>
      </c>
      <c r="B23" s="34">
        <v>7560</v>
      </c>
      <c r="C23" s="34">
        <v>1320</v>
      </c>
      <c r="D23" s="34">
        <v>70</v>
      </c>
      <c r="E23" s="34"/>
      <c r="F23" s="41">
        <f t="shared" si="0"/>
        <v>0.21</v>
      </c>
      <c r="G23" s="34">
        <v>700</v>
      </c>
      <c r="H23" s="34">
        <v>300</v>
      </c>
    </row>
    <row r="24" spans="1:8" x14ac:dyDescent="0.3">
      <c r="A24" s="34" t="s">
        <v>290</v>
      </c>
      <c r="B24" s="34">
        <v>8640</v>
      </c>
      <c r="C24" s="34">
        <v>1505</v>
      </c>
      <c r="D24" s="34">
        <v>86</v>
      </c>
      <c r="E24" s="34"/>
      <c r="F24" s="41">
        <f t="shared" si="0"/>
        <v>0.24</v>
      </c>
      <c r="G24" s="34">
        <v>800</v>
      </c>
      <c r="H24" s="34">
        <v>300</v>
      </c>
    </row>
    <row r="25" spans="1:8" x14ac:dyDescent="0.3">
      <c r="A25" s="34" t="s">
        <v>291</v>
      </c>
      <c r="B25" s="34">
        <v>9720</v>
      </c>
      <c r="C25" s="34">
        <v>1695</v>
      </c>
      <c r="D25" s="34">
        <v>83</v>
      </c>
      <c r="E25" s="34"/>
      <c r="F25" s="41">
        <f t="shared" si="0"/>
        <v>0.27</v>
      </c>
      <c r="G25" s="34">
        <v>900</v>
      </c>
      <c r="H25" s="34">
        <v>300</v>
      </c>
    </row>
    <row r="26" spans="1:8" x14ac:dyDescent="0.3">
      <c r="A26" s="34" t="s">
        <v>292</v>
      </c>
      <c r="B26" s="34">
        <v>10800</v>
      </c>
      <c r="C26" s="34">
        <v>1880</v>
      </c>
      <c r="D26" s="34">
        <v>88</v>
      </c>
      <c r="E26" s="34"/>
      <c r="F26" s="41">
        <f t="shared" si="0"/>
        <v>0.3</v>
      </c>
      <c r="G26" s="34">
        <v>1000</v>
      </c>
      <c r="H26" s="34">
        <v>300</v>
      </c>
    </row>
    <row r="27" spans="1:8" x14ac:dyDescent="0.3">
      <c r="A27" s="34" t="s">
        <v>269</v>
      </c>
      <c r="B27" s="34">
        <v>5760</v>
      </c>
      <c r="C27" s="34">
        <v>1005</v>
      </c>
      <c r="D27" s="34">
        <v>90</v>
      </c>
      <c r="E27" s="34"/>
      <c r="F27" s="41">
        <f t="shared" si="0"/>
        <v>0.16</v>
      </c>
      <c r="G27" s="34">
        <v>400</v>
      </c>
      <c r="H27" s="34">
        <v>400</v>
      </c>
    </row>
    <row r="28" spans="1:8" x14ac:dyDescent="0.3">
      <c r="A28" s="34" t="s">
        <v>293</v>
      </c>
      <c r="B28" s="34">
        <v>7200</v>
      </c>
      <c r="C28" s="34">
        <v>1255</v>
      </c>
      <c r="D28" s="34">
        <v>90</v>
      </c>
      <c r="E28" s="34"/>
      <c r="F28" s="41">
        <f t="shared" si="0"/>
        <v>0.2</v>
      </c>
      <c r="G28" s="34">
        <v>500</v>
      </c>
      <c r="H28" s="34">
        <v>400</v>
      </c>
    </row>
    <row r="29" spans="1:8" x14ac:dyDescent="0.3">
      <c r="A29" s="34" t="s">
        <v>294</v>
      </c>
      <c r="B29" s="34">
        <v>8640</v>
      </c>
      <c r="C29" s="34">
        <v>1505</v>
      </c>
      <c r="D29" s="34">
        <v>102</v>
      </c>
      <c r="E29" s="34"/>
      <c r="F29" s="41">
        <f t="shared" si="0"/>
        <v>0.24</v>
      </c>
      <c r="G29" s="34">
        <v>600</v>
      </c>
      <c r="H29" s="34">
        <v>400</v>
      </c>
    </row>
    <row r="30" spans="1:8" x14ac:dyDescent="0.3">
      <c r="A30" s="34" t="s">
        <v>295</v>
      </c>
      <c r="B30" s="34">
        <v>10080</v>
      </c>
      <c r="C30" s="34">
        <v>1755</v>
      </c>
      <c r="D30" s="34">
        <v>103</v>
      </c>
      <c r="E30" s="34"/>
      <c r="F30" s="41">
        <f t="shared" si="0"/>
        <v>0.28000000000000003</v>
      </c>
      <c r="G30" s="34">
        <v>700</v>
      </c>
      <c r="H30" s="34">
        <v>400</v>
      </c>
    </row>
    <row r="31" spans="1:8" x14ac:dyDescent="0.3">
      <c r="A31" s="34" t="s">
        <v>296</v>
      </c>
      <c r="B31" s="34">
        <v>11520</v>
      </c>
      <c r="C31" s="34">
        <v>2005</v>
      </c>
      <c r="D31" s="34">
        <v>80</v>
      </c>
      <c r="E31" s="34"/>
      <c r="F31" s="41">
        <f t="shared" si="0"/>
        <v>0.32</v>
      </c>
      <c r="G31" s="34">
        <v>800</v>
      </c>
      <c r="H31" s="34">
        <v>400</v>
      </c>
    </row>
    <row r="32" spans="1:8" x14ac:dyDescent="0.3">
      <c r="A32" s="34" t="s">
        <v>297</v>
      </c>
      <c r="B32" s="34">
        <v>12960</v>
      </c>
      <c r="C32" s="34">
        <v>2260</v>
      </c>
      <c r="D32" s="34">
        <v>83</v>
      </c>
      <c r="E32" s="34"/>
      <c r="F32" s="41">
        <f t="shared" si="0"/>
        <v>0.36</v>
      </c>
      <c r="G32" s="34">
        <v>900</v>
      </c>
      <c r="H32" s="34">
        <v>400</v>
      </c>
    </row>
    <row r="33" spans="1:8" x14ac:dyDescent="0.3">
      <c r="A33" s="34" t="s">
        <v>298</v>
      </c>
      <c r="B33" s="34">
        <v>14400</v>
      </c>
      <c r="C33" s="34">
        <v>2510</v>
      </c>
      <c r="D33" s="34">
        <v>87</v>
      </c>
      <c r="E33" s="34"/>
      <c r="F33" s="41">
        <f t="shared" si="0"/>
        <v>0.4</v>
      </c>
      <c r="G33" s="34">
        <v>1000</v>
      </c>
      <c r="H33" s="34">
        <v>400</v>
      </c>
    </row>
    <row r="34" spans="1:8" x14ac:dyDescent="0.3">
      <c r="A34" s="34" t="s">
        <v>299</v>
      </c>
      <c r="B34" s="34">
        <v>9000</v>
      </c>
      <c r="C34" s="34">
        <v>1570</v>
      </c>
      <c r="D34" s="34">
        <v>82</v>
      </c>
      <c r="E34" s="34"/>
      <c r="F34" s="41">
        <f t="shared" si="0"/>
        <v>0.25</v>
      </c>
      <c r="G34" s="34">
        <v>500</v>
      </c>
      <c r="H34" s="34">
        <v>500</v>
      </c>
    </row>
    <row r="35" spans="1:8" x14ac:dyDescent="0.3">
      <c r="A35" s="34" t="s">
        <v>300</v>
      </c>
      <c r="B35" s="34">
        <v>10800</v>
      </c>
      <c r="C35" s="34">
        <v>1880</v>
      </c>
      <c r="D35" s="34">
        <v>83</v>
      </c>
      <c r="E35" s="34"/>
      <c r="F35" s="41">
        <f t="shared" si="0"/>
        <v>0.3</v>
      </c>
      <c r="G35" s="34">
        <v>600</v>
      </c>
      <c r="H35" s="34">
        <v>500</v>
      </c>
    </row>
    <row r="36" spans="1:8" x14ac:dyDescent="0.3">
      <c r="A36" s="34" t="s">
        <v>301</v>
      </c>
      <c r="B36" s="34">
        <v>12600</v>
      </c>
      <c r="C36" s="34">
        <v>2195</v>
      </c>
      <c r="D36" s="34">
        <v>85</v>
      </c>
      <c r="E36" s="34"/>
      <c r="F36" s="41">
        <f t="shared" si="0"/>
        <v>0.35</v>
      </c>
      <c r="G36" s="34">
        <v>700</v>
      </c>
      <c r="H36" s="34">
        <v>500</v>
      </c>
    </row>
    <row r="37" spans="1:8" x14ac:dyDescent="0.3">
      <c r="A37" s="34" t="s">
        <v>302</v>
      </c>
      <c r="B37" s="34">
        <v>14400</v>
      </c>
      <c r="C37" s="34">
        <v>2510</v>
      </c>
      <c r="D37" s="34">
        <v>87</v>
      </c>
      <c r="E37" s="34"/>
      <c r="F37" s="41">
        <f t="shared" si="0"/>
        <v>0.4</v>
      </c>
      <c r="G37" s="34">
        <v>800</v>
      </c>
      <c r="H37" s="34">
        <v>500</v>
      </c>
    </row>
    <row r="38" spans="1:8" x14ac:dyDescent="0.3">
      <c r="A38" s="34" t="s">
        <v>303</v>
      </c>
      <c r="B38" s="34">
        <v>16200</v>
      </c>
      <c r="C38" s="34">
        <v>2820</v>
      </c>
      <c r="D38" s="34">
        <v>89</v>
      </c>
      <c r="E38" s="34"/>
      <c r="F38" s="41">
        <f t="shared" si="0"/>
        <v>0.45</v>
      </c>
      <c r="G38" s="34">
        <v>900</v>
      </c>
      <c r="H38" s="34">
        <v>500</v>
      </c>
    </row>
    <row r="39" spans="1:8" x14ac:dyDescent="0.3">
      <c r="A39" s="34" t="s">
        <v>304</v>
      </c>
      <c r="B39" s="34">
        <v>18000</v>
      </c>
      <c r="C39" s="34">
        <v>3135</v>
      </c>
      <c r="D39" s="34">
        <v>79</v>
      </c>
      <c r="E39" s="34"/>
      <c r="F39" s="41">
        <f t="shared" si="0"/>
        <v>0.5</v>
      </c>
      <c r="G39" s="34">
        <v>1000</v>
      </c>
      <c r="H39" s="34">
        <v>500</v>
      </c>
    </row>
    <row r="40" spans="1:8" x14ac:dyDescent="0.3">
      <c r="A40" s="34" t="s">
        <v>305</v>
      </c>
      <c r="B40" s="34">
        <v>12960</v>
      </c>
      <c r="C40" s="34">
        <v>2260</v>
      </c>
      <c r="D40" s="34">
        <v>83</v>
      </c>
      <c r="E40" s="34"/>
      <c r="F40" s="41">
        <f t="shared" si="0"/>
        <v>0.36</v>
      </c>
      <c r="G40" s="34">
        <v>600</v>
      </c>
      <c r="H40" s="34">
        <v>600</v>
      </c>
    </row>
    <row r="41" spans="1:8" x14ac:dyDescent="0.3">
      <c r="A41" s="34" t="s">
        <v>306</v>
      </c>
      <c r="B41" s="34">
        <v>15120</v>
      </c>
      <c r="C41" s="34">
        <v>2635</v>
      </c>
      <c r="D41" s="34">
        <v>89</v>
      </c>
      <c r="E41" s="34"/>
      <c r="F41" s="41">
        <f t="shared" si="0"/>
        <v>0.42</v>
      </c>
      <c r="G41" s="34">
        <v>700</v>
      </c>
      <c r="H41" s="34">
        <v>600</v>
      </c>
    </row>
    <row r="42" spans="1:8" x14ac:dyDescent="0.3">
      <c r="A42" s="34" t="s">
        <v>307</v>
      </c>
      <c r="B42" s="34">
        <v>17280</v>
      </c>
      <c r="C42" s="34">
        <v>3010</v>
      </c>
      <c r="D42" s="34">
        <v>88</v>
      </c>
      <c r="E42" s="34"/>
      <c r="F42" s="41">
        <f t="shared" si="0"/>
        <v>0.48</v>
      </c>
      <c r="G42" s="34">
        <v>800</v>
      </c>
      <c r="H42" s="34">
        <v>600</v>
      </c>
    </row>
    <row r="43" spans="1:8" x14ac:dyDescent="0.3">
      <c r="A43" s="34" t="s">
        <v>308</v>
      </c>
      <c r="B43" s="34">
        <v>19440</v>
      </c>
      <c r="C43" s="34">
        <v>3385</v>
      </c>
      <c r="D43" s="34">
        <v>77</v>
      </c>
      <c r="E43" s="34"/>
      <c r="F43" s="41">
        <f t="shared" si="0"/>
        <v>0.54</v>
      </c>
      <c r="G43" s="34">
        <v>900</v>
      </c>
      <c r="H43" s="34">
        <v>600</v>
      </c>
    </row>
    <row r="44" spans="1:8" x14ac:dyDescent="0.3">
      <c r="A44" s="34" t="s">
        <v>309</v>
      </c>
      <c r="B44" s="34">
        <v>21600</v>
      </c>
      <c r="C44" s="34">
        <v>3760</v>
      </c>
      <c r="D44" s="34">
        <v>85</v>
      </c>
      <c r="E44" s="34"/>
      <c r="F44" s="41">
        <f t="shared" si="0"/>
        <v>0.6</v>
      </c>
      <c r="G44" s="34">
        <v>1000</v>
      </c>
      <c r="H44" s="34">
        <v>600</v>
      </c>
    </row>
    <row r="45" spans="1:8" x14ac:dyDescent="0.3">
      <c r="A45" s="34" t="s">
        <v>310</v>
      </c>
      <c r="B45" s="34">
        <v>17640</v>
      </c>
      <c r="C45" s="34">
        <v>3070</v>
      </c>
      <c r="D45" s="34">
        <v>93</v>
      </c>
      <c r="E45" s="34"/>
      <c r="F45" s="41">
        <f t="shared" si="0"/>
        <v>0.49</v>
      </c>
      <c r="G45" s="34">
        <v>700</v>
      </c>
      <c r="H45" s="34">
        <v>700</v>
      </c>
    </row>
    <row r="46" spans="1:8" x14ac:dyDescent="0.3">
      <c r="A46" s="34" t="s">
        <v>311</v>
      </c>
      <c r="B46" s="34">
        <v>20160</v>
      </c>
      <c r="C46" s="34">
        <v>3510</v>
      </c>
      <c r="D46" s="34">
        <v>86</v>
      </c>
      <c r="E46" s="34"/>
      <c r="F46" s="41">
        <f t="shared" si="0"/>
        <v>0.56000000000000005</v>
      </c>
      <c r="G46" s="34">
        <v>800</v>
      </c>
      <c r="H46" s="34">
        <v>700</v>
      </c>
    </row>
    <row r="47" spans="1:8" x14ac:dyDescent="0.3">
      <c r="A47" s="34" t="s">
        <v>312</v>
      </c>
      <c r="B47" s="34">
        <v>22680</v>
      </c>
      <c r="C47" s="34">
        <v>3950</v>
      </c>
      <c r="D47" s="34">
        <v>91</v>
      </c>
      <c r="E47" s="34"/>
      <c r="F47" s="41">
        <f t="shared" si="0"/>
        <v>0.63</v>
      </c>
      <c r="G47" s="34">
        <v>900</v>
      </c>
      <c r="H47" s="34">
        <v>700</v>
      </c>
    </row>
    <row r="48" spans="1:8" x14ac:dyDescent="0.3">
      <c r="A48" s="34" t="s">
        <v>313</v>
      </c>
      <c r="B48" s="34">
        <v>25200</v>
      </c>
      <c r="C48" s="34">
        <v>4385</v>
      </c>
      <c r="D48" s="34">
        <v>93</v>
      </c>
      <c r="E48" s="34"/>
      <c r="F48" s="41">
        <f t="shared" si="0"/>
        <v>0.7</v>
      </c>
      <c r="G48" s="34">
        <v>1000</v>
      </c>
      <c r="H48" s="34">
        <v>700</v>
      </c>
    </row>
    <row r="49" spans="1:8" x14ac:dyDescent="0.3">
      <c r="A49" s="34" t="s">
        <v>314</v>
      </c>
      <c r="B49" s="34">
        <v>23040</v>
      </c>
      <c r="C49" s="34">
        <v>4010</v>
      </c>
      <c r="D49" s="34">
        <v>90</v>
      </c>
      <c r="E49" s="34"/>
      <c r="F49" s="41">
        <f t="shared" si="0"/>
        <v>0.64</v>
      </c>
      <c r="G49" s="34">
        <v>800</v>
      </c>
      <c r="H49" s="34">
        <v>800</v>
      </c>
    </row>
    <row r="50" spans="1:8" x14ac:dyDescent="0.3">
      <c r="A50" s="34" t="s">
        <v>315</v>
      </c>
      <c r="B50" s="34">
        <v>25920</v>
      </c>
      <c r="C50" s="34">
        <v>4515</v>
      </c>
      <c r="D50" s="34">
        <v>88</v>
      </c>
      <c r="E50" s="34"/>
      <c r="F50" s="41">
        <f t="shared" si="0"/>
        <v>0.72</v>
      </c>
      <c r="G50" s="34">
        <v>900</v>
      </c>
      <c r="H50" s="34">
        <v>800</v>
      </c>
    </row>
    <row r="51" spans="1:8" x14ac:dyDescent="0.3">
      <c r="A51" s="34" t="s">
        <v>316</v>
      </c>
      <c r="B51" s="34">
        <v>28800</v>
      </c>
      <c r="C51" s="34">
        <v>5015</v>
      </c>
      <c r="D51" s="34">
        <v>89</v>
      </c>
      <c r="E51" s="34"/>
      <c r="F51" s="41">
        <f t="shared" si="0"/>
        <v>0.8</v>
      </c>
      <c r="G51" s="34">
        <v>1000</v>
      </c>
      <c r="H51" s="34">
        <v>800</v>
      </c>
    </row>
    <row r="52" spans="1:8" x14ac:dyDescent="0.3">
      <c r="A52" s="34" t="s">
        <v>317</v>
      </c>
      <c r="B52" s="34">
        <v>29160</v>
      </c>
      <c r="C52" s="34">
        <v>5075</v>
      </c>
      <c r="D52" s="34">
        <v>84</v>
      </c>
      <c r="E52" s="34"/>
      <c r="F52" s="41">
        <f t="shared" si="0"/>
        <v>0.81</v>
      </c>
      <c r="G52" s="34">
        <v>900</v>
      </c>
      <c r="H52" s="34">
        <v>900</v>
      </c>
    </row>
    <row r="53" spans="1:8" x14ac:dyDescent="0.3">
      <c r="A53" s="34" t="s">
        <v>318</v>
      </c>
      <c r="B53" s="34">
        <v>32400</v>
      </c>
      <c r="C53" s="34">
        <v>5640</v>
      </c>
      <c r="D53" s="34">
        <v>83</v>
      </c>
      <c r="E53" s="34"/>
      <c r="F53" s="41">
        <f t="shared" si="0"/>
        <v>0.9</v>
      </c>
      <c r="G53" s="34">
        <v>1000</v>
      </c>
      <c r="H53" s="34">
        <v>900</v>
      </c>
    </row>
    <row r="54" spans="1:8" x14ac:dyDescent="0.3">
      <c r="A54" s="34" t="s">
        <v>319</v>
      </c>
      <c r="B54" s="34">
        <v>36000</v>
      </c>
      <c r="C54" s="34">
        <v>6265</v>
      </c>
      <c r="D54" s="34">
        <v>81</v>
      </c>
      <c r="E54" s="34"/>
      <c r="F54" s="41">
        <f t="shared" si="0"/>
        <v>1</v>
      </c>
      <c r="G54" s="34">
        <v>1000</v>
      </c>
      <c r="H54" s="34">
        <v>1000</v>
      </c>
    </row>
  </sheetData>
  <pageMargins left="0.7" right="0.7" top="0.75" bottom="0.75" header="0.3" footer="0.3"/>
  <pageSetup paperSize="9"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1DC65-F2F0-4816-9987-ED63D3AF0683}">
  <dimension ref="A1:A4"/>
  <sheetViews>
    <sheetView workbookViewId="0">
      <selection activeCell="A4" sqref="A4"/>
    </sheetView>
  </sheetViews>
  <sheetFormatPr baseColWidth="10" defaultRowHeight="14.4" x14ac:dyDescent="0.3"/>
  <sheetData>
    <row r="1" spans="1:1" x14ac:dyDescent="0.3">
      <c r="A1" t="s">
        <v>492</v>
      </c>
    </row>
    <row r="2" spans="1:1" x14ac:dyDescent="0.3">
      <c r="A2" t="s">
        <v>263</v>
      </c>
    </row>
    <row r="3" spans="1:1" x14ac:dyDescent="0.3">
      <c r="A3" t="s">
        <v>264</v>
      </c>
    </row>
    <row r="4" spans="1:1" x14ac:dyDescent="0.3">
      <c r="A4"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273D0-6BE8-48D5-B0EC-279013D9DA06}">
  <dimension ref="A1:A16"/>
  <sheetViews>
    <sheetView workbookViewId="0">
      <selection activeCell="A17" sqref="A17"/>
    </sheetView>
  </sheetViews>
  <sheetFormatPr baseColWidth="10" defaultRowHeight="14.4" x14ac:dyDescent="0.3"/>
  <cols>
    <col min="1" max="1" width="31.109375" customWidth="1"/>
  </cols>
  <sheetData>
    <row r="1" spans="1:1" x14ac:dyDescent="0.3">
      <c r="A1" s="5" t="s">
        <v>33</v>
      </c>
    </row>
    <row r="2" spans="1:1" x14ac:dyDescent="0.3">
      <c r="A2" t="s">
        <v>226</v>
      </c>
    </row>
    <row r="3" spans="1:1" x14ac:dyDescent="0.3">
      <c r="A3" t="s">
        <v>227</v>
      </c>
    </row>
    <row r="4" spans="1:1" x14ac:dyDescent="0.3">
      <c r="A4" t="s">
        <v>228</v>
      </c>
    </row>
    <row r="5" spans="1:1" x14ac:dyDescent="0.3">
      <c r="A5" t="s">
        <v>351</v>
      </c>
    </row>
    <row r="6" spans="1:1" x14ac:dyDescent="0.3">
      <c r="A6" t="s">
        <v>229</v>
      </c>
    </row>
    <row r="7" spans="1:1" x14ac:dyDescent="0.3">
      <c r="A7" t="s">
        <v>230</v>
      </c>
    </row>
    <row r="8" spans="1:1" x14ac:dyDescent="0.3">
      <c r="A8" t="s">
        <v>231</v>
      </c>
    </row>
    <row r="9" spans="1:1" x14ac:dyDescent="0.3">
      <c r="A9" t="s">
        <v>232</v>
      </c>
    </row>
    <row r="10" spans="1:1" x14ac:dyDescent="0.3">
      <c r="A10" t="s">
        <v>500</v>
      </c>
    </row>
    <row r="11" spans="1:1" x14ac:dyDescent="0.3">
      <c r="A11" t="s">
        <v>501</v>
      </c>
    </row>
    <row r="12" spans="1:1" x14ac:dyDescent="0.3">
      <c r="A12" t="s">
        <v>502</v>
      </c>
    </row>
    <row r="13" spans="1:1" x14ac:dyDescent="0.3">
      <c r="A13" t="s">
        <v>233</v>
      </c>
    </row>
    <row r="14" spans="1:1" x14ac:dyDescent="0.3">
      <c r="A14" t="s">
        <v>234</v>
      </c>
    </row>
    <row r="15" spans="1:1" x14ac:dyDescent="0.3">
      <c r="A15" t="s">
        <v>262</v>
      </c>
    </row>
    <row r="16" spans="1:1" x14ac:dyDescent="0.3">
      <c r="A16" t="s">
        <v>504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3C3A-5A04-4BCA-8518-A708F1185E3B}">
  <dimension ref="A1:D135"/>
  <sheetViews>
    <sheetView topLeftCell="A109" workbookViewId="0">
      <selection activeCell="G125" sqref="G125"/>
    </sheetView>
  </sheetViews>
  <sheetFormatPr baseColWidth="10" defaultRowHeight="14.4" x14ac:dyDescent="0.3"/>
  <cols>
    <col min="1" max="1" width="35.88671875" customWidth="1"/>
    <col min="2" max="2" width="11.77734375" style="6" bestFit="1" customWidth="1"/>
    <col min="3" max="3" width="13.44140625" bestFit="1" customWidth="1"/>
    <col min="4" max="4" width="53.44140625" customWidth="1"/>
  </cols>
  <sheetData>
    <row r="1" spans="1:4" ht="18.600000000000001" thickBot="1" x14ac:dyDescent="0.4">
      <c r="A1" s="30" t="s">
        <v>33</v>
      </c>
      <c r="B1" s="31" t="s">
        <v>36</v>
      </c>
      <c r="C1" s="32" t="s">
        <v>34</v>
      </c>
      <c r="D1" s="33" t="s">
        <v>35</v>
      </c>
    </row>
    <row r="2" spans="1:4" x14ac:dyDescent="0.3">
      <c r="A2" s="2" t="str">
        <f>Motortype!$A$2</f>
        <v>Belimo MP</v>
      </c>
      <c r="B2" s="11">
        <v>100</v>
      </c>
      <c r="C2" s="2" t="s">
        <v>37</v>
      </c>
      <c r="D2" s="2" t="s">
        <v>38</v>
      </c>
    </row>
    <row r="3" spans="1:4" x14ac:dyDescent="0.3">
      <c r="A3" s="2" t="str">
        <f>Motortype!$A$2</f>
        <v>Belimo MP</v>
      </c>
      <c r="B3" s="11">
        <v>125</v>
      </c>
      <c r="C3" s="2" t="s">
        <v>39</v>
      </c>
      <c r="D3" s="2" t="s">
        <v>40</v>
      </c>
    </row>
    <row r="4" spans="1:4" x14ac:dyDescent="0.3">
      <c r="A4" s="2" t="str">
        <f>Motortype!$A$2</f>
        <v>Belimo MP</v>
      </c>
      <c r="B4" s="11">
        <v>160</v>
      </c>
      <c r="C4" s="2" t="s">
        <v>41</v>
      </c>
      <c r="D4" s="2" t="s">
        <v>42</v>
      </c>
    </row>
    <row r="5" spans="1:4" x14ac:dyDescent="0.3">
      <c r="A5" s="2" t="str">
        <f>Motortype!$A$2</f>
        <v>Belimo MP</v>
      </c>
      <c r="B5" s="11">
        <v>200</v>
      </c>
      <c r="C5" s="2" t="s">
        <v>43</v>
      </c>
      <c r="D5" s="2" t="s">
        <v>44</v>
      </c>
    </row>
    <row r="6" spans="1:4" x14ac:dyDescent="0.3">
      <c r="A6" s="2" t="str">
        <f>Motortype!$A$2</f>
        <v>Belimo MP</v>
      </c>
      <c r="B6" s="11">
        <v>250</v>
      </c>
      <c r="C6" s="2" t="s">
        <v>45</v>
      </c>
      <c r="D6" s="2" t="s">
        <v>46</v>
      </c>
    </row>
    <row r="7" spans="1:4" x14ac:dyDescent="0.3">
      <c r="A7" s="2" t="str">
        <f>Motortype!$A$2</f>
        <v>Belimo MP</v>
      </c>
      <c r="B7" s="11">
        <v>315</v>
      </c>
      <c r="C7" s="2" t="s">
        <v>47</v>
      </c>
      <c r="D7" s="2" t="s">
        <v>48</v>
      </c>
    </row>
    <row r="8" spans="1:4" x14ac:dyDescent="0.3">
      <c r="A8" s="2" t="str">
        <f>Motortype!$A$2</f>
        <v>Belimo MP</v>
      </c>
      <c r="B8" s="11">
        <v>400</v>
      </c>
      <c r="C8" s="2" t="s">
        <v>49</v>
      </c>
      <c r="D8" s="2" t="s">
        <v>50</v>
      </c>
    </row>
    <row r="9" spans="1:4" x14ac:dyDescent="0.3">
      <c r="A9" s="2" t="str">
        <f>Motortype!$A$2</f>
        <v>Belimo MP</v>
      </c>
      <c r="B9" s="11">
        <v>500</v>
      </c>
      <c r="C9" s="2" t="s">
        <v>51</v>
      </c>
      <c r="D9" s="2" t="s">
        <v>52</v>
      </c>
    </row>
    <row r="10" spans="1:4" x14ac:dyDescent="0.3">
      <c r="A10" s="2" t="str">
        <f>Motortype!$A$2</f>
        <v>Belimo MP</v>
      </c>
      <c r="B10" s="11">
        <v>630</v>
      </c>
      <c r="C10" s="2" t="s">
        <v>53</v>
      </c>
      <c r="D10" s="2" t="s">
        <v>54</v>
      </c>
    </row>
    <row r="11" spans="1:4" x14ac:dyDescent="0.3">
      <c r="A11" s="12" t="str">
        <f>Motortype!$A$3</f>
        <v>Belimo MOD/BAC</v>
      </c>
      <c r="B11" s="13">
        <v>100</v>
      </c>
      <c r="C11" s="12" t="s">
        <v>73</v>
      </c>
      <c r="D11" s="12" t="s">
        <v>235</v>
      </c>
    </row>
    <row r="12" spans="1:4" x14ac:dyDescent="0.3">
      <c r="A12" s="12" t="str">
        <f>Motortype!$A$3</f>
        <v>Belimo MOD/BAC</v>
      </c>
      <c r="B12" s="13">
        <v>125</v>
      </c>
      <c r="C12" s="12" t="s">
        <v>74</v>
      </c>
      <c r="D12" s="12" t="s">
        <v>236</v>
      </c>
    </row>
    <row r="13" spans="1:4" x14ac:dyDescent="0.3">
      <c r="A13" s="12" t="str">
        <f>Motortype!$A$3</f>
        <v>Belimo MOD/BAC</v>
      </c>
      <c r="B13" s="13">
        <v>160</v>
      </c>
      <c r="C13" s="12" t="s">
        <v>75</v>
      </c>
      <c r="D13" s="12" t="s">
        <v>237</v>
      </c>
    </row>
    <row r="14" spans="1:4" x14ac:dyDescent="0.3">
      <c r="A14" s="12" t="str">
        <f>Motortype!$A$3</f>
        <v>Belimo MOD/BAC</v>
      </c>
      <c r="B14" s="13">
        <v>200</v>
      </c>
      <c r="C14" s="12" t="s">
        <v>76</v>
      </c>
      <c r="D14" s="12" t="s">
        <v>238</v>
      </c>
    </row>
    <row r="15" spans="1:4" x14ac:dyDescent="0.3">
      <c r="A15" s="12" t="str">
        <f>Motortype!$A$3</f>
        <v>Belimo MOD/BAC</v>
      </c>
      <c r="B15" s="13">
        <v>250</v>
      </c>
      <c r="C15" s="12" t="s">
        <v>77</v>
      </c>
      <c r="D15" s="12" t="s">
        <v>239</v>
      </c>
    </row>
    <row r="16" spans="1:4" x14ac:dyDescent="0.3">
      <c r="A16" s="12" t="str">
        <f>Motortype!$A$3</f>
        <v>Belimo MOD/BAC</v>
      </c>
      <c r="B16" s="13">
        <v>315</v>
      </c>
      <c r="C16" s="12" t="s">
        <v>78</v>
      </c>
      <c r="D16" s="12" t="s">
        <v>240</v>
      </c>
    </row>
    <row r="17" spans="1:4" x14ac:dyDescent="0.3">
      <c r="A17" s="12" t="str">
        <f>Motortype!$A$3</f>
        <v>Belimo MOD/BAC</v>
      </c>
      <c r="B17" s="13">
        <v>400</v>
      </c>
      <c r="C17" s="12" t="s">
        <v>79</v>
      </c>
      <c r="D17" s="12" t="s">
        <v>241</v>
      </c>
    </row>
    <row r="18" spans="1:4" x14ac:dyDescent="0.3">
      <c r="A18" s="12" t="str">
        <f>Motortype!$A$3</f>
        <v>Belimo MOD/BAC</v>
      </c>
      <c r="B18" s="13">
        <v>500</v>
      </c>
      <c r="C18" s="12" t="s">
        <v>80</v>
      </c>
      <c r="D18" s="12" t="s">
        <v>242</v>
      </c>
    </row>
    <row r="19" spans="1:4" x14ac:dyDescent="0.3">
      <c r="A19" s="12" t="str">
        <f>Motortype!$A$3</f>
        <v>Belimo MOD/BAC</v>
      </c>
      <c r="B19" s="13">
        <v>630</v>
      </c>
      <c r="C19" s="12" t="s">
        <v>81</v>
      </c>
      <c r="D19" s="12" t="s">
        <v>243</v>
      </c>
    </row>
    <row r="20" spans="1:4" x14ac:dyDescent="0.3">
      <c r="A20" s="14" t="str">
        <f>Motortype!$A$5</f>
        <v>Belimo MOD AX</v>
      </c>
      <c r="B20" s="15">
        <v>100</v>
      </c>
      <c r="C20" s="14" t="s">
        <v>98</v>
      </c>
      <c r="D20" s="14" t="s">
        <v>99</v>
      </c>
    </row>
    <row r="21" spans="1:4" x14ac:dyDescent="0.3">
      <c r="A21" s="14" t="str">
        <f>Motortype!$A$5</f>
        <v>Belimo MOD AX</v>
      </c>
      <c r="B21" s="15">
        <v>125</v>
      </c>
      <c r="C21" s="14" t="s">
        <v>100</v>
      </c>
      <c r="D21" s="14" t="s">
        <v>101</v>
      </c>
    </row>
    <row r="22" spans="1:4" x14ac:dyDescent="0.3">
      <c r="A22" s="14" t="str">
        <f>Motortype!$A$5</f>
        <v>Belimo MOD AX</v>
      </c>
      <c r="B22" s="15">
        <v>160</v>
      </c>
      <c r="C22" s="14" t="s">
        <v>102</v>
      </c>
      <c r="D22" s="14" t="s">
        <v>103</v>
      </c>
    </row>
    <row r="23" spans="1:4" x14ac:dyDescent="0.3">
      <c r="A23" s="14" t="str">
        <f>Motortype!$A$5</f>
        <v>Belimo MOD AX</v>
      </c>
      <c r="B23" s="15">
        <v>200</v>
      </c>
      <c r="C23" s="14" t="s">
        <v>104</v>
      </c>
      <c r="D23" s="14" t="s">
        <v>105</v>
      </c>
    </row>
    <row r="24" spans="1:4" x14ac:dyDescent="0.3">
      <c r="A24" s="14" t="str">
        <f>Motortype!$A$5</f>
        <v>Belimo MOD AX</v>
      </c>
      <c r="B24" s="15">
        <v>250</v>
      </c>
      <c r="C24" s="14" t="s">
        <v>106</v>
      </c>
      <c r="D24" s="14" t="s">
        <v>107</v>
      </c>
    </row>
    <row r="25" spans="1:4" x14ac:dyDescent="0.3">
      <c r="A25" s="14" t="str">
        <f>Motortype!$A$5</f>
        <v>Belimo MOD AX</v>
      </c>
      <c r="B25" s="15">
        <v>315</v>
      </c>
      <c r="C25" s="14" t="s">
        <v>108</v>
      </c>
      <c r="D25" s="14" t="s">
        <v>109</v>
      </c>
    </row>
    <row r="26" spans="1:4" x14ac:dyDescent="0.3">
      <c r="A26" s="14" t="str">
        <f>Motortype!$A$5</f>
        <v>Belimo MOD AX</v>
      </c>
      <c r="B26" s="15">
        <v>400</v>
      </c>
      <c r="C26" s="14" t="s">
        <v>110</v>
      </c>
      <c r="D26" s="14" t="s">
        <v>111</v>
      </c>
    </row>
    <row r="27" spans="1:4" x14ac:dyDescent="0.3">
      <c r="A27" s="14" t="str">
        <f>Motortype!$A$5</f>
        <v>Belimo MOD AX</v>
      </c>
      <c r="B27" s="15">
        <v>500</v>
      </c>
      <c r="C27" s="14" t="s">
        <v>112</v>
      </c>
      <c r="D27" s="14" t="s">
        <v>113</v>
      </c>
    </row>
    <row r="28" spans="1:4" x14ac:dyDescent="0.3">
      <c r="A28" s="14" t="str">
        <f>Motortype!$A$5</f>
        <v>Belimo MOD AX</v>
      </c>
      <c r="B28" s="15">
        <v>630</v>
      </c>
      <c r="C28" s="14" t="s">
        <v>114</v>
      </c>
      <c r="D28" s="14" t="s">
        <v>115</v>
      </c>
    </row>
    <row r="29" spans="1:4" x14ac:dyDescent="0.3">
      <c r="A29" s="9" t="str">
        <f>Motortype!$A$4</f>
        <v>Belimo KNX</v>
      </c>
      <c r="B29" s="16">
        <v>100</v>
      </c>
      <c r="C29" s="9" t="s">
        <v>116</v>
      </c>
      <c r="D29" s="9" t="s">
        <v>117</v>
      </c>
    </row>
    <row r="30" spans="1:4" x14ac:dyDescent="0.3">
      <c r="A30" s="9" t="str">
        <f>Motortype!$A$4</f>
        <v>Belimo KNX</v>
      </c>
      <c r="B30" s="16">
        <v>125</v>
      </c>
      <c r="C30" s="9" t="s">
        <v>118</v>
      </c>
      <c r="D30" s="9" t="s">
        <v>119</v>
      </c>
    </row>
    <row r="31" spans="1:4" x14ac:dyDescent="0.3">
      <c r="A31" s="9" t="str">
        <f>Motortype!$A$4</f>
        <v>Belimo KNX</v>
      </c>
      <c r="B31" s="16">
        <v>160</v>
      </c>
      <c r="C31" s="9" t="s">
        <v>120</v>
      </c>
      <c r="D31" s="9" t="s">
        <v>121</v>
      </c>
    </row>
    <row r="32" spans="1:4" x14ac:dyDescent="0.3">
      <c r="A32" s="9" t="str">
        <f>Motortype!$A$4</f>
        <v>Belimo KNX</v>
      </c>
      <c r="B32" s="16">
        <v>200</v>
      </c>
      <c r="C32" s="9" t="s">
        <v>122</v>
      </c>
      <c r="D32" s="9" t="s">
        <v>123</v>
      </c>
    </row>
    <row r="33" spans="1:4" x14ac:dyDescent="0.3">
      <c r="A33" s="9" t="str">
        <f>Motortype!$A$4</f>
        <v>Belimo KNX</v>
      </c>
      <c r="B33" s="16">
        <v>250</v>
      </c>
      <c r="C33" s="9" t="s">
        <v>124</v>
      </c>
      <c r="D33" s="9" t="s">
        <v>125</v>
      </c>
    </row>
    <row r="34" spans="1:4" x14ac:dyDescent="0.3">
      <c r="A34" s="9" t="str">
        <f>Motortype!$A$4</f>
        <v>Belimo KNX</v>
      </c>
      <c r="B34" s="16">
        <v>315</v>
      </c>
      <c r="C34" s="9" t="s">
        <v>126</v>
      </c>
      <c r="D34" s="9" t="s">
        <v>127</v>
      </c>
    </row>
    <row r="35" spans="1:4" x14ac:dyDescent="0.3">
      <c r="A35" s="9" t="str">
        <f>Motortype!$A$4</f>
        <v>Belimo KNX</v>
      </c>
      <c r="B35" s="16">
        <v>400</v>
      </c>
      <c r="C35" s="9" t="s">
        <v>128</v>
      </c>
      <c r="D35" s="9" t="s">
        <v>129</v>
      </c>
    </row>
    <row r="36" spans="1:4" x14ac:dyDescent="0.3">
      <c r="A36" s="9" t="str">
        <f>Motortype!$A$4</f>
        <v>Belimo KNX</v>
      </c>
      <c r="B36" s="16">
        <v>500</v>
      </c>
      <c r="C36" s="9" t="s">
        <v>130</v>
      </c>
      <c r="D36" s="9" t="s">
        <v>131</v>
      </c>
    </row>
    <row r="37" spans="1:4" x14ac:dyDescent="0.3">
      <c r="A37" s="9" t="str">
        <f>Motortype!$A$4</f>
        <v>Belimo KNX</v>
      </c>
      <c r="B37" s="16">
        <v>630</v>
      </c>
      <c r="C37" s="9" t="s">
        <v>132</v>
      </c>
      <c r="D37" s="9" t="s">
        <v>133</v>
      </c>
    </row>
    <row r="38" spans="1:4" x14ac:dyDescent="0.3">
      <c r="A38" s="17" t="str">
        <f>Motortype!$A$9</f>
        <v>Siemens KNX</v>
      </c>
      <c r="B38" s="18">
        <v>100</v>
      </c>
      <c r="C38" s="17" t="s">
        <v>55</v>
      </c>
      <c r="D38" s="17" t="s">
        <v>56</v>
      </c>
    </row>
    <row r="39" spans="1:4" x14ac:dyDescent="0.3">
      <c r="A39" s="17" t="str">
        <f>Motortype!$A$9</f>
        <v>Siemens KNX</v>
      </c>
      <c r="B39" s="18">
        <v>125</v>
      </c>
      <c r="C39" s="17" t="s">
        <v>57</v>
      </c>
      <c r="D39" s="17" t="s">
        <v>58</v>
      </c>
    </row>
    <row r="40" spans="1:4" x14ac:dyDescent="0.3">
      <c r="A40" s="17" t="str">
        <f>Motortype!$A$9</f>
        <v>Siemens KNX</v>
      </c>
      <c r="B40" s="18">
        <v>160</v>
      </c>
      <c r="C40" s="17" t="s">
        <v>59</v>
      </c>
      <c r="D40" s="17" t="s">
        <v>60</v>
      </c>
    </row>
    <row r="41" spans="1:4" x14ac:dyDescent="0.3">
      <c r="A41" s="17" t="str">
        <f>Motortype!$A$9</f>
        <v>Siemens KNX</v>
      </c>
      <c r="B41" s="18">
        <v>200</v>
      </c>
      <c r="C41" s="17" t="s">
        <v>61</v>
      </c>
      <c r="D41" s="17" t="s">
        <v>62</v>
      </c>
    </row>
    <row r="42" spans="1:4" x14ac:dyDescent="0.3">
      <c r="A42" s="17" t="str">
        <f>Motortype!$A$9</f>
        <v>Siemens KNX</v>
      </c>
      <c r="B42" s="18">
        <v>250</v>
      </c>
      <c r="C42" s="17" t="s">
        <v>63</v>
      </c>
      <c r="D42" s="17" t="s">
        <v>64</v>
      </c>
    </row>
    <row r="43" spans="1:4" x14ac:dyDescent="0.3">
      <c r="A43" s="17" t="str">
        <f>Motortype!$A$9</f>
        <v>Siemens KNX</v>
      </c>
      <c r="B43" s="18">
        <v>315</v>
      </c>
      <c r="C43" s="17" t="s">
        <v>65</v>
      </c>
      <c r="D43" s="17" t="s">
        <v>66</v>
      </c>
    </row>
    <row r="44" spans="1:4" x14ac:dyDescent="0.3">
      <c r="A44" s="17" t="str">
        <f>Motortype!$A$9</f>
        <v>Siemens KNX</v>
      </c>
      <c r="B44" s="18">
        <v>400</v>
      </c>
      <c r="C44" s="17" t="s">
        <v>67</v>
      </c>
      <c r="D44" s="17" t="s">
        <v>68</v>
      </c>
    </row>
    <row r="45" spans="1:4" x14ac:dyDescent="0.3">
      <c r="A45" s="17" t="str">
        <f>Motortype!$A$9</f>
        <v>Siemens KNX</v>
      </c>
      <c r="B45" s="18">
        <v>500</v>
      </c>
      <c r="C45" s="17" t="s">
        <v>69</v>
      </c>
      <c r="D45" s="17" t="s">
        <v>70</v>
      </c>
    </row>
    <row r="46" spans="1:4" x14ac:dyDescent="0.3">
      <c r="A46" s="17" t="str">
        <f>Motortype!$A$9</f>
        <v>Siemens KNX</v>
      </c>
      <c r="B46" s="18">
        <v>630</v>
      </c>
      <c r="C46" s="17" t="s">
        <v>71</v>
      </c>
      <c r="D46" s="17" t="s">
        <v>72</v>
      </c>
    </row>
    <row r="47" spans="1:4" x14ac:dyDescent="0.3">
      <c r="A47" s="10" t="str">
        <f>Motortype!$A$8</f>
        <v>Siemens BAC</v>
      </c>
      <c r="B47" s="19">
        <v>100</v>
      </c>
      <c r="C47" s="10" t="s">
        <v>154</v>
      </c>
      <c r="D47" s="10" t="s">
        <v>155</v>
      </c>
    </row>
    <row r="48" spans="1:4" x14ac:dyDescent="0.3">
      <c r="A48" s="10" t="str">
        <f>Motortype!$A$8</f>
        <v>Siemens BAC</v>
      </c>
      <c r="B48" s="19">
        <v>125</v>
      </c>
      <c r="C48" s="10" t="s">
        <v>156</v>
      </c>
      <c r="D48" s="10" t="s">
        <v>157</v>
      </c>
    </row>
    <row r="49" spans="1:4" x14ac:dyDescent="0.3">
      <c r="A49" s="10" t="str">
        <f>Motortype!$A$8</f>
        <v>Siemens BAC</v>
      </c>
      <c r="B49" s="19">
        <v>160</v>
      </c>
      <c r="C49" s="10" t="s">
        <v>158</v>
      </c>
      <c r="D49" s="10" t="s">
        <v>159</v>
      </c>
    </row>
    <row r="50" spans="1:4" x14ac:dyDescent="0.3">
      <c r="A50" s="10" t="str">
        <f>Motortype!$A$8</f>
        <v>Siemens BAC</v>
      </c>
      <c r="B50" s="19">
        <v>200</v>
      </c>
      <c r="C50" s="10" t="s">
        <v>160</v>
      </c>
      <c r="D50" s="10" t="s">
        <v>161</v>
      </c>
    </row>
    <row r="51" spans="1:4" x14ac:dyDescent="0.3">
      <c r="A51" s="10" t="str">
        <f>Motortype!$A$8</f>
        <v>Siemens BAC</v>
      </c>
      <c r="B51" s="19">
        <v>250</v>
      </c>
      <c r="C51" s="10" t="s">
        <v>162</v>
      </c>
      <c r="D51" s="10" t="s">
        <v>163</v>
      </c>
    </row>
    <row r="52" spans="1:4" x14ac:dyDescent="0.3">
      <c r="A52" s="10" t="str">
        <f>Motortype!$A$8</f>
        <v>Siemens BAC</v>
      </c>
      <c r="B52" s="19">
        <v>315</v>
      </c>
      <c r="C52" s="10" t="s">
        <v>164</v>
      </c>
      <c r="D52" s="10" t="s">
        <v>165</v>
      </c>
    </row>
    <row r="53" spans="1:4" x14ac:dyDescent="0.3">
      <c r="A53" s="10" t="str">
        <f>Motortype!$A$8</f>
        <v>Siemens BAC</v>
      </c>
      <c r="B53" s="19">
        <v>400</v>
      </c>
      <c r="C53" s="10" t="s">
        <v>166</v>
      </c>
      <c r="D53" s="10" t="s">
        <v>167</v>
      </c>
    </row>
    <row r="54" spans="1:4" x14ac:dyDescent="0.3">
      <c r="A54" s="10" t="str">
        <f>Motortype!$A$8</f>
        <v>Siemens BAC</v>
      </c>
      <c r="B54" s="19">
        <v>500</v>
      </c>
      <c r="C54" s="10" t="s">
        <v>168</v>
      </c>
      <c r="D54" s="10" t="s">
        <v>169</v>
      </c>
    </row>
    <row r="55" spans="1:4" x14ac:dyDescent="0.3">
      <c r="A55" s="10" t="str">
        <f>Motortype!$A$8</f>
        <v>Siemens BAC</v>
      </c>
      <c r="B55" s="19">
        <v>630</v>
      </c>
      <c r="C55" s="10" t="s">
        <v>170</v>
      </c>
      <c r="D55" s="10" t="s">
        <v>171</v>
      </c>
    </row>
    <row r="56" spans="1:4" x14ac:dyDescent="0.3">
      <c r="A56" s="3" t="str">
        <f>Motortype!$A$7</f>
        <v>Siemens MOD</v>
      </c>
      <c r="B56" s="7">
        <v>100</v>
      </c>
      <c r="C56" s="3" t="s">
        <v>172</v>
      </c>
      <c r="D56" s="3" t="s">
        <v>173</v>
      </c>
    </row>
    <row r="57" spans="1:4" x14ac:dyDescent="0.3">
      <c r="A57" s="3" t="str">
        <f>Motortype!$A$7</f>
        <v>Siemens MOD</v>
      </c>
      <c r="B57" s="7">
        <v>125</v>
      </c>
      <c r="C57" s="3" t="s">
        <v>174</v>
      </c>
      <c r="D57" s="3" t="s">
        <v>175</v>
      </c>
    </row>
    <row r="58" spans="1:4" x14ac:dyDescent="0.3">
      <c r="A58" s="3" t="str">
        <f>Motortype!$A$7</f>
        <v>Siemens MOD</v>
      </c>
      <c r="B58" s="7">
        <v>160</v>
      </c>
      <c r="C58" s="3" t="s">
        <v>176</v>
      </c>
      <c r="D58" s="3" t="s">
        <v>177</v>
      </c>
    </row>
    <row r="59" spans="1:4" x14ac:dyDescent="0.3">
      <c r="A59" s="3" t="str">
        <f>Motortype!$A$7</f>
        <v>Siemens MOD</v>
      </c>
      <c r="B59" s="7">
        <v>200</v>
      </c>
      <c r="C59" s="3" t="s">
        <v>178</v>
      </c>
      <c r="D59" s="3" t="s">
        <v>179</v>
      </c>
    </row>
    <row r="60" spans="1:4" x14ac:dyDescent="0.3">
      <c r="A60" s="3" t="str">
        <f>Motortype!$A$7</f>
        <v>Siemens MOD</v>
      </c>
      <c r="B60" s="7">
        <v>250</v>
      </c>
      <c r="C60" s="3" t="s">
        <v>180</v>
      </c>
      <c r="D60" s="3" t="s">
        <v>181</v>
      </c>
    </row>
    <row r="61" spans="1:4" x14ac:dyDescent="0.3">
      <c r="A61" s="3" t="str">
        <f>Motortype!$A$7</f>
        <v>Siemens MOD</v>
      </c>
      <c r="B61" s="7">
        <v>315</v>
      </c>
      <c r="C61" s="3" t="s">
        <v>182</v>
      </c>
      <c r="D61" s="3" t="s">
        <v>183</v>
      </c>
    </row>
    <row r="62" spans="1:4" x14ac:dyDescent="0.3">
      <c r="A62" s="3" t="str">
        <f>Motortype!$A$7</f>
        <v>Siemens MOD</v>
      </c>
      <c r="B62" s="7">
        <v>400</v>
      </c>
      <c r="C62" s="3" t="s">
        <v>184</v>
      </c>
      <c r="D62" s="3" t="s">
        <v>185</v>
      </c>
    </row>
    <row r="63" spans="1:4" x14ac:dyDescent="0.3">
      <c r="A63" s="3" t="str">
        <f>Motortype!$A$7</f>
        <v>Siemens MOD</v>
      </c>
      <c r="B63" s="7">
        <v>500</v>
      </c>
      <c r="C63" s="3" t="s">
        <v>186</v>
      </c>
      <c r="D63" s="3" t="s">
        <v>187</v>
      </c>
    </row>
    <row r="64" spans="1:4" x14ac:dyDescent="0.3">
      <c r="A64" s="3" t="str">
        <f>Motortype!$A$7</f>
        <v>Siemens MOD</v>
      </c>
      <c r="B64" s="7">
        <v>630</v>
      </c>
      <c r="C64" s="3" t="s">
        <v>188</v>
      </c>
      <c r="D64" s="3" t="s">
        <v>189</v>
      </c>
    </row>
    <row r="65" spans="1:4" x14ac:dyDescent="0.3">
      <c r="A65" s="20" t="str">
        <f>Motortype!$A$6</f>
        <v>Siemens 0-10V</v>
      </c>
      <c r="B65" s="21">
        <v>100</v>
      </c>
      <c r="C65" s="20" t="s">
        <v>190</v>
      </c>
      <c r="D65" s="20" t="s">
        <v>191</v>
      </c>
    </row>
    <row r="66" spans="1:4" x14ac:dyDescent="0.3">
      <c r="A66" s="20" t="str">
        <f>Motortype!$A$6</f>
        <v>Siemens 0-10V</v>
      </c>
      <c r="B66" s="21">
        <v>125</v>
      </c>
      <c r="C66" s="20" t="s">
        <v>192</v>
      </c>
      <c r="D66" s="20" t="s">
        <v>193</v>
      </c>
    </row>
    <row r="67" spans="1:4" x14ac:dyDescent="0.3">
      <c r="A67" s="20" t="str">
        <f>Motortype!$A$6</f>
        <v>Siemens 0-10V</v>
      </c>
      <c r="B67" s="21">
        <v>160</v>
      </c>
      <c r="C67" s="20" t="s">
        <v>194</v>
      </c>
      <c r="D67" s="20" t="s">
        <v>195</v>
      </c>
    </row>
    <row r="68" spans="1:4" x14ac:dyDescent="0.3">
      <c r="A68" s="20" t="str">
        <f>Motortype!$A$6</f>
        <v>Siemens 0-10V</v>
      </c>
      <c r="B68" s="21">
        <v>200</v>
      </c>
      <c r="C68" s="20" t="s">
        <v>196</v>
      </c>
      <c r="D68" s="20" t="s">
        <v>197</v>
      </c>
    </row>
    <row r="69" spans="1:4" x14ac:dyDescent="0.3">
      <c r="A69" s="20" t="str">
        <f>Motortype!$A$6</f>
        <v>Siemens 0-10V</v>
      </c>
      <c r="B69" s="21">
        <v>250</v>
      </c>
      <c r="C69" s="20" t="s">
        <v>198</v>
      </c>
      <c r="D69" s="20" t="s">
        <v>199</v>
      </c>
    </row>
    <row r="70" spans="1:4" x14ac:dyDescent="0.3">
      <c r="A70" s="20" t="str">
        <f>Motortype!$A$6</f>
        <v>Siemens 0-10V</v>
      </c>
      <c r="B70" s="21">
        <v>315</v>
      </c>
      <c r="C70" s="20" t="s">
        <v>200</v>
      </c>
      <c r="D70" s="20" t="s">
        <v>201</v>
      </c>
    </row>
    <row r="71" spans="1:4" x14ac:dyDescent="0.3">
      <c r="A71" s="20" t="str">
        <f>Motortype!$A$6</f>
        <v>Siemens 0-10V</v>
      </c>
      <c r="B71" s="21">
        <v>400</v>
      </c>
      <c r="C71" s="20" t="s">
        <v>202</v>
      </c>
      <c r="D71" s="20" t="s">
        <v>203</v>
      </c>
    </row>
    <row r="72" spans="1:4" x14ac:dyDescent="0.3">
      <c r="A72" s="20" t="str">
        <f>Motortype!$A$6</f>
        <v>Siemens 0-10V</v>
      </c>
      <c r="B72" s="21">
        <v>500</v>
      </c>
      <c r="C72" s="20" t="s">
        <v>204</v>
      </c>
      <c r="D72" s="20" t="s">
        <v>205</v>
      </c>
    </row>
    <row r="73" spans="1:4" x14ac:dyDescent="0.3">
      <c r="A73" s="20" t="str">
        <f>Motortype!$A$6</f>
        <v>Siemens 0-10V</v>
      </c>
      <c r="B73" s="21">
        <v>630</v>
      </c>
      <c r="C73" s="20" t="s">
        <v>206</v>
      </c>
      <c r="D73" s="20" t="s">
        <v>207</v>
      </c>
    </row>
    <row r="74" spans="1:4" x14ac:dyDescent="0.3">
      <c r="A74" s="22" t="str">
        <f>Motortype!$A$10</f>
        <v>DXR1 TCP/IP</v>
      </c>
      <c r="B74" s="23">
        <v>100</v>
      </c>
      <c r="C74" s="22" t="s">
        <v>208</v>
      </c>
      <c r="D74" s="22" t="s">
        <v>209</v>
      </c>
    </row>
    <row r="75" spans="1:4" x14ac:dyDescent="0.3">
      <c r="A75" s="22" t="str">
        <f>Motortype!$A$10</f>
        <v>DXR1 TCP/IP</v>
      </c>
      <c r="B75" s="23">
        <v>125</v>
      </c>
      <c r="C75" s="22" t="s">
        <v>210</v>
      </c>
      <c r="D75" s="22" t="s">
        <v>211</v>
      </c>
    </row>
    <row r="76" spans="1:4" x14ac:dyDescent="0.3">
      <c r="A76" s="22" t="str">
        <f>Motortype!$A$10</f>
        <v>DXR1 TCP/IP</v>
      </c>
      <c r="B76" s="23">
        <v>160</v>
      </c>
      <c r="C76" s="22" t="s">
        <v>212</v>
      </c>
      <c r="D76" s="22" t="s">
        <v>213</v>
      </c>
    </row>
    <row r="77" spans="1:4" x14ac:dyDescent="0.3">
      <c r="A77" s="22" t="str">
        <f>Motortype!$A$10</f>
        <v>DXR1 TCP/IP</v>
      </c>
      <c r="B77" s="23">
        <v>200</v>
      </c>
      <c r="C77" s="22" t="s">
        <v>214</v>
      </c>
      <c r="D77" s="22" t="s">
        <v>215</v>
      </c>
    </row>
    <row r="78" spans="1:4" x14ac:dyDescent="0.3">
      <c r="A78" s="22" t="str">
        <f>Motortype!$A$10</f>
        <v>DXR1 TCP/IP</v>
      </c>
      <c r="B78" s="23">
        <v>250</v>
      </c>
      <c r="C78" s="22" t="s">
        <v>216</v>
      </c>
      <c r="D78" s="22" t="s">
        <v>217</v>
      </c>
    </row>
    <row r="79" spans="1:4" x14ac:dyDescent="0.3">
      <c r="A79" s="22" t="str">
        <f>Motortype!$A$10</f>
        <v>DXR1 TCP/IP</v>
      </c>
      <c r="B79" s="23">
        <v>315</v>
      </c>
      <c r="C79" s="22" t="s">
        <v>218</v>
      </c>
      <c r="D79" s="22" t="s">
        <v>219</v>
      </c>
    </row>
    <row r="80" spans="1:4" x14ac:dyDescent="0.3">
      <c r="A80" s="22" t="str">
        <f>Motortype!$A$10</f>
        <v>DXR1 TCP/IP</v>
      </c>
      <c r="B80" s="23">
        <v>400</v>
      </c>
      <c r="C80" s="22" t="s">
        <v>220</v>
      </c>
      <c r="D80" s="22" t="s">
        <v>221</v>
      </c>
    </row>
    <row r="81" spans="1:4" x14ac:dyDescent="0.3">
      <c r="A81" s="22" t="str">
        <f>Motortype!$A$10</f>
        <v>DXR1 TCP/IP</v>
      </c>
      <c r="B81" s="23">
        <v>500</v>
      </c>
      <c r="C81" s="22" t="s">
        <v>222</v>
      </c>
      <c r="D81" s="22" t="s">
        <v>223</v>
      </c>
    </row>
    <row r="82" spans="1:4" x14ac:dyDescent="0.3">
      <c r="A82" s="22" t="str">
        <f>Motortype!$A$10</f>
        <v>DXR1 TCP/IP</v>
      </c>
      <c r="B82" s="23">
        <v>630</v>
      </c>
      <c r="C82" s="22" t="s">
        <v>224</v>
      </c>
      <c r="D82" s="22" t="s">
        <v>225</v>
      </c>
    </row>
    <row r="83" spans="1:4" x14ac:dyDescent="0.3">
      <c r="A83" s="4" t="str">
        <f>Motortype!$A$11</f>
        <v>DXR1 TCP/IP-V+K</v>
      </c>
      <c r="B83" s="8">
        <v>100</v>
      </c>
      <c r="C83" s="4" t="s">
        <v>253</v>
      </c>
      <c r="D83" s="4" t="s">
        <v>244</v>
      </c>
    </row>
    <row r="84" spans="1:4" x14ac:dyDescent="0.3">
      <c r="A84" s="4" t="str">
        <f>Motortype!$A$11</f>
        <v>DXR1 TCP/IP-V+K</v>
      </c>
      <c r="B84" s="8">
        <v>125</v>
      </c>
      <c r="C84" s="4" t="s">
        <v>254</v>
      </c>
      <c r="D84" s="4" t="s">
        <v>245</v>
      </c>
    </row>
    <row r="85" spans="1:4" x14ac:dyDescent="0.3">
      <c r="A85" s="4" t="str">
        <f>Motortype!$A$11</f>
        <v>DXR1 TCP/IP-V+K</v>
      </c>
      <c r="B85" s="8">
        <v>160</v>
      </c>
      <c r="C85" s="4" t="s">
        <v>255</v>
      </c>
      <c r="D85" s="4" t="s">
        <v>246</v>
      </c>
    </row>
    <row r="86" spans="1:4" x14ac:dyDescent="0.3">
      <c r="A86" s="4" t="str">
        <f>Motortype!$A$11</f>
        <v>DXR1 TCP/IP-V+K</v>
      </c>
      <c r="B86" s="8">
        <v>200</v>
      </c>
      <c r="C86" s="4" t="s">
        <v>256</v>
      </c>
      <c r="D86" s="4" t="s">
        <v>247</v>
      </c>
    </row>
    <row r="87" spans="1:4" x14ac:dyDescent="0.3">
      <c r="A87" s="4" t="str">
        <f>Motortype!$A$11</f>
        <v>DXR1 TCP/IP-V+K</v>
      </c>
      <c r="B87" s="8">
        <v>250</v>
      </c>
      <c r="C87" s="4" t="s">
        <v>257</v>
      </c>
      <c r="D87" s="4" t="s">
        <v>248</v>
      </c>
    </row>
    <row r="88" spans="1:4" x14ac:dyDescent="0.3">
      <c r="A88" s="4" t="str">
        <f>Motortype!$A$11</f>
        <v>DXR1 TCP/IP-V+K</v>
      </c>
      <c r="B88" s="8">
        <v>315</v>
      </c>
      <c r="C88" s="4" t="s">
        <v>258</v>
      </c>
      <c r="D88" s="4" t="s">
        <v>249</v>
      </c>
    </row>
    <row r="89" spans="1:4" x14ac:dyDescent="0.3">
      <c r="A89" s="4" t="str">
        <f>Motortype!$A$11</f>
        <v>DXR1 TCP/IP-V+K</v>
      </c>
      <c r="B89" s="8">
        <v>400</v>
      </c>
      <c r="C89" s="4" t="s">
        <v>259</v>
      </c>
      <c r="D89" s="4" t="s">
        <v>250</v>
      </c>
    </row>
    <row r="90" spans="1:4" x14ac:dyDescent="0.3">
      <c r="A90" s="4" t="str">
        <f>Motortype!$A$11</f>
        <v>DXR1 TCP/IP-V+K</v>
      </c>
      <c r="B90" s="8">
        <v>500</v>
      </c>
      <c r="C90" s="4" t="s">
        <v>260</v>
      </c>
      <c r="D90" s="4" t="s">
        <v>251</v>
      </c>
    </row>
    <row r="91" spans="1:4" x14ac:dyDescent="0.3">
      <c r="A91" s="4" t="str">
        <f>Motortype!$A$11</f>
        <v>DXR1 TCP/IP-V+K</v>
      </c>
      <c r="B91" s="8">
        <v>630</v>
      </c>
      <c r="C91" s="4" t="s">
        <v>261</v>
      </c>
      <c r="D91" s="4" t="s">
        <v>252</v>
      </c>
    </row>
    <row r="92" spans="1:4" x14ac:dyDescent="0.3">
      <c r="A92" s="24" t="str">
        <f>Motortype!$A$14</f>
        <v>Distech ECB</v>
      </c>
      <c r="B92" s="25">
        <v>100</v>
      </c>
      <c r="C92" s="24" t="s">
        <v>134</v>
      </c>
      <c r="D92" s="24" t="s">
        <v>135</v>
      </c>
    </row>
    <row r="93" spans="1:4" x14ac:dyDescent="0.3">
      <c r="A93" s="24" t="str">
        <f>Motortype!$A$14</f>
        <v>Distech ECB</v>
      </c>
      <c r="B93" s="25">
        <v>125</v>
      </c>
      <c r="C93" s="24" t="s">
        <v>136</v>
      </c>
      <c r="D93" s="24" t="s">
        <v>135</v>
      </c>
    </row>
    <row r="94" spans="1:4" x14ac:dyDescent="0.3">
      <c r="A94" s="24" t="str">
        <f>Motortype!$A$14</f>
        <v>Distech ECB</v>
      </c>
      <c r="B94" s="25">
        <v>160</v>
      </c>
      <c r="C94" s="24" t="s">
        <v>137</v>
      </c>
      <c r="D94" s="24" t="s">
        <v>135</v>
      </c>
    </row>
    <row r="95" spans="1:4" x14ac:dyDescent="0.3">
      <c r="A95" s="24" t="str">
        <f>Motortype!$A$14</f>
        <v>Distech ECB</v>
      </c>
      <c r="B95" s="25">
        <v>200</v>
      </c>
      <c r="C95" s="24" t="s">
        <v>138</v>
      </c>
      <c r="D95" s="24" t="s">
        <v>135</v>
      </c>
    </row>
    <row r="96" spans="1:4" x14ac:dyDescent="0.3">
      <c r="A96" s="24" t="str">
        <f>Motortype!$A$14</f>
        <v>Distech ECB</v>
      </c>
      <c r="B96" s="25">
        <v>250</v>
      </c>
      <c r="C96" s="24" t="s">
        <v>139</v>
      </c>
      <c r="D96" s="24" t="s">
        <v>135</v>
      </c>
    </row>
    <row r="97" spans="1:4" x14ac:dyDescent="0.3">
      <c r="A97" s="24" t="str">
        <f>Motortype!$A$14</f>
        <v>Distech ECB</v>
      </c>
      <c r="B97" s="25">
        <v>315</v>
      </c>
      <c r="C97" s="24" t="s">
        <v>140</v>
      </c>
      <c r="D97" s="24" t="s">
        <v>135</v>
      </c>
    </row>
    <row r="98" spans="1:4" x14ac:dyDescent="0.3">
      <c r="A98" s="24" t="str">
        <f>Motortype!$A$14</f>
        <v>Distech ECB</v>
      </c>
      <c r="B98" s="25">
        <v>400</v>
      </c>
      <c r="C98" s="24" t="s">
        <v>141</v>
      </c>
      <c r="D98" s="24" t="s">
        <v>135</v>
      </c>
    </row>
    <row r="99" spans="1:4" x14ac:dyDescent="0.3">
      <c r="A99" s="24" t="str">
        <f>Motortype!$A$14</f>
        <v>Distech ECB</v>
      </c>
      <c r="B99" s="25">
        <v>500</v>
      </c>
      <c r="C99" s="24" t="s">
        <v>142</v>
      </c>
      <c r="D99" s="24" t="s">
        <v>135</v>
      </c>
    </row>
    <row r="100" spans="1:4" x14ac:dyDescent="0.3">
      <c r="A100" s="24" t="str">
        <f>Motortype!$A$14</f>
        <v>Distech ECB</v>
      </c>
      <c r="B100" s="25">
        <v>630</v>
      </c>
      <c r="C100" s="24" t="s">
        <v>143</v>
      </c>
      <c r="D100" s="24" t="s">
        <v>135</v>
      </c>
    </row>
    <row r="101" spans="1:4" x14ac:dyDescent="0.3">
      <c r="A101" s="26" t="str">
        <f>Motortype!$A$13</f>
        <v>Distech ECY</v>
      </c>
      <c r="B101" s="27">
        <v>100</v>
      </c>
      <c r="C101" s="26" t="s">
        <v>144</v>
      </c>
      <c r="D101" s="26" t="s">
        <v>145</v>
      </c>
    </row>
    <row r="102" spans="1:4" x14ac:dyDescent="0.3">
      <c r="A102" s="26" t="str">
        <f>Motortype!$A$13</f>
        <v>Distech ECY</v>
      </c>
      <c r="B102" s="27">
        <v>125</v>
      </c>
      <c r="C102" s="26" t="s">
        <v>146</v>
      </c>
      <c r="D102" s="26" t="s">
        <v>145</v>
      </c>
    </row>
    <row r="103" spans="1:4" x14ac:dyDescent="0.3">
      <c r="A103" s="26" t="str">
        <f>Motortype!$A$13</f>
        <v>Distech ECY</v>
      </c>
      <c r="B103" s="27">
        <v>160</v>
      </c>
      <c r="C103" s="26" t="s">
        <v>147</v>
      </c>
      <c r="D103" s="26" t="s">
        <v>145</v>
      </c>
    </row>
    <row r="104" spans="1:4" x14ac:dyDescent="0.3">
      <c r="A104" s="26" t="str">
        <f>Motortype!$A$13</f>
        <v>Distech ECY</v>
      </c>
      <c r="B104" s="27">
        <v>200</v>
      </c>
      <c r="C104" s="26" t="s">
        <v>148</v>
      </c>
      <c r="D104" s="26" t="s">
        <v>145</v>
      </c>
    </row>
    <row r="105" spans="1:4" x14ac:dyDescent="0.3">
      <c r="A105" s="26" t="str">
        <f>Motortype!$A$13</f>
        <v>Distech ECY</v>
      </c>
      <c r="B105" s="27">
        <v>250</v>
      </c>
      <c r="C105" s="26" t="s">
        <v>149</v>
      </c>
      <c r="D105" s="26" t="s">
        <v>145</v>
      </c>
    </row>
    <row r="106" spans="1:4" x14ac:dyDescent="0.3">
      <c r="A106" s="26" t="str">
        <f>Motortype!$A$13</f>
        <v>Distech ECY</v>
      </c>
      <c r="B106" s="27">
        <v>315</v>
      </c>
      <c r="C106" s="26" t="s">
        <v>150</v>
      </c>
      <c r="D106" s="26" t="s">
        <v>145</v>
      </c>
    </row>
    <row r="107" spans="1:4" x14ac:dyDescent="0.3">
      <c r="A107" s="26" t="str">
        <f>Motortype!$A$13</f>
        <v>Distech ECY</v>
      </c>
      <c r="B107" s="27">
        <v>400</v>
      </c>
      <c r="C107" s="26" t="s">
        <v>151</v>
      </c>
      <c r="D107" s="26" t="s">
        <v>145</v>
      </c>
    </row>
    <row r="108" spans="1:4" x14ac:dyDescent="0.3">
      <c r="A108" s="26" t="str">
        <f>Motortype!$A$13</f>
        <v>Distech ECY</v>
      </c>
      <c r="B108" s="27">
        <v>500</v>
      </c>
      <c r="C108" s="26" t="s">
        <v>152</v>
      </c>
      <c r="D108" s="26" t="s">
        <v>145</v>
      </c>
    </row>
    <row r="109" spans="1:4" x14ac:dyDescent="0.3">
      <c r="A109" s="26" t="str">
        <f>Motortype!$A$13</f>
        <v>Distech ECY</v>
      </c>
      <c r="B109" s="27">
        <v>630</v>
      </c>
      <c r="C109" s="26" t="s">
        <v>153</v>
      </c>
      <c r="D109" s="26" t="s">
        <v>145</v>
      </c>
    </row>
    <row r="110" spans="1:4" x14ac:dyDescent="0.3">
      <c r="A110" s="28" t="str">
        <f>Motortype!$A$15</f>
        <v>Johnson BAC</v>
      </c>
      <c r="B110" s="29">
        <v>100</v>
      </c>
      <c r="C110" s="28" t="s">
        <v>82</v>
      </c>
      <c r="D110" s="28" t="s">
        <v>83</v>
      </c>
    </row>
    <row r="111" spans="1:4" x14ac:dyDescent="0.3">
      <c r="A111" s="28" t="str">
        <f>Motortype!$A$15</f>
        <v>Johnson BAC</v>
      </c>
      <c r="B111" s="29">
        <v>125</v>
      </c>
      <c r="C111" s="28" t="s">
        <v>84</v>
      </c>
      <c r="D111" s="28" t="s">
        <v>85</v>
      </c>
    </row>
    <row r="112" spans="1:4" x14ac:dyDescent="0.3">
      <c r="A112" s="28" t="str">
        <f>Motortype!$A$15</f>
        <v>Johnson BAC</v>
      </c>
      <c r="B112" s="29">
        <v>160</v>
      </c>
      <c r="C112" s="28" t="s">
        <v>86</v>
      </c>
      <c r="D112" s="28" t="s">
        <v>87</v>
      </c>
    </row>
    <row r="113" spans="1:4" x14ac:dyDescent="0.3">
      <c r="A113" s="28" t="str">
        <f>Motortype!$A$15</f>
        <v>Johnson BAC</v>
      </c>
      <c r="B113" s="29">
        <v>200</v>
      </c>
      <c r="C113" s="28" t="s">
        <v>88</v>
      </c>
      <c r="D113" s="28" t="s">
        <v>89</v>
      </c>
    </row>
    <row r="114" spans="1:4" x14ac:dyDescent="0.3">
      <c r="A114" s="28" t="str">
        <f>Motortype!$A$15</f>
        <v>Johnson BAC</v>
      </c>
      <c r="B114" s="29">
        <v>250</v>
      </c>
      <c r="C114" s="28" t="s">
        <v>90</v>
      </c>
      <c r="D114" s="28" t="s">
        <v>91</v>
      </c>
    </row>
    <row r="115" spans="1:4" x14ac:dyDescent="0.3">
      <c r="A115" s="28" t="str">
        <f>Motortype!$A$15</f>
        <v>Johnson BAC</v>
      </c>
      <c r="B115" s="29">
        <v>315</v>
      </c>
      <c r="C115" s="28" t="s">
        <v>92</v>
      </c>
      <c r="D115" s="28" t="s">
        <v>93</v>
      </c>
    </row>
    <row r="116" spans="1:4" x14ac:dyDescent="0.3">
      <c r="A116" s="28" t="str">
        <f>Motortype!$A$15</f>
        <v>Johnson BAC</v>
      </c>
      <c r="B116" s="29">
        <v>400</v>
      </c>
      <c r="C116" s="28" t="s">
        <v>94</v>
      </c>
      <c r="D116" s="28" t="s">
        <v>95</v>
      </c>
    </row>
    <row r="117" spans="1:4" x14ac:dyDescent="0.3">
      <c r="A117" s="28" t="str">
        <f>Motortype!$A$15</f>
        <v>Johnson BAC</v>
      </c>
      <c r="B117" s="29">
        <v>500</v>
      </c>
      <c r="C117" s="28" t="s">
        <v>96</v>
      </c>
      <c r="D117" s="28" t="s">
        <v>97</v>
      </c>
    </row>
    <row r="118" spans="1:4" x14ac:dyDescent="0.3">
      <c r="A118" s="54" t="str">
        <f>Motortype!$A$12</f>
        <v>DXR1 TCP/IP-Vifte-V+K</v>
      </c>
      <c r="B118" s="55">
        <v>100</v>
      </c>
      <c r="C118" s="54" t="s">
        <v>356</v>
      </c>
      <c r="D118" s="54" t="s">
        <v>365</v>
      </c>
    </row>
    <row r="119" spans="1:4" x14ac:dyDescent="0.3">
      <c r="A119" s="54" t="str">
        <f>Motortype!$A$12</f>
        <v>DXR1 TCP/IP-Vifte-V+K</v>
      </c>
      <c r="B119" s="55">
        <v>125</v>
      </c>
      <c r="C119" s="54" t="s">
        <v>357</v>
      </c>
      <c r="D119" s="54" t="s">
        <v>366</v>
      </c>
    </row>
    <row r="120" spans="1:4" x14ac:dyDescent="0.3">
      <c r="A120" s="54" t="str">
        <f>Motortype!$A$12</f>
        <v>DXR1 TCP/IP-Vifte-V+K</v>
      </c>
      <c r="B120" s="55">
        <v>160</v>
      </c>
      <c r="C120" s="54" t="s">
        <v>358</v>
      </c>
      <c r="D120" s="54" t="s">
        <v>367</v>
      </c>
    </row>
    <row r="121" spans="1:4" x14ac:dyDescent="0.3">
      <c r="A121" s="54" t="str">
        <f>Motortype!$A$12</f>
        <v>DXR1 TCP/IP-Vifte-V+K</v>
      </c>
      <c r="B121" s="55">
        <v>200</v>
      </c>
      <c r="C121" s="54" t="s">
        <v>359</v>
      </c>
      <c r="D121" s="54" t="s">
        <v>368</v>
      </c>
    </row>
    <row r="122" spans="1:4" x14ac:dyDescent="0.3">
      <c r="A122" s="54" t="str">
        <f>Motortype!$A$12</f>
        <v>DXR1 TCP/IP-Vifte-V+K</v>
      </c>
      <c r="B122" s="55">
        <v>250</v>
      </c>
      <c r="C122" s="54" t="s">
        <v>360</v>
      </c>
      <c r="D122" s="54" t="s">
        <v>369</v>
      </c>
    </row>
    <row r="123" spans="1:4" x14ac:dyDescent="0.3">
      <c r="A123" s="54" t="str">
        <f>Motortype!$A$12</f>
        <v>DXR1 TCP/IP-Vifte-V+K</v>
      </c>
      <c r="B123" s="55">
        <v>315</v>
      </c>
      <c r="C123" s="54" t="s">
        <v>361</v>
      </c>
      <c r="D123" s="54" t="s">
        <v>370</v>
      </c>
    </row>
    <row r="124" spans="1:4" x14ac:dyDescent="0.3">
      <c r="A124" s="54" t="str">
        <f>Motortype!$A$12</f>
        <v>DXR1 TCP/IP-Vifte-V+K</v>
      </c>
      <c r="B124" s="55">
        <v>400</v>
      </c>
      <c r="C124" s="54" t="s">
        <v>362</v>
      </c>
      <c r="D124" s="54" t="s">
        <v>371</v>
      </c>
    </row>
    <row r="125" spans="1:4" x14ac:dyDescent="0.3">
      <c r="A125" s="54" t="str">
        <f>Motortype!$A$12</f>
        <v>DXR1 TCP/IP-Vifte-V+K</v>
      </c>
      <c r="B125" s="55">
        <v>500</v>
      </c>
      <c r="C125" s="54" t="s">
        <v>363</v>
      </c>
      <c r="D125" s="54" t="s">
        <v>372</v>
      </c>
    </row>
    <row r="126" spans="1:4" x14ac:dyDescent="0.3">
      <c r="A126" s="54" t="str">
        <f>Motortype!$A$12</f>
        <v>DXR1 TCP/IP-Vifte-V+K</v>
      </c>
      <c r="B126" s="55">
        <v>630</v>
      </c>
      <c r="C126" s="54" t="s">
        <v>364</v>
      </c>
      <c r="D126" s="54" t="s">
        <v>373</v>
      </c>
    </row>
    <row r="127" spans="1:4" x14ac:dyDescent="0.3">
      <c r="A127" s="195" t="str">
        <f>Motortype!$A$16</f>
        <v>Delta</v>
      </c>
      <c r="B127" s="196">
        <v>100</v>
      </c>
      <c r="C127" s="195" t="s">
        <v>505</v>
      </c>
      <c r="D127" s="195" t="s">
        <v>513</v>
      </c>
    </row>
    <row r="128" spans="1:4" x14ac:dyDescent="0.3">
      <c r="A128" s="195" t="str">
        <f>Motortype!$A$16</f>
        <v>Delta</v>
      </c>
      <c r="B128" s="196">
        <v>125</v>
      </c>
      <c r="C128" s="195" t="s">
        <v>506</v>
      </c>
      <c r="D128" s="195" t="s">
        <v>514</v>
      </c>
    </row>
    <row r="129" spans="1:4" x14ac:dyDescent="0.3">
      <c r="A129" s="195" t="str">
        <f>Motortype!$A$16</f>
        <v>Delta</v>
      </c>
      <c r="B129" s="196">
        <v>160</v>
      </c>
      <c r="C129" s="195" t="s">
        <v>507</v>
      </c>
      <c r="D129" s="195" t="s">
        <v>515</v>
      </c>
    </row>
    <row r="130" spans="1:4" x14ac:dyDescent="0.3">
      <c r="A130" s="195" t="str">
        <f>Motortype!$A$16</f>
        <v>Delta</v>
      </c>
      <c r="B130" s="196">
        <v>200</v>
      </c>
      <c r="C130" s="195" t="s">
        <v>508</v>
      </c>
      <c r="D130" s="195" t="s">
        <v>516</v>
      </c>
    </row>
    <row r="131" spans="1:4" x14ac:dyDescent="0.3">
      <c r="A131" s="195" t="str">
        <f>Motortype!$A$16</f>
        <v>Delta</v>
      </c>
      <c r="B131" s="196">
        <v>250</v>
      </c>
      <c r="C131" s="195" t="s">
        <v>509</v>
      </c>
      <c r="D131" s="195" t="s">
        <v>517</v>
      </c>
    </row>
    <row r="132" spans="1:4" x14ac:dyDescent="0.3">
      <c r="A132" s="195" t="str">
        <f>Motortype!$A$16</f>
        <v>Delta</v>
      </c>
      <c r="B132" s="196">
        <v>315</v>
      </c>
      <c r="C132" s="195" t="s">
        <v>510</v>
      </c>
      <c r="D132" s="195" t="s">
        <v>518</v>
      </c>
    </row>
    <row r="133" spans="1:4" x14ac:dyDescent="0.3">
      <c r="A133" s="195" t="str">
        <f>Motortype!$A$16</f>
        <v>Delta</v>
      </c>
      <c r="B133" s="196">
        <v>400</v>
      </c>
      <c r="C133" s="195" t="s">
        <v>511</v>
      </c>
      <c r="D133" s="195" t="s">
        <v>519</v>
      </c>
    </row>
    <row r="134" spans="1:4" x14ac:dyDescent="0.3">
      <c r="A134" s="195" t="str">
        <f>Motortype!$A$16</f>
        <v>Delta</v>
      </c>
      <c r="B134" s="196">
        <v>500</v>
      </c>
      <c r="C134" s="195" t="s">
        <v>512</v>
      </c>
      <c r="D134" s="195" t="s">
        <v>520</v>
      </c>
    </row>
    <row r="135" spans="1:4" x14ac:dyDescent="0.3">
      <c r="B135" s="193"/>
      <c r="C135" s="194"/>
    </row>
  </sheetData>
  <phoneticPr fontId="3" type="noConversion"/>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740E4-83B9-4B51-9C96-EA36842A4F22}">
  <dimension ref="A1:K57"/>
  <sheetViews>
    <sheetView showGridLines="0" topLeftCell="A4" workbookViewId="0">
      <selection activeCell="G17" sqref="G17"/>
    </sheetView>
  </sheetViews>
  <sheetFormatPr baseColWidth="10" defaultRowHeight="14.4" x14ac:dyDescent="0.3"/>
  <cols>
    <col min="1" max="1" width="6" customWidth="1"/>
    <col min="2" max="2" width="2.88671875" customWidth="1"/>
    <col min="3" max="3" width="3.109375" customWidth="1"/>
    <col min="4" max="4" width="30" customWidth="1"/>
    <col min="5" max="5" width="6.88671875" customWidth="1"/>
    <col min="6" max="6" width="7.109375" customWidth="1"/>
    <col min="7" max="7" width="6.109375" customWidth="1"/>
    <col min="8" max="8" width="3" customWidth="1"/>
    <col min="10" max="10" width="17.21875" customWidth="1"/>
    <col min="11" max="11" width="17.109375" customWidth="1"/>
  </cols>
  <sheetData>
    <row r="1" spans="1:11" ht="26.25" customHeight="1" x14ac:dyDescent="0.3">
      <c r="A1" s="216" t="s">
        <v>382</v>
      </c>
      <c r="B1" s="217"/>
      <c r="C1" s="217"/>
      <c r="D1" s="217"/>
      <c r="E1" s="217"/>
      <c r="F1" s="217"/>
      <c r="G1" s="217"/>
      <c r="H1" s="217"/>
      <c r="I1" s="217"/>
      <c r="J1" s="217"/>
      <c r="K1" s="217"/>
    </row>
    <row r="2" spans="1:11" ht="25.8" x14ac:dyDescent="0.3">
      <c r="A2" s="128" t="s">
        <v>525</v>
      </c>
      <c r="B2" s="128"/>
      <c r="C2" s="128"/>
      <c r="D2" s="128"/>
      <c r="E2" s="128"/>
      <c r="F2" s="128"/>
      <c r="G2" s="128"/>
      <c r="H2" s="128"/>
      <c r="I2" s="128"/>
      <c r="J2" s="128"/>
      <c r="K2" s="108"/>
    </row>
    <row r="3" spans="1:11" ht="18" x14ac:dyDescent="0.35">
      <c r="A3" s="109"/>
      <c r="B3" s="105"/>
      <c r="C3" s="107"/>
      <c r="D3" s="107"/>
      <c r="E3" s="107"/>
      <c r="F3" s="107"/>
      <c r="G3" s="107"/>
      <c r="H3" s="107"/>
      <c r="I3" s="107"/>
      <c r="J3" s="107"/>
      <c r="K3" s="107"/>
    </row>
    <row r="4" spans="1:11" ht="15.6" x14ac:dyDescent="0.3">
      <c r="A4" s="106"/>
      <c r="B4" s="103"/>
      <c r="C4" s="107"/>
      <c r="D4" s="107"/>
      <c r="E4" s="107"/>
      <c r="F4" s="107"/>
      <c r="G4" s="107"/>
      <c r="H4" s="107"/>
      <c r="I4" s="107"/>
      <c r="J4" s="107"/>
      <c r="K4" s="107"/>
    </row>
    <row r="5" spans="1:11" ht="21" x14ac:dyDescent="0.4">
      <c r="A5" s="119" t="s">
        <v>437</v>
      </c>
      <c r="B5" s="119"/>
      <c r="C5" s="119"/>
      <c r="D5" s="119"/>
      <c r="E5" s="106"/>
      <c r="F5" s="129"/>
      <c r="G5" s="119" t="s">
        <v>449</v>
      </c>
      <c r="H5" s="119"/>
      <c r="I5" s="119"/>
      <c r="J5" s="119"/>
    </row>
    <row r="6" spans="1:11" ht="15.6" x14ac:dyDescent="0.3">
      <c r="A6" s="106"/>
      <c r="B6" s="123" t="s">
        <v>438</v>
      </c>
      <c r="C6" s="200"/>
      <c r="D6" s="200"/>
      <c r="E6" s="125"/>
      <c r="F6" s="130"/>
      <c r="G6" s="120"/>
      <c r="H6" s="123" t="s">
        <v>450</v>
      </c>
      <c r="I6" s="125"/>
      <c r="J6" s="125"/>
    </row>
    <row r="7" spans="1:11" ht="15.6" x14ac:dyDescent="0.3">
      <c r="A7" s="105"/>
      <c r="B7" s="121"/>
      <c r="C7" s="201" t="s">
        <v>275</v>
      </c>
      <c r="D7" s="202"/>
      <c r="E7" s="122"/>
      <c r="F7" s="131"/>
      <c r="G7" s="120"/>
      <c r="H7" s="121"/>
      <c r="I7" s="179" t="s">
        <v>275</v>
      </c>
      <c r="J7" s="180"/>
    </row>
    <row r="8" spans="1:11" ht="15.6" x14ac:dyDescent="0.3">
      <c r="A8" s="106"/>
      <c r="B8" s="123"/>
      <c r="C8" s="203" t="s">
        <v>274</v>
      </c>
      <c r="D8" s="204"/>
      <c r="E8" s="123"/>
      <c r="F8" s="132"/>
      <c r="G8" s="120"/>
      <c r="H8" s="123"/>
      <c r="I8" s="124" t="s">
        <v>274</v>
      </c>
      <c r="J8" s="123"/>
    </row>
    <row r="9" spans="1:11" ht="15.6" x14ac:dyDescent="0.3">
      <c r="A9" s="106"/>
      <c r="B9" s="121"/>
      <c r="C9" s="199" t="s">
        <v>441</v>
      </c>
      <c r="D9" s="202"/>
      <c r="E9" s="122"/>
      <c r="F9" s="131"/>
      <c r="G9" s="120"/>
      <c r="H9" s="120"/>
      <c r="I9" s="151" t="s">
        <v>490</v>
      </c>
      <c r="J9" s="151"/>
    </row>
    <row r="10" spans="1:11" ht="41.25" customHeight="1" x14ac:dyDescent="0.3">
      <c r="A10" s="106"/>
      <c r="B10" s="121"/>
      <c r="C10" s="202"/>
      <c r="D10" s="205" t="s">
        <v>497</v>
      </c>
      <c r="E10" s="122"/>
      <c r="F10" s="131"/>
      <c r="G10" s="120"/>
      <c r="H10" s="120"/>
      <c r="I10" s="127" t="s">
        <v>457</v>
      </c>
      <c r="J10" s="151"/>
    </row>
    <row r="11" spans="1:11" ht="40.5" customHeight="1" x14ac:dyDescent="0.3">
      <c r="A11" s="106"/>
      <c r="B11" s="121"/>
      <c r="C11" s="202"/>
      <c r="D11" s="205" t="s">
        <v>498</v>
      </c>
      <c r="E11" s="122"/>
      <c r="F11" s="131"/>
      <c r="G11" s="151"/>
      <c r="H11" s="151"/>
      <c r="I11" s="151"/>
      <c r="J11" s="151"/>
    </row>
    <row r="12" spans="1:11" ht="39.75" customHeight="1" x14ac:dyDescent="0.3">
      <c r="A12" s="106"/>
      <c r="B12" s="121"/>
      <c r="C12" s="202"/>
      <c r="D12" s="205" t="s">
        <v>499</v>
      </c>
      <c r="E12" s="122"/>
      <c r="F12" s="131"/>
      <c r="G12" s="151"/>
      <c r="H12" s="151"/>
      <c r="I12" s="151"/>
      <c r="J12" s="151"/>
    </row>
    <row r="13" spans="1:11" ht="15.6" x14ac:dyDescent="0.3">
      <c r="A13" s="106"/>
      <c r="B13" s="121"/>
      <c r="C13" s="122"/>
      <c r="D13" s="122"/>
      <c r="E13" s="122"/>
      <c r="F13" s="131"/>
      <c r="G13" s="120"/>
      <c r="H13" s="120"/>
      <c r="I13" s="151"/>
      <c r="J13" s="151"/>
    </row>
    <row r="14" spans="1:11" ht="15.6" x14ac:dyDescent="0.3">
      <c r="B14" s="123" t="s">
        <v>439</v>
      </c>
      <c r="C14" s="125"/>
      <c r="D14" s="125"/>
      <c r="E14" s="125"/>
      <c r="F14" s="133"/>
      <c r="H14" s="123" t="s">
        <v>439</v>
      </c>
      <c r="I14" s="125"/>
      <c r="J14" s="125"/>
    </row>
    <row r="15" spans="1:11" ht="15.6" x14ac:dyDescent="0.3">
      <c r="C15" s="179" t="s">
        <v>275</v>
      </c>
      <c r="F15" s="133"/>
      <c r="I15" s="179" t="s">
        <v>275</v>
      </c>
      <c r="J15" s="151"/>
    </row>
    <row r="16" spans="1:11" ht="18" customHeight="1" x14ac:dyDescent="0.3">
      <c r="C16" s="124" t="s">
        <v>274</v>
      </c>
      <c r="F16" s="133"/>
      <c r="I16" s="124" t="s">
        <v>274</v>
      </c>
      <c r="J16" s="151"/>
    </row>
    <row r="17" spans="2:10" x14ac:dyDescent="0.3">
      <c r="C17" s="127" t="s">
        <v>453</v>
      </c>
      <c r="D17" s="126"/>
      <c r="F17" s="133"/>
      <c r="I17" s="127" t="s">
        <v>453</v>
      </c>
      <c r="J17" s="151"/>
    </row>
    <row r="18" spans="2:10" ht="15.6" x14ac:dyDescent="0.3">
      <c r="F18" s="130"/>
      <c r="G18" s="120"/>
      <c r="I18" s="151"/>
      <c r="J18" s="151"/>
    </row>
    <row r="19" spans="2:10" ht="15.6" x14ac:dyDescent="0.3">
      <c r="B19" s="123" t="s">
        <v>442</v>
      </c>
      <c r="C19" s="125"/>
      <c r="D19" s="125"/>
      <c r="E19" s="125"/>
      <c r="F19" s="133"/>
      <c r="H19" s="123" t="s">
        <v>451</v>
      </c>
      <c r="I19" s="125"/>
      <c r="J19" s="125"/>
    </row>
    <row r="20" spans="2:10" ht="15.6" x14ac:dyDescent="0.3">
      <c r="C20" s="179" t="s">
        <v>275</v>
      </c>
      <c r="F20" s="133"/>
      <c r="H20" s="120"/>
      <c r="I20" s="179" t="s">
        <v>275</v>
      </c>
      <c r="J20" s="151"/>
    </row>
    <row r="21" spans="2:10" ht="15.6" x14ac:dyDescent="0.3">
      <c r="C21" s="124" t="s">
        <v>274</v>
      </c>
      <c r="F21" s="133"/>
      <c r="I21" s="124" t="s">
        <v>274</v>
      </c>
      <c r="J21" s="151"/>
    </row>
    <row r="22" spans="2:10" x14ac:dyDescent="0.3">
      <c r="C22" t="s">
        <v>443</v>
      </c>
      <c r="F22" s="133"/>
      <c r="I22" s="151" t="s">
        <v>443</v>
      </c>
      <c r="J22" s="151"/>
    </row>
    <row r="23" spans="2:10" x14ac:dyDescent="0.3">
      <c r="C23" t="s">
        <v>444</v>
      </c>
      <c r="F23" s="133"/>
      <c r="I23" s="151" t="s">
        <v>444</v>
      </c>
      <c r="J23" s="151"/>
    </row>
    <row r="24" spans="2:10" x14ac:dyDescent="0.3">
      <c r="C24" t="s">
        <v>445</v>
      </c>
      <c r="F24" s="133"/>
      <c r="I24" s="151" t="s">
        <v>445</v>
      </c>
      <c r="J24" s="151"/>
    </row>
    <row r="25" spans="2:10" x14ac:dyDescent="0.3">
      <c r="C25" t="s">
        <v>446</v>
      </c>
      <c r="F25" s="133"/>
      <c r="I25" s="151" t="s">
        <v>446</v>
      </c>
      <c r="J25" s="151"/>
    </row>
    <row r="26" spans="2:10" x14ac:dyDescent="0.3">
      <c r="C26" t="s">
        <v>496</v>
      </c>
      <c r="F26" s="133"/>
      <c r="I26" s="151" t="s">
        <v>496</v>
      </c>
      <c r="J26" s="151"/>
    </row>
    <row r="27" spans="2:10" ht="15.6" x14ac:dyDescent="0.3">
      <c r="F27" s="130"/>
      <c r="G27" s="120"/>
      <c r="I27" s="151"/>
      <c r="J27" s="151"/>
    </row>
    <row r="28" spans="2:10" ht="15.6" x14ac:dyDescent="0.3">
      <c r="B28" s="123" t="s">
        <v>447</v>
      </c>
      <c r="C28" s="125"/>
      <c r="D28" s="125"/>
      <c r="E28" s="125"/>
      <c r="F28" s="133"/>
      <c r="H28" s="123" t="s">
        <v>452</v>
      </c>
      <c r="I28" s="125"/>
      <c r="J28" s="125"/>
    </row>
    <row r="29" spans="2:10" ht="15.6" x14ac:dyDescent="0.3">
      <c r="C29" s="179" t="s">
        <v>275</v>
      </c>
      <c r="F29" s="133"/>
      <c r="H29" s="120"/>
      <c r="I29" s="179" t="s">
        <v>275</v>
      </c>
      <c r="J29" s="151"/>
    </row>
    <row r="30" spans="2:10" ht="15.6" x14ac:dyDescent="0.3">
      <c r="C30" s="124" t="s">
        <v>274</v>
      </c>
      <c r="F30" s="133"/>
      <c r="I30" s="124" t="s">
        <v>274</v>
      </c>
      <c r="J30" s="151"/>
    </row>
    <row r="31" spans="2:10" x14ac:dyDescent="0.3">
      <c r="C31" t="s">
        <v>443</v>
      </c>
      <c r="F31" s="133"/>
      <c r="I31" s="151" t="s">
        <v>443</v>
      </c>
      <c r="J31" s="151"/>
    </row>
    <row r="32" spans="2:10" x14ac:dyDescent="0.3">
      <c r="C32" t="s">
        <v>444</v>
      </c>
      <c r="F32" s="133"/>
      <c r="I32" s="151" t="s">
        <v>444</v>
      </c>
      <c r="J32" s="151"/>
    </row>
    <row r="33" spans="1:11" x14ac:dyDescent="0.3">
      <c r="C33" t="s">
        <v>445</v>
      </c>
      <c r="F33" s="133"/>
      <c r="I33" s="151" t="s">
        <v>445</v>
      </c>
      <c r="J33" s="151"/>
    </row>
    <row r="34" spans="1:11" x14ac:dyDescent="0.3">
      <c r="C34" t="s">
        <v>446</v>
      </c>
      <c r="F34" s="133"/>
      <c r="I34" s="151" t="s">
        <v>446</v>
      </c>
      <c r="J34" s="151"/>
    </row>
    <row r="35" spans="1:11" x14ac:dyDescent="0.3">
      <c r="C35" t="s">
        <v>496</v>
      </c>
      <c r="F35" s="133"/>
      <c r="I35" s="151" t="s">
        <v>496</v>
      </c>
      <c r="J35" s="151"/>
    </row>
    <row r="36" spans="1:11" x14ac:dyDescent="0.3">
      <c r="C36" t="s">
        <v>448</v>
      </c>
      <c r="F36" s="133"/>
      <c r="I36" s="151" t="s">
        <v>448</v>
      </c>
      <c r="J36" s="151"/>
    </row>
    <row r="37" spans="1:11" ht="21" x14ac:dyDescent="0.4">
      <c r="A37" s="119"/>
      <c r="B37" s="119"/>
      <c r="C37" s="119"/>
      <c r="D37" s="119"/>
      <c r="I37" s="151"/>
      <c r="J37" s="151"/>
    </row>
    <row r="38" spans="1:11" ht="15.6" x14ac:dyDescent="0.3">
      <c r="B38" s="123"/>
      <c r="C38" s="125"/>
      <c r="D38" s="125"/>
      <c r="E38" s="125"/>
      <c r="F38" s="125"/>
      <c r="G38" s="125"/>
      <c r="I38" s="151"/>
      <c r="J38" s="151"/>
      <c r="K38" s="125"/>
    </row>
    <row r="39" spans="1:11" ht="15.6" x14ac:dyDescent="0.3">
      <c r="B39" s="121"/>
      <c r="C39" s="121"/>
      <c r="D39" s="122"/>
      <c r="E39" s="122"/>
      <c r="F39" s="122"/>
      <c r="G39" s="122"/>
      <c r="H39" s="122"/>
      <c r="I39" s="122"/>
      <c r="J39" s="122"/>
      <c r="K39" s="122"/>
    </row>
    <row r="40" spans="1:11" ht="15.6" x14ac:dyDescent="0.3">
      <c r="B40" s="123"/>
      <c r="C40" s="124"/>
      <c r="D40" s="123"/>
      <c r="E40" s="123"/>
      <c r="F40" s="123"/>
      <c r="G40" s="123"/>
      <c r="H40" s="123"/>
      <c r="I40" s="123"/>
      <c r="J40" s="123"/>
      <c r="K40" s="123"/>
    </row>
    <row r="43" spans="1:11" ht="15.6" x14ac:dyDescent="0.3">
      <c r="B43" s="123"/>
      <c r="C43" s="125"/>
      <c r="D43" s="125"/>
      <c r="E43" s="125"/>
      <c r="F43" s="125"/>
      <c r="G43" s="125"/>
      <c r="H43" s="125"/>
      <c r="I43" s="125"/>
      <c r="J43" s="125"/>
      <c r="K43" s="125"/>
    </row>
    <row r="44" spans="1:11" ht="15.6" x14ac:dyDescent="0.3">
      <c r="C44" s="121"/>
    </row>
    <row r="45" spans="1:11" ht="15.6" x14ac:dyDescent="0.3">
      <c r="C45" s="124"/>
    </row>
    <row r="47" spans="1:11" ht="15.6" x14ac:dyDescent="0.3">
      <c r="B47" s="123"/>
      <c r="C47" s="125"/>
      <c r="D47" s="125"/>
      <c r="E47" s="125"/>
      <c r="F47" s="125"/>
      <c r="G47" s="125"/>
      <c r="H47" s="125"/>
      <c r="I47" s="125"/>
      <c r="J47" s="125"/>
      <c r="K47" s="125"/>
    </row>
    <row r="48" spans="1:11" ht="15.6" x14ac:dyDescent="0.3">
      <c r="C48" s="121"/>
    </row>
    <row r="49" spans="2:11" ht="15.6" x14ac:dyDescent="0.3">
      <c r="C49" s="124"/>
    </row>
    <row r="55" spans="2:11" ht="15.6" x14ac:dyDescent="0.3">
      <c r="B55" s="123"/>
      <c r="C55" s="125"/>
      <c r="D55" s="125"/>
      <c r="E55" s="125"/>
      <c r="F55" s="125"/>
      <c r="G55" s="125"/>
      <c r="H55" s="125"/>
      <c r="I55" s="125"/>
      <c r="J55" s="125"/>
      <c r="K55" s="125"/>
    </row>
    <row r="56" spans="2:11" ht="15.6" x14ac:dyDescent="0.3">
      <c r="C56" s="121"/>
    </row>
    <row r="57" spans="2:11" ht="15.6" x14ac:dyDescent="0.3">
      <c r="C57" s="124"/>
    </row>
  </sheetData>
  <sheetProtection algorithmName="SHA-512" hashValue="/5R8SjIwwV3TobfBdv0BPMbEpmlN9cBs9xRKqLfySlclHyAN2+y9OrX41gLZR4fp8gNL2wagJYKUGc6bECzMjw==" saltValue="0oS3KdxvvwztMY3pZjjL0g==" spinCount="100000" sheet="1" objects="1" scenarios="1"/>
  <mergeCells count="1">
    <mergeCell ref="A1:K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FBF9B-67BF-4851-A27C-E46422A8B00C}">
  <sheetPr>
    <pageSetUpPr fitToPage="1"/>
  </sheetPr>
  <dimension ref="A1:P1010"/>
  <sheetViews>
    <sheetView showGridLines="0" tabSelected="1" zoomScale="70" zoomScaleNormal="70" zoomScaleSheetLayoutView="110" workbookViewId="0">
      <pane ySplit="9" topLeftCell="A10" activePane="bottomLeft" state="frozen"/>
      <selection activeCell="K35" sqref="K35"/>
      <selection pane="bottomLeft" activeCell="C10" sqref="C10"/>
    </sheetView>
  </sheetViews>
  <sheetFormatPr baseColWidth="10" defaultColWidth="11.44140625" defaultRowHeight="15.6" x14ac:dyDescent="0.3"/>
  <cols>
    <col min="1" max="1" width="7.5546875" style="68" customWidth="1"/>
    <col min="2" max="2" width="9.109375" style="68" customWidth="1"/>
    <col min="3" max="3" width="20.77734375" style="68" customWidth="1"/>
    <col min="4" max="4" width="30.77734375" style="68" customWidth="1"/>
    <col min="5" max="5" width="13.44140625" style="68" customWidth="1"/>
    <col min="6" max="6" width="16.88671875" style="68" customWidth="1"/>
    <col min="7" max="8" width="12.77734375" style="68" customWidth="1"/>
    <col min="9" max="9" width="16.109375" style="68" customWidth="1"/>
    <col min="10" max="10" width="17" style="68" customWidth="1"/>
    <col min="11" max="11" width="16" style="68" customWidth="1"/>
    <col min="12" max="12" width="15.77734375" style="68" customWidth="1"/>
    <col min="13" max="13" width="15.44140625" style="68" customWidth="1"/>
    <col min="14" max="14" width="13" style="68" customWidth="1"/>
    <col min="15" max="15" width="16.44140625" style="68" customWidth="1"/>
    <col min="16" max="16" width="45.88671875" style="68" customWidth="1"/>
    <col min="17" max="16384" width="11.44140625" style="68"/>
  </cols>
  <sheetData>
    <row r="1" spans="1:16" ht="30" customHeight="1" x14ac:dyDescent="0.3">
      <c r="A1" s="230" t="s">
        <v>382</v>
      </c>
      <c r="B1" s="230"/>
      <c r="C1" s="230"/>
      <c r="D1" s="230"/>
      <c r="E1" s="230"/>
      <c r="F1" s="230"/>
      <c r="G1" s="230"/>
      <c r="H1" s="230"/>
      <c r="I1" s="230"/>
      <c r="J1" s="230"/>
      <c r="K1" s="230"/>
      <c r="L1" s="230"/>
      <c r="M1" s="230"/>
      <c r="N1" s="230"/>
      <c r="O1" s="230"/>
      <c r="P1" s="230"/>
    </row>
    <row r="2" spans="1:16" ht="62.1" customHeight="1" x14ac:dyDescent="0.3">
      <c r="B2" s="231" t="s">
        <v>436</v>
      </c>
      <c r="C2" s="231"/>
      <c r="D2" s="231"/>
      <c r="E2" s="231"/>
      <c r="F2" s="231"/>
      <c r="G2" s="231"/>
      <c r="H2" s="231"/>
      <c r="I2" s="231"/>
      <c r="J2" s="231"/>
      <c r="K2" s="231"/>
      <c r="M2" s="66" t="s">
        <v>378</v>
      </c>
      <c r="N2" s="153" t="s">
        <v>377</v>
      </c>
      <c r="O2" s="153"/>
    </row>
    <row r="3" spans="1:16" ht="18" customHeight="1" x14ac:dyDescent="0.3">
      <c r="B3" s="232" t="s">
        <v>432</v>
      </c>
      <c r="C3" s="232"/>
      <c r="D3" s="232"/>
      <c r="E3" s="232"/>
      <c r="F3" s="232"/>
      <c r="G3" s="232"/>
      <c r="H3" s="232"/>
      <c r="I3" s="232"/>
      <c r="J3" s="232"/>
      <c r="K3" s="232"/>
      <c r="M3" s="57" t="s">
        <v>380</v>
      </c>
      <c r="N3" s="152" t="s">
        <v>379</v>
      </c>
      <c r="O3" s="152"/>
    </row>
    <row r="4" spans="1:16" ht="33.9" customHeight="1" x14ac:dyDescent="0.3">
      <c r="A4" s="69"/>
      <c r="B4" s="232"/>
      <c r="C4" s="232"/>
      <c r="D4" s="232"/>
      <c r="E4" s="232"/>
      <c r="F4" s="232"/>
      <c r="G4" s="232"/>
      <c r="H4" s="232"/>
      <c r="I4" s="232"/>
      <c r="J4" s="232"/>
      <c r="K4" s="232"/>
      <c r="L4" s="70"/>
      <c r="O4" s="71"/>
    </row>
    <row r="5" spans="1:16" ht="12" customHeight="1" x14ac:dyDescent="0.3">
      <c r="A5" s="72"/>
      <c r="B5" s="232"/>
      <c r="C5" s="232"/>
      <c r="D5" s="232"/>
      <c r="E5" s="232"/>
      <c r="F5" s="232"/>
      <c r="G5" s="232"/>
      <c r="H5" s="232"/>
      <c r="I5" s="232"/>
      <c r="J5" s="232"/>
      <c r="K5" s="232"/>
      <c r="L5" s="70"/>
      <c r="M5" s="73"/>
      <c r="N5" s="73"/>
      <c r="O5" s="74"/>
    </row>
    <row r="6" spans="1:16" ht="15" customHeight="1" x14ac:dyDescent="0.3">
      <c r="B6" s="207" t="s">
        <v>10</v>
      </c>
      <c r="C6" s="277"/>
      <c r="D6" s="238"/>
      <c r="E6" s="238"/>
      <c r="G6" s="234" t="s">
        <v>18</v>
      </c>
      <c r="H6" s="234"/>
      <c r="I6" s="234"/>
      <c r="J6" s="235" t="s">
        <v>381</v>
      </c>
      <c r="K6" s="235"/>
      <c r="L6" s="235"/>
      <c r="M6" s="235"/>
      <c r="N6" s="235"/>
      <c r="O6" s="235"/>
      <c r="P6" s="235"/>
    </row>
    <row r="7" spans="1:16" ht="15" customHeight="1" x14ac:dyDescent="0.3">
      <c r="B7" s="207" t="s">
        <v>11</v>
      </c>
      <c r="C7" s="277"/>
      <c r="D7" s="238"/>
      <c r="E7" s="238"/>
      <c r="G7" s="214" t="s">
        <v>0</v>
      </c>
      <c r="H7" s="214" t="s">
        <v>1</v>
      </c>
      <c r="I7" s="214" t="s">
        <v>3</v>
      </c>
      <c r="J7" s="176" t="s">
        <v>4</v>
      </c>
      <c r="K7" s="176" t="s">
        <v>5</v>
      </c>
      <c r="L7" s="176" t="s">
        <v>6</v>
      </c>
      <c r="M7" s="176" t="s">
        <v>7</v>
      </c>
      <c r="N7" s="176" t="s">
        <v>8</v>
      </c>
      <c r="O7" s="176" t="s">
        <v>9</v>
      </c>
      <c r="P7" s="176" t="s">
        <v>13</v>
      </c>
    </row>
    <row r="8" spans="1:16" ht="15" customHeight="1" x14ac:dyDescent="0.3">
      <c r="B8" s="207" t="s">
        <v>12</v>
      </c>
      <c r="C8" s="277"/>
      <c r="D8" s="238"/>
      <c r="E8" s="238"/>
      <c r="G8" s="176">
        <f>'Telle antall dimensjoner'!M3</f>
        <v>0</v>
      </c>
      <c r="H8" s="176">
        <f>'Telle antall dimensjoner'!M4</f>
        <v>0</v>
      </c>
      <c r="I8" s="176">
        <f>'Telle antall dimensjoner'!M5</f>
        <v>0</v>
      </c>
      <c r="J8" s="176">
        <f>'Telle antall dimensjoner'!M6</f>
        <v>0</v>
      </c>
      <c r="K8" s="176">
        <f>'Telle antall dimensjoner'!M7</f>
        <v>0</v>
      </c>
      <c r="L8" s="176">
        <f>'Telle antall dimensjoner'!M8</f>
        <v>0</v>
      </c>
      <c r="M8" s="176">
        <f>'Telle antall dimensjoner'!M9</f>
        <v>0</v>
      </c>
      <c r="N8" s="176">
        <f>'Telle antall dimensjoner'!M10</f>
        <v>0</v>
      </c>
      <c r="O8" s="176">
        <f>'Telle antall dimensjoner'!M11</f>
        <v>0</v>
      </c>
      <c r="P8" s="177">
        <f>SUM(G8:O8)</f>
        <v>0</v>
      </c>
    </row>
    <row r="9" spans="1:16" ht="85.5" customHeight="1" x14ac:dyDescent="0.3">
      <c r="A9" s="208"/>
      <c r="B9" s="165" t="s">
        <v>431</v>
      </c>
      <c r="C9" s="165" t="s">
        <v>526</v>
      </c>
      <c r="D9" s="165" t="s">
        <v>270</v>
      </c>
      <c r="E9" s="165" t="s">
        <v>26</v>
      </c>
      <c r="F9" s="206" t="s">
        <v>22</v>
      </c>
      <c r="G9" s="165" t="s">
        <v>352</v>
      </c>
      <c r="H9" s="165" t="s">
        <v>428</v>
      </c>
      <c r="I9" s="165" t="s">
        <v>25</v>
      </c>
      <c r="J9" s="165" t="s">
        <v>375</v>
      </c>
      <c r="K9" s="165" t="s">
        <v>27</v>
      </c>
      <c r="L9" s="165" t="s">
        <v>413</v>
      </c>
      <c r="M9" s="236" t="s">
        <v>522</v>
      </c>
      <c r="N9" s="237"/>
      <c r="O9" s="237"/>
      <c r="P9" s="166" t="s">
        <v>494</v>
      </c>
    </row>
    <row r="10" spans="1:16" ht="17.100000000000001" customHeight="1" x14ac:dyDescent="0.3">
      <c r="A10" s="155"/>
      <c r="B10" s="167"/>
      <c r="C10" s="209"/>
      <c r="D10" s="168"/>
      <c r="E10" s="164"/>
      <c r="F10" s="169" t="str">
        <f>IF($E10&lt;20,"",IF(H10=CAV!$A$3,IF($E10&lt;='CAV hastighet'!$E$5,100,IF($E10&lt;='CAV hastighet'!$E$6,125,IF($E10&lt;='CAV hastighet'!$E$7,160,IF($E10&lt;='CAV hastighet'!$E$8,200,IF($E10&lt;='CAV hastighet'!$E$9,250,IF($E10&lt;='CAV hastighet'!$E$10,315,IF($E10&lt;='CAV hastighet'!$E$11,400,IF($E10&lt;='CAV hastighet'!$E$12,500,IF($E10&lt;='CAV hastighet'!$E$13,630,"Dim må overstyres"))))))))),IF($E10&lt;='2. Velg maks og min hastigheter'!$E$5,100,IF($E10&lt;='2. Velg maks og min hastigheter'!$E$6,125,IF($E10&lt;='2. Velg maks og min hastigheter'!$E$7,160,IF($E10&lt;='2. Velg maks og min hastigheter'!$E$8,200,IF($E10&lt;='2. Velg maks og min hastigheter'!$E$9,250,IF($E10&lt;='2. Velg maks og min hastigheter'!$E$10,315,IF($E10&lt;='2. Velg maks og min hastigheter'!$E$11,400,IF($E10&lt;='2. Velg maks og min hastigheter'!$E$12,500,IF($E10&lt;='2. Velg maks og min hastigheter'!$E$13,630,"Bruk rektangulært")))))))))))</f>
        <v/>
      </c>
      <c r="G10" s="170"/>
      <c r="H10" s="171"/>
      <c r="I10" s="172" t="str">
        <f>IFERROR(IF(OR($E10="",F10=""),"",IF(AND(F10="Bruk rektangulært",G10=""),"",ROUND(IF(G10&lt;&gt;"",IF( VLOOKUP(G10,'Dim, min og maks'!$A$2:$F$54,6,FALSE)&lt;&gt;0,'1. Prosjekteringsverktøy'!E10/3600/VLOOKUP(G10,'Dim, min og maks'!$A$2:$F$54,6,FALSE),(E10/3600)/(((G10/2/1000))^2*PI())),IF( VLOOKUP(F10,'Dim, min og maks'!$A$2:$F$54,6,FALSE)&lt;&gt;0,'1. Prosjekteringsverktøy'!E10/3600/VLOOKUP($F10,'Dim, min og maks'!$A$2:$F$54,6,FALSE),($E10/3600)/((($F10/2/1000))^2*PI()))),1))),"Dim finnes ikke")</f>
        <v/>
      </c>
      <c r="J10" s="173" t="str">
        <f>IFERROR(ROUND(IF($F10=0,"",IF(H10=CAV!$A$3,E10,IF(G10&lt;&gt;"",IF($G10=100,'2. Velg maks og min hastigheter'!$H$5,IF($G10=125,'2. Velg maks og min hastigheter'!$H$6,IF($G10=160,'2. Velg maks og min hastigheter'!$H$7,IF($G10=200,'2. Velg maks og min hastigheter'!$H$8,IF($G10=250,'2. Velg maks og min hastigheter'!$H$9,IF($G10=315,'2. Velg maks og min hastigheter'!$H$10,IF($G10=400,'2. Velg maks og min hastigheter'!$H$11,IF($G10=500,'2. Velg maks og min hastigheter'!$H$12,IF($G10=630,'2. Velg maks og min hastigheter'!$H$13,VLOOKUP($G10,'Dim, min og maks'!$A$11:$H$54,6,FALSE)*3600*1.5))))))))),IF($F10=100,'2. Velg maks og min hastigheter'!$H$5,IF($F10=125,'2. Velg maks og min hastigheter'!$H$6,IF($F10=160,'2. Velg maks og min hastigheter'!$H$7,IF($F10=200,'2. Velg maks og min hastigheter'!$H$8,IF($F10=250,'2. Velg maks og min hastigheter'!$H$9,IF($F10=315,'2. Velg maks og min hastigheter'!$H$10,IF($F10=400,'2. Velg maks og min hastigheter'!$H$11,IF($F10=500,'2. Velg maks og min hastigheter'!$H$12,IF($F10=630,'2. Velg maks og min hastigheter'!$H$13,VLOOKUP($F10,'Dim, min og maks'!$A$11:$H$54,6,FALSE)*3600*1.5)))))))))))),0),"")</f>
        <v/>
      </c>
      <c r="K10" s="174"/>
      <c r="L10" s="175" t="str">
        <f t="shared" ref="L10:L19" si="0">IF(OR(K10="",J10=""),"",IF(K10&lt;J10,"Ja",""))</f>
        <v/>
      </c>
      <c r="M10" s="233" t="str">
        <f t="shared" ref="M10" si="1">IF(L10="Ja","Vmin er for lav, gå ned en dim eller øk Vmin.",IF(AND(L10="",F10="Bruk rektangulært",G10&lt;&gt;""),"",IF(AND(L10="",F10="Bruk rektangulært"),"Vmaks er for høy, overstyr med retangulært spjeld.","")))</f>
        <v/>
      </c>
      <c r="N10" s="233"/>
      <c r="O10" s="233"/>
      <c r="P10" s="164"/>
    </row>
    <row r="11" spans="1:16" ht="17.100000000000001" customHeight="1" x14ac:dyDescent="0.3">
      <c r="A11" s="155"/>
      <c r="B11" s="167"/>
      <c r="C11" s="168"/>
      <c r="D11" s="168"/>
      <c r="E11" s="164"/>
      <c r="F11" s="169" t="str">
        <f>IF($E11&lt;20,"",IF(H11=CAV!$A$3,IF($E11&lt;='CAV hastighet'!$E$5,100,IF($E11&lt;='CAV hastighet'!$E$6,125,IF($E11&lt;='CAV hastighet'!$E$7,160,IF($E11&lt;='CAV hastighet'!$E$8,200,IF($E11&lt;='CAV hastighet'!$E$9,250,IF($E11&lt;='CAV hastighet'!$E$10,315,IF($E11&lt;='CAV hastighet'!$E$11,400,IF($E11&lt;='CAV hastighet'!$E$12,500,IF($E11&lt;='CAV hastighet'!$E$13,630,"Dim må overstyres"))))))))),IF($E11&lt;='2. Velg maks og min hastigheter'!$E$5,100,IF($E11&lt;='2. Velg maks og min hastigheter'!$E$6,125,IF($E11&lt;='2. Velg maks og min hastigheter'!$E$7,160,IF($E11&lt;='2. Velg maks og min hastigheter'!$E$8,200,IF($E11&lt;='2. Velg maks og min hastigheter'!$E$9,250,IF($E11&lt;='2. Velg maks og min hastigheter'!$E$10,315,IF($E11&lt;='2. Velg maks og min hastigheter'!$E$11,400,IF($E11&lt;='2. Velg maks og min hastigheter'!$E$12,500,IF($E11&lt;='2. Velg maks og min hastigheter'!$E$13,630,"Bruk rektangulært")))))))))))</f>
        <v/>
      </c>
      <c r="G11" s="170"/>
      <c r="H11" s="171"/>
      <c r="I11" s="172" t="str">
        <f>IFERROR(IF(OR($E11="",F11=""),"",IF(AND(F11="Bruk rektangulært",G11=""),"",ROUND(IF(G11&lt;&gt;"",IF( VLOOKUP(G11,'Dim, min og maks'!$A$2:$F$54,6,FALSE)&lt;&gt;0,'1. Prosjekteringsverktøy'!E11/3600/VLOOKUP(G11,'Dim, min og maks'!$A$2:$F$54,6,FALSE),(E11/3600)/(((G11/2/1000))^2*PI())),IF( VLOOKUP(F11,'Dim, min og maks'!$A$2:$F$54,6,FALSE)&lt;&gt;0,'1. Prosjekteringsverktøy'!E11/3600/VLOOKUP($F11,'Dim, min og maks'!$A$2:$F$54,6,FALSE),($E11/3600)/((($F11/2/1000))^2*PI()))),1))),"Dim finnes ikke")</f>
        <v/>
      </c>
      <c r="J11" s="173" t="str">
        <f>IFERROR(ROUND(IF($F11=0,"",IF(H11=CAV!$A$3,E11,IF(G11&lt;&gt;"",IF($G11=100,'2. Velg maks og min hastigheter'!$H$5,IF($G11=125,'2. Velg maks og min hastigheter'!$H$6,IF($G11=160,'2. Velg maks og min hastigheter'!$H$7,IF($G11=200,'2. Velg maks og min hastigheter'!$H$8,IF($G11=250,'2. Velg maks og min hastigheter'!$H$9,IF($G11=315,'2. Velg maks og min hastigheter'!$H$10,IF($G11=400,'2. Velg maks og min hastigheter'!$H$11,IF($G11=500,'2. Velg maks og min hastigheter'!$H$12,IF($G11=630,'2. Velg maks og min hastigheter'!$H$13,VLOOKUP($G11,'Dim, min og maks'!$A$11:$H$54,6,FALSE)*3600*1.5))))))))),IF($F11=100,'2. Velg maks og min hastigheter'!$H$5,IF($F11=125,'2. Velg maks og min hastigheter'!$H$6,IF($F11=160,'2. Velg maks og min hastigheter'!$H$7,IF($F11=200,'2. Velg maks og min hastigheter'!$H$8,IF($F11=250,'2. Velg maks og min hastigheter'!$H$9,IF($F11=315,'2. Velg maks og min hastigheter'!$H$10,IF($F11=400,'2. Velg maks og min hastigheter'!$H$11,IF($F11=500,'2. Velg maks og min hastigheter'!$H$12,IF($F11=630,'2. Velg maks og min hastigheter'!$H$13,VLOOKUP($F11,'Dim, min og maks'!$A$11:$H$54,6,FALSE)*3600*1.5)))))))))))),0),"")</f>
        <v/>
      </c>
      <c r="K11" s="174"/>
      <c r="L11" s="175" t="str">
        <f t="shared" si="0"/>
        <v/>
      </c>
      <c r="M11" s="233" t="str">
        <f t="shared" ref="M11:M74" si="2">IF(L11="Ja","Vmin er for lav, gå ned en dim eller øk Vmin.",IF(AND(L11="",F11="Bruk rektangulært",G11&lt;&gt;""),"",IF(AND(L11="",F11="Bruk rektangulært"),"Vmaks er for høy, overstyr med retangulært spjeld.","")))</f>
        <v/>
      </c>
      <c r="N11" s="233"/>
      <c r="O11" s="233"/>
      <c r="P11" s="164"/>
    </row>
    <row r="12" spans="1:16" ht="17.100000000000001" customHeight="1" x14ac:dyDescent="0.3">
      <c r="A12" s="155"/>
      <c r="B12" s="167"/>
      <c r="C12" s="168"/>
      <c r="D12" s="168"/>
      <c r="E12" s="164"/>
      <c r="F12" s="169" t="str">
        <f>IF($E12&lt;20,"",IF(H12=CAV!$A$3,IF($E12&lt;='CAV hastighet'!$E$5,100,IF($E12&lt;='CAV hastighet'!$E$6,125,IF($E12&lt;='CAV hastighet'!$E$7,160,IF($E12&lt;='CAV hastighet'!$E$8,200,IF($E12&lt;='CAV hastighet'!$E$9,250,IF($E12&lt;='CAV hastighet'!$E$10,315,IF($E12&lt;='CAV hastighet'!$E$11,400,IF($E12&lt;='CAV hastighet'!$E$12,500,IF($E12&lt;='CAV hastighet'!$E$13,630,"Dim må overstyres"))))))))),IF($E12&lt;='2. Velg maks og min hastigheter'!$E$5,100,IF($E12&lt;='2. Velg maks og min hastigheter'!$E$6,125,IF($E12&lt;='2. Velg maks og min hastigheter'!$E$7,160,IF($E12&lt;='2. Velg maks og min hastigheter'!$E$8,200,IF($E12&lt;='2. Velg maks og min hastigheter'!$E$9,250,IF($E12&lt;='2. Velg maks og min hastigheter'!$E$10,315,IF($E12&lt;='2. Velg maks og min hastigheter'!$E$11,400,IF($E12&lt;='2. Velg maks og min hastigheter'!$E$12,500,IF($E12&lt;='2. Velg maks og min hastigheter'!$E$13,630,"Bruk rektangulært")))))))))))</f>
        <v/>
      </c>
      <c r="G12" s="170"/>
      <c r="H12" s="171"/>
      <c r="I12" s="172" t="str">
        <f>IFERROR(IF(OR($E12="",F12=""),"",IF(AND(F12="Bruk rektangulært",G12=""),"",ROUND(IF(G12&lt;&gt;"",IF( VLOOKUP(G12,'Dim, min og maks'!$A$2:$F$54,6,FALSE)&lt;&gt;0,'1. Prosjekteringsverktøy'!E12/3600/VLOOKUP(G12,'Dim, min og maks'!$A$2:$F$54,6,FALSE),(E12/3600)/(((G12/2/1000))^2*PI())),IF( VLOOKUP(F12,'Dim, min og maks'!$A$2:$F$54,6,FALSE)&lt;&gt;0,'1. Prosjekteringsverktøy'!E12/3600/VLOOKUP($F12,'Dim, min og maks'!$A$2:$F$54,6,FALSE),($E12/3600)/((($F12/2/1000))^2*PI()))),1))),"Dim finnes ikke")</f>
        <v/>
      </c>
      <c r="J12" s="173" t="str">
        <f>IFERROR(ROUND(IF($F12=0,"",IF(H12=CAV!$A$3,E12,IF(G12&lt;&gt;"",IF($G12=100,'2. Velg maks og min hastigheter'!$H$5,IF($G12=125,'2. Velg maks og min hastigheter'!$H$6,IF($G12=160,'2. Velg maks og min hastigheter'!$H$7,IF($G12=200,'2. Velg maks og min hastigheter'!$H$8,IF($G12=250,'2. Velg maks og min hastigheter'!$H$9,IF($G12=315,'2. Velg maks og min hastigheter'!$H$10,IF($G12=400,'2. Velg maks og min hastigheter'!$H$11,IF($G12=500,'2. Velg maks og min hastigheter'!$H$12,IF($G12=630,'2. Velg maks og min hastigheter'!$H$13,VLOOKUP($G12,'Dim, min og maks'!$A$11:$H$54,6,FALSE)*3600*1.5))))))))),IF($F12=100,'2. Velg maks og min hastigheter'!$H$5,IF($F12=125,'2. Velg maks og min hastigheter'!$H$6,IF($F12=160,'2. Velg maks og min hastigheter'!$H$7,IF($F12=200,'2. Velg maks og min hastigheter'!$H$8,IF($F12=250,'2. Velg maks og min hastigheter'!$H$9,IF($F12=315,'2. Velg maks og min hastigheter'!$H$10,IF($F12=400,'2. Velg maks og min hastigheter'!$H$11,IF($F12=500,'2. Velg maks og min hastigheter'!$H$12,IF($F12=630,'2. Velg maks og min hastigheter'!$H$13,VLOOKUP($F12,'Dim, min og maks'!$A$11:$H$54,6,FALSE)*3600*1.5)))))))))))),0),"")</f>
        <v/>
      </c>
      <c r="K12" s="174"/>
      <c r="L12" s="175" t="str">
        <f t="shared" si="0"/>
        <v/>
      </c>
      <c r="M12" s="233" t="str">
        <f t="shared" si="2"/>
        <v/>
      </c>
      <c r="N12" s="233"/>
      <c r="O12" s="233"/>
      <c r="P12" s="164"/>
    </row>
    <row r="13" spans="1:16" ht="17.100000000000001" customHeight="1" x14ac:dyDescent="0.3">
      <c r="A13" s="155"/>
      <c r="B13" s="167"/>
      <c r="C13" s="168"/>
      <c r="D13" s="168"/>
      <c r="E13" s="164"/>
      <c r="F13" s="169" t="str">
        <f>IF($E13&lt;20,"",IF(H13=CAV!$A$3,IF($E13&lt;='CAV hastighet'!$E$5,100,IF($E13&lt;='CAV hastighet'!$E$6,125,IF($E13&lt;='CAV hastighet'!$E$7,160,IF($E13&lt;='CAV hastighet'!$E$8,200,IF($E13&lt;='CAV hastighet'!$E$9,250,IF($E13&lt;='CAV hastighet'!$E$10,315,IF($E13&lt;='CAV hastighet'!$E$11,400,IF($E13&lt;='CAV hastighet'!$E$12,500,IF($E13&lt;='CAV hastighet'!$E$13,630,"Dim må overstyres"))))))))),IF($E13&lt;='2. Velg maks og min hastigheter'!$E$5,100,IF($E13&lt;='2. Velg maks og min hastigheter'!$E$6,125,IF($E13&lt;='2. Velg maks og min hastigheter'!$E$7,160,IF($E13&lt;='2. Velg maks og min hastigheter'!$E$8,200,IF($E13&lt;='2. Velg maks og min hastigheter'!$E$9,250,IF($E13&lt;='2. Velg maks og min hastigheter'!$E$10,315,IF($E13&lt;='2. Velg maks og min hastigheter'!$E$11,400,IF($E13&lt;='2. Velg maks og min hastigheter'!$E$12,500,IF($E13&lt;='2. Velg maks og min hastigheter'!$E$13,630,"Bruk rektangulært")))))))))))</f>
        <v/>
      </c>
      <c r="G13" s="170"/>
      <c r="H13" s="171"/>
      <c r="I13" s="172" t="str">
        <f>IFERROR(IF(OR($E13="",F13=""),"",IF(AND(F13="Bruk rektangulært",G13=""),"",ROUND(IF(G13&lt;&gt;"",IF( VLOOKUP(G13,'Dim, min og maks'!$A$2:$F$54,6,FALSE)&lt;&gt;0,'1. Prosjekteringsverktøy'!E13/3600/VLOOKUP(G13,'Dim, min og maks'!$A$2:$F$54,6,FALSE),(E13/3600)/(((G13/2/1000))^2*PI())),IF( VLOOKUP(F13,'Dim, min og maks'!$A$2:$F$54,6,FALSE)&lt;&gt;0,'1. Prosjekteringsverktøy'!E13/3600/VLOOKUP($F13,'Dim, min og maks'!$A$2:$F$54,6,FALSE),($E13/3600)/((($F13/2/1000))^2*PI()))),1))),"Dim finnes ikke")</f>
        <v/>
      </c>
      <c r="J13" s="173" t="str">
        <f>IFERROR(ROUND(IF($F13=0,"",IF(H13=CAV!$A$3,E13,IF(G13&lt;&gt;"",IF($G13=100,'2. Velg maks og min hastigheter'!$H$5,IF($G13=125,'2. Velg maks og min hastigheter'!$H$6,IF($G13=160,'2. Velg maks og min hastigheter'!$H$7,IF($G13=200,'2. Velg maks og min hastigheter'!$H$8,IF($G13=250,'2. Velg maks og min hastigheter'!$H$9,IF($G13=315,'2. Velg maks og min hastigheter'!$H$10,IF($G13=400,'2. Velg maks og min hastigheter'!$H$11,IF($G13=500,'2. Velg maks og min hastigheter'!$H$12,IF($G13=630,'2. Velg maks og min hastigheter'!$H$13,VLOOKUP($G13,'Dim, min og maks'!$A$11:$H$54,6,FALSE)*3600*1.5))))))))),IF($F13=100,'2. Velg maks og min hastigheter'!$H$5,IF($F13=125,'2. Velg maks og min hastigheter'!$H$6,IF($F13=160,'2. Velg maks og min hastigheter'!$H$7,IF($F13=200,'2. Velg maks og min hastigheter'!$H$8,IF($F13=250,'2. Velg maks og min hastigheter'!$H$9,IF($F13=315,'2. Velg maks og min hastigheter'!$H$10,IF($F13=400,'2. Velg maks og min hastigheter'!$H$11,IF($F13=500,'2. Velg maks og min hastigheter'!$H$12,IF($F13=630,'2. Velg maks og min hastigheter'!$H$13,VLOOKUP($F13,'Dim, min og maks'!$A$11:$H$54,6,FALSE)*3600*1.5)))))))))))),0),"")</f>
        <v/>
      </c>
      <c r="K13" s="174"/>
      <c r="L13" s="175" t="str">
        <f t="shared" si="0"/>
        <v/>
      </c>
      <c r="M13" s="233" t="str">
        <f t="shared" si="2"/>
        <v/>
      </c>
      <c r="N13" s="233"/>
      <c r="O13" s="233"/>
      <c r="P13" s="164"/>
    </row>
    <row r="14" spans="1:16" ht="17.100000000000001" customHeight="1" x14ac:dyDescent="0.3">
      <c r="A14" s="155"/>
      <c r="B14" s="167"/>
      <c r="C14" s="168"/>
      <c r="D14" s="168"/>
      <c r="E14" s="164"/>
      <c r="F14" s="169" t="str">
        <f>IF($E14&lt;20,"",IF(H14=CAV!$A$3,IF($E14&lt;='CAV hastighet'!$E$5,100,IF($E14&lt;='CAV hastighet'!$E$6,125,IF($E14&lt;='CAV hastighet'!$E$7,160,IF($E14&lt;='CAV hastighet'!$E$8,200,IF($E14&lt;='CAV hastighet'!$E$9,250,IF($E14&lt;='CAV hastighet'!$E$10,315,IF($E14&lt;='CAV hastighet'!$E$11,400,IF($E14&lt;='CAV hastighet'!$E$12,500,IF($E14&lt;='CAV hastighet'!$E$13,630,"Dim må overstyres"))))))))),IF($E14&lt;='2. Velg maks og min hastigheter'!$E$5,100,IF($E14&lt;='2. Velg maks og min hastigheter'!$E$6,125,IF($E14&lt;='2. Velg maks og min hastigheter'!$E$7,160,IF($E14&lt;='2. Velg maks og min hastigheter'!$E$8,200,IF($E14&lt;='2. Velg maks og min hastigheter'!$E$9,250,IF($E14&lt;='2. Velg maks og min hastigheter'!$E$10,315,IF($E14&lt;='2. Velg maks og min hastigheter'!$E$11,400,IF($E14&lt;='2. Velg maks og min hastigheter'!$E$12,500,IF($E14&lt;='2. Velg maks og min hastigheter'!$E$13,630,"Bruk rektangulært")))))))))))</f>
        <v/>
      </c>
      <c r="G14" s="170"/>
      <c r="H14" s="171"/>
      <c r="I14" s="172" t="str">
        <f>IFERROR(IF(OR($E14="",F14=""),"",IF(AND(F14="Bruk rektangulært",G14=""),"",ROUND(IF(G14&lt;&gt;"",IF( VLOOKUP(G14,'Dim, min og maks'!$A$2:$F$54,6,FALSE)&lt;&gt;0,'1. Prosjekteringsverktøy'!E14/3600/VLOOKUP(G14,'Dim, min og maks'!$A$2:$F$54,6,FALSE),(E14/3600)/(((G14/2/1000))^2*PI())),IF( VLOOKUP(F14,'Dim, min og maks'!$A$2:$F$54,6,FALSE)&lt;&gt;0,'1. Prosjekteringsverktøy'!E14/3600/VLOOKUP($F14,'Dim, min og maks'!$A$2:$F$54,6,FALSE),($E14/3600)/((($F14/2/1000))^2*PI()))),1))),"Dim finnes ikke")</f>
        <v/>
      </c>
      <c r="J14" s="173" t="str">
        <f>IFERROR(ROUND(IF($F14=0,"",IF(H14=CAV!$A$3,E14,IF(G14&lt;&gt;"",IF($G14=100,'2. Velg maks og min hastigheter'!$H$5,IF($G14=125,'2. Velg maks og min hastigheter'!$H$6,IF($G14=160,'2. Velg maks og min hastigheter'!$H$7,IF($G14=200,'2. Velg maks og min hastigheter'!$H$8,IF($G14=250,'2. Velg maks og min hastigheter'!$H$9,IF($G14=315,'2. Velg maks og min hastigheter'!$H$10,IF($G14=400,'2. Velg maks og min hastigheter'!$H$11,IF($G14=500,'2. Velg maks og min hastigheter'!$H$12,IF($G14=630,'2. Velg maks og min hastigheter'!$H$13,VLOOKUP($G14,'Dim, min og maks'!$A$11:$H$54,6,FALSE)*3600*1.5))))))))),IF($F14=100,'2. Velg maks og min hastigheter'!$H$5,IF($F14=125,'2. Velg maks og min hastigheter'!$H$6,IF($F14=160,'2. Velg maks og min hastigheter'!$H$7,IF($F14=200,'2. Velg maks og min hastigheter'!$H$8,IF($F14=250,'2. Velg maks og min hastigheter'!$H$9,IF($F14=315,'2. Velg maks og min hastigheter'!$H$10,IF($F14=400,'2. Velg maks og min hastigheter'!$H$11,IF($F14=500,'2. Velg maks og min hastigheter'!$H$12,IF($F14=630,'2. Velg maks og min hastigheter'!$H$13,VLOOKUP($F14,'Dim, min og maks'!$A$11:$H$54,6,FALSE)*3600*1.5)))))))))))),0),"")</f>
        <v/>
      </c>
      <c r="K14" s="174"/>
      <c r="L14" s="175" t="str">
        <f t="shared" si="0"/>
        <v/>
      </c>
      <c r="M14" s="233" t="str">
        <f t="shared" si="2"/>
        <v/>
      </c>
      <c r="N14" s="233"/>
      <c r="O14" s="233"/>
      <c r="P14" s="164"/>
    </row>
    <row r="15" spans="1:16" ht="17.100000000000001" customHeight="1" x14ac:dyDescent="0.3">
      <c r="A15" s="155"/>
      <c r="B15" s="167"/>
      <c r="C15" s="168"/>
      <c r="D15" s="168"/>
      <c r="E15" s="164"/>
      <c r="F15" s="169" t="str">
        <f>IF($E15&lt;20,"",IF(H15=CAV!$A$3,IF($E15&lt;='CAV hastighet'!$E$5,100,IF($E15&lt;='CAV hastighet'!$E$6,125,IF($E15&lt;='CAV hastighet'!$E$7,160,IF($E15&lt;='CAV hastighet'!$E$8,200,IF($E15&lt;='CAV hastighet'!$E$9,250,IF($E15&lt;='CAV hastighet'!$E$10,315,IF($E15&lt;='CAV hastighet'!$E$11,400,IF($E15&lt;='CAV hastighet'!$E$12,500,IF($E15&lt;='CAV hastighet'!$E$13,630,"Dim må overstyres"))))))))),IF($E15&lt;='2. Velg maks og min hastigheter'!$E$5,100,IF($E15&lt;='2. Velg maks og min hastigheter'!$E$6,125,IF($E15&lt;='2. Velg maks og min hastigheter'!$E$7,160,IF($E15&lt;='2. Velg maks og min hastigheter'!$E$8,200,IF($E15&lt;='2. Velg maks og min hastigheter'!$E$9,250,IF($E15&lt;='2. Velg maks og min hastigheter'!$E$10,315,IF($E15&lt;='2. Velg maks og min hastigheter'!$E$11,400,IF($E15&lt;='2. Velg maks og min hastigheter'!$E$12,500,IF($E15&lt;='2. Velg maks og min hastigheter'!$E$13,630,"Bruk rektangulært")))))))))))</f>
        <v/>
      </c>
      <c r="G15" s="170"/>
      <c r="H15" s="171"/>
      <c r="I15" s="172" t="str">
        <f>IFERROR(IF(OR($E15="",F15=""),"",IF(AND(F15="Bruk rektangulært",G15=""),"",ROUND(IF(G15&lt;&gt;"",IF( VLOOKUP(G15,'Dim, min og maks'!$A$2:$F$54,6,FALSE)&lt;&gt;0,'1. Prosjekteringsverktøy'!E15/3600/VLOOKUP(G15,'Dim, min og maks'!$A$2:$F$54,6,FALSE),(E15/3600)/(((G15/2/1000))^2*PI())),IF( VLOOKUP(F15,'Dim, min og maks'!$A$2:$F$54,6,FALSE)&lt;&gt;0,'1. Prosjekteringsverktøy'!E15/3600/VLOOKUP($F15,'Dim, min og maks'!$A$2:$F$54,6,FALSE),($E15/3600)/((($F15/2/1000))^2*PI()))),1))),"Dim finnes ikke")</f>
        <v/>
      </c>
      <c r="J15" s="173" t="str">
        <f>IFERROR(ROUND(IF($F15=0,"",IF(H15=CAV!$A$3,E15,IF(G15&lt;&gt;"",IF($G15=100,'2. Velg maks og min hastigheter'!$H$5,IF($G15=125,'2. Velg maks og min hastigheter'!$H$6,IF($G15=160,'2. Velg maks og min hastigheter'!$H$7,IF($G15=200,'2. Velg maks og min hastigheter'!$H$8,IF($G15=250,'2. Velg maks og min hastigheter'!$H$9,IF($G15=315,'2. Velg maks og min hastigheter'!$H$10,IF($G15=400,'2. Velg maks og min hastigheter'!$H$11,IF($G15=500,'2. Velg maks og min hastigheter'!$H$12,IF($G15=630,'2. Velg maks og min hastigheter'!$H$13,VLOOKUP($G15,'Dim, min og maks'!$A$11:$H$54,6,FALSE)*3600*1.5))))))))),IF($F15=100,'2. Velg maks og min hastigheter'!$H$5,IF($F15=125,'2. Velg maks og min hastigheter'!$H$6,IF($F15=160,'2. Velg maks og min hastigheter'!$H$7,IF($F15=200,'2. Velg maks og min hastigheter'!$H$8,IF($F15=250,'2. Velg maks og min hastigheter'!$H$9,IF($F15=315,'2. Velg maks og min hastigheter'!$H$10,IF($F15=400,'2. Velg maks og min hastigheter'!$H$11,IF($F15=500,'2. Velg maks og min hastigheter'!$H$12,IF($F15=630,'2. Velg maks og min hastigheter'!$H$13,VLOOKUP($F15,'Dim, min og maks'!$A$11:$H$54,6,FALSE)*3600*1.5)))))))))))),0),"")</f>
        <v/>
      </c>
      <c r="K15" s="174"/>
      <c r="L15" s="175" t="str">
        <f t="shared" si="0"/>
        <v/>
      </c>
      <c r="M15" s="233" t="str">
        <f t="shared" si="2"/>
        <v/>
      </c>
      <c r="N15" s="233"/>
      <c r="O15" s="233"/>
      <c r="P15" s="164"/>
    </row>
    <row r="16" spans="1:16" ht="17.100000000000001" customHeight="1" x14ac:dyDescent="0.3">
      <c r="A16" s="155"/>
      <c r="B16" s="167"/>
      <c r="C16" s="168"/>
      <c r="D16" s="168"/>
      <c r="E16" s="164"/>
      <c r="F16" s="169" t="str">
        <f>IF($E16&lt;20,"",IF(H16=CAV!$A$3,IF($E16&lt;='CAV hastighet'!$E$5,100,IF($E16&lt;='CAV hastighet'!$E$6,125,IF($E16&lt;='CAV hastighet'!$E$7,160,IF($E16&lt;='CAV hastighet'!$E$8,200,IF($E16&lt;='CAV hastighet'!$E$9,250,IF($E16&lt;='CAV hastighet'!$E$10,315,IF($E16&lt;='CAV hastighet'!$E$11,400,IF($E16&lt;='CAV hastighet'!$E$12,500,IF($E16&lt;='CAV hastighet'!$E$13,630,"Dim må overstyres"))))))))),IF($E16&lt;='2. Velg maks og min hastigheter'!$E$5,100,IF($E16&lt;='2. Velg maks og min hastigheter'!$E$6,125,IF($E16&lt;='2. Velg maks og min hastigheter'!$E$7,160,IF($E16&lt;='2. Velg maks og min hastigheter'!$E$8,200,IF($E16&lt;='2. Velg maks og min hastigheter'!$E$9,250,IF($E16&lt;='2. Velg maks og min hastigheter'!$E$10,315,IF($E16&lt;='2. Velg maks og min hastigheter'!$E$11,400,IF($E16&lt;='2. Velg maks og min hastigheter'!$E$12,500,IF($E16&lt;='2. Velg maks og min hastigheter'!$E$13,630,"Bruk rektangulært")))))))))))</f>
        <v/>
      </c>
      <c r="G16" s="170"/>
      <c r="H16" s="171"/>
      <c r="I16" s="172" t="str">
        <f>IFERROR(IF(OR($E16="",F16=""),"",IF(AND(F16="Bruk rektangulært",G16=""),"",ROUND(IF(G16&lt;&gt;"",IF( VLOOKUP(G16,'Dim, min og maks'!$A$2:$F$54,6,FALSE)&lt;&gt;0,'1. Prosjekteringsverktøy'!E16/3600/VLOOKUP(G16,'Dim, min og maks'!$A$2:$F$54,6,FALSE),(E16/3600)/(((G16/2/1000))^2*PI())),IF( VLOOKUP(F16,'Dim, min og maks'!$A$2:$F$54,6,FALSE)&lt;&gt;0,'1. Prosjekteringsverktøy'!E16/3600/VLOOKUP($F16,'Dim, min og maks'!$A$2:$F$54,6,FALSE),($E16/3600)/((($F16/2/1000))^2*PI()))),1))),"Dim finnes ikke")</f>
        <v/>
      </c>
      <c r="J16" s="173" t="str">
        <f>IFERROR(ROUND(IF($F16=0,"",IF(H16=CAV!$A$3,E16,IF(G16&lt;&gt;"",IF($G16=100,'2. Velg maks og min hastigheter'!$H$5,IF($G16=125,'2. Velg maks og min hastigheter'!$H$6,IF($G16=160,'2. Velg maks og min hastigheter'!$H$7,IF($G16=200,'2. Velg maks og min hastigheter'!$H$8,IF($G16=250,'2. Velg maks og min hastigheter'!$H$9,IF($G16=315,'2. Velg maks og min hastigheter'!$H$10,IF($G16=400,'2. Velg maks og min hastigheter'!$H$11,IF($G16=500,'2. Velg maks og min hastigheter'!$H$12,IF($G16=630,'2. Velg maks og min hastigheter'!$H$13,VLOOKUP($G16,'Dim, min og maks'!$A$11:$H$54,6,FALSE)*3600*1.5))))))))),IF($F16=100,'2. Velg maks og min hastigheter'!$H$5,IF($F16=125,'2. Velg maks og min hastigheter'!$H$6,IF($F16=160,'2. Velg maks og min hastigheter'!$H$7,IF($F16=200,'2. Velg maks og min hastigheter'!$H$8,IF($F16=250,'2. Velg maks og min hastigheter'!$H$9,IF($F16=315,'2. Velg maks og min hastigheter'!$H$10,IF($F16=400,'2. Velg maks og min hastigheter'!$H$11,IF($F16=500,'2. Velg maks og min hastigheter'!$H$12,IF($F16=630,'2. Velg maks og min hastigheter'!$H$13,VLOOKUP($F16,'Dim, min og maks'!$A$11:$H$54,6,FALSE)*3600*1.5)))))))))))),0),"")</f>
        <v/>
      </c>
      <c r="K16" s="174"/>
      <c r="L16" s="175" t="str">
        <f t="shared" si="0"/>
        <v/>
      </c>
      <c r="M16" s="233" t="str">
        <f t="shared" si="2"/>
        <v/>
      </c>
      <c r="N16" s="233"/>
      <c r="O16" s="233"/>
      <c r="P16" s="164"/>
    </row>
    <row r="17" spans="1:16" ht="17.100000000000001" customHeight="1" x14ac:dyDescent="0.3">
      <c r="A17" s="155"/>
      <c r="B17" s="167"/>
      <c r="C17" s="168"/>
      <c r="D17" s="168"/>
      <c r="E17" s="164"/>
      <c r="F17" s="169" t="str">
        <f>IF($E17&lt;20,"",IF(H17=CAV!$A$3,IF($E17&lt;='CAV hastighet'!$E$5,100,IF($E17&lt;='CAV hastighet'!$E$6,125,IF($E17&lt;='CAV hastighet'!$E$7,160,IF($E17&lt;='CAV hastighet'!$E$8,200,IF($E17&lt;='CAV hastighet'!$E$9,250,IF($E17&lt;='CAV hastighet'!$E$10,315,IF($E17&lt;='CAV hastighet'!$E$11,400,IF($E17&lt;='CAV hastighet'!$E$12,500,IF($E17&lt;='CAV hastighet'!$E$13,630,"Dim må overstyres"))))))))),IF($E17&lt;='2. Velg maks og min hastigheter'!$E$5,100,IF($E17&lt;='2. Velg maks og min hastigheter'!$E$6,125,IF($E17&lt;='2. Velg maks og min hastigheter'!$E$7,160,IF($E17&lt;='2. Velg maks og min hastigheter'!$E$8,200,IF($E17&lt;='2. Velg maks og min hastigheter'!$E$9,250,IF($E17&lt;='2. Velg maks og min hastigheter'!$E$10,315,IF($E17&lt;='2. Velg maks og min hastigheter'!$E$11,400,IF($E17&lt;='2. Velg maks og min hastigheter'!$E$12,500,IF($E17&lt;='2. Velg maks og min hastigheter'!$E$13,630,"Bruk rektangulært")))))))))))</f>
        <v/>
      </c>
      <c r="G17" s="170"/>
      <c r="H17" s="171"/>
      <c r="I17" s="172" t="str">
        <f>IFERROR(IF(OR($E17="",F17=""),"",IF(AND(F17="Bruk rektangulært",G17=""),"",ROUND(IF(G17&lt;&gt;"",IF( VLOOKUP(G17,'Dim, min og maks'!$A$2:$F$54,6,FALSE)&lt;&gt;0,'1. Prosjekteringsverktøy'!E17/3600/VLOOKUP(G17,'Dim, min og maks'!$A$2:$F$54,6,FALSE),(E17/3600)/(((G17/2/1000))^2*PI())),IF( VLOOKUP(F17,'Dim, min og maks'!$A$2:$F$54,6,FALSE)&lt;&gt;0,'1. Prosjekteringsverktøy'!E17/3600/VLOOKUP($F17,'Dim, min og maks'!$A$2:$F$54,6,FALSE),($E17/3600)/((($F17/2/1000))^2*PI()))),1))),"Dim finnes ikke")</f>
        <v/>
      </c>
      <c r="J17" s="173" t="str">
        <f>IFERROR(ROUND(IF($F17=0,"",IF(H17=CAV!$A$3,E17,IF(G17&lt;&gt;"",IF($G17=100,'2. Velg maks og min hastigheter'!$H$5,IF($G17=125,'2. Velg maks og min hastigheter'!$H$6,IF($G17=160,'2. Velg maks og min hastigheter'!$H$7,IF($G17=200,'2. Velg maks og min hastigheter'!$H$8,IF($G17=250,'2. Velg maks og min hastigheter'!$H$9,IF($G17=315,'2. Velg maks og min hastigheter'!$H$10,IF($G17=400,'2. Velg maks og min hastigheter'!$H$11,IF($G17=500,'2. Velg maks og min hastigheter'!$H$12,IF($G17=630,'2. Velg maks og min hastigheter'!$H$13,VLOOKUP($G17,'Dim, min og maks'!$A$11:$H$54,6,FALSE)*3600*1.5))))))))),IF($F17=100,'2. Velg maks og min hastigheter'!$H$5,IF($F17=125,'2. Velg maks og min hastigheter'!$H$6,IF($F17=160,'2. Velg maks og min hastigheter'!$H$7,IF($F17=200,'2. Velg maks og min hastigheter'!$H$8,IF($F17=250,'2. Velg maks og min hastigheter'!$H$9,IF($F17=315,'2. Velg maks og min hastigheter'!$H$10,IF($F17=400,'2. Velg maks og min hastigheter'!$H$11,IF($F17=500,'2. Velg maks og min hastigheter'!$H$12,IF($F17=630,'2. Velg maks og min hastigheter'!$H$13,VLOOKUP($F17,'Dim, min og maks'!$A$11:$H$54,6,FALSE)*3600*1.5)))))))))))),0),"")</f>
        <v/>
      </c>
      <c r="K17" s="174"/>
      <c r="L17" s="175" t="str">
        <f t="shared" si="0"/>
        <v/>
      </c>
      <c r="M17" s="233" t="str">
        <f t="shared" si="2"/>
        <v/>
      </c>
      <c r="N17" s="233"/>
      <c r="O17" s="233"/>
      <c r="P17" s="164"/>
    </row>
    <row r="18" spans="1:16" ht="17.100000000000001" customHeight="1" x14ac:dyDescent="0.3">
      <c r="A18" s="155"/>
      <c r="B18" s="167"/>
      <c r="C18" s="168"/>
      <c r="D18" s="168"/>
      <c r="E18" s="164"/>
      <c r="F18" s="169" t="str">
        <f>IF($E18&lt;20,"",IF(H18=CAV!$A$3,IF($E18&lt;='CAV hastighet'!$E$5,100,IF($E18&lt;='CAV hastighet'!$E$6,125,IF($E18&lt;='CAV hastighet'!$E$7,160,IF($E18&lt;='CAV hastighet'!$E$8,200,IF($E18&lt;='CAV hastighet'!$E$9,250,IF($E18&lt;='CAV hastighet'!$E$10,315,IF($E18&lt;='CAV hastighet'!$E$11,400,IF($E18&lt;='CAV hastighet'!$E$12,500,IF($E18&lt;='CAV hastighet'!$E$13,630,"Dim må overstyres"))))))))),IF($E18&lt;='2. Velg maks og min hastigheter'!$E$5,100,IF($E18&lt;='2. Velg maks og min hastigheter'!$E$6,125,IF($E18&lt;='2. Velg maks og min hastigheter'!$E$7,160,IF($E18&lt;='2. Velg maks og min hastigheter'!$E$8,200,IF($E18&lt;='2. Velg maks og min hastigheter'!$E$9,250,IF($E18&lt;='2. Velg maks og min hastigheter'!$E$10,315,IF($E18&lt;='2. Velg maks og min hastigheter'!$E$11,400,IF($E18&lt;='2. Velg maks og min hastigheter'!$E$12,500,IF($E18&lt;='2. Velg maks og min hastigheter'!$E$13,630,"Bruk rektangulært")))))))))))</f>
        <v/>
      </c>
      <c r="G18" s="170"/>
      <c r="H18" s="171"/>
      <c r="I18" s="172" t="str">
        <f>IFERROR(IF(OR($E18="",F18=""),"",IF(AND(F18="Bruk rektangulært",G18=""),"",ROUND(IF(G18&lt;&gt;"",IF( VLOOKUP(G18,'Dim, min og maks'!$A$2:$F$54,6,FALSE)&lt;&gt;0,'1. Prosjekteringsverktøy'!E18/3600/VLOOKUP(G18,'Dim, min og maks'!$A$2:$F$54,6,FALSE),(E18/3600)/(((G18/2/1000))^2*PI())),IF( VLOOKUP(F18,'Dim, min og maks'!$A$2:$F$54,6,FALSE)&lt;&gt;0,'1. Prosjekteringsverktøy'!E18/3600/VLOOKUP($F18,'Dim, min og maks'!$A$2:$F$54,6,FALSE),($E18/3600)/((($F18/2/1000))^2*PI()))),1))),"Dim finnes ikke")</f>
        <v/>
      </c>
      <c r="J18" s="173" t="str">
        <f>IFERROR(ROUND(IF($F18=0,"",IF(H18=CAV!$A$3,E18,IF(G18&lt;&gt;"",IF($G18=100,'2. Velg maks og min hastigheter'!$H$5,IF($G18=125,'2. Velg maks og min hastigheter'!$H$6,IF($G18=160,'2. Velg maks og min hastigheter'!$H$7,IF($G18=200,'2. Velg maks og min hastigheter'!$H$8,IF($G18=250,'2. Velg maks og min hastigheter'!$H$9,IF($G18=315,'2. Velg maks og min hastigheter'!$H$10,IF($G18=400,'2. Velg maks og min hastigheter'!$H$11,IF($G18=500,'2. Velg maks og min hastigheter'!$H$12,IF($G18=630,'2. Velg maks og min hastigheter'!$H$13,VLOOKUP($G18,'Dim, min og maks'!$A$11:$H$54,6,FALSE)*3600*1.5))))))))),IF($F18=100,'2. Velg maks og min hastigheter'!$H$5,IF($F18=125,'2. Velg maks og min hastigheter'!$H$6,IF($F18=160,'2. Velg maks og min hastigheter'!$H$7,IF($F18=200,'2. Velg maks og min hastigheter'!$H$8,IF($F18=250,'2. Velg maks og min hastigheter'!$H$9,IF($F18=315,'2. Velg maks og min hastigheter'!$H$10,IF($F18=400,'2. Velg maks og min hastigheter'!$H$11,IF($F18=500,'2. Velg maks og min hastigheter'!$H$12,IF($F18=630,'2. Velg maks og min hastigheter'!$H$13,VLOOKUP($F18,'Dim, min og maks'!$A$11:$H$54,6,FALSE)*3600*1.5)))))))))))),0),"")</f>
        <v/>
      </c>
      <c r="K18" s="174"/>
      <c r="L18" s="175" t="str">
        <f t="shared" si="0"/>
        <v/>
      </c>
      <c r="M18" s="233" t="str">
        <f t="shared" si="2"/>
        <v/>
      </c>
      <c r="N18" s="233"/>
      <c r="O18" s="233"/>
      <c r="P18" s="164"/>
    </row>
    <row r="19" spans="1:16" ht="17.100000000000001" customHeight="1" x14ac:dyDescent="0.3">
      <c r="A19" s="155"/>
      <c r="B19" s="167"/>
      <c r="C19" s="168"/>
      <c r="D19" s="168"/>
      <c r="E19" s="164"/>
      <c r="F19" s="169" t="str">
        <f>IF($E19&lt;20,"",IF(H19=CAV!$A$3,IF($E19&lt;='CAV hastighet'!$E$5,100,IF($E19&lt;='CAV hastighet'!$E$6,125,IF($E19&lt;='CAV hastighet'!$E$7,160,IF($E19&lt;='CAV hastighet'!$E$8,200,IF($E19&lt;='CAV hastighet'!$E$9,250,IF($E19&lt;='CAV hastighet'!$E$10,315,IF($E19&lt;='CAV hastighet'!$E$11,400,IF($E19&lt;='CAV hastighet'!$E$12,500,IF($E19&lt;='CAV hastighet'!$E$13,630,"Dim må overstyres"))))))))),IF($E19&lt;='2. Velg maks og min hastigheter'!$E$5,100,IF($E19&lt;='2. Velg maks og min hastigheter'!$E$6,125,IF($E19&lt;='2. Velg maks og min hastigheter'!$E$7,160,IF($E19&lt;='2. Velg maks og min hastigheter'!$E$8,200,IF($E19&lt;='2. Velg maks og min hastigheter'!$E$9,250,IF($E19&lt;='2. Velg maks og min hastigheter'!$E$10,315,IF($E19&lt;='2. Velg maks og min hastigheter'!$E$11,400,IF($E19&lt;='2. Velg maks og min hastigheter'!$E$12,500,IF($E19&lt;='2. Velg maks og min hastigheter'!$E$13,630,"Bruk rektangulært")))))))))))</f>
        <v/>
      </c>
      <c r="G19" s="170"/>
      <c r="H19" s="171"/>
      <c r="I19" s="172" t="str">
        <f>IFERROR(IF(OR($E19="",F19=""),"",IF(AND(F19="Bruk rektangulært",G19=""),"",ROUND(IF(G19&lt;&gt;"",IF( VLOOKUP(G19,'Dim, min og maks'!$A$2:$F$54,6,FALSE)&lt;&gt;0,'1. Prosjekteringsverktøy'!E19/3600/VLOOKUP(G19,'Dim, min og maks'!$A$2:$F$54,6,FALSE),(E19/3600)/(((G19/2/1000))^2*PI())),IF( VLOOKUP(F19,'Dim, min og maks'!$A$2:$F$54,6,FALSE)&lt;&gt;0,'1. Prosjekteringsverktøy'!E19/3600/VLOOKUP($F19,'Dim, min og maks'!$A$2:$F$54,6,FALSE),($E19/3600)/((($F19/2/1000))^2*PI()))),1))),"Dim finnes ikke")</f>
        <v/>
      </c>
      <c r="J19" s="173" t="str">
        <f>IFERROR(ROUND(IF($F19=0,"",IF(H19=CAV!$A$3,E19,IF(G19&lt;&gt;"",IF($G19=100,'2. Velg maks og min hastigheter'!$H$5,IF($G19=125,'2. Velg maks og min hastigheter'!$H$6,IF($G19=160,'2. Velg maks og min hastigheter'!$H$7,IF($G19=200,'2. Velg maks og min hastigheter'!$H$8,IF($G19=250,'2. Velg maks og min hastigheter'!$H$9,IF($G19=315,'2. Velg maks og min hastigheter'!$H$10,IF($G19=400,'2. Velg maks og min hastigheter'!$H$11,IF($G19=500,'2. Velg maks og min hastigheter'!$H$12,IF($G19=630,'2. Velg maks og min hastigheter'!$H$13,VLOOKUP($G19,'Dim, min og maks'!$A$11:$H$54,6,FALSE)*3600*1.5))))))))),IF($F19=100,'2. Velg maks og min hastigheter'!$H$5,IF($F19=125,'2. Velg maks og min hastigheter'!$H$6,IF($F19=160,'2. Velg maks og min hastigheter'!$H$7,IF($F19=200,'2. Velg maks og min hastigheter'!$H$8,IF($F19=250,'2. Velg maks og min hastigheter'!$H$9,IF($F19=315,'2. Velg maks og min hastigheter'!$H$10,IF($F19=400,'2. Velg maks og min hastigheter'!$H$11,IF($F19=500,'2. Velg maks og min hastigheter'!$H$12,IF($F19=630,'2. Velg maks og min hastigheter'!$H$13,VLOOKUP($F19,'Dim, min og maks'!$A$11:$H$54,6,FALSE)*3600*1.5)))))))))))),0),"")</f>
        <v/>
      </c>
      <c r="K19" s="174"/>
      <c r="L19" s="175" t="str">
        <f t="shared" si="0"/>
        <v/>
      </c>
      <c r="M19" s="233" t="str">
        <f t="shared" si="2"/>
        <v/>
      </c>
      <c r="N19" s="233"/>
      <c r="O19" s="233"/>
      <c r="P19" s="164"/>
    </row>
    <row r="20" spans="1:16" ht="17.100000000000001" customHeight="1" x14ac:dyDescent="0.3">
      <c r="A20" s="155"/>
      <c r="B20" s="167"/>
      <c r="C20" s="168"/>
      <c r="D20" s="168"/>
      <c r="E20" s="164"/>
      <c r="F20" s="169" t="str">
        <f>IF($E20&lt;20,"",IF(H20=CAV!$A$3,IF($E20&lt;='CAV hastighet'!$E$5,100,IF($E20&lt;='CAV hastighet'!$E$6,125,IF($E20&lt;='CAV hastighet'!$E$7,160,IF($E20&lt;='CAV hastighet'!$E$8,200,IF($E20&lt;='CAV hastighet'!$E$9,250,IF($E20&lt;='CAV hastighet'!$E$10,315,IF($E20&lt;='CAV hastighet'!$E$11,400,IF($E20&lt;='CAV hastighet'!$E$12,500,IF($E20&lt;='CAV hastighet'!$E$13,630,"Dim må overstyres"))))))))),IF($E20&lt;='2. Velg maks og min hastigheter'!$E$5,100,IF($E20&lt;='2. Velg maks og min hastigheter'!$E$6,125,IF($E20&lt;='2. Velg maks og min hastigheter'!$E$7,160,IF($E20&lt;='2. Velg maks og min hastigheter'!$E$8,200,IF($E20&lt;='2. Velg maks og min hastigheter'!$E$9,250,IF($E20&lt;='2. Velg maks og min hastigheter'!$E$10,315,IF($E20&lt;='2. Velg maks og min hastigheter'!$E$11,400,IF($E20&lt;='2. Velg maks og min hastigheter'!$E$12,500,IF($E20&lt;='2. Velg maks og min hastigheter'!$E$13,630,"Bruk rektangulært")))))))))))</f>
        <v/>
      </c>
      <c r="G20" s="170"/>
      <c r="H20" s="171"/>
      <c r="I20" s="172" t="str">
        <f>IFERROR(IF(OR($E20="",F20=""),"",IF(AND(F20="Bruk rektangulært",G20=""),"",ROUND(IF(G20&lt;&gt;"",IF( VLOOKUP(G20,'Dim, min og maks'!$A$2:$F$54,6,FALSE)&lt;&gt;0,'1. Prosjekteringsverktøy'!E20/3600/VLOOKUP(G20,'Dim, min og maks'!$A$2:$F$54,6,FALSE),(E20/3600)/(((G20/2/1000))^2*PI())),IF( VLOOKUP(F20,'Dim, min og maks'!$A$2:$F$54,6,FALSE)&lt;&gt;0,'1. Prosjekteringsverktøy'!E20/3600/VLOOKUP($F20,'Dim, min og maks'!$A$2:$F$54,6,FALSE),($E20/3600)/((($F20/2/1000))^2*PI()))),1))),"Dim finnes ikke")</f>
        <v/>
      </c>
      <c r="J20" s="173" t="str">
        <f>IFERROR(ROUND(IF($F20=0,"",IF(H20=CAV!$A$3,E20,IF(G20&lt;&gt;"",IF($G20=100,'2. Velg maks og min hastigheter'!$H$5,IF($G20=125,'2. Velg maks og min hastigheter'!$H$6,IF($G20=160,'2. Velg maks og min hastigheter'!$H$7,IF($G20=200,'2. Velg maks og min hastigheter'!$H$8,IF($G20=250,'2. Velg maks og min hastigheter'!$H$9,IF($G20=315,'2. Velg maks og min hastigheter'!$H$10,IF($G20=400,'2. Velg maks og min hastigheter'!$H$11,IF($G20=500,'2. Velg maks og min hastigheter'!$H$12,IF($G20=630,'2. Velg maks og min hastigheter'!$H$13,VLOOKUP($G20,'Dim, min og maks'!$A$11:$H$54,6,FALSE)*3600*1.5))))))))),IF($F20=100,'2. Velg maks og min hastigheter'!$H$5,IF($F20=125,'2. Velg maks og min hastigheter'!$H$6,IF($F20=160,'2. Velg maks og min hastigheter'!$H$7,IF($F20=200,'2. Velg maks og min hastigheter'!$H$8,IF($F20=250,'2. Velg maks og min hastigheter'!$H$9,IF($F20=315,'2. Velg maks og min hastigheter'!$H$10,IF($F20=400,'2. Velg maks og min hastigheter'!$H$11,IF($F20=500,'2. Velg maks og min hastigheter'!$H$12,IF($F20=630,'2. Velg maks og min hastigheter'!$H$13,VLOOKUP($F20,'Dim, min og maks'!$A$11:$H$54,6,FALSE)*3600*1.5)))))))))))),0),"")</f>
        <v/>
      </c>
      <c r="K20" s="174"/>
      <c r="L20" s="175" t="str">
        <f t="shared" ref="L20:L74" si="3">IF(OR(K20="",J20=""),"",IF(K20&lt;J20,"Ja",""))</f>
        <v/>
      </c>
      <c r="M20" s="233" t="str">
        <f t="shared" si="2"/>
        <v/>
      </c>
      <c r="N20" s="233"/>
      <c r="O20" s="233"/>
      <c r="P20" s="164"/>
    </row>
    <row r="21" spans="1:16" ht="17.100000000000001" customHeight="1" x14ac:dyDescent="0.3">
      <c r="A21" s="155"/>
      <c r="B21" s="167"/>
      <c r="C21" s="168"/>
      <c r="D21" s="168"/>
      <c r="E21" s="164"/>
      <c r="F21" s="169" t="str">
        <f>IF($E21&lt;20,"",IF(H21=CAV!$A$3,IF($E21&lt;='CAV hastighet'!$E$5,100,IF($E21&lt;='CAV hastighet'!$E$6,125,IF($E21&lt;='CAV hastighet'!$E$7,160,IF($E21&lt;='CAV hastighet'!$E$8,200,IF($E21&lt;='CAV hastighet'!$E$9,250,IF($E21&lt;='CAV hastighet'!$E$10,315,IF($E21&lt;='CAV hastighet'!$E$11,400,IF($E21&lt;='CAV hastighet'!$E$12,500,IF($E21&lt;='CAV hastighet'!$E$13,630,"Dim må overstyres"))))))))),IF($E21&lt;='2. Velg maks og min hastigheter'!$E$5,100,IF($E21&lt;='2. Velg maks og min hastigheter'!$E$6,125,IF($E21&lt;='2. Velg maks og min hastigheter'!$E$7,160,IF($E21&lt;='2. Velg maks og min hastigheter'!$E$8,200,IF($E21&lt;='2. Velg maks og min hastigheter'!$E$9,250,IF($E21&lt;='2. Velg maks og min hastigheter'!$E$10,315,IF($E21&lt;='2. Velg maks og min hastigheter'!$E$11,400,IF($E21&lt;='2. Velg maks og min hastigheter'!$E$12,500,IF($E21&lt;='2. Velg maks og min hastigheter'!$E$13,630,"Bruk rektangulært")))))))))))</f>
        <v/>
      </c>
      <c r="G21" s="170"/>
      <c r="H21" s="171"/>
      <c r="I21" s="172" t="str">
        <f>IFERROR(IF(OR($E21="",F21=""),"",IF(AND(F21="Bruk rektangulært",G21=""),"",ROUND(IF(G21&lt;&gt;"",IF( VLOOKUP(G21,'Dim, min og maks'!$A$2:$F$54,6,FALSE)&lt;&gt;0,'1. Prosjekteringsverktøy'!E21/3600/VLOOKUP(G21,'Dim, min og maks'!$A$2:$F$54,6,FALSE),(E21/3600)/(((G21/2/1000))^2*PI())),IF( VLOOKUP(F21,'Dim, min og maks'!$A$2:$F$54,6,FALSE)&lt;&gt;0,'1. Prosjekteringsverktøy'!E21/3600/VLOOKUP($F21,'Dim, min og maks'!$A$2:$F$54,6,FALSE),($E21/3600)/((($F21/2/1000))^2*PI()))),1))),"Dim finnes ikke")</f>
        <v/>
      </c>
      <c r="J21" s="173" t="str">
        <f>IFERROR(ROUND(IF($F21=0,"",IF(H21=CAV!$A$3,E21,IF(G21&lt;&gt;"",IF($G21=100,'2. Velg maks og min hastigheter'!$H$5,IF($G21=125,'2. Velg maks og min hastigheter'!$H$6,IF($G21=160,'2. Velg maks og min hastigheter'!$H$7,IF($G21=200,'2. Velg maks og min hastigheter'!$H$8,IF($G21=250,'2. Velg maks og min hastigheter'!$H$9,IF($G21=315,'2. Velg maks og min hastigheter'!$H$10,IF($G21=400,'2. Velg maks og min hastigheter'!$H$11,IF($G21=500,'2. Velg maks og min hastigheter'!$H$12,IF($G21=630,'2. Velg maks og min hastigheter'!$H$13,VLOOKUP($G21,'Dim, min og maks'!$A$11:$H$54,6,FALSE)*3600*1.5))))))))),IF($F21=100,'2. Velg maks og min hastigheter'!$H$5,IF($F21=125,'2. Velg maks og min hastigheter'!$H$6,IF($F21=160,'2. Velg maks og min hastigheter'!$H$7,IF($F21=200,'2. Velg maks og min hastigheter'!$H$8,IF($F21=250,'2. Velg maks og min hastigheter'!$H$9,IF($F21=315,'2. Velg maks og min hastigheter'!$H$10,IF($F21=400,'2. Velg maks og min hastigheter'!$H$11,IF($F21=500,'2. Velg maks og min hastigheter'!$H$12,IF($F21=630,'2. Velg maks og min hastigheter'!$H$13,VLOOKUP($F21,'Dim, min og maks'!$A$11:$H$54,6,FALSE)*3600*1.5)))))))))))),0),"")</f>
        <v/>
      </c>
      <c r="K21" s="174"/>
      <c r="L21" s="175" t="str">
        <f t="shared" si="3"/>
        <v/>
      </c>
      <c r="M21" s="233" t="str">
        <f t="shared" si="2"/>
        <v/>
      </c>
      <c r="N21" s="233"/>
      <c r="O21" s="233"/>
      <c r="P21" s="164"/>
    </row>
    <row r="22" spans="1:16" ht="17.100000000000001" customHeight="1" x14ac:dyDescent="0.3">
      <c r="A22" s="155"/>
      <c r="B22" s="167"/>
      <c r="C22" s="168"/>
      <c r="D22" s="168"/>
      <c r="E22" s="164"/>
      <c r="F22" s="169" t="str">
        <f>IF($E22&lt;20,"",IF(H22=CAV!$A$3,IF($E22&lt;='CAV hastighet'!$E$5,100,IF($E22&lt;='CAV hastighet'!$E$6,125,IF($E22&lt;='CAV hastighet'!$E$7,160,IF($E22&lt;='CAV hastighet'!$E$8,200,IF($E22&lt;='CAV hastighet'!$E$9,250,IF($E22&lt;='CAV hastighet'!$E$10,315,IF($E22&lt;='CAV hastighet'!$E$11,400,IF($E22&lt;='CAV hastighet'!$E$12,500,IF($E22&lt;='CAV hastighet'!$E$13,630,"Dim må overstyres"))))))))),IF($E22&lt;='2. Velg maks og min hastigheter'!$E$5,100,IF($E22&lt;='2. Velg maks og min hastigheter'!$E$6,125,IF($E22&lt;='2. Velg maks og min hastigheter'!$E$7,160,IF($E22&lt;='2. Velg maks og min hastigheter'!$E$8,200,IF($E22&lt;='2. Velg maks og min hastigheter'!$E$9,250,IF($E22&lt;='2. Velg maks og min hastigheter'!$E$10,315,IF($E22&lt;='2. Velg maks og min hastigheter'!$E$11,400,IF($E22&lt;='2. Velg maks og min hastigheter'!$E$12,500,IF($E22&lt;='2. Velg maks og min hastigheter'!$E$13,630,"Bruk rektangulært")))))))))))</f>
        <v/>
      </c>
      <c r="G22" s="170"/>
      <c r="H22" s="171"/>
      <c r="I22" s="172" t="str">
        <f>IFERROR(IF(OR($E22="",F22=""),"",IF(AND(F22="Bruk rektangulært",G22=""),"",ROUND(IF(G22&lt;&gt;"",IF( VLOOKUP(G22,'Dim, min og maks'!$A$2:$F$54,6,FALSE)&lt;&gt;0,'1. Prosjekteringsverktøy'!E22/3600/VLOOKUP(G22,'Dim, min og maks'!$A$2:$F$54,6,FALSE),(E22/3600)/(((G22/2/1000))^2*PI())),IF( VLOOKUP(F22,'Dim, min og maks'!$A$2:$F$54,6,FALSE)&lt;&gt;0,'1. Prosjekteringsverktøy'!E22/3600/VLOOKUP($F22,'Dim, min og maks'!$A$2:$F$54,6,FALSE),($E22/3600)/((($F22/2/1000))^2*PI()))),1))),"Dim finnes ikke")</f>
        <v/>
      </c>
      <c r="J22" s="173" t="str">
        <f>IFERROR(ROUND(IF($F22=0,"",IF(H22=CAV!$A$3,E22,IF(G22&lt;&gt;"",IF($G22=100,'2. Velg maks og min hastigheter'!$H$5,IF($G22=125,'2. Velg maks og min hastigheter'!$H$6,IF($G22=160,'2. Velg maks og min hastigheter'!$H$7,IF($G22=200,'2. Velg maks og min hastigheter'!$H$8,IF($G22=250,'2. Velg maks og min hastigheter'!$H$9,IF($G22=315,'2. Velg maks og min hastigheter'!$H$10,IF($G22=400,'2. Velg maks og min hastigheter'!$H$11,IF($G22=500,'2. Velg maks og min hastigheter'!$H$12,IF($G22=630,'2. Velg maks og min hastigheter'!$H$13,VLOOKUP($G22,'Dim, min og maks'!$A$11:$H$54,6,FALSE)*3600*1.5))))))))),IF($F22=100,'2. Velg maks og min hastigheter'!$H$5,IF($F22=125,'2. Velg maks og min hastigheter'!$H$6,IF($F22=160,'2. Velg maks og min hastigheter'!$H$7,IF($F22=200,'2. Velg maks og min hastigheter'!$H$8,IF($F22=250,'2. Velg maks og min hastigheter'!$H$9,IF($F22=315,'2. Velg maks og min hastigheter'!$H$10,IF($F22=400,'2. Velg maks og min hastigheter'!$H$11,IF($F22=500,'2. Velg maks og min hastigheter'!$H$12,IF($F22=630,'2. Velg maks og min hastigheter'!$H$13,VLOOKUP($F22,'Dim, min og maks'!$A$11:$H$54,6,FALSE)*3600*1.5)))))))))))),0),"")</f>
        <v/>
      </c>
      <c r="K22" s="174"/>
      <c r="L22" s="175" t="str">
        <f t="shared" si="3"/>
        <v/>
      </c>
      <c r="M22" s="233" t="str">
        <f t="shared" si="2"/>
        <v/>
      </c>
      <c r="N22" s="233"/>
      <c r="O22" s="233"/>
      <c r="P22" s="164"/>
    </row>
    <row r="23" spans="1:16" ht="17.100000000000001" customHeight="1" x14ac:dyDescent="0.3">
      <c r="A23" s="155"/>
      <c r="B23" s="167"/>
      <c r="C23" s="168"/>
      <c r="D23" s="168"/>
      <c r="E23" s="164"/>
      <c r="F23" s="169" t="str">
        <f>IF($E23&lt;20,"",IF(H23=CAV!$A$3,IF($E23&lt;='CAV hastighet'!$E$5,100,IF($E23&lt;='CAV hastighet'!$E$6,125,IF($E23&lt;='CAV hastighet'!$E$7,160,IF($E23&lt;='CAV hastighet'!$E$8,200,IF($E23&lt;='CAV hastighet'!$E$9,250,IF($E23&lt;='CAV hastighet'!$E$10,315,IF($E23&lt;='CAV hastighet'!$E$11,400,IF($E23&lt;='CAV hastighet'!$E$12,500,IF($E23&lt;='CAV hastighet'!$E$13,630,"Dim må overstyres"))))))))),IF($E23&lt;='2. Velg maks og min hastigheter'!$E$5,100,IF($E23&lt;='2. Velg maks og min hastigheter'!$E$6,125,IF($E23&lt;='2. Velg maks og min hastigheter'!$E$7,160,IF($E23&lt;='2. Velg maks og min hastigheter'!$E$8,200,IF($E23&lt;='2. Velg maks og min hastigheter'!$E$9,250,IF($E23&lt;='2. Velg maks og min hastigheter'!$E$10,315,IF($E23&lt;='2. Velg maks og min hastigheter'!$E$11,400,IF($E23&lt;='2. Velg maks og min hastigheter'!$E$12,500,IF($E23&lt;='2. Velg maks og min hastigheter'!$E$13,630,"Bruk rektangulært")))))))))))</f>
        <v/>
      </c>
      <c r="G23" s="170"/>
      <c r="H23" s="171"/>
      <c r="I23" s="172" t="str">
        <f>IFERROR(IF(OR($E23="",F23=""),"",IF(AND(F23="Bruk rektangulært",G23=""),"",ROUND(IF(G23&lt;&gt;"",IF( VLOOKUP(G23,'Dim, min og maks'!$A$2:$F$54,6,FALSE)&lt;&gt;0,'1. Prosjekteringsverktøy'!E23/3600/VLOOKUP(G23,'Dim, min og maks'!$A$2:$F$54,6,FALSE),(E23/3600)/(((G23/2/1000))^2*PI())),IF( VLOOKUP(F23,'Dim, min og maks'!$A$2:$F$54,6,FALSE)&lt;&gt;0,'1. Prosjekteringsverktøy'!E23/3600/VLOOKUP($F23,'Dim, min og maks'!$A$2:$F$54,6,FALSE),($E23/3600)/((($F23/2/1000))^2*PI()))),1))),"Dim finnes ikke")</f>
        <v/>
      </c>
      <c r="J23" s="173" t="str">
        <f>IFERROR(ROUND(IF($F23=0,"",IF(H23=CAV!$A$3,E23,IF(G23&lt;&gt;"",IF($G23=100,'2. Velg maks og min hastigheter'!$H$5,IF($G23=125,'2. Velg maks og min hastigheter'!$H$6,IF($G23=160,'2. Velg maks og min hastigheter'!$H$7,IF($G23=200,'2. Velg maks og min hastigheter'!$H$8,IF($G23=250,'2. Velg maks og min hastigheter'!$H$9,IF($G23=315,'2. Velg maks og min hastigheter'!$H$10,IF($G23=400,'2. Velg maks og min hastigheter'!$H$11,IF($G23=500,'2. Velg maks og min hastigheter'!$H$12,IF($G23=630,'2. Velg maks og min hastigheter'!$H$13,VLOOKUP($G23,'Dim, min og maks'!$A$11:$H$54,6,FALSE)*3600*1.5))))))))),IF($F23=100,'2. Velg maks og min hastigheter'!$H$5,IF($F23=125,'2. Velg maks og min hastigheter'!$H$6,IF($F23=160,'2. Velg maks og min hastigheter'!$H$7,IF($F23=200,'2. Velg maks og min hastigheter'!$H$8,IF($F23=250,'2. Velg maks og min hastigheter'!$H$9,IF($F23=315,'2. Velg maks og min hastigheter'!$H$10,IF($F23=400,'2. Velg maks og min hastigheter'!$H$11,IF($F23=500,'2. Velg maks og min hastigheter'!$H$12,IF($F23=630,'2. Velg maks og min hastigheter'!$H$13,VLOOKUP($F23,'Dim, min og maks'!$A$11:$H$54,6,FALSE)*3600*1.5)))))))))))),0),"")</f>
        <v/>
      </c>
      <c r="K23" s="174"/>
      <c r="L23" s="175" t="str">
        <f t="shared" si="3"/>
        <v/>
      </c>
      <c r="M23" s="233" t="str">
        <f t="shared" si="2"/>
        <v/>
      </c>
      <c r="N23" s="233"/>
      <c r="O23" s="233"/>
      <c r="P23" s="164"/>
    </row>
    <row r="24" spans="1:16" ht="17.100000000000001" customHeight="1" x14ac:dyDescent="0.3">
      <c r="A24" s="155"/>
      <c r="B24" s="167"/>
      <c r="C24" s="168"/>
      <c r="D24" s="168"/>
      <c r="E24" s="164"/>
      <c r="F24" s="169" t="str">
        <f>IF($E24&lt;20,"",IF(H24=CAV!$A$3,IF($E24&lt;='CAV hastighet'!$E$5,100,IF($E24&lt;='CAV hastighet'!$E$6,125,IF($E24&lt;='CAV hastighet'!$E$7,160,IF($E24&lt;='CAV hastighet'!$E$8,200,IF($E24&lt;='CAV hastighet'!$E$9,250,IF($E24&lt;='CAV hastighet'!$E$10,315,IF($E24&lt;='CAV hastighet'!$E$11,400,IF($E24&lt;='CAV hastighet'!$E$12,500,IF($E24&lt;='CAV hastighet'!$E$13,630,"Dim må overstyres"))))))))),IF($E24&lt;='2. Velg maks og min hastigheter'!$E$5,100,IF($E24&lt;='2. Velg maks og min hastigheter'!$E$6,125,IF($E24&lt;='2. Velg maks og min hastigheter'!$E$7,160,IF($E24&lt;='2. Velg maks og min hastigheter'!$E$8,200,IF($E24&lt;='2. Velg maks og min hastigheter'!$E$9,250,IF($E24&lt;='2. Velg maks og min hastigheter'!$E$10,315,IF($E24&lt;='2. Velg maks og min hastigheter'!$E$11,400,IF($E24&lt;='2. Velg maks og min hastigheter'!$E$12,500,IF($E24&lt;='2. Velg maks og min hastigheter'!$E$13,630,"Bruk rektangulært")))))))))))</f>
        <v/>
      </c>
      <c r="G24" s="170"/>
      <c r="H24" s="171"/>
      <c r="I24" s="172" t="str">
        <f>IFERROR(IF(OR($E24="",F24=""),"",IF(AND(F24="Bruk rektangulært",G24=""),"",ROUND(IF(G24&lt;&gt;"",IF( VLOOKUP(G24,'Dim, min og maks'!$A$2:$F$54,6,FALSE)&lt;&gt;0,'1. Prosjekteringsverktøy'!E24/3600/VLOOKUP(G24,'Dim, min og maks'!$A$2:$F$54,6,FALSE),(E24/3600)/(((G24/2/1000))^2*PI())),IF( VLOOKUP(F24,'Dim, min og maks'!$A$2:$F$54,6,FALSE)&lt;&gt;0,'1. Prosjekteringsverktøy'!E24/3600/VLOOKUP($F24,'Dim, min og maks'!$A$2:$F$54,6,FALSE),($E24/3600)/((($F24/2/1000))^2*PI()))),1))),"Dim finnes ikke")</f>
        <v/>
      </c>
      <c r="J24" s="173" t="str">
        <f>IFERROR(ROUND(IF($F24=0,"",IF(H24=CAV!$A$3,E24,IF(G24&lt;&gt;"",IF($G24=100,'2. Velg maks og min hastigheter'!$H$5,IF($G24=125,'2. Velg maks og min hastigheter'!$H$6,IF($G24=160,'2. Velg maks og min hastigheter'!$H$7,IF($G24=200,'2. Velg maks og min hastigheter'!$H$8,IF($G24=250,'2. Velg maks og min hastigheter'!$H$9,IF($G24=315,'2. Velg maks og min hastigheter'!$H$10,IF($G24=400,'2. Velg maks og min hastigheter'!$H$11,IF($G24=500,'2. Velg maks og min hastigheter'!$H$12,IF($G24=630,'2. Velg maks og min hastigheter'!$H$13,VLOOKUP($G24,'Dim, min og maks'!$A$11:$H$54,6,FALSE)*3600*1.5))))))))),IF($F24=100,'2. Velg maks og min hastigheter'!$H$5,IF($F24=125,'2. Velg maks og min hastigheter'!$H$6,IF($F24=160,'2. Velg maks og min hastigheter'!$H$7,IF($F24=200,'2. Velg maks og min hastigheter'!$H$8,IF($F24=250,'2. Velg maks og min hastigheter'!$H$9,IF($F24=315,'2. Velg maks og min hastigheter'!$H$10,IF($F24=400,'2. Velg maks og min hastigheter'!$H$11,IF($F24=500,'2. Velg maks og min hastigheter'!$H$12,IF($F24=630,'2. Velg maks og min hastigheter'!$H$13,VLOOKUP($F24,'Dim, min og maks'!$A$11:$H$54,6,FALSE)*3600*1.5)))))))))))),0),"")</f>
        <v/>
      </c>
      <c r="K24" s="174"/>
      <c r="L24" s="175" t="str">
        <f t="shared" si="3"/>
        <v/>
      </c>
      <c r="M24" s="233" t="str">
        <f t="shared" si="2"/>
        <v/>
      </c>
      <c r="N24" s="233"/>
      <c r="O24" s="233"/>
      <c r="P24" s="164"/>
    </row>
    <row r="25" spans="1:16" ht="17.100000000000001" customHeight="1" x14ac:dyDescent="0.3">
      <c r="A25" s="155"/>
      <c r="B25" s="174"/>
      <c r="C25" s="164"/>
      <c r="D25" s="168"/>
      <c r="E25" s="164"/>
      <c r="F25" s="169" t="str">
        <f>IF($E25&lt;20,"",IF(H25=CAV!$A$3,IF($E25&lt;='CAV hastighet'!$E$5,100,IF($E25&lt;='CAV hastighet'!$E$6,125,IF($E25&lt;='CAV hastighet'!$E$7,160,IF($E25&lt;='CAV hastighet'!$E$8,200,IF($E25&lt;='CAV hastighet'!$E$9,250,IF($E25&lt;='CAV hastighet'!$E$10,315,IF($E25&lt;='CAV hastighet'!$E$11,400,IF($E25&lt;='CAV hastighet'!$E$12,500,IF($E25&lt;='CAV hastighet'!$E$13,630,"Dim må overstyres"))))))))),IF($E25&lt;='2. Velg maks og min hastigheter'!$E$5,100,IF($E25&lt;='2. Velg maks og min hastigheter'!$E$6,125,IF($E25&lt;='2. Velg maks og min hastigheter'!$E$7,160,IF($E25&lt;='2. Velg maks og min hastigheter'!$E$8,200,IF($E25&lt;='2. Velg maks og min hastigheter'!$E$9,250,IF($E25&lt;='2. Velg maks og min hastigheter'!$E$10,315,IF($E25&lt;='2. Velg maks og min hastigheter'!$E$11,400,IF($E25&lt;='2. Velg maks og min hastigheter'!$E$12,500,IF($E25&lt;='2. Velg maks og min hastigheter'!$E$13,630,"Bruk rektangulært")))))))))))</f>
        <v/>
      </c>
      <c r="G25" s="170"/>
      <c r="H25" s="171"/>
      <c r="I25" s="172" t="str">
        <f>IFERROR(IF(OR($E25="",F25=""),"",IF(AND(F25="Bruk rektangulært",G25=""),"",ROUND(IF(G25&lt;&gt;"",IF( VLOOKUP(G25,'Dim, min og maks'!$A$2:$F$54,6,FALSE)&lt;&gt;0,'1. Prosjekteringsverktøy'!E25/3600/VLOOKUP(G25,'Dim, min og maks'!$A$2:$F$54,6,FALSE),(E25/3600)/(((G25/2/1000))^2*PI())),IF( VLOOKUP(F25,'Dim, min og maks'!$A$2:$F$54,6,FALSE)&lt;&gt;0,'1. Prosjekteringsverktøy'!E25/3600/VLOOKUP($F25,'Dim, min og maks'!$A$2:$F$54,6,FALSE),($E25/3600)/((($F25/2/1000))^2*PI()))),1))),"Dim finnes ikke")</f>
        <v/>
      </c>
      <c r="J25" s="173" t="str">
        <f>IFERROR(ROUND(IF($F25=0,"",IF(H25=CAV!$A$3,E25,IF(G25&lt;&gt;"",IF($G25=100,'2. Velg maks og min hastigheter'!$H$5,IF($G25=125,'2. Velg maks og min hastigheter'!$H$6,IF($G25=160,'2. Velg maks og min hastigheter'!$H$7,IF($G25=200,'2. Velg maks og min hastigheter'!$H$8,IF($G25=250,'2. Velg maks og min hastigheter'!$H$9,IF($G25=315,'2. Velg maks og min hastigheter'!$H$10,IF($G25=400,'2. Velg maks og min hastigheter'!$H$11,IF($G25=500,'2. Velg maks og min hastigheter'!$H$12,IF($G25=630,'2. Velg maks og min hastigheter'!$H$13,VLOOKUP($G25,'Dim, min og maks'!$A$11:$H$54,6,FALSE)*3600*1.5))))))))),IF($F25=100,'2. Velg maks og min hastigheter'!$H$5,IF($F25=125,'2. Velg maks og min hastigheter'!$H$6,IF($F25=160,'2. Velg maks og min hastigheter'!$H$7,IF($F25=200,'2. Velg maks og min hastigheter'!$H$8,IF($F25=250,'2. Velg maks og min hastigheter'!$H$9,IF($F25=315,'2. Velg maks og min hastigheter'!$H$10,IF($F25=400,'2. Velg maks og min hastigheter'!$H$11,IF($F25=500,'2. Velg maks og min hastigheter'!$H$12,IF($F25=630,'2. Velg maks og min hastigheter'!$H$13,VLOOKUP($F25,'Dim, min og maks'!$A$11:$H$54,6,FALSE)*3600*1.5)))))))))))),0),"")</f>
        <v/>
      </c>
      <c r="K25" s="174"/>
      <c r="L25" s="175" t="str">
        <f t="shared" si="3"/>
        <v/>
      </c>
      <c r="M25" s="233" t="str">
        <f t="shared" si="2"/>
        <v/>
      </c>
      <c r="N25" s="233"/>
      <c r="O25" s="233"/>
      <c r="P25" s="164"/>
    </row>
    <row r="26" spans="1:16" ht="17.100000000000001" customHeight="1" x14ac:dyDescent="0.3">
      <c r="A26" s="155"/>
      <c r="B26" s="174"/>
      <c r="C26" s="164"/>
      <c r="D26" s="168"/>
      <c r="E26" s="164"/>
      <c r="F26" s="169" t="str">
        <f>IF($E26&lt;20,"",IF(H26=CAV!$A$3,IF($E26&lt;='CAV hastighet'!$E$5,100,IF($E26&lt;='CAV hastighet'!$E$6,125,IF($E26&lt;='CAV hastighet'!$E$7,160,IF($E26&lt;='CAV hastighet'!$E$8,200,IF($E26&lt;='CAV hastighet'!$E$9,250,IF($E26&lt;='CAV hastighet'!$E$10,315,IF($E26&lt;='CAV hastighet'!$E$11,400,IF($E26&lt;='CAV hastighet'!$E$12,500,IF($E26&lt;='CAV hastighet'!$E$13,630,"Dim må overstyres"))))))))),IF($E26&lt;='2. Velg maks og min hastigheter'!$E$5,100,IF($E26&lt;='2. Velg maks og min hastigheter'!$E$6,125,IF($E26&lt;='2. Velg maks og min hastigheter'!$E$7,160,IF($E26&lt;='2. Velg maks og min hastigheter'!$E$8,200,IF($E26&lt;='2. Velg maks og min hastigheter'!$E$9,250,IF($E26&lt;='2. Velg maks og min hastigheter'!$E$10,315,IF($E26&lt;='2. Velg maks og min hastigheter'!$E$11,400,IF($E26&lt;='2. Velg maks og min hastigheter'!$E$12,500,IF($E26&lt;='2. Velg maks og min hastigheter'!$E$13,630,"Bruk rektangulært")))))))))))</f>
        <v/>
      </c>
      <c r="G26" s="170"/>
      <c r="H26" s="171"/>
      <c r="I26" s="172" t="str">
        <f>IFERROR(IF(OR($E26="",F26=""),"",IF(AND(F26="Bruk rektangulært",G26=""),"",ROUND(IF(G26&lt;&gt;"",IF( VLOOKUP(G26,'Dim, min og maks'!$A$2:$F$54,6,FALSE)&lt;&gt;0,'1. Prosjekteringsverktøy'!E26/3600/VLOOKUP(G26,'Dim, min og maks'!$A$2:$F$54,6,FALSE),(E26/3600)/(((G26/2/1000))^2*PI())),IF( VLOOKUP(F26,'Dim, min og maks'!$A$2:$F$54,6,FALSE)&lt;&gt;0,'1. Prosjekteringsverktøy'!E26/3600/VLOOKUP($F26,'Dim, min og maks'!$A$2:$F$54,6,FALSE),($E26/3600)/((($F26/2/1000))^2*PI()))),1))),"Dim finnes ikke")</f>
        <v/>
      </c>
      <c r="J26" s="173" t="str">
        <f>IFERROR(ROUND(IF($F26=0,"",IF(H26=CAV!$A$3,E26,IF(G26&lt;&gt;"",IF($G26=100,'2. Velg maks og min hastigheter'!$H$5,IF($G26=125,'2. Velg maks og min hastigheter'!$H$6,IF($G26=160,'2. Velg maks og min hastigheter'!$H$7,IF($G26=200,'2. Velg maks og min hastigheter'!$H$8,IF($G26=250,'2. Velg maks og min hastigheter'!$H$9,IF($G26=315,'2. Velg maks og min hastigheter'!$H$10,IF($G26=400,'2. Velg maks og min hastigheter'!$H$11,IF($G26=500,'2. Velg maks og min hastigheter'!$H$12,IF($G26=630,'2. Velg maks og min hastigheter'!$H$13,VLOOKUP($G26,'Dim, min og maks'!$A$11:$H$54,6,FALSE)*3600*1.5))))))))),IF($F26=100,'2. Velg maks og min hastigheter'!$H$5,IF($F26=125,'2. Velg maks og min hastigheter'!$H$6,IF($F26=160,'2. Velg maks og min hastigheter'!$H$7,IF($F26=200,'2. Velg maks og min hastigheter'!$H$8,IF($F26=250,'2. Velg maks og min hastigheter'!$H$9,IF($F26=315,'2. Velg maks og min hastigheter'!$H$10,IF($F26=400,'2. Velg maks og min hastigheter'!$H$11,IF($F26=500,'2. Velg maks og min hastigheter'!$H$12,IF($F26=630,'2. Velg maks og min hastigheter'!$H$13,VLOOKUP($F26,'Dim, min og maks'!$A$11:$H$54,6,FALSE)*3600*1.5)))))))))))),0),"")</f>
        <v/>
      </c>
      <c r="K26" s="174"/>
      <c r="L26" s="175" t="str">
        <f t="shared" si="3"/>
        <v/>
      </c>
      <c r="M26" s="233" t="str">
        <f t="shared" si="2"/>
        <v/>
      </c>
      <c r="N26" s="233"/>
      <c r="O26" s="233"/>
      <c r="P26" s="164"/>
    </row>
    <row r="27" spans="1:16" ht="17.100000000000001" customHeight="1" x14ac:dyDescent="0.3">
      <c r="A27" s="155"/>
      <c r="B27" s="174"/>
      <c r="C27" s="164"/>
      <c r="D27" s="164"/>
      <c r="E27" s="164"/>
      <c r="F27" s="169" t="str">
        <f>IF($E27&lt;20,"",IF(H27=CAV!$A$3,IF($E27&lt;='CAV hastighet'!$E$5,100,IF($E27&lt;='CAV hastighet'!$E$6,125,IF($E27&lt;='CAV hastighet'!$E$7,160,IF($E27&lt;='CAV hastighet'!$E$8,200,IF($E27&lt;='CAV hastighet'!$E$9,250,IF($E27&lt;='CAV hastighet'!$E$10,315,IF($E27&lt;='CAV hastighet'!$E$11,400,IF($E27&lt;='CAV hastighet'!$E$12,500,IF($E27&lt;='CAV hastighet'!$E$13,630,"Dim må overstyres"))))))))),IF($E27&lt;='2. Velg maks og min hastigheter'!$E$5,100,IF($E27&lt;='2. Velg maks og min hastigheter'!$E$6,125,IF($E27&lt;='2. Velg maks og min hastigheter'!$E$7,160,IF($E27&lt;='2. Velg maks og min hastigheter'!$E$8,200,IF($E27&lt;='2. Velg maks og min hastigheter'!$E$9,250,IF($E27&lt;='2. Velg maks og min hastigheter'!$E$10,315,IF($E27&lt;='2. Velg maks og min hastigheter'!$E$11,400,IF($E27&lt;='2. Velg maks og min hastigheter'!$E$12,500,IF($E27&lt;='2. Velg maks og min hastigheter'!$E$13,630,"Bruk rektangulært")))))))))))</f>
        <v/>
      </c>
      <c r="G27" s="171"/>
      <c r="H27" s="171"/>
      <c r="I27" s="172" t="str">
        <f>IFERROR(IF(OR($E27="",F27=""),"",IF(AND(F27="Bruk rektangulært",G27=""),"",ROUND(IF(G27&lt;&gt;"",IF( VLOOKUP(G27,'Dim, min og maks'!$A$2:$F$54,6,FALSE)&lt;&gt;0,'1. Prosjekteringsverktøy'!E27/3600/VLOOKUP(G27,'Dim, min og maks'!$A$2:$F$54,6,FALSE),(E27/3600)/(((G27/2/1000))^2*PI())),IF( VLOOKUP(F27,'Dim, min og maks'!$A$2:$F$54,6,FALSE)&lt;&gt;0,'1. Prosjekteringsverktøy'!E27/3600/VLOOKUP($F27,'Dim, min og maks'!$A$2:$F$54,6,FALSE),($E27/3600)/((($F27/2/1000))^2*PI()))),1))),"Dim finnes ikke")</f>
        <v/>
      </c>
      <c r="J27" s="173" t="str">
        <f>IFERROR(ROUND(IF($F27=0,"",IF(H27=CAV!$A$3,E27,IF(G27&lt;&gt;"",IF($G27=100,'2. Velg maks og min hastigheter'!$H$5,IF($G27=125,'2. Velg maks og min hastigheter'!$H$6,IF($G27=160,'2. Velg maks og min hastigheter'!$H$7,IF($G27=200,'2. Velg maks og min hastigheter'!$H$8,IF($G27=250,'2. Velg maks og min hastigheter'!$H$9,IF($G27=315,'2. Velg maks og min hastigheter'!$H$10,IF($G27=400,'2. Velg maks og min hastigheter'!$H$11,IF($G27=500,'2. Velg maks og min hastigheter'!$H$12,IF($G27=630,'2. Velg maks og min hastigheter'!$H$13,VLOOKUP($G27,'Dim, min og maks'!$A$11:$H$54,6,FALSE)*3600*1.5))))))))),IF($F27=100,'2. Velg maks og min hastigheter'!$H$5,IF($F27=125,'2. Velg maks og min hastigheter'!$H$6,IF($F27=160,'2. Velg maks og min hastigheter'!$H$7,IF($F27=200,'2. Velg maks og min hastigheter'!$H$8,IF($F27=250,'2. Velg maks og min hastigheter'!$H$9,IF($F27=315,'2. Velg maks og min hastigheter'!$H$10,IF($F27=400,'2. Velg maks og min hastigheter'!$H$11,IF($F27=500,'2. Velg maks og min hastigheter'!$H$12,IF($F27=630,'2. Velg maks og min hastigheter'!$H$13,VLOOKUP($F27,'Dim, min og maks'!$A$11:$H$54,6,FALSE)*3600*1.5)))))))))))),0),"")</f>
        <v/>
      </c>
      <c r="K27" s="174"/>
      <c r="L27" s="175" t="str">
        <f t="shared" si="3"/>
        <v/>
      </c>
      <c r="M27" s="233" t="str">
        <f t="shared" si="2"/>
        <v/>
      </c>
      <c r="N27" s="233"/>
      <c r="O27" s="233"/>
      <c r="P27" s="164"/>
    </row>
    <row r="28" spans="1:16" ht="17.100000000000001" customHeight="1" x14ac:dyDescent="0.3">
      <c r="A28" s="155"/>
      <c r="B28" s="174"/>
      <c r="C28" s="164"/>
      <c r="D28" s="164"/>
      <c r="E28" s="164"/>
      <c r="F28" s="169" t="str">
        <f>IF($E28&lt;20,"",IF(H28=CAV!$A$3,IF($E28&lt;='CAV hastighet'!$E$5,100,IF($E28&lt;='CAV hastighet'!$E$6,125,IF($E28&lt;='CAV hastighet'!$E$7,160,IF($E28&lt;='CAV hastighet'!$E$8,200,IF($E28&lt;='CAV hastighet'!$E$9,250,IF($E28&lt;='CAV hastighet'!$E$10,315,IF($E28&lt;='CAV hastighet'!$E$11,400,IF($E28&lt;='CAV hastighet'!$E$12,500,IF($E28&lt;='CAV hastighet'!$E$13,630,"Dim må overstyres"))))))))),IF($E28&lt;='2. Velg maks og min hastigheter'!$E$5,100,IF($E28&lt;='2. Velg maks og min hastigheter'!$E$6,125,IF($E28&lt;='2. Velg maks og min hastigheter'!$E$7,160,IF($E28&lt;='2. Velg maks og min hastigheter'!$E$8,200,IF($E28&lt;='2. Velg maks og min hastigheter'!$E$9,250,IF($E28&lt;='2. Velg maks og min hastigheter'!$E$10,315,IF($E28&lt;='2. Velg maks og min hastigheter'!$E$11,400,IF($E28&lt;='2. Velg maks og min hastigheter'!$E$12,500,IF($E28&lt;='2. Velg maks og min hastigheter'!$E$13,630,"Bruk rektangulært")))))))))))</f>
        <v/>
      </c>
      <c r="G28" s="171"/>
      <c r="H28" s="170"/>
      <c r="I28" s="172" t="str">
        <f>IFERROR(IF(OR($E28="",F28=""),"",IF(AND(F28="Bruk rektangulært",G28=""),"",ROUND(IF(G28&lt;&gt;"",IF( VLOOKUP(G28,'Dim, min og maks'!$A$2:$F$54,6,FALSE)&lt;&gt;0,'1. Prosjekteringsverktøy'!E28/3600/VLOOKUP(G28,'Dim, min og maks'!$A$2:$F$54,6,FALSE),(E28/3600)/(((G28/2/1000))^2*PI())),IF( VLOOKUP(F28,'Dim, min og maks'!$A$2:$F$54,6,FALSE)&lt;&gt;0,'1. Prosjekteringsverktøy'!E28/3600/VLOOKUP($F28,'Dim, min og maks'!$A$2:$F$54,6,FALSE),($E28/3600)/((($F28/2/1000))^2*PI()))),1))),"Dim finnes ikke")</f>
        <v/>
      </c>
      <c r="J28" s="173" t="str">
        <f>IFERROR(ROUND(IF($F28=0,"",IF(H28=CAV!$A$3,E28,IF(G28&lt;&gt;"",IF($G28=100,'2. Velg maks og min hastigheter'!$H$5,IF($G28=125,'2. Velg maks og min hastigheter'!$H$6,IF($G28=160,'2. Velg maks og min hastigheter'!$H$7,IF($G28=200,'2. Velg maks og min hastigheter'!$H$8,IF($G28=250,'2. Velg maks og min hastigheter'!$H$9,IF($G28=315,'2. Velg maks og min hastigheter'!$H$10,IF($G28=400,'2. Velg maks og min hastigheter'!$H$11,IF($G28=500,'2. Velg maks og min hastigheter'!$H$12,IF($G28=630,'2. Velg maks og min hastigheter'!$H$13,VLOOKUP($G28,'Dim, min og maks'!$A$11:$H$54,6,FALSE)*3600*1.5))))))))),IF($F28=100,'2. Velg maks og min hastigheter'!$H$5,IF($F28=125,'2. Velg maks og min hastigheter'!$H$6,IF($F28=160,'2. Velg maks og min hastigheter'!$H$7,IF($F28=200,'2. Velg maks og min hastigheter'!$H$8,IF($F28=250,'2. Velg maks og min hastigheter'!$H$9,IF($F28=315,'2. Velg maks og min hastigheter'!$H$10,IF($F28=400,'2. Velg maks og min hastigheter'!$H$11,IF($F28=500,'2. Velg maks og min hastigheter'!$H$12,IF($F28=630,'2. Velg maks og min hastigheter'!$H$13,VLOOKUP($F28,'Dim, min og maks'!$A$11:$H$54,6,FALSE)*3600*1.5)))))))))))),0),"")</f>
        <v/>
      </c>
      <c r="K28" s="174"/>
      <c r="L28" s="175" t="str">
        <f t="shared" si="3"/>
        <v/>
      </c>
      <c r="M28" s="233" t="str">
        <f t="shared" si="2"/>
        <v/>
      </c>
      <c r="N28" s="233"/>
      <c r="O28" s="233"/>
      <c r="P28" s="164"/>
    </row>
    <row r="29" spans="1:16" x14ac:dyDescent="0.3">
      <c r="A29" s="155"/>
      <c r="B29" s="174"/>
      <c r="C29" s="164"/>
      <c r="D29" s="164"/>
      <c r="E29" s="164"/>
      <c r="F29" s="169" t="str">
        <f>IF($E29&lt;20,"",IF(H29=CAV!$A$3,IF($E29&lt;='CAV hastighet'!$E$5,100,IF($E29&lt;='CAV hastighet'!$E$6,125,IF($E29&lt;='CAV hastighet'!$E$7,160,IF($E29&lt;='CAV hastighet'!$E$8,200,IF($E29&lt;='CAV hastighet'!$E$9,250,IF($E29&lt;='CAV hastighet'!$E$10,315,IF($E29&lt;='CAV hastighet'!$E$11,400,IF($E29&lt;='CAV hastighet'!$E$12,500,IF($E29&lt;='CAV hastighet'!$E$13,630,"Dim må overstyres"))))))))),IF($E29&lt;='2. Velg maks og min hastigheter'!$E$5,100,IF($E29&lt;='2. Velg maks og min hastigheter'!$E$6,125,IF($E29&lt;='2. Velg maks og min hastigheter'!$E$7,160,IF($E29&lt;='2. Velg maks og min hastigheter'!$E$8,200,IF($E29&lt;='2. Velg maks og min hastigheter'!$E$9,250,IF($E29&lt;='2. Velg maks og min hastigheter'!$E$10,315,IF($E29&lt;='2. Velg maks og min hastigheter'!$E$11,400,IF($E29&lt;='2. Velg maks og min hastigheter'!$E$12,500,IF($E29&lt;='2. Velg maks og min hastigheter'!$E$13,630,"Bruk rektangulært")))))))))))</f>
        <v/>
      </c>
      <c r="G29" s="170"/>
      <c r="H29" s="170"/>
      <c r="I29" s="172" t="str">
        <f>IFERROR(IF(OR($E29="",F29=""),"",IF(AND(F29="Bruk rektangulært",G29=""),"",ROUND(IF(G29&lt;&gt;"",IF( VLOOKUP(G29,'Dim, min og maks'!$A$2:$F$54,6,FALSE)&lt;&gt;0,'1. Prosjekteringsverktøy'!E29/3600/VLOOKUP(G29,'Dim, min og maks'!$A$2:$F$54,6,FALSE),(E29/3600)/(((G29/2/1000))^2*PI())),IF( VLOOKUP(F29,'Dim, min og maks'!$A$2:$F$54,6,FALSE)&lt;&gt;0,'1. Prosjekteringsverktøy'!E29/3600/VLOOKUP($F29,'Dim, min og maks'!$A$2:$F$54,6,FALSE),($E29/3600)/((($F29/2/1000))^2*PI()))),1))),"Dim finnes ikke")</f>
        <v/>
      </c>
      <c r="J29" s="173" t="str">
        <f>IFERROR(ROUND(IF($F29=0,"",IF(H29=CAV!$A$3,E29,IF(G29&lt;&gt;"",IF($G29=100,'2. Velg maks og min hastigheter'!$H$5,IF($G29=125,'2. Velg maks og min hastigheter'!$H$6,IF($G29=160,'2. Velg maks og min hastigheter'!$H$7,IF($G29=200,'2. Velg maks og min hastigheter'!$H$8,IF($G29=250,'2. Velg maks og min hastigheter'!$H$9,IF($G29=315,'2. Velg maks og min hastigheter'!$H$10,IF($G29=400,'2. Velg maks og min hastigheter'!$H$11,IF($G29=500,'2. Velg maks og min hastigheter'!$H$12,IF($G29=630,'2. Velg maks og min hastigheter'!$H$13,VLOOKUP($G29,'Dim, min og maks'!$A$11:$H$54,6,FALSE)*3600*1.5))))))))),IF($F29=100,'2. Velg maks og min hastigheter'!$H$5,IF($F29=125,'2. Velg maks og min hastigheter'!$H$6,IF($F29=160,'2. Velg maks og min hastigheter'!$H$7,IF($F29=200,'2. Velg maks og min hastigheter'!$H$8,IF($F29=250,'2. Velg maks og min hastigheter'!$H$9,IF($F29=315,'2. Velg maks og min hastigheter'!$H$10,IF($F29=400,'2. Velg maks og min hastigheter'!$H$11,IF($F29=500,'2. Velg maks og min hastigheter'!$H$12,IF($F29=630,'2. Velg maks og min hastigheter'!$H$13,VLOOKUP($F29,'Dim, min og maks'!$A$11:$H$54,6,FALSE)*3600*1.5)))))))))))),0),"")</f>
        <v/>
      </c>
      <c r="K29" s="174"/>
      <c r="L29" s="175" t="str">
        <f t="shared" si="3"/>
        <v/>
      </c>
      <c r="M29" s="233" t="str">
        <f t="shared" si="2"/>
        <v/>
      </c>
      <c r="N29" s="233"/>
      <c r="O29" s="233"/>
      <c r="P29" s="164"/>
    </row>
    <row r="30" spans="1:16" x14ac:dyDescent="0.3">
      <c r="A30" s="155"/>
      <c r="B30" s="174"/>
      <c r="C30" s="164"/>
      <c r="D30" s="164"/>
      <c r="E30" s="164"/>
      <c r="F30" s="169" t="str">
        <f>IF($E30&lt;20,"",IF(H30=CAV!$A$3,IF($E30&lt;='CAV hastighet'!$E$5,100,IF($E30&lt;='CAV hastighet'!$E$6,125,IF($E30&lt;='CAV hastighet'!$E$7,160,IF($E30&lt;='CAV hastighet'!$E$8,200,IF($E30&lt;='CAV hastighet'!$E$9,250,IF($E30&lt;='CAV hastighet'!$E$10,315,IF($E30&lt;='CAV hastighet'!$E$11,400,IF($E30&lt;='CAV hastighet'!$E$12,500,IF($E30&lt;='CAV hastighet'!$E$13,630,"Dim må overstyres"))))))))),IF($E30&lt;='2. Velg maks og min hastigheter'!$E$5,100,IF($E30&lt;='2. Velg maks og min hastigheter'!$E$6,125,IF($E30&lt;='2. Velg maks og min hastigheter'!$E$7,160,IF($E30&lt;='2. Velg maks og min hastigheter'!$E$8,200,IF($E30&lt;='2. Velg maks og min hastigheter'!$E$9,250,IF($E30&lt;='2. Velg maks og min hastigheter'!$E$10,315,IF($E30&lt;='2. Velg maks og min hastigheter'!$E$11,400,IF($E30&lt;='2. Velg maks og min hastigheter'!$E$12,500,IF($E30&lt;='2. Velg maks og min hastigheter'!$E$13,630,"Bruk rektangulært")))))))))))</f>
        <v/>
      </c>
      <c r="G30" s="170"/>
      <c r="H30" s="170"/>
      <c r="I30" s="172" t="str">
        <f>IFERROR(IF(OR($E30="",F30=""),"",IF(AND(F30="Bruk rektangulært",G30=""),"",ROUND(IF(G30&lt;&gt;"",IF( VLOOKUP(G30,'Dim, min og maks'!$A$2:$F$54,6,FALSE)&lt;&gt;0,'1. Prosjekteringsverktøy'!E30/3600/VLOOKUP(G30,'Dim, min og maks'!$A$2:$F$54,6,FALSE),(E30/3600)/(((G30/2/1000))^2*PI())),IF( VLOOKUP(F30,'Dim, min og maks'!$A$2:$F$54,6,FALSE)&lt;&gt;0,'1. Prosjekteringsverktøy'!E30/3600/VLOOKUP($F30,'Dim, min og maks'!$A$2:$F$54,6,FALSE),($E30/3600)/((($F30/2/1000))^2*PI()))),1))),"Dim finnes ikke")</f>
        <v/>
      </c>
      <c r="J30" s="173" t="str">
        <f>IFERROR(ROUND(IF($F30=0,"",IF(H30=CAV!$A$3,E30,IF(G30&lt;&gt;"",IF($G30=100,'2. Velg maks og min hastigheter'!$H$5,IF($G30=125,'2. Velg maks og min hastigheter'!$H$6,IF($G30=160,'2. Velg maks og min hastigheter'!$H$7,IF($G30=200,'2. Velg maks og min hastigheter'!$H$8,IF($G30=250,'2. Velg maks og min hastigheter'!$H$9,IF($G30=315,'2. Velg maks og min hastigheter'!$H$10,IF($G30=400,'2. Velg maks og min hastigheter'!$H$11,IF($G30=500,'2. Velg maks og min hastigheter'!$H$12,IF($G30=630,'2. Velg maks og min hastigheter'!$H$13,VLOOKUP($G30,'Dim, min og maks'!$A$11:$H$54,6,FALSE)*3600*1.5))))))))),IF($F30=100,'2. Velg maks og min hastigheter'!$H$5,IF($F30=125,'2. Velg maks og min hastigheter'!$H$6,IF($F30=160,'2. Velg maks og min hastigheter'!$H$7,IF($F30=200,'2. Velg maks og min hastigheter'!$H$8,IF($F30=250,'2. Velg maks og min hastigheter'!$H$9,IF($F30=315,'2. Velg maks og min hastigheter'!$H$10,IF($F30=400,'2. Velg maks og min hastigheter'!$H$11,IF($F30=500,'2. Velg maks og min hastigheter'!$H$12,IF($F30=630,'2. Velg maks og min hastigheter'!$H$13,VLOOKUP($F30,'Dim, min og maks'!$A$11:$H$54,6,FALSE)*3600*1.5)))))))))))),0),"")</f>
        <v/>
      </c>
      <c r="K30" s="174"/>
      <c r="L30" s="175" t="str">
        <f t="shared" si="3"/>
        <v/>
      </c>
      <c r="M30" s="233" t="str">
        <f t="shared" si="2"/>
        <v/>
      </c>
      <c r="N30" s="233"/>
      <c r="O30" s="233"/>
      <c r="P30" s="164"/>
    </row>
    <row r="31" spans="1:16" x14ac:dyDescent="0.3">
      <c r="A31" s="155"/>
      <c r="B31" s="174"/>
      <c r="C31" s="164"/>
      <c r="D31" s="164"/>
      <c r="E31" s="164"/>
      <c r="F31" s="169" t="str">
        <f>IF($E31&lt;20,"",IF(H31=CAV!$A$3,IF($E31&lt;='CAV hastighet'!$E$5,100,IF($E31&lt;='CAV hastighet'!$E$6,125,IF($E31&lt;='CAV hastighet'!$E$7,160,IF($E31&lt;='CAV hastighet'!$E$8,200,IF($E31&lt;='CAV hastighet'!$E$9,250,IF($E31&lt;='CAV hastighet'!$E$10,315,IF($E31&lt;='CAV hastighet'!$E$11,400,IF($E31&lt;='CAV hastighet'!$E$12,500,IF($E31&lt;='CAV hastighet'!$E$13,630,"Dim må overstyres"))))))))),IF($E31&lt;='2. Velg maks og min hastigheter'!$E$5,100,IF($E31&lt;='2. Velg maks og min hastigheter'!$E$6,125,IF($E31&lt;='2. Velg maks og min hastigheter'!$E$7,160,IF($E31&lt;='2. Velg maks og min hastigheter'!$E$8,200,IF($E31&lt;='2. Velg maks og min hastigheter'!$E$9,250,IF($E31&lt;='2. Velg maks og min hastigheter'!$E$10,315,IF($E31&lt;='2. Velg maks og min hastigheter'!$E$11,400,IF($E31&lt;='2. Velg maks og min hastigheter'!$E$12,500,IF($E31&lt;='2. Velg maks og min hastigheter'!$E$13,630,"Bruk rektangulært")))))))))))</f>
        <v/>
      </c>
      <c r="G31" s="170"/>
      <c r="H31" s="170"/>
      <c r="I31" s="172" t="str">
        <f>IFERROR(IF(OR($E31="",F31=""),"",IF(AND(F31="Bruk rektangulært",G31=""),"",ROUND(IF(G31&lt;&gt;"",IF( VLOOKUP(G31,'Dim, min og maks'!$A$2:$F$54,6,FALSE)&lt;&gt;0,'1. Prosjekteringsverktøy'!E31/3600/VLOOKUP(G31,'Dim, min og maks'!$A$2:$F$54,6,FALSE),(E31/3600)/(((G31/2/1000))^2*PI())),IF( VLOOKUP(F31,'Dim, min og maks'!$A$2:$F$54,6,FALSE)&lt;&gt;0,'1. Prosjekteringsverktøy'!E31/3600/VLOOKUP($F31,'Dim, min og maks'!$A$2:$F$54,6,FALSE),($E31/3600)/((($F31/2/1000))^2*PI()))),1))),"Dim finnes ikke")</f>
        <v/>
      </c>
      <c r="J31" s="173" t="str">
        <f>IFERROR(ROUND(IF($F31=0,"",IF(H31=CAV!$A$3,E31,IF(G31&lt;&gt;"",IF($G31=100,'2. Velg maks og min hastigheter'!$H$5,IF($G31=125,'2. Velg maks og min hastigheter'!$H$6,IF($G31=160,'2. Velg maks og min hastigheter'!$H$7,IF($G31=200,'2. Velg maks og min hastigheter'!$H$8,IF($G31=250,'2. Velg maks og min hastigheter'!$H$9,IF($G31=315,'2. Velg maks og min hastigheter'!$H$10,IF($G31=400,'2. Velg maks og min hastigheter'!$H$11,IF($G31=500,'2. Velg maks og min hastigheter'!$H$12,IF($G31=630,'2. Velg maks og min hastigheter'!$H$13,VLOOKUP($G31,'Dim, min og maks'!$A$11:$H$54,6,FALSE)*3600*1.5))))))))),IF($F31=100,'2. Velg maks og min hastigheter'!$H$5,IF($F31=125,'2. Velg maks og min hastigheter'!$H$6,IF($F31=160,'2. Velg maks og min hastigheter'!$H$7,IF($F31=200,'2. Velg maks og min hastigheter'!$H$8,IF($F31=250,'2. Velg maks og min hastigheter'!$H$9,IF($F31=315,'2. Velg maks og min hastigheter'!$H$10,IF($F31=400,'2. Velg maks og min hastigheter'!$H$11,IF($F31=500,'2. Velg maks og min hastigheter'!$H$12,IF($F31=630,'2. Velg maks og min hastigheter'!$H$13,VLOOKUP($F31,'Dim, min og maks'!$A$11:$H$54,6,FALSE)*3600*1.5)))))))))))),0),"")</f>
        <v/>
      </c>
      <c r="K31" s="174"/>
      <c r="L31" s="175" t="str">
        <f t="shared" si="3"/>
        <v/>
      </c>
      <c r="M31" s="233" t="str">
        <f t="shared" si="2"/>
        <v/>
      </c>
      <c r="N31" s="233"/>
      <c r="O31" s="233"/>
      <c r="P31" s="164"/>
    </row>
    <row r="32" spans="1:16" x14ac:dyDescent="0.3">
      <c r="A32" s="155"/>
      <c r="B32" s="174"/>
      <c r="C32" s="164"/>
      <c r="D32" s="164"/>
      <c r="E32" s="164"/>
      <c r="F32" s="169" t="str">
        <f>IF($E32&lt;20,"",IF(H32=CAV!$A$3,IF($E32&lt;='CAV hastighet'!$E$5,100,IF($E32&lt;='CAV hastighet'!$E$6,125,IF($E32&lt;='CAV hastighet'!$E$7,160,IF($E32&lt;='CAV hastighet'!$E$8,200,IF($E32&lt;='CAV hastighet'!$E$9,250,IF($E32&lt;='CAV hastighet'!$E$10,315,IF($E32&lt;='CAV hastighet'!$E$11,400,IF($E32&lt;='CAV hastighet'!$E$12,500,IF($E32&lt;='CAV hastighet'!$E$13,630,"Dim må overstyres"))))))))),IF($E32&lt;='2. Velg maks og min hastigheter'!$E$5,100,IF($E32&lt;='2. Velg maks og min hastigheter'!$E$6,125,IF($E32&lt;='2. Velg maks og min hastigheter'!$E$7,160,IF($E32&lt;='2. Velg maks og min hastigheter'!$E$8,200,IF($E32&lt;='2. Velg maks og min hastigheter'!$E$9,250,IF($E32&lt;='2. Velg maks og min hastigheter'!$E$10,315,IF($E32&lt;='2. Velg maks og min hastigheter'!$E$11,400,IF($E32&lt;='2. Velg maks og min hastigheter'!$E$12,500,IF($E32&lt;='2. Velg maks og min hastigheter'!$E$13,630,"Bruk rektangulært")))))))))))</f>
        <v/>
      </c>
      <c r="G32" s="170"/>
      <c r="H32" s="170"/>
      <c r="I32" s="172" t="str">
        <f>IFERROR(IF(OR($E32="",F32=""),"",IF(AND(F32="Bruk rektangulært",G32=""),"",ROUND(IF(G32&lt;&gt;"",IF( VLOOKUP(G32,'Dim, min og maks'!$A$2:$F$54,6,FALSE)&lt;&gt;0,'1. Prosjekteringsverktøy'!E32/3600/VLOOKUP(G32,'Dim, min og maks'!$A$2:$F$54,6,FALSE),(E32/3600)/(((G32/2/1000))^2*PI())),IF( VLOOKUP(F32,'Dim, min og maks'!$A$2:$F$54,6,FALSE)&lt;&gt;0,'1. Prosjekteringsverktøy'!E32/3600/VLOOKUP($F32,'Dim, min og maks'!$A$2:$F$54,6,FALSE),($E32/3600)/((($F32/2/1000))^2*PI()))),1))),"Dim finnes ikke")</f>
        <v/>
      </c>
      <c r="J32" s="173" t="str">
        <f>IFERROR(ROUND(IF($F32=0,"",IF(H32=CAV!$A$3,E32,IF(G32&lt;&gt;"",IF($G32=100,'2. Velg maks og min hastigheter'!$H$5,IF($G32=125,'2. Velg maks og min hastigheter'!$H$6,IF($G32=160,'2. Velg maks og min hastigheter'!$H$7,IF($G32=200,'2. Velg maks og min hastigheter'!$H$8,IF($G32=250,'2. Velg maks og min hastigheter'!$H$9,IF($G32=315,'2. Velg maks og min hastigheter'!$H$10,IF($G32=400,'2. Velg maks og min hastigheter'!$H$11,IF($G32=500,'2. Velg maks og min hastigheter'!$H$12,IF($G32=630,'2. Velg maks og min hastigheter'!$H$13,VLOOKUP($G32,'Dim, min og maks'!$A$11:$H$54,6,FALSE)*3600*1.5))))))))),IF($F32=100,'2. Velg maks og min hastigheter'!$H$5,IF($F32=125,'2. Velg maks og min hastigheter'!$H$6,IF($F32=160,'2. Velg maks og min hastigheter'!$H$7,IF($F32=200,'2. Velg maks og min hastigheter'!$H$8,IF($F32=250,'2. Velg maks og min hastigheter'!$H$9,IF($F32=315,'2. Velg maks og min hastigheter'!$H$10,IF($F32=400,'2. Velg maks og min hastigheter'!$H$11,IF($F32=500,'2. Velg maks og min hastigheter'!$H$12,IF($F32=630,'2. Velg maks og min hastigheter'!$H$13,VLOOKUP($F32,'Dim, min og maks'!$A$11:$H$54,6,FALSE)*3600*1.5)))))))))))),0),"")</f>
        <v/>
      </c>
      <c r="K32" s="174"/>
      <c r="L32" s="175" t="str">
        <f t="shared" si="3"/>
        <v/>
      </c>
      <c r="M32" s="233" t="str">
        <f t="shared" si="2"/>
        <v/>
      </c>
      <c r="N32" s="233"/>
      <c r="O32" s="233"/>
      <c r="P32" s="164"/>
    </row>
    <row r="33" spans="1:16" x14ac:dyDescent="0.3">
      <c r="A33" s="155"/>
      <c r="B33" s="174"/>
      <c r="C33" s="164"/>
      <c r="D33" s="164"/>
      <c r="E33" s="164"/>
      <c r="F33" s="169" t="str">
        <f>IF($E33&lt;20,"",IF(H33=CAV!$A$3,IF($E33&lt;='CAV hastighet'!$E$5,100,IF($E33&lt;='CAV hastighet'!$E$6,125,IF($E33&lt;='CAV hastighet'!$E$7,160,IF($E33&lt;='CAV hastighet'!$E$8,200,IF($E33&lt;='CAV hastighet'!$E$9,250,IF($E33&lt;='CAV hastighet'!$E$10,315,IF($E33&lt;='CAV hastighet'!$E$11,400,IF($E33&lt;='CAV hastighet'!$E$12,500,IF($E33&lt;='CAV hastighet'!$E$13,630,"Dim må overstyres"))))))))),IF($E33&lt;='2. Velg maks og min hastigheter'!$E$5,100,IF($E33&lt;='2. Velg maks og min hastigheter'!$E$6,125,IF($E33&lt;='2. Velg maks og min hastigheter'!$E$7,160,IF($E33&lt;='2. Velg maks og min hastigheter'!$E$8,200,IF($E33&lt;='2. Velg maks og min hastigheter'!$E$9,250,IF($E33&lt;='2. Velg maks og min hastigheter'!$E$10,315,IF($E33&lt;='2. Velg maks og min hastigheter'!$E$11,400,IF($E33&lt;='2. Velg maks og min hastigheter'!$E$12,500,IF($E33&lt;='2. Velg maks og min hastigheter'!$E$13,630,"Bruk rektangulært")))))))))))</f>
        <v/>
      </c>
      <c r="G33" s="170"/>
      <c r="H33" s="170"/>
      <c r="I33" s="172" t="str">
        <f>IFERROR(IF(OR($E33="",F33=""),"",IF(AND(F33="Bruk rektangulært",G33=""),"",ROUND(IF(G33&lt;&gt;"",IF( VLOOKUP(G33,'Dim, min og maks'!$A$2:$F$54,6,FALSE)&lt;&gt;0,'1. Prosjekteringsverktøy'!E33/3600/VLOOKUP(G33,'Dim, min og maks'!$A$2:$F$54,6,FALSE),(E33/3600)/(((G33/2/1000))^2*PI())),IF( VLOOKUP(F33,'Dim, min og maks'!$A$2:$F$54,6,FALSE)&lt;&gt;0,'1. Prosjekteringsverktøy'!E33/3600/VLOOKUP($F33,'Dim, min og maks'!$A$2:$F$54,6,FALSE),($E33/3600)/((($F33/2/1000))^2*PI()))),1))),"Dim finnes ikke")</f>
        <v/>
      </c>
      <c r="J33" s="173" t="str">
        <f>IFERROR(ROUND(IF($F33=0,"",IF(H33=CAV!$A$3,E33,IF(G33&lt;&gt;"",IF($G33=100,'2. Velg maks og min hastigheter'!$H$5,IF($G33=125,'2. Velg maks og min hastigheter'!$H$6,IF($G33=160,'2. Velg maks og min hastigheter'!$H$7,IF($G33=200,'2. Velg maks og min hastigheter'!$H$8,IF($G33=250,'2. Velg maks og min hastigheter'!$H$9,IF($G33=315,'2. Velg maks og min hastigheter'!$H$10,IF($G33=400,'2. Velg maks og min hastigheter'!$H$11,IF($G33=500,'2. Velg maks og min hastigheter'!$H$12,IF($G33=630,'2. Velg maks og min hastigheter'!$H$13,VLOOKUP($G33,'Dim, min og maks'!$A$11:$H$54,6,FALSE)*3600*1.5))))))))),IF($F33=100,'2. Velg maks og min hastigheter'!$H$5,IF($F33=125,'2. Velg maks og min hastigheter'!$H$6,IF($F33=160,'2. Velg maks og min hastigheter'!$H$7,IF($F33=200,'2. Velg maks og min hastigheter'!$H$8,IF($F33=250,'2. Velg maks og min hastigheter'!$H$9,IF($F33=315,'2. Velg maks og min hastigheter'!$H$10,IF($F33=400,'2. Velg maks og min hastigheter'!$H$11,IF($F33=500,'2. Velg maks og min hastigheter'!$H$12,IF($F33=630,'2. Velg maks og min hastigheter'!$H$13,VLOOKUP($F33,'Dim, min og maks'!$A$11:$H$54,6,FALSE)*3600*1.5)))))))))))),0),"")</f>
        <v/>
      </c>
      <c r="K33" s="174"/>
      <c r="L33" s="175" t="str">
        <f t="shared" si="3"/>
        <v/>
      </c>
      <c r="M33" s="233" t="str">
        <f t="shared" si="2"/>
        <v/>
      </c>
      <c r="N33" s="233"/>
      <c r="O33" s="233"/>
      <c r="P33" s="164"/>
    </row>
    <row r="34" spans="1:16" x14ac:dyDescent="0.3">
      <c r="A34" s="155"/>
      <c r="B34" s="174"/>
      <c r="C34" s="164"/>
      <c r="D34" s="164"/>
      <c r="E34" s="164"/>
      <c r="F34" s="169" t="str">
        <f>IF($E34&lt;20,"",IF(H34=CAV!$A$3,IF($E34&lt;='CAV hastighet'!$E$5,100,IF($E34&lt;='CAV hastighet'!$E$6,125,IF($E34&lt;='CAV hastighet'!$E$7,160,IF($E34&lt;='CAV hastighet'!$E$8,200,IF($E34&lt;='CAV hastighet'!$E$9,250,IF($E34&lt;='CAV hastighet'!$E$10,315,IF($E34&lt;='CAV hastighet'!$E$11,400,IF($E34&lt;='CAV hastighet'!$E$12,500,IF($E34&lt;='CAV hastighet'!$E$13,630,"Dim må overstyres"))))))))),IF($E34&lt;='2. Velg maks og min hastigheter'!$E$5,100,IF($E34&lt;='2. Velg maks og min hastigheter'!$E$6,125,IF($E34&lt;='2. Velg maks og min hastigheter'!$E$7,160,IF($E34&lt;='2. Velg maks og min hastigheter'!$E$8,200,IF($E34&lt;='2. Velg maks og min hastigheter'!$E$9,250,IF($E34&lt;='2. Velg maks og min hastigheter'!$E$10,315,IF($E34&lt;='2. Velg maks og min hastigheter'!$E$11,400,IF($E34&lt;='2. Velg maks og min hastigheter'!$E$12,500,IF($E34&lt;='2. Velg maks og min hastigheter'!$E$13,630,"Bruk rektangulært")))))))))))</f>
        <v/>
      </c>
      <c r="G34" s="170"/>
      <c r="H34" s="170"/>
      <c r="I34" s="172" t="str">
        <f>IFERROR(IF(OR($E34="",F34=""),"",IF(AND(F34="Bruk rektangulært",G34=""),"",ROUND(IF(G34&lt;&gt;"",IF( VLOOKUP(G34,'Dim, min og maks'!$A$2:$F$54,6,FALSE)&lt;&gt;0,'1. Prosjekteringsverktøy'!E34/3600/VLOOKUP(G34,'Dim, min og maks'!$A$2:$F$54,6,FALSE),(E34/3600)/(((G34/2/1000))^2*PI())),IF( VLOOKUP(F34,'Dim, min og maks'!$A$2:$F$54,6,FALSE)&lt;&gt;0,'1. Prosjekteringsverktøy'!E34/3600/VLOOKUP($F34,'Dim, min og maks'!$A$2:$F$54,6,FALSE),($E34/3600)/((($F34/2/1000))^2*PI()))),1))),"Dim finnes ikke")</f>
        <v/>
      </c>
      <c r="J34" s="173" t="str">
        <f>IFERROR(ROUND(IF($F34=0,"",IF(H34=CAV!$A$3,E34,IF(G34&lt;&gt;"",IF($G34=100,'2. Velg maks og min hastigheter'!$H$5,IF($G34=125,'2. Velg maks og min hastigheter'!$H$6,IF($G34=160,'2. Velg maks og min hastigheter'!$H$7,IF($G34=200,'2. Velg maks og min hastigheter'!$H$8,IF($G34=250,'2. Velg maks og min hastigheter'!$H$9,IF($G34=315,'2. Velg maks og min hastigheter'!$H$10,IF($G34=400,'2. Velg maks og min hastigheter'!$H$11,IF($G34=500,'2. Velg maks og min hastigheter'!$H$12,IF($G34=630,'2. Velg maks og min hastigheter'!$H$13,VLOOKUP($G34,'Dim, min og maks'!$A$11:$H$54,6,FALSE)*3600*1.5))))))))),IF($F34=100,'2. Velg maks og min hastigheter'!$H$5,IF($F34=125,'2. Velg maks og min hastigheter'!$H$6,IF($F34=160,'2. Velg maks og min hastigheter'!$H$7,IF($F34=200,'2. Velg maks og min hastigheter'!$H$8,IF($F34=250,'2. Velg maks og min hastigheter'!$H$9,IF($F34=315,'2. Velg maks og min hastigheter'!$H$10,IF($F34=400,'2. Velg maks og min hastigheter'!$H$11,IF($F34=500,'2. Velg maks og min hastigheter'!$H$12,IF($F34=630,'2. Velg maks og min hastigheter'!$H$13,VLOOKUP($F34,'Dim, min og maks'!$A$11:$H$54,6,FALSE)*3600*1.5)))))))))))),0),"")</f>
        <v/>
      </c>
      <c r="K34" s="174"/>
      <c r="L34" s="175" t="str">
        <f t="shared" si="3"/>
        <v/>
      </c>
      <c r="M34" s="233" t="str">
        <f t="shared" si="2"/>
        <v/>
      </c>
      <c r="N34" s="233"/>
      <c r="O34" s="233"/>
      <c r="P34" s="164"/>
    </row>
    <row r="35" spans="1:16" x14ac:dyDescent="0.3">
      <c r="A35" s="155"/>
      <c r="B35" s="174" t="s">
        <v>425</v>
      </c>
      <c r="C35" s="164"/>
      <c r="D35" s="164"/>
      <c r="E35" s="164"/>
      <c r="F35" s="169" t="str">
        <f>IF($E35&lt;20,"",IF(H35=CAV!$A$3,IF($E35&lt;='CAV hastighet'!$E$5,100,IF($E35&lt;='CAV hastighet'!$E$6,125,IF($E35&lt;='CAV hastighet'!$E$7,160,IF($E35&lt;='CAV hastighet'!$E$8,200,IF($E35&lt;='CAV hastighet'!$E$9,250,IF($E35&lt;='CAV hastighet'!$E$10,315,IF($E35&lt;='CAV hastighet'!$E$11,400,IF($E35&lt;='CAV hastighet'!$E$12,500,IF($E35&lt;='CAV hastighet'!$E$13,630,"Dim må overstyres"))))))))),IF($E35&lt;='2. Velg maks og min hastigheter'!$E$5,100,IF($E35&lt;='2. Velg maks og min hastigheter'!$E$6,125,IF($E35&lt;='2. Velg maks og min hastigheter'!$E$7,160,IF($E35&lt;='2. Velg maks og min hastigheter'!$E$8,200,IF($E35&lt;='2. Velg maks og min hastigheter'!$E$9,250,IF($E35&lt;='2. Velg maks og min hastigheter'!$E$10,315,IF($E35&lt;='2. Velg maks og min hastigheter'!$E$11,400,IF($E35&lt;='2. Velg maks og min hastigheter'!$E$12,500,IF($E35&lt;='2. Velg maks og min hastigheter'!$E$13,630,"Bruk rektangulært")))))))))))</f>
        <v/>
      </c>
      <c r="G35" s="170"/>
      <c r="H35" s="170"/>
      <c r="I35" s="172" t="str">
        <f>IFERROR(IF(OR($E35="",F35=""),"",IF(AND(F35="Bruk rektangulært",G35=""),"",ROUND(IF(G35&lt;&gt;"",IF( VLOOKUP(G35,'Dim, min og maks'!$A$2:$F$54,6,FALSE)&lt;&gt;0,'1. Prosjekteringsverktøy'!E35/3600/VLOOKUP(G35,'Dim, min og maks'!$A$2:$F$54,6,FALSE),(E35/3600)/(((G35/2/1000))^2*PI())),IF( VLOOKUP(F35,'Dim, min og maks'!$A$2:$F$54,6,FALSE)&lt;&gt;0,'1. Prosjekteringsverktøy'!E35/3600/VLOOKUP($F35,'Dim, min og maks'!$A$2:$F$54,6,FALSE),($E35/3600)/((($F35/2/1000))^2*PI()))),1))),"Dim finnes ikke")</f>
        <v/>
      </c>
      <c r="J35" s="173" t="str">
        <f>IFERROR(ROUND(IF($F35=0,"",IF(H35=CAV!$A$3,E35,IF(G35&lt;&gt;"",IF($G35=100,'2. Velg maks og min hastigheter'!$H$5,IF($G35=125,'2. Velg maks og min hastigheter'!$H$6,IF($G35=160,'2. Velg maks og min hastigheter'!$H$7,IF($G35=200,'2. Velg maks og min hastigheter'!$H$8,IF($G35=250,'2. Velg maks og min hastigheter'!$H$9,IF($G35=315,'2. Velg maks og min hastigheter'!$H$10,IF($G35=400,'2. Velg maks og min hastigheter'!$H$11,IF($G35=500,'2. Velg maks og min hastigheter'!$H$12,IF($G35=630,'2. Velg maks og min hastigheter'!$H$13,VLOOKUP($G35,'Dim, min og maks'!$A$11:$H$54,6,FALSE)*3600*1.5))))))))),IF($F35=100,'2. Velg maks og min hastigheter'!$H$5,IF($F35=125,'2. Velg maks og min hastigheter'!$H$6,IF($F35=160,'2. Velg maks og min hastigheter'!$H$7,IF($F35=200,'2. Velg maks og min hastigheter'!$H$8,IF($F35=250,'2. Velg maks og min hastigheter'!$H$9,IF($F35=315,'2. Velg maks og min hastigheter'!$H$10,IF($F35=400,'2. Velg maks og min hastigheter'!$H$11,IF($F35=500,'2. Velg maks og min hastigheter'!$H$12,IF($F35=630,'2. Velg maks og min hastigheter'!$H$13,VLOOKUP($F35,'Dim, min og maks'!$A$11:$H$54,6,FALSE)*3600*1.5)))))))))))),0),"")</f>
        <v/>
      </c>
      <c r="K35" s="174"/>
      <c r="L35" s="175" t="str">
        <f t="shared" si="3"/>
        <v/>
      </c>
      <c r="M35" s="233" t="str">
        <f t="shared" si="2"/>
        <v/>
      </c>
      <c r="N35" s="233"/>
      <c r="O35" s="233"/>
      <c r="P35" s="164"/>
    </row>
    <row r="36" spans="1:16" x14ac:dyDescent="0.3">
      <c r="A36" s="155"/>
      <c r="B36" s="174" t="s">
        <v>425</v>
      </c>
      <c r="C36" s="164"/>
      <c r="D36" s="164"/>
      <c r="E36" s="164"/>
      <c r="F36" s="169" t="str">
        <f>IF($E36&lt;20,"",IF(H36=CAV!$A$3,IF($E36&lt;='CAV hastighet'!$E$5,100,IF($E36&lt;='CAV hastighet'!$E$6,125,IF($E36&lt;='CAV hastighet'!$E$7,160,IF($E36&lt;='CAV hastighet'!$E$8,200,IF($E36&lt;='CAV hastighet'!$E$9,250,IF($E36&lt;='CAV hastighet'!$E$10,315,IF($E36&lt;='CAV hastighet'!$E$11,400,IF($E36&lt;='CAV hastighet'!$E$12,500,IF($E36&lt;='CAV hastighet'!$E$13,630,"Dim må overstyres"))))))))),IF($E36&lt;='2. Velg maks og min hastigheter'!$E$5,100,IF($E36&lt;='2. Velg maks og min hastigheter'!$E$6,125,IF($E36&lt;='2. Velg maks og min hastigheter'!$E$7,160,IF($E36&lt;='2. Velg maks og min hastigheter'!$E$8,200,IF($E36&lt;='2. Velg maks og min hastigheter'!$E$9,250,IF($E36&lt;='2. Velg maks og min hastigheter'!$E$10,315,IF($E36&lt;='2. Velg maks og min hastigheter'!$E$11,400,IF($E36&lt;='2. Velg maks og min hastigheter'!$E$12,500,IF($E36&lt;='2. Velg maks og min hastigheter'!$E$13,630,"Bruk rektangulært")))))))))))</f>
        <v/>
      </c>
      <c r="G36" s="170"/>
      <c r="H36" s="170"/>
      <c r="I36" s="172" t="str">
        <f>IFERROR(IF(OR($E36="",F36=""),"",IF(AND(F36="Bruk rektangulært",G36=""),"",ROUND(IF(G36&lt;&gt;"",IF( VLOOKUP(G36,'Dim, min og maks'!$A$2:$F$54,6,FALSE)&lt;&gt;0,'1. Prosjekteringsverktøy'!E36/3600/VLOOKUP(G36,'Dim, min og maks'!$A$2:$F$54,6,FALSE),(E36/3600)/(((G36/2/1000))^2*PI())),IF( VLOOKUP(F36,'Dim, min og maks'!$A$2:$F$54,6,FALSE)&lt;&gt;0,'1. Prosjekteringsverktøy'!E36/3600/VLOOKUP($F36,'Dim, min og maks'!$A$2:$F$54,6,FALSE),($E36/3600)/((($F36/2/1000))^2*PI()))),1))),"Dim finnes ikke")</f>
        <v/>
      </c>
      <c r="J36" s="173" t="str">
        <f>IFERROR(ROUND(IF($F36=0,"",IF(H36=CAV!$A$3,E36,IF(G36&lt;&gt;"",IF($G36=100,'2. Velg maks og min hastigheter'!$H$5,IF($G36=125,'2. Velg maks og min hastigheter'!$H$6,IF($G36=160,'2. Velg maks og min hastigheter'!$H$7,IF($G36=200,'2. Velg maks og min hastigheter'!$H$8,IF($G36=250,'2. Velg maks og min hastigheter'!$H$9,IF($G36=315,'2. Velg maks og min hastigheter'!$H$10,IF($G36=400,'2. Velg maks og min hastigheter'!$H$11,IF($G36=500,'2. Velg maks og min hastigheter'!$H$12,IF($G36=630,'2. Velg maks og min hastigheter'!$H$13,VLOOKUP($G36,'Dim, min og maks'!$A$11:$H$54,6,FALSE)*3600*1.5))))))))),IF($F36=100,'2. Velg maks og min hastigheter'!$H$5,IF($F36=125,'2. Velg maks og min hastigheter'!$H$6,IF($F36=160,'2. Velg maks og min hastigheter'!$H$7,IF($F36=200,'2. Velg maks og min hastigheter'!$H$8,IF($F36=250,'2. Velg maks og min hastigheter'!$H$9,IF($F36=315,'2. Velg maks og min hastigheter'!$H$10,IF($F36=400,'2. Velg maks og min hastigheter'!$H$11,IF($F36=500,'2. Velg maks og min hastigheter'!$H$12,IF($F36=630,'2. Velg maks og min hastigheter'!$H$13,VLOOKUP($F36,'Dim, min og maks'!$A$11:$H$54,6,FALSE)*3600*1.5)))))))))))),0),"")</f>
        <v/>
      </c>
      <c r="K36" s="174"/>
      <c r="L36" s="175" t="str">
        <f t="shared" si="3"/>
        <v/>
      </c>
      <c r="M36" s="233" t="str">
        <f t="shared" si="2"/>
        <v/>
      </c>
      <c r="N36" s="233"/>
      <c r="O36" s="233"/>
      <c r="P36" s="164"/>
    </row>
    <row r="37" spans="1:16" x14ac:dyDescent="0.3">
      <c r="A37" s="155"/>
      <c r="B37" s="174" t="s">
        <v>425</v>
      </c>
      <c r="C37" s="164"/>
      <c r="D37" s="164"/>
      <c r="E37" s="164"/>
      <c r="F37" s="169" t="str">
        <f>IF($E37&lt;20,"",IF(H37=CAV!$A$3,IF($E37&lt;='CAV hastighet'!$E$5,100,IF($E37&lt;='CAV hastighet'!$E$6,125,IF($E37&lt;='CAV hastighet'!$E$7,160,IF($E37&lt;='CAV hastighet'!$E$8,200,IF($E37&lt;='CAV hastighet'!$E$9,250,IF($E37&lt;='CAV hastighet'!$E$10,315,IF($E37&lt;='CAV hastighet'!$E$11,400,IF($E37&lt;='CAV hastighet'!$E$12,500,IF($E37&lt;='CAV hastighet'!$E$13,630,"Dim må overstyres"))))))))),IF($E37&lt;='2. Velg maks og min hastigheter'!$E$5,100,IF($E37&lt;='2. Velg maks og min hastigheter'!$E$6,125,IF($E37&lt;='2. Velg maks og min hastigheter'!$E$7,160,IF($E37&lt;='2. Velg maks og min hastigheter'!$E$8,200,IF($E37&lt;='2. Velg maks og min hastigheter'!$E$9,250,IF($E37&lt;='2. Velg maks og min hastigheter'!$E$10,315,IF($E37&lt;='2. Velg maks og min hastigheter'!$E$11,400,IF($E37&lt;='2. Velg maks og min hastigheter'!$E$12,500,IF($E37&lt;='2. Velg maks og min hastigheter'!$E$13,630,"Bruk rektangulært")))))))))))</f>
        <v/>
      </c>
      <c r="G37" s="170"/>
      <c r="H37" s="170"/>
      <c r="I37" s="172" t="str">
        <f>IFERROR(IF(OR($E37="",F37=""),"",IF(AND(F37="Bruk rektangulært",G37=""),"",ROUND(IF(G37&lt;&gt;"",IF( VLOOKUP(G37,'Dim, min og maks'!$A$2:$F$54,6,FALSE)&lt;&gt;0,'1. Prosjekteringsverktøy'!E37/3600/VLOOKUP(G37,'Dim, min og maks'!$A$2:$F$54,6,FALSE),(E37/3600)/(((G37/2/1000))^2*PI())),IF( VLOOKUP(F37,'Dim, min og maks'!$A$2:$F$54,6,FALSE)&lt;&gt;0,'1. Prosjekteringsverktøy'!E37/3600/VLOOKUP($F37,'Dim, min og maks'!$A$2:$F$54,6,FALSE),($E37/3600)/((($F37/2/1000))^2*PI()))),1))),"Dim finnes ikke")</f>
        <v/>
      </c>
      <c r="J37" s="173" t="str">
        <f>IFERROR(ROUND(IF($F37=0,"",IF(H37=CAV!$A$3,E37,IF(G37&lt;&gt;"",IF($G37=100,'2. Velg maks og min hastigheter'!$H$5,IF($G37=125,'2. Velg maks og min hastigheter'!$H$6,IF($G37=160,'2. Velg maks og min hastigheter'!$H$7,IF($G37=200,'2. Velg maks og min hastigheter'!$H$8,IF($G37=250,'2. Velg maks og min hastigheter'!$H$9,IF($G37=315,'2. Velg maks og min hastigheter'!$H$10,IF($G37=400,'2. Velg maks og min hastigheter'!$H$11,IF($G37=500,'2. Velg maks og min hastigheter'!$H$12,IF($G37=630,'2. Velg maks og min hastigheter'!$H$13,VLOOKUP($G37,'Dim, min og maks'!$A$11:$H$54,6,FALSE)*3600*1.5))))))))),IF($F37=100,'2. Velg maks og min hastigheter'!$H$5,IF($F37=125,'2. Velg maks og min hastigheter'!$H$6,IF($F37=160,'2. Velg maks og min hastigheter'!$H$7,IF($F37=200,'2. Velg maks og min hastigheter'!$H$8,IF($F37=250,'2. Velg maks og min hastigheter'!$H$9,IF($F37=315,'2. Velg maks og min hastigheter'!$H$10,IF($F37=400,'2. Velg maks og min hastigheter'!$H$11,IF($F37=500,'2. Velg maks og min hastigheter'!$H$12,IF($F37=630,'2. Velg maks og min hastigheter'!$H$13,VLOOKUP($F37,'Dim, min og maks'!$A$11:$H$54,6,FALSE)*3600*1.5)))))))))))),0),"")</f>
        <v/>
      </c>
      <c r="K37" s="174"/>
      <c r="L37" s="175" t="str">
        <f t="shared" si="3"/>
        <v/>
      </c>
      <c r="M37" s="233" t="str">
        <f t="shared" si="2"/>
        <v/>
      </c>
      <c r="N37" s="233"/>
      <c r="O37" s="233"/>
      <c r="P37" s="164"/>
    </row>
    <row r="38" spans="1:16" x14ac:dyDescent="0.3">
      <c r="A38" s="155"/>
      <c r="B38" s="174" t="s">
        <v>425</v>
      </c>
      <c r="C38" s="164"/>
      <c r="D38" s="164"/>
      <c r="E38" s="164"/>
      <c r="F38" s="169" t="str">
        <f>IF($E38&lt;20,"",IF(H38=CAV!$A$3,IF($E38&lt;='CAV hastighet'!$E$5,100,IF($E38&lt;='CAV hastighet'!$E$6,125,IF($E38&lt;='CAV hastighet'!$E$7,160,IF($E38&lt;='CAV hastighet'!$E$8,200,IF($E38&lt;='CAV hastighet'!$E$9,250,IF($E38&lt;='CAV hastighet'!$E$10,315,IF($E38&lt;='CAV hastighet'!$E$11,400,IF($E38&lt;='CAV hastighet'!$E$12,500,IF($E38&lt;='CAV hastighet'!$E$13,630,"Dim må overstyres"))))))))),IF($E38&lt;='2. Velg maks og min hastigheter'!$E$5,100,IF($E38&lt;='2. Velg maks og min hastigheter'!$E$6,125,IF($E38&lt;='2. Velg maks og min hastigheter'!$E$7,160,IF($E38&lt;='2. Velg maks og min hastigheter'!$E$8,200,IF($E38&lt;='2. Velg maks og min hastigheter'!$E$9,250,IF($E38&lt;='2. Velg maks og min hastigheter'!$E$10,315,IF($E38&lt;='2. Velg maks og min hastigheter'!$E$11,400,IF($E38&lt;='2. Velg maks og min hastigheter'!$E$12,500,IF($E38&lt;='2. Velg maks og min hastigheter'!$E$13,630,"Bruk rektangulært")))))))))))</f>
        <v/>
      </c>
      <c r="G38" s="170"/>
      <c r="H38" s="170"/>
      <c r="I38" s="172" t="str">
        <f>IFERROR(IF(OR($E38="",F38=""),"",IF(AND(F38="Bruk rektangulært",G38=""),"",ROUND(IF(G38&lt;&gt;"",IF( VLOOKUP(G38,'Dim, min og maks'!$A$2:$F$54,6,FALSE)&lt;&gt;0,'1. Prosjekteringsverktøy'!E38/3600/VLOOKUP(G38,'Dim, min og maks'!$A$2:$F$54,6,FALSE),(E38/3600)/(((G38/2/1000))^2*PI())),IF( VLOOKUP(F38,'Dim, min og maks'!$A$2:$F$54,6,FALSE)&lt;&gt;0,'1. Prosjekteringsverktøy'!E38/3600/VLOOKUP($F38,'Dim, min og maks'!$A$2:$F$54,6,FALSE),($E38/3600)/((($F38/2/1000))^2*PI()))),1))),"Dim finnes ikke")</f>
        <v/>
      </c>
      <c r="J38" s="173" t="str">
        <f>IFERROR(ROUND(IF($F38=0,"",IF(H38=CAV!$A$3,E38,IF(G38&lt;&gt;"",IF($G38=100,'2. Velg maks og min hastigheter'!$H$5,IF($G38=125,'2. Velg maks og min hastigheter'!$H$6,IF($G38=160,'2. Velg maks og min hastigheter'!$H$7,IF($G38=200,'2. Velg maks og min hastigheter'!$H$8,IF($G38=250,'2. Velg maks og min hastigheter'!$H$9,IF($G38=315,'2. Velg maks og min hastigheter'!$H$10,IF($G38=400,'2. Velg maks og min hastigheter'!$H$11,IF($G38=500,'2. Velg maks og min hastigheter'!$H$12,IF($G38=630,'2. Velg maks og min hastigheter'!$H$13,VLOOKUP($G38,'Dim, min og maks'!$A$11:$H$54,6,FALSE)*3600*1.5))))))))),IF($F38=100,'2. Velg maks og min hastigheter'!$H$5,IF($F38=125,'2. Velg maks og min hastigheter'!$H$6,IF($F38=160,'2. Velg maks og min hastigheter'!$H$7,IF($F38=200,'2. Velg maks og min hastigheter'!$H$8,IF($F38=250,'2. Velg maks og min hastigheter'!$H$9,IF($F38=315,'2. Velg maks og min hastigheter'!$H$10,IF($F38=400,'2. Velg maks og min hastigheter'!$H$11,IF($F38=500,'2. Velg maks og min hastigheter'!$H$12,IF($F38=630,'2. Velg maks og min hastigheter'!$H$13,VLOOKUP($F38,'Dim, min og maks'!$A$11:$H$54,6,FALSE)*3600*1.5)))))))))))),0),"")</f>
        <v/>
      </c>
      <c r="K38" s="174"/>
      <c r="L38" s="175" t="str">
        <f t="shared" si="3"/>
        <v/>
      </c>
      <c r="M38" s="233" t="str">
        <f t="shared" si="2"/>
        <v/>
      </c>
      <c r="N38" s="233"/>
      <c r="O38" s="233"/>
      <c r="P38" s="164"/>
    </row>
    <row r="39" spans="1:16" x14ac:dyDescent="0.3">
      <c r="A39" s="155"/>
      <c r="B39" s="174" t="s">
        <v>425</v>
      </c>
      <c r="C39" s="164"/>
      <c r="D39" s="164"/>
      <c r="E39" s="164"/>
      <c r="F39" s="169" t="str">
        <f>IF($E39&lt;20,"",IF(H39=CAV!$A$3,IF($E39&lt;='CAV hastighet'!$E$5,100,IF($E39&lt;='CAV hastighet'!$E$6,125,IF($E39&lt;='CAV hastighet'!$E$7,160,IF($E39&lt;='CAV hastighet'!$E$8,200,IF($E39&lt;='CAV hastighet'!$E$9,250,IF($E39&lt;='CAV hastighet'!$E$10,315,IF($E39&lt;='CAV hastighet'!$E$11,400,IF($E39&lt;='CAV hastighet'!$E$12,500,IF($E39&lt;='CAV hastighet'!$E$13,630,"Dim må overstyres"))))))))),IF($E39&lt;='2. Velg maks og min hastigheter'!$E$5,100,IF($E39&lt;='2. Velg maks og min hastigheter'!$E$6,125,IF($E39&lt;='2. Velg maks og min hastigheter'!$E$7,160,IF($E39&lt;='2. Velg maks og min hastigheter'!$E$8,200,IF($E39&lt;='2. Velg maks og min hastigheter'!$E$9,250,IF($E39&lt;='2. Velg maks og min hastigheter'!$E$10,315,IF($E39&lt;='2. Velg maks og min hastigheter'!$E$11,400,IF($E39&lt;='2. Velg maks og min hastigheter'!$E$12,500,IF($E39&lt;='2. Velg maks og min hastigheter'!$E$13,630,"Bruk rektangulært")))))))))))</f>
        <v/>
      </c>
      <c r="G39" s="170"/>
      <c r="H39" s="170"/>
      <c r="I39" s="172" t="str">
        <f>IFERROR(IF(OR($E39="",F39=""),"",IF(AND(F39="Bruk rektangulært",G39=""),"",ROUND(IF(G39&lt;&gt;"",IF( VLOOKUP(G39,'Dim, min og maks'!$A$2:$F$54,6,FALSE)&lt;&gt;0,'1. Prosjekteringsverktøy'!E39/3600/VLOOKUP(G39,'Dim, min og maks'!$A$2:$F$54,6,FALSE),(E39/3600)/(((G39/2/1000))^2*PI())),IF( VLOOKUP(F39,'Dim, min og maks'!$A$2:$F$54,6,FALSE)&lt;&gt;0,'1. Prosjekteringsverktøy'!E39/3600/VLOOKUP($F39,'Dim, min og maks'!$A$2:$F$54,6,FALSE),($E39/3600)/((($F39/2/1000))^2*PI()))),1))),"Dim finnes ikke")</f>
        <v/>
      </c>
      <c r="J39" s="173" t="str">
        <f>IFERROR(ROUND(IF($F39=0,"",IF(H39=CAV!$A$3,E39,IF(G39&lt;&gt;"",IF($G39=100,'2. Velg maks og min hastigheter'!$H$5,IF($G39=125,'2. Velg maks og min hastigheter'!$H$6,IF($G39=160,'2. Velg maks og min hastigheter'!$H$7,IF($G39=200,'2. Velg maks og min hastigheter'!$H$8,IF($G39=250,'2. Velg maks og min hastigheter'!$H$9,IF($G39=315,'2. Velg maks og min hastigheter'!$H$10,IF($G39=400,'2. Velg maks og min hastigheter'!$H$11,IF($G39=500,'2. Velg maks og min hastigheter'!$H$12,IF($G39=630,'2. Velg maks og min hastigheter'!$H$13,VLOOKUP($G39,'Dim, min og maks'!$A$11:$H$54,6,FALSE)*3600*1.5))))))))),IF($F39=100,'2. Velg maks og min hastigheter'!$H$5,IF($F39=125,'2. Velg maks og min hastigheter'!$H$6,IF($F39=160,'2. Velg maks og min hastigheter'!$H$7,IF($F39=200,'2. Velg maks og min hastigheter'!$H$8,IF($F39=250,'2. Velg maks og min hastigheter'!$H$9,IF($F39=315,'2. Velg maks og min hastigheter'!$H$10,IF($F39=400,'2. Velg maks og min hastigheter'!$H$11,IF($F39=500,'2. Velg maks og min hastigheter'!$H$12,IF($F39=630,'2. Velg maks og min hastigheter'!$H$13,VLOOKUP($F39,'Dim, min og maks'!$A$11:$H$54,6,FALSE)*3600*1.5)))))))))))),0),"")</f>
        <v/>
      </c>
      <c r="K39" s="174"/>
      <c r="L39" s="175" t="str">
        <f t="shared" si="3"/>
        <v/>
      </c>
      <c r="M39" s="233" t="str">
        <f t="shared" si="2"/>
        <v/>
      </c>
      <c r="N39" s="233"/>
      <c r="O39" s="233"/>
      <c r="P39" s="164"/>
    </row>
    <row r="40" spans="1:16" x14ac:dyDescent="0.3">
      <c r="A40" s="155"/>
      <c r="B40" s="174" t="s">
        <v>425</v>
      </c>
      <c r="C40" s="164"/>
      <c r="D40" s="164"/>
      <c r="E40" s="164"/>
      <c r="F40" s="169" t="str">
        <f>IF($E40&lt;20,"",IF(H40=CAV!$A$3,IF($E40&lt;='CAV hastighet'!$E$5,100,IF($E40&lt;='CAV hastighet'!$E$6,125,IF($E40&lt;='CAV hastighet'!$E$7,160,IF($E40&lt;='CAV hastighet'!$E$8,200,IF($E40&lt;='CAV hastighet'!$E$9,250,IF($E40&lt;='CAV hastighet'!$E$10,315,IF($E40&lt;='CAV hastighet'!$E$11,400,IF($E40&lt;='CAV hastighet'!$E$12,500,IF($E40&lt;='CAV hastighet'!$E$13,630,"Dim må overstyres"))))))))),IF($E40&lt;='2. Velg maks og min hastigheter'!$E$5,100,IF($E40&lt;='2. Velg maks og min hastigheter'!$E$6,125,IF($E40&lt;='2. Velg maks og min hastigheter'!$E$7,160,IF($E40&lt;='2. Velg maks og min hastigheter'!$E$8,200,IF($E40&lt;='2. Velg maks og min hastigheter'!$E$9,250,IF($E40&lt;='2. Velg maks og min hastigheter'!$E$10,315,IF($E40&lt;='2. Velg maks og min hastigheter'!$E$11,400,IF($E40&lt;='2. Velg maks og min hastigheter'!$E$12,500,IF($E40&lt;='2. Velg maks og min hastigheter'!$E$13,630,"Bruk rektangulært")))))))))))</f>
        <v/>
      </c>
      <c r="G40" s="170"/>
      <c r="H40" s="170"/>
      <c r="I40" s="172" t="str">
        <f>IFERROR(IF(OR($E40="",F40=""),"",IF(AND(F40="Bruk rektangulært",G40=""),"",ROUND(IF(G40&lt;&gt;"",IF( VLOOKUP(G40,'Dim, min og maks'!$A$2:$F$54,6,FALSE)&lt;&gt;0,'1. Prosjekteringsverktøy'!E40/3600/VLOOKUP(G40,'Dim, min og maks'!$A$2:$F$54,6,FALSE),(E40/3600)/(((G40/2/1000))^2*PI())),IF( VLOOKUP(F40,'Dim, min og maks'!$A$2:$F$54,6,FALSE)&lt;&gt;0,'1. Prosjekteringsverktøy'!E40/3600/VLOOKUP($F40,'Dim, min og maks'!$A$2:$F$54,6,FALSE),($E40/3600)/((($F40/2/1000))^2*PI()))),1))),"Dim finnes ikke")</f>
        <v/>
      </c>
      <c r="J40" s="173" t="str">
        <f>IFERROR(ROUND(IF($F40=0,"",IF(H40=CAV!$A$3,E40,IF(G40&lt;&gt;"",IF($G40=100,'2. Velg maks og min hastigheter'!$H$5,IF($G40=125,'2. Velg maks og min hastigheter'!$H$6,IF($G40=160,'2. Velg maks og min hastigheter'!$H$7,IF($G40=200,'2. Velg maks og min hastigheter'!$H$8,IF($G40=250,'2. Velg maks og min hastigheter'!$H$9,IF($G40=315,'2. Velg maks og min hastigheter'!$H$10,IF($G40=400,'2. Velg maks og min hastigheter'!$H$11,IF($G40=500,'2. Velg maks og min hastigheter'!$H$12,IF($G40=630,'2. Velg maks og min hastigheter'!$H$13,VLOOKUP($G40,'Dim, min og maks'!$A$11:$H$54,6,FALSE)*3600*1.5))))))))),IF($F40=100,'2. Velg maks og min hastigheter'!$H$5,IF($F40=125,'2. Velg maks og min hastigheter'!$H$6,IF($F40=160,'2. Velg maks og min hastigheter'!$H$7,IF($F40=200,'2. Velg maks og min hastigheter'!$H$8,IF($F40=250,'2. Velg maks og min hastigheter'!$H$9,IF($F40=315,'2. Velg maks og min hastigheter'!$H$10,IF($F40=400,'2. Velg maks og min hastigheter'!$H$11,IF($F40=500,'2. Velg maks og min hastigheter'!$H$12,IF($F40=630,'2. Velg maks og min hastigheter'!$H$13,VLOOKUP($F40,'Dim, min og maks'!$A$11:$H$54,6,FALSE)*3600*1.5)))))))))))),0),"")</f>
        <v/>
      </c>
      <c r="K40" s="174"/>
      <c r="L40" s="175" t="str">
        <f t="shared" si="3"/>
        <v/>
      </c>
      <c r="M40" s="233" t="str">
        <f t="shared" si="2"/>
        <v/>
      </c>
      <c r="N40" s="233"/>
      <c r="O40" s="233"/>
      <c r="P40" s="164"/>
    </row>
    <row r="41" spans="1:16" x14ac:dyDescent="0.3">
      <c r="A41" s="155"/>
      <c r="B41" s="174" t="s">
        <v>425</v>
      </c>
      <c r="C41" s="164"/>
      <c r="D41" s="164"/>
      <c r="E41" s="164"/>
      <c r="F41" s="169" t="str">
        <f>IF($E41&lt;20,"",IF(H41=CAV!$A$3,IF($E41&lt;='CAV hastighet'!$E$5,100,IF($E41&lt;='CAV hastighet'!$E$6,125,IF($E41&lt;='CAV hastighet'!$E$7,160,IF($E41&lt;='CAV hastighet'!$E$8,200,IF($E41&lt;='CAV hastighet'!$E$9,250,IF($E41&lt;='CAV hastighet'!$E$10,315,IF($E41&lt;='CAV hastighet'!$E$11,400,IF($E41&lt;='CAV hastighet'!$E$12,500,IF($E41&lt;='CAV hastighet'!$E$13,630,"Dim må overstyres"))))))))),IF($E41&lt;='2. Velg maks og min hastigheter'!$E$5,100,IF($E41&lt;='2. Velg maks og min hastigheter'!$E$6,125,IF($E41&lt;='2. Velg maks og min hastigheter'!$E$7,160,IF($E41&lt;='2. Velg maks og min hastigheter'!$E$8,200,IF($E41&lt;='2. Velg maks og min hastigheter'!$E$9,250,IF($E41&lt;='2. Velg maks og min hastigheter'!$E$10,315,IF($E41&lt;='2. Velg maks og min hastigheter'!$E$11,400,IF($E41&lt;='2. Velg maks og min hastigheter'!$E$12,500,IF($E41&lt;='2. Velg maks og min hastigheter'!$E$13,630,"Bruk rektangulært")))))))))))</f>
        <v/>
      </c>
      <c r="G41" s="170"/>
      <c r="H41" s="170"/>
      <c r="I41" s="172" t="str">
        <f>IFERROR(IF(OR($E41="",F41=""),"",IF(AND(F41="Bruk rektangulært",G41=""),"",ROUND(IF(G41&lt;&gt;"",IF( VLOOKUP(G41,'Dim, min og maks'!$A$2:$F$54,6,FALSE)&lt;&gt;0,'1. Prosjekteringsverktøy'!E41/3600/VLOOKUP(G41,'Dim, min og maks'!$A$2:$F$54,6,FALSE),(E41/3600)/(((G41/2/1000))^2*PI())),IF( VLOOKUP(F41,'Dim, min og maks'!$A$2:$F$54,6,FALSE)&lt;&gt;0,'1. Prosjekteringsverktøy'!E41/3600/VLOOKUP($F41,'Dim, min og maks'!$A$2:$F$54,6,FALSE),($E41/3600)/((($F41/2/1000))^2*PI()))),1))),"Dim finnes ikke")</f>
        <v/>
      </c>
      <c r="J41" s="173" t="str">
        <f>IFERROR(ROUND(IF($F41=0,"",IF(H41=CAV!$A$3,E41,IF(G41&lt;&gt;"",IF($G41=100,'2. Velg maks og min hastigheter'!$H$5,IF($G41=125,'2. Velg maks og min hastigheter'!$H$6,IF($G41=160,'2. Velg maks og min hastigheter'!$H$7,IF($G41=200,'2. Velg maks og min hastigheter'!$H$8,IF($G41=250,'2. Velg maks og min hastigheter'!$H$9,IF($G41=315,'2. Velg maks og min hastigheter'!$H$10,IF($G41=400,'2. Velg maks og min hastigheter'!$H$11,IF($G41=500,'2. Velg maks og min hastigheter'!$H$12,IF($G41=630,'2. Velg maks og min hastigheter'!$H$13,VLOOKUP($G41,'Dim, min og maks'!$A$11:$H$54,6,FALSE)*3600*1.5))))))))),IF($F41=100,'2. Velg maks og min hastigheter'!$H$5,IF($F41=125,'2. Velg maks og min hastigheter'!$H$6,IF($F41=160,'2. Velg maks og min hastigheter'!$H$7,IF($F41=200,'2. Velg maks og min hastigheter'!$H$8,IF($F41=250,'2. Velg maks og min hastigheter'!$H$9,IF($F41=315,'2. Velg maks og min hastigheter'!$H$10,IF($F41=400,'2. Velg maks og min hastigheter'!$H$11,IF($F41=500,'2. Velg maks og min hastigheter'!$H$12,IF($F41=630,'2. Velg maks og min hastigheter'!$H$13,VLOOKUP($F41,'Dim, min og maks'!$A$11:$H$54,6,FALSE)*3600*1.5)))))))))))),0),"")</f>
        <v/>
      </c>
      <c r="K41" s="174"/>
      <c r="L41" s="175" t="str">
        <f t="shared" si="3"/>
        <v/>
      </c>
      <c r="M41" s="233" t="str">
        <f t="shared" si="2"/>
        <v/>
      </c>
      <c r="N41" s="233"/>
      <c r="O41" s="233"/>
      <c r="P41" s="164"/>
    </row>
    <row r="42" spans="1:16" x14ac:dyDescent="0.3">
      <c r="A42" s="155"/>
      <c r="B42" s="174" t="s">
        <v>425</v>
      </c>
      <c r="C42" s="164"/>
      <c r="D42" s="164"/>
      <c r="E42" s="164"/>
      <c r="F42" s="169" t="str">
        <f>IF($E42&lt;20,"",IF(H42=CAV!$A$3,IF($E42&lt;='CAV hastighet'!$E$5,100,IF($E42&lt;='CAV hastighet'!$E$6,125,IF($E42&lt;='CAV hastighet'!$E$7,160,IF($E42&lt;='CAV hastighet'!$E$8,200,IF($E42&lt;='CAV hastighet'!$E$9,250,IF($E42&lt;='CAV hastighet'!$E$10,315,IF($E42&lt;='CAV hastighet'!$E$11,400,IF($E42&lt;='CAV hastighet'!$E$12,500,IF($E42&lt;='CAV hastighet'!$E$13,630,"Dim må overstyres"))))))))),IF($E42&lt;='2. Velg maks og min hastigheter'!$E$5,100,IF($E42&lt;='2. Velg maks og min hastigheter'!$E$6,125,IF($E42&lt;='2. Velg maks og min hastigheter'!$E$7,160,IF($E42&lt;='2. Velg maks og min hastigheter'!$E$8,200,IF($E42&lt;='2. Velg maks og min hastigheter'!$E$9,250,IF($E42&lt;='2. Velg maks og min hastigheter'!$E$10,315,IF($E42&lt;='2. Velg maks og min hastigheter'!$E$11,400,IF($E42&lt;='2. Velg maks og min hastigheter'!$E$12,500,IF($E42&lt;='2. Velg maks og min hastigheter'!$E$13,630,"Bruk rektangulært")))))))))))</f>
        <v/>
      </c>
      <c r="G42" s="170"/>
      <c r="H42" s="170"/>
      <c r="I42" s="172" t="str">
        <f>IFERROR(IF(OR($E42="",F42=""),"",IF(AND(F42="Bruk rektangulært",G42=""),"",ROUND(IF(G42&lt;&gt;"",IF( VLOOKUP(G42,'Dim, min og maks'!$A$2:$F$54,6,FALSE)&lt;&gt;0,'1. Prosjekteringsverktøy'!E42/3600/VLOOKUP(G42,'Dim, min og maks'!$A$2:$F$54,6,FALSE),(E42/3600)/(((G42/2/1000))^2*PI())),IF( VLOOKUP(F42,'Dim, min og maks'!$A$2:$F$54,6,FALSE)&lt;&gt;0,'1. Prosjekteringsverktøy'!E42/3600/VLOOKUP($F42,'Dim, min og maks'!$A$2:$F$54,6,FALSE),($E42/3600)/((($F42/2/1000))^2*PI()))),1))),"Dim finnes ikke")</f>
        <v/>
      </c>
      <c r="J42" s="173" t="str">
        <f>IFERROR(ROUND(IF($F42=0,"",IF(H42=CAV!$A$3,E42,IF(G42&lt;&gt;"",IF($G42=100,'2. Velg maks og min hastigheter'!$H$5,IF($G42=125,'2. Velg maks og min hastigheter'!$H$6,IF($G42=160,'2. Velg maks og min hastigheter'!$H$7,IF($G42=200,'2. Velg maks og min hastigheter'!$H$8,IF($G42=250,'2. Velg maks og min hastigheter'!$H$9,IF($G42=315,'2. Velg maks og min hastigheter'!$H$10,IF($G42=400,'2. Velg maks og min hastigheter'!$H$11,IF($G42=500,'2. Velg maks og min hastigheter'!$H$12,IF($G42=630,'2. Velg maks og min hastigheter'!$H$13,VLOOKUP($G42,'Dim, min og maks'!$A$11:$H$54,6,FALSE)*3600*1.5))))))))),IF($F42=100,'2. Velg maks og min hastigheter'!$H$5,IF($F42=125,'2. Velg maks og min hastigheter'!$H$6,IF($F42=160,'2. Velg maks og min hastigheter'!$H$7,IF($F42=200,'2. Velg maks og min hastigheter'!$H$8,IF($F42=250,'2. Velg maks og min hastigheter'!$H$9,IF($F42=315,'2. Velg maks og min hastigheter'!$H$10,IF($F42=400,'2. Velg maks og min hastigheter'!$H$11,IF($F42=500,'2. Velg maks og min hastigheter'!$H$12,IF($F42=630,'2. Velg maks og min hastigheter'!$H$13,VLOOKUP($F42,'Dim, min og maks'!$A$11:$H$54,6,FALSE)*3600*1.5)))))))))))),0),"")</f>
        <v/>
      </c>
      <c r="K42" s="174"/>
      <c r="L42" s="175" t="str">
        <f t="shared" si="3"/>
        <v/>
      </c>
      <c r="M42" s="233" t="str">
        <f t="shared" si="2"/>
        <v/>
      </c>
      <c r="N42" s="233"/>
      <c r="O42" s="233"/>
      <c r="P42" s="164"/>
    </row>
    <row r="43" spans="1:16" x14ac:dyDescent="0.3">
      <c r="A43" s="155"/>
      <c r="B43" s="174" t="s">
        <v>425</v>
      </c>
      <c r="C43" s="164"/>
      <c r="D43" s="164"/>
      <c r="E43" s="164"/>
      <c r="F43" s="169" t="str">
        <f>IF($E43&lt;20,"",IF(H43=CAV!$A$3,IF($E43&lt;='CAV hastighet'!$E$5,100,IF($E43&lt;='CAV hastighet'!$E$6,125,IF($E43&lt;='CAV hastighet'!$E$7,160,IF($E43&lt;='CAV hastighet'!$E$8,200,IF($E43&lt;='CAV hastighet'!$E$9,250,IF($E43&lt;='CAV hastighet'!$E$10,315,IF($E43&lt;='CAV hastighet'!$E$11,400,IF($E43&lt;='CAV hastighet'!$E$12,500,IF($E43&lt;='CAV hastighet'!$E$13,630,"Dim må overstyres"))))))))),IF($E43&lt;='2. Velg maks og min hastigheter'!$E$5,100,IF($E43&lt;='2. Velg maks og min hastigheter'!$E$6,125,IF($E43&lt;='2. Velg maks og min hastigheter'!$E$7,160,IF($E43&lt;='2. Velg maks og min hastigheter'!$E$8,200,IF($E43&lt;='2. Velg maks og min hastigheter'!$E$9,250,IF($E43&lt;='2. Velg maks og min hastigheter'!$E$10,315,IF($E43&lt;='2. Velg maks og min hastigheter'!$E$11,400,IF($E43&lt;='2. Velg maks og min hastigheter'!$E$12,500,IF($E43&lt;='2. Velg maks og min hastigheter'!$E$13,630,"Bruk rektangulært")))))))))))</f>
        <v/>
      </c>
      <c r="G43" s="170"/>
      <c r="H43" s="170"/>
      <c r="I43" s="172" t="str">
        <f>IFERROR(IF(OR($E43="",F43=""),"",IF(AND(F43="Bruk rektangulært",G43=""),"",ROUND(IF(G43&lt;&gt;"",IF( VLOOKUP(G43,'Dim, min og maks'!$A$2:$F$54,6,FALSE)&lt;&gt;0,'1. Prosjekteringsverktøy'!E43/3600/VLOOKUP(G43,'Dim, min og maks'!$A$2:$F$54,6,FALSE),(E43/3600)/(((G43/2/1000))^2*PI())),IF( VLOOKUP(F43,'Dim, min og maks'!$A$2:$F$54,6,FALSE)&lt;&gt;0,'1. Prosjekteringsverktøy'!E43/3600/VLOOKUP($F43,'Dim, min og maks'!$A$2:$F$54,6,FALSE),($E43/3600)/((($F43/2/1000))^2*PI()))),1))),"Dim finnes ikke")</f>
        <v/>
      </c>
      <c r="J43" s="173" t="str">
        <f>IFERROR(ROUND(IF($F43=0,"",IF(H43=CAV!$A$3,E43,IF(G43&lt;&gt;"",IF($G43=100,'2. Velg maks og min hastigheter'!$H$5,IF($G43=125,'2. Velg maks og min hastigheter'!$H$6,IF($G43=160,'2. Velg maks og min hastigheter'!$H$7,IF($G43=200,'2. Velg maks og min hastigheter'!$H$8,IF($G43=250,'2. Velg maks og min hastigheter'!$H$9,IF($G43=315,'2. Velg maks og min hastigheter'!$H$10,IF($G43=400,'2. Velg maks og min hastigheter'!$H$11,IF($G43=500,'2. Velg maks og min hastigheter'!$H$12,IF($G43=630,'2. Velg maks og min hastigheter'!$H$13,VLOOKUP($G43,'Dim, min og maks'!$A$11:$H$54,6,FALSE)*3600*1.5))))))))),IF($F43=100,'2. Velg maks og min hastigheter'!$H$5,IF($F43=125,'2. Velg maks og min hastigheter'!$H$6,IF($F43=160,'2. Velg maks og min hastigheter'!$H$7,IF($F43=200,'2. Velg maks og min hastigheter'!$H$8,IF($F43=250,'2. Velg maks og min hastigheter'!$H$9,IF($F43=315,'2. Velg maks og min hastigheter'!$H$10,IF($F43=400,'2. Velg maks og min hastigheter'!$H$11,IF($F43=500,'2. Velg maks og min hastigheter'!$H$12,IF($F43=630,'2. Velg maks og min hastigheter'!$H$13,VLOOKUP($F43,'Dim, min og maks'!$A$11:$H$54,6,FALSE)*3600*1.5)))))))))))),0),"")</f>
        <v/>
      </c>
      <c r="K43" s="174"/>
      <c r="L43" s="175" t="str">
        <f t="shared" si="3"/>
        <v/>
      </c>
      <c r="M43" s="233" t="str">
        <f t="shared" si="2"/>
        <v/>
      </c>
      <c r="N43" s="233"/>
      <c r="O43" s="233"/>
      <c r="P43" s="164"/>
    </row>
    <row r="44" spans="1:16" x14ac:dyDescent="0.3">
      <c r="A44" s="155"/>
      <c r="B44" s="174" t="s">
        <v>425</v>
      </c>
      <c r="C44" s="164"/>
      <c r="D44" s="164"/>
      <c r="E44" s="164"/>
      <c r="F44" s="169" t="str">
        <f>IF($E44&lt;20,"",IF(H44=CAV!$A$3,IF($E44&lt;='CAV hastighet'!$E$5,100,IF($E44&lt;='CAV hastighet'!$E$6,125,IF($E44&lt;='CAV hastighet'!$E$7,160,IF($E44&lt;='CAV hastighet'!$E$8,200,IF($E44&lt;='CAV hastighet'!$E$9,250,IF($E44&lt;='CAV hastighet'!$E$10,315,IF($E44&lt;='CAV hastighet'!$E$11,400,IF($E44&lt;='CAV hastighet'!$E$12,500,IF($E44&lt;='CAV hastighet'!$E$13,630,"Dim må overstyres"))))))))),IF($E44&lt;='2. Velg maks og min hastigheter'!$E$5,100,IF($E44&lt;='2. Velg maks og min hastigheter'!$E$6,125,IF($E44&lt;='2. Velg maks og min hastigheter'!$E$7,160,IF($E44&lt;='2. Velg maks og min hastigheter'!$E$8,200,IF($E44&lt;='2. Velg maks og min hastigheter'!$E$9,250,IF($E44&lt;='2. Velg maks og min hastigheter'!$E$10,315,IF($E44&lt;='2. Velg maks og min hastigheter'!$E$11,400,IF($E44&lt;='2. Velg maks og min hastigheter'!$E$12,500,IF($E44&lt;='2. Velg maks og min hastigheter'!$E$13,630,"Bruk rektangulært")))))))))))</f>
        <v/>
      </c>
      <c r="G44" s="170"/>
      <c r="H44" s="170"/>
      <c r="I44" s="172" t="str">
        <f>IFERROR(IF(OR($E44="",F44=""),"",IF(AND(F44="Bruk rektangulært",G44=""),"",ROUND(IF(G44&lt;&gt;"",IF( VLOOKUP(G44,'Dim, min og maks'!$A$2:$F$54,6,FALSE)&lt;&gt;0,'1. Prosjekteringsverktøy'!E44/3600/VLOOKUP(G44,'Dim, min og maks'!$A$2:$F$54,6,FALSE),(E44/3600)/(((G44/2/1000))^2*PI())),IF( VLOOKUP(F44,'Dim, min og maks'!$A$2:$F$54,6,FALSE)&lt;&gt;0,'1. Prosjekteringsverktøy'!E44/3600/VLOOKUP($F44,'Dim, min og maks'!$A$2:$F$54,6,FALSE),($E44/3600)/((($F44/2/1000))^2*PI()))),1))),"Dim finnes ikke")</f>
        <v/>
      </c>
      <c r="J44" s="173" t="str">
        <f>IFERROR(ROUND(IF($F44=0,"",IF(H44=CAV!$A$3,E44,IF(G44&lt;&gt;"",IF($G44=100,'2. Velg maks og min hastigheter'!$H$5,IF($G44=125,'2. Velg maks og min hastigheter'!$H$6,IF($G44=160,'2. Velg maks og min hastigheter'!$H$7,IF($G44=200,'2. Velg maks og min hastigheter'!$H$8,IF($G44=250,'2. Velg maks og min hastigheter'!$H$9,IF($G44=315,'2. Velg maks og min hastigheter'!$H$10,IF($G44=400,'2. Velg maks og min hastigheter'!$H$11,IF($G44=500,'2. Velg maks og min hastigheter'!$H$12,IF($G44=630,'2. Velg maks og min hastigheter'!$H$13,VLOOKUP($G44,'Dim, min og maks'!$A$11:$H$54,6,FALSE)*3600*1.5))))))))),IF($F44=100,'2. Velg maks og min hastigheter'!$H$5,IF($F44=125,'2. Velg maks og min hastigheter'!$H$6,IF($F44=160,'2. Velg maks og min hastigheter'!$H$7,IF($F44=200,'2. Velg maks og min hastigheter'!$H$8,IF($F44=250,'2. Velg maks og min hastigheter'!$H$9,IF($F44=315,'2. Velg maks og min hastigheter'!$H$10,IF($F44=400,'2. Velg maks og min hastigheter'!$H$11,IF($F44=500,'2. Velg maks og min hastigheter'!$H$12,IF($F44=630,'2. Velg maks og min hastigheter'!$H$13,VLOOKUP($F44,'Dim, min og maks'!$A$11:$H$54,6,FALSE)*3600*1.5)))))))))))),0),"")</f>
        <v/>
      </c>
      <c r="K44" s="174"/>
      <c r="L44" s="175" t="str">
        <f t="shared" si="3"/>
        <v/>
      </c>
      <c r="M44" s="233" t="str">
        <f t="shared" si="2"/>
        <v/>
      </c>
      <c r="N44" s="233"/>
      <c r="O44" s="233"/>
      <c r="P44" s="164"/>
    </row>
    <row r="45" spans="1:16" x14ac:dyDescent="0.3">
      <c r="A45" s="155"/>
      <c r="B45" s="174" t="s">
        <v>425</v>
      </c>
      <c r="C45" s="164"/>
      <c r="D45" s="164"/>
      <c r="E45" s="164"/>
      <c r="F45" s="169" t="str">
        <f>IF($E45&lt;20,"",IF(H45=CAV!$A$3,IF($E45&lt;='CAV hastighet'!$E$5,100,IF($E45&lt;='CAV hastighet'!$E$6,125,IF($E45&lt;='CAV hastighet'!$E$7,160,IF($E45&lt;='CAV hastighet'!$E$8,200,IF($E45&lt;='CAV hastighet'!$E$9,250,IF($E45&lt;='CAV hastighet'!$E$10,315,IF($E45&lt;='CAV hastighet'!$E$11,400,IF($E45&lt;='CAV hastighet'!$E$12,500,IF($E45&lt;='CAV hastighet'!$E$13,630,"Dim må overstyres"))))))))),IF($E45&lt;='2. Velg maks og min hastigheter'!$E$5,100,IF($E45&lt;='2. Velg maks og min hastigheter'!$E$6,125,IF($E45&lt;='2. Velg maks og min hastigheter'!$E$7,160,IF($E45&lt;='2. Velg maks og min hastigheter'!$E$8,200,IF($E45&lt;='2. Velg maks og min hastigheter'!$E$9,250,IF($E45&lt;='2. Velg maks og min hastigheter'!$E$10,315,IF($E45&lt;='2. Velg maks og min hastigheter'!$E$11,400,IF($E45&lt;='2. Velg maks og min hastigheter'!$E$12,500,IF($E45&lt;='2. Velg maks og min hastigheter'!$E$13,630,"Bruk rektangulært")))))))))))</f>
        <v/>
      </c>
      <c r="G45" s="170"/>
      <c r="H45" s="170"/>
      <c r="I45" s="172" t="str">
        <f>IFERROR(IF(OR($E45="",F45=""),"",IF(AND(F45="Bruk rektangulært",G45=""),"",ROUND(IF(G45&lt;&gt;"",IF( VLOOKUP(G45,'Dim, min og maks'!$A$2:$F$54,6,FALSE)&lt;&gt;0,'1. Prosjekteringsverktøy'!E45/3600/VLOOKUP(G45,'Dim, min og maks'!$A$2:$F$54,6,FALSE),(E45/3600)/(((G45/2/1000))^2*PI())),IF( VLOOKUP(F45,'Dim, min og maks'!$A$2:$F$54,6,FALSE)&lt;&gt;0,'1. Prosjekteringsverktøy'!E45/3600/VLOOKUP($F45,'Dim, min og maks'!$A$2:$F$54,6,FALSE),($E45/3600)/((($F45/2/1000))^2*PI()))),1))),"Dim finnes ikke")</f>
        <v/>
      </c>
      <c r="J45" s="173" t="str">
        <f>IFERROR(ROUND(IF($F45=0,"",IF(H45=CAV!$A$3,E45,IF(G45&lt;&gt;"",IF($G45=100,'2. Velg maks og min hastigheter'!$H$5,IF($G45=125,'2. Velg maks og min hastigheter'!$H$6,IF($G45=160,'2. Velg maks og min hastigheter'!$H$7,IF($G45=200,'2. Velg maks og min hastigheter'!$H$8,IF($G45=250,'2. Velg maks og min hastigheter'!$H$9,IF($G45=315,'2. Velg maks og min hastigheter'!$H$10,IF($G45=400,'2. Velg maks og min hastigheter'!$H$11,IF($G45=500,'2. Velg maks og min hastigheter'!$H$12,IF($G45=630,'2. Velg maks og min hastigheter'!$H$13,VLOOKUP($G45,'Dim, min og maks'!$A$11:$H$54,6,FALSE)*3600*1.5))))))))),IF($F45=100,'2. Velg maks og min hastigheter'!$H$5,IF($F45=125,'2. Velg maks og min hastigheter'!$H$6,IF($F45=160,'2. Velg maks og min hastigheter'!$H$7,IF($F45=200,'2. Velg maks og min hastigheter'!$H$8,IF($F45=250,'2. Velg maks og min hastigheter'!$H$9,IF($F45=315,'2. Velg maks og min hastigheter'!$H$10,IF($F45=400,'2. Velg maks og min hastigheter'!$H$11,IF($F45=500,'2. Velg maks og min hastigheter'!$H$12,IF($F45=630,'2. Velg maks og min hastigheter'!$H$13,VLOOKUP($F45,'Dim, min og maks'!$A$11:$H$54,6,FALSE)*3600*1.5)))))))))))),0),"")</f>
        <v/>
      </c>
      <c r="K45" s="174"/>
      <c r="L45" s="175" t="str">
        <f t="shared" si="3"/>
        <v/>
      </c>
      <c r="M45" s="233" t="str">
        <f t="shared" si="2"/>
        <v/>
      </c>
      <c r="N45" s="233"/>
      <c r="O45" s="233"/>
      <c r="P45" s="164"/>
    </row>
    <row r="46" spans="1:16" x14ac:dyDescent="0.3">
      <c r="A46" s="155"/>
      <c r="B46" s="174" t="s">
        <v>425</v>
      </c>
      <c r="C46" s="164"/>
      <c r="D46" s="164"/>
      <c r="E46" s="164"/>
      <c r="F46" s="169" t="str">
        <f>IF($E46&lt;20,"",IF(H46=CAV!$A$3,IF($E46&lt;='CAV hastighet'!$E$5,100,IF($E46&lt;='CAV hastighet'!$E$6,125,IF($E46&lt;='CAV hastighet'!$E$7,160,IF($E46&lt;='CAV hastighet'!$E$8,200,IF($E46&lt;='CAV hastighet'!$E$9,250,IF($E46&lt;='CAV hastighet'!$E$10,315,IF($E46&lt;='CAV hastighet'!$E$11,400,IF($E46&lt;='CAV hastighet'!$E$12,500,IF($E46&lt;='CAV hastighet'!$E$13,630,"Dim må overstyres"))))))))),IF($E46&lt;='2. Velg maks og min hastigheter'!$E$5,100,IF($E46&lt;='2. Velg maks og min hastigheter'!$E$6,125,IF($E46&lt;='2. Velg maks og min hastigheter'!$E$7,160,IF($E46&lt;='2. Velg maks og min hastigheter'!$E$8,200,IF($E46&lt;='2. Velg maks og min hastigheter'!$E$9,250,IF($E46&lt;='2. Velg maks og min hastigheter'!$E$10,315,IF($E46&lt;='2. Velg maks og min hastigheter'!$E$11,400,IF($E46&lt;='2. Velg maks og min hastigheter'!$E$12,500,IF($E46&lt;='2. Velg maks og min hastigheter'!$E$13,630,"Bruk rektangulært")))))))))))</f>
        <v/>
      </c>
      <c r="G46" s="170"/>
      <c r="H46" s="170"/>
      <c r="I46" s="172" t="str">
        <f>IFERROR(IF(OR($E46="",F46=""),"",IF(AND(F46="Bruk rektangulært",G46=""),"",ROUND(IF(G46&lt;&gt;"",IF( VLOOKUP(G46,'Dim, min og maks'!$A$2:$F$54,6,FALSE)&lt;&gt;0,'1. Prosjekteringsverktøy'!E46/3600/VLOOKUP(G46,'Dim, min og maks'!$A$2:$F$54,6,FALSE),(E46/3600)/(((G46/2/1000))^2*PI())),IF( VLOOKUP(F46,'Dim, min og maks'!$A$2:$F$54,6,FALSE)&lt;&gt;0,'1. Prosjekteringsverktøy'!E46/3600/VLOOKUP($F46,'Dim, min og maks'!$A$2:$F$54,6,FALSE),($E46/3600)/((($F46/2/1000))^2*PI()))),1))),"Dim finnes ikke")</f>
        <v/>
      </c>
      <c r="J46" s="173" t="str">
        <f>IFERROR(ROUND(IF($F46=0,"",IF(H46=CAV!$A$3,E46,IF(G46&lt;&gt;"",IF($G46=100,'2. Velg maks og min hastigheter'!$H$5,IF($G46=125,'2. Velg maks og min hastigheter'!$H$6,IF($G46=160,'2. Velg maks og min hastigheter'!$H$7,IF($G46=200,'2. Velg maks og min hastigheter'!$H$8,IF($G46=250,'2. Velg maks og min hastigheter'!$H$9,IF($G46=315,'2. Velg maks og min hastigheter'!$H$10,IF($G46=400,'2. Velg maks og min hastigheter'!$H$11,IF($G46=500,'2. Velg maks og min hastigheter'!$H$12,IF($G46=630,'2. Velg maks og min hastigheter'!$H$13,VLOOKUP($G46,'Dim, min og maks'!$A$11:$H$54,6,FALSE)*3600*1.5))))))))),IF($F46=100,'2. Velg maks og min hastigheter'!$H$5,IF($F46=125,'2. Velg maks og min hastigheter'!$H$6,IF($F46=160,'2. Velg maks og min hastigheter'!$H$7,IF($F46=200,'2. Velg maks og min hastigheter'!$H$8,IF($F46=250,'2. Velg maks og min hastigheter'!$H$9,IF($F46=315,'2. Velg maks og min hastigheter'!$H$10,IF($F46=400,'2. Velg maks og min hastigheter'!$H$11,IF($F46=500,'2. Velg maks og min hastigheter'!$H$12,IF($F46=630,'2. Velg maks og min hastigheter'!$H$13,VLOOKUP($F46,'Dim, min og maks'!$A$11:$H$54,6,FALSE)*3600*1.5)))))))))))),0),"")</f>
        <v/>
      </c>
      <c r="K46" s="174"/>
      <c r="L46" s="175" t="str">
        <f t="shared" si="3"/>
        <v/>
      </c>
      <c r="M46" s="233" t="str">
        <f t="shared" si="2"/>
        <v/>
      </c>
      <c r="N46" s="233"/>
      <c r="O46" s="233"/>
      <c r="P46" s="164"/>
    </row>
    <row r="47" spans="1:16" x14ac:dyDescent="0.3">
      <c r="A47" s="155"/>
      <c r="B47" s="174" t="s">
        <v>425</v>
      </c>
      <c r="C47" s="164"/>
      <c r="D47" s="164"/>
      <c r="E47" s="164"/>
      <c r="F47" s="169" t="str">
        <f>IF($E47&lt;20,"",IF(H47=CAV!$A$3,IF($E47&lt;='CAV hastighet'!$E$5,100,IF($E47&lt;='CAV hastighet'!$E$6,125,IF($E47&lt;='CAV hastighet'!$E$7,160,IF($E47&lt;='CAV hastighet'!$E$8,200,IF($E47&lt;='CAV hastighet'!$E$9,250,IF($E47&lt;='CAV hastighet'!$E$10,315,IF($E47&lt;='CAV hastighet'!$E$11,400,IF($E47&lt;='CAV hastighet'!$E$12,500,IF($E47&lt;='CAV hastighet'!$E$13,630,"Dim må overstyres"))))))))),IF($E47&lt;='2. Velg maks og min hastigheter'!$E$5,100,IF($E47&lt;='2. Velg maks og min hastigheter'!$E$6,125,IF($E47&lt;='2. Velg maks og min hastigheter'!$E$7,160,IF($E47&lt;='2. Velg maks og min hastigheter'!$E$8,200,IF($E47&lt;='2. Velg maks og min hastigheter'!$E$9,250,IF($E47&lt;='2. Velg maks og min hastigheter'!$E$10,315,IF($E47&lt;='2. Velg maks og min hastigheter'!$E$11,400,IF($E47&lt;='2. Velg maks og min hastigheter'!$E$12,500,IF($E47&lt;='2. Velg maks og min hastigheter'!$E$13,630,"Bruk rektangulært")))))))))))</f>
        <v/>
      </c>
      <c r="G47" s="170"/>
      <c r="H47" s="170"/>
      <c r="I47" s="172" t="str">
        <f>IFERROR(IF(OR($E47="",F47=""),"",IF(AND(F47="Bruk rektangulært",G47=""),"",ROUND(IF(G47&lt;&gt;"",IF( VLOOKUP(G47,'Dim, min og maks'!$A$2:$F$54,6,FALSE)&lt;&gt;0,'1. Prosjekteringsverktøy'!E47/3600/VLOOKUP(G47,'Dim, min og maks'!$A$2:$F$54,6,FALSE),(E47/3600)/(((G47/2/1000))^2*PI())),IF( VLOOKUP(F47,'Dim, min og maks'!$A$2:$F$54,6,FALSE)&lt;&gt;0,'1. Prosjekteringsverktøy'!E47/3600/VLOOKUP($F47,'Dim, min og maks'!$A$2:$F$54,6,FALSE),($E47/3600)/((($F47/2/1000))^2*PI()))),1))),"Dim finnes ikke")</f>
        <v/>
      </c>
      <c r="J47" s="173" t="str">
        <f>IFERROR(ROUND(IF($F47=0,"",IF(H47=CAV!$A$3,E47,IF(G47&lt;&gt;"",IF($G47=100,'2. Velg maks og min hastigheter'!$H$5,IF($G47=125,'2. Velg maks og min hastigheter'!$H$6,IF($G47=160,'2. Velg maks og min hastigheter'!$H$7,IF($G47=200,'2. Velg maks og min hastigheter'!$H$8,IF($G47=250,'2. Velg maks og min hastigheter'!$H$9,IF($G47=315,'2. Velg maks og min hastigheter'!$H$10,IF($G47=400,'2. Velg maks og min hastigheter'!$H$11,IF($G47=500,'2. Velg maks og min hastigheter'!$H$12,IF($G47=630,'2. Velg maks og min hastigheter'!$H$13,VLOOKUP($G47,'Dim, min og maks'!$A$11:$H$54,6,FALSE)*3600*1.5))))))))),IF($F47=100,'2. Velg maks og min hastigheter'!$H$5,IF($F47=125,'2. Velg maks og min hastigheter'!$H$6,IF($F47=160,'2. Velg maks og min hastigheter'!$H$7,IF($F47=200,'2. Velg maks og min hastigheter'!$H$8,IF($F47=250,'2. Velg maks og min hastigheter'!$H$9,IF($F47=315,'2. Velg maks og min hastigheter'!$H$10,IF($F47=400,'2. Velg maks og min hastigheter'!$H$11,IF($F47=500,'2. Velg maks og min hastigheter'!$H$12,IF($F47=630,'2. Velg maks og min hastigheter'!$H$13,VLOOKUP($F47,'Dim, min og maks'!$A$11:$H$54,6,FALSE)*3600*1.5)))))))))))),0),"")</f>
        <v/>
      </c>
      <c r="K47" s="174"/>
      <c r="L47" s="175" t="str">
        <f t="shared" si="3"/>
        <v/>
      </c>
      <c r="M47" s="233" t="str">
        <f t="shared" si="2"/>
        <v/>
      </c>
      <c r="N47" s="233"/>
      <c r="O47" s="233"/>
      <c r="P47" s="164"/>
    </row>
    <row r="48" spans="1:16" x14ac:dyDescent="0.3">
      <c r="A48" s="155"/>
      <c r="B48" s="174" t="s">
        <v>425</v>
      </c>
      <c r="C48" s="164"/>
      <c r="D48" s="164"/>
      <c r="E48" s="164"/>
      <c r="F48" s="169" t="str">
        <f>IF($E48&lt;20,"",IF(H48=CAV!$A$3,IF($E48&lt;='CAV hastighet'!$E$5,100,IF($E48&lt;='CAV hastighet'!$E$6,125,IF($E48&lt;='CAV hastighet'!$E$7,160,IF($E48&lt;='CAV hastighet'!$E$8,200,IF($E48&lt;='CAV hastighet'!$E$9,250,IF($E48&lt;='CAV hastighet'!$E$10,315,IF($E48&lt;='CAV hastighet'!$E$11,400,IF($E48&lt;='CAV hastighet'!$E$12,500,IF($E48&lt;='CAV hastighet'!$E$13,630,"Dim må overstyres"))))))))),IF($E48&lt;='2. Velg maks og min hastigheter'!$E$5,100,IF($E48&lt;='2. Velg maks og min hastigheter'!$E$6,125,IF($E48&lt;='2. Velg maks og min hastigheter'!$E$7,160,IF($E48&lt;='2. Velg maks og min hastigheter'!$E$8,200,IF($E48&lt;='2. Velg maks og min hastigheter'!$E$9,250,IF($E48&lt;='2. Velg maks og min hastigheter'!$E$10,315,IF($E48&lt;='2. Velg maks og min hastigheter'!$E$11,400,IF($E48&lt;='2. Velg maks og min hastigheter'!$E$12,500,IF($E48&lt;='2. Velg maks og min hastigheter'!$E$13,630,"Bruk rektangulært")))))))))))</f>
        <v/>
      </c>
      <c r="G48" s="170"/>
      <c r="H48" s="170"/>
      <c r="I48" s="172" t="str">
        <f>IFERROR(IF(OR($E48="",F48=""),"",IF(AND(F48="Bruk rektangulært",G48=""),"",ROUND(IF(G48&lt;&gt;"",IF( VLOOKUP(G48,'Dim, min og maks'!$A$2:$F$54,6,FALSE)&lt;&gt;0,'1. Prosjekteringsverktøy'!E48/3600/VLOOKUP(G48,'Dim, min og maks'!$A$2:$F$54,6,FALSE),(E48/3600)/(((G48/2/1000))^2*PI())),IF( VLOOKUP(F48,'Dim, min og maks'!$A$2:$F$54,6,FALSE)&lt;&gt;0,'1. Prosjekteringsverktøy'!E48/3600/VLOOKUP($F48,'Dim, min og maks'!$A$2:$F$54,6,FALSE),($E48/3600)/((($F48/2/1000))^2*PI()))),1))),"Dim finnes ikke")</f>
        <v/>
      </c>
      <c r="J48" s="173" t="str">
        <f>IFERROR(ROUND(IF($F48=0,"",IF(H48=CAV!$A$3,E48,IF(G48&lt;&gt;"",IF($G48=100,'2. Velg maks og min hastigheter'!$H$5,IF($G48=125,'2. Velg maks og min hastigheter'!$H$6,IF($G48=160,'2. Velg maks og min hastigheter'!$H$7,IF($G48=200,'2. Velg maks og min hastigheter'!$H$8,IF($G48=250,'2. Velg maks og min hastigheter'!$H$9,IF($G48=315,'2. Velg maks og min hastigheter'!$H$10,IF($G48=400,'2. Velg maks og min hastigheter'!$H$11,IF($G48=500,'2. Velg maks og min hastigheter'!$H$12,IF($G48=630,'2. Velg maks og min hastigheter'!$H$13,VLOOKUP($G48,'Dim, min og maks'!$A$11:$H$54,6,FALSE)*3600*1.5))))))))),IF($F48=100,'2. Velg maks og min hastigheter'!$H$5,IF($F48=125,'2. Velg maks og min hastigheter'!$H$6,IF($F48=160,'2. Velg maks og min hastigheter'!$H$7,IF($F48=200,'2. Velg maks og min hastigheter'!$H$8,IF($F48=250,'2. Velg maks og min hastigheter'!$H$9,IF($F48=315,'2. Velg maks og min hastigheter'!$H$10,IF($F48=400,'2. Velg maks og min hastigheter'!$H$11,IF($F48=500,'2. Velg maks og min hastigheter'!$H$12,IF($F48=630,'2. Velg maks og min hastigheter'!$H$13,VLOOKUP($F48,'Dim, min og maks'!$A$11:$H$54,6,FALSE)*3600*1.5)))))))))))),0),"")</f>
        <v/>
      </c>
      <c r="K48" s="174"/>
      <c r="L48" s="175" t="str">
        <f t="shared" si="3"/>
        <v/>
      </c>
      <c r="M48" s="233" t="str">
        <f t="shared" si="2"/>
        <v/>
      </c>
      <c r="N48" s="233"/>
      <c r="O48" s="233"/>
      <c r="P48" s="164"/>
    </row>
    <row r="49" spans="1:16" x14ac:dyDescent="0.3">
      <c r="A49" s="155"/>
      <c r="B49" s="174" t="s">
        <v>425</v>
      </c>
      <c r="C49" s="164"/>
      <c r="D49" s="164"/>
      <c r="E49" s="164"/>
      <c r="F49" s="169" t="str">
        <f>IF($E49&lt;20,"",IF(H49=CAV!$A$3,IF($E49&lt;='CAV hastighet'!$E$5,100,IF($E49&lt;='CAV hastighet'!$E$6,125,IF($E49&lt;='CAV hastighet'!$E$7,160,IF($E49&lt;='CAV hastighet'!$E$8,200,IF($E49&lt;='CAV hastighet'!$E$9,250,IF($E49&lt;='CAV hastighet'!$E$10,315,IF($E49&lt;='CAV hastighet'!$E$11,400,IF($E49&lt;='CAV hastighet'!$E$12,500,IF($E49&lt;='CAV hastighet'!$E$13,630,"Dim må overstyres"))))))))),IF($E49&lt;='2. Velg maks og min hastigheter'!$E$5,100,IF($E49&lt;='2. Velg maks og min hastigheter'!$E$6,125,IF($E49&lt;='2. Velg maks og min hastigheter'!$E$7,160,IF($E49&lt;='2. Velg maks og min hastigheter'!$E$8,200,IF($E49&lt;='2. Velg maks og min hastigheter'!$E$9,250,IF($E49&lt;='2. Velg maks og min hastigheter'!$E$10,315,IF($E49&lt;='2. Velg maks og min hastigheter'!$E$11,400,IF($E49&lt;='2. Velg maks og min hastigheter'!$E$12,500,IF($E49&lt;='2. Velg maks og min hastigheter'!$E$13,630,"Bruk rektangulært")))))))))))</f>
        <v/>
      </c>
      <c r="G49" s="170"/>
      <c r="H49" s="170"/>
      <c r="I49" s="172" t="str">
        <f>IFERROR(IF(OR($E49="",F49=""),"",IF(AND(F49="Bruk rektangulært",G49=""),"",ROUND(IF(G49&lt;&gt;"",IF( VLOOKUP(G49,'Dim, min og maks'!$A$2:$F$54,6,FALSE)&lt;&gt;0,'1. Prosjekteringsverktøy'!E49/3600/VLOOKUP(G49,'Dim, min og maks'!$A$2:$F$54,6,FALSE),(E49/3600)/(((G49/2/1000))^2*PI())),IF( VLOOKUP(F49,'Dim, min og maks'!$A$2:$F$54,6,FALSE)&lt;&gt;0,'1. Prosjekteringsverktøy'!E49/3600/VLOOKUP($F49,'Dim, min og maks'!$A$2:$F$54,6,FALSE),($E49/3600)/((($F49/2/1000))^2*PI()))),1))),"Dim finnes ikke")</f>
        <v/>
      </c>
      <c r="J49" s="173" t="str">
        <f>IFERROR(ROUND(IF($F49=0,"",IF(H49=CAV!$A$3,E49,IF(G49&lt;&gt;"",IF($G49=100,'2. Velg maks og min hastigheter'!$H$5,IF($G49=125,'2. Velg maks og min hastigheter'!$H$6,IF($G49=160,'2. Velg maks og min hastigheter'!$H$7,IF($G49=200,'2. Velg maks og min hastigheter'!$H$8,IF($G49=250,'2. Velg maks og min hastigheter'!$H$9,IF($G49=315,'2. Velg maks og min hastigheter'!$H$10,IF($G49=400,'2. Velg maks og min hastigheter'!$H$11,IF($G49=500,'2. Velg maks og min hastigheter'!$H$12,IF($G49=630,'2. Velg maks og min hastigheter'!$H$13,VLOOKUP($G49,'Dim, min og maks'!$A$11:$H$54,6,FALSE)*3600*1.5))))))))),IF($F49=100,'2. Velg maks og min hastigheter'!$H$5,IF($F49=125,'2. Velg maks og min hastigheter'!$H$6,IF($F49=160,'2. Velg maks og min hastigheter'!$H$7,IF($F49=200,'2. Velg maks og min hastigheter'!$H$8,IF($F49=250,'2. Velg maks og min hastigheter'!$H$9,IF($F49=315,'2. Velg maks og min hastigheter'!$H$10,IF($F49=400,'2. Velg maks og min hastigheter'!$H$11,IF($F49=500,'2. Velg maks og min hastigheter'!$H$12,IF($F49=630,'2. Velg maks og min hastigheter'!$H$13,VLOOKUP($F49,'Dim, min og maks'!$A$11:$H$54,6,FALSE)*3600*1.5)))))))))))),0),"")</f>
        <v/>
      </c>
      <c r="K49" s="174"/>
      <c r="L49" s="175" t="str">
        <f t="shared" si="3"/>
        <v/>
      </c>
      <c r="M49" s="233" t="str">
        <f t="shared" si="2"/>
        <v/>
      </c>
      <c r="N49" s="233"/>
      <c r="O49" s="233"/>
      <c r="P49" s="164"/>
    </row>
    <row r="50" spans="1:16" x14ac:dyDescent="0.3">
      <c r="A50" s="155"/>
      <c r="B50" s="174" t="s">
        <v>425</v>
      </c>
      <c r="C50" s="164"/>
      <c r="D50" s="164"/>
      <c r="E50" s="164"/>
      <c r="F50" s="169" t="str">
        <f>IF($E50&lt;20,"",IF(H50=CAV!$A$3,IF($E50&lt;='CAV hastighet'!$E$5,100,IF($E50&lt;='CAV hastighet'!$E$6,125,IF($E50&lt;='CAV hastighet'!$E$7,160,IF($E50&lt;='CAV hastighet'!$E$8,200,IF($E50&lt;='CAV hastighet'!$E$9,250,IF($E50&lt;='CAV hastighet'!$E$10,315,IF($E50&lt;='CAV hastighet'!$E$11,400,IF($E50&lt;='CAV hastighet'!$E$12,500,IF($E50&lt;='CAV hastighet'!$E$13,630,"Dim må overstyres"))))))))),IF($E50&lt;='2. Velg maks og min hastigheter'!$E$5,100,IF($E50&lt;='2. Velg maks og min hastigheter'!$E$6,125,IF($E50&lt;='2. Velg maks og min hastigheter'!$E$7,160,IF($E50&lt;='2. Velg maks og min hastigheter'!$E$8,200,IF($E50&lt;='2. Velg maks og min hastigheter'!$E$9,250,IF($E50&lt;='2. Velg maks og min hastigheter'!$E$10,315,IF($E50&lt;='2. Velg maks og min hastigheter'!$E$11,400,IF($E50&lt;='2. Velg maks og min hastigheter'!$E$12,500,IF($E50&lt;='2. Velg maks og min hastigheter'!$E$13,630,"Bruk rektangulært")))))))))))</f>
        <v/>
      </c>
      <c r="G50" s="170"/>
      <c r="H50" s="170"/>
      <c r="I50" s="172" t="str">
        <f>IFERROR(IF(OR($E50="",F50=""),"",IF(AND(F50="Bruk rektangulært",G50=""),"",ROUND(IF(G50&lt;&gt;"",IF( VLOOKUP(G50,'Dim, min og maks'!$A$2:$F$54,6,FALSE)&lt;&gt;0,'1. Prosjekteringsverktøy'!E50/3600/VLOOKUP(G50,'Dim, min og maks'!$A$2:$F$54,6,FALSE),(E50/3600)/(((G50/2/1000))^2*PI())),IF( VLOOKUP(F50,'Dim, min og maks'!$A$2:$F$54,6,FALSE)&lt;&gt;0,'1. Prosjekteringsverktøy'!E50/3600/VLOOKUP($F50,'Dim, min og maks'!$A$2:$F$54,6,FALSE),($E50/3600)/((($F50/2/1000))^2*PI()))),1))),"Dim finnes ikke")</f>
        <v/>
      </c>
      <c r="J50" s="173" t="str">
        <f>IFERROR(ROUND(IF($F50=0,"",IF(H50=CAV!$A$3,E50,IF(G50&lt;&gt;"",IF($G50=100,'2. Velg maks og min hastigheter'!$H$5,IF($G50=125,'2. Velg maks og min hastigheter'!$H$6,IF($G50=160,'2. Velg maks og min hastigheter'!$H$7,IF($G50=200,'2. Velg maks og min hastigheter'!$H$8,IF($G50=250,'2. Velg maks og min hastigheter'!$H$9,IF($G50=315,'2. Velg maks og min hastigheter'!$H$10,IF($G50=400,'2. Velg maks og min hastigheter'!$H$11,IF($G50=500,'2. Velg maks og min hastigheter'!$H$12,IF($G50=630,'2. Velg maks og min hastigheter'!$H$13,VLOOKUP($G50,'Dim, min og maks'!$A$11:$H$54,6,FALSE)*3600*1.5))))))))),IF($F50=100,'2. Velg maks og min hastigheter'!$H$5,IF($F50=125,'2. Velg maks og min hastigheter'!$H$6,IF($F50=160,'2. Velg maks og min hastigheter'!$H$7,IF($F50=200,'2. Velg maks og min hastigheter'!$H$8,IF($F50=250,'2. Velg maks og min hastigheter'!$H$9,IF($F50=315,'2. Velg maks og min hastigheter'!$H$10,IF($F50=400,'2. Velg maks og min hastigheter'!$H$11,IF($F50=500,'2. Velg maks og min hastigheter'!$H$12,IF($F50=630,'2. Velg maks og min hastigheter'!$H$13,VLOOKUP($F50,'Dim, min og maks'!$A$11:$H$54,6,FALSE)*3600*1.5)))))))))))),0),"")</f>
        <v/>
      </c>
      <c r="K50" s="174"/>
      <c r="L50" s="175" t="str">
        <f t="shared" si="3"/>
        <v/>
      </c>
      <c r="M50" s="233" t="str">
        <f t="shared" si="2"/>
        <v/>
      </c>
      <c r="N50" s="233"/>
      <c r="O50" s="233"/>
      <c r="P50" s="164"/>
    </row>
    <row r="51" spans="1:16" x14ac:dyDescent="0.3">
      <c r="A51" s="155"/>
      <c r="B51" s="174" t="s">
        <v>425</v>
      </c>
      <c r="C51" s="164"/>
      <c r="D51" s="164"/>
      <c r="E51" s="164"/>
      <c r="F51" s="169" t="str">
        <f>IF($E51&lt;20,"",IF(H51=CAV!$A$3,IF($E51&lt;='CAV hastighet'!$E$5,100,IF($E51&lt;='CAV hastighet'!$E$6,125,IF($E51&lt;='CAV hastighet'!$E$7,160,IF($E51&lt;='CAV hastighet'!$E$8,200,IF($E51&lt;='CAV hastighet'!$E$9,250,IF($E51&lt;='CAV hastighet'!$E$10,315,IF($E51&lt;='CAV hastighet'!$E$11,400,IF($E51&lt;='CAV hastighet'!$E$12,500,IF($E51&lt;='CAV hastighet'!$E$13,630,"Dim må overstyres"))))))))),IF($E51&lt;='2. Velg maks og min hastigheter'!$E$5,100,IF($E51&lt;='2. Velg maks og min hastigheter'!$E$6,125,IF($E51&lt;='2. Velg maks og min hastigheter'!$E$7,160,IF($E51&lt;='2. Velg maks og min hastigheter'!$E$8,200,IF($E51&lt;='2. Velg maks og min hastigheter'!$E$9,250,IF($E51&lt;='2. Velg maks og min hastigheter'!$E$10,315,IF($E51&lt;='2. Velg maks og min hastigheter'!$E$11,400,IF($E51&lt;='2. Velg maks og min hastigheter'!$E$12,500,IF($E51&lt;='2. Velg maks og min hastigheter'!$E$13,630,"Bruk rektangulært")))))))))))</f>
        <v/>
      </c>
      <c r="G51" s="170"/>
      <c r="H51" s="170"/>
      <c r="I51" s="172" t="str">
        <f>IFERROR(IF(OR($E51="",F51=""),"",IF(AND(F51="Bruk rektangulært",G51=""),"",ROUND(IF(G51&lt;&gt;"",IF( VLOOKUP(G51,'Dim, min og maks'!$A$2:$F$54,6,FALSE)&lt;&gt;0,'1. Prosjekteringsverktøy'!E51/3600/VLOOKUP(G51,'Dim, min og maks'!$A$2:$F$54,6,FALSE),(E51/3600)/(((G51/2/1000))^2*PI())),IF( VLOOKUP(F51,'Dim, min og maks'!$A$2:$F$54,6,FALSE)&lt;&gt;0,'1. Prosjekteringsverktøy'!E51/3600/VLOOKUP($F51,'Dim, min og maks'!$A$2:$F$54,6,FALSE),($E51/3600)/((($F51/2/1000))^2*PI()))),1))),"Dim finnes ikke")</f>
        <v/>
      </c>
      <c r="J51" s="173" t="str">
        <f>IFERROR(ROUND(IF($F51=0,"",IF(H51=CAV!$A$3,E51,IF(G51&lt;&gt;"",IF($G51=100,'2. Velg maks og min hastigheter'!$H$5,IF($G51=125,'2. Velg maks og min hastigheter'!$H$6,IF($G51=160,'2. Velg maks og min hastigheter'!$H$7,IF($G51=200,'2. Velg maks og min hastigheter'!$H$8,IF($G51=250,'2. Velg maks og min hastigheter'!$H$9,IF($G51=315,'2. Velg maks og min hastigheter'!$H$10,IF($G51=400,'2. Velg maks og min hastigheter'!$H$11,IF($G51=500,'2. Velg maks og min hastigheter'!$H$12,IF($G51=630,'2. Velg maks og min hastigheter'!$H$13,VLOOKUP($G51,'Dim, min og maks'!$A$11:$H$54,6,FALSE)*3600*1.5))))))))),IF($F51=100,'2. Velg maks og min hastigheter'!$H$5,IF($F51=125,'2. Velg maks og min hastigheter'!$H$6,IF($F51=160,'2. Velg maks og min hastigheter'!$H$7,IF($F51=200,'2. Velg maks og min hastigheter'!$H$8,IF($F51=250,'2. Velg maks og min hastigheter'!$H$9,IF($F51=315,'2. Velg maks og min hastigheter'!$H$10,IF($F51=400,'2. Velg maks og min hastigheter'!$H$11,IF($F51=500,'2. Velg maks og min hastigheter'!$H$12,IF($F51=630,'2. Velg maks og min hastigheter'!$H$13,VLOOKUP($F51,'Dim, min og maks'!$A$11:$H$54,6,FALSE)*3600*1.5)))))))))))),0),"")</f>
        <v/>
      </c>
      <c r="K51" s="174"/>
      <c r="L51" s="175" t="str">
        <f t="shared" si="3"/>
        <v/>
      </c>
      <c r="M51" s="233" t="str">
        <f t="shared" si="2"/>
        <v/>
      </c>
      <c r="N51" s="233"/>
      <c r="O51" s="233"/>
      <c r="P51" s="164"/>
    </row>
    <row r="52" spans="1:16" x14ac:dyDescent="0.3">
      <c r="A52" s="155"/>
      <c r="B52" s="174" t="s">
        <v>425</v>
      </c>
      <c r="C52" s="164"/>
      <c r="D52" s="164"/>
      <c r="E52" s="164"/>
      <c r="F52" s="169" t="str">
        <f>IF($E52&lt;20,"",IF(H52=CAV!$A$3,IF($E52&lt;='CAV hastighet'!$E$5,100,IF($E52&lt;='CAV hastighet'!$E$6,125,IF($E52&lt;='CAV hastighet'!$E$7,160,IF($E52&lt;='CAV hastighet'!$E$8,200,IF($E52&lt;='CAV hastighet'!$E$9,250,IF($E52&lt;='CAV hastighet'!$E$10,315,IF($E52&lt;='CAV hastighet'!$E$11,400,IF($E52&lt;='CAV hastighet'!$E$12,500,IF($E52&lt;='CAV hastighet'!$E$13,630,"Dim må overstyres"))))))))),IF($E52&lt;='2. Velg maks og min hastigheter'!$E$5,100,IF($E52&lt;='2. Velg maks og min hastigheter'!$E$6,125,IF($E52&lt;='2. Velg maks og min hastigheter'!$E$7,160,IF($E52&lt;='2. Velg maks og min hastigheter'!$E$8,200,IF($E52&lt;='2. Velg maks og min hastigheter'!$E$9,250,IF($E52&lt;='2. Velg maks og min hastigheter'!$E$10,315,IF($E52&lt;='2. Velg maks og min hastigheter'!$E$11,400,IF($E52&lt;='2. Velg maks og min hastigheter'!$E$12,500,IF($E52&lt;='2. Velg maks og min hastigheter'!$E$13,630,"Bruk rektangulært")))))))))))</f>
        <v/>
      </c>
      <c r="G52" s="170"/>
      <c r="H52" s="170"/>
      <c r="I52" s="172" t="str">
        <f>IFERROR(IF(OR($E52="",F52=""),"",IF(AND(F52="Bruk rektangulært",G52=""),"",ROUND(IF(G52&lt;&gt;"",IF( VLOOKUP(G52,'Dim, min og maks'!$A$2:$F$54,6,FALSE)&lt;&gt;0,'1. Prosjekteringsverktøy'!E52/3600/VLOOKUP(G52,'Dim, min og maks'!$A$2:$F$54,6,FALSE),(E52/3600)/(((G52/2/1000))^2*PI())),IF( VLOOKUP(F52,'Dim, min og maks'!$A$2:$F$54,6,FALSE)&lt;&gt;0,'1. Prosjekteringsverktøy'!E52/3600/VLOOKUP($F52,'Dim, min og maks'!$A$2:$F$54,6,FALSE),($E52/3600)/((($F52/2/1000))^2*PI()))),1))),"Dim finnes ikke")</f>
        <v/>
      </c>
      <c r="J52" s="173" t="str">
        <f>IFERROR(ROUND(IF($F52=0,"",IF(H52=CAV!$A$3,E52,IF(G52&lt;&gt;"",IF($G52=100,'2. Velg maks og min hastigheter'!$H$5,IF($G52=125,'2. Velg maks og min hastigheter'!$H$6,IF($G52=160,'2. Velg maks og min hastigheter'!$H$7,IF($G52=200,'2. Velg maks og min hastigheter'!$H$8,IF($G52=250,'2. Velg maks og min hastigheter'!$H$9,IF($G52=315,'2. Velg maks og min hastigheter'!$H$10,IF($G52=400,'2. Velg maks og min hastigheter'!$H$11,IF($G52=500,'2. Velg maks og min hastigheter'!$H$12,IF($G52=630,'2. Velg maks og min hastigheter'!$H$13,VLOOKUP($G52,'Dim, min og maks'!$A$11:$H$54,6,FALSE)*3600*1.5))))))))),IF($F52=100,'2. Velg maks og min hastigheter'!$H$5,IF($F52=125,'2. Velg maks og min hastigheter'!$H$6,IF($F52=160,'2. Velg maks og min hastigheter'!$H$7,IF($F52=200,'2. Velg maks og min hastigheter'!$H$8,IF($F52=250,'2. Velg maks og min hastigheter'!$H$9,IF($F52=315,'2. Velg maks og min hastigheter'!$H$10,IF($F52=400,'2. Velg maks og min hastigheter'!$H$11,IF($F52=500,'2. Velg maks og min hastigheter'!$H$12,IF($F52=630,'2. Velg maks og min hastigheter'!$H$13,VLOOKUP($F52,'Dim, min og maks'!$A$11:$H$54,6,FALSE)*3600*1.5)))))))))))),0),"")</f>
        <v/>
      </c>
      <c r="K52" s="174"/>
      <c r="L52" s="175" t="str">
        <f t="shared" si="3"/>
        <v/>
      </c>
      <c r="M52" s="233" t="str">
        <f t="shared" si="2"/>
        <v/>
      </c>
      <c r="N52" s="233"/>
      <c r="O52" s="233"/>
      <c r="P52" s="164"/>
    </row>
    <row r="53" spans="1:16" x14ac:dyDescent="0.3">
      <c r="A53" s="155"/>
      <c r="B53" s="174" t="s">
        <v>425</v>
      </c>
      <c r="C53" s="164"/>
      <c r="D53" s="164"/>
      <c r="E53" s="164"/>
      <c r="F53" s="169" t="str">
        <f>IF($E53&lt;20,"",IF(H53=CAV!$A$3,IF($E53&lt;='CAV hastighet'!$E$5,100,IF($E53&lt;='CAV hastighet'!$E$6,125,IF($E53&lt;='CAV hastighet'!$E$7,160,IF($E53&lt;='CAV hastighet'!$E$8,200,IF($E53&lt;='CAV hastighet'!$E$9,250,IF($E53&lt;='CAV hastighet'!$E$10,315,IF($E53&lt;='CAV hastighet'!$E$11,400,IF($E53&lt;='CAV hastighet'!$E$12,500,IF($E53&lt;='CAV hastighet'!$E$13,630,"Dim må overstyres"))))))))),IF($E53&lt;='2. Velg maks og min hastigheter'!$E$5,100,IF($E53&lt;='2. Velg maks og min hastigheter'!$E$6,125,IF($E53&lt;='2. Velg maks og min hastigheter'!$E$7,160,IF($E53&lt;='2. Velg maks og min hastigheter'!$E$8,200,IF($E53&lt;='2. Velg maks og min hastigheter'!$E$9,250,IF($E53&lt;='2. Velg maks og min hastigheter'!$E$10,315,IF($E53&lt;='2. Velg maks og min hastigheter'!$E$11,400,IF($E53&lt;='2. Velg maks og min hastigheter'!$E$12,500,IF($E53&lt;='2. Velg maks og min hastigheter'!$E$13,630,"Bruk rektangulært")))))))))))</f>
        <v/>
      </c>
      <c r="G53" s="170"/>
      <c r="H53" s="170"/>
      <c r="I53" s="172" t="str">
        <f>IFERROR(IF(OR($E53="",F53=""),"",IF(AND(F53="Bruk rektangulært",G53=""),"",ROUND(IF(G53&lt;&gt;"",IF( VLOOKUP(G53,'Dim, min og maks'!$A$2:$F$54,6,FALSE)&lt;&gt;0,'1. Prosjekteringsverktøy'!E53/3600/VLOOKUP(G53,'Dim, min og maks'!$A$2:$F$54,6,FALSE),(E53/3600)/(((G53/2/1000))^2*PI())),IF( VLOOKUP(F53,'Dim, min og maks'!$A$2:$F$54,6,FALSE)&lt;&gt;0,'1. Prosjekteringsverktøy'!E53/3600/VLOOKUP($F53,'Dim, min og maks'!$A$2:$F$54,6,FALSE),($E53/3600)/((($F53/2/1000))^2*PI()))),1))),"Dim finnes ikke")</f>
        <v/>
      </c>
      <c r="J53" s="173" t="str">
        <f>IFERROR(ROUND(IF($F53=0,"",IF(H53=CAV!$A$3,E53,IF(G53&lt;&gt;"",IF($G53=100,'2. Velg maks og min hastigheter'!$H$5,IF($G53=125,'2. Velg maks og min hastigheter'!$H$6,IF($G53=160,'2. Velg maks og min hastigheter'!$H$7,IF($G53=200,'2. Velg maks og min hastigheter'!$H$8,IF($G53=250,'2. Velg maks og min hastigheter'!$H$9,IF($G53=315,'2. Velg maks og min hastigheter'!$H$10,IF($G53=400,'2. Velg maks og min hastigheter'!$H$11,IF($G53=500,'2. Velg maks og min hastigheter'!$H$12,IF($G53=630,'2. Velg maks og min hastigheter'!$H$13,VLOOKUP($G53,'Dim, min og maks'!$A$11:$H$54,6,FALSE)*3600*1.5))))))))),IF($F53=100,'2. Velg maks og min hastigheter'!$H$5,IF($F53=125,'2. Velg maks og min hastigheter'!$H$6,IF($F53=160,'2. Velg maks og min hastigheter'!$H$7,IF($F53=200,'2. Velg maks og min hastigheter'!$H$8,IF($F53=250,'2. Velg maks og min hastigheter'!$H$9,IF($F53=315,'2. Velg maks og min hastigheter'!$H$10,IF($F53=400,'2. Velg maks og min hastigheter'!$H$11,IF($F53=500,'2. Velg maks og min hastigheter'!$H$12,IF($F53=630,'2. Velg maks og min hastigheter'!$H$13,VLOOKUP($F53,'Dim, min og maks'!$A$11:$H$54,6,FALSE)*3600*1.5)))))))))))),0),"")</f>
        <v/>
      </c>
      <c r="K53" s="174"/>
      <c r="L53" s="175" t="str">
        <f t="shared" si="3"/>
        <v/>
      </c>
      <c r="M53" s="233" t="str">
        <f t="shared" si="2"/>
        <v/>
      </c>
      <c r="N53" s="233"/>
      <c r="O53" s="233"/>
      <c r="P53" s="164"/>
    </row>
    <row r="54" spans="1:16" x14ac:dyDescent="0.3">
      <c r="A54" s="155"/>
      <c r="B54" s="174" t="s">
        <v>425</v>
      </c>
      <c r="C54" s="164"/>
      <c r="D54" s="164"/>
      <c r="E54" s="164"/>
      <c r="F54" s="169" t="str">
        <f>IF($E54&lt;20,"",IF(H54=CAV!$A$3,IF($E54&lt;='CAV hastighet'!$E$5,100,IF($E54&lt;='CAV hastighet'!$E$6,125,IF($E54&lt;='CAV hastighet'!$E$7,160,IF($E54&lt;='CAV hastighet'!$E$8,200,IF($E54&lt;='CAV hastighet'!$E$9,250,IF($E54&lt;='CAV hastighet'!$E$10,315,IF($E54&lt;='CAV hastighet'!$E$11,400,IF($E54&lt;='CAV hastighet'!$E$12,500,IF($E54&lt;='CAV hastighet'!$E$13,630,"Dim må overstyres"))))))))),IF($E54&lt;='2. Velg maks og min hastigheter'!$E$5,100,IF($E54&lt;='2. Velg maks og min hastigheter'!$E$6,125,IF($E54&lt;='2. Velg maks og min hastigheter'!$E$7,160,IF($E54&lt;='2. Velg maks og min hastigheter'!$E$8,200,IF($E54&lt;='2. Velg maks og min hastigheter'!$E$9,250,IF($E54&lt;='2. Velg maks og min hastigheter'!$E$10,315,IF($E54&lt;='2. Velg maks og min hastigheter'!$E$11,400,IF($E54&lt;='2. Velg maks og min hastigheter'!$E$12,500,IF($E54&lt;='2. Velg maks og min hastigheter'!$E$13,630,"Bruk rektangulært")))))))))))</f>
        <v/>
      </c>
      <c r="G54" s="170"/>
      <c r="H54" s="170"/>
      <c r="I54" s="172" t="str">
        <f>IFERROR(IF(OR($E54="",F54=""),"",IF(AND(F54="Bruk rektangulært",G54=""),"",ROUND(IF(G54&lt;&gt;"",IF( VLOOKUP(G54,'Dim, min og maks'!$A$2:$F$54,6,FALSE)&lt;&gt;0,'1. Prosjekteringsverktøy'!E54/3600/VLOOKUP(G54,'Dim, min og maks'!$A$2:$F$54,6,FALSE),(E54/3600)/(((G54/2/1000))^2*PI())),IF( VLOOKUP(F54,'Dim, min og maks'!$A$2:$F$54,6,FALSE)&lt;&gt;0,'1. Prosjekteringsverktøy'!E54/3600/VLOOKUP($F54,'Dim, min og maks'!$A$2:$F$54,6,FALSE),($E54/3600)/((($F54/2/1000))^2*PI()))),1))),"Dim finnes ikke")</f>
        <v/>
      </c>
      <c r="J54" s="173" t="str">
        <f>IFERROR(ROUND(IF($F54=0,"",IF(H54=CAV!$A$3,E54,IF(G54&lt;&gt;"",IF($G54=100,'2. Velg maks og min hastigheter'!$H$5,IF($G54=125,'2. Velg maks og min hastigheter'!$H$6,IF($G54=160,'2. Velg maks og min hastigheter'!$H$7,IF($G54=200,'2. Velg maks og min hastigheter'!$H$8,IF($G54=250,'2. Velg maks og min hastigheter'!$H$9,IF($G54=315,'2. Velg maks og min hastigheter'!$H$10,IF($G54=400,'2. Velg maks og min hastigheter'!$H$11,IF($G54=500,'2. Velg maks og min hastigheter'!$H$12,IF($G54=630,'2. Velg maks og min hastigheter'!$H$13,VLOOKUP($G54,'Dim, min og maks'!$A$11:$H$54,6,FALSE)*3600*1.5))))))))),IF($F54=100,'2. Velg maks og min hastigheter'!$H$5,IF($F54=125,'2. Velg maks og min hastigheter'!$H$6,IF($F54=160,'2. Velg maks og min hastigheter'!$H$7,IF($F54=200,'2. Velg maks og min hastigheter'!$H$8,IF($F54=250,'2. Velg maks og min hastigheter'!$H$9,IF($F54=315,'2. Velg maks og min hastigheter'!$H$10,IF($F54=400,'2. Velg maks og min hastigheter'!$H$11,IF($F54=500,'2. Velg maks og min hastigheter'!$H$12,IF($F54=630,'2. Velg maks og min hastigheter'!$H$13,VLOOKUP($F54,'Dim, min og maks'!$A$11:$H$54,6,FALSE)*3600*1.5)))))))))))),0),"")</f>
        <v/>
      </c>
      <c r="K54" s="174"/>
      <c r="L54" s="175" t="str">
        <f t="shared" si="3"/>
        <v/>
      </c>
      <c r="M54" s="233" t="str">
        <f t="shared" si="2"/>
        <v/>
      </c>
      <c r="N54" s="233"/>
      <c r="O54" s="233"/>
      <c r="P54" s="164"/>
    </row>
    <row r="55" spans="1:16" x14ac:dyDescent="0.3">
      <c r="A55" s="155"/>
      <c r="B55" s="174" t="s">
        <v>425</v>
      </c>
      <c r="C55" s="164"/>
      <c r="D55" s="164"/>
      <c r="E55" s="164"/>
      <c r="F55" s="169" t="str">
        <f>IF($E55&lt;20,"",IF(H55=CAV!$A$3,IF($E55&lt;='CAV hastighet'!$E$5,100,IF($E55&lt;='CAV hastighet'!$E$6,125,IF($E55&lt;='CAV hastighet'!$E$7,160,IF($E55&lt;='CAV hastighet'!$E$8,200,IF($E55&lt;='CAV hastighet'!$E$9,250,IF($E55&lt;='CAV hastighet'!$E$10,315,IF($E55&lt;='CAV hastighet'!$E$11,400,IF($E55&lt;='CAV hastighet'!$E$12,500,IF($E55&lt;='CAV hastighet'!$E$13,630,"Dim må overstyres"))))))))),IF($E55&lt;='2. Velg maks og min hastigheter'!$E$5,100,IF($E55&lt;='2. Velg maks og min hastigheter'!$E$6,125,IF($E55&lt;='2. Velg maks og min hastigheter'!$E$7,160,IF($E55&lt;='2. Velg maks og min hastigheter'!$E$8,200,IF($E55&lt;='2. Velg maks og min hastigheter'!$E$9,250,IF($E55&lt;='2. Velg maks og min hastigheter'!$E$10,315,IF($E55&lt;='2. Velg maks og min hastigheter'!$E$11,400,IF($E55&lt;='2. Velg maks og min hastigheter'!$E$12,500,IF($E55&lt;='2. Velg maks og min hastigheter'!$E$13,630,"Bruk rektangulært")))))))))))</f>
        <v/>
      </c>
      <c r="G55" s="170"/>
      <c r="H55" s="170"/>
      <c r="I55" s="172" t="str">
        <f>IFERROR(IF(OR($E55="",F55=""),"",IF(AND(F55="Bruk rektangulært",G55=""),"",ROUND(IF(G55&lt;&gt;"",IF( VLOOKUP(G55,'Dim, min og maks'!$A$2:$F$54,6,FALSE)&lt;&gt;0,'1. Prosjekteringsverktøy'!E55/3600/VLOOKUP(G55,'Dim, min og maks'!$A$2:$F$54,6,FALSE),(E55/3600)/(((G55/2/1000))^2*PI())),IF( VLOOKUP(F55,'Dim, min og maks'!$A$2:$F$54,6,FALSE)&lt;&gt;0,'1. Prosjekteringsverktøy'!E55/3600/VLOOKUP($F55,'Dim, min og maks'!$A$2:$F$54,6,FALSE),($E55/3600)/((($F55/2/1000))^2*PI()))),1))),"Dim finnes ikke")</f>
        <v/>
      </c>
      <c r="J55" s="173" t="str">
        <f>IFERROR(ROUND(IF($F55=0,"",IF(H55=CAV!$A$3,E55,IF(G55&lt;&gt;"",IF($G55=100,'2. Velg maks og min hastigheter'!$H$5,IF($G55=125,'2. Velg maks og min hastigheter'!$H$6,IF($G55=160,'2. Velg maks og min hastigheter'!$H$7,IF($G55=200,'2. Velg maks og min hastigheter'!$H$8,IF($G55=250,'2. Velg maks og min hastigheter'!$H$9,IF($G55=315,'2. Velg maks og min hastigheter'!$H$10,IF($G55=400,'2. Velg maks og min hastigheter'!$H$11,IF($G55=500,'2. Velg maks og min hastigheter'!$H$12,IF($G55=630,'2. Velg maks og min hastigheter'!$H$13,VLOOKUP($G55,'Dim, min og maks'!$A$11:$H$54,6,FALSE)*3600*1.5))))))))),IF($F55=100,'2. Velg maks og min hastigheter'!$H$5,IF($F55=125,'2. Velg maks og min hastigheter'!$H$6,IF($F55=160,'2. Velg maks og min hastigheter'!$H$7,IF($F55=200,'2. Velg maks og min hastigheter'!$H$8,IF($F55=250,'2. Velg maks og min hastigheter'!$H$9,IF($F55=315,'2. Velg maks og min hastigheter'!$H$10,IF($F55=400,'2. Velg maks og min hastigheter'!$H$11,IF($F55=500,'2. Velg maks og min hastigheter'!$H$12,IF($F55=630,'2. Velg maks og min hastigheter'!$H$13,VLOOKUP($F55,'Dim, min og maks'!$A$11:$H$54,6,FALSE)*3600*1.5)))))))))))),0),"")</f>
        <v/>
      </c>
      <c r="K55" s="174"/>
      <c r="L55" s="175" t="str">
        <f t="shared" si="3"/>
        <v/>
      </c>
      <c r="M55" s="233" t="str">
        <f t="shared" si="2"/>
        <v/>
      </c>
      <c r="N55" s="233"/>
      <c r="O55" s="233"/>
      <c r="P55" s="164"/>
    </row>
    <row r="56" spans="1:16" x14ac:dyDescent="0.3">
      <c r="A56" s="155"/>
      <c r="B56" s="174" t="s">
        <v>425</v>
      </c>
      <c r="C56" s="164"/>
      <c r="D56" s="164"/>
      <c r="E56" s="164"/>
      <c r="F56" s="169" t="str">
        <f>IF($E56&lt;20,"",IF(H56=CAV!$A$3,IF($E56&lt;='CAV hastighet'!$E$5,100,IF($E56&lt;='CAV hastighet'!$E$6,125,IF($E56&lt;='CAV hastighet'!$E$7,160,IF($E56&lt;='CAV hastighet'!$E$8,200,IF($E56&lt;='CAV hastighet'!$E$9,250,IF($E56&lt;='CAV hastighet'!$E$10,315,IF($E56&lt;='CAV hastighet'!$E$11,400,IF($E56&lt;='CAV hastighet'!$E$12,500,IF($E56&lt;='CAV hastighet'!$E$13,630,"Dim må overstyres"))))))))),IF($E56&lt;='2. Velg maks og min hastigheter'!$E$5,100,IF($E56&lt;='2. Velg maks og min hastigheter'!$E$6,125,IF($E56&lt;='2. Velg maks og min hastigheter'!$E$7,160,IF($E56&lt;='2. Velg maks og min hastigheter'!$E$8,200,IF($E56&lt;='2. Velg maks og min hastigheter'!$E$9,250,IF($E56&lt;='2. Velg maks og min hastigheter'!$E$10,315,IF($E56&lt;='2. Velg maks og min hastigheter'!$E$11,400,IF($E56&lt;='2. Velg maks og min hastigheter'!$E$12,500,IF($E56&lt;='2. Velg maks og min hastigheter'!$E$13,630,"Bruk rektangulært")))))))))))</f>
        <v/>
      </c>
      <c r="G56" s="170"/>
      <c r="H56" s="170"/>
      <c r="I56" s="172" t="str">
        <f>IFERROR(IF(OR($E56="",F56=""),"",IF(AND(F56="Bruk rektangulært",G56=""),"",ROUND(IF(G56&lt;&gt;"",IF( VLOOKUP(G56,'Dim, min og maks'!$A$2:$F$54,6,FALSE)&lt;&gt;0,'1. Prosjekteringsverktøy'!E56/3600/VLOOKUP(G56,'Dim, min og maks'!$A$2:$F$54,6,FALSE),(E56/3600)/(((G56/2/1000))^2*PI())),IF( VLOOKUP(F56,'Dim, min og maks'!$A$2:$F$54,6,FALSE)&lt;&gt;0,'1. Prosjekteringsverktøy'!E56/3600/VLOOKUP($F56,'Dim, min og maks'!$A$2:$F$54,6,FALSE),($E56/3600)/((($F56/2/1000))^2*PI()))),1))),"Dim finnes ikke")</f>
        <v/>
      </c>
      <c r="J56" s="173" t="str">
        <f>IFERROR(ROUND(IF($F56=0,"",IF(H56=CAV!$A$3,E56,IF(G56&lt;&gt;"",IF($G56=100,'2. Velg maks og min hastigheter'!$H$5,IF($G56=125,'2. Velg maks og min hastigheter'!$H$6,IF($G56=160,'2. Velg maks og min hastigheter'!$H$7,IF($G56=200,'2. Velg maks og min hastigheter'!$H$8,IF($G56=250,'2. Velg maks og min hastigheter'!$H$9,IF($G56=315,'2. Velg maks og min hastigheter'!$H$10,IF($G56=400,'2. Velg maks og min hastigheter'!$H$11,IF($G56=500,'2. Velg maks og min hastigheter'!$H$12,IF($G56=630,'2. Velg maks og min hastigheter'!$H$13,VLOOKUP($G56,'Dim, min og maks'!$A$11:$H$54,6,FALSE)*3600*1.5))))))))),IF($F56=100,'2. Velg maks og min hastigheter'!$H$5,IF($F56=125,'2. Velg maks og min hastigheter'!$H$6,IF($F56=160,'2. Velg maks og min hastigheter'!$H$7,IF($F56=200,'2. Velg maks og min hastigheter'!$H$8,IF($F56=250,'2. Velg maks og min hastigheter'!$H$9,IF($F56=315,'2. Velg maks og min hastigheter'!$H$10,IF($F56=400,'2. Velg maks og min hastigheter'!$H$11,IF($F56=500,'2. Velg maks og min hastigheter'!$H$12,IF($F56=630,'2. Velg maks og min hastigheter'!$H$13,VLOOKUP($F56,'Dim, min og maks'!$A$11:$H$54,6,FALSE)*3600*1.5)))))))))))),0),"")</f>
        <v/>
      </c>
      <c r="K56" s="174"/>
      <c r="L56" s="175" t="str">
        <f t="shared" si="3"/>
        <v/>
      </c>
      <c r="M56" s="233" t="str">
        <f t="shared" si="2"/>
        <v/>
      </c>
      <c r="N56" s="233"/>
      <c r="O56" s="233"/>
      <c r="P56" s="164"/>
    </row>
    <row r="57" spans="1:16" x14ac:dyDescent="0.3">
      <c r="A57" s="155"/>
      <c r="B57" s="174" t="s">
        <v>425</v>
      </c>
      <c r="C57" s="164"/>
      <c r="D57" s="164"/>
      <c r="E57" s="164"/>
      <c r="F57" s="169" t="str">
        <f>IF($E57&lt;20,"",IF(H57=CAV!$A$3,IF($E57&lt;='CAV hastighet'!$E$5,100,IF($E57&lt;='CAV hastighet'!$E$6,125,IF($E57&lt;='CAV hastighet'!$E$7,160,IF($E57&lt;='CAV hastighet'!$E$8,200,IF($E57&lt;='CAV hastighet'!$E$9,250,IF($E57&lt;='CAV hastighet'!$E$10,315,IF($E57&lt;='CAV hastighet'!$E$11,400,IF($E57&lt;='CAV hastighet'!$E$12,500,IF($E57&lt;='CAV hastighet'!$E$13,630,"Dim må overstyres"))))))))),IF($E57&lt;='2. Velg maks og min hastigheter'!$E$5,100,IF($E57&lt;='2. Velg maks og min hastigheter'!$E$6,125,IF($E57&lt;='2. Velg maks og min hastigheter'!$E$7,160,IF($E57&lt;='2. Velg maks og min hastigheter'!$E$8,200,IF($E57&lt;='2. Velg maks og min hastigheter'!$E$9,250,IF($E57&lt;='2. Velg maks og min hastigheter'!$E$10,315,IF($E57&lt;='2. Velg maks og min hastigheter'!$E$11,400,IF($E57&lt;='2. Velg maks og min hastigheter'!$E$12,500,IF($E57&lt;='2. Velg maks og min hastigheter'!$E$13,630,"Bruk rektangulært")))))))))))</f>
        <v/>
      </c>
      <c r="G57" s="170"/>
      <c r="H57" s="170"/>
      <c r="I57" s="172" t="str">
        <f>IFERROR(IF(OR($E57="",F57=""),"",IF(AND(F57="Bruk rektangulært",G57=""),"",ROUND(IF(G57&lt;&gt;"",IF( VLOOKUP(G57,'Dim, min og maks'!$A$2:$F$54,6,FALSE)&lt;&gt;0,'1. Prosjekteringsverktøy'!E57/3600/VLOOKUP(G57,'Dim, min og maks'!$A$2:$F$54,6,FALSE),(E57/3600)/(((G57/2/1000))^2*PI())),IF( VLOOKUP(F57,'Dim, min og maks'!$A$2:$F$54,6,FALSE)&lt;&gt;0,'1. Prosjekteringsverktøy'!E57/3600/VLOOKUP($F57,'Dim, min og maks'!$A$2:$F$54,6,FALSE),($E57/3600)/((($F57/2/1000))^2*PI()))),1))),"Dim finnes ikke")</f>
        <v/>
      </c>
      <c r="J57" s="173" t="str">
        <f>IFERROR(ROUND(IF($F57=0,"",IF(H57=CAV!$A$3,E57,IF(G57&lt;&gt;"",IF($G57=100,'2. Velg maks og min hastigheter'!$H$5,IF($G57=125,'2. Velg maks og min hastigheter'!$H$6,IF($G57=160,'2. Velg maks og min hastigheter'!$H$7,IF($G57=200,'2. Velg maks og min hastigheter'!$H$8,IF($G57=250,'2. Velg maks og min hastigheter'!$H$9,IF($G57=315,'2. Velg maks og min hastigheter'!$H$10,IF($G57=400,'2. Velg maks og min hastigheter'!$H$11,IF($G57=500,'2. Velg maks og min hastigheter'!$H$12,IF($G57=630,'2. Velg maks og min hastigheter'!$H$13,VLOOKUP($G57,'Dim, min og maks'!$A$11:$H$54,6,FALSE)*3600*1.5))))))))),IF($F57=100,'2. Velg maks og min hastigheter'!$H$5,IF($F57=125,'2. Velg maks og min hastigheter'!$H$6,IF($F57=160,'2. Velg maks og min hastigheter'!$H$7,IF($F57=200,'2. Velg maks og min hastigheter'!$H$8,IF($F57=250,'2. Velg maks og min hastigheter'!$H$9,IF($F57=315,'2. Velg maks og min hastigheter'!$H$10,IF($F57=400,'2. Velg maks og min hastigheter'!$H$11,IF($F57=500,'2. Velg maks og min hastigheter'!$H$12,IF($F57=630,'2. Velg maks og min hastigheter'!$H$13,VLOOKUP($F57,'Dim, min og maks'!$A$11:$H$54,6,FALSE)*3600*1.5)))))))))))),0),"")</f>
        <v/>
      </c>
      <c r="K57" s="174"/>
      <c r="L57" s="175" t="str">
        <f t="shared" si="3"/>
        <v/>
      </c>
      <c r="M57" s="233" t="str">
        <f t="shared" si="2"/>
        <v/>
      </c>
      <c r="N57" s="233"/>
      <c r="O57" s="233"/>
      <c r="P57" s="164"/>
    </row>
    <row r="58" spans="1:16" x14ac:dyDescent="0.3">
      <c r="A58" s="155"/>
      <c r="B58" s="174" t="s">
        <v>425</v>
      </c>
      <c r="C58" s="164"/>
      <c r="D58" s="164"/>
      <c r="E58" s="164"/>
      <c r="F58" s="169" t="str">
        <f>IF($E58&lt;20,"",IF(H58=CAV!$A$3,IF($E58&lt;='CAV hastighet'!$E$5,100,IF($E58&lt;='CAV hastighet'!$E$6,125,IF($E58&lt;='CAV hastighet'!$E$7,160,IF($E58&lt;='CAV hastighet'!$E$8,200,IF($E58&lt;='CAV hastighet'!$E$9,250,IF($E58&lt;='CAV hastighet'!$E$10,315,IF($E58&lt;='CAV hastighet'!$E$11,400,IF($E58&lt;='CAV hastighet'!$E$12,500,IF($E58&lt;='CAV hastighet'!$E$13,630,"Dim må overstyres"))))))))),IF($E58&lt;='2. Velg maks og min hastigheter'!$E$5,100,IF($E58&lt;='2. Velg maks og min hastigheter'!$E$6,125,IF($E58&lt;='2. Velg maks og min hastigheter'!$E$7,160,IF($E58&lt;='2. Velg maks og min hastigheter'!$E$8,200,IF($E58&lt;='2. Velg maks og min hastigheter'!$E$9,250,IF($E58&lt;='2. Velg maks og min hastigheter'!$E$10,315,IF($E58&lt;='2. Velg maks og min hastigheter'!$E$11,400,IF($E58&lt;='2. Velg maks og min hastigheter'!$E$12,500,IF($E58&lt;='2. Velg maks og min hastigheter'!$E$13,630,"Bruk rektangulært")))))))))))</f>
        <v/>
      </c>
      <c r="G58" s="170"/>
      <c r="H58" s="170"/>
      <c r="I58" s="172" t="str">
        <f>IFERROR(IF(OR($E58="",F58=""),"",IF(AND(F58="Bruk rektangulært",G58=""),"",ROUND(IF(G58&lt;&gt;"",IF( VLOOKUP(G58,'Dim, min og maks'!$A$2:$F$54,6,FALSE)&lt;&gt;0,'1. Prosjekteringsverktøy'!E58/3600/VLOOKUP(G58,'Dim, min og maks'!$A$2:$F$54,6,FALSE),(E58/3600)/(((G58/2/1000))^2*PI())),IF( VLOOKUP(F58,'Dim, min og maks'!$A$2:$F$54,6,FALSE)&lt;&gt;0,'1. Prosjekteringsverktøy'!E58/3600/VLOOKUP($F58,'Dim, min og maks'!$A$2:$F$54,6,FALSE),($E58/3600)/((($F58/2/1000))^2*PI()))),1))),"Dim finnes ikke")</f>
        <v/>
      </c>
      <c r="J58" s="173" t="str">
        <f>IFERROR(ROUND(IF($F58=0,"",IF(H58=CAV!$A$3,E58,IF(G58&lt;&gt;"",IF($G58=100,'2. Velg maks og min hastigheter'!$H$5,IF($G58=125,'2. Velg maks og min hastigheter'!$H$6,IF($G58=160,'2. Velg maks og min hastigheter'!$H$7,IF($G58=200,'2. Velg maks og min hastigheter'!$H$8,IF($G58=250,'2. Velg maks og min hastigheter'!$H$9,IF($G58=315,'2. Velg maks og min hastigheter'!$H$10,IF($G58=400,'2. Velg maks og min hastigheter'!$H$11,IF($G58=500,'2. Velg maks og min hastigheter'!$H$12,IF($G58=630,'2. Velg maks og min hastigheter'!$H$13,VLOOKUP($G58,'Dim, min og maks'!$A$11:$H$54,6,FALSE)*3600*1.5))))))))),IF($F58=100,'2. Velg maks og min hastigheter'!$H$5,IF($F58=125,'2. Velg maks og min hastigheter'!$H$6,IF($F58=160,'2. Velg maks og min hastigheter'!$H$7,IF($F58=200,'2. Velg maks og min hastigheter'!$H$8,IF($F58=250,'2. Velg maks og min hastigheter'!$H$9,IF($F58=315,'2. Velg maks og min hastigheter'!$H$10,IF($F58=400,'2. Velg maks og min hastigheter'!$H$11,IF($F58=500,'2. Velg maks og min hastigheter'!$H$12,IF($F58=630,'2. Velg maks og min hastigheter'!$H$13,VLOOKUP($F58,'Dim, min og maks'!$A$11:$H$54,6,FALSE)*3600*1.5)))))))))))),0),"")</f>
        <v/>
      </c>
      <c r="K58" s="174"/>
      <c r="L58" s="175" t="str">
        <f t="shared" si="3"/>
        <v/>
      </c>
      <c r="M58" s="233" t="str">
        <f t="shared" si="2"/>
        <v/>
      </c>
      <c r="N58" s="233"/>
      <c r="O58" s="233"/>
      <c r="P58" s="164"/>
    </row>
    <row r="59" spans="1:16" x14ac:dyDescent="0.3">
      <c r="A59" s="155"/>
      <c r="B59" s="174" t="s">
        <v>425</v>
      </c>
      <c r="C59" s="164"/>
      <c r="D59" s="164"/>
      <c r="E59" s="164"/>
      <c r="F59" s="169" t="str">
        <f>IF($E59&lt;20,"",IF(H59=CAV!$A$3,IF($E59&lt;='CAV hastighet'!$E$5,100,IF($E59&lt;='CAV hastighet'!$E$6,125,IF($E59&lt;='CAV hastighet'!$E$7,160,IF($E59&lt;='CAV hastighet'!$E$8,200,IF($E59&lt;='CAV hastighet'!$E$9,250,IF($E59&lt;='CAV hastighet'!$E$10,315,IF($E59&lt;='CAV hastighet'!$E$11,400,IF($E59&lt;='CAV hastighet'!$E$12,500,IF($E59&lt;='CAV hastighet'!$E$13,630,"Dim må overstyres"))))))))),IF($E59&lt;='2. Velg maks og min hastigheter'!$E$5,100,IF($E59&lt;='2. Velg maks og min hastigheter'!$E$6,125,IF($E59&lt;='2. Velg maks og min hastigheter'!$E$7,160,IF($E59&lt;='2. Velg maks og min hastigheter'!$E$8,200,IF($E59&lt;='2. Velg maks og min hastigheter'!$E$9,250,IF($E59&lt;='2. Velg maks og min hastigheter'!$E$10,315,IF($E59&lt;='2. Velg maks og min hastigheter'!$E$11,400,IF($E59&lt;='2. Velg maks og min hastigheter'!$E$12,500,IF($E59&lt;='2. Velg maks og min hastigheter'!$E$13,630,"Bruk rektangulært")))))))))))</f>
        <v/>
      </c>
      <c r="G59" s="170"/>
      <c r="H59" s="170"/>
      <c r="I59" s="172" t="str">
        <f>IFERROR(IF(OR($E59="",F59=""),"",IF(AND(F59="Bruk rektangulært",G59=""),"",ROUND(IF(G59&lt;&gt;"",IF( VLOOKUP(G59,'Dim, min og maks'!$A$2:$F$54,6,FALSE)&lt;&gt;0,'1. Prosjekteringsverktøy'!E59/3600/VLOOKUP(G59,'Dim, min og maks'!$A$2:$F$54,6,FALSE),(E59/3600)/(((G59/2/1000))^2*PI())),IF( VLOOKUP(F59,'Dim, min og maks'!$A$2:$F$54,6,FALSE)&lt;&gt;0,'1. Prosjekteringsverktøy'!E59/3600/VLOOKUP($F59,'Dim, min og maks'!$A$2:$F$54,6,FALSE),($E59/3600)/((($F59/2/1000))^2*PI()))),1))),"Dim finnes ikke")</f>
        <v/>
      </c>
      <c r="J59" s="173" t="str">
        <f>IFERROR(ROUND(IF($F59=0,"",IF(H59=CAV!$A$3,E59,IF(G59&lt;&gt;"",IF($G59=100,'2. Velg maks og min hastigheter'!$H$5,IF($G59=125,'2. Velg maks og min hastigheter'!$H$6,IF($G59=160,'2. Velg maks og min hastigheter'!$H$7,IF($G59=200,'2. Velg maks og min hastigheter'!$H$8,IF($G59=250,'2. Velg maks og min hastigheter'!$H$9,IF($G59=315,'2. Velg maks og min hastigheter'!$H$10,IF($G59=400,'2. Velg maks og min hastigheter'!$H$11,IF($G59=500,'2. Velg maks og min hastigheter'!$H$12,IF($G59=630,'2. Velg maks og min hastigheter'!$H$13,VLOOKUP($G59,'Dim, min og maks'!$A$11:$H$54,6,FALSE)*3600*1.5))))))))),IF($F59=100,'2. Velg maks og min hastigheter'!$H$5,IF($F59=125,'2. Velg maks og min hastigheter'!$H$6,IF($F59=160,'2. Velg maks og min hastigheter'!$H$7,IF($F59=200,'2. Velg maks og min hastigheter'!$H$8,IF($F59=250,'2. Velg maks og min hastigheter'!$H$9,IF($F59=315,'2. Velg maks og min hastigheter'!$H$10,IF($F59=400,'2. Velg maks og min hastigheter'!$H$11,IF($F59=500,'2. Velg maks og min hastigheter'!$H$12,IF($F59=630,'2. Velg maks og min hastigheter'!$H$13,VLOOKUP($F59,'Dim, min og maks'!$A$11:$H$54,6,FALSE)*3600*1.5)))))))))))),0),"")</f>
        <v/>
      </c>
      <c r="K59" s="174"/>
      <c r="L59" s="175" t="str">
        <f t="shared" si="3"/>
        <v/>
      </c>
      <c r="M59" s="233" t="str">
        <f t="shared" si="2"/>
        <v/>
      </c>
      <c r="N59" s="233"/>
      <c r="O59" s="233"/>
      <c r="P59" s="164"/>
    </row>
    <row r="60" spans="1:16" x14ac:dyDescent="0.3">
      <c r="A60" s="155"/>
      <c r="B60" s="174" t="s">
        <v>425</v>
      </c>
      <c r="C60" s="164"/>
      <c r="D60" s="164"/>
      <c r="E60" s="164"/>
      <c r="F60" s="169" t="str">
        <f>IF($E60&lt;20,"",IF(H60=CAV!$A$3,IF($E60&lt;='CAV hastighet'!$E$5,100,IF($E60&lt;='CAV hastighet'!$E$6,125,IF($E60&lt;='CAV hastighet'!$E$7,160,IF($E60&lt;='CAV hastighet'!$E$8,200,IF($E60&lt;='CAV hastighet'!$E$9,250,IF($E60&lt;='CAV hastighet'!$E$10,315,IF($E60&lt;='CAV hastighet'!$E$11,400,IF($E60&lt;='CAV hastighet'!$E$12,500,IF($E60&lt;='CAV hastighet'!$E$13,630,"Dim må overstyres"))))))))),IF($E60&lt;='2. Velg maks og min hastigheter'!$E$5,100,IF($E60&lt;='2. Velg maks og min hastigheter'!$E$6,125,IF($E60&lt;='2. Velg maks og min hastigheter'!$E$7,160,IF($E60&lt;='2. Velg maks og min hastigheter'!$E$8,200,IF($E60&lt;='2. Velg maks og min hastigheter'!$E$9,250,IF($E60&lt;='2. Velg maks og min hastigheter'!$E$10,315,IF($E60&lt;='2. Velg maks og min hastigheter'!$E$11,400,IF($E60&lt;='2. Velg maks og min hastigheter'!$E$12,500,IF($E60&lt;='2. Velg maks og min hastigheter'!$E$13,630,"Bruk rektangulært")))))))))))</f>
        <v/>
      </c>
      <c r="G60" s="170"/>
      <c r="H60" s="170"/>
      <c r="I60" s="172" t="str">
        <f>IFERROR(IF(OR($E60="",F60=""),"",IF(AND(F60="Bruk rektangulært",G60=""),"",ROUND(IF(G60&lt;&gt;"",IF( VLOOKUP(G60,'Dim, min og maks'!$A$2:$F$54,6,FALSE)&lt;&gt;0,'1. Prosjekteringsverktøy'!E60/3600/VLOOKUP(G60,'Dim, min og maks'!$A$2:$F$54,6,FALSE),(E60/3600)/(((G60/2/1000))^2*PI())),IF( VLOOKUP(F60,'Dim, min og maks'!$A$2:$F$54,6,FALSE)&lt;&gt;0,'1. Prosjekteringsverktøy'!E60/3600/VLOOKUP($F60,'Dim, min og maks'!$A$2:$F$54,6,FALSE),($E60/3600)/((($F60/2/1000))^2*PI()))),1))),"Dim finnes ikke")</f>
        <v/>
      </c>
      <c r="J60" s="173" t="str">
        <f>IFERROR(ROUND(IF($F60=0,"",IF(H60=CAV!$A$3,E60,IF(G60&lt;&gt;"",IF($G60=100,'2. Velg maks og min hastigheter'!$H$5,IF($G60=125,'2. Velg maks og min hastigheter'!$H$6,IF($G60=160,'2. Velg maks og min hastigheter'!$H$7,IF($G60=200,'2. Velg maks og min hastigheter'!$H$8,IF($G60=250,'2. Velg maks og min hastigheter'!$H$9,IF($G60=315,'2. Velg maks og min hastigheter'!$H$10,IF($G60=400,'2. Velg maks og min hastigheter'!$H$11,IF($G60=500,'2. Velg maks og min hastigheter'!$H$12,IF($G60=630,'2. Velg maks og min hastigheter'!$H$13,VLOOKUP($G60,'Dim, min og maks'!$A$11:$H$54,6,FALSE)*3600*1.5))))))))),IF($F60=100,'2. Velg maks og min hastigheter'!$H$5,IF($F60=125,'2. Velg maks og min hastigheter'!$H$6,IF($F60=160,'2. Velg maks og min hastigheter'!$H$7,IF($F60=200,'2. Velg maks og min hastigheter'!$H$8,IF($F60=250,'2. Velg maks og min hastigheter'!$H$9,IF($F60=315,'2. Velg maks og min hastigheter'!$H$10,IF($F60=400,'2. Velg maks og min hastigheter'!$H$11,IF($F60=500,'2. Velg maks og min hastigheter'!$H$12,IF($F60=630,'2. Velg maks og min hastigheter'!$H$13,VLOOKUP($F60,'Dim, min og maks'!$A$11:$H$54,6,FALSE)*3600*1.5)))))))))))),0),"")</f>
        <v/>
      </c>
      <c r="K60" s="174"/>
      <c r="L60" s="175" t="str">
        <f t="shared" si="3"/>
        <v/>
      </c>
      <c r="M60" s="233" t="str">
        <f t="shared" si="2"/>
        <v/>
      </c>
      <c r="N60" s="233"/>
      <c r="O60" s="233"/>
      <c r="P60" s="164"/>
    </row>
    <row r="61" spans="1:16" x14ac:dyDescent="0.3">
      <c r="A61" s="155"/>
      <c r="B61" s="174" t="s">
        <v>425</v>
      </c>
      <c r="C61" s="164"/>
      <c r="D61" s="164"/>
      <c r="E61" s="164"/>
      <c r="F61" s="169" t="str">
        <f>IF($E61&lt;20,"",IF(H61=CAV!$A$3,IF($E61&lt;='CAV hastighet'!$E$5,100,IF($E61&lt;='CAV hastighet'!$E$6,125,IF($E61&lt;='CAV hastighet'!$E$7,160,IF($E61&lt;='CAV hastighet'!$E$8,200,IF($E61&lt;='CAV hastighet'!$E$9,250,IF($E61&lt;='CAV hastighet'!$E$10,315,IF($E61&lt;='CAV hastighet'!$E$11,400,IF($E61&lt;='CAV hastighet'!$E$12,500,IF($E61&lt;='CAV hastighet'!$E$13,630,"Dim må overstyres"))))))))),IF($E61&lt;='2. Velg maks og min hastigheter'!$E$5,100,IF($E61&lt;='2. Velg maks og min hastigheter'!$E$6,125,IF($E61&lt;='2. Velg maks og min hastigheter'!$E$7,160,IF($E61&lt;='2. Velg maks og min hastigheter'!$E$8,200,IF($E61&lt;='2. Velg maks og min hastigheter'!$E$9,250,IF($E61&lt;='2. Velg maks og min hastigheter'!$E$10,315,IF($E61&lt;='2. Velg maks og min hastigheter'!$E$11,400,IF($E61&lt;='2. Velg maks og min hastigheter'!$E$12,500,IF($E61&lt;='2. Velg maks og min hastigheter'!$E$13,630,"Bruk rektangulært")))))))))))</f>
        <v/>
      </c>
      <c r="G61" s="170"/>
      <c r="H61" s="170"/>
      <c r="I61" s="172" t="str">
        <f>IFERROR(IF(OR($E61="",F61=""),"",IF(AND(F61="Bruk rektangulært",G61=""),"",ROUND(IF(G61&lt;&gt;"",IF( VLOOKUP(G61,'Dim, min og maks'!$A$2:$F$54,6,FALSE)&lt;&gt;0,'1. Prosjekteringsverktøy'!E61/3600/VLOOKUP(G61,'Dim, min og maks'!$A$2:$F$54,6,FALSE),(E61/3600)/(((G61/2/1000))^2*PI())),IF( VLOOKUP(F61,'Dim, min og maks'!$A$2:$F$54,6,FALSE)&lt;&gt;0,'1. Prosjekteringsverktøy'!E61/3600/VLOOKUP($F61,'Dim, min og maks'!$A$2:$F$54,6,FALSE),($E61/3600)/((($F61/2/1000))^2*PI()))),1))),"Dim finnes ikke")</f>
        <v/>
      </c>
      <c r="J61" s="173" t="str">
        <f>IFERROR(ROUND(IF($F61=0,"",IF(H61=CAV!$A$3,E61,IF(G61&lt;&gt;"",IF($G61=100,'2. Velg maks og min hastigheter'!$H$5,IF($G61=125,'2. Velg maks og min hastigheter'!$H$6,IF($G61=160,'2. Velg maks og min hastigheter'!$H$7,IF($G61=200,'2. Velg maks og min hastigheter'!$H$8,IF($G61=250,'2. Velg maks og min hastigheter'!$H$9,IF($G61=315,'2. Velg maks og min hastigheter'!$H$10,IF($G61=400,'2. Velg maks og min hastigheter'!$H$11,IF($G61=500,'2. Velg maks og min hastigheter'!$H$12,IF($G61=630,'2. Velg maks og min hastigheter'!$H$13,VLOOKUP($G61,'Dim, min og maks'!$A$11:$H$54,6,FALSE)*3600*1.5))))))))),IF($F61=100,'2. Velg maks og min hastigheter'!$H$5,IF($F61=125,'2. Velg maks og min hastigheter'!$H$6,IF($F61=160,'2. Velg maks og min hastigheter'!$H$7,IF($F61=200,'2. Velg maks og min hastigheter'!$H$8,IF($F61=250,'2. Velg maks og min hastigheter'!$H$9,IF($F61=315,'2. Velg maks og min hastigheter'!$H$10,IF($F61=400,'2. Velg maks og min hastigheter'!$H$11,IF($F61=500,'2. Velg maks og min hastigheter'!$H$12,IF($F61=630,'2. Velg maks og min hastigheter'!$H$13,VLOOKUP($F61,'Dim, min og maks'!$A$11:$H$54,6,FALSE)*3600*1.5)))))))))))),0),"")</f>
        <v/>
      </c>
      <c r="K61" s="174"/>
      <c r="L61" s="175" t="str">
        <f t="shared" si="3"/>
        <v/>
      </c>
      <c r="M61" s="233" t="str">
        <f t="shared" si="2"/>
        <v/>
      </c>
      <c r="N61" s="233"/>
      <c r="O61" s="233"/>
      <c r="P61" s="164"/>
    </row>
    <row r="62" spans="1:16" x14ac:dyDescent="0.3">
      <c r="A62" s="155"/>
      <c r="B62" s="174" t="s">
        <v>425</v>
      </c>
      <c r="C62" s="164"/>
      <c r="D62" s="164"/>
      <c r="E62" s="164"/>
      <c r="F62" s="169" t="str">
        <f>IF($E62&lt;20,"",IF(H62=CAV!$A$3,IF($E62&lt;='CAV hastighet'!$E$5,100,IF($E62&lt;='CAV hastighet'!$E$6,125,IF($E62&lt;='CAV hastighet'!$E$7,160,IF($E62&lt;='CAV hastighet'!$E$8,200,IF($E62&lt;='CAV hastighet'!$E$9,250,IF($E62&lt;='CAV hastighet'!$E$10,315,IF($E62&lt;='CAV hastighet'!$E$11,400,IF($E62&lt;='CAV hastighet'!$E$12,500,IF($E62&lt;='CAV hastighet'!$E$13,630,"Dim må overstyres"))))))))),IF($E62&lt;='2. Velg maks og min hastigheter'!$E$5,100,IF($E62&lt;='2. Velg maks og min hastigheter'!$E$6,125,IF($E62&lt;='2. Velg maks og min hastigheter'!$E$7,160,IF($E62&lt;='2. Velg maks og min hastigheter'!$E$8,200,IF($E62&lt;='2. Velg maks og min hastigheter'!$E$9,250,IF($E62&lt;='2. Velg maks og min hastigheter'!$E$10,315,IF($E62&lt;='2. Velg maks og min hastigheter'!$E$11,400,IF($E62&lt;='2. Velg maks og min hastigheter'!$E$12,500,IF($E62&lt;='2. Velg maks og min hastigheter'!$E$13,630,"Bruk rektangulært")))))))))))</f>
        <v/>
      </c>
      <c r="G62" s="170"/>
      <c r="H62" s="170"/>
      <c r="I62" s="172" t="str">
        <f>IFERROR(IF(OR($E62="",F62=""),"",IF(AND(F62="Bruk rektangulært",G62=""),"",ROUND(IF(G62&lt;&gt;"",IF( VLOOKUP(G62,'Dim, min og maks'!$A$2:$F$54,6,FALSE)&lt;&gt;0,'1. Prosjekteringsverktøy'!E62/3600/VLOOKUP(G62,'Dim, min og maks'!$A$2:$F$54,6,FALSE),(E62/3600)/(((G62/2/1000))^2*PI())),IF( VLOOKUP(F62,'Dim, min og maks'!$A$2:$F$54,6,FALSE)&lt;&gt;0,'1. Prosjekteringsverktøy'!E62/3600/VLOOKUP($F62,'Dim, min og maks'!$A$2:$F$54,6,FALSE),($E62/3600)/((($F62/2/1000))^2*PI()))),1))),"Dim finnes ikke")</f>
        <v/>
      </c>
      <c r="J62" s="173" t="str">
        <f>IFERROR(ROUND(IF($F62=0,"",IF(H62=CAV!$A$3,E62,IF(G62&lt;&gt;"",IF($G62=100,'2. Velg maks og min hastigheter'!$H$5,IF($G62=125,'2. Velg maks og min hastigheter'!$H$6,IF($G62=160,'2. Velg maks og min hastigheter'!$H$7,IF($G62=200,'2. Velg maks og min hastigheter'!$H$8,IF($G62=250,'2. Velg maks og min hastigheter'!$H$9,IF($G62=315,'2. Velg maks og min hastigheter'!$H$10,IF($G62=400,'2. Velg maks og min hastigheter'!$H$11,IF($G62=500,'2. Velg maks og min hastigheter'!$H$12,IF($G62=630,'2. Velg maks og min hastigheter'!$H$13,VLOOKUP($G62,'Dim, min og maks'!$A$11:$H$54,6,FALSE)*3600*1.5))))))))),IF($F62=100,'2. Velg maks og min hastigheter'!$H$5,IF($F62=125,'2. Velg maks og min hastigheter'!$H$6,IF($F62=160,'2. Velg maks og min hastigheter'!$H$7,IF($F62=200,'2. Velg maks og min hastigheter'!$H$8,IF($F62=250,'2. Velg maks og min hastigheter'!$H$9,IF($F62=315,'2. Velg maks og min hastigheter'!$H$10,IF($F62=400,'2. Velg maks og min hastigheter'!$H$11,IF($F62=500,'2. Velg maks og min hastigheter'!$H$12,IF($F62=630,'2. Velg maks og min hastigheter'!$H$13,VLOOKUP($F62,'Dim, min og maks'!$A$11:$H$54,6,FALSE)*3600*1.5)))))))))))),0),"")</f>
        <v/>
      </c>
      <c r="K62" s="174"/>
      <c r="L62" s="175" t="str">
        <f t="shared" si="3"/>
        <v/>
      </c>
      <c r="M62" s="233" t="str">
        <f t="shared" si="2"/>
        <v/>
      </c>
      <c r="N62" s="233"/>
      <c r="O62" s="233"/>
      <c r="P62" s="164"/>
    </row>
    <row r="63" spans="1:16" x14ac:dyDescent="0.3">
      <c r="A63" s="155"/>
      <c r="B63" s="174" t="s">
        <v>425</v>
      </c>
      <c r="C63" s="164"/>
      <c r="D63" s="164"/>
      <c r="E63" s="164"/>
      <c r="F63" s="169" t="str">
        <f>IF($E63&lt;20,"",IF(H63=CAV!$A$3,IF($E63&lt;='CAV hastighet'!$E$5,100,IF($E63&lt;='CAV hastighet'!$E$6,125,IF($E63&lt;='CAV hastighet'!$E$7,160,IF($E63&lt;='CAV hastighet'!$E$8,200,IF($E63&lt;='CAV hastighet'!$E$9,250,IF($E63&lt;='CAV hastighet'!$E$10,315,IF($E63&lt;='CAV hastighet'!$E$11,400,IF($E63&lt;='CAV hastighet'!$E$12,500,IF($E63&lt;='CAV hastighet'!$E$13,630,"Dim må overstyres"))))))))),IF($E63&lt;='2. Velg maks og min hastigheter'!$E$5,100,IF($E63&lt;='2. Velg maks og min hastigheter'!$E$6,125,IF($E63&lt;='2. Velg maks og min hastigheter'!$E$7,160,IF($E63&lt;='2. Velg maks og min hastigheter'!$E$8,200,IF($E63&lt;='2. Velg maks og min hastigheter'!$E$9,250,IF($E63&lt;='2. Velg maks og min hastigheter'!$E$10,315,IF($E63&lt;='2. Velg maks og min hastigheter'!$E$11,400,IF($E63&lt;='2. Velg maks og min hastigheter'!$E$12,500,IF($E63&lt;='2. Velg maks og min hastigheter'!$E$13,630,"Bruk rektangulært")))))))))))</f>
        <v/>
      </c>
      <c r="G63" s="170"/>
      <c r="H63" s="170"/>
      <c r="I63" s="172" t="str">
        <f>IFERROR(IF(OR($E63="",F63=""),"",IF(AND(F63="Bruk rektangulært",G63=""),"",ROUND(IF(G63&lt;&gt;"",IF( VLOOKUP(G63,'Dim, min og maks'!$A$2:$F$54,6,FALSE)&lt;&gt;0,'1. Prosjekteringsverktøy'!E63/3600/VLOOKUP(G63,'Dim, min og maks'!$A$2:$F$54,6,FALSE),(E63/3600)/(((G63/2/1000))^2*PI())),IF( VLOOKUP(F63,'Dim, min og maks'!$A$2:$F$54,6,FALSE)&lt;&gt;0,'1. Prosjekteringsverktøy'!E63/3600/VLOOKUP($F63,'Dim, min og maks'!$A$2:$F$54,6,FALSE),($E63/3600)/((($F63/2/1000))^2*PI()))),1))),"Dim finnes ikke")</f>
        <v/>
      </c>
      <c r="J63" s="173" t="str">
        <f>IFERROR(ROUND(IF($F63=0,"",IF(H63=CAV!$A$3,E63,IF(G63&lt;&gt;"",IF($G63=100,'2. Velg maks og min hastigheter'!$H$5,IF($G63=125,'2. Velg maks og min hastigheter'!$H$6,IF($G63=160,'2. Velg maks og min hastigheter'!$H$7,IF($G63=200,'2. Velg maks og min hastigheter'!$H$8,IF($G63=250,'2. Velg maks og min hastigheter'!$H$9,IF($G63=315,'2. Velg maks og min hastigheter'!$H$10,IF($G63=400,'2. Velg maks og min hastigheter'!$H$11,IF($G63=500,'2. Velg maks og min hastigheter'!$H$12,IF($G63=630,'2. Velg maks og min hastigheter'!$H$13,VLOOKUP($G63,'Dim, min og maks'!$A$11:$H$54,6,FALSE)*3600*1.5))))))))),IF($F63=100,'2. Velg maks og min hastigheter'!$H$5,IF($F63=125,'2. Velg maks og min hastigheter'!$H$6,IF($F63=160,'2. Velg maks og min hastigheter'!$H$7,IF($F63=200,'2. Velg maks og min hastigheter'!$H$8,IF($F63=250,'2. Velg maks og min hastigheter'!$H$9,IF($F63=315,'2. Velg maks og min hastigheter'!$H$10,IF($F63=400,'2. Velg maks og min hastigheter'!$H$11,IF($F63=500,'2. Velg maks og min hastigheter'!$H$12,IF($F63=630,'2. Velg maks og min hastigheter'!$H$13,VLOOKUP($F63,'Dim, min og maks'!$A$11:$H$54,6,FALSE)*3600*1.5)))))))))))),0),"")</f>
        <v/>
      </c>
      <c r="K63" s="174"/>
      <c r="L63" s="175" t="str">
        <f t="shared" si="3"/>
        <v/>
      </c>
      <c r="M63" s="233" t="str">
        <f t="shared" si="2"/>
        <v/>
      </c>
      <c r="N63" s="233"/>
      <c r="O63" s="233"/>
      <c r="P63" s="164"/>
    </row>
    <row r="64" spans="1:16" x14ac:dyDescent="0.3">
      <c r="A64" s="155"/>
      <c r="B64" s="174" t="s">
        <v>425</v>
      </c>
      <c r="C64" s="164"/>
      <c r="D64" s="164"/>
      <c r="E64" s="164"/>
      <c r="F64" s="169" t="str">
        <f>IF($E64&lt;20,"",IF(H64=CAV!$A$3,IF($E64&lt;='CAV hastighet'!$E$5,100,IF($E64&lt;='CAV hastighet'!$E$6,125,IF($E64&lt;='CAV hastighet'!$E$7,160,IF($E64&lt;='CAV hastighet'!$E$8,200,IF($E64&lt;='CAV hastighet'!$E$9,250,IF($E64&lt;='CAV hastighet'!$E$10,315,IF($E64&lt;='CAV hastighet'!$E$11,400,IF($E64&lt;='CAV hastighet'!$E$12,500,IF($E64&lt;='CAV hastighet'!$E$13,630,"Dim må overstyres"))))))))),IF($E64&lt;='2. Velg maks og min hastigheter'!$E$5,100,IF($E64&lt;='2. Velg maks og min hastigheter'!$E$6,125,IF($E64&lt;='2. Velg maks og min hastigheter'!$E$7,160,IF($E64&lt;='2. Velg maks og min hastigheter'!$E$8,200,IF($E64&lt;='2. Velg maks og min hastigheter'!$E$9,250,IF($E64&lt;='2. Velg maks og min hastigheter'!$E$10,315,IF($E64&lt;='2. Velg maks og min hastigheter'!$E$11,400,IF($E64&lt;='2. Velg maks og min hastigheter'!$E$12,500,IF($E64&lt;='2. Velg maks og min hastigheter'!$E$13,630,"Bruk rektangulært")))))))))))</f>
        <v/>
      </c>
      <c r="G64" s="170"/>
      <c r="H64" s="170"/>
      <c r="I64" s="172" t="str">
        <f>IFERROR(IF(OR($E64="",F64=""),"",IF(AND(F64="Bruk rektangulært",G64=""),"",ROUND(IF(G64&lt;&gt;"",IF( VLOOKUP(G64,'Dim, min og maks'!$A$2:$F$54,6,FALSE)&lt;&gt;0,'1. Prosjekteringsverktøy'!E64/3600/VLOOKUP(G64,'Dim, min og maks'!$A$2:$F$54,6,FALSE),(E64/3600)/(((G64/2/1000))^2*PI())),IF( VLOOKUP(F64,'Dim, min og maks'!$A$2:$F$54,6,FALSE)&lt;&gt;0,'1. Prosjekteringsverktøy'!E64/3600/VLOOKUP($F64,'Dim, min og maks'!$A$2:$F$54,6,FALSE),($E64/3600)/((($F64/2/1000))^2*PI()))),1))),"Dim finnes ikke")</f>
        <v/>
      </c>
      <c r="J64" s="173" t="str">
        <f>IFERROR(ROUND(IF($F64=0,"",IF(H64=CAV!$A$3,E64,IF(G64&lt;&gt;"",IF($G64=100,'2. Velg maks og min hastigheter'!$H$5,IF($G64=125,'2. Velg maks og min hastigheter'!$H$6,IF($G64=160,'2. Velg maks og min hastigheter'!$H$7,IF($G64=200,'2. Velg maks og min hastigheter'!$H$8,IF($G64=250,'2. Velg maks og min hastigheter'!$H$9,IF($G64=315,'2. Velg maks og min hastigheter'!$H$10,IF($G64=400,'2. Velg maks og min hastigheter'!$H$11,IF($G64=500,'2. Velg maks og min hastigheter'!$H$12,IF($G64=630,'2. Velg maks og min hastigheter'!$H$13,VLOOKUP($G64,'Dim, min og maks'!$A$11:$H$54,6,FALSE)*3600*1.5))))))))),IF($F64=100,'2. Velg maks og min hastigheter'!$H$5,IF($F64=125,'2. Velg maks og min hastigheter'!$H$6,IF($F64=160,'2. Velg maks og min hastigheter'!$H$7,IF($F64=200,'2. Velg maks og min hastigheter'!$H$8,IF($F64=250,'2. Velg maks og min hastigheter'!$H$9,IF($F64=315,'2. Velg maks og min hastigheter'!$H$10,IF($F64=400,'2. Velg maks og min hastigheter'!$H$11,IF($F64=500,'2. Velg maks og min hastigheter'!$H$12,IF($F64=630,'2. Velg maks og min hastigheter'!$H$13,VLOOKUP($F64,'Dim, min og maks'!$A$11:$H$54,6,FALSE)*3600*1.5)))))))))))),0),"")</f>
        <v/>
      </c>
      <c r="K64" s="174"/>
      <c r="L64" s="175" t="str">
        <f t="shared" si="3"/>
        <v/>
      </c>
      <c r="M64" s="233" t="str">
        <f t="shared" si="2"/>
        <v/>
      </c>
      <c r="N64" s="233"/>
      <c r="O64" s="233"/>
      <c r="P64" s="164"/>
    </row>
    <row r="65" spans="1:16" x14ac:dyDescent="0.3">
      <c r="A65" s="155"/>
      <c r="B65" s="174" t="s">
        <v>425</v>
      </c>
      <c r="C65" s="164"/>
      <c r="D65" s="164"/>
      <c r="E65" s="164"/>
      <c r="F65" s="169" t="str">
        <f>IF($E65&lt;20,"",IF(H65=CAV!$A$3,IF($E65&lt;='CAV hastighet'!$E$5,100,IF($E65&lt;='CAV hastighet'!$E$6,125,IF($E65&lt;='CAV hastighet'!$E$7,160,IF($E65&lt;='CAV hastighet'!$E$8,200,IF($E65&lt;='CAV hastighet'!$E$9,250,IF($E65&lt;='CAV hastighet'!$E$10,315,IF($E65&lt;='CAV hastighet'!$E$11,400,IF($E65&lt;='CAV hastighet'!$E$12,500,IF($E65&lt;='CAV hastighet'!$E$13,630,"Dim må overstyres"))))))))),IF($E65&lt;='2. Velg maks og min hastigheter'!$E$5,100,IF($E65&lt;='2. Velg maks og min hastigheter'!$E$6,125,IF($E65&lt;='2. Velg maks og min hastigheter'!$E$7,160,IF($E65&lt;='2. Velg maks og min hastigheter'!$E$8,200,IF($E65&lt;='2. Velg maks og min hastigheter'!$E$9,250,IF($E65&lt;='2. Velg maks og min hastigheter'!$E$10,315,IF($E65&lt;='2. Velg maks og min hastigheter'!$E$11,400,IF($E65&lt;='2. Velg maks og min hastigheter'!$E$12,500,IF($E65&lt;='2. Velg maks og min hastigheter'!$E$13,630,"Bruk rektangulært")))))))))))</f>
        <v/>
      </c>
      <c r="G65" s="170"/>
      <c r="H65" s="170"/>
      <c r="I65" s="172" t="str">
        <f>IFERROR(IF(OR($E65="",F65=""),"",IF(AND(F65="Bruk rektangulært",G65=""),"",ROUND(IF(G65&lt;&gt;"",IF( VLOOKUP(G65,'Dim, min og maks'!$A$2:$F$54,6,FALSE)&lt;&gt;0,'1. Prosjekteringsverktøy'!E65/3600/VLOOKUP(G65,'Dim, min og maks'!$A$2:$F$54,6,FALSE),(E65/3600)/(((G65/2/1000))^2*PI())),IF( VLOOKUP(F65,'Dim, min og maks'!$A$2:$F$54,6,FALSE)&lt;&gt;0,'1. Prosjekteringsverktøy'!E65/3600/VLOOKUP($F65,'Dim, min og maks'!$A$2:$F$54,6,FALSE),($E65/3600)/((($F65/2/1000))^2*PI()))),1))),"Dim finnes ikke")</f>
        <v/>
      </c>
      <c r="J65" s="173" t="str">
        <f>IFERROR(ROUND(IF($F65=0,"",IF(H65=CAV!$A$3,E65,IF(G65&lt;&gt;"",IF($G65=100,'2. Velg maks og min hastigheter'!$H$5,IF($G65=125,'2. Velg maks og min hastigheter'!$H$6,IF($G65=160,'2. Velg maks og min hastigheter'!$H$7,IF($G65=200,'2. Velg maks og min hastigheter'!$H$8,IF($G65=250,'2. Velg maks og min hastigheter'!$H$9,IF($G65=315,'2. Velg maks og min hastigheter'!$H$10,IF($G65=400,'2. Velg maks og min hastigheter'!$H$11,IF($G65=500,'2. Velg maks og min hastigheter'!$H$12,IF($G65=630,'2. Velg maks og min hastigheter'!$H$13,VLOOKUP($G65,'Dim, min og maks'!$A$11:$H$54,6,FALSE)*3600*1.5))))))))),IF($F65=100,'2. Velg maks og min hastigheter'!$H$5,IF($F65=125,'2. Velg maks og min hastigheter'!$H$6,IF($F65=160,'2. Velg maks og min hastigheter'!$H$7,IF($F65=200,'2. Velg maks og min hastigheter'!$H$8,IF($F65=250,'2. Velg maks og min hastigheter'!$H$9,IF($F65=315,'2. Velg maks og min hastigheter'!$H$10,IF($F65=400,'2. Velg maks og min hastigheter'!$H$11,IF($F65=500,'2. Velg maks og min hastigheter'!$H$12,IF($F65=630,'2. Velg maks og min hastigheter'!$H$13,VLOOKUP($F65,'Dim, min og maks'!$A$11:$H$54,6,FALSE)*3600*1.5)))))))))))),0),"")</f>
        <v/>
      </c>
      <c r="K65" s="174"/>
      <c r="L65" s="175" t="str">
        <f t="shared" si="3"/>
        <v/>
      </c>
      <c r="M65" s="233" t="str">
        <f t="shared" si="2"/>
        <v/>
      </c>
      <c r="N65" s="233"/>
      <c r="O65" s="233"/>
      <c r="P65" s="164"/>
    </row>
    <row r="66" spans="1:16" x14ac:dyDescent="0.3">
      <c r="A66" s="155"/>
      <c r="B66" s="174" t="s">
        <v>425</v>
      </c>
      <c r="C66" s="164"/>
      <c r="D66" s="164"/>
      <c r="E66" s="164"/>
      <c r="F66" s="169" t="str">
        <f>IF($E66&lt;20,"",IF(H66=CAV!$A$3,IF($E66&lt;='CAV hastighet'!$E$5,100,IF($E66&lt;='CAV hastighet'!$E$6,125,IF($E66&lt;='CAV hastighet'!$E$7,160,IF($E66&lt;='CAV hastighet'!$E$8,200,IF($E66&lt;='CAV hastighet'!$E$9,250,IF($E66&lt;='CAV hastighet'!$E$10,315,IF($E66&lt;='CAV hastighet'!$E$11,400,IF($E66&lt;='CAV hastighet'!$E$12,500,IF($E66&lt;='CAV hastighet'!$E$13,630,"Dim må overstyres"))))))))),IF($E66&lt;='2. Velg maks og min hastigheter'!$E$5,100,IF($E66&lt;='2. Velg maks og min hastigheter'!$E$6,125,IF($E66&lt;='2. Velg maks og min hastigheter'!$E$7,160,IF($E66&lt;='2. Velg maks og min hastigheter'!$E$8,200,IF($E66&lt;='2. Velg maks og min hastigheter'!$E$9,250,IF($E66&lt;='2. Velg maks og min hastigheter'!$E$10,315,IF($E66&lt;='2. Velg maks og min hastigheter'!$E$11,400,IF($E66&lt;='2. Velg maks og min hastigheter'!$E$12,500,IF($E66&lt;='2. Velg maks og min hastigheter'!$E$13,630,"Bruk rektangulært")))))))))))</f>
        <v/>
      </c>
      <c r="G66" s="170"/>
      <c r="H66" s="170"/>
      <c r="I66" s="172" t="str">
        <f>IFERROR(IF(OR($E66="",F66=""),"",IF(AND(F66="Bruk rektangulært",G66=""),"",ROUND(IF(G66&lt;&gt;"",IF( VLOOKUP(G66,'Dim, min og maks'!$A$2:$F$54,6,FALSE)&lt;&gt;0,'1. Prosjekteringsverktøy'!E66/3600/VLOOKUP(G66,'Dim, min og maks'!$A$2:$F$54,6,FALSE),(E66/3600)/(((G66/2/1000))^2*PI())),IF( VLOOKUP(F66,'Dim, min og maks'!$A$2:$F$54,6,FALSE)&lt;&gt;0,'1. Prosjekteringsverktøy'!E66/3600/VLOOKUP($F66,'Dim, min og maks'!$A$2:$F$54,6,FALSE),($E66/3600)/((($F66/2/1000))^2*PI()))),1))),"Dim finnes ikke")</f>
        <v/>
      </c>
      <c r="J66" s="173" t="str">
        <f>IFERROR(ROUND(IF($F66=0,"",IF(H66=CAV!$A$3,E66,IF(G66&lt;&gt;"",IF($G66=100,'2. Velg maks og min hastigheter'!$H$5,IF($G66=125,'2. Velg maks og min hastigheter'!$H$6,IF($G66=160,'2. Velg maks og min hastigheter'!$H$7,IF($G66=200,'2. Velg maks og min hastigheter'!$H$8,IF($G66=250,'2. Velg maks og min hastigheter'!$H$9,IF($G66=315,'2. Velg maks og min hastigheter'!$H$10,IF($G66=400,'2. Velg maks og min hastigheter'!$H$11,IF($G66=500,'2. Velg maks og min hastigheter'!$H$12,IF($G66=630,'2. Velg maks og min hastigheter'!$H$13,VLOOKUP($G66,'Dim, min og maks'!$A$11:$H$54,6,FALSE)*3600*1.5))))))))),IF($F66=100,'2. Velg maks og min hastigheter'!$H$5,IF($F66=125,'2. Velg maks og min hastigheter'!$H$6,IF($F66=160,'2. Velg maks og min hastigheter'!$H$7,IF($F66=200,'2. Velg maks og min hastigheter'!$H$8,IF($F66=250,'2. Velg maks og min hastigheter'!$H$9,IF($F66=315,'2. Velg maks og min hastigheter'!$H$10,IF($F66=400,'2. Velg maks og min hastigheter'!$H$11,IF($F66=500,'2. Velg maks og min hastigheter'!$H$12,IF($F66=630,'2. Velg maks og min hastigheter'!$H$13,VLOOKUP($F66,'Dim, min og maks'!$A$11:$H$54,6,FALSE)*3600*1.5)))))))))))),0),"")</f>
        <v/>
      </c>
      <c r="K66" s="174"/>
      <c r="L66" s="175" t="str">
        <f t="shared" si="3"/>
        <v/>
      </c>
      <c r="M66" s="233" t="str">
        <f t="shared" si="2"/>
        <v/>
      </c>
      <c r="N66" s="233"/>
      <c r="O66" s="233"/>
      <c r="P66" s="164"/>
    </row>
    <row r="67" spans="1:16" x14ac:dyDescent="0.3">
      <c r="A67" s="155"/>
      <c r="B67" s="174" t="s">
        <v>425</v>
      </c>
      <c r="C67" s="164"/>
      <c r="D67" s="164"/>
      <c r="E67" s="164"/>
      <c r="F67" s="169" t="str">
        <f>IF($E67&lt;20,"",IF(H67=CAV!$A$3,IF($E67&lt;='CAV hastighet'!$E$5,100,IF($E67&lt;='CAV hastighet'!$E$6,125,IF($E67&lt;='CAV hastighet'!$E$7,160,IF($E67&lt;='CAV hastighet'!$E$8,200,IF($E67&lt;='CAV hastighet'!$E$9,250,IF($E67&lt;='CAV hastighet'!$E$10,315,IF($E67&lt;='CAV hastighet'!$E$11,400,IF($E67&lt;='CAV hastighet'!$E$12,500,IF($E67&lt;='CAV hastighet'!$E$13,630,"Dim må overstyres"))))))))),IF($E67&lt;='2. Velg maks og min hastigheter'!$E$5,100,IF($E67&lt;='2. Velg maks og min hastigheter'!$E$6,125,IF($E67&lt;='2. Velg maks og min hastigheter'!$E$7,160,IF($E67&lt;='2. Velg maks og min hastigheter'!$E$8,200,IF($E67&lt;='2. Velg maks og min hastigheter'!$E$9,250,IF($E67&lt;='2. Velg maks og min hastigheter'!$E$10,315,IF($E67&lt;='2. Velg maks og min hastigheter'!$E$11,400,IF($E67&lt;='2. Velg maks og min hastigheter'!$E$12,500,IF($E67&lt;='2. Velg maks og min hastigheter'!$E$13,630,"Bruk rektangulært")))))))))))</f>
        <v/>
      </c>
      <c r="G67" s="170"/>
      <c r="H67" s="170"/>
      <c r="I67" s="172" t="str">
        <f>IFERROR(IF(OR($E67="",F67=""),"",IF(AND(F67="Bruk rektangulært",G67=""),"",ROUND(IF(G67&lt;&gt;"",IF( VLOOKUP(G67,'Dim, min og maks'!$A$2:$F$54,6,FALSE)&lt;&gt;0,'1. Prosjekteringsverktøy'!E67/3600/VLOOKUP(G67,'Dim, min og maks'!$A$2:$F$54,6,FALSE),(E67/3600)/(((G67/2/1000))^2*PI())),IF( VLOOKUP(F67,'Dim, min og maks'!$A$2:$F$54,6,FALSE)&lt;&gt;0,'1. Prosjekteringsverktøy'!E67/3600/VLOOKUP($F67,'Dim, min og maks'!$A$2:$F$54,6,FALSE),($E67/3600)/((($F67/2/1000))^2*PI()))),1))),"Dim finnes ikke")</f>
        <v/>
      </c>
      <c r="J67" s="173" t="str">
        <f>IFERROR(ROUND(IF($F67=0,"",IF(H67=CAV!$A$3,E67,IF(G67&lt;&gt;"",IF($G67=100,'2. Velg maks og min hastigheter'!$H$5,IF($G67=125,'2. Velg maks og min hastigheter'!$H$6,IF($G67=160,'2. Velg maks og min hastigheter'!$H$7,IF($G67=200,'2. Velg maks og min hastigheter'!$H$8,IF($G67=250,'2. Velg maks og min hastigheter'!$H$9,IF($G67=315,'2. Velg maks og min hastigheter'!$H$10,IF($G67=400,'2. Velg maks og min hastigheter'!$H$11,IF($G67=500,'2. Velg maks og min hastigheter'!$H$12,IF($G67=630,'2. Velg maks og min hastigheter'!$H$13,VLOOKUP($G67,'Dim, min og maks'!$A$11:$H$54,6,FALSE)*3600*1.5))))))))),IF($F67=100,'2. Velg maks og min hastigheter'!$H$5,IF($F67=125,'2. Velg maks og min hastigheter'!$H$6,IF($F67=160,'2. Velg maks og min hastigheter'!$H$7,IF($F67=200,'2. Velg maks og min hastigheter'!$H$8,IF($F67=250,'2. Velg maks og min hastigheter'!$H$9,IF($F67=315,'2. Velg maks og min hastigheter'!$H$10,IF($F67=400,'2. Velg maks og min hastigheter'!$H$11,IF($F67=500,'2. Velg maks og min hastigheter'!$H$12,IF($F67=630,'2. Velg maks og min hastigheter'!$H$13,VLOOKUP($F67,'Dim, min og maks'!$A$11:$H$54,6,FALSE)*3600*1.5)))))))))))),0),"")</f>
        <v/>
      </c>
      <c r="K67" s="174"/>
      <c r="L67" s="175" t="str">
        <f t="shared" si="3"/>
        <v/>
      </c>
      <c r="M67" s="233" t="str">
        <f t="shared" si="2"/>
        <v/>
      </c>
      <c r="N67" s="233"/>
      <c r="O67" s="233"/>
      <c r="P67" s="164"/>
    </row>
    <row r="68" spans="1:16" x14ac:dyDescent="0.3">
      <c r="A68" s="155"/>
      <c r="B68" s="174" t="s">
        <v>425</v>
      </c>
      <c r="C68" s="164"/>
      <c r="D68" s="164"/>
      <c r="E68" s="164"/>
      <c r="F68" s="169" t="str">
        <f>IF($E68&lt;20,"",IF(H68=CAV!$A$3,IF($E68&lt;='CAV hastighet'!$E$5,100,IF($E68&lt;='CAV hastighet'!$E$6,125,IF($E68&lt;='CAV hastighet'!$E$7,160,IF($E68&lt;='CAV hastighet'!$E$8,200,IF($E68&lt;='CAV hastighet'!$E$9,250,IF($E68&lt;='CAV hastighet'!$E$10,315,IF($E68&lt;='CAV hastighet'!$E$11,400,IF($E68&lt;='CAV hastighet'!$E$12,500,IF($E68&lt;='CAV hastighet'!$E$13,630,"Dim må overstyres"))))))))),IF($E68&lt;='2. Velg maks og min hastigheter'!$E$5,100,IF($E68&lt;='2. Velg maks og min hastigheter'!$E$6,125,IF($E68&lt;='2. Velg maks og min hastigheter'!$E$7,160,IF($E68&lt;='2. Velg maks og min hastigheter'!$E$8,200,IF($E68&lt;='2. Velg maks og min hastigheter'!$E$9,250,IF($E68&lt;='2. Velg maks og min hastigheter'!$E$10,315,IF($E68&lt;='2. Velg maks og min hastigheter'!$E$11,400,IF($E68&lt;='2. Velg maks og min hastigheter'!$E$12,500,IF($E68&lt;='2. Velg maks og min hastigheter'!$E$13,630,"Bruk rektangulært")))))))))))</f>
        <v/>
      </c>
      <c r="G68" s="170"/>
      <c r="H68" s="170"/>
      <c r="I68" s="172" t="str">
        <f>IFERROR(IF(OR($E68="",F68=""),"",IF(AND(F68="Bruk rektangulært",G68=""),"",ROUND(IF(G68&lt;&gt;"",IF( VLOOKUP(G68,'Dim, min og maks'!$A$2:$F$54,6,FALSE)&lt;&gt;0,'1. Prosjekteringsverktøy'!E68/3600/VLOOKUP(G68,'Dim, min og maks'!$A$2:$F$54,6,FALSE),(E68/3600)/(((G68/2/1000))^2*PI())),IF( VLOOKUP(F68,'Dim, min og maks'!$A$2:$F$54,6,FALSE)&lt;&gt;0,'1. Prosjekteringsverktøy'!E68/3600/VLOOKUP($F68,'Dim, min og maks'!$A$2:$F$54,6,FALSE),($E68/3600)/((($F68/2/1000))^2*PI()))),1))),"Dim finnes ikke")</f>
        <v/>
      </c>
      <c r="J68" s="173" t="str">
        <f>IFERROR(ROUND(IF($F68=0,"",IF(H68=CAV!$A$3,E68,IF(G68&lt;&gt;"",IF($G68=100,'2. Velg maks og min hastigheter'!$H$5,IF($G68=125,'2. Velg maks og min hastigheter'!$H$6,IF($G68=160,'2. Velg maks og min hastigheter'!$H$7,IF($G68=200,'2. Velg maks og min hastigheter'!$H$8,IF($G68=250,'2. Velg maks og min hastigheter'!$H$9,IF($G68=315,'2. Velg maks og min hastigheter'!$H$10,IF($G68=400,'2. Velg maks og min hastigheter'!$H$11,IF($G68=500,'2. Velg maks og min hastigheter'!$H$12,IF($G68=630,'2. Velg maks og min hastigheter'!$H$13,VLOOKUP($G68,'Dim, min og maks'!$A$11:$H$54,6,FALSE)*3600*1.5))))))))),IF($F68=100,'2. Velg maks og min hastigheter'!$H$5,IF($F68=125,'2. Velg maks og min hastigheter'!$H$6,IF($F68=160,'2. Velg maks og min hastigheter'!$H$7,IF($F68=200,'2. Velg maks og min hastigheter'!$H$8,IF($F68=250,'2. Velg maks og min hastigheter'!$H$9,IF($F68=315,'2. Velg maks og min hastigheter'!$H$10,IF($F68=400,'2. Velg maks og min hastigheter'!$H$11,IF($F68=500,'2. Velg maks og min hastigheter'!$H$12,IF($F68=630,'2. Velg maks og min hastigheter'!$H$13,VLOOKUP($F68,'Dim, min og maks'!$A$11:$H$54,6,FALSE)*3600*1.5)))))))))))),0),"")</f>
        <v/>
      </c>
      <c r="K68" s="174"/>
      <c r="L68" s="175" t="str">
        <f t="shared" si="3"/>
        <v/>
      </c>
      <c r="M68" s="233" t="str">
        <f t="shared" si="2"/>
        <v/>
      </c>
      <c r="N68" s="233"/>
      <c r="O68" s="233"/>
      <c r="P68" s="164"/>
    </row>
    <row r="69" spans="1:16" x14ac:dyDescent="0.3">
      <c r="A69" s="155"/>
      <c r="B69" s="174" t="s">
        <v>425</v>
      </c>
      <c r="C69" s="164"/>
      <c r="D69" s="164"/>
      <c r="E69" s="164"/>
      <c r="F69" s="169" t="str">
        <f>IF($E69&lt;20,"",IF(H69=CAV!$A$3,IF($E69&lt;='CAV hastighet'!$E$5,100,IF($E69&lt;='CAV hastighet'!$E$6,125,IF($E69&lt;='CAV hastighet'!$E$7,160,IF($E69&lt;='CAV hastighet'!$E$8,200,IF($E69&lt;='CAV hastighet'!$E$9,250,IF($E69&lt;='CAV hastighet'!$E$10,315,IF($E69&lt;='CAV hastighet'!$E$11,400,IF($E69&lt;='CAV hastighet'!$E$12,500,IF($E69&lt;='CAV hastighet'!$E$13,630,"Dim må overstyres"))))))))),IF($E69&lt;='2. Velg maks og min hastigheter'!$E$5,100,IF($E69&lt;='2. Velg maks og min hastigheter'!$E$6,125,IF($E69&lt;='2. Velg maks og min hastigheter'!$E$7,160,IF($E69&lt;='2. Velg maks og min hastigheter'!$E$8,200,IF($E69&lt;='2. Velg maks og min hastigheter'!$E$9,250,IF($E69&lt;='2. Velg maks og min hastigheter'!$E$10,315,IF($E69&lt;='2. Velg maks og min hastigheter'!$E$11,400,IF($E69&lt;='2. Velg maks og min hastigheter'!$E$12,500,IF($E69&lt;='2. Velg maks og min hastigheter'!$E$13,630,"Bruk rektangulært")))))))))))</f>
        <v/>
      </c>
      <c r="G69" s="170"/>
      <c r="H69" s="170"/>
      <c r="I69" s="172" t="str">
        <f>IFERROR(IF(OR($E69="",F69=""),"",IF(AND(F69="Bruk rektangulært",G69=""),"",ROUND(IF(G69&lt;&gt;"",IF( VLOOKUP(G69,'Dim, min og maks'!$A$2:$F$54,6,FALSE)&lt;&gt;0,'1. Prosjekteringsverktøy'!E69/3600/VLOOKUP(G69,'Dim, min og maks'!$A$2:$F$54,6,FALSE),(E69/3600)/(((G69/2/1000))^2*PI())),IF( VLOOKUP(F69,'Dim, min og maks'!$A$2:$F$54,6,FALSE)&lt;&gt;0,'1. Prosjekteringsverktøy'!E69/3600/VLOOKUP($F69,'Dim, min og maks'!$A$2:$F$54,6,FALSE),($E69/3600)/((($F69/2/1000))^2*PI()))),1))),"Dim finnes ikke")</f>
        <v/>
      </c>
      <c r="J69" s="173" t="str">
        <f>IFERROR(ROUND(IF($F69=0,"",IF(H69=CAV!$A$3,E69,IF(G69&lt;&gt;"",IF($G69=100,'2. Velg maks og min hastigheter'!$H$5,IF($G69=125,'2. Velg maks og min hastigheter'!$H$6,IF($G69=160,'2. Velg maks og min hastigheter'!$H$7,IF($G69=200,'2. Velg maks og min hastigheter'!$H$8,IF($G69=250,'2. Velg maks og min hastigheter'!$H$9,IF($G69=315,'2. Velg maks og min hastigheter'!$H$10,IF($G69=400,'2. Velg maks og min hastigheter'!$H$11,IF($G69=500,'2. Velg maks og min hastigheter'!$H$12,IF($G69=630,'2. Velg maks og min hastigheter'!$H$13,VLOOKUP($G69,'Dim, min og maks'!$A$11:$H$54,6,FALSE)*3600*1.5))))))))),IF($F69=100,'2. Velg maks og min hastigheter'!$H$5,IF($F69=125,'2. Velg maks og min hastigheter'!$H$6,IF($F69=160,'2. Velg maks og min hastigheter'!$H$7,IF($F69=200,'2. Velg maks og min hastigheter'!$H$8,IF($F69=250,'2. Velg maks og min hastigheter'!$H$9,IF($F69=315,'2. Velg maks og min hastigheter'!$H$10,IF($F69=400,'2. Velg maks og min hastigheter'!$H$11,IF($F69=500,'2. Velg maks og min hastigheter'!$H$12,IF($F69=630,'2. Velg maks og min hastigheter'!$H$13,VLOOKUP($F69,'Dim, min og maks'!$A$11:$H$54,6,FALSE)*3600*1.5)))))))))))),0),"")</f>
        <v/>
      </c>
      <c r="K69" s="174"/>
      <c r="L69" s="175" t="str">
        <f t="shared" si="3"/>
        <v/>
      </c>
      <c r="M69" s="233" t="str">
        <f t="shared" si="2"/>
        <v/>
      </c>
      <c r="N69" s="233"/>
      <c r="O69" s="233"/>
      <c r="P69" s="164"/>
    </row>
    <row r="70" spans="1:16" x14ac:dyDescent="0.3">
      <c r="A70" s="155"/>
      <c r="B70" s="174" t="s">
        <v>425</v>
      </c>
      <c r="C70" s="164"/>
      <c r="D70" s="164"/>
      <c r="E70" s="164"/>
      <c r="F70" s="169" t="str">
        <f>IF($E70&lt;20,"",IF(H70=CAV!$A$3,IF($E70&lt;='CAV hastighet'!$E$5,100,IF($E70&lt;='CAV hastighet'!$E$6,125,IF($E70&lt;='CAV hastighet'!$E$7,160,IF($E70&lt;='CAV hastighet'!$E$8,200,IF($E70&lt;='CAV hastighet'!$E$9,250,IF($E70&lt;='CAV hastighet'!$E$10,315,IF($E70&lt;='CAV hastighet'!$E$11,400,IF($E70&lt;='CAV hastighet'!$E$12,500,IF($E70&lt;='CAV hastighet'!$E$13,630,"Dim må overstyres"))))))))),IF($E70&lt;='2. Velg maks og min hastigheter'!$E$5,100,IF($E70&lt;='2. Velg maks og min hastigheter'!$E$6,125,IF($E70&lt;='2. Velg maks og min hastigheter'!$E$7,160,IF($E70&lt;='2. Velg maks og min hastigheter'!$E$8,200,IF($E70&lt;='2. Velg maks og min hastigheter'!$E$9,250,IF($E70&lt;='2. Velg maks og min hastigheter'!$E$10,315,IF($E70&lt;='2. Velg maks og min hastigheter'!$E$11,400,IF($E70&lt;='2. Velg maks og min hastigheter'!$E$12,500,IF($E70&lt;='2. Velg maks og min hastigheter'!$E$13,630,"Bruk rektangulært")))))))))))</f>
        <v/>
      </c>
      <c r="G70" s="170"/>
      <c r="H70" s="170"/>
      <c r="I70" s="172" t="str">
        <f>IFERROR(IF(OR($E70="",F70=""),"",IF(AND(F70="Bruk rektangulært",G70=""),"",ROUND(IF(G70&lt;&gt;"",IF( VLOOKUP(G70,'Dim, min og maks'!$A$2:$F$54,6,FALSE)&lt;&gt;0,'1. Prosjekteringsverktøy'!E70/3600/VLOOKUP(G70,'Dim, min og maks'!$A$2:$F$54,6,FALSE),(E70/3600)/(((G70/2/1000))^2*PI())),IF( VLOOKUP(F70,'Dim, min og maks'!$A$2:$F$54,6,FALSE)&lt;&gt;0,'1. Prosjekteringsverktøy'!E70/3600/VLOOKUP($F70,'Dim, min og maks'!$A$2:$F$54,6,FALSE),($E70/3600)/((($F70/2/1000))^2*PI()))),1))),"Dim finnes ikke")</f>
        <v/>
      </c>
      <c r="J70" s="173" t="str">
        <f>IFERROR(ROUND(IF($F70=0,"",IF(H70=CAV!$A$3,E70,IF(G70&lt;&gt;"",IF($G70=100,'2. Velg maks og min hastigheter'!$H$5,IF($G70=125,'2. Velg maks og min hastigheter'!$H$6,IF($G70=160,'2. Velg maks og min hastigheter'!$H$7,IF($G70=200,'2. Velg maks og min hastigheter'!$H$8,IF($G70=250,'2. Velg maks og min hastigheter'!$H$9,IF($G70=315,'2. Velg maks og min hastigheter'!$H$10,IF($G70=400,'2. Velg maks og min hastigheter'!$H$11,IF($G70=500,'2. Velg maks og min hastigheter'!$H$12,IF($G70=630,'2. Velg maks og min hastigheter'!$H$13,VLOOKUP($G70,'Dim, min og maks'!$A$11:$H$54,6,FALSE)*3600*1.5))))))))),IF($F70=100,'2. Velg maks og min hastigheter'!$H$5,IF($F70=125,'2. Velg maks og min hastigheter'!$H$6,IF($F70=160,'2. Velg maks og min hastigheter'!$H$7,IF($F70=200,'2. Velg maks og min hastigheter'!$H$8,IF($F70=250,'2. Velg maks og min hastigheter'!$H$9,IF($F70=315,'2. Velg maks og min hastigheter'!$H$10,IF($F70=400,'2. Velg maks og min hastigheter'!$H$11,IF($F70=500,'2. Velg maks og min hastigheter'!$H$12,IF($F70=630,'2. Velg maks og min hastigheter'!$H$13,VLOOKUP($F70,'Dim, min og maks'!$A$11:$H$54,6,FALSE)*3600*1.5)))))))))))),0),"")</f>
        <v/>
      </c>
      <c r="K70" s="174"/>
      <c r="L70" s="175" t="str">
        <f t="shared" si="3"/>
        <v/>
      </c>
      <c r="M70" s="233" t="str">
        <f t="shared" si="2"/>
        <v/>
      </c>
      <c r="N70" s="233"/>
      <c r="O70" s="233"/>
      <c r="P70" s="164"/>
    </row>
    <row r="71" spans="1:16" x14ac:dyDescent="0.3">
      <c r="A71" s="155"/>
      <c r="B71" s="174" t="s">
        <v>425</v>
      </c>
      <c r="C71" s="164"/>
      <c r="D71" s="164"/>
      <c r="E71" s="164"/>
      <c r="F71" s="169" t="str">
        <f>IF($E71&lt;20,"",IF(H71=CAV!$A$3,IF($E71&lt;='CAV hastighet'!$E$5,100,IF($E71&lt;='CAV hastighet'!$E$6,125,IF($E71&lt;='CAV hastighet'!$E$7,160,IF($E71&lt;='CAV hastighet'!$E$8,200,IF($E71&lt;='CAV hastighet'!$E$9,250,IF($E71&lt;='CAV hastighet'!$E$10,315,IF($E71&lt;='CAV hastighet'!$E$11,400,IF($E71&lt;='CAV hastighet'!$E$12,500,IF($E71&lt;='CAV hastighet'!$E$13,630,"Dim må overstyres"))))))))),IF($E71&lt;='2. Velg maks og min hastigheter'!$E$5,100,IF($E71&lt;='2. Velg maks og min hastigheter'!$E$6,125,IF($E71&lt;='2. Velg maks og min hastigheter'!$E$7,160,IF($E71&lt;='2. Velg maks og min hastigheter'!$E$8,200,IF($E71&lt;='2. Velg maks og min hastigheter'!$E$9,250,IF($E71&lt;='2. Velg maks og min hastigheter'!$E$10,315,IF($E71&lt;='2. Velg maks og min hastigheter'!$E$11,400,IF($E71&lt;='2. Velg maks og min hastigheter'!$E$12,500,IF($E71&lt;='2. Velg maks og min hastigheter'!$E$13,630,"Bruk rektangulært")))))))))))</f>
        <v/>
      </c>
      <c r="G71" s="170"/>
      <c r="H71" s="170"/>
      <c r="I71" s="172" t="str">
        <f>IFERROR(IF(OR($E71="",F71=""),"",IF(AND(F71="Bruk rektangulært",G71=""),"",ROUND(IF(G71&lt;&gt;"",IF( VLOOKUP(G71,'Dim, min og maks'!$A$2:$F$54,6,FALSE)&lt;&gt;0,'1. Prosjekteringsverktøy'!E71/3600/VLOOKUP(G71,'Dim, min og maks'!$A$2:$F$54,6,FALSE),(E71/3600)/(((G71/2/1000))^2*PI())),IF( VLOOKUP(F71,'Dim, min og maks'!$A$2:$F$54,6,FALSE)&lt;&gt;0,'1. Prosjekteringsverktøy'!E71/3600/VLOOKUP($F71,'Dim, min og maks'!$A$2:$F$54,6,FALSE),($E71/3600)/((($F71/2/1000))^2*PI()))),1))),"Dim finnes ikke")</f>
        <v/>
      </c>
      <c r="J71" s="173" t="str">
        <f>IFERROR(ROUND(IF($F71=0,"",IF(H71=CAV!$A$3,E71,IF(G71&lt;&gt;"",IF($G71=100,'2. Velg maks og min hastigheter'!$H$5,IF($G71=125,'2. Velg maks og min hastigheter'!$H$6,IF($G71=160,'2. Velg maks og min hastigheter'!$H$7,IF($G71=200,'2. Velg maks og min hastigheter'!$H$8,IF($G71=250,'2. Velg maks og min hastigheter'!$H$9,IF($G71=315,'2. Velg maks og min hastigheter'!$H$10,IF($G71=400,'2. Velg maks og min hastigheter'!$H$11,IF($G71=500,'2. Velg maks og min hastigheter'!$H$12,IF($G71=630,'2. Velg maks og min hastigheter'!$H$13,VLOOKUP($G71,'Dim, min og maks'!$A$11:$H$54,6,FALSE)*3600*1.5))))))))),IF($F71=100,'2. Velg maks og min hastigheter'!$H$5,IF($F71=125,'2. Velg maks og min hastigheter'!$H$6,IF($F71=160,'2. Velg maks og min hastigheter'!$H$7,IF($F71=200,'2. Velg maks og min hastigheter'!$H$8,IF($F71=250,'2. Velg maks og min hastigheter'!$H$9,IF($F71=315,'2. Velg maks og min hastigheter'!$H$10,IF($F71=400,'2. Velg maks og min hastigheter'!$H$11,IF($F71=500,'2. Velg maks og min hastigheter'!$H$12,IF($F71=630,'2. Velg maks og min hastigheter'!$H$13,VLOOKUP($F71,'Dim, min og maks'!$A$11:$H$54,6,FALSE)*3600*1.5)))))))))))),0),"")</f>
        <v/>
      </c>
      <c r="K71" s="174"/>
      <c r="L71" s="175" t="str">
        <f t="shared" si="3"/>
        <v/>
      </c>
      <c r="M71" s="233" t="str">
        <f t="shared" si="2"/>
        <v/>
      </c>
      <c r="N71" s="233"/>
      <c r="O71" s="233"/>
      <c r="P71" s="164"/>
    </row>
    <row r="72" spans="1:16" x14ac:dyDescent="0.3">
      <c r="A72" s="155"/>
      <c r="B72" s="174" t="s">
        <v>425</v>
      </c>
      <c r="C72" s="164"/>
      <c r="D72" s="164"/>
      <c r="E72" s="164"/>
      <c r="F72" s="169" t="str">
        <f>IF($E72&lt;20,"",IF(H72=CAV!$A$3,IF($E72&lt;='CAV hastighet'!$E$5,100,IF($E72&lt;='CAV hastighet'!$E$6,125,IF($E72&lt;='CAV hastighet'!$E$7,160,IF($E72&lt;='CAV hastighet'!$E$8,200,IF($E72&lt;='CAV hastighet'!$E$9,250,IF($E72&lt;='CAV hastighet'!$E$10,315,IF($E72&lt;='CAV hastighet'!$E$11,400,IF($E72&lt;='CAV hastighet'!$E$12,500,IF($E72&lt;='CAV hastighet'!$E$13,630,"Dim må overstyres"))))))))),IF($E72&lt;='2. Velg maks og min hastigheter'!$E$5,100,IF($E72&lt;='2. Velg maks og min hastigheter'!$E$6,125,IF($E72&lt;='2. Velg maks og min hastigheter'!$E$7,160,IF($E72&lt;='2. Velg maks og min hastigheter'!$E$8,200,IF($E72&lt;='2. Velg maks og min hastigheter'!$E$9,250,IF($E72&lt;='2. Velg maks og min hastigheter'!$E$10,315,IF($E72&lt;='2. Velg maks og min hastigheter'!$E$11,400,IF($E72&lt;='2. Velg maks og min hastigheter'!$E$12,500,IF($E72&lt;='2. Velg maks og min hastigheter'!$E$13,630,"Bruk rektangulært")))))))))))</f>
        <v/>
      </c>
      <c r="G72" s="170"/>
      <c r="H72" s="170"/>
      <c r="I72" s="172" t="str">
        <f>IFERROR(IF(OR($E72="",F72=""),"",IF(AND(F72="Bruk rektangulært",G72=""),"",ROUND(IF(G72&lt;&gt;"",IF( VLOOKUP(G72,'Dim, min og maks'!$A$2:$F$54,6,FALSE)&lt;&gt;0,'1. Prosjekteringsverktøy'!E72/3600/VLOOKUP(G72,'Dim, min og maks'!$A$2:$F$54,6,FALSE),(E72/3600)/(((G72/2/1000))^2*PI())),IF( VLOOKUP(F72,'Dim, min og maks'!$A$2:$F$54,6,FALSE)&lt;&gt;0,'1. Prosjekteringsverktøy'!E72/3600/VLOOKUP($F72,'Dim, min og maks'!$A$2:$F$54,6,FALSE),($E72/3600)/((($F72/2/1000))^2*PI()))),1))),"Dim finnes ikke")</f>
        <v/>
      </c>
      <c r="J72" s="173" t="str">
        <f>IFERROR(ROUND(IF($F72=0,"",IF(H72=CAV!$A$3,E72,IF(G72&lt;&gt;"",IF($G72=100,'2. Velg maks og min hastigheter'!$H$5,IF($G72=125,'2. Velg maks og min hastigheter'!$H$6,IF($G72=160,'2. Velg maks og min hastigheter'!$H$7,IF($G72=200,'2. Velg maks og min hastigheter'!$H$8,IF($G72=250,'2. Velg maks og min hastigheter'!$H$9,IF($G72=315,'2. Velg maks og min hastigheter'!$H$10,IF($G72=400,'2. Velg maks og min hastigheter'!$H$11,IF($G72=500,'2. Velg maks og min hastigheter'!$H$12,IF($G72=630,'2. Velg maks og min hastigheter'!$H$13,VLOOKUP($G72,'Dim, min og maks'!$A$11:$H$54,6,FALSE)*3600*1.5))))))))),IF($F72=100,'2. Velg maks og min hastigheter'!$H$5,IF($F72=125,'2. Velg maks og min hastigheter'!$H$6,IF($F72=160,'2. Velg maks og min hastigheter'!$H$7,IF($F72=200,'2. Velg maks og min hastigheter'!$H$8,IF($F72=250,'2. Velg maks og min hastigheter'!$H$9,IF($F72=315,'2. Velg maks og min hastigheter'!$H$10,IF($F72=400,'2. Velg maks og min hastigheter'!$H$11,IF($F72=500,'2. Velg maks og min hastigheter'!$H$12,IF($F72=630,'2. Velg maks og min hastigheter'!$H$13,VLOOKUP($F72,'Dim, min og maks'!$A$11:$H$54,6,FALSE)*3600*1.5)))))))))))),0),"")</f>
        <v/>
      </c>
      <c r="K72" s="174"/>
      <c r="L72" s="175" t="str">
        <f t="shared" si="3"/>
        <v/>
      </c>
      <c r="M72" s="233" t="str">
        <f t="shared" si="2"/>
        <v/>
      </c>
      <c r="N72" s="233"/>
      <c r="O72" s="233"/>
      <c r="P72" s="164"/>
    </row>
    <row r="73" spans="1:16" x14ac:dyDescent="0.3">
      <c r="A73" s="155"/>
      <c r="B73" s="174" t="s">
        <v>425</v>
      </c>
      <c r="C73" s="164"/>
      <c r="D73" s="164"/>
      <c r="E73" s="164"/>
      <c r="F73" s="169" t="str">
        <f>IF($E73&lt;20,"",IF(H73=CAV!$A$3,IF($E73&lt;='CAV hastighet'!$E$5,100,IF($E73&lt;='CAV hastighet'!$E$6,125,IF($E73&lt;='CAV hastighet'!$E$7,160,IF($E73&lt;='CAV hastighet'!$E$8,200,IF($E73&lt;='CAV hastighet'!$E$9,250,IF($E73&lt;='CAV hastighet'!$E$10,315,IF($E73&lt;='CAV hastighet'!$E$11,400,IF($E73&lt;='CAV hastighet'!$E$12,500,IF($E73&lt;='CAV hastighet'!$E$13,630,"Dim må overstyres"))))))))),IF($E73&lt;='2. Velg maks og min hastigheter'!$E$5,100,IF($E73&lt;='2. Velg maks og min hastigheter'!$E$6,125,IF($E73&lt;='2. Velg maks og min hastigheter'!$E$7,160,IF($E73&lt;='2. Velg maks og min hastigheter'!$E$8,200,IF($E73&lt;='2. Velg maks og min hastigheter'!$E$9,250,IF($E73&lt;='2. Velg maks og min hastigheter'!$E$10,315,IF($E73&lt;='2. Velg maks og min hastigheter'!$E$11,400,IF($E73&lt;='2. Velg maks og min hastigheter'!$E$12,500,IF($E73&lt;='2. Velg maks og min hastigheter'!$E$13,630,"Bruk rektangulært")))))))))))</f>
        <v/>
      </c>
      <c r="G73" s="170"/>
      <c r="H73" s="170"/>
      <c r="I73" s="172" t="str">
        <f>IFERROR(IF(OR($E73="",F73=""),"",IF(AND(F73="Bruk rektangulært",G73=""),"",ROUND(IF(G73&lt;&gt;"",IF( VLOOKUP(G73,'Dim, min og maks'!$A$2:$F$54,6,FALSE)&lt;&gt;0,'1. Prosjekteringsverktøy'!E73/3600/VLOOKUP(G73,'Dim, min og maks'!$A$2:$F$54,6,FALSE),(E73/3600)/(((G73/2/1000))^2*PI())),IF( VLOOKUP(F73,'Dim, min og maks'!$A$2:$F$54,6,FALSE)&lt;&gt;0,'1. Prosjekteringsverktøy'!E73/3600/VLOOKUP($F73,'Dim, min og maks'!$A$2:$F$54,6,FALSE),($E73/3600)/((($F73/2/1000))^2*PI()))),1))),"Dim finnes ikke")</f>
        <v/>
      </c>
      <c r="J73" s="173" t="str">
        <f>IFERROR(ROUND(IF($F73=0,"",IF(H73=CAV!$A$3,E73,IF(G73&lt;&gt;"",IF($G73=100,'2. Velg maks og min hastigheter'!$H$5,IF($G73=125,'2. Velg maks og min hastigheter'!$H$6,IF($G73=160,'2. Velg maks og min hastigheter'!$H$7,IF($G73=200,'2. Velg maks og min hastigheter'!$H$8,IF($G73=250,'2. Velg maks og min hastigheter'!$H$9,IF($G73=315,'2. Velg maks og min hastigheter'!$H$10,IF($G73=400,'2. Velg maks og min hastigheter'!$H$11,IF($G73=500,'2. Velg maks og min hastigheter'!$H$12,IF($G73=630,'2. Velg maks og min hastigheter'!$H$13,VLOOKUP($G73,'Dim, min og maks'!$A$11:$H$54,6,FALSE)*3600*1.5))))))))),IF($F73=100,'2. Velg maks og min hastigheter'!$H$5,IF($F73=125,'2. Velg maks og min hastigheter'!$H$6,IF($F73=160,'2. Velg maks og min hastigheter'!$H$7,IF($F73=200,'2. Velg maks og min hastigheter'!$H$8,IF($F73=250,'2. Velg maks og min hastigheter'!$H$9,IF($F73=315,'2. Velg maks og min hastigheter'!$H$10,IF($F73=400,'2. Velg maks og min hastigheter'!$H$11,IF($F73=500,'2. Velg maks og min hastigheter'!$H$12,IF($F73=630,'2. Velg maks og min hastigheter'!$H$13,VLOOKUP($F73,'Dim, min og maks'!$A$11:$H$54,6,FALSE)*3600*1.5)))))))))))),0),"")</f>
        <v/>
      </c>
      <c r="K73" s="174"/>
      <c r="L73" s="175" t="str">
        <f t="shared" si="3"/>
        <v/>
      </c>
      <c r="M73" s="233" t="str">
        <f t="shared" si="2"/>
        <v/>
      </c>
      <c r="N73" s="233"/>
      <c r="O73" s="233"/>
      <c r="P73" s="164"/>
    </row>
    <row r="74" spans="1:16" x14ac:dyDescent="0.3">
      <c r="A74" s="155"/>
      <c r="B74" s="174" t="s">
        <v>425</v>
      </c>
      <c r="C74" s="164"/>
      <c r="D74" s="164"/>
      <c r="E74" s="164"/>
      <c r="F74" s="169" t="str">
        <f>IF($E74&lt;20,"",IF(H74=CAV!$A$3,IF($E74&lt;='CAV hastighet'!$E$5,100,IF($E74&lt;='CAV hastighet'!$E$6,125,IF($E74&lt;='CAV hastighet'!$E$7,160,IF($E74&lt;='CAV hastighet'!$E$8,200,IF($E74&lt;='CAV hastighet'!$E$9,250,IF($E74&lt;='CAV hastighet'!$E$10,315,IF($E74&lt;='CAV hastighet'!$E$11,400,IF($E74&lt;='CAV hastighet'!$E$12,500,IF($E74&lt;='CAV hastighet'!$E$13,630,"Dim må overstyres"))))))))),IF($E74&lt;='2. Velg maks og min hastigheter'!$E$5,100,IF($E74&lt;='2. Velg maks og min hastigheter'!$E$6,125,IF($E74&lt;='2. Velg maks og min hastigheter'!$E$7,160,IF($E74&lt;='2. Velg maks og min hastigheter'!$E$8,200,IF($E74&lt;='2. Velg maks og min hastigheter'!$E$9,250,IF($E74&lt;='2. Velg maks og min hastigheter'!$E$10,315,IF($E74&lt;='2. Velg maks og min hastigheter'!$E$11,400,IF($E74&lt;='2. Velg maks og min hastigheter'!$E$12,500,IF($E74&lt;='2. Velg maks og min hastigheter'!$E$13,630,"Bruk rektangulært")))))))))))</f>
        <v/>
      </c>
      <c r="G74" s="170"/>
      <c r="H74" s="170"/>
      <c r="I74" s="172" t="str">
        <f>IFERROR(IF(OR($E74="",F74=""),"",IF(AND(F74="Bruk rektangulært",G74=""),"",ROUND(IF(G74&lt;&gt;"",IF( VLOOKUP(G74,'Dim, min og maks'!$A$2:$F$54,6,FALSE)&lt;&gt;0,'1. Prosjekteringsverktøy'!E74/3600/VLOOKUP(G74,'Dim, min og maks'!$A$2:$F$54,6,FALSE),(E74/3600)/(((G74/2/1000))^2*PI())),IF( VLOOKUP(F74,'Dim, min og maks'!$A$2:$F$54,6,FALSE)&lt;&gt;0,'1. Prosjekteringsverktøy'!E74/3600/VLOOKUP($F74,'Dim, min og maks'!$A$2:$F$54,6,FALSE),($E74/3600)/((($F74/2/1000))^2*PI()))),1))),"Dim finnes ikke")</f>
        <v/>
      </c>
      <c r="J74" s="173" t="str">
        <f>IFERROR(ROUND(IF($F74=0,"",IF(H74=CAV!$A$3,E74,IF(G74&lt;&gt;"",IF($G74=100,'2. Velg maks og min hastigheter'!$H$5,IF($G74=125,'2. Velg maks og min hastigheter'!$H$6,IF($G74=160,'2. Velg maks og min hastigheter'!$H$7,IF($G74=200,'2. Velg maks og min hastigheter'!$H$8,IF($G74=250,'2. Velg maks og min hastigheter'!$H$9,IF($G74=315,'2. Velg maks og min hastigheter'!$H$10,IF($G74=400,'2. Velg maks og min hastigheter'!$H$11,IF($G74=500,'2. Velg maks og min hastigheter'!$H$12,IF($G74=630,'2. Velg maks og min hastigheter'!$H$13,VLOOKUP($G74,'Dim, min og maks'!$A$11:$H$54,6,FALSE)*3600*1.5))))))))),IF($F74=100,'2. Velg maks og min hastigheter'!$H$5,IF($F74=125,'2. Velg maks og min hastigheter'!$H$6,IF($F74=160,'2. Velg maks og min hastigheter'!$H$7,IF($F74=200,'2. Velg maks og min hastigheter'!$H$8,IF($F74=250,'2. Velg maks og min hastigheter'!$H$9,IF($F74=315,'2. Velg maks og min hastigheter'!$H$10,IF($F74=400,'2. Velg maks og min hastigheter'!$H$11,IF($F74=500,'2. Velg maks og min hastigheter'!$H$12,IF($F74=630,'2. Velg maks og min hastigheter'!$H$13,VLOOKUP($F74,'Dim, min og maks'!$A$11:$H$54,6,FALSE)*3600*1.5)))))))))))),0),"")</f>
        <v/>
      </c>
      <c r="K74" s="174"/>
      <c r="L74" s="175" t="str">
        <f t="shared" si="3"/>
        <v/>
      </c>
      <c r="M74" s="233" t="str">
        <f t="shared" si="2"/>
        <v/>
      </c>
      <c r="N74" s="233"/>
      <c r="O74" s="233"/>
      <c r="P74" s="164"/>
    </row>
    <row r="75" spans="1:16" x14ac:dyDescent="0.3">
      <c r="A75" s="155"/>
      <c r="B75" s="174" t="s">
        <v>425</v>
      </c>
      <c r="C75" s="164"/>
      <c r="D75" s="164"/>
      <c r="E75" s="164"/>
      <c r="F75" s="169" t="str">
        <f>IF($E75&lt;20,"",IF(H75=CAV!$A$3,IF($E75&lt;='CAV hastighet'!$E$5,100,IF($E75&lt;='CAV hastighet'!$E$6,125,IF($E75&lt;='CAV hastighet'!$E$7,160,IF($E75&lt;='CAV hastighet'!$E$8,200,IF($E75&lt;='CAV hastighet'!$E$9,250,IF($E75&lt;='CAV hastighet'!$E$10,315,IF($E75&lt;='CAV hastighet'!$E$11,400,IF($E75&lt;='CAV hastighet'!$E$12,500,IF($E75&lt;='CAV hastighet'!$E$13,630,"Dim må overstyres"))))))))),IF($E75&lt;='2. Velg maks og min hastigheter'!$E$5,100,IF($E75&lt;='2. Velg maks og min hastigheter'!$E$6,125,IF($E75&lt;='2. Velg maks og min hastigheter'!$E$7,160,IF($E75&lt;='2. Velg maks og min hastigheter'!$E$8,200,IF($E75&lt;='2. Velg maks og min hastigheter'!$E$9,250,IF($E75&lt;='2. Velg maks og min hastigheter'!$E$10,315,IF($E75&lt;='2. Velg maks og min hastigheter'!$E$11,400,IF($E75&lt;='2. Velg maks og min hastigheter'!$E$12,500,IF($E75&lt;='2. Velg maks og min hastigheter'!$E$13,630,"Bruk rektangulært")))))))))))</f>
        <v/>
      </c>
      <c r="G75" s="170"/>
      <c r="H75" s="170"/>
      <c r="I75" s="172" t="str">
        <f>IFERROR(IF(OR($E75="",F75=""),"",IF(AND(F75="Bruk rektangulært",G75=""),"",ROUND(IF(G75&lt;&gt;"",IF( VLOOKUP(G75,'Dim, min og maks'!$A$2:$F$54,6,FALSE)&lt;&gt;0,'1. Prosjekteringsverktøy'!E75/3600/VLOOKUP(G75,'Dim, min og maks'!$A$2:$F$54,6,FALSE),(E75/3600)/(((G75/2/1000))^2*PI())),IF( VLOOKUP(F75,'Dim, min og maks'!$A$2:$F$54,6,FALSE)&lt;&gt;0,'1. Prosjekteringsverktøy'!E75/3600/VLOOKUP($F75,'Dim, min og maks'!$A$2:$F$54,6,FALSE),($E75/3600)/((($F75/2/1000))^2*PI()))),1))),"Dim finnes ikke")</f>
        <v/>
      </c>
      <c r="J75" s="173" t="str">
        <f>IFERROR(ROUND(IF($F75=0,"",IF(H75=CAV!$A$3,E75,IF(G75&lt;&gt;"",IF($G75=100,'2. Velg maks og min hastigheter'!$H$5,IF($G75=125,'2. Velg maks og min hastigheter'!$H$6,IF($G75=160,'2. Velg maks og min hastigheter'!$H$7,IF($G75=200,'2. Velg maks og min hastigheter'!$H$8,IF($G75=250,'2. Velg maks og min hastigheter'!$H$9,IF($G75=315,'2. Velg maks og min hastigheter'!$H$10,IF($G75=400,'2. Velg maks og min hastigheter'!$H$11,IF($G75=500,'2. Velg maks og min hastigheter'!$H$12,IF($G75=630,'2. Velg maks og min hastigheter'!$H$13,VLOOKUP($G75,'Dim, min og maks'!$A$11:$H$54,6,FALSE)*3600*1.5))))))))),IF($F75=100,'2. Velg maks og min hastigheter'!$H$5,IF($F75=125,'2. Velg maks og min hastigheter'!$H$6,IF($F75=160,'2. Velg maks og min hastigheter'!$H$7,IF($F75=200,'2. Velg maks og min hastigheter'!$H$8,IF($F75=250,'2. Velg maks og min hastigheter'!$H$9,IF($F75=315,'2. Velg maks og min hastigheter'!$H$10,IF($F75=400,'2. Velg maks og min hastigheter'!$H$11,IF($F75=500,'2. Velg maks og min hastigheter'!$H$12,IF($F75=630,'2. Velg maks og min hastigheter'!$H$13,VLOOKUP($F75,'Dim, min og maks'!$A$11:$H$54,6,FALSE)*3600*1.5)))))))))))),0),"")</f>
        <v/>
      </c>
      <c r="K75" s="174"/>
      <c r="L75" s="175" t="str">
        <f t="shared" ref="L75:L138" si="4">IF(OR(K75="",J75=""),"",IF(K75&lt;J75,"Ja",""))</f>
        <v/>
      </c>
      <c r="M75" s="233" t="str">
        <f t="shared" ref="M75:M138" si="5">IF(L75="Ja","Vmin er for lav, gå ned en dim eller øk Vmin.",IF(AND(L75="",F75="Bruk rektangulært",G75&lt;&gt;""),"",IF(AND(L75="",F75="Bruk rektangulært"),"Vmaks er for høy, overstyr med retangulært spjeld.","")))</f>
        <v/>
      </c>
      <c r="N75" s="233"/>
      <c r="O75" s="233"/>
      <c r="P75" s="164"/>
    </row>
    <row r="76" spans="1:16" x14ac:dyDescent="0.3">
      <c r="A76" s="155"/>
      <c r="B76" s="174" t="s">
        <v>425</v>
      </c>
      <c r="C76" s="164"/>
      <c r="D76" s="164"/>
      <c r="E76" s="164"/>
      <c r="F76" s="169" t="str">
        <f>IF($E76&lt;20,"",IF(H76=CAV!$A$3,IF($E76&lt;='CAV hastighet'!$E$5,100,IF($E76&lt;='CAV hastighet'!$E$6,125,IF($E76&lt;='CAV hastighet'!$E$7,160,IF($E76&lt;='CAV hastighet'!$E$8,200,IF($E76&lt;='CAV hastighet'!$E$9,250,IF($E76&lt;='CAV hastighet'!$E$10,315,IF($E76&lt;='CAV hastighet'!$E$11,400,IF($E76&lt;='CAV hastighet'!$E$12,500,IF($E76&lt;='CAV hastighet'!$E$13,630,"Dim må overstyres"))))))))),IF($E76&lt;='2. Velg maks og min hastigheter'!$E$5,100,IF($E76&lt;='2. Velg maks og min hastigheter'!$E$6,125,IF($E76&lt;='2. Velg maks og min hastigheter'!$E$7,160,IF($E76&lt;='2. Velg maks og min hastigheter'!$E$8,200,IF($E76&lt;='2. Velg maks og min hastigheter'!$E$9,250,IF($E76&lt;='2. Velg maks og min hastigheter'!$E$10,315,IF($E76&lt;='2. Velg maks og min hastigheter'!$E$11,400,IF($E76&lt;='2. Velg maks og min hastigheter'!$E$12,500,IF($E76&lt;='2. Velg maks og min hastigheter'!$E$13,630,"Bruk rektangulært")))))))))))</f>
        <v/>
      </c>
      <c r="G76" s="170"/>
      <c r="H76" s="170"/>
      <c r="I76" s="172" t="str">
        <f>IFERROR(IF(OR($E76="",F76=""),"",IF(AND(F76="Bruk rektangulært",G76=""),"",ROUND(IF(G76&lt;&gt;"",IF( VLOOKUP(G76,'Dim, min og maks'!$A$2:$F$54,6,FALSE)&lt;&gt;0,'1. Prosjekteringsverktøy'!E76/3600/VLOOKUP(G76,'Dim, min og maks'!$A$2:$F$54,6,FALSE),(E76/3600)/(((G76/2/1000))^2*PI())),IF( VLOOKUP(F76,'Dim, min og maks'!$A$2:$F$54,6,FALSE)&lt;&gt;0,'1. Prosjekteringsverktøy'!E76/3600/VLOOKUP($F76,'Dim, min og maks'!$A$2:$F$54,6,FALSE),($E76/3600)/((($F76/2/1000))^2*PI()))),1))),"Dim finnes ikke")</f>
        <v/>
      </c>
      <c r="J76" s="173" t="str">
        <f>IFERROR(ROUND(IF($F76=0,"",IF(H76=CAV!$A$3,E76,IF(G76&lt;&gt;"",IF($G76=100,'2. Velg maks og min hastigheter'!$H$5,IF($G76=125,'2. Velg maks og min hastigheter'!$H$6,IF($G76=160,'2. Velg maks og min hastigheter'!$H$7,IF($G76=200,'2. Velg maks og min hastigheter'!$H$8,IF($G76=250,'2. Velg maks og min hastigheter'!$H$9,IF($G76=315,'2. Velg maks og min hastigheter'!$H$10,IF($G76=400,'2. Velg maks og min hastigheter'!$H$11,IF($G76=500,'2. Velg maks og min hastigheter'!$H$12,IF($G76=630,'2. Velg maks og min hastigheter'!$H$13,VLOOKUP($G76,'Dim, min og maks'!$A$11:$H$54,6,FALSE)*3600*1.5))))))))),IF($F76=100,'2. Velg maks og min hastigheter'!$H$5,IF($F76=125,'2. Velg maks og min hastigheter'!$H$6,IF($F76=160,'2. Velg maks og min hastigheter'!$H$7,IF($F76=200,'2. Velg maks og min hastigheter'!$H$8,IF($F76=250,'2. Velg maks og min hastigheter'!$H$9,IF($F76=315,'2. Velg maks og min hastigheter'!$H$10,IF($F76=400,'2. Velg maks og min hastigheter'!$H$11,IF($F76=500,'2. Velg maks og min hastigheter'!$H$12,IF($F76=630,'2. Velg maks og min hastigheter'!$H$13,VLOOKUP($F76,'Dim, min og maks'!$A$11:$H$54,6,FALSE)*3600*1.5)))))))))))),0),"")</f>
        <v/>
      </c>
      <c r="K76" s="174"/>
      <c r="L76" s="175" t="str">
        <f t="shared" si="4"/>
        <v/>
      </c>
      <c r="M76" s="233" t="str">
        <f t="shared" si="5"/>
        <v/>
      </c>
      <c r="N76" s="233"/>
      <c r="O76" s="233"/>
      <c r="P76" s="164"/>
    </row>
    <row r="77" spans="1:16" x14ac:dyDescent="0.3">
      <c r="A77" s="155"/>
      <c r="B77" s="174" t="s">
        <v>425</v>
      </c>
      <c r="C77" s="164"/>
      <c r="D77" s="164"/>
      <c r="E77" s="164"/>
      <c r="F77" s="169" t="str">
        <f>IF($E77&lt;20,"",IF(H77=CAV!$A$3,IF($E77&lt;='CAV hastighet'!$E$5,100,IF($E77&lt;='CAV hastighet'!$E$6,125,IF($E77&lt;='CAV hastighet'!$E$7,160,IF($E77&lt;='CAV hastighet'!$E$8,200,IF($E77&lt;='CAV hastighet'!$E$9,250,IF($E77&lt;='CAV hastighet'!$E$10,315,IF($E77&lt;='CAV hastighet'!$E$11,400,IF($E77&lt;='CAV hastighet'!$E$12,500,IF($E77&lt;='CAV hastighet'!$E$13,630,"Dim må overstyres"))))))))),IF($E77&lt;='2. Velg maks og min hastigheter'!$E$5,100,IF($E77&lt;='2. Velg maks og min hastigheter'!$E$6,125,IF($E77&lt;='2. Velg maks og min hastigheter'!$E$7,160,IF($E77&lt;='2. Velg maks og min hastigheter'!$E$8,200,IF($E77&lt;='2. Velg maks og min hastigheter'!$E$9,250,IF($E77&lt;='2. Velg maks og min hastigheter'!$E$10,315,IF($E77&lt;='2. Velg maks og min hastigheter'!$E$11,400,IF($E77&lt;='2. Velg maks og min hastigheter'!$E$12,500,IF($E77&lt;='2. Velg maks og min hastigheter'!$E$13,630,"Bruk rektangulært")))))))))))</f>
        <v/>
      </c>
      <c r="G77" s="170"/>
      <c r="H77" s="170"/>
      <c r="I77" s="172" t="str">
        <f>IFERROR(IF(OR($E77="",F77=""),"",IF(AND(F77="Bruk rektangulært",G77=""),"",ROUND(IF(G77&lt;&gt;"",IF( VLOOKUP(G77,'Dim, min og maks'!$A$2:$F$54,6,FALSE)&lt;&gt;0,'1. Prosjekteringsverktøy'!E77/3600/VLOOKUP(G77,'Dim, min og maks'!$A$2:$F$54,6,FALSE),(E77/3600)/(((G77/2/1000))^2*PI())),IF( VLOOKUP(F77,'Dim, min og maks'!$A$2:$F$54,6,FALSE)&lt;&gt;0,'1. Prosjekteringsverktøy'!E77/3600/VLOOKUP($F77,'Dim, min og maks'!$A$2:$F$54,6,FALSE),($E77/3600)/((($F77/2/1000))^2*PI()))),1))),"Dim finnes ikke")</f>
        <v/>
      </c>
      <c r="J77" s="173" t="str">
        <f>IFERROR(ROUND(IF($F77=0,"",IF(H77=CAV!$A$3,E77,IF(G77&lt;&gt;"",IF($G77=100,'2. Velg maks og min hastigheter'!$H$5,IF($G77=125,'2. Velg maks og min hastigheter'!$H$6,IF($G77=160,'2. Velg maks og min hastigheter'!$H$7,IF($G77=200,'2. Velg maks og min hastigheter'!$H$8,IF($G77=250,'2. Velg maks og min hastigheter'!$H$9,IF($G77=315,'2. Velg maks og min hastigheter'!$H$10,IF($G77=400,'2. Velg maks og min hastigheter'!$H$11,IF($G77=500,'2. Velg maks og min hastigheter'!$H$12,IF($G77=630,'2. Velg maks og min hastigheter'!$H$13,VLOOKUP($G77,'Dim, min og maks'!$A$11:$H$54,6,FALSE)*3600*1.5))))))))),IF($F77=100,'2. Velg maks og min hastigheter'!$H$5,IF($F77=125,'2. Velg maks og min hastigheter'!$H$6,IF($F77=160,'2. Velg maks og min hastigheter'!$H$7,IF($F77=200,'2. Velg maks og min hastigheter'!$H$8,IF($F77=250,'2. Velg maks og min hastigheter'!$H$9,IF($F77=315,'2. Velg maks og min hastigheter'!$H$10,IF($F77=400,'2. Velg maks og min hastigheter'!$H$11,IF($F77=500,'2. Velg maks og min hastigheter'!$H$12,IF($F77=630,'2. Velg maks og min hastigheter'!$H$13,VLOOKUP($F77,'Dim, min og maks'!$A$11:$H$54,6,FALSE)*3600*1.5)))))))))))),0),"")</f>
        <v/>
      </c>
      <c r="K77" s="174"/>
      <c r="L77" s="175" t="str">
        <f t="shared" si="4"/>
        <v/>
      </c>
      <c r="M77" s="233" t="str">
        <f t="shared" si="5"/>
        <v/>
      </c>
      <c r="N77" s="233"/>
      <c r="O77" s="233"/>
      <c r="P77" s="164"/>
    </row>
    <row r="78" spans="1:16" x14ac:dyDescent="0.3">
      <c r="A78" s="155"/>
      <c r="B78" s="174" t="s">
        <v>425</v>
      </c>
      <c r="C78" s="164"/>
      <c r="D78" s="164"/>
      <c r="E78" s="164"/>
      <c r="F78" s="169" t="str">
        <f>IF($E78&lt;20,"",IF(H78=CAV!$A$3,IF($E78&lt;='CAV hastighet'!$E$5,100,IF($E78&lt;='CAV hastighet'!$E$6,125,IF($E78&lt;='CAV hastighet'!$E$7,160,IF($E78&lt;='CAV hastighet'!$E$8,200,IF($E78&lt;='CAV hastighet'!$E$9,250,IF($E78&lt;='CAV hastighet'!$E$10,315,IF($E78&lt;='CAV hastighet'!$E$11,400,IF($E78&lt;='CAV hastighet'!$E$12,500,IF($E78&lt;='CAV hastighet'!$E$13,630,"Dim må overstyres"))))))))),IF($E78&lt;='2. Velg maks og min hastigheter'!$E$5,100,IF($E78&lt;='2. Velg maks og min hastigheter'!$E$6,125,IF($E78&lt;='2. Velg maks og min hastigheter'!$E$7,160,IF($E78&lt;='2. Velg maks og min hastigheter'!$E$8,200,IF($E78&lt;='2. Velg maks og min hastigheter'!$E$9,250,IF($E78&lt;='2. Velg maks og min hastigheter'!$E$10,315,IF($E78&lt;='2. Velg maks og min hastigheter'!$E$11,400,IF($E78&lt;='2. Velg maks og min hastigheter'!$E$12,500,IF($E78&lt;='2. Velg maks og min hastigheter'!$E$13,630,"Bruk rektangulært")))))))))))</f>
        <v/>
      </c>
      <c r="G78" s="170"/>
      <c r="H78" s="170"/>
      <c r="I78" s="172" t="str">
        <f>IFERROR(IF(OR($E78="",F78=""),"",IF(AND(F78="Bruk rektangulært",G78=""),"",ROUND(IF(G78&lt;&gt;"",IF( VLOOKUP(G78,'Dim, min og maks'!$A$2:$F$54,6,FALSE)&lt;&gt;0,'1. Prosjekteringsverktøy'!E78/3600/VLOOKUP(G78,'Dim, min og maks'!$A$2:$F$54,6,FALSE),(E78/3600)/(((G78/2/1000))^2*PI())),IF( VLOOKUP(F78,'Dim, min og maks'!$A$2:$F$54,6,FALSE)&lt;&gt;0,'1. Prosjekteringsverktøy'!E78/3600/VLOOKUP($F78,'Dim, min og maks'!$A$2:$F$54,6,FALSE),($E78/3600)/((($F78/2/1000))^2*PI()))),1))),"Dim finnes ikke")</f>
        <v/>
      </c>
      <c r="J78" s="173" t="str">
        <f>IFERROR(ROUND(IF($F78=0,"",IF(H78=CAV!$A$3,E78,IF(G78&lt;&gt;"",IF($G78=100,'2. Velg maks og min hastigheter'!$H$5,IF($G78=125,'2. Velg maks og min hastigheter'!$H$6,IF($G78=160,'2. Velg maks og min hastigheter'!$H$7,IF($G78=200,'2. Velg maks og min hastigheter'!$H$8,IF($G78=250,'2. Velg maks og min hastigheter'!$H$9,IF($G78=315,'2. Velg maks og min hastigheter'!$H$10,IF($G78=400,'2. Velg maks og min hastigheter'!$H$11,IF($G78=500,'2. Velg maks og min hastigheter'!$H$12,IF($G78=630,'2. Velg maks og min hastigheter'!$H$13,VLOOKUP($G78,'Dim, min og maks'!$A$11:$H$54,6,FALSE)*3600*1.5))))))))),IF($F78=100,'2. Velg maks og min hastigheter'!$H$5,IF($F78=125,'2. Velg maks og min hastigheter'!$H$6,IF($F78=160,'2. Velg maks og min hastigheter'!$H$7,IF($F78=200,'2. Velg maks og min hastigheter'!$H$8,IF($F78=250,'2. Velg maks og min hastigheter'!$H$9,IF($F78=315,'2. Velg maks og min hastigheter'!$H$10,IF($F78=400,'2. Velg maks og min hastigheter'!$H$11,IF($F78=500,'2. Velg maks og min hastigheter'!$H$12,IF($F78=630,'2. Velg maks og min hastigheter'!$H$13,VLOOKUP($F78,'Dim, min og maks'!$A$11:$H$54,6,FALSE)*3600*1.5)))))))))))),0),"")</f>
        <v/>
      </c>
      <c r="K78" s="174"/>
      <c r="L78" s="175" t="str">
        <f t="shared" si="4"/>
        <v/>
      </c>
      <c r="M78" s="233" t="str">
        <f t="shared" si="5"/>
        <v/>
      </c>
      <c r="N78" s="233"/>
      <c r="O78" s="233"/>
      <c r="P78" s="164"/>
    </row>
    <row r="79" spans="1:16" x14ac:dyDescent="0.3">
      <c r="A79" s="155"/>
      <c r="B79" s="174" t="s">
        <v>425</v>
      </c>
      <c r="C79" s="164"/>
      <c r="D79" s="164"/>
      <c r="E79" s="164"/>
      <c r="F79" s="169" t="str">
        <f>IF($E79&lt;20,"",IF(H79=CAV!$A$3,IF($E79&lt;='CAV hastighet'!$E$5,100,IF($E79&lt;='CAV hastighet'!$E$6,125,IF($E79&lt;='CAV hastighet'!$E$7,160,IF($E79&lt;='CAV hastighet'!$E$8,200,IF($E79&lt;='CAV hastighet'!$E$9,250,IF($E79&lt;='CAV hastighet'!$E$10,315,IF($E79&lt;='CAV hastighet'!$E$11,400,IF($E79&lt;='CAV hastighet'!$E$12,500,IF($E79&lt;='CAV hastighet'!$E$13,630,"Dim må overstyres"))))))))),IF($E79&lt;='2. Velg maks og min hastigheter'!$E$5,100,IF($E79&lt;='2. Velg maks og min hastigheter'!$E$6,125,IF($E79&lt;='2. Velg maks og min hastigheter'!$E$7,160,IF($E79&lt;='2. Velg maks og min hastigheter'!$E$8,200,IF($E79&lt;='2. Velg maks og min hastigheter'!$E$9,250,IF($E79&lt;='2. Velg maks og min hastigheter'!$E$10,315,IF($E79&lt;='2. Velg maks og min hastigheter'!$E$11,400,IF($E79&lt;='2. Velg maks og min hastigheter'!$E$12,500,IF($E79&lt;='2. Velg maks og min hastigheter'!$E$13,630,"Bruk rektangulært")))))))))))</f>
        <v/>
      </c>
      <c r="G79" s="170"/>
      <c r="H79" s="170"/>
      <c r="I79" s="172" t="str">
        <f>IFERROR(IF(OR($E79="",F79=""),"",IF(AND(F79="Bruk rektangulært",G79=""),"",ROUND(IF(G79&lt;&gt;"",IF( VLOOKUP(G79,'Dim, min og maks'!$A$2:$F$54,6,FALSE)&lt;&gt;0,'1. Prosjekteringsverktøy'!E79/3600/VLOOKUP(G79,'Dim, min og maks'!$A$2:$F$54,6,FALSE),(E79/3600)/(((G79/2/1000))^2*PI())),IF( VLOOKUP(F79,'Dim, min og maks'!$A$2:$F$54,6,FALSE)&lt;&gt;0,'1. Prosjekteringsverktøy'!E79/3600/VLOOKUP($F79,'Dim, min og maks'!$A$2:$F$54,6,FALSE),($E79/3600)/((($F79/2/1000))^2*PI()))),1))),"Dim finnes ikke")</f>
        <v/>
      </c>
      <c r="J79" s="173" t="str">
        <f>IFERROR(ROUND(IF($F79=0,"",IF(H79=CAV!$A$3,E79,IF(G79&lt;&gt;"",IF($G79=100,'2. Velg maks og min hastigheter'!$H$5,IF($G79=125,'2. Velg maks og min hastigheter'!$H$6,IF($G79=160,'2. Velg maks og min hastigheter'!$H$7,IF($G79=200,'2. Velg maks og min hastigheter'!$H$8,IF($G79=250,'2. Velg maks og min hastigheter'!$H$9,IF($G79=315,'2. Velg maks og min hastigheter'!$H$10,IF($G79=400,'2. Velg maks og min hastigheter'!$H$11,IF($G79=500,'2. Velg maks og min hastigheter'!$H$12,IF($G79=630,'2. Velg maks og min hastigheter'!$H$13,VLOOKUP($G79,'Dim, min og maks'!$A$11:$H$54,6,FALSE)*3600*1.5))))))))),IF($F79=100,'2. Velg maks og min hastigheter'!$H$5,IF($F79=125,'2. Velg maks og min hastigheter'!$H$6,IF($F79=160,'2. Velg maks og min hastigheter'!$H$7,IF($F79=200,'2. Velg maks og min hastigheter'!$H$8,IF($F79=250,'2. Velg maks og min hastigheter'!$H$9,IF($F79=315,'2. Velg maks og min hastigheter'!$H$10,IF($F79=400,'2. Velg maks og min hastigheter'!$H$11,IF($F79=500,'2. Velg maks og min hastigheter'!$H$12,IF($F79=630,'2. Velg maks og min hastigheter'!$H$13,VLOOKUP($F79,'Dim, min og maks'!$A$11:$H$54,6,FALSE)*3600*1.5)))))))))))),0),"")</f>
        <v/>
      </c>
      <c r="K79" s="174"/>
      <c r="L79" s="175" t="str">
        <f t="shared" si="4"/>
        <v/>
      </c>
      <c r="M79" s="233" t="str">
        <f t="shared" si="5"/>
        <v/>
      </c>
      <c r="N79" s="233"/>
      <c r="O79" s="233"/>
      <c r="P79" s="164"/>
    </row>
    <row r="80" spans="1:16" x14ac:dyDescent="0.3">
      <c r="A80" s="155"/>
      <c r="B80" s="174" t="s">
        <v>425</v>
      </c>
      <c r="C80" s="164"/>
      <c r="D80" s="164"/>
      <c r="E80" s="164"/>
      <c r="F80" s="169" t="str">
        <f>IF($E80&lt;20,"",IF(H80=CAV!$A$3,IF($E80&lt;='CAV hastighet'!$E$5,100,IF($E80&lt;='CAV hastighet'!$E$6,125,IF($E80&lt;='CAV hastighet'!$E$7,160,IF($E80&lt;='CAV hastighet'!$E$8,200,IF($E80&lt;='CAV hastighet'!$E$9,250,IF($E80&lt;='CAV hastighet'!$E$10,315,IF($E80&lt;='CAV hastighet'!$E$11,400,IF($E80&lt;='CAV hastighet'!$E$12,500,IF($E80&lt;='CAV hastighet'!$E$13,630,"Dim må overstyres"))))))))),IF($E80&lt;='2. Velg maks og min hastigheter'!$E$5,100,IF($E80&lt;='2. Velg maks og min hastigheter'!$E$6,125,IF($E80&lt;='2. Velg maks og min hastigheter'!$E$7,160,IF($E80&lt;='2. Velg maks og min hastigheter'!$E$8,200,IF($E80&lt;='2. Velg maks og min hastigheter'!$E$9,250,IF($E80&lt;='2. Velg maks og min hastigheter'!$E$10,315,IF($E80&lt;='2. Velg maks og min hastigheter'!$E$11,400,IF($E80&lt;='2. Velg maks og min hastigheter'!$E$12,500,IF($E80&lt;='2. Velg maks og min hastigheter'!$E$13,630,"Bruk rektangulært")))))))))))</f>
        <v/>
      </c>
      <c r="G80" s="170"/>
      <c r="H80" s="170"/>
      <c r="I80" s="172" t="str">
        <f>IFERROR(IF(OR($E80="",F80=""),"",IF(AND(F80="Bruk rektangulært",G80=""),"",ROUND(IF(G80&lt;&gt;"",IF( VLOOKUP(G80,'Dim, min og maks'!$A$2:$F$54,6,FALSE)&lt;&gt;0,'1. Prosjekteringsverktøy'!E80/3600/VLOOKUP(G80,'Dim, min og maks'!$A$2:$F$54,6,FALSE),(E80/3600)/(((G80/2/1000))^2*PI())),IF( VLOOKUP(F80,'Dim, min og maks'!$A$2:$F$54,6,FALSE)&lt;&gt;0,'1. Prosjekteringsverktøy'!E80/3600/VLOOKUP($F80,'Dim, min og maks'!$A$2:$F$54,6,FALSE),($E80/3600)/((($F80/2/1000))^2*PI()))),1))),"Dim finnes ikke")</f>
        <v/>
      </c>
      <c r="J80" s="173" t="str">
        <f>IFERROR(ROUND(IF($F80=0,"",IF(H80=CAV!$A$3,E80,IF(G80&lt;&gt;"",IF($G80=100,'2. Velg maks og min hastigheter'!$H$5,IF($G80=125,'2. Velg maks og min hastigheter'!$H$6,IF($G80=160,'2. Velg maks og min hastigheter'!$H$7,IF($G80=200,'2. Velg maks og min hastigheter'!$H$8,IF($G80=250,'2. Velg maks og min hastigheter'!$H$9,IF($G80=315,'2. Velg maks og min hastigheter'!$H$10,IF($G80=400,'2. Velg maks og min hastigheter'!$H$11,IF($G80=500,'2. Velg maks og min hastigheter'!$H$12,IF($G80=630,'2. Velg maks og min hastigheter'!$H$13,VLOOKUP($G80,'Dim, min og maks'!$A$11:$H$54,6,FALSE)*3600*1.5))))))))),IF($F80=100,'2. Velg maks og min hastigheter'!$H$5,IF($F80=125,'2. Velg maks og min hastigheter'!$H$6,IF($F80=160,'2. Velg maks og min hastigheter'!$H$7,IF($F80=200,'2. Velg maks og min hastigheter'!$H$8,IF($F80=250,'2. Velg maks og min hastigheter'!$H$9,IF($F80=315,'2. Velg maks og min hastigheter'!$H$10,IF($F80=400,'2. Velg maks og min hastigheter'!$H$11,IF($F80=500,'2. Velg maks og min hastigheter'!$H$12,IF($F80=630,'2. Velg maks og min hastigheter'!$H$13,VLOOKUP($F80,'Dim, min og maks'!$A$11:$H$54,6,FALSE)*3600*1.5)))))))))))),0),"")</f>
        <v/>
      </c>
      <c r="K80" s="174"/>
      <c r="L80" s="175" t="str">
        <f t="shared" si="4"/>
        <v/>
      </c>
      <c r="M80" s="233" t="str">
        <f t="shared" si="5"/>
        <v/>
      </c>
      <c r="N80" s="233"/>
      <c r="O80" s="233"/>
      <c r="P80" s="164"/>
    </row>
    <row r="81" spans="1:16" x14ac:dyDescent="0.3">
      <c r="A81" s="155"/>
      <c r="B81" s="174" t="s">
        <v>425</v>
      </c>
      <c r="C81" s="164"/>
      <c r="D81" s="164"/>
      <c r="E81" s="164"/>
      <c r="F81" s="169" t="str">
        <f>IF($E81&lt;20,"",IF(H81=CAV!$A$3,IF($E81&lt;='CAV hastighet'!$E$5,100,IF($E81&lt;='CAV hastighet'!$E$6,125,IF($E81&lt;='CAV hastighet'!$E$7,160,IF($E81&lt;='CAV hastighet'!$E$8,200,IF($E81&lt;='CAV hastighet'!$E$9,250,IF($E81&lt;='CAV hastighet'!$E$10,315,IF($E81&lt;='CAV hastighet'!$E$11,400,IF($E81&lt;='CAV hastighet'!$E$12,500,IF($E81&lt;='CAV hastighet'!$E$13,630,"Dim må overstyres"))))))))),IF($E81&lt;='2. Velg maks og min hastigheter'!$E$5,100,IF($E81&lt;='2. Velg maks og min hastigheter'!$E$6,125,IF($E81&lt;='2. Velg maks og min hastigheter'!$E$7,160,IF($E81&lt;='2. Velg maks og min hastigheter'!$E$8,200,IF($E81&lt;='2. Velg maks og min hastigheter'!$E$9,250,IF($E81&lt;='2. Velg maks og min hastigheter'!$E$10,315,IF($E81&lt;='2. Velg maks og min hastigheter'!$E$11,400,IF($E81&lt;='2. Velg maks og min hastigheter'!$E$12,500,IF($E81&lt;='2. Velg maks og min hastigheter'!$E$13,630,"Bruk rektangulært")))))))))))</f>
        <v/>
      </c>
      <c r="G81" s="170"/>
      <c r="H81" s="170"/>
      <c r="I81" s="172" t="str">
        <f>IFERROR(IF(OR($E81="",F81=""),"",IF(AND(F81="Bruk rektangulært",G81=""),"",ROUND(IF(G81&lt;&gt;"",IF( VLOOKUP(G81,'Dim, min og maks'!$A$2:$F$54,6,FALSE)&lt;&gt;0,'1. Prosjekteringsverktøy'!E81/3600/VLOOKUP(G81,'Dim, min og maks'!$A$2:$F$54,6,FALSE),(E81/3600)/(((G81/2/1000))^2*PI())),IF( VLOOKUP(F81,'Dim, min og maks'!$A$2:$F$54,6,FALSE)&lt;&gt;0,'1. Prosjekteringsverktøy'!E81/3600/VLOOKUP($F81,'Dim, min og maks'!$A$2:$F$54,6,FALSE),($E81/3600)/((($F81/2/1000))^2*PI()))),1))),"Dim finnes ikke")</f>
        <v/>
      </c>
      <c r="J81" s="173" t="str">
        <f>IFERROR(ROUND(IF($F81=0,"",IF(H81=CAV!$A$3,E81,IF(G81&lt;&gt;"",IF($G81=100,'2. Velg maks og min hastigheter'!$H$5,IF($G81=125,'2. Velg maks og min hastigheter'!$H$6,IF($G81=160,'2. Velg maks og min hastigheter'!$H$7,IF($G81=200,'2. Velg maks og min hastigheter'!$H$8,IF($G81=250,'2. Velg maks og min hastigheter'!$H$9,IF($G81=315,'2. Velg maks og min hastigheter'!$H$10,IF($G81=400,'2. Velg maks og min hastigheter'!$H$11,IF($G81=500,'2. Velg maks og min hastigheter'!$H$12,IF($G81=630,'2. Velg maks og min hastigheter'!$H$13,VLOOKUP($G81,'Dim, min og maks'!$A$11:$H$54,6,FALSE)*3600*1.5))))))))),IF($F81=100,'2. Velg maks og min hastigheter'!$H$5,IF($F81=125,'2. Velg maks og min hastigheter'!$H$6,IF($F81=160,'2. Velg maks og min hastigheter'!$H$7,IF($F81=200,'2. Velg maks og min hastigheter'!$H$8,IF($F81=250,'2. Velg maks og min hastigheter'!$H$9,IF($F81=315,'2. Velg maks og min hastigheter'!$H$10,IF($F81=400,'2. Velg maks og min hastigheter'!$H$11,IF($F81=500,'2. Velg maks og min hastigheter'!$H$12,IF($F81=630,'2. Velg maks og min hastigheter'!$H$13,VLOOKUP($F81,'Dim, min og maks'!$A$11:$H$54,6,FALSE)*3600*1.5)))))))))))),0),"")</f>
        <v/>
      </c>
      <c r="K81" s="174"/>
      <c r="L81" s="175" t="str">
        <f t="shared" si="4"/>
        <v/>
      </c>
      <c r="M81" s="233" t="str">
        <f t="shared" si="5"/>
        <v/>
      </c>
      <c r="N81" s="233"/>
      <c r="O81" s="233"/>
      <c r="P81" s="164"/>
    </row>
    <row r="82" spans="1:16" x14ac:dyDescent="0.3">
      <c r="A82" s="155"/>
      <c r="B82" s="174" t="s">
        <v>425</v>
      </c>
      <c r="C82" s="164"/>
      <c r="D82" s="164"/>
      <c r="E82" s="164"/>
      <c r="F82" s="169" t="str">
        <f>IF($E82&lt;20,"",IF(H82=CAV!$A$3,IF($E82&lt;='CAV hastighet'!$E$5,100,IF($E82&lt;='CAV hastighet'!$E$6,125,IF($E82&lt;='CAV hastighet'!$E$7,160,IF($E82&lt;='CAV hastighet'!$E$8,200,IF($E82&lt;='CAV hastighet'!$E$9,250,IF($E82&lt;='CAV hastighet'!$E$10,315,IF($E82&lt;='CAV hastighet'!$E$11,400,IF($E82&lt;='CAV hastighet'!$E$12,500,IF($E82&lt;='CAV hastighet'!$E$13,630,"Dim må overstyres"))))))))),IF($E82&lt;='2. Velg maks og min hastigheter'!$E$5,100,IF($E82&lt;='2. Velg maks og min hastigheter'!$E$6,125,IF($E82&lt;='2. Velg maks og min hastigheter'!$E$7,160,IF($E82&lt;='2. Velg maks og min hastigheter'!$E$8,200,IF($E82&lt;='2. Velg maks og min hastigheter'!$E$9,250,IF($E82&lt;='2. Velg maks og min hastigheter'!$E$10,315,IF($E82&lt;='2. Velg maks og min hastigheter'!$E$11,400,IF($E82&lt;='2. Velg maks og min hastigheter'!$E$12,500,IF($E82&lt;='2. Velg maks og min hastigheter'!$E$13,630,"Bruk rektangulært")))))))))))</f>
        <v/>
      </c>
      <c r="G82" s="170"/>
      <c r="H82" s="170"/>
      <c r="I82" s="172" t="str">
        <f>IFERROR(IF(OR($E82="",F82=""),"",IF(AND(F82="Bruk rektangulært",G82=""),"",ROUND(IF(G82&lt;&gt;"",IF( VLOOKUP(G82,'Dim, min og maks'!$A$2:$F$54,6,FALSE)&lt;&gt;0,'1. Prosjekteringsverktøy'!E82/3600/VLOOKUP(G82,'Dim, min og maks'!$A$2:$F$54,6,FALSE),(E82/3600)/(((G82/2/1000))^2*PI())),IF( VLOOKUP(F82,'Dim, min og maks'!$A$2:$F$54,6,FALSE)&lt;&gt;0,'1. Prosjekteringsverktøy'!E82/3600/VLOOKUP($F82,'Dim, min og maks'!$A$2:$F$54,6,FALSE),($E82/3600)/((($F82/2/1000))^2*PI()))),1))),"Dim finnes ikke")</f>
        <v/>
      </c>
      <c r="J82" s="173" t="str">
        <f>IFERROR(ROUND(IF($F82=0,"",IF(H82=CAV!$A$3,E82,IF(G82&lt;&gt;"",IF($G82=100,'2. Velg maks og min hastigheter'!$H$5,IF($G82=125,'2. Velg maks og min hastigheter'!$H$6,IF($G82=160,'2. Velg maks og min hastigheter'!$H$7,IF($G82=200,'2. Velg maks og min hastigheter'!$H$8,IF($G82=250,'2. Velg maks og min hastigheter'!$H$9,IF($G82=315,'2. Velg maks og min hastigheter'!$H$10,IF($G82=400,'2. Velg maks og min hastigheter'!$H$11,IF($G82=500,'2. Velg maks og min hastigheter'!$H$12,IF($G82=630,'2. Velg maks og min hastigheter'!$H$13,VLOOKUP($G82,'Dim, min og maks'!$A$11:$H$54,6,FALSE)*3600*1.5))))))))),IF($F82=100,'2. Velg maks og min hastigheter'!$H$5,IF($F82=125,'2. Velg maks og min hastigheter'!$H$6,IF($F82=160,'2. Velg maks og min hastigheter'!$H$7,IF($F82=200,'2. Velg maks og min hastigheter'!$H$8,IF($F82=250,'2. Velg maks og min hastigheter'!$H$9,IF($F82=315,'2. Velg maks og min hastigheter'!$H$10,IF($F82=400,'2. Velg maks og min hastigheter'!$H$11,IF($F82=500,'2. Velg maks og min hastigheter'!$H$12,IF($F82=630,'2. Velg maks og min hastigheter'!$H$13,VLOOKUP($F82,'Dim, min og maks'!$A$11:$H$54,6,FALSE)*3600*1.5)))))))))))),0),"")</f>
        <v/>
      </c>
      <c r="K82" s="174"/>
      <c r="L82" s="175" t="str">
        <f t="shared" si="4"/>
        <v/>
      </c>
      <c r="M82" s="233" t="str">
        <f t="shared" si="5"/>
        <v/>
      </c>
      <c r="N82" s="233"/>
      <c r="O82" s="233"/>
      <c r="P82" s="164"/>
    </row>
    <row r="83" spans="1:16" x14ac:dyDescent="0.3">
      <c r="A83" s="155"/>
      <c r="B83" s="174" t="s">
        <v>425</v>
      </c>
      <c r="C83" s="164"/>
      <c r="D83" s="164"/>
      <c r="E83" s="164"/>
      <c r="F83" s="169" t="str">
        <f>IF($E83&lt;20,"",IF(H83=CAV!$A$3,IF($E83&lt;='CAV hastighet'!$E$5,100,IF($E83&lt;='CAV hastighet'!$E$6,125,IF($E83&lt;='CAV hastighet'!$E$7,160,IF($E83&lt;='CAV hastighet'!$E$8,200,IF($E83&lt;='CAV hastighet'!$E$9,250,IF($E83&lt;='CAV hastighet'!$E$10,315,IF($E83&lt;='CAV hastighet'!$E$11,400,IF($E83&lt;='CAV hastighet'!$E$12,500,IF($E83&lt;='CAV hastighet'!$E$13,630,"Dim må overstyres"))))))))),IF($E83&lt;='2. Velg maks og min hastigheter'!$E$5,100,IF($E83&lt;='2. Velg maks og min hastigheter'!$E$6,125,IF($E83&lt;='2. Velg maks og min hastigheter'!$E$7,160,IF($E83&lt;='2. Velg maks og min hastigheter'!$E$8,200,IF($E83&lt;='2. Velg maks og min hastigheter'!$E$9,250,IF($E83&lt;='2. Velg maks og min hastigheter'!$E$10,315,IF($E83&lt;='2. Velg maks og min hastigheter'!$E$11,400,IF($E83&lt;='2. Velg maks og min hastigheter'!$E$12,500,IF($E83&lt;='2. Velg maks og min hastigheter'!$E$13,630,"Bruk rektangulært")))))))))))</f>
        <v/>
      </c>
      <c r="G83" s="170"/>
      <c r="H83" s="170"/>
      <c r="I83" s="172" t="str">
        <f>IFERROR(IF(OR($E83="",F83=""),"",IF(AND(F83="Bruk rektangulært",G83=""),"",ROUND(IF(G83&lt;&gt;"",IF( VLOOKUP(G83,'Dim, min og maks'!$A$2:$F$54,6,FALSE)&lt;&gt;0,'1. Prosjekteringsverktøy'!E83/3600/VLOOKUP(G83,'Dim, min og maks'!$A$2:$F$54,6,FALSE),(E83/3600)/(((G83/2/1000))^2*PI())),IF( VLOOKUP(F83,'Dim, min og maks'!$A$2:$F$54,6,FALSE)&lt;&gt;0,'1. Prosjekteringsverktøy'!E83/3600/VLOOKUP($F83,'Dim, min og maks'!$A$2:$F$54,6,FALSE),($E83/3600)/((($F83/2/1000))^2*PI()))),1))),"Dim finnes ikke")</f>
        <v/>
      </c>
      <c r="J83" s="173" t="str">
        <f>IFERROR(ROUND(IF($F83=0,"",IF(H83=CAV!$A$3,E83,IF(G83&lt;&gt;"",IF($G83=100,'2. Velg maks og min hastigheter'!$H$5,IF($G83=125,'2. Velg maks og min hastigheter'!$H$6,IF($G83=160,'2. Velg maks og min hastigheter'!$H$7,IF($G83=200,'2. Velg maks og min hastigheter'!$H$8,IF($G83=250,'2. Velg maks og min hastigheter'!$H$9,IF($G83=315,'2. Velg maks og min hastigheter'!$H$10,IF($G83=400,'2. Velg maks og min hastigheter'!$H$11,IF($G83=500,'2. Velg maks og min hastigheter'!$H$12,IF($G83=630,'2. Velg maks og min hastigheter'!$H$13,VLOOKUP($G83,'Dim, min og maks'!$A$11:$H$54,6,FALSE)*3600*1.5))))))))),IF($F83=100,'2. Velg maks og min hastigheter'!$H$5,IF($F83=125,'2. Velg maks og min hastigheter'!$H$6,IF($F83=160,'2. Velg maks og min hastigheter'!$H$7,IF($F83=200,'2. Velg maks og min hastigheter'!$H$8,IF($F83=250,'2. Velg maks og min hastigheter'!$H$9,IF($F83=315,'2. Velg maks og min hastigheter'!$H$10,IF($F83=400,'2. Velg maks og min hastigheter'!$H$11,IF($F83=500,'2. Velg maks og min hastigheter'!$H$12,IF($F83=630,'2. Velg maks og min hastigheter'!$H$13,VLOOKUP($F83,'Dim, min og maks'!$A$11:$H$54,6,FALSE)*3600*1.5)))))))))))),0),"")</f>
        <v/>
      </c>
      <c r="K83" s="174"/>
      <c r="L83" s="175" t="str">
        <f t="shared" si="4"/>
        <v/>
      </c>
      <c r="M83" s="233" t="str">
        <f t="shared" si="5"/>
        <v/>
      </c>
      <c r="N83" s="233"/>
      <c r="O83" s="233"/>
      <c r="P83" s="164"/>
    </row>
    <row r="84" spans="1:16" x14ac:dyDescent="0.3">
      <c r="A84" s="155"/>
      <c r="B84" s="174" t="s">
        <v>425</v>
      </c>
      <c r="C84" s="164"/>
      <c r="D84" s="164"/>
      <c r="E84" s="164"/>
      <c r="F84" s="169" t="str">
        <f>IF($E84&lt;20,"",IF(H84=CAV!$A$3,IF($E84&lt;='CAV hastighet'!$E$5,100,IF($E84&lt;='CAV hastighet'!$E$6,125,IF($E84&lt;='CAV hastighet'!$E$7,160,IF($E84&lt;='CAV hastighet'!$E$8,200,IF($E84&lt;='CAV hastighet'!$E$9,250,IF($E84&lt;='CAV hastighet'!$E$10,315,IF($E84&lt;='CAV hastighet'!$E$11,400,IF($E84&lt;='CAV hastighet'!$E$12,500,IF($E84&lt;='CAV hastighet'!$E$13,630,"Dim må overstyres"))))))))),IF($E84&lt;='2. Velg maks og min hastigheter'!$E$5,100,IF($E84&lt;='2. Velg maks og min hastigheter'!$E$6,125,IF($E84&lt;='2. Velg maks og min hastigheter'!$E$7,160,IF($E84&lt;='2. Velg maks og min hastigheter'!$E$8,200,IF($E84&lt;='2. Velg maks og min hastigheter'!$E$9,250,IF($E84&lt;='2. Velg maks og min hastigheter'!$E$10,315,IF($E84&lt;='2. Velg maks og min hastigheter'!$E$11,400,IF($E84&lt;='2. Velg maks og min hastigheter'!$E$12,500,IF($E84&lt;='2. Velg maks og min hastigheter'!$E$13,630,"Bruk rektangulært")))))))))))</f>
        <v/>
      </c>
      <c r="G84" s="170"/>
      <c r="H84" s="170"/>
      <c r="I84" s="172" t="str">
        <f>IFERROR(IF(OR($E84="",F84=""),"",IF(AND(F84="Bruk rektangulært",G84=""),"",ROUND(IF(G84&lt;&gt;"",IF( VLOOKUP(G84,'Dim, min og maks'!$A$2:$F$54,6,FALSE)&lt;&gt;0,'1. Prosjekteringsverktøy'!E84/3600/VLOOKUP(G84,'Dim, min og maks'!$A$2:$F$54,6,FALSE),(E84/3600)/(((G84/2/1000))^2*PI())),IF( VLOOKUP(F84,'Dim, min og maks'!$A$2:$F$54,6,FALSE)&lt;&gt;0,'1. Prosjekteringsverktøy'!E84/3600/VLOOKUP($F84,'Dim, min og maks'!$A$2:$F$54,6,FALSE),($E84/3600)/((($F84/2/1000))^2*PI()))),1))),"Dim finnes ikke")</f>
        <v/>
      </c>
      <c r="J84" s="173" t="str">
        <f>IFERROR(ROUND(IF($F84=0,"",IF(H84=CAV!$A$3,E84,IF(G84&lt;&gt;"",IF($G84=100,'2. Velg maks og min hastigheter'!$H$5,IF($G84=125,'2. Velg maks og min hastigheter'!$H$6,IF($G84=160,'2. Velg maks og min hastigheter'!$H$7,IF($G84=200,'2. Velg maks og min hastigheter'!$H$8,IF($G84=250,'2. Velg maks og min hastigheter'!$H$9,IF($G84=315,'2. Velg maks og min hastigheter'!$H$10,IF($G84=400,'2. Velg maks og min hastigheter'!$H$11,IF($G84=500,'2. Velg maks og min hastigheter'!$H$12,IF($G84=630,'2. Velg maks og min hastigheter'!$H$13,VLOOKUP($G84,'Dim, min og maks'!$A$11:$H$54,6,FALSE)*3600*1.5))))))))),IF($F84=100,'2. Velg maks og min hastigheter'!$H$5,IF($F84=125,'2. Velg maks og min hastigheter'!$H$6,IF($F84=160,'2. Velg maks og min hastigheter'!$H$7,IF($F84=200,'2. Velg maks og min hastigheter'!$H$8,IF($F84=250,'2. Velg maks og min hastigheter'!$H$9,IF($F84=315,'2. Velg maks og min hastigheter'!$H$10,IF($F84=400,'2. Velg maks og min hastigheter'!$H$11,IF($F84=500,'2. Velg maks og min hastigheter'!$H$12,IF($F84=630,'2. Velg maks og min hastigheter'!$H$13,VLOOKUP($F84,'Dim, min og maks'!$A$11:$H$54,6,FALSE)*3600*1.5)))))))))))),0),"")</f>
        <v/>
      </c>
      <c r="K84" s="174"/>
      <c r="L84" s="175" t="str">
        <f t="shared" si="4"/>
        <v/>
      </c>
      <c r="M84" s="233" t="str">
        <f t="shared" si="5"/>
        <v/>
      </c>
      <c r="N84" s="233"/>
      <c r="O84" s="233"/>
      <c r="P84" s="164"/>
    </row>
    <row r="85" spans="1:16" x14ac:dyDescent="0.3">
      <c r="A85" s="155"/>
      <c r="B85" s="174" t="s">
        <v>425</v>
      </c>
      <c r="C85" s="164"/>
      <c r="D85" s="164"/>
      <c r="E85" s="164"/>
      <c r="F85" s="169" t="str">
        <f>IF($E85&lt;20,"",IF(H85=CAV!$A$3,IF($E85&lt;='CAV hastighet'!$E$5,100,IF($E85&lt;='CAV hastighet'!$E$6,125,IF($E85&lt;='CAV hastighet'!$E$7,160,IF($E85&lt;='CAV hastighet'!$E$8,200,IF($E85&lt;='CAV hastighet'!$E$9,250,IF($E85&lt;='CAV hastighet'!$E$10,315,IF($E85&lt;='CAV hastighet'!$E$11,400,IF($E85&lt;='CAV hastighet'!$E$12,500,IF($E85&lt;='CAV hastighet'!$E$13,630,"Dim må overstyres"))))))))),IF($E85&lt;='2. Velg maks og min hastigheter'!$E$5,100,IF($E85&lt;='2. Velg maks og min hastigheter'!$E$6,125,IF($E85&lt;='2. Velg maks og min hastigheter'!$E$7,160,IF($E85&lt;='2. Velg maks og min hastigheter'!$E$8,200,IF($E85&lt;='2. Velg maks og min hastigheter'!$E$9,250,IF($E85&lt;='2. Velg maks og min hastigheter'!$E$10,315,IF($E85&lt;='2. Velg maks og min hastigheter'!$E$11,400,IF($E85&lt;='2. Velg maks og min hastigheter'!$E$12,500,IF($E85&lt;='2. Velg maks og min hastigheter'!$E$13,630,"Bruk rektangulært")))))))))))</f>
        <v/>
      </c>
      <c r="G85" s="170"/>
      <c r="H85" s="170"/>
      <c r="I85" s="172" t="str">
        <f>IFERROR(IF(OR($E85="",F85=""),"",IF(AND(F85="Bruk rektangulært",G85=""),"",ROUND(IF(G85&lt;&gt;"",IF( VLOOKUP(G85,'Dim, min og maks'!$A$2:$F$54,6,FALSE)&lt;&gt;0,'1. Prosjekteringsverktøy'!E85/3600/VLOOKUP(G85,'Dim, min og maks'!$A$2:$F$54,6,FALSE),(E85/3600)/(((G85/2/1000))^2*PI())),IF( VLOOKUP(F85,'Dim, min og maks'!$A$2:$F$54,6,FALSE)&lt;&gt;0,'1. Prosjekteringsverktøy'!E85/3600/VLOOKUP($F85,'Dim, min og maks'!$A$2:$F$54,6,FALSE),($E85/3600)/((($F85/2/1000))^2*PI()))),1))),"Dim finnes ikke")</f>
        <v/>
      </c>
      <c r="J85" s="173" t="str">
        <f>IFERROR(ROUND(IF($F85=0,"",IF(H85=CAV!$A$3,E85,IF(G85&lt;&gt;"",IF($G85=100,'2. Velg maks og min hastigheter'!$H$5,IF($G85=125,'2. Velg maks og min hastigheter'!$H$6,IF($G85=160,'2. Velg maks og min hastigheter'!$H$7,IF($G85=200,'2. Velg maks og min hastigheter'!$H$8,IF($G85=250,'2. Velg maks og min hastigheter'!$H$9,IF($G85=315,'2. Velg maks og min hastigheter'!$H$10,IF($G85=400,'2. Velg maks og min hastigheter'!$H$11,IF($G85=500,'2. Velg maks og min hastigheter'!$H$12,IF($G85=630,'2. Velg maks og min hastigheter'!$H$13,VLOOKUP($G85,'Dim, min og maks'!$A$11:$H$54,6,FALSE)*3600*1.5))))))))),IF($F85=100,'2. Velg maks og min hastigheter'!$H$5,IF($F85=125,'2. Velg maks og min hastigheter'!$H$6,IF($F85=160,'2. Velg maks og min hastigheter'!$H$7,IF($F85=200,'2. Velg maks og min hastigheter'!$H$8,IF($F85=250,'2. Velg maks og min hastigheter'!$H$9,IF($F85=315,'2. Velg maks og min hastigheter'!$H$10,IF($F85=400,'2. Velg maks og min hastigheter'!$H$11,IF($F85=500,'2. Velg maks og min hastigheter'!$H$12,IF($F85=630,'2. Velg maks og min hastigheter'!$H$13,VLOOKUP($F85,'Dim, min og maks'!$A$11:$H$54,6,FALSE)*3600*1.5)))))))))))),0),"")</f>
        <v/>
      </c>
      <c r="K85" s="174"/>
      <c r="L85" s="175" t="str">
        <f t="shared" si="4"/>
        <v/>
      </c>
      <c r="M85" s="233" t="str">
        <f t="shared" si="5"/>
        <v/>
      </c>
      <c r="N85" s="233"/>
      <c r="O85" s="233"/>
      <c r="P85" s="164"/>
    </row>
    <row r="86" spans="1:16" x14ac:dyDescent="0.3">
      <c r="A86" s="155"/>
      <c r="B86" s="174" t="s">
        <v>425</v>
      </c>
      <c r="C86" s="164"/>
      <c r="D86" s="164"/>
      <c r="E86" s="164"/>
      <c r="F86" s="169" t="str">
        <f>IF($E86&lt;20,"",IF(H86=CAV!$A$3,IF($E86&lt;='CAV hastighet'!$E$5,100,IF($E86&lt;='CAV hastighet'!$E$6,125,IF($E86&lt;='CAV hastighet'!$E$7,160,IF($E86&lt;='CAV hastighet'!$E$8,200,IF($E86&lt;='CAV hastighet'!$E$9,250,IF($E86&lt;='CAV hastighet'!$E$10,315,IF($E86&lt;='CAV hastighet'!$E$11,400,IF($E86&lt;='CAV hastighet'!$E$12,500,IF($E86&lt;='CAV hastighet'!$E$13,630,"Dim må overstyres"))))))))),IF($E86&lt;='2. Velg maks og min hastigheter'!$E$5,100,IF($E86&lt;='2. Velg maks og min hastigheter'!$E$6,125,IF($E86&lt;='2. Velg maks og min hastigheter'!$E$7,160,IF($E86&lt;='2. Velg maks og min hastigheter'!$E$8,200,IF($E86&lt;='2. Velg maks og min hastigheter'!$E$9,250,IF($E86&lt;='2. Velg maks og min hastigheter'!$E$10,315,IF($E86&lt;='2. Velg maks og min hastigheter'!$E$11,400,IF($E86&lt;='2. Velg maks og min hastigheter'!$E$12,500,IF($E86&lt;='2. Velg maks og min hastigheter'!$E$13,630,"Bruk rektangulært")))))))))))</f>
        <v/>
      </c>
      <c r="G86" s="170"/>
      <c r="H86" s="170"/>
      <c r="I86" s="172" t="str">
        <f>IFERROR(IF(OR($E86="",F86=""),"",IF(AND(F86="Bruk rektangulært",G86=""),"",ROUND(IF(G86&lt;&gt;"",IF( VLOOKUP(G86,'Dim, min og maks'!$A$2:$F$54,6,FALSE)&lt;&gt;0,'1. Prosjekteringsverktøy'!E86/3600/VLOOKUP(G86,'Dim, min og maks'!$A$2:$F$54,6,FALSE),(E86/3600)/(((G86/2/1000))^2*PI())),IF( VLOOKUP(F86,'Dim, min og maks'!$A$2:$F$54,6,FALSE)&lt;&gt;0,'1. Prosjekteringsverktøy'!E86/3600/VLOOKUP($F86,'Dim, min og maks'!$A$2:$F$54,6,FALSE),($E86/3600)/((($F86/2/1000))^2*PI()))),1))),"Dim finnes ikke")</f>
        <v/>
      </c>
      <c r="J86" s="173" t="str">
        <f>IFERROR(ROUND(IF($F86=0,"",IF(H86=CAV!$A$3,E86,IF(G86&lt;&gt;"",IF($G86=100,'2. Velg maks og min hastigheter'!$H$5,IF($G86=125,'2. Velg maks og min hastigheter'!$H$6,IF($G86=160,'2. Velg maks og min hastigheter'!$H$7,IF($G86=200,'2. Velg maks og min hastigheter'!$H$8,IF($G86=250,'2. Velg maks og min hastigheter'!$H$9,IF($G86=315,'2. Velg maks og min hastigheter'!$H$10,IF($G86=400,'2. Velg maks og min hastigheter'!$H$11,IF($G86=500,'2. Velg maks og min hastigheter'!$H$12,IF($G86=630,'2. Velg maks og min hastigheter'!$H$13,VLOOKUP($G86,'Dim, min og maks'!$A$11:$H$54,6,FALSE)*3600*1.5))))))))),IF($F86=100,'2. Velg maks og min hastigheter'!$H$5,IF($F86=125,'2. Velg maks og min hastigheter'!$H$6,IF($F86=160,'2. Velg maks og min hastigheter'!$H$7,IF($F86=200,'2. Velg maks og min hastigheter'!$H$8,IF($F86=250,'2. Velg maks og min hastigheter'!$H$9,IF($F86=315,'2. Velg maks og min hastigheter'!$H$10,IF($F86=400,'2. Velg maks og min hastigheter'!$H$11,IF($F86=500,'2. Velg maks og min hastigheter'!$H$12,IF($F86=630,'2. Velg maks og min hastigheter'!$H$13,VLOOKUP($F86,'Dim, min og maks'!$A$11:$H$54,6,FALSE)*3600*1.5)))))))))))),0),"")</f>
        <v/>
      </c>
      <c r="K86" s="174"/>
      <c r="L86" s="175" t="str">
        <f t="shared" si="4"/>
        <v/>
      </c>
      <c r="M86" s="233" t="str">
        <f t="shared" si="5"/>
        <v/>
      </c>
      <c r="N86" s="233"/>
      <c r="O86" s="233"/>
      <c r="P86" s="164"/>
    </row>
    <row r="87" spans="1:16" x14ac:dyDescent="0.3">
      <c r="A87" s="155"/>
      <c r="B87" s="174" t="s">
        <v>425</v>
      </c>
      <c r="C87" s="164"/>
      <c r="D87" s="164"/>
      <c r="E87" s="164"/>
      <c r="F87" s="169" t="str">
        <f>IF($E87&lt;20,"",IF(H87=CAV!$A$3,IF($E87&lt;='CAV hastighet'!$E$5,100,IF($E87&lt;='CAV hastighet'!$E$6,125,IF($E87&lt;='CAV hastighet'!$E$7,160,IF($E87&lt;='CAV hastighet'!$E$8,200,IF($E87&lt;='CAV hastighet'!$E$9,250,IF($E87&lt;='CAV hastighet'!$E$10,315,IF($E87&lt;='CAV hastighet'!$E$11,400,IF($E87&lt;='CAV hastighet'!$E$12,500,IF($E87&lt;='CAV hastighet'!$E$13,630,"Dim må overstyres"))))))))),IF($E87&lt;='2. Velg maks og min hastigheter'!$E$5,100,IF($E87&lt;='2. Velg maks og min hastigheter'!$E$6,125,IF($E87&lt;='2. Velg maks og min hastigheter'!$E$7,160,IF($E87&lt;='2. Velg maks og min hastigheter'!$E$8,200,IF($E87&lt;='2. Velg maks og min hastigheter'!$E$9,250,IF($E87&lt;='2. Velg maks og min hastigheter'!$E$10,315,IF($E87&lt;='2. Velg maks og min hastigheter'!$E$11,400,IF($E87&lt;='2. Velg maks og min hastigheter'!$E$12,500,IF($E87&lt;='2. Velg maks og min hastigheter'!$E$13,630,"Bruk rektangulært")))))))))))</f>
        <v/>
      </c>
      <c r="G87" s="170"/>
      <c r="H87" s="170"/>
      <c r="I87" s="172" t="str">
        <f>IFERROR(IF(OR($E87="",F87=""),"",IF(AND(F87="Bruk rektangulært",G87=""),"",ROUND(IF(G87&lt;&gt;"",IF( VLOOKUP(G87,'Dim, min og maks'!$A$2:$F$54,6,FALSE)&lt;&gt;0,'1. Prosjekteringsverktøy'!E87/3600/VLOOKUP(G87,'Dim, min og maks'!$A$2:$F$54,6,FALSE),(E87/3600)/(((G87/2/1000))^2*PI())),IF( VLOOKUP(F87,'Dim, min og maks'!$A$2:$F$54,6,FALSE)&lt;&gt;0,'1. Prosjekteringsverktøy'!E87/3600/VLOOKUP($F87,'Dim, min og maks'!$A$2:$F$54,6,FALSE),($E87/3600)/((($F87/2/1000))^2*PI()))),1))),"Dim finnes ikke")</f>
        <v/>
      </c>
      <c r="J87" s="173" t="str">
        <f>IFERROR(ROUND(IF($F87=0,"",IF(H87=CAV!$A$3,E87,IF(G87&lt;&gt;"",IF($G87=100,'2. Velg maks og min hastigheter'!$H$5,IF($G87=125,'2. Velg maks og min hastigheter'!$H$6,IF($G87=160,'2. Velg maks og min hastigheter'!$H$7,IF($G87=200,'2. Velg maks og min hastigheter'!$H$8,IF($G87=250,'2. Velg maks og min hastigheter'!$H$9,IF($G87=315,'2. Velg maks og min hastigheter'!$H$10,IF($G87=400,'2. Velg maks og min hastigheter'!$H$11,IF($G87=500,'2. Velg maks og min hastigheter'!$H$12,IF($G87=630,'2. Velg maks og min hastigheter'!$H$13,VLOOKUP($G87,'Dim, min og maks'!$A$11:$H$54,6,FALSE)*3600*1.5))))))))),IF($F87=100,'2. Velg maks og min hastigheter'!$H$5,IF($F87=125,'2. Velg maks og min hastigheter'!$H$6,IF($F87=160,'2. Velg maks og min hastigheter'!$H$7,IF($F87=200,'2. Velg maks og min hastigheter'!$H$8,IF($F87=250,'2. Velg maks og min hastigheter'!$H$9,IF($F87=315,'2. Velg maks og min hastigheter'!$H$10,IF($F87=400,'2. Velg maks og min hastigheter'!$H$11,IF($F87=500,'2. Velg maks og min hastigheter'!$H$12,IF($F87=630,'2. Velg maks og min hastigheter'!$H$13,VLOOKUP($F87,'Dim, min og maks'!$A$11:$H$54,6,FALSE)*3600*1.5)))))))))))),0),"")</f>
        <v/>
      </c>
      <c r="K87" s="174"/>
      <c r="L87" s="175" t="str">
        <f t="shared" si="4"/>
        <v/>
      </c>
      <c r="M87" s="233" t="str">
        <f t="shared" si="5"/>
        <v/>
      </c>
      <c r="N87" s="233"/>
      <c r="O87" s="233"/>
      <c r="P87" s="164"/>
    </row>
    <row r="88" spans="1:16" x14ac:dyDescent="0.3">
      <c r="A88" s="155"/>
      <c r="B88" s="174" t="s">
        <v>425</v>
      </c>
      <c r="C88" s="164"/>
      <c r="D88" s="164"/>
      <c r="E88" s="164"/>
      <c r="F88" s="169" t="str">
        <f>IF($E88&lt;20,"",IF(H88=CAV!$A$3,IF($E88&lt;='CAV hastighet'!$E$5,100,IF($E88&lt;='CAV hastighet'!$E$6,125,IF($E88&lt;='CAV hastighet'!$E$7,160,IF($E88&lt;='CAV hastighet'!$E$8,200,IF($E88&lt;='CAV hastighet'!$E$9,250,IF($E88&lt;='CAV hastighet'!$E$10,315,IF($E88&lt;='CAV hastighet'!$E$11,400,IF($E88&lt;='CAV hastighet'!$E$12,500,IF($E88&lt;='CAV hastighet'!$E$13,630,"Dim må overstyres"))))))))),IF($E88&lt;='2. Velg maks og min hastigheter'!$E$5,100,IF($E88&lt;='2. Velg maks og min hastigheter'!$E$6,125,IF($E88&lt;='2. Velg maks og min hastigheter'!$E$7,160,IF($E88&lt;='2. Velg maks og min hastigheter'!$E$8,200,IF($E88&lt;='2. Velg maks og min hastigheter'!$E$9,250,IF($E88&lt;='2. Velg maks og min hastigheter'!$E$10,315,IF($E88&lt;='2. Velg maks og min hastigheter'!$E$11,400,IF($E88&lt;='2. Velg maks og min hastigheter'!$E$12,500,IF($E88&lt;='2. Velg maks og min hastigheter'!$E$13,630,"Bruk rektangulært")))))))))))</f>
        <v/>
      </c>
      <c r="G88" s="170"/>
      <c r="H88" s="170"/>
      <c r="I88" s="172" t="str">
        <f>IFERROR(IF(OR($E88="",F88=""),"",IF(AND(F88="Bruk rektangulært",G88=""),"",ROUND(IF(G88&lt;&gt;"",IF( VLOOKUP(G88,'Dim, min og maks'!$A$2:$F$54,6,FALSE)&lt;&gt;0,'1. Prosjekteringsverktøy'!E88/3600/VLOOKUP(G88,'Dim, min og maks'!$A$2:$F$54,6,FALSE),(E88/3600)/(((G88/2/1000))^2*PI())),IF( VLOOKUP(F88,'Dim, min og maks'!$A$2:$F$54,6,FALSE)&lt;&gt;0,'1. Prosjekteringsverktøy'!E88/3600/VLOOKUP($F88,'Dim, min og maks'!$A$2:$F$54,6,FALSE),($E88/3600)/((($F88/2/1000))^2*PI()))),1))),"Dim finnes ikke")</f>
        <v/>
      </c>
      <c r="J88" s="173" t="str">
        <f>IFERROR(ROUND(IF($F88=0,"",IF(H88=CAV!$A$3,E88,IF(G88&lt;&gt;"",IF($G88=100,'2. Velg maks og min hastigheter'!$H$5,IF($G88=125,'2. Velg maks og min hastigheter'!$H$6,IF($G88=160,'2. Velg maks og min hastigheter'!$H$7,IF($G88=200,'2. Velg maks og min hastigheter'!$H$8,IF($G88=250,'2. Velg maks og min hastigheter'!$H$9,IF($G88=315,'2. Velg maks og min hastigheter'!$H$10,IF($G88=400,'2. Velg maks og min hastigheter'!$H$11,IF($G88=500,'2. Velg maks og min hastigheter'!$H$12,IF($G88=630,'2. Velg maks og min hastigheter'!$H$13,VLOOKUP($G88,'Dim, min og maks'!$A$11:$H$54,6,FALSE)*3600*1.5))))))))),IF($F88=100,'2. Velg maks og min hastigheter'!$H$5,IF($F88=125,'2. Velg maks og min hastigheter'!$H$6,IF($F88=160,'2. Velg maks og min hastigheter'!$H$7,IF($F88=200,'2. Velg maks og min hastigheter'!$H$8,IF($F88=250,'2. Velg maks og min hastigheter'!$H$9,IF($F88=315,'2. Velg maks og min hastigheter'!$H$10,IF($F88=400,'2. Velg maks og min hastigheter'!$H$11,IF($F88=500,'2. Velg maks og min hastigheter'!$H$12,IF($F88=630,'2. Velg maks og min hastigheter'!$H$13,VLOOKUP($F88,'Dim, min og maks'!$A$11:$H$54,6,FALSE)*3600*1.5)))))))))))),0),"")</f>
        <v/>
      </c>
      <c r="K88" s="174"/>
      <c r="L88" s="175" t="str">
        <f t="shared" si="4"/>
        <v/>
      </c>
      <c r="M88" s="233" t="str">
        <f t="shared" si="5"/>
        <v/>
      </c>
      <c r="N88" s="233"/>
      <c r="O88" s="233"/>
      <c r="P88" s="164"/>
    </row>
    <row r="89" spans="1:16" x14ac:dyDescent="0.3">
      <c r="A89" s="155"/>
      <c r="B89" s="174" t="s">
        <v>425</v>
      </c>
      <c r="C89" s="164"/>
      <c r="D89" s="164"/>
      <c r="E89" s="164"/>
      <c r="F89" s="169" t="str">
        <f>IF($E89&lt;20,"",IF(H89=CAV!$A$3,IF($E89&lt;='CAV hastighet'!$E$5,100,IF($E89&lt;='CAV hastighet'!$E$6,125,IF($E89&lt;='CAV hastighet'!$E$7,160,IF($E89&lt;='CAV hastighet'!$E$8,200,IF($E89&lt;='CAV hastighet'!$E$9,250,IF($E89&lt;='CAV hastighet'!$E$10,315,IF($E89&lt;='CAV hastighet'!$E$11,400,IF($E89&lt;='CAV hastighet'!$E$12,500,IF($E89&lt;='CAV hastighet'!$E$13,630,"Dim må overstyres"))))))))),IF($E89&lt;='2. Velg maks og min hastigheter'!$E$5,100,IF($E89&lt;='2. Velg maks og min hastigheter'!$E$6,125,IF($E89&lt;='2. Velg maks og min hastigheter'!$E$7,160,IF($E89&lt;='2. Velg maks og min hastigheter'!$E$8,200,IF($E89&lt;='2. Velg maks og min hastigheter'!$E$9,250,IF($E89&lt;='2. Velg maks og min hastigheter'!$E$10,315,IF($E89&lt;='2. Velg maks og min hastigheter'!$E$11,400,IF($E89&lt;='2. Velg maks og min hastigheter'!$E$12,500,IF($E89&lt;='2. Velg maks og min hastigheter'!$E$13,630,"Bruk rektangulært")))))))))))</f>
        <v/>
      </c>
      <c r="G89" s="170"/>
      <c r="H89" s="170"/>
      <c r="I89" s="172" t="str">
        <f>IFERROR(IF(OR($E89="",F89=""),"",IF(AND(F89="Bruk rektangulært",G89=""),"",ROUND(IF(G89&lt;&gt;"",IF( VLOOKUP(G89,'Dim, min og maks'!$A$2:$F$54,6,FALSE)&lt;&gt;0,'1. Prosjekteringsverktøy'!E89/3600/VLOOKUP(G89,'Dim, min og maks'!$A$2:$F$54,6,FALSE),(E89/3600)/(((G89/2/1000))^2*PI())),IF( VLOOKUP(F89,'Dim, min og maks'!$A$2:$F$54,6,FALSE)&lt;&gt;0,'1. Prosjekteringsverktøy'!E89/3600/VLOOKUP($F89,'Dim, min og maks'!$A$2:$F$54,6,FALSE),($E89/3600)/((($F89/2/1000))^2*PI()))),1))),"Dim finnes ikke")</f>
        <v/>
      </c>
      <c r="J89" s="173" t="str">
        <f>IFERROR(ROUND(IF($F89=0,"",IF(H89=CAV!$A$3,E89,IF(G89&lt;&gt;"",IF($G89=100,'2. Velg maks og min hastigheter'!$H$5,IF($G89=125,'2. Velg maks og min hastigheter'!$H$6,IF($G89=160,'2. Velg maks og min hastigheter'!$H$7,IF($G89=200,'2. Velg maks og min hastigheter'!$H$8,IF($G89=250,'2. Velg maks og min hastigheter'!$H$9,IF($G89=315,'2. Velg maks og min hastigheter'!$H$10,IF($G89=400,'2. Velg maks og min hastigheter'!$H$11,IF($G89=500,'2. Velg maks og min hastigheter'!$H$12,IF($G89=630,'2. Velg maks og min hastigheter'!$H$13,VLOOKUP($G89,'Dim, min og maks'!$A$11:$H$54,6,FALSE)*3600*1.5))))))))),IF($F89=100,'2. Velg maks og min hastigheter'!$H$5,IF($F89=125,'2. Velg maks og min hastigheter'!$H$6,IF($F89=160,'2. Velg maks og min hastigheter'!$H$7,IF($F89=200,'2. Velg maks og min hastigheter'!$H$8,IF($F89=250,'2. Velg maks og min hastigheter'!$H$9,IF($F89=315,'2. Velg maks og min hastigheter'!$H$10,IF($F89=400,'2. Velg maks og min hastigheter'!$H$11,IF($F89=500,'2. Velg maks og min hastigheter'!$H$12,IF($F89=630,'2. Velg maks og min hastigheter'!$H$13,VLOOKUP($F89,'Dim, min og maks'!$A$11:$H$54,6,FALSE)*3600*1.5)))))))))))),0),"")</f>
        <v/>
      </c>
      <c r="K89" s="174"/>
      <c r="L89" s="175" t="str">
        <f t="shared" si="4"/>
        <v/>
      </c>
      <c r="M89" s="233" t="str">
        <f t="shared" si="5"/>
        <v/>
      </c>
      <c r="N89" s="233"/>
      <c r="O89" s="233"/>
      <c r="P89" s="164"/>
    </row>
    <row r="90" spans="1:16" x14ac:dyDescent="0.3">
      <c r="A90" s="155"/>
      <c r="B90" s="174" t="s">
        <v>425</v>
      </c>
      <c r="C90" s="164"/>
      <c r="D90" s="164"/>
      <c r="E90" s="164"/>
      <c r="F90" s="169" t="str">
        <f>IF($E90&lt;20,"",IF(H90=CAV!$A$3,IF($E90&lt;='CAV hastighet'!$E$5,100,IF($E90&lt;='CAV hastighet'!$E$6,125,IF($E90&lt;='CAV hastighet'!$E$7,160,IF($E90&lt;='CAV hastighet'!$E$8,200,IF($E90&lt;='CAV hastighet'!$E$9,250,IF($E90&lt;='CAV hastighet'!$E$10,315,IF($E90&lt;='CAV hastighet'!$E$11,400,IF($E90&lt;='CAV hastighet'!$E$12,500,IF($E90&lt;='CAV hastighet'!$E$13,630,"Dim må overstyres"))))))))),IF($E90&lt;='2. Velg maks og min hastigheter'!$E$5,100,IF($E90&lt;='2. Velg maks og min hastigheter'!$E$6,125,IF($E90&lt;='2. Velg maks og min hastigheter'!$E$7,160,IF($E90&lt;='2. Velg maks og min hastigheter'!$E$8,200,IF($E90&lt;='2. Velg maks og min hastigheter'!$E$9,250,IF($E90&lt;='2. Velg maks og min hastigheter'!$E$10,315,IF($E90&lt;='2. Velg maks og min hastigheter'!$E$11,400,IF($E90&lt;='2. Velg maks og min hastigheter'!$E$12,500,IF($E90&lt;='2. Velg maks og min hastigheter'!$E$13,630,"Bruk rektangulært")))))))))))</f>
        <v/>
      </c>
      <c r="G90" s="170"/>
      <c r="H90" s="170"/>
      <c r="I90" s="172" t="str">
        <f>IFERROR(IF(OR($E90="",F90=""),"",IF(AND(F90="Bruk rektangulært",G90=""),"",ROUND(IF(G90&lt;&gt;"",IF( VLOOKUP(G90,'Dim, min og maks'!$A$2:$F$54,6,FALSE)&lt;&gt;0,'1. Prosjekteringsverktøy'!E90/3600/VLOOKUP(G90,'Dim, min og maks'!$A$2:$F$54,6,FALSE),(E90/3600)/(((G90/2/1000))^2*PI())),IF( VLOOKUP(F90,'Dim, min og maks'!$A$2:$F$54,6,FALSE)&lt;&gt;0,'1. Prosjekteringsverktøy'!E90/3600/VLOOKUP($F90,'Dim, min og maks'!$A$2:$F$54,6,FALSE),($E90/3600)/((($F90/2/1000))^2*PI()))),1))),"Dim finnes ikke")</f>
        <v/>
      </c>
      <c r="J90" s="173" t="str">
        <f>IFERROR(ROUND(IF($F90=0,"",IF(H90=CAV!$A$3,E90,IF(G90&lt;&gt;"",IF($G90=100,'2. Velg maks og min hastigheter'!$H$5,IF($G90=125,'2. Velg maks og min hastigheter'!$H$6,IF($G90=160,'2. Velg maks og min hastigheter'!$H$7,IF($G90=200,'2. Velg maks og min hastigheter'!$H$8,IF($G90=250,'2. Velg maks og min hastigheter'!$H$9,IF($G90=315,'2. Velg maks og min hastigheter'!$H$10,IF($G90=400,'2. Velg maks og min hastigheter'!$H$11,IF($G90=500,'2. Velg maks og min hastigheter'!$H$12,IF($G90=630,'2. Velg maks og min hastigheter'!$H$13,VLOOKUP($G90,'Dim, min og maks'!$A$11:$H$54,6,FALSE)*3600*1.5))))))))),IF($F90=100,'2. Velg maks og min hastigheter'!$H$5,IF($F90=125,'2. Velg maks og min hastigheter'!$H$6,IF($F90=160,'2. Velg maks og min hastigheter'!$H$7,IF($F90=200,'2. Velg maks og min hastigheter'!$H$8,IF($F90=250,'2. Velg maks og min hastigheter'!$H$9,IF($F90=315,'2. Velg maks og min hastigheter'!$H$10,IF($F90=400,'2. Velg maks og min hastigheter'!$H$11,IF($F90=500,'2. Velg maks og min hastigheter'!$H$12,IF($F90=630,'2. Velg maks og min hastigheter'!$H$13,VLOOKUP($F90,'Dim, min og maks'!$A$11:$H$54,6,FALSE)*3600*1.5)))))))))))),0),"")</f>
        <v/>
      </c>
      <c r="K90" s="174"/>
      <c r="L90" s="175" t="str">
        <f t="shared" si="4"/>
        <v/>
      </c>
      <c r="M90" s="233" t="str">
        <f t="shared" si="5"/>
        <v/>
      </c>
      <c r="N90" s="233"/>
      <c r="O90" s="233"/>
      <c r="P90" s="164"/>
    </row>
    <row r="91" spans="1:16" x14ac:dyDescent="0.3">
      <c r="A91" s="155"/>
      <c r="B91" s="174" t="s">
        <v>425</v>
      </c>
      <c r="C91" s="164"/>
      <c r="D91" s="164"/>
      <c r="E91" s="164"/>
      <c r="F91" s="169" t="str">
        <f>IF($E91&lt;20,"",IF(H91=CAV!$A$3,IF($E91&lt;='CAV hastighet'!$E$5,100,IF($E91&lt;='CAV hastighet'!$E$6,125,IF($E91&lt;='CAV hastighet'!$E$7,160,IF($E91&lt;='CAV hastighet'!$E$8,200,IF($E91&lt;='CAV hastighet'!$E$9,250,IF($E91&lt;='CAV hastighet'!$E$10,315,IF($E91&lt;='CAV hastighet'!$E$11,400,IF($E91&lt;='CAV hastighet'!$E$12,500,IF($E91&lt;='CAV hastighet'!$E$13,630,"Dim må overstyres"))))))))),IF($E91&lt;='2. Velg maks og min hastigheter'!$E$5,100,IF($E91&lt;='2. Velg maks og min hastigheter'!$E$6,125,IF($E91&lt;='2. Velg maks og min hastigheter'!$E$7,160,IF($E91&lt;='2. Velg maks og min hastigheter'!$E$8,200,IF($E91&lt;='2. Velg maks og min hastigheter'!$E$9,250,IF($E91&lt;='2. Velg maks og min hastigheter'!$E$10,315,IF($E91&lt;='2. Velg maks og min hastigheter'!$E$11,400,IF($E91&lt;='2. Velg maks og min hastigheter'!$E$12,500,IF($E91&lt;='2. Velg maks og min hastigheter'!$E$13,630,"Bruk rektangulært")))))))))))</f>
        <v/>
      </c>
      <c r="G91" s="170"/>
      <c r="H91" s="170"/>
      <c r="I91" s="172" t="str">
        <f>IFERROR(IF(OR($E91="",F91=""),"",IF(AND(F91="Bruk rektangulært",G91=""),"",ROUND(IF(G91&lt;&gt;"",IF( VLOOKUP(G91,'Dim, min og maks'!$A$2:$F$54,6,FALSE)&lt;&gt;0,'1. Prosjekteringsverktøy'!E91/3600/VLOOKUP(G91,'Dim, min og maks'!$A$2:$F$54,6,FALSE),(E91/3600)/(((G91/2/1000))^2*PI())),IF( VLOOKUP(F91,'Dim, min og maks'!$A$2:$F$54,6,FALSE)&lt;&gt;0,'1. Prosjekteringsverktøy'!E91/3600/VLOOKUP($F91,'Dim, min og maks'!$A$2:$F$54,6,FALSE),($E91/3600)/((($F91/2/1000))^2*PI()))),1))),"Dim finnes ikke")</f>
        <v/>
      </c>
      <c r="J91" s="173" t="str">
        <f>IFERROR(ROUND(IF($F91=0,"",IF(H91=CAV!$A$3,E91,IF(G91&lt;&gt;"",IF($G91=100,'2. Velg maks og min hastigheter'!$H$5,IF($G91=125,'2. Velg maks og min hastigheter'!$H$6,IF($G91=160,'2. Velg maks og min hastigheter'!$H$7,IF($G91=200,'2. Velg maks og min hastigheter'!$H$8,IF($G91=250,'2. Velg maks og min hastigheter'!$H$9,IF($G91=315,'2. Velg maks og min hastigheter'!$H$10,IF($G91=400,'2. Velg maks og min hastigheter'!$H$11,IF($G91=500,'2. Velg maks og min hastigheter'!$H$12,IF($G91=630,'2. Velg maks og min hastigheter'!$H$13,VLOOKUP($G91,'Dim, min og maks'!$A$11:$H$54,6,FALSE)*3600*1.5))))))))),IF($F91=100,'2. Velg maks og min hastigheter'!$H$5,IF($F91=125,'2. Velg maks og min hastigheter'!$H$6,IF($F91=160,'2. Velg maks og min hastigheter'!$H$7,IF($F91=200,'2. Velg maks og min hastigheter'!$H$8,IF($F91=250,'2. Velg maks og min hastigheter'!$H$9,IF($F91=315,'2. Velg maks og min hastigheter'!$H$10,IF($F91=400,'2. Velg maks og min hastigheter'!$H$11,IF($F91=500,'2. Velg maks og min hastigheter'!$H$12,IF($F91=630,'2. Velg maks og min hastigheter'!$H$13,VLOOKUP($F91,'Dim, min og maks'!$A$11:$H$54,6,FALSE)*3600*1.5)))))))))))),0),"")</f>
        <v/>
      </c>
      <c r="K91" s="174"/>
      <c r="L91" s="175" t="str">
        <f t="shared" si="4"/>
        <v/>
      </c>
      <c r="M91" s="233" t="str">
        <f t="shared" si="5"/>
        <v/>
      </c>
      <c r="N91" s="233"/>
      <c r="O91" s="233"/>
      <c r="P91" s="164"/>
    </row>
    <row r="92" spans="1:16" x14ac:dyDescent="0.3">
      <c r="A92" s="155"/>
      <c r="B92" s="174" t="s">
        <v>425</v>
      </c>
      <c r="C92" s="164"/>
      <c r="D92" s="164"/>
      <c r="E92" s="164"/>
      <c r="F92" s="169" t="str">
        <f>IF($E92&lt;20,"",IF(H92=CAV!$A$3,IF($E92&lt;='CAV hastighet'!$E$5,100,IF($E92&lt;='CAV hastighet'!$E$6,125,IF($E92&lt;='CAV hastighet'!$E$7,160,IF($E92&lt;='CAV hastighet'!$E$8,200,IF($E92&lt;='CAV hastighet'!$E$9,250,IF($E92&lt;='CAV hastighet'!$E$10,315,IF($E92&lt;='CAV hastighet'!$E$11,400,IF($E92&lt;='CAV hastighet'!$E$12,500,IF($E92&lt;='CAV hastighet'!$E$13,630,"Dim må overstyres"))))))))),IF($E92&lt;='2. Velg maks og min hastigheter'!$E$5,100,IF($E92&lt;='2. Velg maks og min hastigheter'!$E$6,125,IF($E92&lt;='2. Velg maks og min hastigheter'!$E$7,160,IF($E92&lt;='2. Velg maks og min hastigheter'!$E$8,200,IF($E92&lt;='2. Velg maks og min hastigheter'!$E$9,250,IF($E92&lt;='2. Velg maks og min hastigheter'!$E$10,315,IF($E92&lt;='2. Velg maks og min hastigheter'!$E$11,400,IF($E92&lt;='2. Velg maks og min hastigheter'!$E$12,500,IF($E92&lt;='2. Velg maks og min hastigheter'!$E$13,630,"Bruk rektangulært")))))))))))</f>
        <v/>
      </c>
      <c r="G92" s="170"/>
      <c r="H92" s="170"/>
      <c r="I92" s="172" t="str">
        <f>IFERROR(IF(OR($E92="",F92=""),"",IF(AND(F92="Bruk rektangulært",G92=""),"",ROUND(IF(G92&lt;&gt;"",IF( VLOOKUP(G92,'Dim, min og maks'!$A$2:$F$54,6,FALSE)&lt;&gt;0,'1. Prosjekteringsverktøy'!E92/3600/VLOOKUP(G92,'Dim, min og maks'!$A$2:$F$54,6,FALSE),(E92/3600)/(((G92/2/1000))^2*PI())),IF( VLOOKUP(F92,'Dim, min og maks'!$A$2:$F$54,6,FALSE)&lt;&gt;0,'1. Prosjekteringsverktøy'!E92/3600/VLOOKUP($F92,'Dim, min og maks'!$A$2:$F$54,6,FALSE),($E92/3600)/((($F92/2/1000))^2*PI()))),1))),"Dim finnes ikke")</f>
        <v/>
      </c>
      <c r="J92" s="173" t="str">
        <f>IFERROR(ROUND(IF($F92=0,"",IF(H92=CAV!$A$3,E92,IF(G92&lt;&gt;"",IF($G92=100,'2. Velg maks og min hastigheter'!$H$5,IF($G92=125,'2. Velg maks og min hastigheter'!$H$6,IF($G92=160,'2. Velg maks og min hastigheter'!$H$7,IF($G92=200,'2. Velg maks og min hastigheter'!$H$8,IF($G92=250,'2. Velg maks og min hastigheter'!$H$9,IF($G92=315,'2. Velg maks og min hastigheter'!$H$10,IF($G92=400,'2. Velg maks og min hastigheter'!$H$11,IF($G92=500,'2. Velg maks og min hastigheter'!$H$12,IF($G92=630,'2. Velg maks og min hastigheter'!$H$13,VLOOKUP($G92,'Dim, min og maks'!$A$11:$H$54,6,FALSE)*3600*1.5))))))))),IF($F92=100,'2. Velg maks og min hastigheter'!$H$5,IF($F92=125,'2. Velg maks og min hastigheter'!$H$6,IF($F92=160,'2. Velg maks og min hastigheter'!$H$7,IF($F92=200,'2. Velg maks og min hastigheter'!$H$8,IF($F92=250,'2. Velg maks og min hastigheter'!$H$9,IF($F92=315,'2. Velg maks og min hastigheter'!$H$10,IF($F92=400,'2. Velg maks og min hastigheter'!$H$11,IF($F92=500,'2. Velg maks og min hastigheter'!$H$12,IF($F92=630,'2. Velg maks og min hastigheter'!$H$13,VLOOKUP($F92,'Dim, min og maks'!$A$11:$H$54,6,FALSE)*3600*1.5)))))))))))),0),"")</f>
        <v/>
      </c>
      <c r="K92" s="174"/>
      <c r="L92" s="175" t="str">
        <f t="shared" si="4"/>
        <v/>
      </c>
      <c r="M92" s="233" t="str">
        <f t="shared" si="5"/>
        <v/>
      </c>
      <c r="N92" s="233"/>
      <c r="O92" s="233"/>
      <c r="P92" s="164"/>
    </row>
    <row r="93" spans="1:16" x14ac:dyDescent="0.3">
      <c r="A93" s="155"/>
      <c r="B93" s="174" t="s">
        <v>425</v>
      </c>
      <c r="C93" s="164"/>
      <c r="D93" s="164"/>
      <c r="E93" s="164"/>
      <c r="F93" s="169" t="str">
        <f>IF($E93&lt;20,"",IF(H93=CAV!$A$3,IF($E93&lt;='CAV hastighet'!$E$5,100,IF($E93&lt;='CAV hastighet'!$E$6,125,IF($E93&lt;='CAV hastighet'!$E$7,160,IF($E93&lt;='CAV hastighet'!$E$8,200,IF($E93&lt;='CAV hastighet'!$E$9,250,IF($E93&lt;='CAV hastighet'!$E$10,315,IF($E93&lt;='CAV hastighet'!$E$11,400,IF($E93&lt;='CAV hastighet'!$E$12,500,IF($E93&lt;='CAV hastighet'!$E$13,630,"Dim må overstyres"))))))))),IF($E93&lt;='2. Velg maks og min hastigheter'!$E$5,100,IF($E93&lt;='2. Velg maks og min hastigheter'!$E$6,125,IF($E93&lt;='2. Velg maks og min hastigheter'!$E$7,160,IF($E93&lt;='2. Velg maks og min hastigheter'!$E$8,200,IF($E93&lt;='2. Velg maks og min hastigheter'!$E$9,250,IF($E93&lt;='2. Velg maks og min hastigheter'!$E$10,315,IF($E93&lt;='2. Velg maks og min hastigheter'!$E$11,400,IF($E93&lt;='2. Velg maks og min hastigheter'!$E$12,500,IF($E93&lt;='2. Velg maks og min hastigheter'!$E$13,630,"Bruk rektangulært")))))))))))</f>
        <v/>
      </c>
      <c r="G93" s="170"/>
      <c r="H93" s="170"/>
      <c r="I93" s="172" t="str">
        <f>IFERROR(IF(OR($E93="",F93=""),"",IF(AND(F93="Bruk rektangulært",G93=""),"",ROUND(IF(G93&lt;&gt;"",IF( VLOOKUP(G93,'Dim, min og maks'!$A$2:$F$54,6,FALSE)&lt;&gt;0,'1. Prosjekteringsverktøy'!E93/3600/VLOOKUP(G93,'Dim, min og maks'!$A$2:$F$54,6,FALSE),(E93/3600)/(((G93/2/1000))^2*PI())),IF( VLOOKUP(F93,'Dim, min og maks'!$A$2:$F$54,6,FALSE)&lt;&gt;0,'1. Prosjekteringsverktøy'!E93/3600/VLOOKUP($F93,'Dim, min og maks'!$A$2:$F$54,6,FALSE),($E93/3600)/((($F93/2/1000))^2*PI()))),1))),"Dim finnes ikke")</f>
        <v/>
      </c>
      <c r="J93" s="173" t="str">
        <f>IFERROR(ROUND(IF($F93=0,"",IF(H93=CAV!$A$3,E93,IF(G93&lt;&gt;"",IF($G93=100,'2. Velg maks og min hastigheter'!$H$5,IF($G93=125,'2. Velg maks og min hastigheter'!$H$6,IF($G93=160,'2. Velg maks og min hastigheter'!$H$7,IF($G93=200,'2. Velg maks og min hastigheter'!$H$8,IF($G93=250,'2. Velg maks og min hastigheter'!$H$9,IF($G93=315,'2. Velg maks og min hastigheter'!$H$10,IF($G93=400,'2. Velg maks og min hastigheter'!$H$11,IF($G93=500,'2. Velg maks og min hastigheter'!$H$12,IF($G93=630,'2. Velg maks og min hastigheter'!$H$13,VLOOKUP($G93,'Dim, min og maks'!$A$11:$H$54,6,FALSE)*3600*1.5))))))))),IF($F93=100,'2. Velg maks og min hastigheter'!$H$5,IF($F93=125,'2. Velg maks og min hastigheter'!$H$6,IF($F93=160,'2. Velg maks og min hastigheter'!$H$7,IF($F93=200,'2. Velg maks og min hastigheter'!$H$8,IF($F93=250,'2. Velg maks og min hastigheter'!$H$9,IF($F93=315,'2. Velg maks og min hastigheter'!$H$10,IF($F93=400,'2. Velg maks og min hastigheter'!$H$11,IF($F93=500,'2. Velg maks og min hastigheter'!$H$12,IF($F93=630,'2. Velg maks og min hastigheter'!$H$13,VLOOKUP($F93,'Dim, min og maks'!$A$11:$H$54,6,FALSE)*3600*1.5)))))))))))),0),"")</f>
        <v/>
      </c>
      <c r="K93" s="174"/>
      <c r="L93" s="175" t="str">
        <f t="shared" si="4"/>
        <v/>
      </c>
      <c r="M93" s="233" t="str">
        <f t="shared" si="5"/>
        <v/>
      </c>
      <c r="N93" s="233"/>
      <c r="O93" s="233"/>
      <c r="P93" s="164"/>
    </row>
    <row r="94" spans="1:16" x14ac:dyDescent="0.3">
      <c r="A94" s="155"/>
      <c r="B94" s="174" t="s">
        <v>425</v>
      </c>
      <c r="C94" s="164"/>
      <c r="D94" s="164"/>
      <c r="E94" s="164"/>
      <c r="F94" s="169" t="str">
        <f>IF($E94&lt;20,"",IF(H94=CAV!$A$3,IF($E94&lt;='CAV hastighet'!$E$5,100,IF($E94&lt;='CAV hastighet'!$E$6,125,IF($E94&lt;='CAV hastighet'!$E$7,160,IF($E94&lt;='CAV hastighet'!$E$8,200,IF($E94&lt;='CAV hastighet'!$E$9,250,IF($E94&lt;='CAV hastighet'!$E$10,315,IF($E94&lt;='CAV hastighet'!$E$11,400,IF($E94&lt;='CAV hastighet'!$E$12,500,IF($E94&lt;='CAV hastighet'!$E$13,630,"Dim må overstyres"))))))))),IF($E94&lt;='2. Velg maks og min hastigheter'!$E$5,100,IF($E94&lt;='2. Velg maks og min hastigheter'!$E$6,125,IF($E94&lt;='2. Velg maks og min hastigheter'!$E$7,160,IF($E94&lt;='2. Velg maks og min hastigheter'!$E$8,200,IF($E94&lt;='2. Velg maks og min hastigheter'!$E$9,250,IF($E94&lt;='2. Velg maks og min hastigheter'!$E$10,315,IF($E94&lt;='2. Velg maks og min hastigheter'!$E$11,400,IF($E94&lt;='2. Velg maks og min hastigheter'!$E$12,500,IF($E94&lt;='2. Velg maks og min hastigheter'!$E$13,630,"Bruk rektangulært")))))))))))</f>
        <v/>
      </c>
      <c r="G94" s="170"/>
      <c r="H94" s="170"/>
      <c r="I94" s="172" t="str">
        <f>IFERROR(IF(OR($E94="",F94=""),"",IF(AND(F94="Bruk rektangulært",G94=""),"",ROUND(IF(G94&lt;&gt;"",IF( VLOOKUP(G94,'Dim, min og maks'!$A$2:$F$54,6,FALSE)&lt;&gt;0,'1. Prosjekteringsverktøy'!E94/3600/VLOOKUP(G94,'Dim, min og maks'!$A$2:$F$54,6,FALSE),(E94/3600)/(((G94/2/1000))^2*PI())),IF( VLOOKUP(F94,'Dim, min og maks'!$A$2:$F$54,6,FALSE)&lt;&gt;0,'1. Prosjekteringsverktøy'!E94/3600/VLOOKUP($F94,'Dim, min og maks'!$A$2:$F$54,6,FALSE),($E94/3600)/((($F94/2/1000))^2*PI()))),1))),"Dim finnes ikke")</f>
        <v/>
      </c>
      <c r="J94" s="173" t="str">
        <f>IFERROR(ROUND(IF($F94=0,"",IF(H94=CAV!$A$3,E94,IF(G94&lt;&gt;"",IF($G94=100,'2. Velg maks og min hastigheter'!$H$5,IF($G94=125,'2. Velg maks og min hastigheter'!$H$6,IF($G94=160,'2. Velg maks og min hastigheter'!$H$7,IF($G94=200,'2. Velg maks og min hastigheter'!$H$8,IF($G94=250,'2. Velg maks og min hastigheter'!$H$9,IF($G94=315,'2. Velg maks og min hastigheter'!$H$10,IF($G94=400,'2. Velg maks og min hastigheter'!$H$11,IF($G94=500,'2. Velg maks og min hastigheter'!$H$12,IF($G94=630,'2. Velg maks og min hastigheter'!$H$13,VLOOKUP($G94,'Dim, min og maks'!$A$11:$H$54,6,FALSE)*3600*1.5))))))))),IF($F94=100,'2. Velg maks og min hastigheter'!$H$5,IF($F94=125,'2. Velg maks og min hastigheter'!$H$6,IF($F94=160,'2. Velg maks og min hastigheter'!$H$7,IF($F94=200,'2. Velg maks og min hastigheter'!$H$8,IF($F94=250,'2. Velg maks og min hastigheter'!$H$9,IF($F94=315,'2. Velg maks og min hastigheter'!$H$10,IF($F94=400,'2. Velg maks og min hastigheter'!$H$11,IF($F94=500,'2. Velg maks og min hastigheter'!$H$12,IF($F94=630,'2. Velg maks og min hastigheter'!$H$13,VLOOKUP($F94,'Dim, min og maks'!$A$11:$H$54,6,FALSE)*3600*1.5)))))))))))),0),"")</f>
        <v/>
      </c>
      <c r="K94" s="174"/>
      <c r="L94" s="175" t="str">
        <f t="shared" si="4"/>
        <v/>
      </c>
      <c r="M94" s="233" t="str">
        <f t="shared" si="5"/>
        <v/>
      </c>
      <c r="N94" s="233"/>
      <c r="O94" s="233"/>
      <c r="P94" s="164"/>
    </row>
    <row r="95" spans="1:16" x14ac:dyDescent="0.3">
      <c r="A95" s="155"/>
      <c r="B95" s="174" t="s">
        <v>425</v>
      </c>
      <c r="C95" s="164"/>
      <c r="D95" s="164"/>
      <c r="E95" s="164"/>
      <c r="F95" s="169" t="str">
        <f>IF($E95&lt;20,"",IF(H95=CAV!$A$3,IF($E95&lt;='CAV hastighet'!$E$5,100,IF($E95&lt;='CAV hastighet'!$E$6,125,IF($E95&lt;='CAV hastighet'!$E$7,160,IF($E95&lt;='CAV hastighet'!$E$8,200,IF($E95&lt;='CAV hastighet'!$E$9,250,IF($E95&lt;='CAV hastighet'!$E$10,315,IF($E95&lt;='CAV hastighet'!$E$11,400,IF($E95&lt;='CAV hastighet'!$E$12,500,IF($E95&lt;='CAV hastighet'!$E$13,630,"Dim må overstyres"))))))))),IF($E95&lt;='2. Velg maks og min hastigheter'!$E$5,100,IF($E95&lt;='2. Velg maks og min hastigheter'!$E$6,125,IF($E95&lt;='2. Velg maks og min hastigheter'!$E$7,160,IF($E95&lt;='2. Velg maks og min hastigheter'!$E$8,200,IF($E95&lt;='2. Velg maks og min hastigheter'!$E$9,250,IF($E95&lt;='2. Velg maks og min hastigheter'!$E$10,315,IF($E95&lt;='2. Velg maks og min hastigheter'!$E$11,400,IF($E95&lt;='2. Velg maks og min hastigheter'!$E$12,500,IF($E95&lt;='2. Velg maks og min hastigheter'!$E$13,630,"Bruk rektangulært")))))))))))</f>
        <v/>
      </c>
      <c r="G95" s="170"/>
      <c r="H95" s="170"/>
      <c r="I95" s="172" t="str">
        <f>IFERROR(IF(OR($E95="",F95=""),"",IF(AND(F95="Bruk rektangulært",G95=""),"",ROUND(IF(G95&lt;&gt;"",IF( VLOOKUP(G95,'Dim, min og maks'!$A$2:$F$54,6,FALSE)&lt;&gt;0,'1. Prosjekteringsverktøy'!E95/3600/VLOOKUP(G95,'Dim, min og maks'!$A$2:$F$54,6,FALSE),(E95/3600)/(((G95/2/1000))^2*PI())),IF( VLOOKUP(F95,'Dim, min og maks'!$A$2:$F$54,6,FALSE)&lt;&gt;0,'1. Prosjekteringsverktøy'!E95/3600/VLOOKUP($F95,'Dim, min og maks'!$A$2:$F$54,6,FALSE),($E95/3600)/((($F95/2/1000))^2*PI()))),1))),"Dim finnes ikke")</f>
        <v/>
      </c>
      <c r="J95" s="173" t="str">
        <f>IFERROR(ROUND(IF($F95=0,"",IF(H95=CAV!$A$3,E95,IF(G95&lt;&gt;"",IF($G95=100,'2. Velg maks og min hastigheter'!$H$5,IF($G95=125,'2. Velg maks og min hastigheter'!$H$6,IF($G95=160,'2. Velg maks og min hastigheter'!$H$7,IF($G95=200,'2. Velg maks og min hastigheter'!$H$8,IF($G95=250,'2. Velg maks og min hastigheter'!$H$9,IF($G95=315,'2. Velg maks og min hastigheter'!$H$10,IF($G95=400,'2. Velg maks og min hastigheter'!$H$11,IF($G95=500,'2. Velg maks og min hastigheter'!$H$12,IF($G95=630,'2. Velg maks og min hastigheter'!$H$13,VLOOKUP($G95,'Dim, min og maks'!$A$11:$H$54,6,FALSE)*3600*1.5))))))))),IF($F95=100,'2. Velg maks og min hastigheter'!$H$5,IF($F95=125,'2. Velg maks og min hastigheter'!$H$6,IF($F95=160,'2. Velg maks og min hastigheter'!$H$7,IF($F95=200,'2. Velg maks og min hastigheter'!$H$8,IF($F95=250,'2. Velg maks og min hastigheter'!$H$9,IF($F95=315,'2. Velg maks og min hastigheter'!$H$10,IF($F95=400,'2. Velg maks og min hastigheter'!$H$11,IF($F95=500,'2. Velg maks og min hastigheter'!$H$12,IF($F95=630,'2. Velg maks og min hastigheter'!$H$13,VLOOKUP($F95,'Dim, min og maks'!$A$11:$H$54,6,FALSE)*3600*1.5)))))))))))),0),"")</f>
        <v/>
      </c>
      <c r="K95" s="174"/>
      <c r="L95" s="175" t="str">
        <f t="shared" si="4"/>
        <v/>
      </c>
      <c r="M95" s="233" t="str">
        <f t="shared" si="5"/>
        <v/>
      </c>
      <c r="N95" s="233"/>
      <c r="O95" s="233"/>
      <c r="P95" s="164"/>
    </row>
    <row r="96" spans="1:16" x14ac:dyDescent="0.3">
      <c r="A96" s="155"/>
      <c r="B96" s="174" t="s">
        <v>425</v>
      </c>
      <c r="C96" s="164"/>
      <c r="D96" s="164"/>
      <c r="E96" s="164"/>
      <c r="F96" s="169" t="str">
        <f>IF($E96&lt;20,"",IF(H96=CAV!$A$3,IF($E96&lt;='CAV hastighet'!$E$5,100,IF($E96&lt;='CAV hastighet'!$E$6,125,IF($E96&lt;='CAV hastighet'!$E$7,160,IF($E96&lt;='CAV hastighet'!$E$8,200,IF($E96&lt;='CAV hastighet'!$E$9,250,IF($E96&lt;='CAV hastighet'!$E$10,315,IF($E96&lt;='CAV hastighet'!$E$11,400,IF($E96&lt;='CAV hastighet'!$E$12,500,IF($E96&lt;='CAV hastighet'!$E$13,630,"Dim må overstyres"))))))))),IF($E96&lt;='2. Velg maks og min hastigheter'!$E$5,100,IF($E96&lt;='2. Velg maks og min hastigheter'!$E$6,125,IF($E96&lt;='2. Velg maks og min hastigheter'!$E$7,160,IF($E96&lt;='2. Velg maks og min hastigheter'!$E$8,200,IF($E96&lt;='2. Velg maks og min hastigheter'!$E$9,250,IF($E96&lt;='2. Velg maks og min hastigheter'!$E$10,315,IF($E96&lt;='2. Velg maks og min hastigheter'!$E$11,400,IF($E96&lt;='2. Velg maks og min hastigheter'!$E$12,500,IF($E96&lt;='2. Velg maks og min hastigheter'!$E$13,630,"Bruk rektangulært")))))))))))</f>
        <v/>
      </c>
      <c r="G96" s="170"/>
      <c r="H96" s="170"/>
      <c r="I96" s="172" t="str">
        <f>IFERROR(IF(OR($E96="",F96=""),"",IF(AND(F96="Bruk rektangulært",G96=""),"",ROUND(IF(G96&lt;&gt;"",IF( VLOOKUP(G96,'Dim, min og maks'!$A$2:$F$54,6,FALSE)&lt;&gt;0,'1. Prosjekteringsverktøy'!E96/3600/VLOOKUP(G96,'Dim, min og maks'!$A$2:$F$54,6,FALSE),(E96/3600)/(((G96/2/1000))^2*PI())),IF( VLOOKUP(F96,'Dim, min og maks'!$A$2:$F$54,6,FALSE)&lt;&gt;0,'1. Prosjekteringsverktøy'!E96/3600/VLOOKUP($F96,'Dim, min og maks'!$A$2:$F$54,6,FALSE),($E96/3600)/((($F96/2/1000))^2*PI()))),1))),"Dim finnes ikke")</f>
        <v/>
      </c>
      <c r="J96" s="173" t="str">
        <f>IFERROR(ROUND(IF($F96=0,"",IF(H96=CAV!$A$3,E96,IF(G96&lt;&gt;"",IF($G96=100,'2. Velg maks og min hastigheter'!$H$5,IF($G96=125,'2. Velg maks og min hastigheter'!$H$6,IF($G96=160,'2. Velg maks og min hastigheter'!$H$7,IF($G96=200,'2. Velg maks og min hastigheter'!$H$8,IF($G96=250,'2. Velg maks og min hastigheter'!$H$9,IF($G96=315,'2. Velg maks og min hastigheter'!$H$10,IF($G96=400,'2. Velg maks og min hastigheter'!$H$11,IF($G96=500,'2. Velg maks og min hastigheter'!$H$12,IF($G96=630,'2. Velg maks og min hastigheter'!$H$13,VLOOKUP($G96,'Dim, min og maks'!$A$11:$H$54,6,FALSE)*3600*1.5))))))))),IF($F96=100,'2. Velg maks og min hastigheter'!$H$5,IF($F96=125,'2. Velg maks og min hastigheter'!$H$6,IF($F96=160,'2. Velg maks og min hastigheter'!$H$7,IF($F96=200,'2. Velg maks og min hastigheter'!$H$8,IF($F96=250,'2. Velg maks og min hastigheter'!$H$9,IF($F96=315,'2. Velg maks og min hastigheter'!$H$10,IF($F96=400,'2. Velg maks og min hastigheter'!$H$11,IF($F96=500,'2. Velg maks og min hastigheter'!$H$12,IF($F96=630,'2. Velg maks og min hastigheter'!$H$13,VLOOKUP($F96,'Dim, min og maks'!$A$11:$H$54,6,FALSE)*3600*1.5)))))))))))),0),"")</f>
        <v/>
      </c>
      <c r="K96" s="174"/>
      <c r="L96" s="175" t="str">
        <f t="shared" si="4"/>
        <v/>
      </c>
      <c r="M96" s="233" t="str">
        <f t="shared" si="5"/>
        <v/>
      </c>
      <c r="N96" s="233"/>
      <c r="O96" s="233"/>
      <c r="P96" s="164"/>
    </row>
    <row r="97" spans="1:16" x14ac:dyDescent="0.3">
      <c r="A97" s="155"/>
      <c r="B97" s="174" t="s">
        <v>425</v>
      </c>
      <c r="C97" s="164"/>
      <c r="D97" s="164"/>
      <c r="E97" s="164"/>
      <c r="F97" s="169" t="str">
        <f>IF($E97&lt;20,"",IF(H97=CAV!$A$3,IF($E97&lt;='CAV hastighet'!$E$5,100,IF($E97&lt;='CAV hastighet'!$E$6,125,IF($E97&lt;='CAV hastighet'!$E$7,160,IF($E97&lt;='CAV hastighet'!$E$8,200,IF($E97&lt;='CAV hastighet'!$E$9,250,IF($E97&lt;='CAV hastighet'!$E$10,315,IF($E97&lt;='CAV hastighet'!$E$11,400,IF($E97&lt;='CAV hastighet'!$E$12,500,IF($E97&lt;='CAV hastighet'!$E$13,630,"Dim må overstyres"))))))))),IF($E97&lt;='2. Velg maks og min hastigheter'!$E$5,100,IF($E97&lt;='2. Velg maks og min hastigheter'!$E$6,125,IF($E97&lt;='2. Velg maks og min hastigheter'!$E$7,160,IF($E97&lt;='2. Velg maks og min hastigheter'!$E$8,200,IF($E97&lt;='2. Velg maks og min hastigheter'!$E$9,250,IF($E97&lt;='2. Velg maks og min hastigheter'!$E$10,315,IF($E97&lt;='2. Velg maks og min hastigheter'!$E$11,400,IF($E97&lt;='2. Velg maks og min hastigheter'!$E$12,500,IF($E97&lt;='2. Velg maks og min hastigheter'!$E$13,630,"Bruk rektangulært")))))))))))</f>
        <v/>
      </c>
      <c r="G97" s="170"/>
      <c r="H97" s="170"/>
      <c r="I97" s="172" t="str">
        <f>IFERROR(IF(OR($E97="",F97=""),"",IF(AND(F97="Bruk rektangulært",G97=""),"",ROUND(IF(G97&lt;&gt;"",IF( VLOOKUP(G97,'Dim, min og maks'!$A$2:$F$54,6,FALSE)&lt;&gt;0,'1. Prosjekteringsverktøy'!E97/3600/VLOOKUP(G97,'Dim, min og maks'!$A$2:$F$54,6,FALSE),(E97/3600)/(((G97/2/1000))^2*PI())),IF( VLOOKUP(F97,'Dim, min og maks'!$A$2:$F$54,6,FALSE)&lt;&gt;0,'1. Prosjekteringsverktøy'!E97/3600/VLOOKUP($F97,'Dim, min og maks'!$A$2:$F$54,6,FALSE),($E97/3600)/((($F97/2/1000))^2*PI()))),1))),"Dim finnes ikke")</f>
        <v/>
      </c>
      <c r="J97" s="173" t="str">
        <f>IFERROR(ROUND(IF($F97=0,"",IF(H97=CAV!$A$3,E97,IF(G97&lt;&gt;"",IF($G97=100,'2. Velg maks og min hastigheter'!$H$5,IF($G97=125,'2. Velg maks og min hastigheter'!$H$6,IF($G97=160,'2. Velg maks og min hastigheter'!$H$7,IF($G97=200,'2. Velg maks og min hastigheter'!$H$8,IF($G97=250,'2. Velg maks og min hastigheter'!$H$9,IF($G97=315,'2. Velg maks og min hastigheter'!$H$10,IF($G97=400,'2. Velg maks og min hastigheter'!$H$11,IF($G97=500,'2. Velg maks og min hastigheter'!$H$12,IF($G97=630,'2. Velg maks og min hastigheter'!$H$13,VLOOKUP($G97,'Dim, min og maks'!$A$11:$H$54,6,FALSE)*3600*1.5))))))))),IF($F97=100,'2. Velg maks og min hastigheter'!$H$5,IF($F97=125,'2. Velg maks og min hastigheter'!$H$6,IF($F97=160,'2. Velg maks og min hastigheter'!$H$7,IF($F97=200,'2. Velg maks og min hastigheter'!$H$8,IF($F97=250,'2. Velg maks og min hastigheter'!$H$9,IF($F97=315,'2. Velg maks og min hastigheter'!$H$10,IF($F97=400,'2. Velg maks og min hastigheter'!$H$11,IF($F97=500,'2. Velg maks og min hastigheter'!$H$12,IF($F97=630,'2. Velg maks og min hastigheter'!$H$13,VLOOKUP($F97,'Dim, min og maks'!$A$11:$H$54,6,FALSE)*3600*1.5)))))))))))),0),"")</f>
        <v/>
      </c>
      <c r="K97" s="174"/>
      <c r="L97" s="175" t="str">
        <f t="shared" si="4"/>
        <v/>
      </c>
      <c r="M97" s="233" t="str">
        <f t="shared" si="5"/>
        <v/>
      </c>
      <c r="N97" s="233"/>
      <c r="O97" s="233"/>
      <c r="P97" s="164"/>
    </row>
    <row r="98" spans="1:16" x14ac:dyDescent="0.3">
      <c r="A98" s="155"/>
      <c r="B98" s="174" t="s">
        <v>425</v>
      </c>
      <c r="C98" s="164"/>
      <c r="D98" s="164"/>
      <c r="E98" s="164"/>
      <c r="F98" s="169" t="str">
        <f>IF($E98&lt;20,"",IF(H98=CAV!$A$3,IF($E98&lt;='CAV hastighet'!$E$5,100,IF($E98&lt;='CAV hastighet'!$E$6,125,IF($E98&lt;='CAV hastighet'!$E$7,160,IF($E98&lt;='CAV hastighet'!$E$8,200,IF($E98&lt;='CAV hastighet'!$E$9,250,IF($E98&lt;='CAV hastighet'!$E$10,315,IF($E98&lt;='CAV hastighet'!$E$11,400,IF($E98&lt;='CAV hastighet'!$E$12,500,IF($E98&lt;='CAV hastighet'!$E$13,630,"Dim må overstyres"))))))))),IF($E98&lt;='2. Velg maks og min hastigheter'!$E$5,100,IF($E98&lt;='2. Velg maks og min hastigheter'!$E$6,125,IF($E98&lt;='2. Velg maks og min hastigheter'!$E$7,160,IF($E98&lt;='2. Velg maks og min hastigheter'!$E$8,200,IF($E98&lt;='2. Velg maks og min hastigheter'!$E$9,250,IF($E98&lt;='2. Velg maks og min hastigheter'!$E$10,315,IF($E98&lt;='2. Velg maks og min hastigheter'!$E$11,400,IF($E98&lt;='2. Velg maks og min hastigheter'!$E$12,500,IF($E98&lt;='2. Velg maks og min hastigheter'!$E$13,630,"Bruk rektangulært")))))))))))</f>
        <v/>
      </c>
      <c r="G98" s="170"/>
      <c r="H98" s="170"/>
      <c r="I98" s="172" t="str">
        <f>IFERROR(IF(OR($E98="",F98=""),"",IF(AND(F98="Bruk rektangulært",G98=""),"",ROUND(IF(G98&lt;&gt;"",IF( VLOOKUP(G98,'Dim, min og maks'!$A$2:$F$54,6,FALSE)&lt;&gt;0,'1. Prosjekteringsverktøy'!E98/3600/VLOOKUP(G98,'Dim, min og maks'!$A$2:$F$54,6,FALSE),(E98/3600)/(((G98/2/1000))^2*PI())),IF( VLOOKUP(F98,'Dim, min og maks'!$A$2:$F$54,6,FALSE)&lt;&gt;0,'1. Prosjekteringsverktøy'!E98/3600/VLOOKUP($F98,'Dim, min og maks'!$A$2:$F$54,6,FALSE),($E98/3600)/((($F98/2/1000))^2*PI()))),1))),"Dim finnes ikke")</f>
        <v/>
      </c>
      <c r="J98" s="173" t="str">
        <f>IFERROR(ROUND(IF($F98=0,"",IF(H98=CAV!$A$3,E98,IF(G98&lt;&gt;"",IF($G98=100,'2. Velg maks og min hastigheter'!$H$5,IF($G98=125,'2. Velg maks og min hastigheter'!$H$6,IF($G98=160,'2. Velg maks og min hastigheter'!$H$7,IF($G98=200,'2. Velg maks og min hastigheter'!$H$8,IF($G98=250,'2. Velg maks og min hastigheter'!$H$9,IF($G98=315,'2. Velg maks og min hastigheter'!$H$10,IF($G98=400,'2. Velg maks og min hastigheter'!$H$11,IF($G98=500,'2. Velg maks og min hastigheter'!$H$12,IF($G98=630,'2. Velg maks og min hastigheter'!$H$13,VLOOKUP($G98,'Dim, min og maks'!$A$11:$H$54,6,FALSE)*3600*1.5))))))))),IF($F98=100,'2. Velg maks og min hastigheter'!$H$5,IF($F98=125,'2. Velg maks og min hastigheter'!$H$6,IF($F98=160,'2. Velg maks og min hastigheter'!$H$7,IF($F98=200,'2. Velg maks og min hastigheter'!$H$8,IF($F98=250,'2. Velg maks og min hastigheter'!$H$9,IF($F98=315,'2. Velg maks og min hastigheter'!$H$10,IF($F98=400,'2. Velg maks og min hastigheter'!$H$11,IF($F98=500,'2. Velg maks og min hastigheter'!$H$12,IF($F98=630,'2. Velg maks og min hastigheter'!$H$13,VLOOKUP($F98,'Dim, min og maks'!$A$11:$H$54,6,FALSE)*3600*1.5)))))))))))),0),"")</f>
        <v/>
      </c>
      <c r="K98" s="174"/>
      <c r="L98" s="175" t="str">
        <f t="shared" si="4"/>
        <v/>
      </c>
      <c r="M98" s="233" t="str">
        <f t="shared" si="5"/>
        <v/>
      </c>
      <c r="N98" s="233"/>
      <c r="O98" s="233"/>
      <c r="P98" s="164"/>
    </row>
    <row r="99" spans="1:16" x14ac:dyDescent="0.3">
      <c r="A99" s="155"/>
      <c r="B99" s="174" t="s">
        <v>425</v>
      </c>
      <c r="C99" s="164"/>
      <c r="D99" s="164"/>
      <c r="E99" s="164"/>
      <c r="F99" s="169" t="str">
        <f>IF($E99&lt;20,"",IF(H99=CAV!$A$3,IF($E99&lt;='CAV hastighet'!$E$5,100,IF($E99&lt;='CAV hastighet'!$E$6,125,IF($E99&lt;='CAV hastighet'!$E$7,160,IF($E99&lt;='CAV hastighet'!$E$8,200,IF($E99&lt;='CAV hastighet'!$E$9,250,IF($E99&lt;='CAV hastighet'!$E$10,315,IF($E99&lt;='CAV hastighet'!$E$11,400,IF($E99&lt;='CAV hastighet'!$E$12,500,IF($E99&lt;='CAV hastighet'!$E$13,630,"Dim må overstyres"))))))))),IF($E99&lt;='2. Velg maks og min hastigheter'!$E$5,100,IF($E99&lt;='2. Velg maks og min hastigheter'!$E$6,125,IF($E99&lt;='2. Velg maks og min hastigheter'!$E$7,160,IF($E99&lt;='2. Velg maks og min hastigheter'!$E$8,200,IF($E99&lt;='2. Velg maks og min hastigheter'!$E$9,250,IF($E99&lt;='2. Velg maks og min hastigheter'!$E$10,315,IF($E99&lt;='2. Velg maks og min hastigheter'!$E$11,400,IF($E99&lt;='2. Velg maks og min hastigheter'!$E$12,500,IF($E99&lt;='2. Velg maks og min hastigheter'!$E$13,630,"Bruk rektangulært")))))))))))</f>
        <v/>
      </c>
      <c r="G99" s="170"/>
      <c r="H99" s="170"/>
      <c r="I99" s="172" t="str">
        <f>IFERROR(IF(OR($E99="",F99=""),"",IF(AND(F99="Bruk rektangulært",G99=""),"",ROUND(IF(G99&lt;&gt;"",IF( VLOOKUP(G99,'Dim, min og maks'!$A$2:$F$54,6,FALSE)&lt;&gt;0,'1. Prosjekteringsverktøy'!E99/3600/VLOOKUP(G99,'Dim, min og maks'!$A$2:$F$54,6,FALSE),(E99/3600)/(((G99/2/1000))^2*PI())),IF( VLOOKUP(F99,'Dim, min og maks'!$A$2:$F$54,6,FALSE)&lt;&gt;0,'1. Prosjekteringsverktøy'!E99/3600/VLOOKUP($F99,'Dim, min og maks'!$A$2:$F$54,6,FALSE),($E99/3600)/((($F99/2/1000))^2*PI()))),1))),"Dim finnes ikke")</f>
        <v/>
      </c>
      <c r="J99" s="173" t="str">
        <f>IFERROR(ROUND(IF($F99=0,"",IF(H99=CAV!$A$3,E99,IF(G99&lt;&gt;"",IF($G99=100,'2. Velg maks og min hastigheter'!$H$5,IF($G99=125,'2. Velg maks og min hastigheter'!$H$6,IF($G99=160,'2. Velg maks og min hastigheter'!$H$7,IF($G99=200,'2. Velg maks og min hastigheter'!$H$8,IF($G99=250,'2. Velg maks og min hastigheter'!$H$9,IF($G99=315,'2. Velg maks og min hastigheter'!$H$10,IF($G99=400,'2. Velg maks og min hastigheter'!$H$11,IF($G99=500,'2. Velg maks og min hastigheter'!$H$12,IF($G99=630,'2. Velg maks og min hastigheter'!$H$13,VLOOKUP($G99,'Dim, min og maks'!$A$11:$H$54,6,FALSE)*3600*1.5))))))))),IF($F99=100,'2. Velg maks og min hastigheter'!$H$5,IF($F99=125,'2. Velg maks og min hastigheter'!$H$6,IF($F99=160,'2. Velg maks og min hastigheter'!$H$7,IF($F99=200,'2. Velg maks og min hastigheter'!$H$8,IF($F99=250,'2. Velg maks og min hastigheter'!$H$9,IF($F99=315,'2. Velg maks og min hastigheter'!$H$10,IF($F99=400,'2. Velg maks og min hastigheter'!$H$11,IF($F99=500,'2. Velg maks og min hastigheter'!$H$12,IF($F99=630,'2. Velg maks og min hastigheter'!$H$13,VLOOKUP($F99,'Dim, min og maks'!$A$11:$H$54,6,FALSE)*3600*1.5)))))))))))),0),"")</f>
        <v/>
      </c>
      <c r="K99" s="174"/>
      <c r="L99" s="175" t="str">
        <f t="shared" si="4"/>
        <v/>
      </c>
      <c r="M99" s="233" t="str">
        <f t="shared" si="5"/>
        <v/>
      </c>
      <c r="N99" s="233"/>
      <c r="O99" s="233"/>
      <c r="P99" s="164"/>
    </row>
    <row r="100" spans="1:16" x14ac:dyDescent="0.3">
      <c r="A100" s="155"/>
      <c r="B100" s="174" t="s">
        <v>425</v>
      </c>
      <c r="C100" s="164"/>
      <c r="D100" s="164"/>
      <c r="E100" s="164"/>
      <c r="F100" s="169" t="str">
        <f>IF($E100&lt;20,"",IF(H100=CAV!$A$3,IF($E100&lt;='CAV hastighet'!$E$5,100,IF($E100&lt;='CAV hastighet'!$E$6,125,IF($E100&lt;='CAV hastighet'!$E$7,160,IF($E100&lt;='CAV hastighet'!$E$8,200,IF($E100&lt;='CAV hastighet'!$E$9,250,IF($E100&lt;='CAV hastighet'!$E$10,315,IF($E100&lt;='CAV hastighet'!$E$11,400,IF($E100&lt;='CAV hastighet'!$E$12,500,IF($E100&lt;='CAV hastighet'!$E$13,630,"Dim må overstyres"))))))))),IF($E100&lt;='2. Velg maks og min hastigheter'!$E$5,100,IF($E100&lt;='2. Velg maks og min hastigheter'!$E$6,125,IF($E100&lt;='2. Velg maks og min hastigheter'!$E$7,160,IF($E100&lt;='2. Velg maks og min hastigheter'!$E$8,200,IF($E100&lt;='2. Velg maks og min hastigheter'!$E$9,250,IF($E100&lt;='2. Velg maks og min hastigheter'!$E$10,315,IF($E100&lt;='2. Velg maks og min hastigheter'!$E$11,400,IF($E100&lt;='2. Velg maks og min hastigheter'!$E$12,500,IF($E100&lt;='2. Velg maks og min hastigheter'!$E$13,630,"Bruk rektangulært")))))))))))</f>
        <v/>
      </c>
      <c r="G100" s="170"/>
      <c r="H100" s="170"/>
      <c r="I100" s="172" t="str">
        <f>IFERROR(IF(OR($E100="",F100=""),"",IF(AND(F100="Bruk rektangulært",G100=""),"",ROUND(IF(G100&lt;&gt;"",IF( VLOOKUP(G100,'Dim, min og maks'!$A$2:$F$54,6,FALSE)&lt;&gt;0,'1. Prosjekteringsverktøy'!E100/3600/VLOOKUP(G100,'Dim, min og maks'!$A$2:$F$54,6,FALSE),(E100/3600)/(((G100/2/1000))^2*PI())),IF( VLOOKUP(F100,'Dim, min og maks'!$A$2:$F$54,6,FALSE)&lt;&gt;0,'1. Prosjekteringsverktøy'!E100/3600/VLOOKUP($F100,'Dim, min og maks'!$A$2:$F$54,6,FALSE),($E100/3600)/((($F100/2/1000))^2*PI()))),1))),"Dim finnes ikke")</f>
        <v/>
      </c>
      <c r="J100" s="173" t="str">
        <f>IFERROR(ROUND(IF($F100=0,"",IF(H100=CAV!$A$3,E100,IF(G100&lt;&gt;"",IF($G100=100,'2. Velg maks og min hastigheter'!$H$5,IF($G100=125,'2. Velg maks og min hastigheter'!$H$6,IF($G100=160,'2. Velg maks og min hastigheter'!$H$7,IF($G100=200,'2. Velg maks og min hastigheter'!$H$8,IF($G100=250,'2. Velg maks og min hastigheter'!$H$9,IF($G100=315,'2. Velg maks og min hastigheter'!$H$10,IF($G100=400,'2. Velg maks og min hastigheter'!$H$11,IF($G100=500,'2. Velg maks og min hastigheter'!$H$12,IF($G100=630,'2. Velg maks og min hastigheter'!$H$13,VLOOKUP($G100,'Dim, min og maks'!$A$11:$H$54,6,FALSE)*3600*1.5))))))))),IF($F100=100,'2. Velg maks og min hastigheter'!$H$5,IF($F100=125,'2. Velg maks og min hastigheter'!$H$6,IF($F100=160,'2. Velg maks og min hastigheter'!$H$7,IF($F100=200,'2. Velg maks og min hastigheter'!$H$8,IF($F100=250,'2. Velg maks og min hastigheter'!$H$9,IF($F100=315,'2. Velg maks og min hastigheter'!$H$10,IF($F100=400,'2. Velg maks og min hastigheter'!$H$11,IF($F100=500,'2. Velg maks og min hastigheter'!$H$12,IF($F100=630,'2. Velg maks og min hastigheter'!$H$13,VLOOKUP($F100,'Dim, min og maks'!$A$11:$H$54,6,FALSE)*3600*1.5)))))))))))),0),"")</f>
        <v/>
      </c>
      <c r="K100" s="174"/>
      <c r="L100" s="175" t="str">
        <f t="shared" si="4"/>
        <v/>
      </c>
      <c r="M100" s="233" t="str">
        <f t="shared" si="5"/>
        <v/>
      </c>
      <c r="N100" s="233"/>
      <c r="O100" s="233"/>
      <c r="P100" s="164"/>
    </row>
    <row r="101" spans="1:16" x14ac:dyDescent="0.3">
      <c r="A101" s="155"/>
      <c r="B101" s="174" t="s">
        <v>425</v>
      </c>
      <c r="C101" s="164"/>
      <c r="D101" s="164"/>
      <c r="E101" s="164"/>
      <c r="F101" s="169" t="str">
        <f>IF($E101&lt;20,"",IF(H101=CAV!$A$3,IF($E101&lt;='CAV hastighet'!$E$5,100,IF($E101&lt;='CAV hastighet'!$E$6,125,IF($E101&lt;='CAV hastighet'!$E$7,160,IF($E101&lt;='CAV hastighet'!$E$8,200,IF($E101&lt;='CAV hastighet'!$E$9,250,IF($E101&lt;='CAV hastighet'!$E$10,315,IF($E101&lt;='CAV hastighet'!$E$11,400,IF($E101&lt;='CAV hastighet'!$E$12,500,IF($E101&lt;='CAV hastighet'!$E$13,630,"Dim må overstyres"))))))))),IF($E101&lt;='2. Velg maks og min hastigheter'!$E$5,100,IF($E101&lt;='2. Velg maks og min hastigheter'!$E$6,125,IF($E101&lt;='2. Velg maks og min hastigheter'!$E$7,160,IF($E101&lt;='2. Velg maks og min hastigheter'!$E$8,200,IF($E101&lt;='2. Velg maks og min hastigheter'!$E$9,250,IF($E101&lt;='2. Velg maks og min hastigheter'!$E$10,315,IF($E101&lt;='2. Velg maks og min hastigheter'!$E$11,400,IF($E101&lt;='2. Velg maks og min hastigheter'!$E$12,500,IF($E101&lt;='2. Velg maks og min hastigheter'!$E$13,630,"Bruk rektangulært")))))))))))</f>
        <v/>
      </c>
      <c r="G101" s="170"/>
      <c r="H101" s="170"/>
      <c r="I101" s="172" t="str">
        <f>IFERROR(IF(OR($E101="",F101=""),"",IF(AND(F101="Bruk rektangulært",G101=""),"",ROUND(IF(G101&lt;&gt;"",IF( VLOOKUP(G101,'Dim, min og maks'!$A$2:$F$54,6,FALSE)&lt;&gt;0,'1. Prosjekteringsverktøy'!E101/3600/VLOOKUP(G101,'Dim, min og maks'!$A$2:$F$54,6,FALSE),(E101/3600)/(((G101/2/1000))^2*PI())),IF( VLOOKUP(F101,'Dim, min og maks'!$A$2:$F$54,6,FALSE)&lt;&gt;0,'1. Prosjekteringsverktøy'!E101/3600/VLOOKUP($F101,'Dim, min og maks'!$A$2:$F$54,6,FALSE),($E101/3600)/((($F101/2/1000))^2*PI()))),1))),"Dim finnes ikke")</f>
        <v/>
      </c>
      <c r="J101" s="173" t="str">
        <f>IFERROR(ROUND(IF($F101=0,"",IF(H101=CAV!$A$3,E101,IF(G101&lt;&gt;"",IF($G101=100,'2. Velg maks og min hastigheter'!$H$5,IF($G101=125,'2. Velg maks og min hastigheter'!$H$6,IF($G101=160,'2. Velg maks og min hastigheter'!$H$7,IF($G101=200,'2. Velg maks og min hastigheter'!$H$8,IF($G101=250,'2. Velg maks og min hastigheter'!$H$9,IF($G101=315,'2. Velg maks og min hastigheter'!$H$10,IF($G101=400,'2. Velg maks og min hastigheter'!$H$11,IF($G101=500,'2. Velg maks og min hastigheter'!$H$12,IF($G101=630,'2. Velg maks og min hastigheter'!$H$13,VLOOKUP($G101,'Dim, min og maks'!$A$11:$H$54,6,FALSE)*3600*1.5))))))))),IF($F101=100,'2. Velg maks og min hastigheter'!$H$5,IF($F101=125,'2. Velg maks og min hastigheter'!$H$6,IF($F101=160,'2. Velg maks og min hastigheter'!$H$7,IF($F101=200,'2. Velg maks og min hastigheter'!$H$8,IF($F101=250,'2. Velg maks og min hastigheter'!$H$9,IF($F101=315,'2. Velg maks og min hastigheter'!$H$10,IF($F101=400,'2. Velg maks og min hastigheter'!$H$11,IF($F101=500,'2. Velg maks og min hastigheter'!$H$12,IF($F101=630,'2. Velg maks og min hastigheter'!$H$13,VLOOKUP($F101,'Dim, min og maks'!$A$11:$H$54,6,FALSE)*3600*1.5)))))))))))),0),"")</f>
        <v/>
      </c>
      <c r="K101" s="174"/>
      <c r="L101" s="175" t="str">
        <f t="shared" si="4"/>
        <v/>
      </c>
      <c r="M101" s="233" t="str">
        <f t="shared" si="5"/>
        <v/>
      </c>
      <c r="N101" s="233"/>
      <c r="O101" s="233"/>
      <c r="P101" s="164"/>
    </row>
    <row r="102" spans="1:16" x14ac:dyDescent="0.3">
      <c r="A102" s="155"/>
      <c r="B102" s="174" t="s">
        <v>425</v>
      </c>
      <c r="C102" s="164"/>
      <c r="D102" s="164"/>
      <c r="E102" s="164"/>
      <c r="F102" s="169" t="str">
        <f>IF($E102&lt;20,"",IF(H102=CAV!$A$3,IF($E102&lt;='CAV hastighet'!$E$5,100,IF($E102&lt;='CAV hastighet'!$E$6,125,IF($E102&lt;='CAV hastighet'!$E$7,160,IF($E102&lt;='CAV hastighet'!$E$8,200,IF($E102&lt;='CAV hastighet'!$E$9,250,IF($E102&lt;='CAV hastighet'!$E$10,315,IF($E102&lt;='CAV hastighet'!$E$11,400,IF($E102&lt;='CAV hastighet'!$E$12,500,IF($E102&lt;='CAV hastighet'!$E$13,630,"Dim må overstyres"))))))))),IF($E102&lt;='2. Velg maks og min hastigheter'!$E$5,100,IF($E102&lt;='2. Velg maks og min hastigheter'!$E$6,125,IF($E102&lt;='2. Velg maks og min hastigheter'!$E$7,160,IF($E102&lt;='2. Velg maks og min hastigheter'!$E$8,200,IF($E102&lt;='2. Velg maks og min hastigheter'!$E$9,250,IF($E102&lt;='2. Velg maks og min hastigheter'!$E$10,315,IF($E102&lt;='2. Velg maks og min hastigheter'!$E$11,400,IF($E102&lt;='2. Velg maks og min hastigheter'!$E$12,500,IF($E102&lt;='2. Velg maks og min hastigheter'!$E$13,630,"Bruk rektangulært")))))))))))</f>
        <v/>
      </c>
      <c r="G102" s="170"/>
      <c r="H102" s="170"/>
      <c r="I102" s="172" t="str">
        <f>IFERROR(IF(OR($E102="",F102=""),"",IF(AND(F102="Bruk rektangulært",G102=""),"",ROUND(IF(G102&lt;&gt;"",IF( VLOOKUP(G102,'Dim, min og maks'!$A$2:$F$54,6,FALSE)&lt;&gt;0,'1. Prosjekteringsverktøy'!E102/3600/VLOOKUP(G102,'Dim, min og maks'!$A$2:$F$54,6,FALSE),(E102/3600)/(((G102/2/1000))^2*PI())),IF( VLOOKUP(F102,'Dim, min og maks'!$A$2:$F$54,6,FALSE)&lt;&gt;0,'1. Prosjekteringsverktøy'!E102/3600/VLOOKUP($F102,'Dim, min og maks'!$A$2:$F$54,6,FALSE),($E102/3600)/((($F102/2/1000))^2*PI()))),1))),"Dim finnes ikke")</f>
        <v/>
      </c>
      <c r="J102" s="173" t="str">
        <f>IFERROR(ROUND(IF($F102=0,"",IF(H102=CAV!$A$3,E102,IF(G102&lt;&gt;"",IF($G102=100,'2. Velg maks og min hastigheter'!$H$5,IF($G102=125,'2. Velg maks og min hastigheter'!$H$6,IF($G102=160,'2. Velg maks og min hastigheter'!$H$7,IF($G102=200,'2. Velg maks og min hastigheter'!$H$8,IF($G102=250,'2. Velg maks og min hastigheter'!$H$9,IF($G102=315,'2. Velg maks og min hastigheter'!$H$10,IF($G102=400,'2. Velg maks og min hastigheter'!$H$11,IF($G102=500,'2. Velg maks og min hastigheter'!$H$12,IF($G102=630,'2. Velg maks og min hastigheter'!$H$13,VLOOKUP($G102,'Dim, min og maks'!$A$11:$H$54,6,FALSE)*3600*1.5))))))))),IF($F102=100,'2. Velg maks og min hastigheter'!$H$5,IF($F102=125,'2. Velg maks og min hastigheter'!$H$6,IF($F102=160,'2. Velg maks og min hastigheter'!$H$7,IF($F102=200,'2. Velg maks og min hastigheter'!$H$8,IF($F102=250,'2. Velg maks og min hastigheter'!$H$9,IF($F102=315,'2. Velg maks og min hastigheter'!$H$10,IF($F102=400,'2. Velg maks og min hastigheter'!$H$11,IF($F102=500,'2. Velg maks og min hastigheter'!$H$12,IF($F102=630,'2. Velg maks og min hastigheter'!$H$13,VLOOKUP($F102,'Dim, min og maks'!$A$11:$H$54,6,FALSE)*3600*1.5)))))))))))),0),"")</f>
        <v/>
      </c>
      <c r="K102" s="174"/>
      <c r="L102" s="175" t="str">
        <f t="shared" si="4"/>
        <v/>
      </c>
      <c r="M102" s="233" t="str">
        <f t="shared" si="5"/>
        <v/>
      </c>
      <c r="N102" s="233"/>
      <c r="O102" s="233"/>
      <c r="P102" s="164"/>
    </row>
    <row r="103" spans="1:16" x14ac:dyDescent="0.3">
      <c r="A103" s="155"/>
      <c r="B103" s="174" t="s">
        <v>425</v>
      </c>
      <c r="C103" s="164"/>
      <c r="D103" s="164"/>
      <c r="E103" s="164"/>
      <c r="F103" s="169" t="str">
        <f>IF($E103&lt;20,"",IF(H103=CAV!$A$3,IF($E103&lt;='CAV hastighet'!$E$5,100,IF($E103&lt;='CAV hastighet'!$E$6,125,IF($E103&lt;='CAV hastighet'!$E$7,160,IF($E103&lt;='CAV hastighet'!$E$8,200,IF($E103&lt;='CAV hastighet'!$E$9,250,IF($E103&lt;='CAV hastighet'!$E$10,315,IF($E103&lt;='CAV hastighet'!$E$11,400,IF($E103&lt;='CAV hastighet'!$E$12,500,IF($E103&lt;='CAV hastighet'!$E$13,630,"Dim må overstyres"))))))))),IF($E103&lt;='2. Velg maks og min hastigheter'!$E$5,100,IF($E103&lt;='2. Velg maks og min hastigheter'!$E$6,125,IF($E103&lt;='2. Velg maks og min hastigheter'!$E$7,160,IF($E103&lt;='2. Velg maks og min hastigheter'!$E$8,200,IF($E103&lt;='2. Velg maks og min hastigheter'!$E$9,250,IF($E103&lt;='2. Velg maks og min hastigheter'!$E$10,315,IF($E103&lt;='2. Velg maks og min hastigheter'!$E$11,400,IF($E103&lt;='2. Velg maks og min hastigheter'!$E$12,500,IF($E103&lt;='2. Velg maks og min hastigheter'!$E$13,630,"Bruk rektangulært")))))))))))</f>
        <v/>
      </c>
      <c r="G103" s="170"/>
      <c r="H103" s="170"/>
      <c r="I103" s="172" t="str">
        <f>IFERROR(IF(OR($E103="",F103=""),"",IF(AND(F103="Bruk rektangulært",G103=""),"",ROUND(IF(G103&lt;&gt;"",IF( VLOOKUP(G103,'Dim, min og maks'!$A$2:$F$54,6,FALSE)&lt;&gt;0,'1. Prosjekteringsverktøy'!E103/3600/VLOOKUP(G103,'Dim, min og maks'!$A$2:$F$54,6,FALSE),(E103/3600)/(((G103/2/1000))^2*PI())),IF( VLOOKUP(F103,'Dim, min og maks'!$A$2:$F$54,6,FALSE)&lt;&gt;0,'1. Prosjekteringsverktøy'!E103/3600/VLOOKUP($F103,'Dim, min og maks'!$A$2:$F$54,6,FALSE),($E103/3600)/((($F103/2/1000))^2*PI()))),1))),"Dim finnes ikke")</f>
        <v/>
      </c>
      <c r="J103" s="173" t="str">
        <f>IFERROR(ROUND(IF($F103=0,"",IF(H103=CAV!$A$3,E103,IF(G103&lt;&gt;"",IF($G103=100,'2. Velg maks og min hastigheter'!$H$5,IF($G103=125,'2. Velg maks og min hastigheter'!$H$6,IF($G103=160,'2. Velg maks og min hastigheter'!$H$7,IF($G103=200,'2. Velg maks og min hastigheter'!$H$8,IF($G103=250,'2. Velg maks og min hastigheter'!$H$9,IF($G103=315,'2. Velg maks og min hastigheter'!$H$10,IF($G103=400,'2. Velg maks og min hastigheter'!$H$11,IF($G103=500,'2. Velg maks og min hastigheter'!$H$12,IF($G103=630,'2. Velg maks og min hastigheter'!$H$13,VLOOKUP($G103,'Dim, min og maks'!$A$11:$H$54,6,FALSE)*3600*1.5))))))))),IF($F103=100,'2. Velg maks og min hastigheter'!$H$5,IF($F103=125,'2. Velg maks og min hastigheter'!$H$6,IF($F103=160,'2. Velg maks og min hastigheter'!$H$7,IF($F103=200,'2. Velg maks og min hastigheter'!$H$8,IF($F103=250,'2. Velg maks og min hastigheter'!$H$9,IF($F103=315,'2. Velg maks og min hastigheter'!$H$10,IF($F103=400,'2. Velg maks og min hastigheter'!$H$11,IF($F103=500,'2. Velg maks og min hastigheter'!$H$12,IF($F103=630,'2. Velg maks og min hastigheter'!$H$13,VLOOKUP($F103,'Dim, min og maks'!$A$11:$H$54,6,FALSE)*3600*1.5)))))))))))),0),"")</f>
        <v/>
      </c>
      <c r="K103" s="174"/>
      <c r="L103" s="175" t="str">
        <f t="shared" si="4"/>
        <v/>
      </c>
      <c r="M103" s="233" t="str">
        <f t="shared" si="5"/>
        <v/>
      </c>
      <c r="N103" s="233"/>
      <c r="O103" s="233"/>
      <c r="P103" s="164"/>
    </row>
    <row r="104" spans="1:16" x14ac:dyDescent="0.3">
      <c r="A104" s="155"/>
      <c r="B104" s="174" t="s">
        <v>425</v>
      </c>
      <c r="C104" s="164"/>
      <c r="D104" s="164"/>
      <c r="E104" s="164"/>
      <c r="F104" s="169" t="str">
        <f>IF($E104&lt;20,"",IF(H104=CAV!$A$3,IF($E104&lt;='CAV hastighet'!$E$5,100,IF($E104&lt;='CAV hastighet'!$E$6,125,IF($E104&lt;='CAV hastighet'!$E$7,160,IF($E104&lt;='CAV hastighet'!$E$8,200,IF($E104&lt;='CAV hastighet'!$E$9,250,IF($E104&lt;='CAV hastighet'!$E$10,315,IF($E104&lt;='CAV hastighet'!$E$11,400,IF($E104&lt;='CAV hastighet'!$E$12,500,IF($E104&lt;='CAV hastighet'!$E$13,630,"Dim må overstyres"))))))))),IF($E104&lt;='2. Velg maks og min hastigheter'!$E$5,100,IF($E104&lt;='2. Velg maks og min hastigheter'!$E$6,125,IF($E104&lt;='2. Velg maks og min hastigheter'!$E$7,160,IF($E104&lt;='2. Velg maks og min hastigheter'!$E$8,200,IF($E104&lt;='2. Velg maks og min hastigheter'!$E$9,250,IF($E104&lt;='2. Velg maks og min hastigheter'!$E$10,315,IF($E104&lt;='2. Velg maks og min hastigheter'!$E$11,400,IF($E104&lt;='2. Velg maks og min hastigheter'!$E$12,500,IF($E104&lt;='2. Velg maks og min hastigheter'!$E$13,630,"Bruk rektangulært")))))))))))</f>
        <v/>
      </c>
      <c r="G104" s="170"/>
      <c r="H104" s="170"/>
      <c r="I104" s="172" t="str">
        <f>IFERROR(IF(OR($E104="",F104=""),"",IF(AND(F104="Bruk rektangulært",G104=""),"",ROUND(IF(G104&lt;&gt;"",IF( VLOOKUP(G104,'Dim, min og maks'!$A$2:$F$54,6,FALSE)&lt;&gt;0,'1. Prosjekteringsverktøy'!E104/3600/VLOOKUP(G104,'Dim, min og maks'!$A$2:$F$54,6,FALSE),(E104/3600)/(((G104/2/1000))^2*PI())),IF( VLOOKUP(F104,'Dim, min og maks'!$A$2:$F$54,6,FALSE)&lt;&gt;0,'1. Prosjekteringsverktøy'!E104/3600/VLOOKUP($F104,'Dim, min og maks'!$A$2:$F$54,6,FALSE),($E104/3600)/((($F104/2/1000))^2*PI()))),1))),"Dim finnes ikke")</f>
        <v/>
      </c>
      <c r="J104" s="173" t="str">
        <f>IFERROR(ROUND(IF($F104=0,"",IF(H104=CAV!$A$3,E104,IF(G104&lt;&gt;"",IF($G104=100,'2. Velg maks og min hastigheter'!$H$5,IF($G104=125,'2. Velg maks og min hastigheter'!$H$6,IF($G104=160,'2. Velg maks og min hastigheter'!$H$7,IF($G104=200,'2. Velg maks og min hastigheter'!$H$8,IF($G104=250,'2. Velg maks og min hastigheter'!$H$9,IF($G104=315,'2. Velg maks og min hastigheter'!$H$10,IF($G104=400,'2. Velg maks og min hastigheter'!$H$11,IF($G104=500,'2. Velg maks og min hastigheter'!$H$12,IF($G104=630,'2. Velg maks og min hastigheter'!$H$13,VLOOKUP($G104,'Dim, min og maks'!$A$11:$H$54,6,FALSE)*3600*1.5))))))))),IF($F104=100,'2. Velg maks og min hastigheter'!$H$5,IF($F104=125,'2. Velg maks og min hastigheter'!$H$6,IF($F104=160,'2. Velg maks og min hastigheter'!$H$7,IF($F104=200,'2. Velg maks og min hastigheter'!$H$8,IF($F104=250,'2. Velg maks og min hastigheter'!$H$9,IF($F104=315,'2. Velg maks og min hastigheter'!$H$10,IF($F104=400,'2. Velg maks og min hastigheter'!$H$11,IF($F104=500,'2. Velg maks og min hastigheter'!$H$12,IF($F104=630,'2. Velg maks og min hastigheter'!$H$13,VLOOKUP($F104,'Dim, min og maks'!$A$11:$H$54,6,FALSE)*3600*1.5)))))))))))),0),"")</f>
        <v/>
      </c>
      <c r="K104" s="174"/>
      <c r="L104" s="175" t="str">
        <f t="shared" si="4"/>
        <v/>
      </c>
      <c r="M104" s="233" t="str">
        <f t="shared" si="5"/>
        <v/>
      </c>
      <c r="N104" s="233"/>
      <c r="O104" s="233"/>
      <c r="P104" s="164"/>
    </row>
    <row r="105" spans="1:16" x14ac:dyDescent="0.3">
      <c r="A105" s="155"/>
      <c r="B105" s="174" t="s">
        <v>425</v>
      </c>
      <c r="C105" s="164"/>
      <c r="D105" s="164"/>
      <c r="E105" s="164"/>
      <c r="F105" s="169" t="str">
        <f>IF($E105&lt;20,"",IF(H105=CAV!$A$3,IF($E105&lt;='CAV hastighet'!$E$5,100,IF($E105&lt;='CAV hastighet'!$E$6,125,IF($E105&lt;='CAV hastighet'!$E$7,160,IF($E105&lt;='CAV hastighet'!$E$8,200,IF($E105&lt;='CAV hastighet'!$E$9,250,IF($E105&lt;='CAV hastighet'!$E$10,315,IF($E105&lt;='CAV hastighet'!$E$11,400,IF($E105&lt;='CAV hastighet'!$E$12,500,IF($E105&lt;='CAV hastighet'!$E$13,630,"Dim må overstyres"))))))))),IF($E105&lt;='2. Velg maks og min hastigheter'!$E$5,100,IF($E105&lt;='2. Velg maks og min hastigheter'!$E$6,125,IF($E105&lt;='2. Velg maks og min hastigheter'!$E$7,160,IF($E105&lt;='2. Velg maks og min hastigheter'!$E$8,200,IF($E105&lt;='2. Velg maks og min hastigheter'!$E$9,250,IF($E105&lt;='2. Velg maks og min hastigheter'!$E$10,315,IF($E105&lt;='2. Velg maks og min hastigheter'!$E$11,400,IF($E105&lt;='2. Velg maks og min hastigheter'!$E$12,500,IF($E105&lt;='2. Velg maks og min hastigheter'!$E$13,630,"Bruk rektangulært")))))))))))</f>
        <v/>
      </c>
      <c r="G105" s="170"/>
      <c r="H105" s="170"/>
      <c r="I105" s="172" t="str">
        <f>IFERROR(IF(OR($E105="",F105=""),"",IF(AND(F105="Bruk rektangulært",G105=""),"",ROUND(IF(G105&lt;&gt;"",IF( VLOOKUP(G105,'Dim, min og maks'!$A$2:$F$54,6,FALSE)&lt;&gt;0,'1. Prosjekteringsverktøy'!E105/3600/VLOOKUP(G105,'Dim, min og maks'!$A$2:$F$54,6,FALSE),(E105/3600)/(((G105/2/1000))^2*PI())),IF( VLOOKUP(F105,'Dim, min og maks'!$A$2:$F$54,6,FALSE)&lt;&gt;0,'1. Prosjekteringsverktøy'!E105/3600/VLOOKUP($F105,'Dim, min og maks'!$A$2:$F$54,6,FALSE),($E105/3600)/((($F105/2/1000))^2*PI()))),1))),"Dim finnes ikke")</f>
        <v/>
      </c>
      <c r="J105" s="173" t="str">
        <f>IFERROR(ROUND(IF($F105=0,"",IF(H105=CAV!$A$3,E105,IF(G105&lt;&gt;"",IF($G105=100,'2. Velg maks og min hastigheter'!$H$5,IF($G105=125,'2. Velg maks og min hastigheter'!$H$6,IF($G105=160,'2. Velg maks og min hastigheter'!$H$7,IF($G105=200,'2. Velg maks og min hastigheter'!$H$8,IF($G105=250,'2. Velg maks og min hastigheter'!$H$9,IF($G105=315,'2. Velg maks og min hastigheter'!$H$10,IF($G105=400,'2. Velg maks og min hastigheter'!$H$11,IF($G105=500,'2. Velg maks og min hastigheter'!$H$12,IF($G105=630,'2. Velg maks og min hastigheter'!$H$13,VLOOKUP($G105,'Dim, min og maks'!$A$11:$H$54,6,FALSE)*3600*1.5))))))))),IF($F105=100,'2. Velg maks og min hastigheter'!$H$5,IF($F105=125,'2. Velg maks og min hastigheter'!$H$6,IF($F105=160,'2. Velg maks og min hastigheter'!$H$7,IF($F105=200,'2. Velg maks og min hastigheter'!$H$8,IF($F105=250,'2. Velg maks og min hastigheter'!$H$9,IF($F105=315,'2. Velg maks og min hastigheter'!$H$10,IF($F105=400,'2. Velg maks og min hastigheter'!$H$11,IF($F105=500,'2. Velg maks og min hastigheter'!$H$12,IF($F105=630,'2. Velg maks og min hastigheter'!$H$13,VLOOKUP($F105,'Dim, min og maks'!$A$11:$H$54,6,FALSE)*3600*1.5)))))))))))),0),"")</f>
        <v/>
      </c>
      <c r="K105" s="174"/>
      <c r="L105" s="175" t="str">
        <f t="shared" si="4"/>
        <v/>
      </c>
      <c r="M105" s="233" t="str">
        <f t="shared" si="5"/>
        <v/>
      </c>
      <c r="N105" s="233"/>
      <c r="O105" s="233"/>
      <c r="P105" s="164"/>
    </row>
    <row r="106" spans="1:16" x14ac:dyDescent="0.3">
      <c r="A106" s="155"/>
      <c r="B106" s="174" t="s">
        <v>425</v>
      </c>
      <c r="C106" s="164"/>
      <c r="D106" s="164"/>
      <c r="E106" s="164"/>
      <c r="F106" s="169" t="str">
        <f>IF($E106&lt;20,"",IF(H106=CAV!$A$3,IF($E106&lt;='CAV hastighet'!$E$5,100,IF($E106&lt;='CAV hastighet'!$E$6,125,IF($E106&lt;='CAV hastighet'!$E$7,160,IF($E106&lt;='CAV hastighet'!$E$8,200,IF($E106&lt;='CAV hastighet'!$E$9,250,IF($E106&lt;='CAV hastighet'!$E$10,315,IF($E106&lt;='CAV hastighet'!$E$11,400,IF($E106&lt;='CAV hastighet'!$E$12,500,IF($E106&lt;='CAV hastighet'!$E$13,630,"Dim må overstyres"))))))))),IF($E106&lt;='2. Velg maks og min hastigheter'!$E$5,100,IF($E106&lt;='2. Velg maks og min hastigheter'!$E$6,125,IF($E106&lt;='2. Velg maks og min hastigheter'!$E$7,160,IF($E106&lt;='2. Velg maks og min hastigheter'!$E$8,200,IF($E106&lt;='2. Velg maks og min hastigheter'!$E$9,250,IF($E106&lt;='2. Velg maks og min hastigheter'!$E$10,315,IF($E106&lt;='2. Velg maks og min hastigheter'!$E$11,400,IF($E106&lt;='2. Velg maks og min hastigheter'!$E$12,500,IF($E106&lt;='2. Velg maks og min hastigheter'!$E$13,630,"Bruk rektangulært")))))))))))</f>
        <v/>
      </c>
      <c r="G106" s="170"/>
      <c r="H106" s="170"/>
      <c r="I106" s="172" t="str">
        <f>IFERROR(IF(OR($E106="",F106=""),"",IF(AND(F106="Bruk rektangulært",G106=""),"",ROUND(IF(G106&lt;&gt;"",IF( VLOOKUP(G106,'Dim, min og maks'!$A$2:$F$54,6,FALSE)&lt;&gt;0,'1. Prosjekteringsverktøy'!E106/3600/VLOOKUP(G106,'Dim, min og maks'!$A$2:$F$54,6,FALSE),(E106/3600)/(((G106/2/1000))^2*PI())),IF( VLOOKUP(F106,'Dim, min og maks'!$A$2:$F$54,6,FALSE)&lt;&gt;0,'1. Prosjekteringsverktøy'!E106/3600/VLOOKUP($F106,'Dim, min og maks'!$A$2:$F$54,6,FALSE),($E106/3600)/((($F106/2/1000))^2*PI()))),1))),"Dim finnes ikke")</f>
        <v/>
      </c>
      <c r="J106" s="173" t="str">
        <f>IFERROR(ROUND(IF($F106=0,"",IF(H106=CAV!$A$3,E106,IF(G106&lt;&gt;"",IF($G106=100,'2. Velg maks og min hastigheter'!$H$5,IF($G106=125,'2. Velg maks og min hastigheter'!$H$6,IF($G106=160,'2. Velg maks og min hastigheter'!$H$7,IF($G106=200,'2. Velg maks og min hastigheter'!$H$8,IF($G106=250,'2. Velg maks og min hastigheter'!$H$9,IF($G106=315,'2. Velg maks og min hastigheter'!$H$10,IF($G106=400,'2. Velg maks og min hastigheter'!$H$11,IF($G106=500,'2. Velg maks og min hastigheter'!$H$12,IF($G106=630,'2. Velg maks og min hastigheter'!$H$13,VLOOKUP($G106,'Dim, min og maks'!$A$11:$H$54,6,FALSE)*3600*1.5))))))))),IF($F106=100,'2. Velg maks og min hastigheter'!$H$5,IF($F106=125,'2. Velg maks og min hastigheter'!$H$6,IF($F106=160,'2. Velg maks og min hastigheter'!$H$7,IF($F106=200,'2. Velg maks og min hastigheter'!$H$8,IF($F106=250,'2. Velg maks og min hastigheter'!$H$9,IF($F106=315,'2. Velg maks og min hastigheter'!$H$10,IF($F106=400,'2. Velg maks og min hastigheter'!$H$11,IF($F106=500,'2. Velg maks og min hastigheter'!$H$12,IF($F106=630,'2. Velg maks og min hastigheter'!$H$13,VLOOKUP($F106,'Dim, min og maks'!$A$11:$H$54,6,FALSE)*3600*1.5)))))))))))),0),"")</f>
        <v/>
      </c>
      <c r="K106" s="174"/>
      <c r="L106" s="175" t="str">
        <f t="shared" si="4"/>
        <v/>
      </c>
      <c r="M106" s="233" t="str">
        <f t="shared" si="5"/>
        <v/>
      </c>
      <c r="N106" s="233"/>
      <c r="O106" s="233"/>
      <c r="P106" s="164"/>
    </row>
    <row r="107" spans="1:16" x14ac:dyDescent="0.3">
      <c r="A107" s="155"/>
      <c r="B107" s="174" t="s">
        <v>425</v>
      </c>
      <c r="C107" s="164"/>
      <c r="D107" s="164"/>
      <c r="E107" s="164"/>
      <c r="F107" s="169" t="str">
        <f>IF($E107&lt;20,"",IF(H107=CAV!$A$3,IF($E107&lt;='CAV hastighet'!$E$5,100,IF($E107&lt;='CAV hastighet'!$E$6,125,IF($E107&lt;='CAV hastighet'!$E$7,160,IF($E107&lt;='CAV hastighet'!$E$8,200,IF($E107&lt;='CAV hastighet'!$E$9,250,IF($E107&lt;='CAV hastighet'!$E$10,315,IF($E107&lt;='CAV hastighet'!$E$11,400,IF($E107&lt;='CAV hastighet'!$E$12,500,IF($E107&lt;='CAV hastighet'!$E$13,630,"Dim må overstyres"))))))))),IF($E107&lt;='2. Velg maks og min hastigheter'!$E$5,100,IF($E107&lt;='2. Velg maks og min hastigheter'!$E$6,125,IF($E107&lt;='2. Velg maks og min hastigheter'!$E$7,160,IF($E107&lt;='2. Velg maks og min hastigheter'!$E$8,200,IF($E107&lt;='2. Velg maks og min hastigheter'!$E$9,250,IF($E107&lt;='2. Velg maks og min hastigheter'!$E$10,315,IF($E107&lt;='2. Velg maks og min hastigheter'!$E$11,400,IF($E107&lt;='2. Velg maks og min hastigheter'!$E$12,500,IF($E107&lt;='2. Velg maks og min hastigheter'!$E$13,630,"Bruk rektangulært")))))))))))</f>
        <v/>
      </c>
      <c r="G107" s="170"/>
      <c r="H107" s="170"/>
      <c r="I107" s="172" t="str">
        <f>IFERROR(IF(OR($E107="",F107=""),"",IF(AND(F107="Bruk rektangulært",G107=""),"",ROUND(IF(G107&lt;&gt;"",IF( VLOOKUP(G107,'Dim, min og maks'!$A$2:$F$54,6,FALSE)&lt;&gt;0,'1. Prosjekteringsverktøy'!E107/3600/VLOOKUP(G107,'Dim, min og maks'!$A$2:$F$54,6,FALSE),(E107/3600)/(((G107/2/1000))^2*PI())),IF( VLOOKUP(F107,'Dim, min og maks'!$A$2:$F$54,6,FALSE)&lt;&gt;0,'1. Prosjekteringsverktøy'!E107/3600/VLOOKUP($F107,'Dim, min og maks'!$A$2:$F$54,6,FALSE),($E107/3600)/((($F107/2/1000))^2*PI()))),1))),"Dim finnes ikke")</f>
        <v/>
      </c>
      <c r="J107" s="173" t="str">
        <f>IFERROR(ROUND(IF($F107=0,"",IF(H107=CAV!$A$3,E107,IF(G107&lt;&gt;"",IF($G107=100,'2. Velg maks og min hastigheter'!$H$5,IF($G107=125,'2. Velg maks og min hastigheter'!$H$6,IF($G107=160,'2. Velg maks og min hastigheter'!$H$7,IF($G107=200,'2. Velg maks og min hastigheter'!$H$8,IF($G107=250,'2. Velg maks og min hastigheter'!$H$9,IF($G107=315,'2. Velg maks og min hastigheter'!$H$10,IF($G107=400,'2. Velg maks og min hastigheter'!$H$11,IF($G107=500,'2. Velg maks og min hastigheter'!$H$12,IF($G107=630,'2. Velg maks og min hastigheter'!$H$13,VLOOKUP($G107,'Dim, min og maks'!$A$11:$H$54,6,FALSE)*3600*1.5))))))))),IF($F107=100,'2. Velg maks og min hastigheter'!$H$5,IF($F107=125,'2. Velg maks og min hastigheter'!$H$6,IF($F107=160,'2. Velg maks og min hastigheter'!$H$7,IF($F107=200,'2. Velg maks og min hastigheter'!$H$8,IF($F107=250,'2. Velg maks og min hastigheter'!$H$9,IF($F107=315,'2. Velg maks og min hastigheter'!$H$10,IF($F107=400,'2. Velg maks og min hastigheter'!$H$11,IF($F107=500,'2. Velg maks og min hastigheter'!$H$12,IF($F107=630,'2. Velg maks og min hastigheter'!$H$13,VLOOKUP($F107,'Dim, min og maks'!$A$11:$H$54,6,FALSE)*3600*1.5)))))))))))),0),"")</f>
        <v/>
      </c>
      <c r="K107" s="174"/>
      <c r="L107" s="175" t="str">
        <f t="shared" si="4"/>
        <v/>
      </c>
      <c r="M107" s="233" t="str">
        <f t="shared" si="5"/>
        <v/>
      </c>
      <c r="N107" s="233"/>
      <c r="O107" s="233"/>
      <c r="P107" s="164"/>
    </row>
    <row r="108" spans="1:16" x14ac:dyDescent="0.3">
      <c r="A108" s="155"/>
      <c r="B108" s="174" t="s">
        <v>425</v>
      </c>
      <c r="C108" s="164"/>
      <c r="D108" s="164"/>
      <c r="E108" s="164"/>
      <c r="F108" s="169" t="str">
        <f>IF($E108&lt;20,"",IF(H108=CAV!$A$3,IF($E108&lt;='CAV hastighet'!$E$5,100,IF($E108&lt;='CAV hastighet'!$E$6,125,IF($E108&lt;='CAV hastighet'!$E$7,160,IF($E108&lt;='CAV hastighet'!$E$8,200,IF($E108&lt;='CAV hastighet'!$E$9,250,IF($E108&lt;='CAV hastighet'!$E$10,315,IF($E108&lt;='CAV hastighet'!$E$11,400,IF($E108&lt;='CAV hastighet'!$E$12,500,IF($E108&lt;='CAV hastighet'!$E$13,630,"Dim må overstyres"))))))))),IF($E108&lt;='2. Velg maks og min hastigheter'!$E$5,100,IF($E108&lt;='2. Velg maks og min hastigheter'!$E$6,125,IF($E108&lt;='2. Velg maks og min hastigheter'!$E$7,160,IF($E108&lt;='2. Velg maks og min hastigheter'!$E$8,200,IF($E108&lt;='2. Velg maks og min hastigheter'!$E$9,250,IF($E108&lt;='2. Velg maks og min hastigheter'!$E$10,315,IF($E108&lt;='2. Velg maks og min hastigheter'!$E$11,400,IF($E108&lt;='2. Velg maks og min hastigheter'!$E$12,500,IF($E108&lt;='2. Velg maks og min hastigheter'!$E$13,630,"Bruk rektangulært")))))))))))</f>
        <v/>
      </c>
      <c r="G108" s="170"/>
      <c r="H108" s="170"/>
      <c r="I108" s="172" t="str">
        <f>IFERROR(IF(OR($E108="",F108=""),"",IF(AND(F108="Bruk rektangulært",G108=""),"",ROUND(IF(G108&lt;&gt;"",IF( VLOOKUP(G108,'Dim, min og maks'!$A$2:$F$54,6,FALSE)&lt;&gt;0,'1. Prosjekteringsverktøy'!E108/3600/VLOOKUP(G108,'Dim, min og maks'!$A$2:$F$54,6,FALSE),(E108/3600)/(((G108/2/1000))^2*PI())),IF( VLOOKUP(F108,'Dim, min og maks'!$A$2:$F$54,6,FALSE)&lt;&gt;0,'1. Prosjekteringsverktøy'!E108/3600/VLOOKUP($F108,'Dim, min og maks'!$A$2:$F$54,6,FALSE),($E108/3600)/((($F108/2/1000))^2*PI()))),1))),"Dim finnes ikke")</f>
        <v/>
      </c>
      <c r="J108" s="173" t="str">
        <f>IFERROR(ROUND(IF($F108=0,"",IF(H108=CAV!$A$3,E108,IF(G108&lt;&gt;"",IF($G108=100,'2. Velg maks og min hastigheter'!$H$5,IF($G108=125,'2. Velg maks og min hastigheter'!$H$6,IF($G108=160,'2. Velg maks og min hastigheter'!$H$7,IF($G108=200,'2. Velg maks og min hastigheter'!$H$8,IF($G108=250,'2. Velg maks og min hastigheter'!$H$9,IF($G108=315,'2. Velg maks og min hastigheter'!$H$10,IF($G108=400,'2. Velg maks og min hastigheter'!$H$11,IF($G108=500,'2. Velg maks og min hastigheter'!$H$12,IF($G108=630,'2. Velg maks og min hastigheter'!$H$13,VLOOKUP($G108,'Dim, min og maks'!$A$11:$H$54,6,FALSE)*3600*1.5))))))))),IF($F108=100,'2. Velg maks og min hastigheter'!$H$5,IF($F108=125,'2. Velg maks og min hastigheter'!$H$6,IF($F108=160,'2. Velg maks og min hastigheter'!$H$7,IF($F108=200,'2. Velg maks og min hastigheter'!$H$8,IF($F108=250,'2. Velg maks og min hastigheter'!$H$9,IF($F108=315,'2. Velg maks og min hastigheter'!$H$10,IF($F108=400,'2. Velg maks og min hastigheter'!$H$11,IF($F108=500,'2. Velg maks og min hastigheter'!$H$12,IF($F108=630,'2. Velg maks og min hastigheter'!$H$13,VLOOKUP($F108,'Dim, min og maks'!$A$11:$H$54,6,FALSE)*3600*1.5)))))))))))),0),"")</f>
        <v/>
      </c>
      <c r="K108" s="174"/>
      <c r="L108" s="175" t="str">
        <f t="shared" si="4"/>
        <v/>
      </c>
      <c r="M108" s="233" t="str">
        <f t="shared" si="5"/>
        <v/>
      </c>
      <c r="N108" s="233"/>
      <c r="O108" s="233"/>
      <c r="P108" s="164"/>
    </row>
    <row r="109" spans="1:16" x14ac:dyDescent="0.3">
      <c r="A109" s="155"/>
      <c r="B109" s="174" t="s">
        <v>425</v>
      </c>
      <c r="C109" s="164"/>
      <c r="D109" s="164"/>
      <c r="E109" s="164"/>
      <c r="F109" s="169" t="str">
        <f>IF($E109&lt;20,"",IF(H109=CAV!$A$3,IF($E109&lt;='CAV hastighet'!$E$5,100,IF($E109&lt;='CAV hastighet'!$E$6,125,IF($E109&lt;='CAV hastighet'!$E$7,160,IF($E109&lt;='CAV hastighet'!$E$8,200,IF($E109&lt;='CAV hastighet'!$E$9,250,IF($E109&lt;='CAV hastighet'!$E$10,315,IF($E109&lt;='CAV hastighet'!$E$11,400,IF($E109&lt;='CAV hastighet'!$E$12,500,IF($E109&lt;='CAV hastighet'!$E$13,630,"Dim må overstyres"))))))))),IF($E109&lt;='2. Velg maks og min hastigheter'!$E$5,100,IF($E109&lt;='2. Velg maks og min hastigheter'!$E$6,125,IF($E109&lt;='2. Velg maks og min hastigheter'!$E$7,160,IF($E109&lt;='2. Velg maks og min hastigheter'!$E$8,200,IF($E109&lt;='2. Velg maks og min hastigheter'!$E$9,250,IF($E109&lt;='2. Velg maks og min hastigheter'!$E$10,315,IF($E109&lt;='2. Velg maks og min hastigheter'!$E$11,400,IF($E109&lt;='2. Velg maks og min hastigheter'!$E$12,500,IF($E109&lt;='2. Velg maks og min hastigheter'!$E$13,630,"Bruk rektangulært")))))))))))</f>
        <v/>
      </c>
      <c r="G109" s="170"/>
      <c r="H109" s="170"/>
      <c r="I109" s="172" t="str">
        <f>IFERROR(IF(OR($E109="",F109=""),"",IF(AND(F109="Bruk rektangulært",G109=""),"",ROUND(IF(G109&lt;&gt;"",IF( VLOOKUP(G109,'Dim, min og maks'!$A$2:$F$54,6,FALSE)&lt;&gt;0,'1. Prosjekteringsverktøy'!E109/3600/VLOOKUP(G109,'Dim, min og maks'!$A$2:$F$54,6,FALSE),(E109/3600)/(((G109/2/1000))^2*PI())),IF( VLOOKUP(F109,'Dim, min og maks'!$A$2:$F$54,6,FALSE)&lt;&gt;0,'1. Prosjekteringsverktøy'!E109/3600/VLOOKUP($F109,'Dim, min og maks'!$A$2:$F$54,6,FALSE),($E109/3600)/((($F109/2/1000))^2*PI()))),1))),"Dim finnes ikke")</f>
        <v/>
      </c>
      <c r="J109" s="173" t="str">
        <f>IFERROR(ROUND(IF($F109=0,"",IF(H109=CAV!$A$3,E109,IF(G109&lt;&gt;"",IF($G109=100,'2. Velg maks og min hastigheter'!$H$5,IF($G109=125,'2. Velg maks og min hastigheter'!$H$6,IF($G109=160,'2. Velg maks og min hastigheter'!$H$7,IF($G109=200,'2. Velg maks og min hastigheter'!$H$8,IF($G109=250,'2. Velg maks og min hastigheter'!$H$9,IF($G109=315,'2. Velg maks og min hastigheter'!$H$10,IF($G109=400,'2. Velg maks og min hastigheter'!$H$11,IF($G109=500,'2. Velg maks og min hastigheter'!$H$12,IF($G109=630,'2. Velg maks og min hastigheter'!$H$13,VLOOKUP($G109,'Dim, min og maks'!$A$11:$H$54,6,FALSE)*3600*1.5))))))))),IF($F109=100,'2. Velg maks og min hastigheter'!$H$5,IF($F109=125,'2. Velg maks og min hastigheter'!$H$6,IF($F109=160,'2. Velg maks og min hastigheter'!$H$7,IF($F109=200,'2. Velg maks og min hastigheter'!$H$8,IF($F109=250,'2. Velg maks og min hastigheter'!$H$9,IF($F109=315,'2. Velg maks og min hastigheter'!$H$10,IF($F109=400,'2. Velg maks og min hastigheter'!$H$11,IF($F109=500,'2. Velg maks og min hastigheter'!$H$12,IF($F109=630,'2. Velg maks og min hastigheter'!$H$13,VLOOKUP($F109,'Dim, min og maks'!$A$11:$H$54,6,FALSE)*3600*1.5)))))))))))),0),"")</f>
        <v/>
      </c>
      <c r="K109" s="174"/>
      <c r="L109" s="175" t="str">
        <f t="shared" si="4"/>
        <v/>
      </c>
      <c r="M109" s="233" t="str">
        <f t="shared" si="5"/>
        <v/>
      </c>
      <c r="N109" s="233"/>
      <c r="O109" s="233"/>
      <c r="P109" s="164"/>
    </row>
    <row r="110" spans="1:16" x14ac:dyDescent="0.3">
      <c r="A110" s="155"/>
      <c r="B110" s="174" t="s">
        <v>425</v>
      </c>
      <c r="C110" s="164"/>
      <c r="D110" s="164"/>
      <c r="E110" s="164"/>
      <c r="F110" s="169" t="str">
        <f>IF($E110&lt;20,"",IF(H110=CAV!$A$3,IF($E110&lt;='CAV hastighet'!$E$5,100,IF($E110&lt;='CAV hastighet'!$E$6,125,IF($E110&lt;='CAV hastighet'!$E$7,160,IF($E110&lt;='CAV hastighet'!$E$8,200,IF($E110&lt;='CAV hastighet'!$E$9,250,IF($E110&lt;='CAV hastighet'!$E$10,315,IF($E110&lt;='CAV hastighet'!$E$11,400,IF($E110&lt;='CAV hastighet'!$E$12,500,IF($E110&lt;='CAV hastighet'!$E$13,630,"Dim må overstyres"))))))))),IF($E110&lt;='2. Velg maks og min hastigheter'!$E$5,100,IF($E110&lt;='2. Velg maks og min hastigheter'!$E$6,125,IF($E110&lt;='2. Velg maks og min hastigheter'!$E$7,160,IF($E110&lt;='2. Velg maks og min hastigheter'!$E$8,200,IF($E110&lt;='2. Velg maks og min hastigheter'!$E$9,250,IF($E110&lt;='2. Velg maks og min hastigheter'!$E$10,315,IF($E110&lt;='2. Velg maks og min hastigheter'!$E$11,400,IF($E110&lt;='2. Velg maks og min hastigheter'!$E$12,500,IF($E110&lt;='2. Velg maks og min hastigheter'!$E$13,630,"Bruk rektangulært")))))))))))</f>
        <v/>
      </c>
      <c r="G110" s="170"/>
      <c r="H110" s="170"/>
      <c r="I110" s="172" t="str">
        <f>IFERROR(IF(OR($E110="",F110=""),"",IF(AND(F110="Bruk rektangulært",G110=""),"",ROUND(IF(G110&lt;&gt;"",IF( VLOOKUP(G110,'Dim, min og maks'!$A$2:$F$54,6,FALSE)&lt;&gt;0,'1. Prosjekteringsverktøy'!E110/3600/VLOOKUP(G110,'Dim, min og maks'!$A$2:$F$54,6,FALSE),(E110/3600)/(((G110/2/1000))^2*PI())),IF( VLOOKUP(F110,'Dim, min og maks'!$A$2:$F$54,6,FALSE)&lt;&gt;0,'1. Prosjekteringsverktøy'!E110/3600/VLOOKUP($F110,'Dim, min og maks'!$A$2:$F$54,6,FALSE),($E110/3600)/((($F110/2/1000))^2*PI()))),1))),"Dim finnes ikke")</f>
        <v/>
      </c>
      <c r="J110" s="173" t="str">
        <f>IFERROR(ROUND(IF($F110=0,"",IF(H110=CAV!$A$3,E110,IF(G110&lt;&gt;"",IF($G110=100,'2. Velg maks og min hastigheter'!$H$5,IF($G110=125,'2. Velg maks og min hastigheter'!$H$6,IF($G110=160,'2. Velg maks og min hastigheter'!$H$7,IF($G110=200,'2. Velg maks og min hastigheter'!$H$8,IF($G110=250,'2. Velg maks og min hastigheter'!$H$9,IF($G110=315,'2. Velg maks og min hastigheter'!$H$10,IF($G110=400,'2. Velg maks og min hastigheter'!$H$11,IF($G110=500,'2. Velg maks og min hastigheter'!$H$12,IF($G110=630,'2. Velg maks og min hastigheter'!$H$13,VLOOKUP($G110,'Dim, min og maks'!$A$11:$H$54,6,FALSE)*3600*1.5))))))))),IF($F110=100,'2. Velg maks og min hastigheter'!$H$5,IF($F110=125,'2. Velg maks og min hastigheter'!$H$6,IF($F110=160,'2. Velg maks og min hastigheter'!$H$7,IF($F110=200,'2. Velg maks og min hastigheter'!$H$8,IF($F110=250,'2. Velg maks og min hastigheter'!$H$9,IF($F110=315,'2. Velg maks og min hastigheter'!$H$10,IF($F110=400,'2. Velg maks og min hastigheter'!$H$11,IF($F110=500,'2. Velg maks og min hastigheter'!$H$12,IF($F110=630,'2. Velg maks og min hastigheter'!$H$13,VLOOKUP($F110,'Dim, min og maks'!$A$11:$H$54,6,FALSE)*3600*1.5)))))))))))),0),"")</f>
        <v/>
      </c>
      <c r="K110" s="174"/>
      <c r="L110" s="175" t="str">
        <f t="shared" si="4"/>
        <v/>
      </c>
      <c r="M110" s="233" t="str">
        <f t="shared" si="5"/>
        <v/>
      </c>
      <c r="N110" s="233"/>
      <c r="O110" s="233"/>
      <c r="P110" s="164"/>
    </row>
    <row r="111" spans="1:16" x14ac:dyDescent="0.3">
      <c r="A111" s="155"/>
      <c r="B111" s="174" t="s">
        <v>425</v>
      </c>
      <c r="C111" s="164"/>
      <c r="D111" s="164"/>
      <c r="E111" s="164"/>
      <c r="F111" s="169" t="str">
        <f>IF($E111&lt;20,"",IF(H111=CAV!$A$3,IF($E111&lt;='CAV hastighet'!$E$5,100,IF($E111&lt;='CAV hastighet'!$E$6,125,IF($E111&lt;='CAV hastighet'!$E$7,160,IF($E111&lt;='CAV hastighet'!$E$8,200,IF($E111&lt;='CAV hastighet'!$E$9,250,IF($E111&lt;='CAV hastighet'!$E$10,315,IF($E111&lt;='CAV hastighet'!$E$11,400,IF($E111&lt;='CAV hastighet'!$E$12,500,IF($E111&lt;='CAV hastighet'!$E$13,630,"Dim må overstyres"))))))))),IF($E111&lt;='2. Velg maks og min hastigheter'!$E$5,100,IF($E111&lt;='2. Velg maks og min hastigheter'!$E$6,125,IF($E111&lt;='2. Velg maks og min hastigheter'!$E$7,160,IF($E111&lt;='2. Velg maks og min hastigheter'!$E$8,200,IF($E111&lt;='2. Velg maks og min hastigheter'!$E$9,250,IF($E111&lt;='2. Velg maks og min hastigheter'!$E$10,315,IF($E111&lt;='2. Velg maks og min hastigheter'!$E$11,400,IF($E111&lt;='2. Velg maks og min hastigheter'!$E$12,500,IF($E111&lt;='2. Velg maks og min hastigheter'!$E$13,630,"Bruk rektangulært")))))))))))</f>
        <v/>
      </c>
      <c r="G111" s="170"/>
      <c r="H111" s="170"/>
      <c r="I111" s="172" t="str">
        <f>IFERROR(IF(OR($E111="",F111=""),"",IF(AND(F111="Bruk rektangulært",G111=""),"",ROUND(IF(G111&lt;&gt;"",IF( VLOOKUP(G111,'Dim, min og maks'!$A$2:$F$54,6,FALSE)&lt;&gt;0,'1. Prosjekteringsverktøy'!E111/3600/VLOOKUP(G111,'Dim, min og maks'!$A$2:$F$54,6,FALSE),(E111/3600)/(((G111/2/1000))^2*PI())),IF( VLOOKUP(F111,'Dim, min og maks'!$A$2:$F$54,6,FALSE)&lt;&gt;0,'1. Prosjekteringsverktøy'!E111/3600/VLOOKUP($F111,'Dim, min og maks'!$A$2:$F$54,6,FALSE),($E111/3600)/((($F111/2/1000))^2*PI()))),1))),"Dim finnes ikke")</f>
        <v/>
      </c>
      <c r="J111" s="173" t="str">
        <f>IFERROR(ROUND(IF($F111=0,"",IF(H111=CAV!$A$3,E111,IF(G111&lt;&gt;"",IF($G111=100,'2. Velg maks og min hastigheter'!$H$5,IF($G111=125,'2. Velg maks og min hastigheter'!$H$6,IF($G111=160,'2. Velg maks og min hastigheter'!$H$7,IF($G111=200,'2. Velg maks og min hastigheter'!$H$8,IF($G111=250,'2. Velg maks og min hastigheter'!$H$9,IF($G111=315,'2. Velg maks og min hastigheter'!$H$10,IF($G111=400,'2. Velg maks og min hastigheter'!$H$11,IF($G111=500,'2. Velg maks og min hastigheter'!$H$12,IF($G111=630,'2. Velg maks og min hastigheter'!$H$13,VLOOKUP($G111,'Dim, min og maks'!$A$11:$H$54,6,FALSE)*3600*1.5))))))))),IF($F111=100,'2. Velg maks og min hastigheter'!$H$5,IF($F111=125,'2. Velg maks og min hastigheter'!$H$6,IF($F111=160,'2. Velg maks og min hastigheter'!$H$7,IF($F111=200,'2. Velg maks og min hastigheter'!$H$8,IF($F111=250,'2. Velg maks og min hastigheter'!$H$9,IF($F111=315,'2. Velg maks og min hastigheter'!$H$10,IF($F111=400,'2. Velg maks og min hastigheter'!$H$11,IF($F111=500,'2. Velg maks og min hastigheter'!$H$12,IF($F111=630,'2. Velg maks og min hastigheter'!$H$13,VLOOKUP($F111,'Dim, min og maks'!$A$11:$H$54,6,FALSE)*3600*1.5)))))))))))),0),"")</f>
        <v/>
      </c>
      <c r="K111" s="174"/>
      <c r="L111" s="175" t="str">
        <f t="shared" si="4"/>
        <v/>
      </c>
      <c r="M111" s="233" t="str">
        <f t="shared" si="5"/>
        <v/>
      </c>
      <c r="N111" s="233"/>
      <c r="O111" s="233"/>
      <c r="P111" s="164"/>
    </row>
    <row r="112" spans="1:16" x14ac:dyDescent="0.3">
      <c r="A112" s="155"/>
      <c r="B112" s="174" t="s">
        <v>425</v>
      </c>
      <c r="C112" s="164"/>
      <c r="D112" s="164"/>
      <c r="E112" s="164"/>
      <c r="F112" s="169" t="str">
        <f>IF($E112&lt;20,"",IF(H112=CAV!$A$3,IF($E112&lt;='CAV hastighet'!$E$5,100,IF($E112&lt;='CAV hastighet'!$E$6,125,IF($E112&lt;='CAV hastighet'!$E$7,160,IF($E112&lt;='CAV hastighet'!$E$8,200,IF($E112&lt;='CAV hastighet'!$E$9,250,IF($E112&lt;='CAV hastighet'!$E$10,315,IF($E112&lt;='CAV hastighet'!$E$11,400,IF($E112&lt;='CAV hastighet'!$E$12,500,IF($E112&lt;='CAV hastighet'!$E$13,630,"Dim må overstyres"))))))))),IF($E112&lt;='2. Velg maks og min hastigheter'!$E$5,100,IF($E112&lt;='2. Velg maks og min hastigheter'!$E$6,125,IF($E112&lt;='2. Velg maks og min hastigheter'!$E$7,160,IF($E112&lt;='2. Velg maks og min hastigheter'!$E$8,200,IF($E112&lt;='2. Velg maks og min hastigheter'!$E$9,250,IF($E112&lt;='2. Velg maks og min hastigheter'!$E$10,315,IF($E112&lt;='2. Velg maks og min hastigheter'!$E$11,400,IF($E112&lt;='2. Velg maks og min hastigheter'!$E$12,500,IF($E112&lt;='2. Velg maks og min hastigheter'!$E$13,630,"Bruk rektangulært")))))))))))</f>
        <v/>
      </c>
      <c r="G112" s="170"/>
      <c r="H112" s="170"/>
      <c r="I112" s="172" t="str">
        <f>IFERROR(IF(OR($E112="",F112=""),"",IF(AND(F112="Bruk rektangulært",G112=""),"",ROUND(IF(G112&lt;&gt;"",IF( VLOOKUP(G112,'Dim, min og maks'!$A$2:$F$54,6,FALSE)&lt;&gt;0,'1. Prosjekteringsverktøy'!E112/3600/VLOOKUP(G112,'Dim, min og maks'!$A$2:$F$54,6,FALSE),(E112/3600)/(((G112/2/1000))^2*PI())),IF( VLOOKUP(F112,'Dim, min og maks'!$A$2:$F$54,6,FALSE)&lt;&gt;0,'1. Prosjekteringsverktøy'!E112/3600/VLOOKUP($F112,'Dim, min og maks'!$A$2:$F$54,6,FALSE),($E112/3600)/((($F112/2/1000))^2*PI()))),1))),"Dim finnes ikke")</f>
        <v/>
      </c>
      <c r="J112" s="173" t="str">
        <f>IFERROR(ROUND(IF($F112=0,"",IF(H112=CAV!$A$3,E112,IF(G112&lt;&gt;"",IF($G112=100,'2. Velg maks og min hastigheter'!$H$5,IF($G112=125,'2. Velg maks og min hastigheter'!$H$6,IF($G112=160,'2. Velg maks og min hastigheter'!$H$7,IF($G112=200,'2. Velg maks og min hastigheter'!$H$8,IF($G112=250,'2. Velg maks og min hastigheter'!$H$9,IF($G112=315,'2. Velg maks og min hastigheter'!$H$10,IF($G112=400,'2. Velg maks og min hastigheter'!$H$11,IF($G112=500,'2. Velg maks og min hastigheter'!$H$12,IF($G112=630,'2. Velg maks og min hastigheter'!$H$13,VLOOKUP($G112,'Dim, min og maks'!$A$11:$H$54,6,FALSE)*3600*1.5))))))))),IF($F112=100,'2. Velg maks og min hastigheter'!$H$5,IF($F112=125,'2. Velg maks og min hastigheter'!$H$6,IF($F112=160,'2. Velg maks og min hastigheter'!$H$7,IF($F112=200,'2. Velg maks og min hastigheter'!$H$8,IF($F112=250,'2. Velg maks og min hastigheter'!$H$9,IF($F112=315,'2. Velg maks og min hastigheter'!$H$10,IF($F112=400,'2. Velg maks og min hastigheter'!$H$11,IF($F112=500,'2. Velg maks og min hastigheter'!$H$12,IF($F112=630,'2. Velg maks og min hastigheter'!$H$13,VLOOKUP($F112,'Dim, min og maks'!$A$11:$H$54,6,FALSE)*3600*1.5)))))))))))),0),"")</f>
        <v/>
      </c>
      <c r="K112" s="174"/>
      <c r="L112" s="175" t="str">
        <f t="shared" si="4"/>
        <v/>
      </c>
      <c r="M112" s="233" t="str">
        <f t="shared" si="5"/>
        <v/>
      </c>
      <c r="N112" s="233"/>
      <c r="O112" s="233"/>
      <c r="P112" s="164"/>
    </row>
    <row r="113" spans="1:16" x14ac:dyDescent="0.3">
      <c r="A113" s="155"/>
      <c r="B113" s="174" t="s">
        <v>425</v>
      </c>
      <c r="C113" s="164"/>
      <c r="D113" s="164"/>
      <c r="E113" s="164"/>
      <c r="F113" s="169" t="str">
        <f>IF($E113&lt;20,"",IF(H113=CAV!$A$3,IF($E113&lt;='CAV hastighet'!$E$5,100,IF($E113&lt;='CAV hastighet'!$E$6,125,IF($E113&lt;='CAV hastighet'!$E$7,160,IF($E113&lt;='CAV hastighet'!$E$8,200,IF($E113&lt;='CAV hastighet'!$E$9,250,IF($E113&lt;='CAV hastighet'!$E$10,315,IF($E113&lt;='CAV hastighet'!$E$11,400,IF($E113&lt;='CAV hastighet'!$E$12,500,IF($E113&lt;='CAV hastighet'!$E$13,630,"Dim må overstyres"))))))))),IF($E113&lt;='2. Velg maks og min hastigheter'!$E$5,100,IF($E113&lt;='2. Velg maks og min hastigheter'!$E$6,125,IF($E113&lt;='2. Velg maks og min hastigheter'!$E$7,160,IF($E113&lt;='2. Velg maks og min hastigheter'!$E$8,200,IF($E113&lt;='2. Velg maks og min hastigheter'!$E$9,250,IF($E113&lt;='2. Velg maks og min hastigheter'!$E$10,315,IF($E113&lt;='2. Velg maks og min hastigheter'!$E$11,400,IF($E113&lt;='2. Velg maks og min hastigheter'!$E$12,500,IF($E113&lt;='2. Velg maks og min hastigheter'!$E$13,630,"Bruk rektangulært")))))))))))</f>
        <v/>
      </c>
      <c r="G113" s="170"/>
      <c r="H113" s="170"/>
      <c r="I113" s="172" t="str">
        <f>IFERROR(IF(OR($E113="",F113=""),"",IF(AND(F113="Bruk rektangulært",G113=""),"",ROUND(IF(G113&lt;&gt;"",IF( VLOOKUP(G113,'Dim, min og maks'!$A$2:$F$54,6,FALSE)&lt;&gt;0,'1. Prosjekteringsverktøy'!E113/3600/VLOOKUP(G113,'Dim, min og maks'!$A$2:$F$54,6,FALSE),(E113/3600)/(((G113/2/1000))^2*PI())),IF( VLOOKUP(F113,'Dim, min og maks'!$A$2:$F$54,6,FALSE)&lt;&gt;0,'1. Prosjekteringsverktøy'!E113/3600/VLOOKUP($F113,'Dim, min og maks'!$A$2:$F$54,6,FALSE),($E113/3600)/((($F113/2/1000))^2*PI()))),1))),"Dim finnes ikke")</f>
        <v/>
      </c>
      <c r="J113" s="173" t="str">
        <f>IFERROR(ROUND(IF($F113=0,"",IF(H113=CAV!$A$3,E113,IF(G113&lt;&gt;"",IF($G113=100,'2. Velg maks og min hastigheter'!$H$5,IF($G113=125,'2. Velg maks og min hastigheter'!$H$6,IF($G113=160,'2. Velg maks og min hastigheter'!$H$7,IF($G113=200,'2. Velg maks og min hastigheter'!$H$8,IF($G113=250,'2. Velg maks og min hastigheter'!$H$9,IF($G113=315,'2. Velg maks og min hastigheter'!$H$10,IF($G113=400,'2. Velg maks og min hastigheter'!$H$11,IF($G113=500,'2. Velg maks og min hastigheter'!$H$12,IF($G113=630,'2. Velg maks og min hastigheter'!$H$13,VLOOKUP($G113,'Dim, min og maks'!$A$11:$H$54,6,FALSE)*3600*1.5))))))))),IF($F113=100,'2. Velg maks og min hastigheter'!$H$5,IF($F113=125,'2. Velg maks og min hastigheter'!$H$6,IF($F113=160,'2. Velg maks og min hastigheter'!$H$7,IF($F113=200,'2. Velg maks og min hastigheter'!$H$8,IF($F113=250,'2. Velg maks og min hastigheter'!$H$9,IF($F113=315,'2. Velg maks og min hastigheter'!$H$10,IF($F113=400,'2. Velg maks og min hastigheter'!$H$11,IF($F113=500,'2. Velg maks og min hastigheter'!$H$12,IF($F113=630,'2. Velg maks og min hastigheter'!$H$13,VLOOKUP($F113,'Dim, min og maks'!$A$11:$H$54,6,FALSE)*3600*1.5)))))))))))),0),"")</f>
        <v/>
      </c>
      <c r="K113" s="174"/>
      <c r="L113" s="175" t="str">
        <f t="shared" si="4"/>
        <v/>
      </c>
      <c r="M113" s="233" t="str">
        <f t="shared" si="5"/>
        <v/>
      </c>
      <c r="N113" s="233"/>
      <c r="O113" s="233"/>
      <c r="P113" s="164"/>
    </row>
    <row r="114" spans="1:16" x14ac:dyDescent="0.3">
      <c r="A114" s="155"/>
      <c r="B114" s="174" t="s">
        <v>425</v>
      </c>
      <c r="C114" s="164"/>
      <c r="D114" s="164"/>
      <c r="E114" s="164"/>
      <c r="F114" s="169" t="str">
        <f>IF($E114&lt;20,"",IF(H114=CAV!$A$3,IF($E114&lt;='CAV hastighet'!$E$5,100,IF($E114&lt;='CAV hastighet'!$E$6,125,IF($E114&lt;='CAV hastighet'!$E$7,160,IF($E114&lt;='CAV hastighet'!$E$8,200,IF($E114&lt;='CAV hastighet'!$E$9,250,IF($E114&lt;='CAV hastighet'!$E$10,315,IF($E114&lt;='CAV hastighet'!$E$11,400,IF($E114&lt;='CAV hastighet'!$E$12,500,IF($E114&lt;='CAV hastighet'!$E$13,630,"Dim må overstyres"))))))))),IF($E114&lt;='2. Velg maks og min hastigheter'!$E$5,100,IF($E114&lt;='2. Velg maks og min hastigheter'!$E$6,125,IF($E114&lt;='2. Velg maks og min hastigheter'!$E$7,160,IF($E114&lt;='2. Velg maks og min hastigheter'!$E$8,200,IF($E114&lt;='2. Velg maks og min hastigheter'!$E$9,250,IF($E114&lt;='2. Velg maks og min hastigheter'!$E$10,315,IF($E114&lt;='2. Velg maks og min hastigheter'!$E$11,400,IF($E114&lt;='2. Velg maks og min hastigheter'!$E$12,500,IF($E114&lt;='2. Velg maks og min hastigheter'!$E$13,630,"Bruk rektangulært")))))))))))</f>
        <v/>
      </c>
      <c r="G114" s="170"/>
      <c r="H114" s="170"/>
      <c r="I114" s="172" t="str">
        <f>IFERROR(IF(OR($E114="",F114=""),"",IF(AND(F114="Bruk rektangulært",G114=""),"",ROUND(IF(G114&lt;&gt;"",IF( VLOOKUP(G114,'Dim, min og maks'!$A$2:$F$54,6,FALSE)&lt;&gt;0,'1. Prosjekteringsverktøy'!E114/3600/VLOOKUP(G114,'Dim, min og maks'!$A$2:$F$54,6,FALSE),(E114/3600)/(((G114/2/1000))^2*PI())),IF( VLOOKUP(F114,'Dim, min og maks'!$A$2:$F$54,6,FALSE)&lt;&gt;0,'1. Prosjekteringsverktøy'!E114/3600/VLOOKUP($F114,'Dim, min og maks'!$A$2:$F$54,6,FALSE),($E114/3600)/((($F114/2/1000))^2*PI()))),1))),"Dim finnes ikke")</f>
        <v/>
      </c>
      <c r="J114" s="173" t="str">
        <f>IFERROR(ROUND(IF($F114=0,"",IF(H114=CAV!$A$3,E114,IF(G114&lt;&gt;"",IF($G114=100,'2. Velg maks og min hastigheter'!$H$5,IF($G114=125,'2. Velg maks og min hastigheter'!$H$6,IF($G114=160,'2. Velg maks og min hastigheter'!$H$7,IF($G114=200,'2. Velg maks og min hastigheter'!$H$8,IF($G114=250,'2. Velg maks og min hastigheter'!$H$9,IF($G114=315,'2. Velg maks og min hastigheter'!$H$10,IF($G114=400,'2. Velg maks og min hastigheter'!$H$11,IF($G114=500,'2. Velg maks og min hastigheter'!$H$12,IF($G114=630,'2. Velg maks og min hastigheter'!$H$13,VLOOKUP($G114,'Dim, min og maks'!$A$11:$H$54,6,FALSE)*3600*1.5))))))))),IF($F114=100,'2. Velg maks og min hastigheter'!$H$5,IF($F114=125,'2. Velg maks og min hastigheter'!$H$6,IF($F114=160,'2. Velg maks og min hastigheter'!$H$7,IF($F114=200,'2. Velg maks og min hastigheter'!$H$8,IF($F114=250,'2. Velg maks og min hastigheter'!$H$9,IF($F114=315,'2. Velg maks og min hastigheter'!$H$10,IF($F114=400,'2. Velg maks og min hastigheter'!$H$11,IF($F114=500,'2. Velg maks og min hastigheter'!$H$12,IF($F114=630,'2. Velg maks og min hastigheter'!$H$13,VLOOKUP($F114,'Dim, min og maks'!$A$11:$H$54,6,FALSE)*3600*1.5)))))))))))),0),"")</f>
        <v/>
      </c>
      <c r="K114" s="174"/>
      <c r="L114" s="175" t="str">
        <f t="shared" si="4"/>
        <v/>
      </c>
      <c r="M114" s="233" t="str">
        <f t="shared" si="5"/>
        <v/>
      </c>
      <c r="N114" s="233"/>
      <c r="O114" s="233"/>
      <c r="P114" s="164"/>
    </row>
    <row r="115" spans="1:16" x14ac:dyDescent="0.3">
      <c r="A115" s="155"/>
      <c r="B115" s="174" t="s">
        <v>425</v>
      </c>
      <c r="C115" s="164"/>
      <c r="D115" s="164"/>
      <c r="E115" s="164"/>
      <c r="F115" s="169" t="str">
        <f>IF($E115&lt;20,"",IF(H115=CAV!$A$3,IF($E115&lt;='CAV hastighet'!$E$5,100,IF($E115&lt;='CAV hastighet'!$E$6,125,IF($E115&lt;='CAV hastighet'!$E$7,160,IF($E115&lt;='CAV hastighet'!$E$8,200,IF($E115&lt;='CAV hastighet'!$E$9,250,IF($E115&lt;='CAV hastighet'!$E$10,315,IF($E115&lt;='CAV hastighet'!$E$11,400,IF($E115&lt;='CAV hastighet'!$E$12,500,IF($E115&lt;='CAV hastighet'!$E$13,630,"Dim må overstyres"))))))))),IF($E115&lt;='2. Velg maks og min hastigheter'!$E$5,100,IF($E115&lt;='2. Velg maks og min hastigheter'!$E$6,125,IF($E115&lt;='2. Velg maks og min hastigheter'!$E$7,160,IF($E115&lt;='2. Velg maks og min hastigheter'!$E$8,200,IF($E115&lt;='2. Velg maks og min hastigheter'!$E$9,250,IF($E115&lt;='2. Velg maks og min hastigheter'!$E$10,315,IF($E115&lt;='2. Velg maks og min hastigheter'!$E$11,400,IF($E115&lt;='2. Velg maks og min hastigheter'!$E$12,500,IF($E115&lt;='2. Velg maks og min hastigheter'!$E$13,630,"Bruk rektangulært")))))))))))</f>
        <v/>
      </c>
      <c r="G115" s="170"/>
      <c r="H115" s="170"/>
      <c r="I115" s="172" t="str">
        <f>IFERROR(IF(OR($E115="",F115=""),"",IF(AND(F115="Bruk rektangulært",G115=""),"",ROUND(IF(G115&lt;&gt;"",IF( VLOOKUP(G115,'Dim, min og maks'!$A$2:$F$54,6,FALSE)&lt;&gt;0,'1. Prosjekteringsverktøy'!E115/3600/VLOOKUP(G115,'Dim, min og maks'!$A$2:$F$54,6,FALSE),(E115/3600)/(((G115/2/1000))^2*PI())),IF( VLOOKUP(F115,'Dim, min og maks'!$A$2:$F$54,6,FALSE)&lt;&gt;0,'1. Prosjekteringsverktøy'!E115/3600/VLOOKUP($F115,'Dim, min og maks'!$A$2:$F$54,6,FALSE),($E115/3600)/((($F115/2/1000))^2*PI()))),1))),"Dim finnes ikke")</f>
        <v/>
      </c>
      <c r="J115" s="173" t="str">
        <f>IFERROR(ROUND(IF($F115=0,"",IF(H115=CAV!$A$3,E115,IF(G115&lt;&gt;"",IF($G115=100,'2. Velg maks og min hastigheter'!$H$5,IF($G115=125,'2. Velg maks og min hastigheter'!$H$6,IF($G115=160,'2. Velg maks og min hastigheter'!$H$7,IF($G115=200,'2. Velg maks og min hastigheter'!$H$8,IF($G115=250,'2. Velg maks og min hastigheter'!$H$9,IF($G115=315,'2. Velg maks og min hastigheter'!$H$10,IF($G115=400,'2. Velg maks og min hastigheter'!$H$11,IF($G115=500,'2. Velg maks og min hastigheter'!$H$12,IF($G115=630,'2. Velg maks og min hastigheter'!$H$13,VLOOKUP($G115,'Dim, min og maks'!$A$11:$H$54,6,FALSE)*3600*1.5))))))))),IF($F115=100,'2. Velg maks og min hastigheter'!$H$5,IF($F115=125,'2. Velg maks og min hastigheter'!$H$6,IF($F115=160,'2. Velg maks og min hastigheter'!$H$7,IF($F115=200,'2. Velg maks og min hastigheter'!$H$8,IF($F115=250,'2. Velg maks og min hastigheter'!$H$9,IF($F115=315,'2. Velg maks og min hastigheter'!$H$10,IF($F115=400,'2. Velg maks og min hastigheter'!$H$11,IF($F115=500,'2. Velg maks og min hastigheter'!$H$12,IF($F115=630,'2. Velg maks og min hastigheter'!$H$13,VLOOKUP($F115,'Dim, min og maks'!$A$11:$H$54,6,FALSE)*3600*1.5)))))))))))),0),"")</f>
        <v/>
      </c>
      <c r="K115" s="174"/>
      <c r="L115" s="175" t="str">
        <f t="shared" si="4"/>
        <v/>
      </c>
      <c r="M115" s="233" t="str">
        <f t="shared" si="5"/>
        <v/>
      </c>
      <c r="N115" s="233"/>
      <c r="O115" s="233"/>
      <c r="P115" s="164"/>
    </row>
    <row r="116" spans="1:16" x14ac:dyDescent="0.3">
      <c r="A116" s="155"/>
      <c r="B116" s="174" t="s">
        <v>425</v>
      </c>
      <c r="C116" s="164"/>
      <c r="D116" s="164"/>
      <c r="E116" s="164"/>
      <c r="F116" s="169" t="str">
        <f>IF($E116&lt;20,"",IF(H116=CAV!$A$3,IF($E116&lt;='CAV hastighet'!$E$5,100,IF($E116&lt;='CAV hastighet'!$E$6,125,IF($E116&lt;='CAV hastighet'!$E$7,160,IF($E116&lt;='CAV hastighet'!$E$8,200,IF($E116&lt;='CAV hastighet'!$E$9,250,IF($E116&lt;='CAV hastighet'!$E$10,315,IF($E116&lt;='CAV hastighet'!$E$11,400,IF($E116&lt;='CAV hastighet'!$E$12,500,IF($E116&lt;='CAV hastighet'!$E$13,630,"Dim må overstyres"))))))))),IF($E116&lt;='2. Velg maks og min hastigheter'!$E$5,100,IF($E116&lt;='2. Velg maks og min hastigheter'!$E$6,125,IF($E116&lt;='2. Velg maks og min hastigheter'!$E$7,160,IF($E116&lt;='2. Velg maks og min hastigheter'!$E$8,200,IF($E116&lt;='2. Velg maks og min hastigheter'!$E$9,250,IF($E116&lt;='2. Velg maks og min hastigheter'!$E$10,315,IF($E116&lt;='2. Velg maks og min hastigheter'!$E$11,400,IF($E116&lt;='2. Velg maks og min hastigheter'!$E$12,500,IF($E116&lt;='2. Velg maks og min hastigheter'!$E$13,630,"Bruk rektangulært")))))))))))</f>
        <v/>
      </c>
      <c r="G116" s="170"/>
      <c r="H116" s="170"/>
      <c r="I116" s="172" t="str">
        <f>IFERROR(IF(OR($E116="",F116=""),"",IF(AND(F116="Bruk rektangulært",G116=""),"",ROUND(IF(G116&lt;&gt;"",IF( VLOOKUP(G116,'Dim, min og maks'!$A$2:$F$54,6,FALSE)&lt;&gt;0,'1. Prosjekteringsverktøy'!E116/3600/VLOOKUP(G116,'Dim, min og maks'!$A$2:$F$54,6,FALSE),(E116/3600)/(((G116/2/1000))^2*PI())),IF( VLOOKUP(F116,'Dim, min og maks'!$A$2:$F$54,6,FALSE)&lt;&gt;0,'1. Prosjekteringsverktøy'!E116/3600/VLOOKUP($F116,'Dim, min og maks'!$A$2:$F$54,6,FALSE),($E116/3600)/((($F116/2/1000))^2*PI()))),1))),"Dim finnes ikke")</f>
        <v/>
      </c>
      <c r="J116" s="173" t="str">
        <f>IFERROR(ROUND(IF($F116=0,"",IF(H116=CAV!$A$3,E116,IF(G116&lt;&gt;"",IF($G116=100,'2. Velg maks og min hastigheter'!$H$5,IF($G116=125,'2. Velg maks og min hastigheter'!$H$6,IF($G116=160,'2. Velg maks og min hastigheter'!$H$7,IF($G116=200,'2. Velg maks og min hastigheter'!$H$8,IF($G116=250,'2. Velg maks og min hastigheter'!$H$9,IF($G116=315,'2. Velg maks og min hastigheter'!$H$10,IF($G116=400,'2. Velg maks og min hastigheter'!$H$11,IF($G116=500,'2. Velg maks og min hastigheter'!$H$12,IF($G116=630,'2. Velg maks og min hastigheter'!$H$13,VLOOKUP($G116,'Dim, min og maks'!$A$11:$H$54,6,FALSE)*3600*1.5))))))))),IF($F116=100,'2. Velg maks og min hastigheter'!$H$5,IF($F116=125,'2. Velg maks og min hastigheter'!$H$6,IF($F116=160,'2. Velg maks og min hastigheter'!$H$7,IF($F116=200,'2. Velg maks og min hastigheter'!$H$8,IF($F116=250,'2. Velg maks og min hastigheter'!$H$9,IF($F116=315,'2. Velg maks og min hastigheter'!$H$10,IF($F116=400,'2. Velg maks og min hastigheter'!$H$11,IF($F116=500,'2. Velg maks og min hastigheter'!$H$12,IF($F116=630,'2. Velg maks og min hastigheter'!$H$13,VLOOKUP($F116,'Dim, min og maks'!$A$11:$H$54,6,FALSE)*3600*1.5)))))))))))),0),"")</f>
        <v/>
      </c>
      <c r="K116" s="174"/>
      <c r="L116" s="175" t="str">
        <f t="shared" si="4"/>
        <v/>
      </c>
      <c r="M116" s="233" t="str">
        <f t="shared" si="5"/>
        <v/>
      </c>
      <c r="N116" s="233"/>
      <c r="O116" s="233"/>
      <c r="P116" s="164"/>
    </row>
    <row r="117" spans="1:16" x14ac:dyDescent="0.3">
      <c r="A117" s="155"/>
      <c r="B117" s="174" t="s">
        <v>425</v>
      </c>
      <c r="C117" s="164"/>
      <c r="D117" s="164"/>
      <c r="E117" s="164"/>
      <c r="F117" s="169" t="str">
        <f>IF($E117&lt;20,"",IF(H117=CAV!$A$3,IF($E117&lt;='CAV hastighet'!$E$5,100,IF($E117&lt;='CAV hastighet'!$E$6,125,IF($E117&lt;='CAV hastighet'!$E$7,160,IF($E117&lt;='CAV hastighet'!$E$8,200,IF($E117&lt;='CAV hastighet'!$E$9,250,IF($E117&lt;='CAV hastighet'!$E$10,315,IF($E117&lt;='CAV hastighet'!$E$11,400,IF($E117&lt;='CAV hastighet'!$E$12,500,IF($E117&lt;='CAV hastighet'!$E$13,630,"Dim må overstyres"))))))))),IF($E117&lt;='2. Velg maks og min hastigheter'!$E$5,100,IF($E117&lt;='2. Velg maks og min hastigheter'!$E$6,125,IF($E117&lt;='2. Velg maks og min hastigheter'!$E$7,160,IF($E117&lt;='2. Velg maks og min hastigheter'!$E$8,200,IF($E117&lt;='2. Velg maks og min hastigheter'!$E$9,250,IF($E117&lt;='2. Velg maks og min hastigheter'!$E$10,315,IF($E117&lt;='2. Velg maks og min hastigheter'!$E$11,400,IF($E117&lt;='2. Velg maks og min hastigheter'!$E$12,500,IF($E117&lt;='2. Velg maks og min hastigheter'!$E$13,630,"Bruk rektangulært")))))))))))</f>
        <v/>
      </c>
      <c r="G117" s="170"/>
      <c r="H117" s="170"/>
      <c r="I117" s="172" t="str">
        <f>IFERROR(IF(OR($E117="",F117=""),"",IF(AND(F117="Bruk rektangulært",G117=""),"",ROUND(IF(G117&lt;&gt;"",IF( VLOOKUP(G117,'Dim, min og maks'!$A$2:$F$54,6,FALSE)&lt;&gt;0,'1. Prosjekteringsverktøy'!E117/3600/VLOOKUP(G117,'Dim, min og maks'!$A$2:$F$54,6,FALSE),(E117/3600)/(((G117/2/1000))^2*PI())),IF( VLOOKUP(F117,'Dim, min og maks'!$A$2:$F$54,6,FALSE)&lt;&gt;0,'1. Prosjekteringsverktøy'!E117/3600/VLOOKUP($F117,'Dim, min og maks'!$A$2:$F$54,6,FALSE),($E117/3600)/((($F117/2/1000))^2*PI()))),1))),"Dim finnes ikke")</f>
        <v/>
      </c>
      <c r="J117" s="173" t="str">
        <f>IFERROR(ROUND(IF($F117=0,"",IF(H117=CAV!$A$3,E117,IF(G117&lt;&gt;"",IF($G117=100,'2. Velg maks og min hastigheter'!$H$5,IF($G117=125,'2. Velg maks og min hastigheter'!$H$6,IF($G117=160,'2. Velg maks og min hastigheter'!$H$7,IF($G117=200,'2. Velg maks og min hastigheter'!$H$8,IF($G117=250,'2. Velg maks og min hastigheter'!$H$9,IF($G117=315,'2. Velg maks og min hastigheter'!$H$10,IF($G117=400,'2. Velg maks og min hastigheter'!$H$11,IF($G117=500,'2. Velg maks og min hastigheter'!$H$12,IF($G117=630,'2. Velg maks og min hastigheter'!$H$13,VLOOKUP($G117,'Dim, min og maks'!$A$11:$H$54,6,FALSE)*3600*1.5))))))))),IF($F117=100,'2. Velg maks og min hastigheter'!$H$5,IF($F117=125,'2. Velg maks og min hastigheter'!$H$6,IF($F117=160,'2. Velg maks og min hastigheter'!$H$7,IF($F117=200,'2. Velg maks og min hastigheter'!$H$8,IF($F117=250,'2. Velg maks og min hastigheter'!$H$9,IF($F117=315,'2. Velg maks og min hastigheter'!$H$10,IF($F117=400,'2. Velg maks og min hastigheter'!$H$11,IF($F117=500,'2. Velg maks og min hastigheter'!$H$12,IF($F117=630,'2. Velg maks og min hastigheter'!$H$13,VLOOKUP($F117,'Dim, min og maks'!$A$11:$H$54,6,FALSE)*3600*1.5)))))))))))),0),"")</f>
        <v/>
      </c>
      <c r="K117" s="174"/>
      <c r="L117" s="175" t="str">
        <f t="shared" si="4"/>
        <v/>
      </c>
      <c r="M117" s="233" t="str">
        <f t="shared" si="5"/>
        <v/>
      </c>
      <c r="N117" s="233"/>
      <c r="O117" s="233"/>
      <c r="P117" s="164"/>
    </row>
    <row r="118" spans="1:16" x14ac:dyDescent="0.3">
      <c r="A118" s="155"/>
      <c r="B118" s="174" t="s">
        <v>425</v>
      </c>
      <c r="C118" s="164"/>
      <c r="D118" s="164"/>
      <c r="E118" s="164"/>
      <c r="F118" s="169" t="str">
        <f>IF($E118&lt;20,"",IF(H118=CAV!$A$3,IF($E118&lt;='CAV hastighet'!$E$5,100,IF($E118&lt;='CAV hastighet'!$E$6,125,IF($E118&lt;='CAV hastighet'!$E$7,160,IF($E118&lt;='CAV hastighet'!$E$8,200,IF($E118&lt;='CAV hastighet'!$E$9,250,IF($E118&lt;='CAV hastighet'!$E$10,315,IF($E118&lt;='CAV hastighet'!$E$11,400,IF($E118&lt;='CAV hastighet'!$E$12,500,IF($E118&lt;='CAV hastighet'!$E$13,630,"Dim må overstyres"))))))))),IF($E118&lt;='2. Velg maks og min hastigheter'!$E$5,100,IF($E118&lt;='2. Velg maks og min hastigheter'!$E$6,125,IF($E118&lt;='2. Velg maks og min hastigheter'!$E$7,160,IF($E118&lt;='2. Velg maks og min hastigheter'!$E$8,200,IF($E118&lt;='2. Velg maks og min hastigheter'!$E$9,250,IF($E118&lt;='2. Velg maks og min hastigheter'!$E$10,315,IF($E118&lt;='2. Velg maks og min hastigheter'!$E$11,400,IF($E118&lt;='2. Velg maks og min hastigheter'!$E$12,500,IF($E118&lt;='2. Velg maks og min hastigheter'!$E$13,630,"Bruk rektangulært")))))))))))</f>
        <v/>
      </c>
      <c r="G118" s="170"/>
      <c r="H118" s="170"/>
      <c r="I118" s="172" t="str">
        <f>IFERROR(IF(OR($E118="",F118=""),"",IF(AND(F118="Bruk rektangulært",G118=""),"",ROUND(IF(G118&lt;&gt;"",IF( VLOOKUP(G118,'Dim, min og maks'!$A$2:$F$54,6,FALSE)&lt;&gt;0,'1. Prosjekteringsverktøy'!E118/3600/VLOOKUP(G118,'Dim, min og maks'!$A$2:$F$54,6,FALSE),(E118/3600)/(((G118/2/1000))^2*PI())),IF( VLOOKUP(F118,'Dim, min og maks'!$A$2:$F$54,6,FALSE)&lt;&gt;0,'1. Prosjekteringsverktøy'!E118/3600/VLOOKUP($F118,'Dim, min og maks'!$A$2:$F$54,6,FALSE),($E118/3600)/((($F118/2/1000))^2*PI()))),1))),"Dim finnes ikke")</f>
        <v/>
      </c>
      <c r="J118" s="173" t="str">
        <f>IFERROR(ROUND(IF($F118=0,"",IF(H118=CAV!$A$3,E118,IF(G118&lt;&gt;"",IF($G118=100,'2. Velg maks og min hastigheter'!$H$5,IF($G118=125,'2. Velg maks og min hastigheter'!$H$6,IF($G118=160,'2. Velg maks og min hastigheter'!$H$7,IF($G118=200,'2. Velg maks og min hastigheter'!$H$8,IF($G118=250,'2. Velg maks og min hastigheter'!$H$9,IF($G118=315,'2. Velg maks og min hastigheter'!$H$10,IF($G118=400,'2. Velg maks og min hastigheter'!$H$11,IF($G118=500,'2. Velg maks og min hastigheter'!$H$12,IF($G118=630,'2. Velg maks og min hastigheter'!$H$13,VLOOKUP($G118,'Dim, min og maks'!$A$11:$H$54,6,FALSE)*3600*1.5))))))))),IF($F118=100,'2. Velg maks og min hastigheter'!$H$5,IF($F118=125,'2. Velg maks og min hastigheter'!$H$6,IF($F118=160,'2. Velg maks og min hastigheter'!$H$7,IF($F118=200,'2. Velg maks og min hastigheter'!$H$8,IF($F118=250,'2. Velg maks og min hastigheter'!$H$9,IF($F118=315,'2. Velg maks og min hastigheter'!$H$10,IF($F118=400,'2. Velg maks og min hastigheter'!$H$11,IF($F118=500,'2. Velg maks og min hastigheter'!$H$12,IF($F118=630,'2. Velg maks og min hastigheter'!$H$13,VLOOKUP($F118,'Dim, min og maks'!$A$11:$H$54,6,FALSE)*3600*1.5)))))))))))),0),"")</f>
        <v/>
      </c>
      <c r="K118" s="174"/>
      <c r="L118" s="175" t="str">
        <f t="shared" si="4"/>
        <v/>
      </c>
      <c r="M118" s="233" t="str">
        <f t="shared" si="5"/>
        <v/>
      </c>
      <c r="N118" s="233"/>
      <c r="O118" s="233"/>
      <c r="P118" s="164"/>
    </row>
    <row r="119" spans="1:16" x14ac:dyDescent="0.3">
      <c r="A119" s="155"/>
      <c r="B119" s="174" t="s">
        <v>425</v>
      </c>
      <c r="C119" s="164"/>
      <c r="D119" s="164"/>
      <c r="E119" s="164"/>
      <c r="F119" s="169" t="str">
        <f>IF($E119&lt;20,"",IF(H119=CAV!$A$3,IF($E119&lt;='CAV hastighet'!$E$5,100,IF($E119&lt;='CAV hastighet'!$E$6,125,IF($E119&lt;='CAV hastighet'!$E$7,160,IF($E119&lt;='CAV hastighet'!$E$8,200,IF($E119&lt;='CAV hastighet'!$E$9,250,IF($E119&lt;='CAV hastighet'!$E$10,315,IF($E119&lt;='CAV hastighet'!$E$11,400,IF($E119&lt;='CAV hastighet'!$E$12,500,IF($E119&lt;='CAV hastighet'!$E$13,630,"Dim må overstyres"))))))))),IF($E119&lt;='2. Velg maks og min hastigheter'!$E$5,100,IF($E119&lt;='2. Velg maks og min hastigheter'!$E$6,125,IF($E119&lt;='2. Velg maks og min hastigheter'!$E$7,160,IF($E119&lt;='2. Velg maks og min hastigheter'!$E$8,200,IF($E119&lt;='2. Velg maks og min hastigheter'!$E$9,250,IF($E119&lt;='2. Velg maks og min hastigheter'!$E$10,315,IF($E119&lt;='2. Velg maks og min hastigheter'!$E$11,400,IF($E119&lt;='2. Velg maks og min hastigheter'!$E$12,500,IF($E119&lt;='2. Velg maks og min hastigheter'!$E$13,630,"Bruk rektangulært")))))))))))</f>
        <v/>
      </c>
      <c r="G119" s="170"/>
      <c r="H119" s="170"/>
      <c r="I119" s="172" t="str">
        <f>IFERROR(IF(OR($E119="",F119=""),"",IF(AND(F119="Bruk rektangulært",G119=""),"",ROUND(IF(G119&lt;&gt;"",IF( VLOOKUP(G119,'Dim, min og maks'!$A$2:$F$54,6,FALSE)&lt;&gt;0,'1. Prosjekteringsverktøy'!E119/3600/VLOOKUP(G119,'Dim, min og maks'!$A$2:$F$54,6,FALSE),(E119/3600)/(((G119/2/1000))^2*PI())),IF( VLOOKUP(F119,'Dim, min og maks'!$A$2:$F$54,6,FALSE)&lt;&gt;0,'1. Prosjekteringsverktøy'!E119/3600/VLOOKUP($F119,'Dim, min og maks'!$A$2:$F$54,6,FALSE),($E119/3600)/((($F119/2/1000))^2*PI()))),1))),"Dim finnes ikke")</f>
        <v/>
      </c>
      <c r="J119" s="173" t="str">
        <f>IFERROR(ROUND(IF($F119=0,"",IF(H119=CAV!$A$3,E119,IF(G119&lt;&gt;"",IF($G119=100,'2. Velg maks og min hastigheter'!$H$5,IF($G119=125,'2. Velg maks og min hastigheter'!$H$6,IF($G119=160,'2. Velg maks og min hastigheter'!$H$7,IF($G119=200,'2. Velg maks og min hastigheter'!$H$8,IF($G119=250,'2. Velg maks og min hastigheter'!$H$9,IF($G119=315,'2. Velg maks og min hastigheter'!$H$10,IF($G119=400,'2. Velg maks og min hastigheter'!$H$11,IF($G119=500,'2. Velg maks og min hastigheter'!$H$12,IF($G119=630,'2. Velg maks og min hastigheter'!$H$13,VLOOKUP($G119,'Dim, min og maks'!$A$11:$H$54,6,FALSE)*3600*1.5))))))))),IF($F119=100,'2. Velg maks og min hastigheter'!$H$5,IF($F119=125,'2. Velg maks og min hastigheter'!$H$6,IF($F119=160,'2. Velg maks og min hastigheter'!$H$7,IF($F119=200,'2. Velg maks og min hastigheter'!$H$8,IF($F119=250,'2. Velg maks og min hastigheter'!$H$9,IF($F119=315,'2. Velg maks og min hastigheter'!$H$10,IF($F119=400,'2. Velg maks og min hastigheter'!$H$11,IF($F119=500,'2. Velg maks og min hastigheter'!$H$12,IF($F119=630,'2. Velg maks og min hastigheter'!$H$13,VLOOKUP($F119,'Dim, min og maks'!$A$11:$H$54,6,FALSE)*3600*1.5)))))))))))),0),"")</f>
        <v/>
      </c>
      <c r="K119" s="174"/>
      <c r="L119" s="175" t="str">
        <f t="shared" si="4"/>
        <v/>
      </c>
      <c r="M119" s="233" t="str">
        <f t="shared" si="5"/>
        <v/>
      </c>
      <c r="N119" s="233"/>
      <c r="O119" s="233"/>
      <c r="P119" s="164"/>
    </row>
    <row r="120" spans="1:16" x14ac:dyDescent="0.3">
      <c r="A120" s="155"/>
      <c r="B120" s="174" t="s">
        <v>425</v>
      </c>
      <c r="C120" s="164"/>
      <c r="D120" s="164"/>
      <c r="E120" s="164"/>
      <c r="F120" s="169" t="str">
        <f>IF($E120&lt;20,"",IF(H120=CAV!$A$3,IF($E120&lt;='CAV hastighet'!$E$5,100,IF($E120&lt;='CAV hastighet'!$E$6,125,IF($E120&lt;='CAV hastighet'!$E$7,160,IF($E120&lt;='CAV hastighet'!$E$8,200,IF($E120&lt;='CAV hastighet'!$E$9,250,IF($E120&lt;='CAV hastighet'!$E$10,315,IF($E120&lt;='CAV hastighet'!$E$11,400,IF($E120&lt;='CAV hastighet'!$E$12,500,IF($E120&lt;='CAV hastighet'!$E$13,630,"Dim må overstyres"))))))))),IF($E120&lt;='2. Velg maks og min hastigheter'!$E$5,100,IF($E120&lt;='2. Velg maks og min hastigheter'!$E$6,125,IF($E120&lt;='2. Velg maks og min hastigheter'!$E$7,160,IF($E120&lt;='2. Velg maks og min hastigheter'!$E$8,200,IF($E120&lt;='2. Velg maks og min hastigheter'!$E$9,250,IF($E120&lt;='2. Velg maks og min hastigheter'!$E$10,315,IF($E120&lt;='2. Velg maks og min hastigheter'!$E$11,400,IF($E120&lt;='2. Velg maks og min hastigheter'!$E$12,500,IF($E120&lt;='2. Velg maks og min hastigheter'!$E$13,630,"Bruk rektangulært")))))))))))</f>
        <v/>
      </c>
      <c r="G120" s="170"/>
      <c r="H120" s="170"/>
      <c r="I120" s="172" t="str">
        <f>IFERROR(IF(OR($E120="",F120=""),"",IF(AND(F120="Bruk rektangulært",G120=""),"",ROUND(IF(G120&lt;&gt;"",IF( VLOOKUP(G120,'Dim, min og maks'!$A$2:$F$54,6,FALSE)&lt;&gt;0,'1. Prosjekteringsverktøy'!E120/3600/VLOOKUP(G120,'Dim, min og maks'!$A$2:$F$54,6,FALSE),(E120/3600)/(((G120/2/1000))^2*PI())),IF( VLOOKUP(F120,'Dim, min og maks'!$A$2:$F$54,6,FALSE)&lt;&gt;0,'1. Prosjekteringsverktøy'!E120/3600/VLOOKUP($F120,'Dim, min og maks'!$A$2:$F$54,6,FALSE),($E120/3600)/((($F120/2/1000))^2*PI()))),1))),"Dim finnes ikke")</f>
        <v/>
      </c>
      <c r="J120" s="173" t="str">
        <f>IFERROR(ROUND(IF($F120=0,"",IF(H120=CAV!$A$3,E120,IF(G120&lt;&gt;"",IF($G120=100,'2. Velg maks og min hastigheter'!$H$5,IF($G120=125,'2. Velg maks og min hastigheter'!$H$6,IF($G120=160,'2. Velg maks og min hastigheter'!$H$7,IF($G120=200,'2. Velg maks og min hastigheter'!$H$8,IF($G120=250,'2. Velg maks og min hastigheter'!$H$9,IF($G120=315,'2. Velg maks og min hastigheter'!$H$10,IF($G120=400,'2. Velg maks og min hastigheter'!$H$11,IF($G120=500,'2. Velg maks og min hastigheter'!$H$12,IF($G120=630,'2. Velg maks og min hastigheter'!$H$13,VLOOKUP($G120,'Dim, min og maks'!$A$11:$H$54,6,FALSE)*3600*1.5))))))))),IF($F120=100,'2. Velg maks og min hastigheter'!$H$5,IF($F120=125,'2. Velg maks og min hastigheter'!$H$6,IF($F120=160,'2. Velg maks og min hastigheter'!$H$7,IF($F120=200,'2. Velg maks og min hastigheter'!$H$8,IF($F120=250,'2. Velg maks og min hastigheter'!$H$9,IF($F120=315,'2. Velg maks og min hastigheter'!$H$10,IF($F120=400,'2. Velg maks og min hastigheter'!$H$11,IF($F120=500,'2. Velg maks og min hastigheter'!$H$12,IF($F120=630,'2. Velg maks og min hastigheter'!$H$13,VLOOKUP($F120,'Dim, min og maks'!$A$11:$H$54,6,FALSE)*3600*1.5)))))))))))),0),"")</f>
        <v/>
      </c>
      <c r="K120" s="174"/>
      <c r="L120" s="175" t="str">
        <f t="shared" si="4"/>
        <v/>
      </c>
      <c r="M120" s="233" t="str">
        <f t="shared" si="5"/>
        <v/>
      </c>
      <c r="N120" s="233"/>
      <c r="O120" s="233"/>
      <c r="P120" s="164"/>
    </row>
    <row r="121" spans="1:16" x14ac:dyDescent="0.3">
      <c r="A121" s="155"/>
      <c r="B121" s="174" t="s">
        <v>425</v>
      </c>
      <c r="C121" s="164"/>
      <c r="D121" s="164"/>
      <c r="E121" s="164"/>
      <c r="F121" s="169" t="str">
        <f>IF($E121&lt;20,"",IF(H121=CAV!$A$3,IF($E121&lt;='CAV hastighet'!$E$5,100,IF($E121&lt;='CAV hastighet'!$E$6,125,IF($E121&lt;='CAV hastighet'!$E$7,160,IF($E121&lt;='CAV hastighet'!$E$8,200,IF($E121&lt;='CAV hastighet'!$E$9,250,IF($E121&lt;='CAV hastighet'!$E$10,315,IF($E121&lt;='CAV hastighet'!$E$11,400,IF($E121&lt;='CAV hastighet'!$E$12,500,IF($E121&lt;='CAV hastighet'!$E$13,630,"Dim må overstyres"))))))))),IF($E121&lt;='2. Velg maks og min hastigheter'!$E$5,100,IF($E121&lt;='2. Velg maks og min hastigheter'!$E$6,125,IF($E121&lt;='2. Velg maks og min hastigheter'!$E$7,160,IF($E121&lt;='2. Velg maks og min hastigheter'!$E$8,200,IF($E121&lt;='2. Velg maks og min hastigheter'!$E$9,250,IF($E121&lt;='2. Velg maks og min hastigheter'!$E$10,315,IF($E121&lt;='2. Velg maks og min hastigheter'!$E$11,400,IF($E121&lt;='2. Velg maks og min hastigheter'!$E$12,500,IF($E121&lt;='2. Velg maks og min hastigheter'!$E$13,630,"Bruk rektangulært")))))))))))</f>
        <v/>
      </c>
      <c r="G121" s="170"/>
      <c r="H121" s="170"/>
      <c r="I121" s="172" t="str">
        <f>IFERROR(IF(OR($E121="",F121=""),"",IF(AND(F121="Bruk rektangulært",G121=""),"",ROUND(IF(G121&lt;&gt;"",IF( VLOOKUP(G121,'Dim, min og maks'!$A$2:$F$54,6,FALSE)&lt;&gt;0,'1. Prosjekteringsverktøy'!E121/3600/VLOOKUP(G121,'Dim, min og maks'!$A$2:$F$54,6,FALSE),(E121/3600)/(((G121/2/1000))^2*PI())),IF( VLOOKUP(F121,'Dim, min og maks'!$A$2:$F$54,6,FALSE)&lt;&gt;0,'1. Prosjekteringsverktøy'!E121/3600/VLOOKUP($F121,'Dim, min og maks'!$A$2:$F$54,6,FALSE),($E121/3600)/((($F121/2/1000))^2*PI()))),1))),"Dim finnes ikke")</f>
        <v/>
      </c>
      <c r="J121" s="173" t="str">
        <f>IFERROR(ROUND(IF($F121=0,"",IF(H121=CAV!$A$3,E121,IF(G121&lt;&gt;"",IF($G121=100,'2. Velg maks og min hastigheter'!$H$5,IF($G121=125,'2. Velg maks og min hastigheter'!$H$6,IF($G121=160,'2. Velg maks og min hastigheter'!$H$7,IF($G121=200,'2. Velg maks og min hastigheter'!$H$8,IF($G121=250,'2. Velg maks og min hastigheter'!$H$9,IF($G121=315,'2. Velg maks og min hastigheter'!$H$10,IF($G121=400,'2. Velg maks og min hastigheter'!$H$11,IF($G121=500,'2. Velg maks og min hastigheter'!$H$12,IF($G121=630,'2. Velg maks og min hastigheter'!$H$13,VLOOKUP($G121,'Dim, min og maks'!$A$11:$H$54,6,FALSE)*3600*1.5))))))))),IF($F121=100,'2. Velg maks og min hastigheter'!$H$5,IF($F121=125,'2. Velg maks og min hastigheter'!$H$6,IF($F121=160,'2. Velg maks og min hastigheter'!$H$7,IF($F121=200,'2. Velg maks og min hastigheter'!$H$8,IF($F121=250,'2. Velg maks og min hastigheter'!$H$9,IF($F121=315,'2. Velg maks og min hastigheter'!$H$10,IF($F121=400,'2. Velg maks og min hastigheter'!$H$11,IF($F121=500,'2. Velg maks og min hastigheter'!$H$12,IF($F121=630,'2. Velg maks og min hastigheter'!$H$13,VLOOKUP($F121,'Dim, min og maks'!$A$11:$H$54,6,FALSE)*3600*1.5)))))))))))),0),"")</f>
        <v/>
      </c>
      <c r="K121" s="174"/>
      <c r="L121" s="175" t="str">
        <f t="shared" si="4"/>
        <v/>
      </c>
      <c r="M121" s="233" t="str">
        <f t="shared" si="5"/>
        <v/>
      </c>
      <c r="N121" s="233"/>
      <c r="O121" s="233"/>
      <c r="P121" s="164"/>
    </row>
    <row r="122" spans="1:16" x14ac:dyDescent="0.3">
      <c r="A122" s="155"/>
      <c r="B122" s="174" t="s">
        <v>425</v>
      </c>
      <c r="C122" s="164"/>
      <c r="D122" s="164"/>
      <c r="E122" s="164"/>
      <c r="F122" s="169" t="str">
        <f>IF($E122&lt;20,"",IF(H122=CAV!$A$3,IF($E122&lt;='CAV hastighet'!$E$5,100,IF($E122&lt;='CAV hastighet'!$E$6,125,IF($E122&lt;='CAV hastighet'!$E$7,160,IF($E122&lt;='CAV hastighet'!$E$8,200,IF($E122&lt;='CAV hastighet'!$E$9,250,IF($E122&lt;='CAV hastighet'!$E$10,315,IF($E122&lt;='CAV hastighet'!$E$11,400,IF($E122&lt;='CAV hastighet'!$E$12,500,IF($E122&lt;='CAV hastighet'!$E$13,630,"Dim må overstyres"))))))))),IF($E122&lt;='2. Velg maks og min hastigheter'!$E$5,100,IF($E122&lt;='2. Velg maks og min hastigheter'!$E$6,125,IF($E122&lt;='2. Velg maks og min hastigheter'!$E$7,160,IF($E122&lt;='2. Velg maks og min hastigheter'!$E$8,200,IF($E122&lt;='2. Velg maks og min hastigheter'!$E$9,250,IF($E122&lt;='2. Velg maks og min hastigheter'!$E$10,315,IF($E122&lt;='2. Velg maks og min hastigheter'!$E$11,400,IF($E122&lt;='2. Velg maks og min hastigheter'!$E$12,500,IF($E122&lt;='2. Velg maks og min hastigheter'!$E$13,630,"Bruk rektangulært")))))))))))</f>
        <v/>
      </c>
      <c r="G122" s="170"/>
      <c r="H122" s="170"/>
      <c r="I122" s="172" t="str">
        <f>IFERROR(IF(OR($E122="",F122=""),"",IF(AND(F122="Bruk rektangulært",G122=""),"",ROUND(IF(G122&lt;&gt;"",IF( VLOOKUP(G122,'Dim, min og maks'!$A$2:$F$54,6,FALSE)&lt;&gt;0,'1. Prosjekteringsverktøy'!E122/3600/VLOOKUP(G122,'Dim, min og maks'!$A$2:$F$54,6,FALSE),(E122/3600)/(((G122/2/1000))^2*PI())),IF( VLOOKUP(F122,'Dim, min og maks'!$A$2:$F$54,6,FALSE)&lt;&gt;0,'1. Prosjekteringsverktøy'!E122/3600/VLOOKUP($F122,'Dim, min og maks'!$A$2:$F$54,6,FALSE),($E122/3600)/((($F122/2/1000))^2*PI()))),1))),"Dim finnes ikke")</f>
        <v/>
      </c>
      <c r="J122" s="173" t="str">
        <f>IFERROR(ROUND(IF($F122=0,"",IF(H122=CAV!$A$3,E122,IF(G122&lt;&gt;"",IF($G122=100,'2. Velg maks og min hastigheter'!$H$5,IF($G122=125,'2. Velg maks og min hastigheter'!$H$6,IF($G122=160,'2. Velg maks og min hastigheter'!$H$7,IF($G122=200,'2. Velg maks og min hastigheter'!$H$8,IF($G122=250,'2. Velg maks og min hastigheter'!$H$9,IF($G122=315,'2. Velg maks og min hastigheter'!$H$10,IF($G122=400,'2. Velg maks og min hastigheter'!$H$11,IF($G122=500,'2. Velg maks og min hastigheter'!$H$12,IF($G122=630,'2. Velg maks og min hastigheter'!$H$13,VLOOKUP($G122,'Dim, min og maks'!$A$11:$H$54,6,FALSE)*3600*1.5))))))))),IF($F122=100,'2. Velg maks og min hastigheter'!$H$5,IF($F122=125,'2. Velg maks og min hastigheter'!$H$6,IF($F122=160,'2. Velg maks og min hastigheter'!$H$7,IF($F122=200,'2. Velg maks og min hastigheter'!$H$8,IF($F122=250,'2. Velg maks og min hastigheter'!$H$9,IF($F122=315,'2. Velg maks og min hastigheter'!$H$10,IF($F122=400,'2. Velg maks og min hastigheter'!$H$11,IF($F122=500,'2. Velg maks og min hastigheter'!$H$12,IF($F122=630,'2. Velg maks og min hastigheter'!$H$13,VLOOKUP($F122,'Dim, min og maks'!$A$11:$H$54,6,FALSE)*3600*1.5)))))))))))),0),"")</f>
        <v/>
      </c>
      <c r="K122" s="174"/>
      <c r="L122" s="175" t="str">
        <f t="shared" si="4"/>
        <v/>
      </c>
      <c r="M122" s="233" t="str">
        <f t="shared" si="5"/>
        <v/>
      </c>
      <c r="N122" s="233"/>
      <c r="O122" s="233"/>
      <c r="P122" s="164"/>
    </row>
    <row r="123" spans="1:16" x14ac:dyDescent="0.3">
      <c r="A123" s="155"/>
      <c r="B123" s="174" t="s">
        <v>425</v>
      </c>
      <c r="C123" s="164"/>
      <c r="D123" s="164"/>
      <c r="E123" s="164"/>
      <c r="F123" s="169" t="str">
        <f>IF($E123&lt;20,"",IF(H123=CAV!$A$3,IF($E123&lt;='CAV hastighet'!$E$5,100,IF($E123&lt;='CAV hastighet'!$E$6,125,IF($E123&lt;='CAV hastighet'!$E$7,160,IF($E123&lt;='CAV hastighet'!$E$8,200,IF($E123&lt;='CAV hastighet'!$E$9,250,IF($E123&lt;='CAV hastighet'!$E$10,315,IF($E123&lt;='CAV hastighet'!$E$11,400,IF($E123&lt;='CAV hastighet'!$E$12,500,IF($E123&lt;='CAV hastighet'!$E$13,630,"Dim må overstyres"))))))))),IF($E123&lt;='2. Velg maks og min hastigheter'!$E$5,100,IF($E123&lt;='2. Velg maks og min hastigheter'!$E$6,125,IF($E123&lt;='2. Velg maks og min hastigheter'!$E$7,160,IF($E123&lt;='2. Velg maks og min hastigheter'!$E$8,200,IF($E123&lt;='2. Velg maks og min hastigheter'!$E$9,250,IF($E123&lt;='2. Velg maks og min hastigheter'!$E$10,315,IF($E123&lt;='2. Velg maks og min hastigheter'!$E$11,400,IF($E123&lt;='2. Velg maks og min hastigheter'!$E$12,500,IF($E123&lt;='2. Velg maks og min hastigheter'!$E$13,630,"Bruk rektangulært")))))))))))</f>
        <v/>
      </c>
      <c r="G123" s="170"/>
      <c r="H123" s="170"/>
      <c r="I123" s="172" t="str">
        <f>IFERROR(IF(OR($E123="",F123=""),"",IF(AND(F123="Bruk rektangulært",G123=""),"",ROUND(IF(G123&lt;&gt;"",IF( VLOOKUP(G123,'Dim, min og maks'!$A$2:$F$54,6,FALSE)&lt;&gt;0,'1. Prosjekteringsverktøy'!E123/3600/VLOOKUP(G123,'Dim, min og maks'!$A$2:$F$54,6,FALSE),(E123/3600)/(((G123/2/1000))^2*PI())),IF( VLOOKUP(F123,'Dim, min og maks'!$A$2:$F$54,6,FALSE)&lt;&gt;0,'1. Prosjekteringsverktøy'!E123/3600/VLOOKUP($F123,'Dim, min og maks'!$A$2:$F$54,6,FALSE),($E123/3600)/((($F123/2/1000))^2*PI()))),1))),"Dim finnes ikke")</f>
        <v/>
      </c>
      <c r="J123" s="173" t="str">
        <f>IFERROR(ROUND(IF($F123=0,"",IF(H123=CAV!$A$3,E123,IF(G123&lt;&gt;"",IF($G123=100,'2. Velg maks og min hastigheter'!$H$5,IF($G123=125,'2. Velg maks og min hastigheter'!$H$6,IF($G123=160,'2. Velg maks og min hastigheter'!$H$7,IF($G123=200,'2. Velg maks og min hastigheter'!$H$8,IF($G123=250,'2. Velg maks og min hastigheter'!$H$9,IF($G123=315,'2. Velg maks og min hastigheter'!$H$10,IF($G123=400,'2. Velg maks og min hastigheter'!$H$11,IF($G123=500,'2. Velg maks og min hastigheter'!$H$12,IF($G123=630,'2. Velg maks og min hastigheter'!$H$13,VLOOKUP($G123,'Dim, min og maks'!$A$11:$H$54,6,FALSE)*3600*1.5))))))))),IF($F123=100,'2. Velg maks og min hastigheter'!$H$5,IF($F123=125,'2. Velg maks og min hastigheter'!$H$6,IF($F123=160,'2. Velg maks og min hastigheter'!$H$7,IF($F123=200,'2. Velg maks og min hastigheter'!$H$8,IF($F123=250,'2. Velg maks og min hastigheter'!$H$9,IF($F123=315,'2. Velg maks og min hastigheter'!$H$10,IF($F123=400,'2. Velg maks og min hastigheter'!$H$11,IF($F123=500,'2. Velg maks og min hastigheter'!$H$12,IF($F123=630,'2. Velg maks og min hastigheter'!$H$13,VLOOKUP($F123,'Dim, min og maks'!$A$11:$H$54,6,FALSE)*3600*1.5)))))))))))),0),"")</f>
        <v/>
      </c>
      <c r="K123" s="174"/>
      <c r="L123" s="175" t="str">
        <f t="shared" si="4"/>
        <v/>
      </c>
      <c r="M123" s="233" t="str">
        <f t="shared" si="5"/>
        <v/>
      </c>
      <c r="N123" s="233"/>
      <c r="O123" s="233"/>
      <c r="P123" s="164"/>
    </row>
    <row r="124" spans="1:16" x14ac:dyDescent="0.3">
      <c r="A124" s="155"/>
      <c r="B124" s="174" t="s">
        <v>425</v>
      </c>
      <c r="C124" s="164"/>
      <c r="D124" s="164"/>
      <c r="E124" s="164"/>
      <c r="F124" s="169" t="str">
        <f>IF($E124&lt;20,"",IF(H124=CAV!$A$3,IF($E124&lt;='CAV hastighet'!$E$5,100,IF($E124&lt;='CAV hastighet'!$E$6,125,IF($E124&lt;='CAV hastighet'!$E$7,160,IF($E124&lt;='CAV hastighet'!$E$8,200,IF($E124&lt;='CAV hastighet'!$E$9,250,IF($E124&lt;='CAV hastighet'!$E$10,315,IF($E124&lt;='CAV hastighet'!$E$11,400,IF($E124&lt;='CAV hastighet'!$E$12,500,IF($E124&lt;='CAV hastighet'!$E$13,630,"Dim må overstyres"))))))))),IF($E124&lt;='2. Velg maks og min hastigheter'!$E$5,100,IF($E124&lt;='2. Velg maks og min hastigheter'!$E$6,125,IF($E124&lt;='2. Velg maks og min hastigheter'!$E$7,160,IF($E124&lt;='2. Velg maks og min hastigheter'!$E$8,200,IF($E124&lt;='2. Velg maks og min hastigheter'!$E$9,250,IF($E124&lt;='2. Velg maks og min hastigheter'!$E$10,315,IF($E124&lt;='2. Velg maks og min hastigheter'!$E$11,400,IF($E124&lt;='2. Velg maks og min hastigheter'!$E$12,500,IF($E124&lt;='2. Velg maks og min hastigheter'!$E$13,630,"Bruk rektangulært")))))))))))</f>
        <v/>
      </c>
      <c r="G124" s="170"/>
      <c r="H124" s="170"/>
      <c r="I124" s="172" t="str">
        <f>IFERROR(IF(OR($E124="",F124=""),"",IF(AND(F124="Bruk rektangulært",G124=""),"",ROUND(IF(G124&lt;&gt;"",IF( VLOOKUP(G124,'Dim, min og maks'!$A$2:$F$54,6,FALSE)&lt;&gt;0,'1. Prosjekteringsverktøy'!E124/3600/VLOOKUP(G124,'Dim, min og maks'!$A$2:$F$54,6,FALSE),(E124/3600)/(((G124/2/1000))^2*PI())),IF( VLOOKUP(F124,'Dim, min og maks'!$A$2:$F$54,6,FALSE)&lt;&gt;0,'1. Prosjekteringsverktøy'!E124/3600/VLOOKUP($F124,'Dim, min og maks'!$A$2:$F$54,6,FALSE),($E124/3600)/((($F124/2/1000))^2*PI()))),1))),"Dim finnes ikke")</f>
        <v/>
      </c>
      <c r="J124" s="173" t="str">
        <f>IFERROR(ROUND(IF($F124=0,"",IF(H124=CAV!$A$3,E124,IF(G124&lt;&gt;"",IF($G124=100,'2. Velg maks og min hastigheter'!$H$5,IF($G124=125,'2. Velg maks og min hastigheter'!$H$6,IF($G124=160,'2. Velg maks og min hastigheter'!$H$7,IF($G124=200,'2. Velg maks og min hastigheter'!$H$8,IF($G124=250,'2. Velg maks og min hastigheter'!$H$9,IF($G124=315,'2. Velg maks og min hastigheter'!$H$10,IF($G124=400,'2. Velg maks og min hastigheter'!$H$11,IF($G124=500,'2. Velg maks og min hastigheter'!$H$12,IF($G124=630,'2. Velg maks og min hastigheter'!$H$13,VLOOKUP($G124,'Dim, min og maks'!$A$11:$H$54,6,FALSE)*3600*1.5))))))))),IF($F124=100,'2. Velg maks og min hastigheter'!$H$5,IF($F124=125,'2. Velg maks og min hastigheter'!$H$6,IF($F124=160,'2. Velg maks og min hastigheter'!$H$7,IF($F124=200,'2. Velg maks og min hastigheter'!$H$8,IF($F124=250,'2. Velg maks og min hastigheter'!$H$9,IF($F124=315,'2. Velg maks og min hastigheter'!$H$10,IF($F124=400,'2. Velg maks og min hastigheter'!$H$11,IF($F124=500,'2. Velg maks og min hastigheter'!$H$12,IF($F124=630,'2. Velg maks og min hastigheter'!$H$13,VLOOKUP($F124,'Dim, min og maks'!$A$11:$H$54,6,FALSE)*3600*1.5)))))))))))),0),"")</f>
        <v/>
      </c>
      <c r="K124" s="174"/>
      <c r="L124" s="175" t="str">
        <f t="shared" si="4"/>
        <v/>
      </c>
      <c r="M124" s="233" t="str">
        <f t="shared" si="5"/>
        <v/>
      </c>
      <c r="N124" s="233"/>
      <c r="O124" s="233"/>
      <c r="P124" s="164"/>
    </row>
    <row r="125" spans="1:16" x14ac:dyDescent="0.3">
      <c r="A125" s="155"/>
      <c r="B125" s="174" t="s">
        <v>425</v>
      </c>
      <c r="C125" s="164"/>
      <c r="D125" s="164"/>
      <c r="E125" s="164"/>
      <c r="F125" s="169" t="str">
        <f>IF($E125&lt;20,"",IF(H125=CAV!$A$3,IF($E125&lt;='CAV hastighet'!$E$5,100,IF($E125&lt;='CAV hastighet'!$E$6,125,IF($E125&lt;='CAV hastighet'!$E$7,160,IF($E125&lt;='CAV hastighet'!$E$8,200,IF($E125&lt;='CAV hastighet'!$E$9,250,IF($E125&lt;='CAV hastighet'!$E$10,315,IF($E125&lt;='CAV hastighet'!$E$11,400,IF($E125&lt;='CAV hastighet'!$E$12,500,IF($E125&lt;='CAV hastighet'!$E$13,630,"Dim må overstyres"))))))))),IF($E125&lt;='2. Velg maks og min hastigheter'!$E$5,100,IF($E125&lt;='2. Velg maks og min hastigheter'!$E$6,125,IF($E125&lt;='2. Velg maks og min hastigheter'!$E$7,160,IF($E125&lt;='2. Velg maks og min hastigheter'!$E$8,200,IF($E125&lt;='2. Velg maks og min hastigheter'!$E$9,250,IF($E125&lt;='2. Velg maks og min hastigheter'!$E$10,315,IF($E125&lt;='2. Velg maks og min hastigheter'!$E$11,400,IF($E125&lt;='2. Velg maks og min hastigheter'!$E$12,500,IF($E125&lt;='2. Velg maks og min hastigheter'!$E$13,630,"Bruk rektangulært")))))))))))</f>
        <v/>
      </c>
      <c r="G125" s="170"/>
      <c r="H125" s="170"/>
      <c r="I125" s="172" t="str">
        <f>IFERROR(IF(OR($E125="",F125=""),"",IF(AND(F125="Bruk rektangulært",G125=""),"",ROUND(IF(G125&lt;&gt;"",IF( VLOOKUP(G125,'Dim, min og maks'!$A$2:$F$54,6,FALSE)&lt;&gt;0,'1. Prosjekteringsverktøy'!E125/3600/VLOOKUP(G125,'Dim, min og maks'!$A$2:$F$54,6,FALSE),(E125/3600)/(((G125/2/1000))^2*PI())),IF( VLOOKUP(F125,'Dim, min og maks'!$A$2:$F$54,6,FALSE)&lt;&gt;0,'1. Prosjekteringsverktøy'!E125/3600/VLOOKUP($F125,'Dim, min og maks'!$A$2:$F$54,6,FALSE),($E125/3600)/((($F125/2/1000))^2*PI()))),1))),"Dim finnes ikke")</f>
        <v/>
      </c>
      <c r="J125" s="173" t="str">
        <f>IFERROR(ROUND(IF($F125=0,"",IF(H125=CAV!$A$3,E125,IF(G125&lt;&gt;"",IF($G125=100,'2. Velg maks og min hastigheter'!$H$5,IF($G125=125,'2. Velg maks og min hastigheter'!$H$6,IF($G125=160,'2. Velg maks og min hastigheter'!$H$7,IF($G125=200,'2. Velg maks og min hastigheter'!$H$8,IF($G125=250,'2. Velg maks og min hastigheter'!$H$9,IF($G125=315,'2. Velg maks og min hastigheter'!$H$10,IF($G125=400,'2. Velg maks og min hastigheter'!$H$11,IF($G125=500,'2. Velg maks og min hastigheter'!$H$12,IF($G125=630,'2. Velg maks og min hastigheter'!$H$13,VLOOKUP($G125,'Dim, min og maks'!$A$11:$H$54,6,FALSE)*3600*1.5))))))))),IF($F125=100,'2. Velg maks og min hastigheter'!$H$5,IF($F125=125,'2. Velg maks og min hastigheter'!$H$6,IF($F125=160,'2. Velg maks og min hastigheter'!$H$7,IF($F125=200,'2. Velg maks og min hastigheter'!$H$8,IF($F125=250,'2. Velg maks og min hastigheter'!$H$9,IF($F125=315,'2. Velg maks og min hastigheter'!$H$10,IF($F125=400,'2. Velg maks og min hastigheter'!$H$11,IF($F125=500,'2. Velg maks og min hastigheter'!$H$12,IF($F125=630,'2. Velg maks og min hastigheter'!$H$13,VLOOKUP($F125,'Dim, min og maks'!$A$11:$H$54,6,FALSE)*3600*1.5)))))))))))),0),"")</f>
        <v/>
      </c>
      <c r="K125" s="174"/>
      <c r="L125" s="175" t="str">
        <f t="shared" si="4"/>
        <v/>
      </c>
      <c r="M125" s="233" t="str">
        <f t="shared" si="5"/>
        <v/>
      </c>
      <c r="N125" s="233"/>
      <c r="O125" s="233"/>
      <c r="P125" s="164"/>
    </row>
    <row r="126" spans="1:16" x14ac:dyDescent="0.3">
      <c r="A126" s="155"/>
      <c r="B126" s="174" t="s">
        <v>425</v>
      </c>
      <c r="C126" s="164"/>
      <c r="D126" s="164"/>
      <c r="E126" s="164"/>
      <c r="F126" s="169" t="str">
        <f>IF($E126&lt;20,"",IF(H126=CAV!$A$3,IF($E126&lt;='CAV hastighet'!$E$5,100,IF($E126&lt;='CAV hastighet'!$E$6,125,IF($E126&lt;='CAV hastighet'!$E$7,160,IF($E126&lt;='CAV hastighet'!$E$8,200,IF($E126&lt;='CAV hastighet'!$E$9,250,IF($E126&lt;='CAV hastighet'!$E$10,315,IF($E126&lt;='CAV hastighet'!$E$11,400,IF($E126&lt;='CAV hastighet'!$E$12,500,IF($E126&lt;='CAV hastighet'!$E$13,630,"Dim må overstyres"))))))))),IF($E126&lt;='2. Velg maks og min hastigheter'!$E$5,100,IF($E126&lt;='2. Velg maks og min hastigheter'!$E$6,125,IF($E126&lt;='2. Velg maks og min hastigheter'!$E$7,160,IF($E126&lt;='2. Velg maks og min hastigheter'!$E$8,200,IF($E126&lt;='2. Velg maks og min hastigheter'!$E$9,250,IF($E126&lt;='2. Velg maks og min hastigheter'!$E$10,315,IF($E126&lt;='2. Velg maks og min hastigheter'!$E$11,400,IF($E126&lt;='2. Velg maks og min hastigheter'!$E$12,500,IF($E126&lt;='2. Velg maks og min hastigheter'!$E$13,630,"Bruk rektangulært")))))))))))</f>
        <v/>
      </c>
      <c r="G126" s="170"/>
      <c r="H126" s="170"/>
      <c r="I126" s="172" t="str">
        <f>IFERROR(IF(OR($E126="",F126=""),"",IF(AND(F126="Bruk rektangulært",G126=""),"",ROUND(IF(G126&lt;&gt;"",IF( VLOOKUP(G126,'Dim, min og maks'!$A$2:$F$54,6,FALSE)&lt;&gt;0,'1. Prosjekteringsverktøy'!E126/3600/VLOOKUP(G126,'Dim, min og maks'!$A$2:$F$54,6,FALSE),(E126/3600)/(((G126/2/1000))^2*PI())),IF( VLOOKUP(F126,'Dim, min og maks'!$A$2:$F$54,6,FALSE)&lt;&gt;0,'1. Prosjekteringsverktøy'!E126/3600/VLOOKUP($F126,'Dim, min og maks'!$A$2:$F$54,6,FALSE),($E126/3600)/((($F126/2/1000))^2*PI()))),1))),"Dim finnes ikke")</f>
        <v/>
      </c>
      <c r="J126" s="173" t="str">
        <f>IFERROR(ROUND(IF($F126=0,"",IF(H126=CAV!$A$3,E126,IF(G126&lt;&gt;"",IF($G126=100,'2. Velg maks og min hastigheter'!$H$5,IF($G126=125,'2. Velg maks og min hastigheter'!$H$6,IF($G126=160,'2. Velg maks og min hastigheter'!$H$7,IF($G126=200,'2. Velg maks og min hastigheter'!$H$8,IF($G126=250,'2. Velg maks og min hastigheter'!$H$9,IF($G126=315,'2. Velg maks og min hastigheter'!$H$10,IF($G126=400,'2. Velg maks og min hastigheter'!$H$11,IF($G126=500,'2. Velg maks og min hastigheter'!$H$12,IF($G126=630,'2. Velg maks og min hastigheter'!$H$13,VLOOKUP($G126,'Dim, min og maks'!$A$11:$H$54,6,FALSE)*3600*1.5))))))))),IF($F126=100,'2. Velg maks og min hastigheter'!$H$5,IF($F126=125,'2. Velg maks og min hastigheter'!$H$6,IF($F126=160,'2. Velg maks og min hastigheter'!$H$7,IF($F126=200,'2. Velg maks og min hastigheter'!$H$8,IF($F126=250,'2. Velg maks og min hastigheter'!$H$9,IF($F126=315,'2. Velg maks og min hastigheter'!$H$10,IF($F126=400,'2. Velg maks og min hastigheter'!$H$11,IF($F126=500,'2. Velg maks og min hastigheter'!$H$12,IF($F126=630,'2. Velg maks og min hastigheter'!$H$13,VLOOKUP($F126,'Dim, min og maks'!$A$11:$H$54,6,FALSE)*3600*1.5)))))))))))),0),"")</f>
        <v/>
      </c>
      <c r="K126" s="174"/>
      <c r="L126" s="175" t="str">
        <f t="shared" si="4"/>
        <v/>
      </c>
      <c r="M126" s="233" t="str">
        <f t="shared" si="5"/>
        <v/>
      </c>
      <c r="N126" s="233"/>
      <c r="O126" s="233"/>
      <c r="P126" s="164"/>
    </row>
    <row r="127" spans="1:16" x14ac:dyDescent="0.3">
      <c r="A127" s="155"/>
      <c r="B127" s="174" t="s">
        <v>425</v>
      </c>
      <c r="C127" s="164"/>
      <c r="D127" s="164"/>
      <c r="E127" s="164"/>
      <c r="F127" s="169" t="str">
        <f>IF($E127&lt;20,"",IF(H127=CAV!$A$3,IF($E127&lt;='CAV hastighet'!$E$5,100,IF($E127&lt;='CAV hastighet'!$E$6,125,IF($E127&lt;='CAV hastighet'!$E$7,160,IF($E127&lt;='CAV hastighet'!$E$8,200,IF($E127&lt;='CAV hastighet'!$E$9,250,IF($E127&lt;='CAV hastighet'!$E$10,315,IF($E127&lt;='CAV hastighet'!$E$11,400,IF($E127&lt;='CAV hastighet'!$E$12,500,IF($E127&lt;='CAV hastighet'!$E$13,630,"Dim må overstyres"))))))))),IF($E127&lt;='2. Velg maks og min hastigheter'!$E$5,100,IF($E127&lt;='2. Velg maks og min hastigheter'!$E$6,125,IF($E127&lt;='2. Velg maks og min hastigheter'!$E$7,160,IF($E127&lt;='2. Velg maks og min hastigheter'!$E$8,200,IF($E127&lt;='2. Velg maks og min hastigheter'!$E$9,250,IF($E127&lt;='2. Velg maks og min hastigheter'!$E$10,315,IF($E127&lt;='2. Velg maks og min hastigheter'!$E$11,400,IF($E127&lt;='2. Velg maks og min hastigheter'!$E$12,500,IF($E127&lt;='2. Velg maks og min hastigheter'!$E$13,630,"Bruk rektangulært")))))))))))</f>
        <v/>
      </c>
      <c r="G127" s="170"/>
      <c r="H127" s="170"/>
      <c r="I127" s="172" t="str">
        <f>IFERROR(IF(OR($E127="",F127=""),"",IF(AND(F127="Bruk rektangulært",G127=""),"",ROUND(IF(G127&lt;&gt;"",IF( VLOOKUP(G127,'Dim, min og maks'!$A$2:$F$54,6,FALSE)&lt;&gt;0,'1. Prosjekteringsverktøy'!E127/3600/VLOOKUP(G127,'Dim, min og maks'!$A$2:$F$54,6,FALSE),(E127/3600)/(((G127/2/1000))^2*PI())),IF( VLOOKUP(F127,'Dim, min og maks'!$A$2:$F$54,6,FALSE)&lt;&gt;0,'1. Prosjekteringsverktøy'!E127/3600/VLOOKUP($F127,'Dim, min og maks'!$A$2:$F$54,6,FALSE),($E127/3600)/((($F127/2/1000))^2*PI()))),1))),"Dim finnes ikke")</f>
        <v/>
      </c>
      <c r="J127" s="173" t="str">
        <f>IFERROR(ROUND(IF($F127=0,"",IF(H127=CAV!$A$3,E127,IF(G127&lt;&gt;"",IF($G127=100,'2. Velg maks og min hastigheter'!$H$5,IF($G127=125,'2. Velg maks og min hastigheter'!$H$6,IF($G127=160,'2. Velg maks og min hastigheter'!$H$7,IF($G127=200,'2. Velg maks og min hastigheter'!$H$8,IF($G127=250,'2. Velg maks og min hastigheter'!$H$9,IF($G127=315,'2. Velg maks og min hastigheter'!$H$10,IF($G127=400,'2. Velg maks og min hastigheter'!$H$11,IF($G127=500,'2. Velg maks og min hastigheter'!$H$12,IF($G127=630,'2. Velg maks og min hastigheter'!$H$13,VLOOKUP($G127,'Dim, min og maks'!$A$11:$H$54,6,FALSE)*3600*1.5))))))))),IF($F127=100,'2. Velg maks og min hastigheter'!$H$5,IF($F127=125,'2. Velg maks og min hastigheter'!$H$6,IF($F127=160,'2. Velg maks og min hastigheter'!$H$7,IF($F127=200,'2. Velg maks og min hastigheter'!$H$8,IF($F127=250,'2. Velg maks og min hastigheter'!$H$9,IF($F127=315,'2. Velg maks og min hastigheter'!$H$10,IF($F127=400,'2. Velg maks og min hastigheter'!$H$11,IF($F127=500,'2. Velg maks og min hastigheter'!$H$12,IF($F127=630,'2. Velg maks og min hastigheter'!$H$13,VLOOKUP($F127,'Dim, min og maks'!$A$11:$H$54,6,FALSE)*3600*1.5)))))))))))),0),"")</f>
        <v/>
      </c>
      <c r="K127" s="174"/>
      <c r="L127" s="175" t="str">
        <f t="shared" si="4"/>
        <v/>
      </c>
      <c r="M127" s="233" t="str">
        <f t="shared" si="5"/>
        <v/>
      </c>
      <c r="N127" s="233"/>
      <c r="O127" s="233"/>
      <c r="P127" s="164"/>
    </row>
    <row r="128" spans="1:16" x14ac:dyDescent="0.3">
      <c r="A128" s="155"/>
      <c r="B128" s="174" t="s">
        <v>425</v>
      </c>
      <c r="C128" s="164"/>
      <c r="D128" s="164"/>
      <c r="E128" s="164"/>
      <c r="F128" s="169" t="str">
        <f>IF($E128&lt;20,"",IF(H128=CAV!$A$3,IF($E128&lt;='CAV hastighet'!$E$5,100,IF($E128&lt;='CAV hastighet'!$E$6,125,IF($E128&lt;='CAV hastighet'!$E$7,160,IF($E128&lt;='CAV hastighet'!$E$8,200,IF($E128&lt;='CAV hastighet'!$E$9,250,IF($E128&lt;='CAV hastighet'!$E$10,315,IF($E128&lt;='CAV hastighet'!$E$11,400,IF($E128&lt;='CAV hastighet'!$E$12,500,IF($E128&lt;='CAV hastighet'!$E$13,630,"Dim må overstyres"))))))))),IF($E128&lt;='2. Velg maks og min hastigheter'!$E$5,100,IF($E128&lt;='2. Velg maks og min hastigheter'!$E$6,125,IF($E128&lt;='2. Velg maks og min hastigheter'!$E$7,160,IF($E128&lt;='2. Velg maks og min hastigheter'!$E$8,200,IF($E128&lt;='2. Velg maks og min hastigheter'!$E$9,250,IF($E128&lt;='2. Velg maks og min hastigheter'!$E$10,315,IF($E128&lt;='2. Velg maks og min hastigheter'!$E$11,400,IF($E128&lt;='2. Velg maks og min hastigheter'!$E$12,500,IF($E128&lt;='2. Velg maks og min hastigheter'!$E$13,630,"Bruk rektangulært")))))))))))</f>
        <v/>
      </c>
      <c r="G128" s="170"/>
      <c r="H128" s="170"/>
      <c r="I128" s="172" t="str">
        <f>IFERROR(IF(OR($E128="",F128=""),"",IF(AND(F128="Bruk rektangulært",G128=""),"",ROUND(IF(G128&lt;&gt;"",IF( VLOOKUP(G128,'Dim, min og maks'!$A$2:$F$54,6,FALSE)&lt;&gt;0,'1. Prosjekteringsverktøy'!E128/3600/VLOOKUP(G128,'Dim, min og maks'!$A$2:$F$54,6,FALSE),(E128/3600)/(((G128/2/1000))^2*PI())),IF( VLOOKUP(F128,'Dim, min og maks'!$A$2:$F$54,6,FALSE)&lt;&gt;0,'1. Prosjekteringsverktøy'!E128/3600/VLOOKUP($F128,'Dim, min og maks'!$A$2:$F$54,6,FALSE),($E128/3600)/((($F128/2/1000))^2*PI()))),1))),"Dim finnes ikke")</f>
        <v/>
      </c>
      <c r="J128" s="173" t="str">
        <f>IFERROR(ROUND(IF($F128=0,"",IF(H128=CAV!$A$3,E128,IF(G128&lt;&gt;"",IF($G128=100,'2. Velg maks og min hastigheter'!$H$5,IF($G128=125,'2. Velg maks og min hastigheter'!$H$6,IF($G128=160,'2. Velg maks og min hastigheter'!$H$7,IF($G128=200,'2. Velg maks og min hastigheter'!$H$8,IF($G128=250,'2. Velg maks og min hastigheter'!$H$9,IF($G128=315,'2. Velg maks og min hastigheter'!$H$10,IF($G128=400,'2. Velg maks og min hastigheter'!$H$11,IF($G128=500,'2. Velg maks og min hastigheter'!$H$12,IF($G128=630,'2. Velg maks og min hastigheter'!$H$13,VLOOKUP($G128,'Dim, min og maks'!$A$11:$H$54,6,FALSE)*3600*1.5))))))))),IF($F128=100,'2. Velg maks og min hastigheter'!$H$5,IF($F128=125,'2. Velg maks og min hastigheter'!$H$6,IF($F128=160,'2. Velg maks og min hastigheter'!$H$7,IF($F128=200,'2. Velg maks og min hastigheter'!$H$8,IF($F128=250,'2. Velg maks og min hastigheter'!$H$9,IF($F128=315,'2. Velg maks og min hastigheter'!$H$10,IF($F128=400,'2. Velg maks og min hastigheter'!$H$11,IF($F128=500,'2. Velg maks og min hastigheter'!$H$12,IF($F128=630,'2. Velg maks og min hastigheter'!$H$13,VLOOKUP($F128,'Dim, min og maks'!$A$11:$H$54,6,FALSE)*3600*1.5)))))))))))),0),"")</f>
        <v/>
      </c>
      <c r="K128" s="174"/>
      <c r="L128" s="175" t="str">
        <f t="shared" si="4"/>
        <v/>
      </c>
      <c r="M128" s="233" t="str">
        <f t="shared" si="5"/>
        <v/>
      </c>
      <c r="N128" s="233"/>
      <c r="O128" s="233"/>
      <c r="P128" s="164"/>
    </row>
    <row r="129" spans="1:16" x14ac:dyDescent="0.3">
      <c r="A129" s="155"/>
      <c r="B129" s="174" t="s">
        <v>425</v>
      </c>
      <c r="C129" s="164"/>
      <c r="D129" s="164"/>
      <c r="E129" s="164"/>
      <c r="F129" s="169" t="str">
        <f>IF($E129&lt;20,"",IF(H129=CAV!$A$3,IF($E129&lt;='CAV hastighet'!$E$5,100,IF($E129&lt;='CAV hastighet'!$E$6,125,IF($E129&lt;='CAV hastighet'!$E$7,160,IF($E129&lt;='CAV hastighet'!$E$8,200,IF($E129&lt;='CAV hastighet'!$E$9,250,IF($E129&lt;='CAV hastighet'!$E$10,315,IF($E129&lt;='CAV hastighet'!$E$11,400,IF($E129&lt;='CAV hastighet'!$E$12,500,IF($E129&lt;='CAV hastighet'!$E$13,630,"Dim må overstyres"))))))))),IF($E129&lt;='2. Velg maks og min hastigheter'!$E$5,100,IF($E129&lt;='2. Velg maks og min hastigheter'!$E$6,125,IF($E129&lt;='2. Velg maks og min hastigheter'!$E$7,160,IF($E129&lt;='2. Velg maks og min hastigheter'!$E$8,200,IF($E129&lt;='2. Velg maks og min hastigheter'!$E$9,250,IF($E129&lt;='2. Velg maks og min hastigheter'!$E$10,315,IF($E129&lt;='2. Velg maks og min hastigheter'!$E$11,400,IF($E129&lt;='2. Velg maks og min hastigheter'!$E$12,500,IF($E129&lt;='2. Velg maks og min hastigheter'!$E$13,630,"Bruk rektangulært")))))))))))</f>
        <v/>
      </c>
      <c r="G129" s="170"/>
      <c r="H129" s="170"/>
      <c r="I129" s="172" t="str">
        <f>IFERROR(IF(OR($E129="",F129=""),"",IF(AND(F129="Bruk rektangulært",G129=""),"",ROUND(IF(G129&lt;&gt;"",IF( VLOOKUP(G129,'Dim, min og maks'!$A$2:$F$54,6,FALSE)&lt;&gt;0,'1. Prosjekteringsverktøy'!E129/3600/VLOOKUP(G129,'Dim, min og maks'!$A$2:$F$54,6,FALSE),(E129/3600)/(((G129/2/1000))^2*PI())),IF( VLOOKUP(F129,'Dim, min og maks'!$A$2:$F$54,6,FALSE)&lt;&gt;0,'1. Prosjekteringsverktøy'!E129/3600/VLOOKUP($F129,'Dim, min og maks'!$A$2:$F$54,6,FALSE),($E129/3600)/((($F129/2/1000))^2*PI()))),1))),"Dim finnes ikke")</f>
        <v/>
      </c>
      <c r="J129" s="173" t="str">
        <f>IFERROR(ROUND(IF($F129=0,"",IF(H129=CAV!$A$3,E129,IF(G129&lt;&gt;"",IF($G129=100,'2. Velg maks og min hastigheter'!$H$5,IF($G129=125,'2. Velg maks og min hastigheter'!$H$6,IF($G129=160,'2. Velg maks og min hastigheter'!$H$7,IF($G129=200,'2. Velg maks og min hastigheter'!$H$8,IF($G129=250,'2. Velg maks og min hastigheter'!$H$9,IF($G129=315,'2. Velg maks og min hastigheter'!$H$10,IF($G129=400,'2. Velg maks og min hastigheter'!$H$11,IF($G129=500,'2. Velg maks og min hastigheter'!$H$12,IF($G129=630,'2. Velg maks og min hastigheter'!$H$13,VLOOKUP($G129,'Dim, min og maks'!$A$11:$H$54,6,FALSE)*3600*1.5))))))))),IF($F129=100,'2. Velg maks og min hastigheter'!$H$5,IF($F129=125,'2. Velg maks og min hastigheter'!$H$6,IF($F129=160,'2. Velg maks og min hastigheter'!$H$7,IF($F129=200,'2. Velg maks og min hastigheter'!$H$8,IF($F129=250,'2. Velg maks og min hastigheter'!$H$9,IF($F129=315,'2. Velg maks og min hastigheter'!$H$10,IF($F129=400,'2. Velg maks og min hastigheter'!$H$11,IF($F129=500,'2. Velg maks og min hastigheter'!$H$12,IF($F129=630,'2. Velg maks og min hastigheter'!$H$13,VLOOKUP($F129,'Dim, min og maks'!$A$11:$H$54,6,FALSE)*3600*1.5)))))))))))),0),"")</f>
        <v/>
      </c>
      <c r="K129" s="174"/>
      <c r="L129" s="175" t="str">
        <f t="shared" si="4"/>
        <v/>
      </c>
      <c r="M129" s="233" t="str">
        <f t="shared" si="5"/>
        <v/>
      </c>
      <c r="N129" s="233"/>
      <c r="O129" s="233"/>
      <c r="P129" s="164"/>
    </row>
    <row r="130" spans="1:16" x14ac:dyDescent="0.3">
      <c r="A130" s="155"/>
      <c r="B130" s="174" t="s">
        <v>425</v>
      </c>
      <c r="C130" s="164"/>
      <c r="D130" s="164"/>
      <c r="E130" s="164"/>
      <c r="F130" s="169" t="str">
        <f>IF($E130&lt;20,"",IF(H130=CAV!$A$3,IF($E130&lt;='CAV hastighet'!$E$5,100,IF($E130&lt;='CAV hastighet'!$E$6,125,IF($E130&lt;='CAV hastighet'!$E$7,160,IF($E130&lt;='CAV hastighet'!$E$8,200,IF($E130&lt;='CAV hastighet'!$E$9,250,IF($E130&lt;='CAV hastighet'!$E$10,315,IF($E130&lt;='CAV hastighet'!$E$11,400,IF($E130&lt;='CAV hastighet'!$E$12,500,IF($E130&lt;='CAV hastighet'!$E$13,630,"Dim må overstyres"))))))))),IF($E130&lt;='2. Velg maks og min hastigheter'!$E$5,100,IF($E130&lt;='2. Velg maks og min hastigheter'!$E$6,125,IF($E130&lt;='2. Velg maks og min hastigheter'!$E$7,160,IF($E130&lt;='2. Velg maks og min hastigheter'!$E$8,200,IF($E130&lt;='2. Velg maks og min hastigheter'!$E$9,250,IF($E130&lt;='2. Velg maks og min hastigheter'!$E$10,315,IF($E130&lt;='2. Velg maks og min hastigheter'!$E$11,400,IF($E130&lt;='2. Velg maks og min hastigheter'!$E$12,500,IF($E130&lt;='2. Velg maks og min hastigheter'!$E$13,630,"Bruk rektangulært")))))))))))</f>
        <v/>
      </c>
      <c r="G130" s="170"/>
      <c r="H130" s="170"/>
      <c r="I130" s="172" t="str">
        <f>IFERROR(IF(OR($E130="",F130=""),"",IF(AND(F130="Bruk rektangulært",G130=""),"",ROUND(IF(G130&lt;&gt;"",IF( VLOOKUP(G130,'Dim, min og maks'!$A$2:$F$54,6,FALSE)&lt;&gt;0,'1. Prosjekteringsverktøy'!E130/3600/VLOOKUP(G130,'Dim, min og maks'!$A$2:$F$54,6,FALSE),(E130/3600)/(((G130/2/1000))^2*PI())),IF( VLOOKUP(F130,'Dim, min og maks'!$A$2:$F$54,6,FALSE)&lt;&gt;0,'1. Prosjekteringsverktøy'!E130/3600/VLOOKUP($F130,'Dim, min og maks'!$A$2:$F$54,6,FALSE),($E130/3600)/((($F130/2/1000))^2*PI()))),1))),"Dim finnes ikke")</f>
        <v/>
      </c>
      <c r="J130" s="173" t="str">
        <f>IFERROR(ROUND(IF($F130=0,"",IF(H130=CAV!$A$3,E130,IF(G130&lt;&gt;"",IF($G130=100,'2. Velg maks og min hastigheter'!$H$5,IF($G130=125,'2. Velg maks og min hastigheter'!$H$6,IF($G130=160,'2. Velg maks og min hastigheter'!$H$7,IF($G130=200,'2. Velg maks og min hastigheter'!$H$8,IF($G130=250,'2. Velg maks og min hastigheter'!$H$9,IF($G130=315,'2. Velg maks og min hastigheter'!$H$10,IF($G130=400,'2. Velg maks og min hastigheter'!$H$11,IF($G130=500,'2. Velg maks og min hastigheter'!$H$12,IF($G130=630,'2. Velg maks og min hastigheter'!$H$13,VLOOKUP($G130,'Dim, min og maks'!$A$11:$H$54,6,FALSE)*3600*1.5))))))))),IF($F130=100,'2. Velg maks og min hastigheter'!$H$5,IF($F130=125,'2. Velg maks og min hastigheter'!$H$6,IF($F130=160,'2. Velg maks og min hastigheter'!$H$7,IF($F130=200,'2. Velg maks og min hastigheter'!$H$8,IF($F130=250,'2. Velg maks og min hastigheter'!$H$9,IF($F130=315,'2. Velg maks og min hastigheter'!$H$10,IF($F130=400,'2. Velg maks og min hastigheter'!$H$11,IF($F130=500,'2. Velg maks og min hastigheter'!$H$12,IF($F130=630,'2. Velg maks og min hastigheter'!$H$13,VLOOKUP($F130,'Dim, min og maks'!$A$11:$H$54,6,FALSE)*3600*1.5)))))))))))),0),"")</f>
        <v/>
      </c>
      <c r="K130" s="174"/>
      <c r="L130" s="175" t="str">
        <f t="shared" si="4"/>
        <v/>
      </c>
      <c r="M130" s="233" t="str">
        <f t="shared" si="5"/>
        <v/>
      </c>
      <c r="N130" s="233"/>
      <c r="O130" s="233"/>
      <c r="P130" s="164"/>
    </row>
    <row r="131" spans="1:16" x14ac:dyDescent="0.3">
      <c r="A131" s="155"/>
      <c r="B131" s="174" t="s">
        <v>425</v>
      </c>
      <c r="C131" s="164"/>
      <c r="D131" s="164"/>
      <c r="E131" s="164"/>
      <c r="F131" s="169" t="str">
        <f>IF($E131&lt;20,"",IF(H131=CAV!$A$3,IF($E131&lt;='CAV hastighet'!$E$5,100,IF($E131&lt;='CAV hastighet'!$E$6,125,IF($E131&lt;='CAV hastighet'!$E$7,160,IF($E131&lt;='CAV hastighet'!$E$8,200,IF($E131&lt;='CAV hastighet'!$E$9,250,IF($E131&lt;='CAV hastighet'!$E$10,315,IF($E131&lt;='CAV hastighet'!$E$11,400,IF($E131&lt;='CAV hastighet'!$E$12,500,IF($E131&lt;='CAV hastighet'!$E$13,630,"Dim må overstyres"))))))))),IF($E131&lt;='2. Velg maks og min hastigheter'!$E$5,100,IF($E131&lt;='2. Velg maks og min hastigheter'!$E$6,125,IF($E131&lt;='2. Velg maks og min hastigheter'!$E$7,160,IF($E131&lt;='2. Velg maks og min hastigheter'!$E$8,200,IF($E131&lt;='2. Velg maks og min hastigheter'!$E$9,250,IF($E131&lt;='2. Velg maks og min hastigheter'!$E$10,315,IF($E131&lt;='2. Velg maks og min hastigheter'!$E$11,400,IF($E131&lt;='2. Velg maks og min hastigheter'!$E$12,500,IF($E131&lt;='2. Velg maks og min hastigheter'!$E$13,630,"Bruk rektangulært")))))))))))</f>
        <v/>
      </c>
      <c r="G131" s="170"/>
      <c r="H131" s="170"/>
      <c r="I131" s="172" t="str">
        <f>IFERROR(IF(OR($E131="",F131=""),"",IF(AND(F131="Bruk rektangulært",G131=""),"",ROUND(IF(G131&lt;&gt;"",IF( VLOOKUP(G131,'Dim, min og maks'!$A$2:$F$54,6,FALSE)&lt;&gt;0,'1. Prosjekteringsverktøy'!E131/3600/VLOOKUP(G131,'Dim, min og maks'!$A$2:$F$54,6,FALSE),(E131/3600)/(((G131/2/1000))^2*PI())),IF( VLOOKUP(F131,'Dim, min og maks'!$A$2:$F$54,6,FALSE)&lt;&gt;0,'1. Prosjekteringsverktøy'!E131/3600/VLOOKUP($F131,'Dim, min og maks'!$A$2:$F$54,6,FALSE),($E131/3600)/((($F131/2/1000))^2*PI()))),1))),"Dim finnes ikke")</f>
        <v/>
      </c>
      <c r="J131" s="173" t="str">
        <f>IFERROR(ROUND(IF($F131=0,"",IF(H131=CAV!$A$3,E131,IF(G131&lt;&gt;"",IF($G131=100,'2. Velg maks og min hastigheter'!$H$5,IF($G131=125,'2. Velg maks og min hastigheter'!$H$6,IF($G131=160,'2. Velg maks og min hastigheter'!$H$7,IF($G131=200,'2. Velg maks og min hastigheter'!$H$8,IF($G131=250,'2. Velg maks og min hastigheter'!$H$9,IF($G131=315,'2. Velg maks og min hastigheter'!$H$10,IF($G131=400,'2. Velg maks og min hastigheter'!$H$11,IF($G131=500,'2. Velg maks og min hastigheter'!$H$12,IF($G131=630,'2. Velg maks og min hastigheter'!$H$13,VLOOKUP($G131,'Dim, min og maks'!$A$11:$H$54,6,FALSE)*3600*1.5))))))))),IF($F131=100,'2. Velg maks og min hastigheter'!$H$5,IF($F131=125,'2. Velg maks og min hastigheter'!$H$6,IF($F131=160,'2. Velg maks og min hastigheter'!$H$7,IF($F131=200,'2. Velg maks og min hastigheter'!$H$8,IF($F131=250,'2. Velg maks og min hastigheter'!$H$9,IF($F131=315,'2. Velg maks og min hastigheter'!$H$10,IF($F131=400,'2. Velg maks og min hastigheter'!$H$11,IF($F131=500,'2. Velg maks og min hastigheter'!$H$12,IF($F131=630,'2. Velg maks og min hastigheter'!$H$13,VLOOKUP($F131,'Dim, min og maks'!$A$11:$H$54,6,FALSE)*3600*1.5)))))))))))),0),"")</f>
        <v/>
      </c>
      <c r="K131" s="174"/>
      <c r="L131" s="175" t="str">
        <f t="shared" si="4"/>
        <v/>
      </c>
      <c r="M131" s="233" t="str">
        <f t="shared" si="5"/>
        <v/>
      </c>
      <c r="N131" s="233"/>
      <c r="O131" s="233"/>
      <c r="P131" s="164"/>
    </row>
    <row r="132" spans="1:16" x14ac:dyDescent="0.3">
      <c r="A132" s="155"/>
      <c r="B132" s="174" t="s">
        <v>425</v>
      </c>
      <c r="C132" s="164"/>
      <c r="D132" s="164"/>
      <c r="E132" s="164"/>
      <c r="F132" s="169" t="str">
        <f>IF($E132&lt;20,"",IF(H132=CAV!$A$3,IF($E132&lt;='CAV hastighet'!$E$5,100,IF($E132&lt;='CAV hastighet'!$E$6,125,IF($E132&lt;='CAV hastighet'!$E$7,160,IF($E132&lt;='CAV hastighet'!$E$8,200,IF($E132&lt;='CAV hastighet'!$E$9,250,IF($E132&lt;='CAV hastighet'!$E$10,315,IF($E132&lt;='CAV hastighet'!$E$11,400,IF($E132&lt;='CAV hastighet'!$E$12,500,IF($E132&lt;='CAV hastighet'!$E$13,630,"Dim må overstyres"))))))))),IF($E132&lt;='2. Velg maks og min hastigheter'!$E$5,100,IF($E132&lt;='2. Velg maks og min hastigheter'!$E$6,125,IF($E132&lt;='2. Velg maks og min hastigheter'!$E$7,160,IF($E132&lt;='2. Velg maks og min hastigheter'!$E$8,200,IF($E132&lt;='2. Velg maks og min hastigheter'!$E$9,250,IF($E132&lt;='2. Velg maks og min hastigheter'!$E$10,315,IF($E132&lt;='2. Velg maks og min hastigheter'!$E$11,400,IF($E132&lt;='2. Velg maks og min hastigheter'!$E$12,500,IF($E132&lt;='2. Velg maks og min hastigheter'!$E$13,630,"Bruk rektangulært")))))))))))</f>
        <v/>
      </c>
      <c r="G132" s="170"/>
      <c r="H132" s="170"/>
      <c r="I132" s="172" t="str">
        <f>IFERROR(IF(OR($E132="",F132=""),"",IF(AND(F132="Bruk rektangulært",G132=""),"",ROUND(IF(G132&lt;&gt;"",IF( VLOOKUP(G132,'Dim, min og maks'!$A$2:$F$54,6,FALSE)&lt;&gt;0,'1. Prosjekteringsverktøy'!E132/3600/VLOOKUP(G132,'Dim, min og maks'!$A$2:$F$54,6,FALSE),(E132/3600)/(((G132/2/1000))^2*PI())),IF( VLOOKUP(F132,'Dim, min og maks'!$A$2:$F$54,6,FALSE)&lt;&gt;0,'1. Prosjekteringsverktøy'!E132/3600/VLOOKUP($F132,'Dim, min og maks'!$A$2:$F$54,6,FALSE),($E132/3600)/((($F132/2/1000))^2*PI()))),1))),"Dim finnes ikke")</f>
        <v/>
      </c>
      <c r="J132" s="173" t="str">
        <f>IFERROR(ROUND(IF($F132=0,"",IF(H132=CAV!$A$3,E132,IF(G132&lt;&gt;"",IF($G132=100,'2. Velg maks og min hastigheter'!$H$5,IF($G132=125,'2. Velg maks og min hastigheter'!$H$6,IF($G132=160,'2. Velg maks og min hastigheter'!$H$7,IF($G132=200,'2. Velg maks og min hastigheter'!$H$8,IF($G132=250,'2. Velg maks og min hastigheter'!$H$9,IF($G132=315,'2. Velg maks og min hastigheter'!$H$10,IF($G132=400,'2. Velg maks og min hastigheter'!$H$11,IF($G132=500,'2. Velg maks og min hastigheter'!$H$12,IF($G132=630,'2. Velg maks og min hastigheter'!$H$13,VLOOKUP($G132,'Dim, min og maks'!$A$11:$H$54,6,FALSE)*3600*1.5))))))))),IF($F132=100,'2. Velg maks og min hastigheter'!$H$5,IF($F132=125,'2. Velg maks og min hastigheter'!$H$6,IF($F132=160,'2. Velg maks og min hastigheter'!$H$7,IF($F132=200,'2. Velg maks og min hastigheter'!$H$8,IF($F132=250,'2. Velg maks og min hastigheter'!$H$9,IF($F132=315,'2. Velg maks og min hastigheter'!$H$10,IF($F132=400,'2. Velg maks og min hastigheter'!$H$11,IF($F132=500,'2. Velg maks og min hastigheter'!$H$12,IF($F132=630,'2. Velg maks og min hastigheter'!$H$13,VLOOKUP($F132,'Dim, min og maks'!$A$11:$H$54,6,FALSE)*3600*1.5)))))))))))),0),"")</f>
        <v/>
      </c>
      <c r="K132" s="174"/>
      <c r="L132" s="175" t="str">
        <f t="shared" si="4"/>
        <v/>
      </c>
      <c r="M132" s="233" t="str">
        <f t="shared" si="5"/>
        <v/>
      </c>
      <c r="N132" s="233"/>
      <c r="O132" s="233"/>
      <c r="P132" s="164"/>
    </row>
    <row r="133" spans="1:16" x14ac:dyDescent="0.3">
      <c r="A133" s="155"/>
      <c r="B133" s="174" t="s">
        <v>425</v>
      </c>
      <c r="C133" s="164"/>
      <c r="D133" s="164"/>
      <c r="E133" s="164"/>
      <c r="F133" s="169" t="str">
        <f>IF($E133&lt;20,"",IF(H133=CAV!$A$3,IF($E133&lt;='CAV hastighet'!$E$5,100,IF($E133&lt;='CAV hastighet'!$E$6,125,IF($E133&lt;='CAV hastighet'!$E$7,160,IF($E133&lt;='CAV hastighet'!$E$8,200,IF($E133&lt;='CAV hastighet'!$E$9,250,IF($E133&lt;='CAV hastighet'!$E$10,315,IF($E133&lt;='CAV hastighet'!$E$11,400,IF($E133&lt;='CAV hastighet'!$E$12,500,IF($E133&lt;='CAV hastighet'!$E$13,630,"Dim må overstyres"))))))))),IF($E133&lt;='2. Velg maks og min hastigheter'!$E$5,100,IF($E133&lt;='2. Velg maks og min hastigheter'!$E$6,125,IF($E133&lt;='2. Velg maks og min hastigheter'!$E$7,160,IF($E133&lt;='2. Velg maks og min hastigheter'!$E$8,200,IF($E133&lt;='2. Velg maks og min hastigheter'!$E$9,250,IF($E133&lt;='2. Velg maks og min hastigheter'!$E$10,315,IF($E133&lt;='2. Velg maks og min hastigheter'!$E$11,400,IF($E133&lt;='2. Velg maks og min hastigheter'!$E$12,500,IF($E133&lt;='2. Velg maks og min hastigheter'!$E$13,630,"Bruk rektangulært")))))))))))</f>
        <v/>
      </c>
      <c r="G133" s="170"/>
      <c r="H133" s="170"/>
      <c r="I133" s="172" t="str">
        <f>IFERROR(IF(OR($E133="",F133=""),"",IF(AND(F133="Bruk rektangulært",G133=""),"",ROUND(IF(G133&lt;&gt;"",IF( VLOOKUP(G133,'Dim, min og maks'!$A$2:$F$54,6,FALSE)&lt;&gt;0,'1. Prosjekteringsverktøy'!E133/3600/VLOOKUP(G133,'Dim, min og maks'!$A$2:$F$54,6,FALSE),(E133/3600)/(((G133/2/1000))^2*PI())),IF( VLOOKUP(F133,'Dim, min og maks'!$A$2:$F$54,6,FALSE)&lt;&gt;0,'1. Prosjekteringsverktøy'!E133/3600/VLOOKUP($F133,'Dim, min og maks'!$A$2:$F$54,6,FALSE),($E133/3600)/((($F133/2/1000))^2*PI()))),1))),"Dim finnes ikke")</f>
        <v/>
      </c>
      <c r="J133" s="173" t="str">
        <f>IFERROR(ROUND(IF($F133=0,"",IF(H133=CAV!$A$3,E133,IF(G133&lt;&gt;"",IF($G133=100,'2. Velg maks og min hastigheter'!$H$5,IF($G133=125,'2. Velg maks og min hastigheter'!$H$6,IF($G133=160,'2. Velg maks og min hastigheter'!$H$7,IF($G133=200,'2. Velg maks og min hastigheter'!$H$8,IF($G133=250,'2. Velg maks og min hastigheter'!$H$9,IF($G133=315,'2. Velg maks og min hastigheter'!$H$10,IF($G133=400,'2. Velg maks og min hastigheter'!$H$11,IF($G133=500,'2. Velg maks og min hastigheter'!$H$12,IF($G133=630,'2. Velg maks og min hastigheter'!$H$13,VLOOKUP($G133,'Dim, min og maks'!$A$11:$H$54,6,FALSE)*3600*1.5))))))))),IF($F133=100,'2. Velg maks og min hastigheter'!$H$5,IF($F133=125,'2. Velg maks og min hastigheter'!$H$6,IF($F133=160,'2. Velg maks og min hastigheter'!$H$7,IF($F133=200,'2. Velg maks og min hastigheter'!$H$8,IF($F133=250,'2. Velg maks og min hastigheter'!$H$9,IF($F133=315,'2. Velg maks og min hastigheter'!$H$10,IF($F133=400,'2. Velg maks og min hastigheter'!$H$11,IF($F133=500,'2. Velg maks og min hastigheter'!$H$12,IF($F133=630,'2. Velg maks og min hastigheter'!$H$13,VLOOKUP($F133,'Dim, min og maks'!$A$11:$H$54,6,FALSE)*3600*1.5)))))))))))),0),"")</f>
        <v/>
      </c>
      <c r="K133" s="174"/>
      <c r="L133" s="175" t="str">
        <f t="shared" si="4"/>
        <v/>
      </c>
      <c r="M133" s="233" t="str">
        <f t="shared" si="5"/>
        <v/>
      </c>
      <c r="N133" s="233"/>
      <c r="O133" s="233"/>
      <c r="P133" s="164"/>
    </row>
    <row r="134" spans="1:16" x14ac:dyDescent="0.3">
      <c r="A134" s="155"/>
      <c r="B134" s="174" t="s">
        <v>425</v>
      </c>
      <c r="C134" s="164"/>
      <c r="D134" s="164"/>
      <c r="E134" s="164"/>
      <c r="F134" s="169" t="str">
        <f>IF($E134&lt;20,"",IF(H134=CAV!$A$3,IF($E134&lt;='CAV hastighet'!$E$5,100,IF($E134&lt;='CAV hastighet'!$E$6,125,IF($E134&lt;='CAV hastighet'!$E$7,160,IF($E134&lt;='CAV hastighet'!$E$8,200,IF($E134&lt;='CAV hastighet'!$E$9,250,IF($E134&lt;='CAV hastighet'!$E$10,315,IF($E134&lt;='CAV hastighet'!$E$11,400,IF($E134&lt;='CAV hastighet'!$E$12,500,IF($E134&lt;='CAV hastighet'!$E$13,630,"Dim må overstyres"))))))))),IF($E134&lt;='2. Velg maks og min hastigheter'!$E$5,100,IF($E134&lt;='2. Velg maks og min hastigheter'!$E$6,125,IF($E134&lt;='2. Velg maks og min hastigheter'!$E$7,160,IF($E134&lt;='2. Velg maks og min hastigheter'!$E$8,200,IF($E134&lt;='2. Velg maks og min hastigheter'!$E$9,250,IF($E134&lt;='2. Velg maks og min hastigheter'!$E$10,315,IF($E134&lt;='2. Velg maks og min hastigheter'!$E$11,400,IF($E134&lt;='2. Velg maks og min hastigheter'!$E$12,500,IF($E134&lt;='2. Velg maks og min hastigheter'!$E$13,630,"Bruk rektangulært")))))))))))</f>
        <v/>
      </c>
      <c r="G134" s="170"/>
      <c r="H134" s="170"/>
      <c r="I134" s="172" t="str">
        <f>IFERROR(IF(OR($E134="",F134=""),"",IF(AND(F134="Bruk rektangulært",G134=""),"",ROUND(IF(G134&lt;&gt;"",IF( VLOOKUP(G134,'Dim, min og maks'!$A$2:$F$54,6,FALSE)&lt;&gt;0,'1. Prosjekteringsverktøy'!E134/3600/VLOOKUP(G134,'Dim, min og maks'!$A$2:$F$54,6,FALSE),(E134/3600)/(((G134/2/1000))^2*PI())),IF( VLOOKUP(F134,'Dim, min og maks'!$A$2:$F$54,6,FALSE)&lt;&gt;0,'1. Prosjekteringsverktøy'!E134/3600/VLOOKUP($F134,'Dim, min og maks'!$A$2:$F$54,6,FALSE),($E134/3600)/((($F134/2/1000))^2*PI()))),1))),"Dim finnes ikke")</f>
        <v/>
      </c>
      <c r="J134" s="173" t="str">
        <f>IFERROR(ROUND(IF($F134=0,"",IF(H134=CAV!$A$3,E134,IF(G134&lt;&gt;"",IF($G134=100,'2. Velg maks og min hastigheter'!$H$5,IF($G134=125,'2. Velg maks og min hastigheter'!$H$6,IF($G134=160,'2. Velg maks og min hastigheter'!$H$7,IF($G134=200,'2. Velg maks og min hastigheter'!$H$8,IF($G134=250,'2. Velg maks og min hastigheter'!$H$9,IF($G134=315,'2. Velg maks og min hastigheter'!$H$10,IF($G134=400,'2. Velg maks og min hastigheter'!$H$11,IF($G134=500,'2. Velg maks og min hastigheter'!$H$12,IF($G134=630,'2. Velg maks og min hastigheter'!$H$13,VLOOKUP($G134,'Dim, min og maks'!$A$11:$H$54,6,FALSE)*3600*1.5))))))))),IF($F134=100,'2. Velg maks og min hastigheter'!$H$5,IF($F134=125,'2. Velg maks og min hastigheter'!$H$6,IF($F134=160,'2. Velg maks og min hastigheter'!$H$7,IF($F134=200,'2. Velg maks og min hastigheter'!$H$8,IF($F134=250,'2. Velg maks og min hastigheter'!$H$9,IF($F134=315,'2. Velg maks og min hastigheter'!$H$10,IF($F134=400,'2. Velg maks og min hastigheter'!$H$11,IF($F134=500,'2. Velg maks og min hastigheter'!$H$12,IF($F134=630,'2. Velg maks og min hastigheter'!$H$13,VLOOKUP($F134,'Dim, min og maks'!$A$11:$H$54,6,FALSE)*3600*1.5)))))))))))),0),"")</f>
        <v/>
      </c>
      <c r="K134" s="174"/>
      <c r="L134" s="175" t="str">
        <f t="shared" si="4"/>
        <v/>
      </c>
      <c r="M134" s="233" t="str">
        <f t="shared" si="5"/>
        <v/>
      </c>
      <c r="N134" s="233"/>
      <c r="O134" s="233"/>
      <c r="P134" s="164"/>
    </row>
    <row r="135" spans="1:16" x14ac:dyDescent="0.3">
      <c r="A135" s="155"/>
      <c r="B135" s="174" t="s">
        <v>425</v>
      </c>
      <c r="C135" s="164"/>
      <c r="D135" s="164"/>
      <c r="E135" s="164"/>
      <c r="F135" s="169" t="str">
        <f>IF($E135&lt;20,"",IF(H135=CAV!$A$3,IF($E135&lt;='CAV hastighet'!$E$5,100,IF($E135&lt;='CAV hastighet'!$E$6,125,IF($E135&lt;='CAV hastighet'!$E$7,160,IF($E135&lt;='CAV hastighet'!$E$8,200,IF($E135&lt;='CAV hastighet'!$E$9,250,IF($E135&lt;='CAV hastighet'!$E$10,315,IF($E135&lt;='CAV hastighet'!$E$11,400,IF($E135&lt;='CAV hastighet'!$E$12,500,IF($E135&lt;='CAV hastighet'!$E$13,630,"Dim må overstyres"))))))))),IF($E135&lt;='2. Velg maks og min hastigheter'!$E$5,100,IF($E135&lt;='2. Velg maks og min hastigheter'!$E$6,125,IF($E135&lt;='2. Velg maks og min hastigheter'!$E$7,160,IF($E135&lt;='2. Velg maks og min hastigheter'!$E$8,200,IF($E135&lt;='2. Velg maks og min hastigheter'!$E$9,250,IF($E135&lt;='2. Velg maks og min hastigheter'!$E$10,315,IF($E135&lt;='2. Velg maks og min hastigheter'!$E$11,400,IF($E135&lt;='2. Velg maks og min hastigheter'!$E$12,500,IF($E135&lt;='2. Velg maks og min hastigheter'!$E$13,630,"Bruk rektangulært")))))))))))</f>
        <v/>
      </c>
      <c r="G135" s="170"/>
      <c r="H135" s="170"/>
      <c r="I135" s="172" t="str">
        <f>IFERROR(IF(OR($E135="",F135=""),"",IF(AND(F135="Bruk rektangulært",G135=""),"",ROUND(IF(G135&lt;&gt;"",IF( VLOOKUP(G135,'Dim, min og maks'!$A$2:$F$54,6,FALSE)&lt;&gt;0,'1. Prosjekteringsverktøy'!E135/3600/VLOOKUP(G135,'Dim, min og maks'!$A$2:$F$54,6,FALSE),(E135/3600)/(((G135/2/1000))^2*PI())),IF( VLOOKUP(F135,'Dim, min og maks'!$A$2:$F$54,6,FALSE)&lt;&gt;0,'1. Prosjekteringsverktøy'!E135/3600/VLOOKUP($F135,'Dim, min og maks'!$A$2:$F$54,6,FALSE),($E135/3600)/((($F135/2/1000))^2*PI()))),1))),"Dim finnes ikke")</f>
        <v/>
      </c>
      <c r="J135" s="173" t="str">
        <f>IFERROR(ROUND(IF($F135=0,"",IF(H135=CAV!$A$3,E135,IF(G135&lt;&gt;"",IF($G135=100,'2. Velg maks og min hastigheter'!$H$5,IF($G135=125,'2. Velg maks og min hastigheter'!$H$6,IF($G135=160,'2. Velg maks og min hastigheter'!$H$7,IF($G135=200,'2. Velg maks og min hastigheter'!$H$8,IF($G135=250,'2. Velg maks og min hastigheter'!$H$9,IF($G135=315,'2. Velg maks og min hastigheter'!$H$10,IF($G135=400,'2. Velg maks og min hastigheter'!$H$11,IF($G135=500,'2. Velg maks og min hastigheter'!$H$12,IF($G135=630,'2. Velg maks og min hastigheter'!$H$13,VLOOKUP($G135,'Dim, min og maks'!$A$11:$H$54,6,FALSE)*3600*1.5))))))))),IF($F135=100,'2. Velg maks og min hastigheter'!$H$5,IF($F135=125,'2. Velg maks og min hastigheter'!$H$6,IF($F135=160,'2. Velg maks og min hastigheter'!$H$7,IF($F135=200,'2. Velg maks og min hastigheter'!$H$8,IF($F135=250,'2. Velg maks og min hastigheter'!$H$9,IF($F135=315,'2. Velg maks og min hastigheter'!$H$10,IF($F135=400,'2. Velg maks og min hastigheter'!$H$11,IF($F135=500,'2. Velg maks og min hastigheter'!$H$12,IF($F135=630,'2. Velg maks og min hastigheter'!$H$13,VLOOKUP($F135,'Dim, min og maks'!$A$11:$H$54,6,FALSE)*3600*1.5)))))))))))),0),"")</f>
        <v/>
      </c>
      <c r="K135" s="174"/>
      <c r="L135" s="175" t="str">
        <f t="shared" si="4"/>
        <v/>
      </c>
      <c r="M135" s="233" t="str">
        <f t="shared" si="5"/>
        <v/>
      </c>
      <c r="N135" s="233"/>
      <c r="O135" s="233"/>
      <c r="P135" s="164"/>
    </row>
    <row r="136" spans="1:16" x14ac:dyDescent="0.3">
      <c r="A136" s="155"/>
      <c r="B136" s="174" t="s">
        <v>425</v>
      </c>
      <c r="C136" s="164"/>
      <c r="D136" s="164"/>
      <c r="E136" s="164"/>
      <c r="F136" s="169" t="str">
        <f>IF($E136&lt;20,"",IF(H136=CAV!$A$3,IF($E136&lt;='CAV hastighet'!$E$5,100,IF($E136&lt;='CAV hastighet'!$E$6,125,IF($E136&lt;='CAV hastighet'!$E$7,160,IF($E136&lt;='CAV hastighet'!$E$8,200,IF($E136&lt;='CAV hastighet'!$E$9,250,IF($E136&lt;='CAV hastighet'!$E$10,315,IF($E136&lt;='CAV hastighet'!$E$11,400,IF($E136&lt;='CAV hastighet'!$E$12,500,IF($E136&lt;='CAV hastighet'!$E$13,630,"Dim må overstyres"))))))))),IF($E136&lt;='2. Velg maks og min hastigheter'!$E$5,100,IF($E136&lt;='2. Velg maks og min hastigheter'!$E$6,125,IF($E136&lt;='2. Velg maks og min hastigheter'!$E$7,160,IF($E136&lt;='2. Velg maks og min hastigheter'!$E$8,200,IF($E136&lt;='2. Velg maks og min hastigheter'!$E$9,250,IF($E136&lt;='2. Velg maks og min hastigheter'!$E$10,315,IF($E136&lt;='2. Velg maks og min hastigheter'!$E$11,400,IF($E136&lt;='2. Velg maks og min hastigheter'!$E$12,500,IF($E136&lt;='2. Velg maks og min hastigheter'!$E$13,630,"Bruk rektangulært")))))))))))</f>
        <v/>
      </c>
      <c r="G136" s="170"/>
      <c r="H136" s="170"/>
      <c r="I136" s="172" t="str">
        <f>IFERROR(IF(OR($E136="",F136=""),"",IF(AND(F136="Bruk rektangulært",G136=""),"",ROUND(IF(G136&lt;&gt;"",IF( VLOOKUP(G136,'Dim, min og maks'!$A$2:$F$54,6,FALSE)&lt;&gt;0,'1. Prosjekteringsverktøy'!E136/3600/VLOOKUP(G136,'Dim, min og maks'!$A$2:$F$54,6,FALSE),(E136/3600)/(((G136/2/1000))^2*PI())),IF( VLOOKUP(F136,'Dim, min og maks'!$A$2:$F$54,6,FALSE)&lt;&gt;0,'1. Prosjekteringsverktøy'!E136/3600/VLOOKUP($F136,'Dim, min og maks'!$A$2:$F$54,6,FALSE),($E136/3600)/((($F136/2/1000))^2*PI()))),1))),"Dim finnes ikke")</f>
        <v/>
      </c>
      <c r="J136" s="173" t="str">
        <f>IFERROR(ROUND(IF($F136=0,"",IF(H136=CAV!$A$3,E136,IF(G136&lt;&gt;"",IF($G136=100,'2. Velg maks og min hastigheter'!$H$5,IF($G136=125,'2. Velg maks og min hastigheter'!$H$6,IF($G136=160,'2. Velg maks og min hastigheter'!$H$7,IF($G136=200,'2. Velg maks og min hastigheter'!$H$8,IF($G136=250,'2. Velg maks og min hastigheter'!$H$9,IF($G136=315,'2. Velg maks og min hastigheter'!$H$10,IF($G136=400,'2. Velg maks og min hastigheter'!$H$11,IF($G136=500,'2. Velg maks og min hastigheter'!$H$12,IF($G136=630,'2. Velg maks og min hastigheter'!$H$13,VLOOKUP($G136,'Dim, min og maks'!$A$11:$H$54,6,FALSE)*3600*1.5))))))))),IF($F136=100,'2. Velg maks og min hastigheter'!$H$5,IF($F136=125,'2. Velg maks og min hastigheter'!$H$6,IF($F136=160,'2. Velg maks og min hastigheter'!$H$7,IF($F136=200,'2. Velg maks og min hastigheter'!$H$8,IF($F136=250,'2. Velg maks og min hastigheter'!$H$9,IF($F136=315,'2. Velg maks og min hastigheter'!$H$10,IF($F136=400,'2. Velg maks og min hastigheter'!$H$11,IF($F136=500,'2. Velg maks og min hastigheter'!$H$12,IF($F136=630,'2. Velg maks og min hastigheter'!$H$13,VLOOKUP($F136,'Dim, min og maks'!$A$11:$H$54,6,FALSE)*3600*1.5)))))))))))),0),"")</f>
        <v/>
      </c>
      <c r="K136" s="174"/>
      <c r="L136" s="175" t="str">
        <f t="shared" si="4"/>
        <v/>
      </c>
      <c r="M136" s="233" t="str">
        <f t="shared" si="5"/>
        <v/>
      </c>
      <c r="N136" s="233"/>
      <c r="O136" s="233"/>
      <c r="P136" s="164"/>
    </row>
    <row r="137" spans="1:16" x14ac:dyDescent="0.3">
      <c r="A137" s="155"/>
      <c r="B137" s="174" t="s">
        <v>425</v>
      </c>
      <c r="C137" s="164"/>
      <c r="D137" s="164"/>
      <c r="E137" s="164"/>
      <c r="F137" s="169" t="str">
        <f>IF($E137&lt;20,"",IF(H137=CAV!$A$3,IF($E137&lt;='CAV hastighet'!$E$5,100,IF($E137&lt;='CAV hastighet'!$E$6,125,IF($E137&lt;='CAV hastighet'!$E$7,160,IF($E137&lt;='CAV hastighet'!$E$8,200,IF($E137&lt;='CAV hastighet'!$E$9,250,IF($E137&lt;='CAV hastighet'!$E$10,315,IF($E137&lt;='CAV hastighet'!$E$11,400,IF($E137&lt;='CAV hastighet'!$E$12,500,IF($E137&lt;='CAV hastighet'!$E$13,630,"Dim må overstyres"))))))))),IF($E137&lt;='2. Velg maks og min hastigheter'!$E$5,100,IF($E137&lt;='2. Velg maks og min hastigheter'!$E$6,125,IF($E137&lt;='2. Velg maks og min hastigheter'!$E$7,160,IF($E137&lt;='2. Velg maks og min hastigheter'!$E$8,200,IF($E137&lt;='2. Velg maks og min hastigheter'!$E$9,250,IF($E137&lt;='2. Velg maks og min hastigheter'!$E$10,315,IF($E137&lt;='2. Velg maks og min hastigheter'!$E$11,400,IF($E137&lt;='2. Velg maks og min hastigheter'!$E$12,500,IF($E137&lt;='2. Velg maks og min hastigheter'!$E$13,630,"Bruk rektangulært")))))))))))</f>
        <v/>
      </c>
      <c r="G137" s="170"/>
      <c r="H137" s="170"/>
      <c r="I137" s="172" t="str">
        <f>IFERROR(IF(OR($E137="",F137=""),"",IF(AND(F137="Bruk rektangulært",G137=""),"",ROUND(IF(G137&lt;&gt;"",IF( VLOOKUP(G137,'Dim, min og maks'!$A$2:$F$54,6,FALSE)&lt;&gt;0,'1. Prosjekteringsverktøy'!E137/3600/VLOOKUP(G137,'Dim, min og maks'!$A$2:$F$54,6,FALSE),(E137/3600)/(((G137/2/1000))^2*PI())),IF( VLOOKUP(F137,'Dim, min og maks'!$A$2:$F$54,6,FALSE)&lt;&gt;0,'1. Prosjekteringsverktøy'!E137/3600/VLOOKUP($F137,'Dim, min og maks'!$A$2:$F$54,6,FALSE),($E137/3600)/((($F137/2/1000))^2*PI()))),1))),"Dim finnes ikke")</f>
        <v/>
      </c>
      <c r="J137" s="173" t="str">
        <f>IFERROR(ROUND(IF($F137=0,"",IF(H137=CAV!$A$3,E137,IF(G137&lt;&gt;"",IF($G137=100,'2. Velg maks og min hastigheter'!$H$5,IF($G137=125,'2. Velg maks og min hastigheter'!$H$6,IF($G137=160,'2. Velg maks og min hastigheter'!$H$7,IF($G137=200,'2. Velg maks og min hastigheter'!$H$8,IF($G137=250,'2. Velg maks og min hastigheter'!$H$9,IF($G137=315,'2. Velg maks og min hastigheter'!$H$10,IF($G137=400,'2. Velg maks og min hastigheter'!$H$11,IF($G137=500,'2. Velg maks og min hastigheter'!$H$12,IF($G137=630,'2. Velg maks og min hastigheter'!$H$13,VLOOKUP($G137,'Dim, min og maks'!$A$11:$H$54,6,FALSE)*3600*1.5))))))))),IF($F137=100,'2. Velg maks og min hastigheter'!$H$5,IF($F137=125,'2. Velg maks og min hastigheter'!$H$6,IF($F137=160,'2. Velg maks og min hastigheter'!$H$7,IF($F137=200,'2. Velg maks og min hastigheter'!$H$8,IF($F137=250,'2. Velg maks og min hastigheter'!$H$9,IF($F137=315,'2. Velg maks og min hastigheter'!$H$10,IF($F137=400,'2. Velg maks og min hastigheter'!$H$11,IF($F137=500,'2. Velg maks og min hastigheter'!$H$12,IF($F137=630,'2. Velg maks og min hastigheter'!$H$13,VLOOKUP($F137,'Dim, min og maks'!$A$11:$H$54,6,FALSE)*3600*1.5)))))))))))),0),"")</f>
        <v/>
      </c>
      <c r="K137" s="174"/>
      <c r="L137" s="175" t="str">
        <f t="shared" si="4"/>
        <v/>
      </c>
      <c r="M137" s="233" t="str">
        <f t="shared" si="5"/>
        <v/>
      </c>
      <c r="N137" s="233"/>
      <c r="O137" s="233"/>
      <c r="P137" s="164"/>
    </row>
    <row r="138" spans="1:16" x14ac:dyDescent="0.3">
      <c r="A138" s="155"/>
      <c r="B138" s="174" t="s">
        <v>425</v>
      </c>
      <c r="C138" s="164"/>
      <c r="D138" s="164"/>
      <c r="E138" s="164"/>
      <c r="F138" s="169" t="str">
        <f>IF($E138&lt;20,"",IF(H138=CAV!$A$3,IF($E138&lt;='CAV hastighet'!$E$5,100,IF($E138&lt;='CAV hastighet'!$E$6,125,IF($E138&lt;='CAV hastighet'!$E$7,160,IF($E138&lt;='CAV hastighet'!$E$8,200,IF($E138&lt;='CAV hastighet'!$E$9,250,IF($E138&lt;='CAV hastighet'!$E$10,315,IF($E138&lt;='CAV hastighet'!$E$11,400,IF($E138&lt;='CAV hastighet'!$E$12,500,IF($E138&lt;='CAV hastighet'!$E$13,630,"Dim må overstyres"))))))))),IF($E138&lt;='2. Velg maks og min hastigheter'!$E$5,100,IF($E138&lt;='2. Velg maks og min hastigheter'!$E$6,125,IF($E138&lt;='2. Velg maks og min hastigheter'!$E$7,160,IF($E138&lt;='2. Velg maks og min hastigheter'!$E$8,200,IF($E138&lt;='2. Velg maks og min hastigheter'!$E$9,250,IF($E138&lt;='2. Velg maks og min hastigheter'!$E$10,315,IF($E138&lt;='2. Velg maks og min hastigheter'!$E$11,400,IF($E138&lt;='2. Velg maks og min hastigheter'!$E$12,500,IF($E138&lt;='2. Velg maks og min hastigheter'!$E$13,630,"Bruk rektangulært")))))))))))</f>
        <v/>
      </c>
      <c r="G138" s="170"/>
      <c r="H138" s="170"/>
      <c r="I138" s="172" t="str">
        <f>IFERROR(IF(OR($E138="",F138=""),"",IF(AND(F138="Bruk rektangulært",G138=""),"",ROUND(IF(G138&lt;&gt;"",IF( VLOOKUP(G138,'Dim, min og maks'!$A$2:$F$54,6,FALSE)&lt;&gt;0,'1. Prosjekteringsverktøy'!E138/3600/VLOOKUP(G138,'Dim, min og maks'!$A$2:$F$54,6,FALSE),(E138/3600)/(((G138/2/1000))^2*PI())),IF( VLOOKUP(F138,'Dim, min og maks'!$A$2:$F$54,6,FALSE)&lt;&gt;0,'1. Prosjekteringsverktøy'!E138/3600/VLOOKUP($F138,'Dim, min og maks'!$A$2:$F$54,6,FALSE),($E138/3600)/((($F138/2/1000))^2*PI()))),1))),"Dim finnes ikke")</f>
        <v/>
      </c>
      <c r="J138" s="173" t="str">
        <f>IFERROR(ROUND(IF($F138=0,"",IF(H138=CAV!$A$3,E138,IF(G138&lt;&gt;"",IF($G138=100,'2. Velg maks og min hastigheter'!$H$5,IF($G138=125,'2. Velg maks og min hastigheter'!$H$6,IF($G138=160,'2. Velg maks og min hastigheter'!$H$7,IF($G138=200,'2. Velg maks og min hastigheter'!$H$8,IF($G138=250,'2. Velg maks og min hastigheter'!$H$9,IF($G138=315,'2. Velg maks og min hastigheter'!$H$10,IF($G138=400,'2. Velg maks og min hastigheter'!$H$11,IF($G138=500,'2. Velg maks og min hastigheter'!$H$12,IF($G138=630,'2. Velg maks og min hastigheter'!$H$13,VLOOKUP($G138,'Dim, min og maks'!$A$11:$H$54,6,FALSE)*3600*1.5))))))))),IF($F138=100,'2. Velg maks og min hastigheter'!$H$5,IF($F138=125,'2. Velg maks og min hastigheter'!$H$6,IF($F138=160,'2. Velg maks og min hastigheter'!$H$7,IF($F138=200,'2. Velg maks og min hastigheter'!$H$8,IF($F138=250,'2. Velg maks og min hastigheter'!$H$9,IF($F138=315,'2. Velg maks og min hastigheter'!$H$10,IF($F138=400,'2. Velg maks og min hastigheter'!$H$11,IF($F138=500,'2. Velg maks og min hastigheter'!$H$12,IF($F138=630,'2. Velg maks og min hastigheter'!$H$13,VLOOKUP($F138,'Dim, min og maks'!$A$11:$H$54,6,FALSE)*3600*1.5)))))))))))),0),"")</f>
        <v/>
      </c>
      <c r="K138" s="174"/>
      <c r="L138" s="175" t="str">
        <f t="shared" si="4"/>
        <v/>
      </c>
      <c r="M138" s="233" t="str">
        <f t="shared" si="5"/>
        <v/>
      </c>
      <c r="N138" s="233"/>
      <c r="O138" s="233"/>
      <c r="P138" s="164"/>
    </row>
    <row r="139" spans="1:16" x14ac:dyDescent="0.3">
      <c r="A139" s="155"/>
      <c r="B139" s="174" t="s">
        <v>425</v>
      </c>
      <c r="C139" s="164"/>
      <c r="D139" s="164"/>
      <c r="E139" s="164"/>
      <c r="F139" s="169" t="str">
        <f>IF($E139&lt;20,"",IF(H139=CAV!$A$3,IF($E139&lt;='CAV hastighet'!$E$5,100,IF($E139&lt;='CAV hastighet'!$E$6,125,IF($E139&lt;='CAV hastighet'!$E$7,160,IF($E139&lt;='CAV hastighet'!$E$8,200,IF($E139&lt;='CAV hastighet'!$E$9,250,IF($E139&lt;='CAV hastighet'!$E$10,315,IF($E139&lt;='CAV hastighet'!$E$11,400,IF($E139&lt;='CAV hastighet'!$E$12,500,IF($E139&lt;='CAV hastighet'!$E$13,630,"Dim må overstyres"))))))))),IF($E139&lt;='2. Velg maks og min hastigheter'!$E$5,100,IF($E139&lt;='2. Velg maks og min hastigheter'!$E$6,125,IF($E139&lt;='2. Velg maks og min hastigheter'!$E$7,160,IF($E139&lt;='2. Velg maks og min hastigheter'!$E$8,200,IF($E139&lt;='2. Velg maks og min hastigheter'!$E$9,250,IF($E139&lt;='2. Velg maks og min hastigheter'!$E$10,315,IF($E139&lt;='2. Velg maks og min hastigheter'!$E$11,400,IF($E139&lt;='2. Velg maks og min hastigheter'!$E$12,500,IF($E139&lt;='2. Velg maks og min hastigheter'!$E$13,630,"Bruk rektangulært")))))))))))</f>
        <v/>
      </c>
      <c r="G139" s="170"/>
      <c r="H139" s="170"/>
      <c r="I139" s="172" t="str">
        <f>IFERROR(IF(OR($E139="",F139=""),"",IF(AND(F139="Bruk rektangulært",G139=""),"",ROUND(IF(G139&lt;&gt;"",IF( VLOOKUP(G139,'Dim, min og maks'!$A$2:$F$54,6,FALSE)&lt;&gt;0,'1. Prosjekteringsverktøy'!E139/3600/VLOOKUP(G139,'Dim, min og maks'!$A$2:$F$54,6,FALSE),(E139/3600)/(((G139/2/1000))^2*PI())),IF( VLOOKUP(F139,'Dim, min og maks'!$A$2:$F$54,6,FALSE)&lt;&gt;0,'1. Prosjekteringsverktøy'!E139/3600/VLOOKUP($F139,'Dim, min og maks'!$A$2:$F$54,6,FALSE),($E139/3600)/((($F139/2/1000))^2*PI()))),1))),"Dim finnes ikke")</f>
        <v/>
      </c>
      <c r="J139" s="173" t="str">
        <f>IFERROR(ROUND(IF($F139=0,"",IF(H139=CAV!$A$3,E139,IF(G139&lt;&gt;"",IF($G139=100,'2. Velg maks og min hastigheter'!$H$5,IF($G139=125,'2. Velg maks og min hastigheter'!$H$6,IF($G139=160,'2. Velg maks og min hastigheter'!$H$7,IF($G139=200,'2. Velg maks og min hastigheter'!$H$8,IF($G139=250,'2. Velg maks og min hastigheter'!$H$9,IF($G139=315,'2. Velg maks og min hastigheter'!$H$10,IF($G139=400,'2. Velg maks og min hastigheter'!$H$11,IF($G139=500,'2. Velg maks og min hastigheter'!$H$12,IF($G139=630,'2. Velg maks og min hastigheter'!$H$13,VLOOKUP($G139,'Dim, min og maks'!$A$11:$H$54,6,FALSE)*3600*1.5))))))))),IF($F139=100,'2. Velg maks og min hastigheter'!$H$5,IF($F139=125,'2. Velg maks og min hastigheter'!$H$6,IF($F139=160,'2. Velg maks og min hastigheter'!$H$7,IF($F139=200,'2. Velg maks og min hastigheter'!$H$8,IF($F139=250,'2. Velg maks og min hastigheter'!$H$9,IF($F139=315,'2. Velg maks og min hastigheter'!$H$10,IF($F139=400,'2. Velg maks og min hastigheter'!$H$11,IF($F139=500,'2. Velg maks og min hastigheter'!$H$12,IF($F139=630,'2. Velg maks og min hastigheter'!$H$13,VLOOKUP($F139,'Dim, min og maks'!$A$11:$H$54,6,FALSE)*3600*1.5)))))))))))),0),"")</f>
        <v/>
      </c>
      <c r="K139" s="174"/>
      <c r="L139" s="175" t="str">
        <f t="shared" ref="L139:L202" si="6">IF(OR(K139="",J139=""),"",IF(K139&lt;J139,"Ja",""))</f>
        <v/>
      </c>
      <c r="M139" s="233" t="str">
        <f t="shared" ref="M139:M202" si="7">IF(L139="Ja","Vmin er for lav, gå ned en dim eller øk Vmin.",IF(AND(L139="",F139="Bruk rektangulært",G139&lt;&gt;""),"",IF(AND(L139="",F139="Bruk rektangulært"),"Vmaks er for høy, overstyr med retangulært spjeld.","")))</f>
        <v/>
      </c>
      <c r="N139" s="233"/>
      <c r="O139" s="233"/>
      <c r="P139" s="164"/>
    </row>
    <row r="140" spans="1:16" x14ac:dyDescent="0.3">
      <c r="A140" s="155"/>
      <c r="B140" s="174" t="s">
        <v>425</v>
      </c>
      <c r="C140" s="164"/>
      <c r="D140" s="164"/>
      <c r="E140" s="164"/>
      <c r="F140" s="169" t="str">
        <f>IF($E140&lt;20,"",IF(H140=CAV!$A$3,IF($E140&lt;='CAV hastighet'!$E$5,100,IF($E140&lt;='CAV hastighet'!$E$6,125,IF($E140&lt;='CAV hastighet'!$E$7,160,IF($E140&lt;='CAV hastighet'!$E$8,200,IF($E140&lt;='CAV hastighet'!$E$9,250,IF($E140&lt;='CAV hastighet'!$E$10,315,IF($E140&lt;='CAV hastighet'!$E$11,400,IF($E140&lt;='CAV hastighet'!$E$12,500,IF($E140&lt;='CAV hastighet'!$E$13,630,"Dim må overstyres"))))))))),IF($E140&lt;='2. Velg maks og min hastigheter'!$E$5,100,IF($E140&lt;='2. Velg maks og min hastigheter'!$E$6,125,IF($E140&lt;='2. Velg maks og min hastigheter'!$E$7,160,IF($E140&lt;='2. Velg maks og min hastigheter'!$E$8,200,IF($E140&lt;='2. Velg maks og min hastigheter'!$E$9,250,IF($E140&lt;='2. Velg maks og min hastigheter'!$E$10,315,IF($E140&lt;='2. Velg maks og min hastigheter'!$E$11,400,IF($E140&lt;='2. Velg maks og min hastigheter'!$E$12,500,IF($E140&lt;='2. Velg maks og min hastigheter'!$E$13,630,"Bruk rektangulært")))))))))))</f>
        <v/>
      </c>
      <c r="G140" s="170"/>
      <c r="H140" s="170"/>
      <c r="I140" s="172" t="str">
        <f>IFERROR(IF(OR($E140="",F140=""),"",IF(AND(F140="Bruk rektangulært",G140=""),"",ROUND(IF(G140&lt;&gt;"",IF( VLOOKUP(G140,'Dim, min og maks'!$A$2:$F$54,6,FALSE)&lt;&gt;0,'1. Prosjekteringsverktøy'!E140/3600/VLOOKUP(G140,'Dim, min og maks'!$A$2:$F$54,6,FALSE),(E140/3600)/(((G140/2/1000))^2*PI())),IF( VLOOKUP(F140,'Dim, min og maks'!$A$2:$F$54,6,FALSE)&lt;&gt;0,'1. Prosjekteringsverktøy'!E140/3600/VLOOKUP($F140,'Dim, min og maks'!$A$2:$F$54,6,FALSE),($E140/3600)/((($F140/2/1000))^2*PI()))),1))),"Dim finnes ikke")</f>
        <v/>
      </c>
      <c r="J140" s="173" t="str">
        <f>IFERROR(ROUND(IF($F140=0,"",IF(H140=CAV!$A$3,E140,IF(G140&lt;&gt;"",IF($G140=100,'2. Velg maks og min hastigheter'!$H$5,IF($G140=125,'2. Velg maks og min hastigheter'!$H$6,IF($G140=160,'2. Velg maks og min hastigheter'!$H$7,IF($G140=200,'2. Velg maks og min hastigheter'!$H$8,IF($G140=250,'2. Velg maks og min hastigheter'!$H$9,IF($G140=315,'2. Velg maks og min hastigheter'!$H$10,IF($G140=400,'2. Velg maks og min hastigheter'!$H$11,IF($G140=500,'2. Velg maks og min hastigheter'!$H$12,IF($G140=630,'2. Velg maks og min hastigheter'!$H$13,VLOOKUP($G140,'Dim, min og maks'!$A$11:$H$54,6,FALSE)*3600*1.5))))))))),IF($F140=100,'2. Velg maks og min hastigheter'!$H$5,IF($F140=125,'2. Velg maks og min hastigheter'!$H$6,IF($F140=160,'2. Velg maks og min hastigheter'!$H$7,IF($F140=200,'2. Velg maks og min hastigheter'!$H$8,IF($F140=250,'2. Velg maks og min hastigheter'!$H$9,IF($F140=315,'2. Velg maks og min hastigheter'!$H$10,IF($F140=400,'2. Velg maks og min hastigheter'!$H$11,IF($F140=500,'2. Velg maks og min hastigheter'!$H$12,IF($F140=630,'2. Velg maks og min hastigheter'!$H$13,VLOOKUP($F140,'Dim, min og maks'!$A$11:$H$54,6,FALSE)*3600*1.5)))))))))))),0),"")</f>
        <v/>
      </c>
      <c r="K140" s="174"/>
      <c r="L140" s="175" t="str">
        <f t="shared" si="6"/>
        <v/>
      </c>
      <c r="M140" s="233" t="str">
        <f t="shared" si="7"/>
        <v/>
      </c>
      <c r="N140" s="233"/>
      <c r="O140" s="233"/>
      <c r="P140" s="164"/>
    </row>
    <row r="141" spans="1:16" x14ac:dyDescent="0.3">
      <c r="A141" s="155"/>
      <c r="B141" s="174" t="s">
        <v>425</v>
      </c>
      <c r="C141" s="164"/>
      <c r="D141" s="164"/>
      <c r="E141" s="164"/>
      <c r="F141" s="169" t="str">
        <f>IF($E141&lt;20,"",IF(H141=CAV!$A$3,IF($E141&lt;='CAV hastighet'!$E$5,100,IF($E141&lt;='CAV hastighet'!$E$6,125,IF($E141&lt;='CAV hastighet'!$E$7,160,IF($E141&lt;='CAV hastighet'!$E$8,200,IF($E141&lt;='CAV hastighet'!$E$9,250,IF($E141&lt;='CAV hastighet'!$E$10,315,IF($E141&lt;='CAV hastighet'!$E$11,400,IF($E141&lt;='CAV hastighet'!$E$12,500,IF($E141&lt;='CAV hastighet'!$E$13,630,"Dim må overstyres"))))))))),IF($E141&lt;='2. Velg maks og min hastigheter'!$E$5,100,IF($E141&lt;='2. Velg maks og min hastigheter'!$E$6,125,IF($E141&lt;='2. Velg maks og min hastigheter'!$E$7,160,IF($E141&lt;='2. Velg maks og min hastigheter'!$E$8,200,IF($E141&lt;='2. Velg maks og min hastigheter'!$E$9,250,IF($E141&lt;='2. Velg maks og min hastigheter'!$E$10,315,IF($E141&lt;='2. Velg maks og min hastigheter'!$E$11,400,IF($E141&lt;='2. Velg maks og min hastigheter'!$E$12,500,IF($E141&lt;='2. Velg maks og min hastigheter'!$E$13,630,"Bruk rektangulært")))))))))))</f>
        <v/>
      </c>
      <c r="G141" s="170"/>
      <c r="H141" s="170"/>
      <c r="I141" s="172" t="str">
        <f>IFERROR(IF(OR($E141="",F141=""),"",IF(AND(F141="Bruk rektangulært",G141=""),"",ROUND(IF(G141&lt;&gt;"",IF( VLOOKUP(G141,'Dim, min og maks'!$A$2:$F$54,6,FALSE)&lt;&gt;0,'1. Prosjekteringsverktøy'!E141/3600/VLOOKUP(G141,'Dim, min og maks'!$A$2:$F$54,6,FALSE),(E141/3600)/(((G141/2/1000))^2*PI())),IF( VLOOKUP(F141,'Dim, min og maks'!$A$2:$F$54,6,FALSE)&lt;&gt;0,'1. Prosjekteringsverktøy'!E141/3600/VLOOKUP($F141,'Dim, min og maks'!$A$2:$F$54,6,FALSE),($E141/3600)/((($F141/2/1000))^2*PI()))),1))),"Dim finnes ikke")</f>
        <v/>
      </c>
      <c r="J141" s="173" t="str">
        <f>IFERROR(ROUND(IF($F141=0,"",IF(H141=CAV!$A$3,E141,IF(G141&lt;&gt;"",IF($G141=100,'2. Velg maks og min hastigheter'!$H$5,IF($G141=125,'2. Velg maks og min hastigheter'!$H$6,IF($G141=160,'2. Velg maks og min hastigheter'!$H$7,IF($G141=200,'2. Velg maks og min hastigheter'!$H$8,IF($G141=250,'2. Velg maks og min hastigheter'!$H$9,IF($G141=315,'2. Velg maks og min hastigheter'!$H$10,IF($G141=400,'2. Velg maks og min hastigheter'!$H$11,IF($G141=500,'2. Velg maks og min hastigheter'!$H$12,IF($G141=630,'2. Velg maks og min hastigheter'!$H$13,VLOOKUP($G141,'Dim, min og maks'!$A$11:$H$54,6,FALSE)*3600*1.5))))))))),IF($F141=100,'2. Velg maks og min hastigheter'!$H$5,IF($F141=125,'2. Velg maks og min hastigheter'!$H$6,IF($F141=160,'2. Velg maks og min hastigheter'!$H$7,IF($F141=200,'2. Velg maks og min hastigheter'!$H$8,IF($F141=250,'2. Velg maks og min hastigheter'!$H$9,IF($F141=315,'2. Velg maks og min hastigheter'!$H$10,IF($F141=400,'2. Velg maks og min hastigheter'!$H$11,IF($F141=500,'2. Velg maks og min hastigheter'!$H$12,IF($F141=630,'2. Velg maks og min hastigheter'!$H$13,VLOOKUP($F141,'Dim, min og maks'!$A$11:$H$54,6,FALSE)*3600*1.5)))))))))))),0),"")</f>
        <v/>
      </c>
      <c r="K141" s="174"/>
      <c r="L141" s="175" t="str">
        <f t="shared" si="6"/>
        <v/>
      </c>
      <c r="M141" s="233" t="str">
        <f t="shared" si="7"/>
        <v/>
      </c>
      <c r="N141" s="233"/>
      <c r="O141" s="233"/>
      <c r="P141" s="164"/>
    </row>
    <row r="142" spans="1:16" x14ac:dyDescent="0.3">
      <c r="A142" s="155"/>
      <c r="B142" s="174" t="s">
        <v>425</v>
      </c>
      <c r="C142" s="164"/>
      <c r="D142" s="164"/>
      <c r="E142" s="164"/>
      <c r="F142" s="169" t="str">
        <f>IF($E142&lt;20,"",IF(H142=CAV!$A$3,IF($E142&lt;='CAV hastighet'!$E$5,100,IF($E142&lt;='CAV hastighet'!$E$6,125,IF($E142&lt;='CAV hastighet'!$E$7,160,IF($E142&lt;='CAV hastighet'!$E$8,200,IF($E142&lt;='CAV hastighet'!$E$9,250,IF($E142&lt;='CAV hastighet'!$E$10,315,IF($E142&lt;='CAV hastighet'!$E$11,400,IF($E142&lt;='CAV hastighet'!$E$12,500,IF($E142&lt;='CAV hastighet'!$E$13,630,"Dim må overstyres"))))))))),IF($E142&lt;='2. Velg maks og min hastigheter'!$E$5,100,IF($E142&lt;='2. Velg maks og min hastigheter'!$E$6,125,IF($E142&lt;='2. Velg maks og min hastigheter'!$E$7,160,IF($E142&lt;='2. Velg maks og min hastigheter'!$E$8,200,IF($E142&lt;='2. Velg maks og min hastigheter'!$E$9,250,IF($E142&lt;='2. Velg maks og min hastigheter'!$E$10,315,IF($E142&lt;='2. Velg maks og min hastigheter'!$E$11,400,IF($E142&lt;='2. Velg maks og min hastigheter'!$E$12,500,IF($E142&lt;='2. Velg maks og min hastigheter'!$E$13,630,"Bruk rektangulært")))))))))))</f>
        <v/>
      </c>
      <c r="G142" s="170"/>
      <c r="H142" s="170"/>
      <c r="I142" s="172" t="str">
        <f>IFERROR(IF(OR($E142="",F142=""),"",IF(AND(F142="Bruk rektangulært",G142=""),"",ROUND(IF(G142&lt;&gt;"",IF( VLOOKUP(G142,'Dim, min og maks'!$A$2:$F$54,6,FALSE)&lt;&gt;0,'1. Prosjekteringsverktøy'!E142/3600/VLOOKUP(G142,'Dim, min og maks'!$A$2:$F$54,6,FALSE),(E142/3600)/(((G142/2/1000))^2*PI())),IF( VLOOKUP(F142,'Dim, min og maks'!$A$2:$F$54,6,FALSE)&lt;&gt;0,'1. Prosjekteringsverktøy'!E142/3600/VLOOKUP($F142,'Dim, min og maks'!$A$2:$F$54,6,FALSE),($E142/3600)/((($F142/2/1000))^2*PI()))),1))),"Dim finnes ikke")</f>
        <v/>
      </c>
      <c r="J142" s="173" t="str">
        <f>IFERROR(ROUND(IF($F142=0,"",IF(H142=CAV!$A$3,E142,IF(G142&lt;&gt;"",IF($G142=100,'2. Velg maks og min hastigheter'!$H$5,IF($G142=125,'2. Velg maks og min hastigheter'!$H$6,IF($G142=160,'2. Velg maks og min hastigheter'!$H$7,IF($G142=200,'2. Velg maks og min hastigheter'!$H$8,IF($G142=250,'2. Velg maks og min hastigheter'!$H$9,IF($G142=315,'2. Velg maks og min hastigheter'!$H$10,IF($G142=400,'2. Velg maks og min hastigheter'!$H$11,IF($G142=500,'2. Velg maks og min hastigheter'!$H$12,IF($G142=630,'2. Velg maks og min hastigheter'!$H$13,VLOOKUP($G142,'Dim, min og maks'!$A$11:$H$54,6,FALSE)*3600*1.5))))))))),IF($F142=100,'2. Velg maks og min hastigheter'!$H$5,IF($F142=125,'2. Velg maks og min hastigheter'!$H$6,IF($F142=160,'2. Velg maks og min hastigheter'!$H$7,IF($F142=200,'2. Velg maks og min hastigheter'!$H$8,IF($F142=250,'2. Velg maks og min hastigheter'!$H$9,IF($F142=315,'2. Velg maks og min hastigheter'!$H$10,IF($F142=400,'2. Velg maks og min hastigheter'!$H$11,IF($F142=500,'2. Velg maks og min hastigheter'!$H$12,IF($F142=630,'2. Velg maks og min hastigheter'!$H$13,VLOOKUP($F142,'Dim, min og maks'!$A$11:$H$54,6,FALSE)*3600*1.5)))))))))))),0),"")</f>
        <v/>
      </c>
      <c r="K142" s="174"/>
      <c r="L142" s="175" t="str">
        <f t="shared" si="6"/>
        <v/>
      </c>
      <c r="M142" s="233" t="str">
        <f t="shared" si="7"/>
        <v/>
      </c>
      <c r="N142" s="233"/>
      <c r="O142" s="233"/>
      <c r="P142" s="164"/>
    </row>
    <row r="143" spans="1:16" x14ac:dyDescent="0.3">
      <c r="A143" s="155"/>
      <c r="B143" s="174" t="s">
        <v>425</v>
      </c>
      <c r="C143" s="164"/>
      <c r="D143" s="164"/>
      <c r="E143" s="164"/>
      <c r="F143" s="169" t="str">
        <f>IF($E143&lt;20,"",IF(H143=CAV!$A$3,IF($E143&lt;='CAV hastighet'!$E$5,100,IF($E143&lt;='CAV hastighet'!$E$6,125,IF($E143&lt;='CAV hastighet'!$E$7,160,IF($E143&lt;='CAV hastighet'!$E$8,200,IF($E143&lt;='CAV hastighet'!$E$9,250,IF($E143&lt;='CAV hastighet'!$E$10,315,IF($E143&lt;='CAV hastighet'!$E$11,400,IF($E143&lt;='CAV hastighet'!$E$12,500,IF($E143&lt;='CAV hastighet'!$E$13,630,"Dim må overstyres"))))))))),IF($E143&lt;='2. Velg maks og min hastigheter'!$E$5,100,IF($E143&lt;='2. Velg maks og min hastigheter'!$E$6,125,IF($E143&lt;='2. Velg maks og min hastigheter'!$E$7,160,IF($E143&lt;='2. Velg maks og min hastigheter'!$E$8,200,IF($E143&lt;='2. Velg maks og min hastigheter'!$E$9,250,IF($E143&lt;='2. Velg maks og min hastigheter'!$E$10,315,IF($E143&lt;='2. Velg maks og min hastigheter'!$E$11,400,IF($E143&lt;='2. Velg maks og min hastigheter'!$E$12,500,IF($E143&lt;='2. Velg maks og min hastigheter'!$E$13,630,"Bruk rektangulært")))))))))))</f>
        <v/>
      </c>
      <c r="G143" s="170"/>
      <c r="H143" s="170"/>
      <c r="I143" s="172" t="str">
        <f>IFERROR(IF(OR($E143="",F143=""),"",IF(AND(F143="Bruk rektangulært",G143=""),"",ROUND(IF(G143&lt;&gt;"",IF( VLOOKUP(G143,'Dim, min og maks'!$A$2:$F$54,6,FALSE)&lt;&gt;0,'1. Prosjekteringsverktøy'!E143/3600/VLOOKUP(G143,'Dim, min og maks'!$A$2:$F$54,6,FALSE),(E143/3600)/(((G143/2/1000))^2*PI())),IF( VLOOKUP(F143,'Dim, min og maks'!$A$2:$F$54,6,FALSE)&lt;&gt;0,'1. Prosjekteringsverktøy'!E143/3600/VLOOKUP($F143,'Dim, min og maks'!$A$2:$F$54,6,FALSE),($E143/3600)/((($F143/2/1000))^2*PI()))),1))),"Dim finnes ikke")</f>
        <v/>
      </c>
      <c r="J143" s="173" t="str">
        <f>IFERROR(ROUND(IF($F143=0,"",IF(H143=CAV!$A$3,E143,IF(G143&lt;&gt;"",IF($G143=100,'2. Velg maks og min hastigheter'!$H$5,IF($G143=125,'2. Velg maks og min hastigheter'!$H$6,IF($G143=160,'2. Velg maks og min hastigheter'!$H$7,IF($G143=200,'2. Velg maks og min hastigheter'!$H$8,IF($G143=250,'2. Velg maks og min hastigheter'!$H$9,IF($G143=315,'2. Velg maks og min hastigheter'!$H$10,IF($G143=400,'2. Velg maks og min hastigheter'!$H$11,IF($G143=500,'2. Velg maks og min hastigheter'!$H$12,IF($G143=630,'2. Velg maks og min hastigheter'!$H$13,VLOOKUP($G143,'Dim, min og maks'!$A$11:$H$54,6,FALSE)*3600*1.5))))))))),IF($F143=100,'2. Velg maks og min hastigheter'!$H$5,IF($F143=125,'2. Velg maks og min hastigheter'!$H$6,IF($F143=160,'2. Velg maks og min hastigheter'!$H$7,IF($F143=200,'2. Velg maks og min hastigheter'!$H$8,IF($F143=250,'2. Velg maks og min hastigheter'!$H$9,IF($F143=315,'2. Velg maks og min hastigheter'!$H$10,IF($F143=400,'2. Velg maks og min hastigheter'!$H$11,IF($F143=500,'2. Velg maks og min hastigheter'!$H$12,IF($F143=630,'2. Velg maks og min hastigheter'!$H$13,VLOOKUP($F143,'Dim, min og maks'!$A$11:$H$54,6,FALSE)*3600*1.5)))))))))))),0),"")</f>
        <v/>
      </c>
      <c r="K143" s="174"/>
      <c r="L143" s="175" t="str">
        <f t="shared" si="6"/>
        <v/>
      </c>
      <c r="M143" s="233" t="str">
        <f t="shared" si="7"/>
        <v/>
      </c>
      <c r="N143" s="233"/>
      <c r="O143" s="233"/>
      <c r="P143" s="164"/>
    </row>
    <row r="144" spans="1:16" x14ac:dyDescent="0.3">
      <c r="A144" s="155"/>
      <c r="B144" s="174" t="s">
        <v>425</v>
      </c>
      <c r="C144" s="164"/>
      <c r="D144" s="164"/>
      <c r="E144" s="164"/>
      <c r="F144" s="169" t="str">
        <f>IF($E144&lt;20,"",IF(H144=CAV!$A$3,IF($E144&lt;='CAV hastighet'!$E$5,100,IF($E144&lt;='CAV hastighet'!$E$6,125,IF($E144&lt;='CAV hastighet'!$E$7,160,IF($E144&lt;='CAV hastighet'!$E$8,200,IF($E144&lt;='CAV hastighet'!$E$9,250,IF($E144&lt;='CAV hastighet'!$E$10,315,IF($E144&lt;='CAV hastighet'!$E$11,400,IF($E144&lt;='CAV hastighet'!$E$12,500,IF($E144&lt;='CAV hastighet'!$E$13,630,"Dim må overstyres"))))))))),IF($E144&lt;='2. Velg maks og min hastigheter'!$E$5,100,IF($E144&lt;='2. Velg maks og min hastigheter'!$E$6,125,IF($E144&lt;='2. Velg maks og min hastigheter'!$E$7,160,IF($E144&lt;='2. Velg maks og min hastigheter'!$E$8,200,IF($E144&lt;='2. Velg maks og min hastigheter'!$E$9,250,IF($E144&lt;='2. Velg maks og min hastigheter'!$E$10,315,IF($E144&lt;='2. Velg maks og min hastigheter'!$E$11,400,IF($E144&lt;='2. Velg maks og min hastigheter'!$E$12,500,IF($E144&lt;='2. Velg maks og min hastigheter'!$E$13,630,"Bruk rektangulært")))))))))))</f>
        <v/>
      </c>
      <c r="G144" s="170"/>
      <c r="H144" s="170"/>
      <c r="I144" s="172" t="str">
        <f>IFERROR(IF(OR($E144="",F144=""),"",IF(AND(F144="Bruk rektangulært",G144=""),"",ROUND(IF(G144&lt;&gt;"",IF( VLOOKUP(G144,'Dim, min og maks'!$A$2:$F$54,6,FALSE)&lt;&gt;0,'1. Prosjekteringsverktøy'!E144/3600/VLOOKUP(G144,'Dim, min og maks'!$A$2:$F$54,6,FALSE),(E144/3600)/(((G144/2/1000))^2*PI())),IF( VLOOKUP(F144,'Dim, min og maks'!$A$2:$F$54,6,FALSE)&lt;&gt;0,'1. Prosjekteringsverktøy'!E144/3600/VLOOKUP($F144,'Dim, min og maks'!$A$2:$F$54,6,FALSE),($E144/3600)/((($F144/2/1000))^2*PI()))),1))),"Dim finnes ikke")</f>
        <v/>
      </c>
      <c r="J144" s="173" t="str">
        <f>IFERROR(ROUND(IF($F144=0,"",IF(H144=CAV!$A$3,E144,IF(G144&lt;&gt;"",IF($G144=100,'2. Velg maks og min hastigheter'!$H$5,IF($G144=125,'2. Velg maks og min hastigheter'!$H$6,IF($G144=160,'2. Velg maks og min hastigheter'!$H$7,IF($G144=200,'2. Velg maks og min hastigheter'!$H$8,IF($G144=250,'2. Velg maks og min hastigheter'!$H$9,IF($G144=315,'2. Velg maks og min hastigheter'!$H$10,IF($G144=400,'2. Velg maks og min hastigheter'!$H$11,IF($G144=500,'2. Velg maks og min hastigheter'!$H$12,IF($G144=630,'2. Velg maks og min hastigheter'!$H$13,VLOOKUP($G144,'Dim, min og maks'!$A$11:$H$54,6,FALSE)*3600*1.5))))))))),IF($F144=100,'2. Velg maks og min hastigheter'!$H$5,IF($F144=125,'2. Velg maks og min hastigheter'!$H$6,IF($F144=160,'2. Velg maks og min hastigheter'!$H$7,IF($F144=200,'2. Velg maks og min hastigheter'!$H$8,IF($F144=250,'2. Velg maks og min hastigheter'!$H$9,IF($F144=315,'2. Velg maks og min hastigheter'!$H$10,IF($F144=400,'2. Velg maks og min hastigheter'!$H$11,IF($F144=500,'2. Velg maks og min hastigheter'!$H$12,IF($F144=630,'2. Velg maks og min hastigheter'!$H$13,VLOOKUP($F144,'Dim, min og maks'!$A$11:$H$54,6,FALSE)*3600*1.5)))))))))))),0),"")</f>
        <v/>
      </c>
      <c r="K144" s="174"/>
      <c r="L144" s="175" t="str">
        <f t="shared" si="6"/>
        <v/>
      </c>
      <c r="M144" s="233" t="str">
        <f t="shared" si="7"/>
        <v/>
      </c>
      <c r="N144" s="233"/>
      <c r="O144" s="233"/>
      <c r="P144" s="164"/>
    </row>
    <row r="145" spans="1:16" x14ac:dyDescent="0.3">
      <c r="A145" s="155"/>
      <c r="B145" s="174" t="s">
        <v>425</v>
      </c>
      <c r="C145" s="164"/>
      <c r="D145" s="164"/>
      <c r="E145" s="164"/>
      <c r="F145" s="169" t="str">
        <f>IF($E145&lt;20,"",IF(H145=CAV!$A$3,IF($E145&lt;='CAV hastighet'!$E$5,100,IF($E145&lt;='CAV hastighet'!$E$6,125,IF($E145&lt;='CAV hastighet'!$E$7,160,IF($E145&lt;='CAV hastighet'!$E$8,200,IF($E145&lt;='CAV hastighet'!$E$9,250,IF($E145&lt;='CAV hastighet'!$E$10,315,IF($E145&lt;='CAV hastighet'!$E$11,400,IF($E145&lt;='CAV hastighet'!$E$12,500,IF($E145&lt;='CAV hastighet'!$E$13,630,"Dim må overstyres"))))))))),IF($E145&lt;='2. Velg maks og min hastigheter'!$E$5,100,IF($E145&lt;='2. Velg maks og min hastigheter'!$E$6,125,IF($E145&lt;='2. Velg maks og min hastigheter'!$E$7,160,IF($E145&lt;='2. Velg maks og min hastigheter'!$E$8,200,IF($E145&lt;='2. Velg maks og min hastigheter'!$E$9,250,IF($E145&lt;='2. Velg maks og min hastigheter'!$E$10,315,IF($E145&lt;='2. Velg maks og min hastigheter'!$E$11,400,IF($E145&lt;='2. Velg maks og min hastigheter'!$E$12,500,IF($E145&lt;='2. Velg maks og min hastigheter'!$E$13,630,"Bruk rektangulært")))))))))))</f>
        <v/>
      </c>
      <c r="G145" s="170"/>
      <c r="H145" s="170"/>
      <c r="I145" s="172" t="str">
        <f>IFERROR(IF(OR($E145="",F145=""),"",IF(AND(F145="Bruk rektangulært",G145=""),"",ROUND(IF(G145&lt;&gt;"",IF( VLOOKUP(G145,'Dim, min og maks'!$A$2:$F$54,6,FALSE)&lt;&gt;0,'1. Prosjekteringsverktøy'!E145/3600/VLOOKUP(G145,'Dim, min og maks'!$A$2:$F$54,6,FALSE),(E145/3600)/(((G145/2/1000))^2*PI())),IF( VLOOKUP(F145,'Dim, min og maks'!$A$2:$F$54,6,FALSE)&lt;&gt;0,'1. Prosjekteringsverktøy'!E145/3600/VLOOKUP($F145,'Dim, min og maks'!$A$2:$F$54,6,FALSE),($E145/3600)/((($F145/2/1000))^2*PI()))),1))),"Dim finnes ikke")</f>
        <v/>
      </c>
      <c r="J145" s="173" t="str">
        <f>IFERROR(ROUND(IF($F145=0,"",IF(H145=CAV!$A$3,E145,IF(G145&lt;&gt;"",IF($G145=100,'2. Velg maks og min hastigheter'!$H$5,IF($G145=125,'2. Velg maks og min hastigheter'!$H$6,IF($G145=160,'2. Velg maks og min hastigheter'!$H$7,IF($G145=200,'2. Velg maks og min hastigheter'!$H$8,IF($G145=250,'2. Velg maks og min hastigheter'!$H$9,IF($G145=315,'2. Velg maks og min hastigheter'!$H$10,IF($G145=400,'2. Velg maks og min hastigheter'!$H$11,IF($G145=500,'2. Velg maks og min hastigheter'!$H$12,IF($G145=630,'2. Velg maks og min hastigheter'!$H$13,VLOOKUP($G145,'Dim, min og maks'!$A$11:$H$54,6,FALSE)*3600*1.5))))))))),IF($F145=100,'2. Velg maks og min hastigheter'!$H$5,IF($F145=125,'2. Velg maks og min hastigheter'!$H$6,IF($F145=160,'2. Velg maks og min hastigheter'!$H$7,IF($F145=200,'2. Velg maks og min hastigheter'!$H$8,IF($F145=250,'2. Velg maks og min hastigheter'!$H$9,IF($F145=315,'2. Velg maks og min hastigheter'!$H$10,IF($F145=400,'2. Velg maks og min hastigheter'!$H$11,IF($F145=500,'2. Velg maks og min hastigheter'!$H$12,IF($F145=630,'2. Velg maks og min hastigheter'!$H$13,VLOOKUP($F145,'Dim, min og maks'!$A$11:$H$54,6,FALSE)*3600*1.5)))))))))))),0),"")</f>
        <v/>
      </c>
      <c r="K145" s="174"/>
      <c r="L145" s="175" t="str">
        <f t="shared" si="6"/>
        <v/>
      </c>
      <c r="M145" s="233" t="str">
        <f t="shared" si="7"/>
        <v/>
      </c>
      <c r="N145" s="233"/>
      <c r="O145" s="233"/>
      <c r="P145" s="164"/>
    </row>
    <row r="146" spans="1:16" x14ac:dyDescent="0.3">
      <c r="A146" s="155"/>
      <c r="B146" s="174" t="s">
        <v>425</v>
      </c>
      <c r="C146" s="164"/>
      <c r="D146" s="164"/>
      <c r="E146" s="164"/>
      <c r="F146" s="169" t="str">
        <f>IF($E146&lt;20,"",IF(H146=CAV!$A$3,IF($E146&lt;='CAV hastighet'!$E$5,100,IF($E146&lt;='CAV hastighet'!$E$6,125,IF($E146&lt;='CAV hastighet'!$E$7,160,IF($E146&lt;='CAV hastighet'!$E$8,200,IF($E146&lt;='CAV hastighet'!$E$9,250,IF($E146&lt;='CAV hastighet'!$E$10,315,IF($E146&lt;='CAV hastighet'!$E$11,400,IF($E146&lt;='CAV hastighet'!$E$12,500,IF($E146&lt;='CAV hastighet'!$E$13,630,"Dim må overstyres"))))))))),IF($E146&lt;='2. Velg maks og min hastigheter'!$E$5,100,IF($E146&lt;='2. Velg maks og min hastigheter'!$E$6,125,IF($E146&lt;='2. Velg maks og min hastigheter'!$E$7,160,IF($E146&lt;='2. Velg maks og min hastigheter'!$E$8,200,IF($E146&lt;='2. Velg maks og min hastigheter'!$E$9,250,IF($E146&lt;='2. Velg maks og min hastigheter'!$E$10,315,IF($E146&lt;='2. Velg maks og min hastigheter'!$E$11,400,IF($E146&lt;='2. Velg maks og min hastigheter'!$E$12,500,IF($E146&lt;='2. Velg maks og min hastigheter'!$E$13,630,"Bruk rektangulært")))))))))))</f>
        <v/>
      </c>
      <c r="G146" s="170"/>
      <c r="H146" s="170"/>
      <c r="I146" s="172" t="str">
        <f>IFERROR(IF(OR($E146="",F146=""),"",IF(AND(F146="Bruk rektangulært",G146=""),"",ROUND(IF(G146&lt;&gt;"",IF( VLOOKUP(G146,'Dim, min og maks'!$A$2:$F$54,6,FALSE)&lt;&gt;0,'1. Prosjekteringsverktøy'!E146/3600/VLOOKUP(G146,'Dim, min og maks'!$A$2:$F$54,6,FALSE),(E146/3600)/(((G146/2/1000))^2*PI())),IF( VLOOKUP(F146,'Dim, min og maks'!$A$2:$F$54,6,FALSE)&lt;&gt;0,'1. Prosjekteringsverktøy'!E146/3600/VLOOKUP($F146,'Dim, min og maks'!$A$2:$F$54,6,FALSE),($E146/3600)/((($F146/2/1000))^2*PI()))),1))),"Dim finnes ikke")</f>
        <v/>
      </c>
      <c r="J146" s="173" t="str">
        <f>IFERROR(ROUND(IF($F146=0,"",IF(H146=CAV!$A$3,E146,IF(G146&lt;&gt;"",IF($G146=100,'2. Velg maks og min hastigheter'!$H$5,IF($G146=125,'2. Velg maks og min hastigheter'!$H$6,IF($G146=160,'2. Velg maks og min hastigheter'!$H$7,IF($G146=200,'2. Velg maks og min hastigheter'!$H$8,IF($G146=250,'2. Velg maks og min hastigheter'!$H$9,IF($G146=315,'2. Velg maks og min hastigheter'!$H$10,IF($G146=400,'2. Velg maks og min hastigheter'!$H$11,IF($G146=500,'2. Velg maks og min hastigheter'!$H$12,IF($G146=630,'2. Velg maks og min hastigheter'!$H$13,VLOOKUP($G146,'Dim, min og maks'!$A$11:$H$54,6,FALSE)*3600*1.5))))))))),IF($F146=100,'2. Velg maks og min hastigheter'!$H$5,IF($F146=125,'2. Velg maks og min hastigheter'!$H$6,IF($F146=160,'2. Velg maks og min hastigheter'!$H$7,IF($F146=200,'2. Velg maks og min hastigheter'!$H$8,IF($F146=250,'2. Velg maks og min hastigheter'!$H$9,IF($F146=315,'2. Velg maks og min hastigheter'!$H$10,IF($F146=400,'2. Velg maks og min hastigheter'!$H$11,IF($F146=500,'2. Velg maks og min hastigheter'!$H$12,IF($F146=630,'2. Velg maks og min hastigheter'!$H$13,VLOOKUP($F146,'Dim, min og maks'!$A$11:$H$54,6,FALSE)*3600*1.5)))))))))))),0),"")</f>
        <v/>
      </c>
      <c r="K146" s="174"/>
      <c r="L146" s="175" t="str">
        <f t="shared" si="6"/>
        <v/>
      </c>
      <c r="M146" s="233" t="str">
        <f t="shared" si="7"/>
        <v/>
      </c>
      <c r="N146" s="233"/>
      <c r="O146" s="233"/>
      <c r="P146" s="164"/>
    </row>
    <row r="147" spans="1:16" x14ac:dyDescent="0.3">
      <c r="A147" s="155"/>
      <c r="B147" s="174" t="s">
        <v>425</v>
      </c>
      <c r="C147" s="164"/>
      <c r="D147" s="164"/>
      <c r="E147" s="164"/>
      <c r="F147" s="169" t="str">
        <f>IF($E147&lt;20,"",IF(H147=CAV!$A$3,IF($E147&lt;='CAV hastighet'!$E$5,100,IF($E147&lt;='CAV hastighet'!$E$6,125,IF($E147&lt;='CAV hastighet'!$E$7,160,IF($E147&lt;='CAV hastighet'!$E$8,200,IF($E147&lt;='CAV hastighet'!$E$9,250,IF($E147&lt;='CAV hastighet'!$E$10,315,IF($E147&lt;='CAV hastighet'!$E$11,400,IF($E147&lt;='CAV hastighet'!$E$12,500,IF($E147&lt;='CAV hastighet'!$E$13,630,"Dim må overstyres"))))))))),IF($E147&lt;='2. Velg maks og min hastigheter'!$E$5,100,IF($E147&lt;='2. Velg maks og min hastigheter'!$E$6,125,IF($E147&lt;='2. Velg maks og min hastigheter'!$E$7,160,IF($E147&lt;='2. Velg maks og min hastigheter'!$E$8,200,IF($E147&lt;='2. Velg maks og min hastigheter'!$E$9,250,IF($E147&lt;='2. Velg maks og min hastigheter'!$E$10,315,IF($E147&lt;='2. Velg maks og min hastigheter'!$E$11,400,IF($E147&lt;='2. Velg maks og min hastigheter'!$E$12,500,IF($E147&lt;='2. Velg maks og min hastigheter'!$E$13,630,"Bruk rektangulært")))))))))))</f>
        <v/>
      </c>
      <c r="G147" s="170"/>
      <c r="H147" s="170"/>
      <c r="I147" s="172" t="str">
        <f>IFERROR(IF(OR($E147="",F147=""),"",IF(AND(F147="Bruk rektangulært",G147=""),"",ROUND(IF(G147&lt;&gt;"",IF( VLOOKUP(G147,'Dim, min og maks'!$A$2:$F$54,6,FALSE)&lt;&gt;0,'1. Prosjekteringsverktøy'!E147/3600/VLOOKUP(G147,'Dim, min og maks'!$A$2:$F$54,6,FALSE),(E147/3600)/(((G147/2/1000))^2*PI())),IF( VLOOKUP(F147,'Dim, min og maks'!$A$2:$F$54,6,FALSE)&lt;&gt;0,'1. Prosjekteringsverktøy'!E147/3600/VLOOKUP($F147,'Dim, min og maks'!$A$2:$F$54,6,FALSE),($E147/3600)/((($F147/2/1000))^2*PI()))),1))),"Dim finnes ikke")</f>
        <v/>
      </c>
      <c r="J147" s="173" t="str">
        <f>IFERROR(ROUND(IF($F147=0,"",IF(H147=CAV!$A$3,E147,IF(G147&lt;&gt;"",IF($G147=100,'2. Velg maks og min hastigheter'!$H$5,IF($G147=125,'2. Velg maks og min hastigheter'!$H$6,IF($G147=160,'2. Velg maks og min hastigheter'!$H$7,IF($G147=200,'2. Velg maks og min hastigheter'!$H$8,IF($G147=250,'2. Velg maks og min hastigheter'!$H$9,IF($G147=315,'2. Velg maks og min hastigheter'!$H$10,IF($G147=400,'2. Velg maks og min hastigheter'!$H$11,IF($G147=500,'2. Velg maks og min hastigheter'!$H$12,IF($G147=630,'2. Velg maks og min hastigheter'!$H$13,VLOOKUP($G147,'Dim, min og maks'!$A$11:$H$54,6,FALSE)*3600*1.5))))))))),IF($F147=100,'2. Velg maks og min hastigheter'!$H$5,IF($F147=125,'2. Velg maks og min hastigheter'!$H$6,IF($F147=160,'2. Velg maks og min hastigheter'!$H$7,IF($F147=200,'2. Velg maks og min hastigheter'!$H$8,IF($F147=250,'2. Velg maks og min hastigheter'!$H$9,IF($F147=315,'2. Velg maks og min hastigheter'!$H$10,IF($F147=400,'2. Velg maks og min hastigheter'!$H$11,IF($F147=500,'2. Velg maks og min hastigheter'!$H$12,IF($F147=630,'2. Velg maks og min hastigheter'!$H$13,VLOOKUP($F147,'Dim, min og maks'!$A$11:$H$54,6,FALSE)*3600*1.5)))))))))))),0),"")</f>
        <v/>
      </c>
      <c r="K147" s="174"/>
      <c r="L147" s="175" t="str">
        <f t="shared" si="6"/>
        <v/>
      </c>
      <c r="M147" s="233" t="str">
        <f t="shared" si="7"/>
        <v/>
      </c>
      <c r="N147" s="233"/>
      <c r="O147" s="233"/>
      <c r="P147" s="164"/>
    </row>
    <row r="148" spans="1:16" x14ac:dyDescent="0.3">
      <c r="A148" s="155"/>
      <c r="B148" s="174" t="s">
        <v>425</v>
      </c>
      <c r="C148" s="164"/>
      <c r="D148" s="164"/>
      <c r="E148" s="164"/>
      <c r="F148" s="169" t="str">
        <f>IF($E148&lt;20,"",IF(H148=CAV!$A$3,IF($E148&lt;='CAV hastighet'!$E$5,100,IF($E148&lt;='CAV hastighet'!$E$6,125,IF($E148&lt;='CAV hastighet'!$E$7,160,IF($E148&lt;='CAV hastighet'!$E$8,200,IF($E148&lt;='CAV hastighet'!$E$9,250,IF($E148&lt;='CAV hastighet'!$E$10,315,IF($E148&lt;='CAV hastighet'!$E$11,400,IF($E148&lt;='CAV hastighet'!$E$12,500,IF($E148&lt;='CAV hastighet'!$E$13,630,"Dim må overstyres"))))))))),IF($E148&lt;='2. Velg maks og min hastigheter'!$E$5,100,IF($E148&lt;='2. Velg maks og min hastigheter'!$E$6,125,IF($E148&lt;='2. Velg maks og min hastigheter'!$E$7,160,IF($E148&lt;='2. Velg maks og min hastigheter'!$E$8,200,IF($E148&lt;='2. Velg maks og min hastigheter'!$E$9,250,IF($E148&lt;='2. Velg maks og min hastigheter'!$E$10,315,IF($E148&lt;='2. Velg maks og min hastigheter'!$E$11,400,IF($E148&lt;='2. Velg maks og min hastigheter'!$E$12,500,IF($E148&lt;='2. Velg maks og min hastigheter'!$E$13,630,"Bruk rektangulært")))))))))))</f>
        <v/>
      </c>
      <c r="G148" s="170"/>
      <c r="H148" s="170"/>
      <c r="I148" s="172" t="str">
        <f>IFERROR(IF(OR($E148="",F148=""),"",IF(AND(F148="Bruk rektangulært",G148=""),"",ROUND(IF(G148&lt;&gt;"",IF( VLOOKUP(G148,'Dim, min og maks'!$A$2:$F$54,6,FALSE)&lt;&gt;0,'1. Prosjekteringsverktøy'!E148/3600/VLOOKUP(G148,'Dim, min og maks'!$A$2:$F$54,6,FALSE),(E148/3600)/(((G148/2/1000))^2*PI())),IF( VLOOKUP(F148,'Dim, min og maks'!$A$2:$F$54,6,FALSE)&lt;&gt;0,'1. Prosjekteringsverktøy'!E148/3600/VLOOKUP($F148,'Dim, min og maks'!$A$2:$F$54,6,FALSE),($E148/3600)/((($F148/2/1000))^2*PI()))),1))),"Dim finnes ikke")</f>
        <v/>
      </c>
      <c r="J148" s="173" t="str">
        <f>IFERROR(ROUND(IF($F148=0,"",IF(H148=CAV!$A$3,E148,IF(G148&lt;&gt;"",IF($G148=100,'2. Velg maks og min hastigheter'!$H$5,IF($G148=125,'2. Velg maks og min hastigheter'!$H$6,IF($G148=160,'2. Velg maks og min hastigheter'!$H$7,IF($G148=200,'2. Velg maks og min hastigheter'!$H$8,IF($G148=250,'2. Velg maks og min hastigheter'!$H$9,IF($G148=315,'2. Velg maks og min hastigheter'!$H$10,IF($G148=400,'2. Velg maks og min hastigheter'!$H$11,IF($G148=500,'2. Velg maks og min hastigheter'!$H$12,IF($G148=630,'2. Velg maks og min hastigheter'!$H$13,VLOOKUP($G148,'Dim, min og maks'!$A$11:$H$54,6,FALSE)*3600*1.5))))))))),IF($F148=100,'2. Velg maks og min hastigheter'!$H$5,IF($F148=125,'2. Velg maks og min hastigheter'!$H$6,IF($F148=160,'2. Velg maks og min hastigheter'!$H$7,IF($F148=200,'2. Velg maks og min hastigheter'!$H$8,IF($F148=250,'2. Velg maks og min hastigheter'!$H$9,IF($F148=315,'2. Velg maks og min hastigheter'!$H$10,IF($F148=400,'2. Velg maks og min hastigheter'!$H$11,IF($F148=500,'2. Velg maks og min hastigheter'!$H$12,IF($F148=630,'2. Velg maks og min hastigheter'!$H$13,VLOOKUP($F148,'Dim, min og maks'!$A$11:$H$54,6,FALSE)*3600*1.5)))))))))))),0),"")</f>
        <v/>
      </c>
      <c r="K148" s="174"/>
      <c r="L148" s="175" t="str">
        <f t="shared" si="6"/>
        <v/>
      </c>
      <c r="M148" s="233" t="str">
        <f t="shared" si="7"/>
        <v/>
      </c>
      <c r="N148" s="233"/>
      <c r="O148" s="233"/>
      <c r="P148" s="164"/>
    </row>
    <row r="149" spans="1:16" x14ac:dyDescent="0.3">
      <c r="A149" s="155"/>
      <c r="B149" s="174" t="s">
        <v>425</v>
      </c>
      <c r="C149" s="164"/>
      <c r="D149" s="164"/>
      <c r="E149" s="164"/>
      <c r="F149" s="169" t="str">
        <f>IF($E149&lt;20,"",IF(H149=CAV!$A$3,IF($E149&lt;='CAV hastighet'!$E$5,100,IF($E149&lt;='CAV hastighet'!$E$6,125,IF($E149&lt;='CAV hastighet'!$E$7,160,IF($E149&lt;='CAV hastighet'!$E$8,200,IF($E149&lt;='CAV hastighet'!$E$9,250,IF($E149&lt;='CAV hastighet'!$E$10,315,IF($E149&lt;='CAV hastighet'!$E$11,400,IF($E149&lt;='CAV hastighet'!$E$12,500,IF($E149&lt;='CAV hastighet'!$E$13,630,"Dim må overstyres"))))))))),IF($E149&lt;='2. Velg maks og min hastigheter'!$E$5,100,IF($E149&lt;='2. Velg maks og min hastigheter'!$E$6,125,IF($E149&lt;='2. Velg maks og min hastigheter'!$E$7,160,IF($E149&lt;='2. Velg maks og min hastigheter'!$E$8,200,IF($E149&lt;='2. Velg maks og min hastigheter'!$E$9,250,IF($E149&lt;='2. Velg maks og min hastigheter'!$E$10,315,IF($E149&lt;='2. Velg maks og min hastigheter'!$E$11,400,IF($E149&lt;='2. Velg maks og min hastigheter'!$E$12,500,IF($E149&lt;='2. Velg maks og min hastigheter'!$E$13,630,"Bruk rektangulært")))))))))))</f>
        <v/>
      </c>
      <c r="G149" s="170"/>
      <c r="H149" s="170"/>
      <c r="I149" s="172" t="str">
        <f>IFERROR(IF(OR($E149="",F149=""),"",IF(AND(F149="Bruk rektangulært",G149=""),"",ROUND(IF(G149&lt;&gt;"",IF( VLOOKUP(G149,'Dim, min og maks'!$A$2:$F$54,6,FALSE)&lt;&gt;0,'1. Prosjekteringsverktøy'!E149/3600/VLOOKUP(G149,'Dim, min og maks'!$A$2:$F$54,6,FALSE),(E149/3600)/(((G149/2/1000))^2*PI())),IF( VLOOKUP(F149,'Dim, min og maks'!$A$2:$F$54,6,FALSE)&lt;&gt;0,'1. Prosjekteringsverktøy'!E149/3600/VLOOKUP($F149,'Dim, min og maks'!$A$2:$F$54,6,FALSE),($E149/3600)/((($F149/2/1000))^2*PI()))),1))),"Dim finnes ikke")</f>
        <v/>
      </c>
      <c r="J149" s="173" t="str">
        <f>IFERROR(ROUND(IF($F149=0,"",IF(H149=CAV!$A$3,E149,IF(G149&lt;&gt;"",IF($G149=100,'2. Velg maks og min hastigheter'!$H$5,IF($G149=125,'2. Velg maks og min hastigheter'!$H$6,IF($G149=160,'2. Velg maks og min hastigheter'!$H$7,IF($G149=200,'2. Velg maks og min hastigheter'!$H$8,IF($G149=250,'2. Velg maks og min hastigheter'!$H$9,IF($G149=315,'2. Velg maks og min hastigheter'!$H$10,IF($G149=400,'2. Velg maks og min hastigheter'!$H$11,IF($G149=500,'2. Velg maks og min hastigheter'!$H$12,IF($G149=630,'2. Velg maks og min hastigheter'!$H$13,VLOOKUP($G149,'Dim, min og maks'!$A$11:$H$54,6,FALSE)*3600*1.5))))))))),IF($F149=100,'2. Velg maks og min hastigheter'!$H$5,IF($F149=125,'2. Velg maks og min hastigheter'!$H$6,IF($F149=160,'2. Velg maks og min hastigheter'!$H$7,IF($F149=200,'2. Velg maks og min hastigheter'!$H$8,IF($F149=250,'2. Velg maks og min hastigheter'!$H$9,IF($F149=315,'2. Velg maks og min hastigheter'!$H$10,IF($F149=400,'2. Velg maks og min hastigheter'!$H$11,IF($F149=500,'2. Velg maks og min hastigheter'!$H$12,IF($F149=630,'2. Velg maks og min hastigheter'!$H$13,VLOOKUP($F149,'Dim, min og maks'!$A$11:$H$54,6,FALSE)*3600*1.5)))))))))))),0),"")</f>
        <v/>
      </c>
      <c r="K149" s="174"/>
      <c r="L149" s="175" t="str">
        <f t="shared" si="6"/>
        <v/>
      </c>
      <c r="M149" s="233" t="str">
        <f t="shared" si="7"/>
        <v/>
      </c>
      <c r="N149" s="233"/>
      <c r="O149" s="233"/>
      <c r="P149" s="164"/>
    </row>
    <row r="150" spans="1:16" x14ac:dyDescent="0.3">
      <c r="A150" s="155"/>
      <c r="B150" s="174" t="s">
        <v>425</v>
      </c>
      <c r="C150" s="164"/>
      <c r="D150" s="164"/>
      <c r="E150" s="164"/>
      <c r="F150" s="169" t="str">
        <f>IF($E150&lt;20,"",IF(H150=CAV!$A$3,IF($E150&lt;='CAV hastighet'!$E$5,100,IF($E150&lt;='CAV hastighet'!$E$6,125,IF($E150&lt;='CAV hastighet'!$E$7,160,IF($E150&lt;='CAV hastighet'!$E$8,200,IF($E150&lt;='CAV hastighet'!$E$9,250,IF($E150&lt;='CAV hastighet'!$E$10,315,IF($E150&lt;='CAV hastighet'!$E$11,400,IF($E150&lt;='CAV hastighet'!$E$12,500,IF($E150&lt;='CAV hastighet'!$E$13,630,"Dim må overstyres"))))))))),IF($E150&lt;='2. Velg maks og min hastigheter'!$E$5,100,IF($E150&lt;='2. Velg maks og min hastigheter'!$E$6,125,IF($E150&lt;='2. Velg maks og min hastigheter'!$E$7,160,IF($E150&lt;='2. Velg maks og min hastigheter'!$E$8,200,IF($E150&lt;='2. Velg maks og min hastigheter'!$E$9,250,IF($E150&lt;='2. Velg maks og min hastigheter'!$E$10,315,IF($E150&lt;='2. Velg maks og min hastigheter'!$E$11,400,IF($E150&lt;='2. Velg maks og min hastigheter'!$E$12,500,IF($E150&lt;='2. Velg maks og min hastigheter'!$E$13,630,"Bruk rektangulært")))))))))))</f>
        <v/>
      </c>
      <c r="G150" s="170"/>
      <c r="H150" s="170"/>
      <c r="I150" s="172" t="str">
        <f>IFERROR(IF(OR($E150="",F150=""),"",IF(AND(F150="Bruk rektangulært",G150=""),"",ROUND(IF(G150&lt;&gt;"",IF( VLOOKUP(G150,'Dim, min og maks'!$A$2:$F$54,6,FALSE)&lt;&gt;0,'1. Prosjekteringsverktøy'!E150/3600/VLOOKUP(G150,'Dim, min og maks'!$A$2:$F$54,6,FALSE),(E150/3600)/(((G150/2/1000))^2*PI())),IF( VLOOKUP(F150,'Dim, min og maks'!$A$2:$F$54,6,FALSE)&lt;&gt;0,'1. Prosjekteringsverktøy'!E150/3600/VLOOKUP($F150,'Dim, min og maks'!$A$2:$F$54,6,FALSE),($E150/3600)/((($F150/2/1000))^2*PI()))),1))),"Dim finnes ikke")</f>
        <v/>
      </c>
      <c r="J150" s="173" t="str">
        <f>IFERROR(ROUND(IF($F150=0,"",IF(H150=CAV!$A$3,E150,IF(G150&lt;&gt;"",IF($G150=100,'2. Velg maks og min hastigheter'!$H$5,IF($G150=125,'2. Velg maks og min hastigheter'!$H$6,IF($G150=160,'2. Velg maks og min hastigheter'!$H$7,IF($G150=200,'2. Velg maks og min hastigheter'!$H$8,IF($G150=250,'2. Velg maks og min hastigheter'!$H$9,IF($G150=315,'2. Velg maks og min hastigheter'!$H$10,IF($G150=400,'2. Velg maks og min hastigheter'!$H$11,IF($G150=500,'2. Velg maks og min hastigheter'!$H$12,IF($G150=630,'2. Velg maks og min hastigheter'!$H$13,VLOOKUP($G150,'Dim, min og maks'!$A$11:$H$54,6,FALSE)*3600*1.5))))))))),IF($F150=100,'2. Velg maks og min hastigheter'!$H$5,IF($F150=125,'2. Velg maks og min hastigheter'!$H$6,IF($F150=160,'2. Velg maks og min hastigheter'!$H$7,IF($F150=200,'2. Velg maks og min hastigheter'!$H$8,IF($F150=250,'2. Velg maks og min hastigheter'!$H$9,IF($F150=315,'2. Velg maks og min hastigheter'!$H$10,IF($F150=400,'2. Velg maks og min hastigheter'!$H$11,IF($F150=500,'2. Velg maks og min hastigheter'!$H$12,IF($F150=630,'2. Velg maks og min hastigheter'!$H$13,VLOOKUP($F150,'Dim, min og maks'!$A$11:$H$54,6,FALSE)*3600*1.5)))))))))))),0),"")</f>
        <v/>
      </c>
      <c r="K150" s="174"/>
      <c r="L150" s="175" t="str">
        <f t="shared" si="6"/>
        <v/>
      </c>
      <c r="M150" s="233" t="str">
        <f t="shared" si="7"/>
        <v/>
      </c>
      <c r="N150" s="233"/>
      <c r="O150" s="233"/>
      <c r="P150" s="164"/>
    </row>
    <row r="151" spans="1:16" x14ac:dyDescent="0.3">
      <c r="A151" s="155"/>
      <c r="B151" s="174" t="s">
        <v>425</v>
      </c>
      <c r="C151" s="164"/>
      <c r="D151" s="164"/>
      <c r="E151" s="164"/>
      <c r="F151" s="169" t="str">
        <f>IF($E151&lt;20,"",IF(H151=CAV!$A$3,IF($E151&lt;='CAV hastighet'!$E$5,100,IF($E151&lt;='CAV hastighet'!$E$6,125,IF($E151&lt;='CAV hastighet'!$E$7,160,IF($E151&lt;='CAV hastighet'!$E$8,200,IF($E151&lt;='CAV hastighet'!$E$9,250,IF($E151&lt;='CAV hastighet'!$E$10,315,IF($E151&lt;='CAV hastighet'!$E$11,400,IF($E151&lt;='CAV hastighet'!$E$12,500,IF($E151&lt;='CAV hastighet'!$E$13,630,"Dim må overstyres"))))))))),IF($E151&lt;='2. Velg maks og min hastigheter'!$E$5,100,IF($E151&lt;='2. Velg maks og min hastigheter'!$E$6,125,IF($E151&lt;='2. Velg maks og min hastigheter'!$E$7,160,IF($E151&lt;='2. Velg maks og min hastigheter'!$E$8,200,IF($E151&lt;='2. Velg maks og min hastigheter'!$E$9,250,IF($E151&lt;='2. Velg maks og min hastigheter'!$E$10,315,IF($E151&lt;='2. Velg maks og min hastigheter'!$E$11,400,IF($E151&lt;='2. Velg maks og min hastigheter'!$E$12,500,IF($E151&lt;='2. Velg maks og min hastigheter'!$E$13,630,"Bruk rektangulært")))))))))))</f>
        <v/>
      </c>
      <c r="G151" s="170"/>
      <c r="H151" s="170"/>
      <c r="I151" s="172" t="str">
        <f>IFERROR(IF(OR($E151="",F151=""),"",IF(AND(F151="Bruk rektangulært",G151=""),"",ROUND(IF(G151&lt;&gt;"",IF( VLOOKUP(G151,'Dim, min og maks'!$A$2:$F$54,6,FALSE)&lt;&gt;0,'1. Prosjekteringsverktøy'!E151/3600/VLOOKUP(G151,'Dim, min og maks'!$A$2:$F$54,6,FALSE),(E151/3600)/(((G151/2/1000))^2*PI())),IF( VLOOKUP(F151,'Dim, min og maks'!$A$2:$F$54,6,FALSE)&lt;&gt;0,'1. Prosjekteringsverktøy'!E151/3600/VLOOKUP($F151,'Dim, min og maks'!$A$2:$F$54,6,FALSE),($E151/3600)/((($F151/2/1000))^2*PI()))),1))),"Dim finnes ikke")</f>
        <v/>
      </c>
      <c r="J151" s="173" t="str">
        <f>IFERROR(ROUND(IF($F151=0,"",IF(H151=CAV!$A$3,E151,IF(G151&lt;&gt;"",IF($G151=100,'2. Velg maks og min hastigheter'!$H$5,IF($G151=125,'2. Velg maks og min hastigheter'!$H$6,IF($G151=160,'2. Velg maks og min hastigheter'!$H$7,IF($G151=200,'2. Velg maks og min hastigheter'!$H$8,IF($G151=250,'2. Velg maks og min hastigheter'!$H$9,IF($G151=315,'2. Velg maks og min hastigheter'!$H$10,IF($G151=400,'2. Velg maks og min hastigheter'!$H$11,IF($G151=500,'2. Velg maks og min hastigheter'!$H$12,IF($G151=630,'2. Velg maks og min hastigheter'!$H$13,VLOOKUP($G151,'Dim, min og maks'!$A$11:$H$54,6,FALSE)*3600*1.5))))))))),IF($F151=100,'2. Velg maks og min hastigheter'!$H$5,IF($F151=125,'2. Velg maks og min hastigheter'!$H$6,IF($F151=160,'2. Velg maks og min hastigheter'!$H$7,IF($F151=200,'2. Velg maks og min hastigheter'!$H$8,IF($F151=250,'2. Velg maks og min hastigheter'!$H$9,IF($F151=315,'2. Velg maks og min hastigheter'!$H$10,IF($F151=400,'2. Velg maks og min hastigheter'!$H$11,IF($F151=500,'2. Velg maks og min hastigheter'!$H$12,IF($F151=630,'2. Velg maks og min hastigheter'!$H$13,VLOOKUP($F151,'Dim, min og maks'!$A$11:$H$54,6,FALSE)*3600*1.5)))))))))))),0),"")</f>
        <v/>
      </c>
      <c r="K151" s="174"/>
      <c r="L151" s="175" t="str">
        <f t="shared" si="6"/>
        <v/>
      </c>
      <c r="M151" s="233" t="str">
        <f t="shared" si="7"/>
        <v/>
      </c>
      <c r="N151" s="233"/>
      <c r="O151" s="233"/>
      <c r="P151" s="164"/>
    </row>
    <row r="152" spans="1:16" x14ac:dyDescent="0.3">
      <c r="A152" s="155"/>
      <c r="B152" s="174" t="s">
        <v>425</v>
      </c>
      <c r="C152" s="164"/>
      <c r="D152" s="164"/>
      <c r="E152" s="164"/>
      <c r="F152" s="169" t="str">
        <f>IF($E152&lt;20,"",IF(H152=CAV!$A$3,IF($E152&lt;='CAV hastighet'!$E$5,100,IF($E152&lt;='CAV hastighet'!$E$6,125,IF($E152&lt;='CAV hastighet'!$E$7,160,IF($E152&lt;='CAV hastighet'!$E$8,200,IF($E152&lt;='CAV hastighet'!$E$9,250,IF($E152&lt;='CAV hastighet'!$E$10,315,IF($E152&lt;='CAV hastighet'!$E$11,400,IF($E152&lt;='CAV hastighet'!$E$12,500,IF($E152&lt;='CAV hastighet'!$E$13,630,"Dim må overstyres"))))))))),IF($E152&lt;='2. Velg maks og min hastigheter'!$E$5,100,IF($E152&lt;='2. Velg maks og min hastigheter'!$E$6,125,IF($E152&lt;='2. Velg maks og min hastigheter'!$E$7,160,IF($E152&lt;='2. Velg maks og min hastigheter'!$E$8,200,IF($E152&lt;='2. Velg maks og min hastigheter'!$E$9,250,IF($E152&lt;='2. Velg maks og min hastigheter'!$E$10,315,IF($E152&lt;='2. Velg maks og min hastigheter'!$E$11,400,IF($E152&lt;='2. Velg maks og min hastigheter'!$E$12,500,IF($E152&lt;='2. Velg maks og min hastigheter'!$E$13,630,"Bruk rektangulært")))))))))))</f>
        <v/>
      </c>
      <c r="G152" s="170"/>
      <c r="H152" s="170"/>
      <c r="I152" s="172" t="str">
        <f>IFERROR(IF(OR($E152="",F152=""),"",IF(AND(F152="Bruk rektangulært",G152=""),"",ROUND(IF(G152&lt;&gt;"",IF( VLOOKUP(G152,'Dim, min og maks'!$A$2:$F$54,6,FALSE)&lt;&gt;0,'1. Prosjekteringsverktøy'!E152/3600/VLOOKUP(G152,'Dim, min og maks'!$A$2:$F$54,6,FALSE),(E152/3600)/(((G152/2/1000))^2*PI())),IF( VLOOKUP(F152,'Dim, min og maks'!$A$2:$F$54,6,FALSE)&lt;&gt;0,'1. Prosjekteringsverktøy'!E152/3600/VLOOKUP($F152,'Dim, min og maks'!$A$2:$F$54,6,FALSE),($E152/3600)/((($F152/2/1000))^2*PI()))),1))),"Dim finnes ikke")</f>
        <v/>
      </c>
      <c r="J152" s="173" t="str">
        <f>IFERROR(ROUND(IF($F152=0,"",IF(H152=CAV!$A$3,E152,IF(G152&lt;&gt;"",IF($G152=100,'2. Velg maks og min hastigheter'!$H$5,IF($G152=125,'2. Velg maks og min hastigheter'!$H$6,IF($G152=160,'2. Velg maks og min hastigheter'!$H$7,IF($G152=200,'2. Velg maks og min hastigheter'!$H$8,IF($G152=250,'2. Velg maks og min hastigheter'!$H$9,IF($G152=315,'2. Velg maks og min hastigheter'!$H$10,IF($G152=400,'2. Velg maks og min hastigheter'!$H$11,IF($G152=500,'2. Velg maks og min hastigheter'!$H$12,IF($G152=630,'2. Velg maks og min hastigheter'!$H$13,VLOOKUP($G152,'Dim, min og maks'!$A$11:$H$54,6,FALSE)*3600*1.5))))))))),IF($F152=100,'2. Velg maks og min hastigheter'!$H$5,IF($F152=125,'2. Velg maks og min hastigheter'!$H$6,IF($F152=160,'2. Velg maks og min hastigheter'!$H$7,IF($F152=200,'2. Velg maks og min hastigheter'!$H$8,IF($F152=250,'2. Velg maks og min hastigheter'!$H$9,IF($F152=315,'2. Velg maks og min hastigheter'!$H$10,IF($F152=400,'2. Velg maks og min hastigheter'!$H$11,IF($F152=500,'2. Velg maks og min hastigheter'!$H$12,IF($F152=630,'2. Velg maks og min hastigheter'!$H$13,VLOOKUP($F152,'Dim, min og maks'!$A$11:$H$54,6,FALSE)*3600*1.5)))))))))))),0),"")</f>
        <v/>
      </c>
      <c r="K152" s="174"/>
      <c r="L152" s="175" t="str">
        <f t="shared" si="6"/>
        <v/>
      </c>
      <c r="M152" s="233" t="str">
        <f t="shared" si="7"/>
        <v/>
      </c>
      <c r="N152" s="233"/>
      <c r="O152" s="233"/>
      <c r="P152" s="164"/>
    </row>
    <row r="153" spans="1:16" x14ac:dyDescent="0.3">
      <c r="A153" s="155"/>
      <c r="B153" s="174" t="s">
        <v>425</v>
      </c>
      <c r="C153" s="164"/>
      <c r="D153" s="164"/>
      <c r="E153" s="164"/>
      <c r="F153" s="169" t="str">
        <f>IF($E153&lt;20,"",IF(H153=CAV!$A$3,IF($E153&lt;='CAV hastighet'!$E$5,100,IF($E153&lt;='CAV hastighet'!$E$6,125,IF($E153&lt;='CAV hastighet'!$E$7,160,IF($E153&lt;='CAV hastighet'!$E$8,200,IF($E153&lt;='CAV hastighet'!$E$9,250,IF($E153&lt;='CAV hastighet'!$E$10,315,IF($E153&lt;='CAV hastighet'!$E$11,400,IF($E153&lt;='CAV hastighet'!$E$12,500,IF($E153&lt;='CAV hastighet'!$E$13,630,"Dim må overstyres"))))))))),IF($E153&lt;='2. Velg maks og min hastigheter'!$E$5,100,IF($E153&lt;='2. Velg maks og min hastigheter'!$E$6,125,IF($E153&lt;='2. Velg maks og min hastigheter'!$E$7,160,IF($E153&lt;='2. Velg maks og min hastigheter'!$E$8,200,IF($E153&lt;='2. Velg maks og min hastigheter'!$E$9,250,IF($E153&lt;='2. Velg maks og min hastigheter'!$E$10,315,IF($E153&lt;='2. Velg maks og min hastigheter'!$E$11,400,IF($E153&lt;='2. Velg maks og min hastigheter'!$E$12,500,IF($E153&lt;='2. Velg maks og min hastigheter'!$E$13,630,"Bruk rektangulært")))))))))))</f>
        <v/>
      </c>
      <c r="G153" s="170"/>
      <c r="H153" s="170"/>
      <c r="I153" s="172" t="str">
        <f>IFERROR(IF(OR($E153="",F153=""),"",IF(AND(F153="Bruk rektangulært",G153=""),"",ROUND(IF(G153&lt;&gt;"",IF( VLOOKUP(G153,'Dim, min og maks'!$A$2:$F$54,6,FALSE)&lt;&gt;0,'1. Prosjekteringsverktøy'!E153/3600/VLOOKUP(G153,'Dim, min og maks'!$A$2:$F$54,6,FALSE),(E153/3600)/(((G153/2/1000))^2*PI())),IF( VLOOKUP(F153,'Dim, min og maks'!$A$2:$F$54,6,FALSE)&lt;&gt;0,'1. Prosjekteringsverktøy'!E153/3600/VLOOKUP($F153,'Dim, min og maks'!$A$2:$F$54,6,FALSE),($E153/3600)/((($F153/2/1000))^2*PI()))),1))),"Dim finnes ikke")</f>
        <v/>
      </c>
      <c r="J153" s="173" t="str">
        <f>IFERROR(ROUND(IF($F153=0,"",IF(H153=CAV!$A$3,E153,IF(G153&lt;&gt;"",IF($G153=100,'2. Velg maks og min hastigheter'!$H$5,IF($G153=125,'2. Velg maks og min hastigheter'!$H$6,IF($G153=160,'2. Velg maks og min hastigheter'!$H$7,IF($G153=200,'2. Velg maks og min hastigheter'!$H$8,IF($G153=250,'2. Velg maks og min hastigheter'!$H$9,IF($G153=315,'2. Velg maks og min hastigheter'!$H$10,IF($G153=400,'2. Velg maks og min hastigheter'!$H$11,IF($G153=500,'2. Velg maks og min hastigheter'!$H$12,IF($G153=630,'2. Velg maks og min hastigheter'!$H$13,VLOOKUP($G153,'Dim, min og maks'!$A$11:$H$54,6,FALSE)*3600*1.5))))))))),IF($F153=100,'2. Velg maks og min hastigheter'!$H$5,IF($F153=125,'2. Velg maks og min hastigheter'!$H$6,IF($F153=160,'2. Velg maks og min hastigheter'!$H$7,IF($F153=200,'2. Velg maks og min hastigheter'!$H$8,IF($F153=250,'2. Velg maks og min hastigheter'!$H$9,IF($F153=315,'2. Velg maks og min hastigheter'!$H$10,IF($F153=400,'2. Velg maks og min hastigheter'!$H$11,IF($F153=500,'2. Velg maks og min hastigheter'!$H$12,IF($F153=630,'2. Velg maks og min hastigheter'!$H$13,VLOOKUP($F153,'Dim, min og maks'!$A$11:$H$54,6,FALSE)*3600*1.5)))))))))))),0),"")</f>
        <v/>
      </c>
      <c r="K153" s="174"/>
      <c r="L153" s="175" t="str">
        <f t="shared" si="6"/>
        <v/>
      </c>
      <c r="M153" s="233" t="str">
        <f t="shared" si="7"/>
        <v/>
      </c>
      <c r="N153" s="233"/>
      <c r="O153" s="233"/>
      <c r="P153" s="164"/>
    </row>
    <row r="154" spans="1:16" x14ac:dyDescent="0.3">
      <c r="A154" s="155"/>
      <c r="B154" s="174" t="s">
        <v>425</v>
      </c>
      <c r="C154" s="164"/>
      <c r="D154" s="164"/>
      <c r="E154" s="164"/>
      <c r="F154" s="169" t="str">
        <f>IF($E154&lt;20,"",IF(H154=CAV!$A$3,IF($E154&lt;='CAV hastighet'!$E$5,100,IF($E154&lt;='CAV hastighet'!$E$6,125,IF($E154&lt;='CAV hastighet'!$E$7,160,IF($E154&lt;='CAV hastighet'!$E$8,200,IF($E154&lt;='CAV hastighet'!$E$9,250,IF($E154&lt;='CAV hastighet'!$E$10,315,IF($E154&lt;='CAV hastighet'!$E$11,400,IF($E154&lt;='CAV hastighet'!$E$12,500,IF($E154&lt;='CAV hastighet'!$E$13,630,"Dim må overstyres"))))))))),IF($E154&lt;='2. Velg maks og min hastigheter'!$E$5,100,IF($E154&lt;='2. Velg maks og min hastigheter'!$E$6,125,IF($E154&lt;='2. Velg maks og min hastigheter'!$E$7,160,IF($E154&lt;='2. Velg maks og min hastigheter'!$E$8,200,IF($E154&lt;='2. Velg maks og min hastigheter'!$E$9,250,IF($E154&lt;='2. Velg maks og min hastigheter'!$E$10,315,IF($E154&lt;='2. Velg maks og min hastigheter'!$E$11,400,IF($E154&lt;='2. Velg maks og min hastigheter'!$E$12,500,IF($E154&lt;='2. Velg maks og min hastigheter'!$E$13,630,"Bruk rektangulært")))))))))))</f>
        <v/>
      </c>
      <c r="G154" s="170"/>
      <c r="H154" s="170"/>
      <c r="I154" s="172" t="str">
        <f>IFERROR(IF(OR($E154="",F154=""),"",IF(AND(F154="Bruk rektangulært",G154=""),"",ROUND(IF(G154&lt;&gt;"",IF( VLOOKUP(G154,'Dim, min og maks'!$A$2:$F$54,6,FALSE)&lt;&gt;0,'1. Prosjekteringsverktøy'!E154/3600/VLOOKUP(G154,'Dim, min og maks'!$A$2:$F$54,6,FALSE),(E154/3600)/(((G154/2/1000))^2*PI())),IF( VLOOKUP(F154,'Dim, min og maks'!$A$2:$F$54,6,FALSE)&lt;&gt;0,'1. Prosjekteringsverktøy'!E154/3600/VLOOKUP($F154,'Dim, min og maks'!$A$2:$F$54,6,FALSE),($E154/3600)/((($F154/2/1000))^2*PI()))),1))),"Dim finnes ikke")</f>
        <v/>
      </c>
      <c r="J154" s="173" t="str">
        <f>IFERROR(ROUND(IF($F154=0,"",IF(H154=CAV!$A$3,E154,IF(G154&lt;&gt;"",IF($G154=100,'2. Velg maks og min hastigheter'!$H$5,IF($G154=125,'2. Velg maks og min hastigheter'!$H$6,IF($G154=160,'2. Velg maks og min hastigheter'!$H$7,IF($G154=200,'2. Velg maks og min hastigheter'!$H$8,IF($G154=250,'2. Velg maks og min hastigheter'!$H$9,IF($G154=315,'2. Velg maks og min hastigheter'!$H$10,IF($G154=400,'2. Velg maks og min hastigheter'!$H$11,IF($G154=500,'2. Velg maks og min hastigheter'!$H$12,IF($G154=630,'2. Velg maks og min hastigheter'!$H$13,VLOOKUP($G154,'Dim, min og maks'!$A$11:$H$54,6,FALSE)*3600*1.5))))))))),IF($F154=100,'2. Velg maks og min hastigheter'!$H$5,IF($F154=125,'2. Velg maks og min hastigheter'!$H$6,IF($F154=160,'2. Velg maks og min hastigheter'!$H$7,IF($F154=200,'2. Velg maks og min hastigheter'!$H$8,IF($F154=250,'2. Velg maks og min hastigheter'!$H$9,IF($F154=315,'2. Velg maks og min hastigheter'!$H$10,IF($F154=400,'2. Velg maks og min hastigheter'!$H$11,IF($F154=500,'2. Velg maks og min hastigheter'!$H$12,IF($F154=630,'2. Velg maks og min hastigheter'!$H$13,VLOOKUP($F154,'Dim, min og maks'!$A$11:$H$54,6,FALSE)*3600*1.5)))))))))))),0),"")</f>
        <v/>
      </c>
      <c r="K154" s="174"/>
      <c r="L154" s="175" t="str">
        <f t="shared" si="6"/>
        <v/>
      </c>
      <c r="M154" s="233" t="str">
        <f t="shared" si="7"/>
        <v/>
      </c>
      <c r="N154" s="233"/>
      <c r="O154" s="233"/>
      <c r="P154" s="164"/>
    </row>
    <row r="155" spans="1:16" x14ac:dyDescent="0.3">
      <c r="A155" s="155"/>
      <c r="B155" s="174" t="s">
        <v>425</v>
      </c>
      <c r="C155" s="164"/>
      <c r="D155" s="164"/>
      <c r="E155" s="164"/>
      <c r="F155" s="169" t="str">
        <f>IF($E155&lt;20,"",IF(H155=CAV!$A$3,IF($E155&lt;='CAV hastighet'!$E$5,100,IF($E155&lt;='CAV hastighet'!$E$6,125,IF($E155&lt;='CAV hastighet'!$E$7,160,IF($E155&lt;='CAV hastighet'!$E$8,200,IF($E155&lt;='CAV hastighet'!$E$9,250,IF($E155&lt;='CAV hastighet'!$E$10,315,IF($E155&lt;='CAV hastighet'!$E$11,400,IF($E155&lt;='CAV hastighet'!$E$12,500,IF($E155&lt;='CAV hastighet'!$E$13,630,"Dim må overstyres"))))))))),IF($E155&lt;='2. Velg maks og min hastigheter'!$E$5,100,IF($E155&lt;='2. Velg maks og min hastigheter'!$E$6,125,IF($E155&lt;='2. Velg maks og min hastigheter'!$E$7,160,IF($E155&lt;='2. Velg maks og min hastigheter'!$E$8,200,IF($E155&lt;='2. Velg maks og min hastigheter'!$E$9,250,IF($E155&lt;='2. Velg maks og min hastigheter'!$E$10,315,IF($E155&lt;='2. Velg maks og min hastigheter'!$E$11,400,IF($E155&lt;='2. Velg maks og min hastigheter'!$E$12,500,IF($E155&lt;='2. Velg maks og min hastigheter'!$E$13,630,"Bruk rektangulært")))))))))))</f>
        <v/>
      </c>
      <c r="G155" s="170"/>
      <c r="H155" s="170"/>
      <c r="I155" s="172" t="str">
        <f>IFERROR(IF(OR($E155="",F155=""),"",IF(AND(F155="Bruk rektangulært",G155=""),"",ROUND(IF(G155&lt;&gt;"",IF( VLOOKUP(G155,'Dim, min og maks'!$A$2:$F$54,6,FALSE)&lt;&gt;0,'1. Prosjekteringsverktøy'!E155/3600/VLOOKUP(G155,'Dim, min og maks'!$A$2:$F$54,6,FALSE),(E155/3600)/(((G155/2/1000))^2*PI())),IF( VLOOKUP(F155,'Dim, min og maks'!$A$2:$F$54,6,FALSE)&lt;&gt;0,'1. Prosjekteringsverktøy'!E155/3600/VLOOKUP($F155,'Dim, min og maks'!$A$2:$F$54,6,FALSE),($E155/3600)/((($F155/2/1000))^2*PI()))),1))),"Dim finnes ikke")</f>
        <v/>
      </c>
      <c r="J155" s="173" t="str">
        <f>IFERROR(ROUND(IF($F155=0,"",IF(H155=CAV!$A$3,E155,IF(G155&lt;&gt;"",IF($G155=100,'2. Velg maks og min hastigheter'!$H$5,IF($G155=125,'2. Velg maks og min hastigheter'!$H$6,IF($G155=160,'2. Velg maks og min hastigheter'!$H$7,IF($G155=200,'2. Velg maks og min hastigheter'!$H$8,IF($G155=250,'2. Velg maks og min hastigheter'!$H$9,IF($G155=315,'2. Velg maks og min hastigheter'!$H$10,IF($G155=400,'2. Velg maks og min hastigheter'!$H$11,IF($G155=500,'2. Velg maks og min hastigheter'!$H$12,IF($G155=630,'2. Velg maks og min hastigheter'!$H$13,VLOOKUP($G155,'Dim, min og maks'!$A$11:$H$54,6,FALSE)*3600*1.5))))))))),IF($F155=100,'2. Velg maks og min hastigheter'!$H$5,IF($F155=125,'2. Velg maks og min hastigheter'!$H$6,IF($F155=160,'2. Velg maks og min hastigheter'!$H$7,IF($F155=200,'2. Velg maks og min hastigheter'!$H$8,IF($F155=250,'2. Velg maks og min hastigheter'!$H$9,IF($F155=315,'2. Velg maks og min hastigheter'!$H$10,IF($F155=400,'2. Velg maks og min hastigheter'!$H$11,IF($F155=500,'2. Velg maks og min hastigheter'!$H$12,IF($F155=630,'2. Velg maks og min hastigheter'!$H$13,VLOOKUP($F155,'Dim, min og maks'!$A$11:$H$54,6,FALSE)*3600*1.5)))))))))))),0),"")</f>
        <v/>
      </c>
      <c r="K155" s="174"/>
      <c r="L155" s="175" t="str">
        <f t="shared" si="6"/>
        <v/>
      </c>
      <c r="M155" s="233" t="str">
        <f t="shared" si="7"/>
        <v/>
      </c>
      <c r="N155" s="233"/>
      <c r="O155" s="233"/>
      <c r="P155" s="164"/>
    </row>
    <row r="156" spans="1:16" x14ac:dyDescent="0.3">
      <c r="A156" s="155"/>
      <c r="B156" s="174" t="s">
        <v>425</v>
      </c>
      <c r="C156" s="164"/>
      <c r="D156" s="164"/>
      <c r="E156" s="164"/>
      <c r="F156" s="169" t="str">
        <f>IF($E156&lt;20,"",IF(H156=CAV!$A$3,IF($E156&lt;='CAV hastighet'!$E$5,100,IF($E156&lt;='CAV hastighet'!$E$6,125,IF($E156&lt;='CAV hastighet'!$E$7,160,IF($E156&lt;='CAV hastighet'!$E$8,200,IF($E156&lt;='CAV hastighet'!$E$9,250,IF($E156&lt;='CAV hastighet'!$E$10,315,IF($E156&lt;='CAV hastighet'!$E$11,400,IF($E156&lt;='CAV hastighet'!$E$12,500,IF($E156&lt;='CAV hastighet'!$E$13,630,"Dim må overstyres"))))))))),IF($E156&lt;='2. Velg maks og min hastigheter'!$E$5,100,IF($E156&lt;='2. Velg maks og min hastigheter'!$E$6,125,IF($E156&lt;='2. Velg maks og min hastigheter'!$E$7,160,IF($E156&lt;='2. Velg maks og min hastigheter'!$E$8,200,IF($E156&lt;='2. Velg maks og min hastigheter'!$E$9,250,IF($E156&lt;='2. Velg maks og min hastigheter'!$E$10,315,IF($E156&lt;='2. Velg maks og min hastigheter'!$E$11,400,IF($E156&lt;='2. Velg maks og min hastigheter'!$E$12,500,IF($E156&lt;='2. Velg maks og min hastigheter'!$E$13,630,"Bruk rektangulært")))))))))))</f>
        <v/>
      </c>
      <c r="G156" s="170"/>
      <c r="H156" s="170"/>
      <c r="I156" s="172" t="str">
        <f>IFERROR(IF(OR($E156="",F156=""),"",IF(AND(F156="Bruk rektangulært",G156=""),"",ROUND(IF(G156&lt;&gt;"",IF( VLOOKUP(G156,'Dim, min og maks'!$A$2:$F$54,6,FALSE)&lt;&gt;0,'1. Prosjekteringsverktøy'!E156/3600/VLOOKUP(G156,'Dim, min og maks'!$A$2:$F$54,6,FALSE),(E156/3600)/(((G156/2/1000))^2*PI())),IF( VLOOKUP(F156,'Dim, min og maks'!$A$2:$F$54,6,FALSE)&lt;&gt;0,'1. Prosjekteringsverktøy'!E156/3600/VLOOKUP($F156,'Dim, min og maks'!$A$2:$F$54,6,FALSE),($E156/3600)/((($F156/2/1000))^2*PI()))),1))),"Dim finnes ikke")</f>
        <v/>
      </c>
      <c r="J156" s="173" t="str">
        <f>IFERROR(ROUND(IF($F156=0,"",IF(H156=CAV!$A$3,E156,IF(G156&lt;&gt;"",IF($G156=100,'2. Velg maks og min hastigheter'!$H$5,IF($G156=125,'2. Velg maks og min hastigheter'!$H$6,IF($G156=160,'2. Velg maks og min hastigheter'!$H$7,IF($G156=200,'2. Velg maks og min hastigheter'!$H$8,IF($G156=250,'2. Velg maks og min hastigheter'!$H$9,IF($G156=315,'2. Velg maks og min hastigheter'!$H$10,IF($G156=400,'2. Velg maks og min hastigheter'!$H$11,IF($G156=500,'2. Velg maks og min hastigheter'!$H$12,IF($G156=630,'2. Velg maks og min hastigheter'!$H$13,VLOOKUP($G156,'Dim, min og maks'!$A$11:$H$54,6,FALSE)*3600*1.5))))))))),IF($F156=100,'2. Velg maks og min hastigheter'!$H$5,IF($F156=125,'2. Velg maks og min hastigheter'!$H$6,IF($F156=160,'2. Velg maks og min hastigheter'!$H$7,IF($F156=200,'2. Velg maks og min hastigheter'!$H$8,IF($F156=250,'2. Velg maks og min hastigheter'!$H$9,IF($F156=315,'2. Velg maks og min hastigheter'!$H$10,IF($F156=400,'2. Velg maks og min hastigheter'!$H$11,IF($F156=500,'2. Velg maks og min hastigheter'!$H$12,IF($F156=630,'2. Velg maks og min hastigheter'!$H$13,VLOOKUP($F156,'Dim, min og maks'!$A$11:$H$54,6,FALSE)*3600*1.5)))))))))))),0),"")</f>
        <v/>
      </c>
      <c r="K156" s="174"/>
      <c r="L156" s="175" t="str">
        <f t="shared" si="6"/>
        <v/>
      </c>
      <c r="M156" s="233" t="str">
        <f t="shared" si="7"/>
        <v/>
      </c>
      <c r="N156" s="233"/>
      <c r="O156" s="233"/>
      <c r="P156" s="164"/>
    </row>
    <row r="157" spans="1:16" x14ac:dyDescent="0.3">
      <c r="A157" s="155"/>
      <c r="B157" s="174" t="s">
        <v>425</v>
      </c>
      <c r="C157" s="164"/>
      <c r="D157" s="164"/>
      <c r="E157" s="164"/>
      <c r="F157" s="169" t="str">
        <f>IF($E157&lt;20,"",IF(H157=CAV!$A$3,IF($E157&lt;='CAV hastighet'!$E$5,100,IF($E157&lt;='CAV hastighet'!$E$6,125,IF($E157&lt;='CAV hastighet'!$E$7,160,IF($E157&lt;='CAV hastighet'!$E$8,200,IF($E157&lt;='CAV hastighet'!$E$9,250,IF($E157&lt;='CAV hastighet'!$E$10,315,IF($E157&lt;='CAV hastighet'!$E$11,400,IF($E157&lt;='CAV hastighet'!$E$12,500,IF($E157&lt;='CAV hastighet'!$E$13,630,"Dim må overstyres"))))))))),IF($E157&lt;='2. Velg maks og min hastigheter'!$E$5,100,IF($E157&lt;='2. Velg maks og min hastigheter'!$E$6,125,IF($E157&lt;='2. Velg maks og min hastigheter'!$E$7,160,IF($E157&lt;='2. Velg maks og min hastigheter'!$E$8,200,IF($E157&lt;='2. Velg maks og min hastigheter'!$E$9,250,IF($E157&lt;='2. Velg maks og min hastigheter'!$E$10,315,IF($E157&lt;='2. Velg maks og min hastigheter'!$E$11,400,IF($E157&lt;='2. Velg maks og min hastigheter'!$E$12,500,IF($E157&lt;='2. Velg maks og min hastigheter'!$E$13,630,"Bruk rektangulært")))))))))))</f>
        <v/>
      </c>
      <c r="G157" s="170"/>
      <c r="H157" s="170"/>
      <c r="I157" s="172" t="str">
        <f>IFERROR(IF(OR($E157="",F157=""),"",IF(AND(F157="Bruk rektangulært",G157=""),"",ROUND(IF(G157&lt;&gt;"",IF( VLOOKUP(G157,'Dim, min og maks'!$A$2:$F$54,6,FALSE)&lt;&gt;0,'1. Prosjekteringsverktøy'!E157/3600/VLOOKUP(G157,'Dim, min og maks'!$A$2:$F$54,6,FALSE),(E157/3600)/(((G157/2/1000))^2*PI())),IF( VLOOKUP(F157,'Dim, min og maks'!$A$2:$F$54,6,FALSE)&lt;&gt;0,'1. Prosjekteringsverktøy'!E157/3600/VLOOKUP($F157,'Dim, min og maks'!$A$2:$F$54,6,FALSE),($E157/3600)/((($F157/2/1000))^2*PI()))),1))),"Dim finnes ikke")</f>
        <v/>
      </c>
      <c r="J157" s="173" t="str">
        <f>IFERROR(ROUND(IF($F157=0,"",IF(H157=CAV!$A$3,E157,IF(G157&lt;&gt;"",IF($G157=100,'2. Velg maks og min hastigheter'!$H$5,IF($G157=125,'2. Velg maks og min hastigheter'!$H$6,IF($G157=160,'2. Velg maks og min hastigheter'!$H$7,IF($G157=200,'2. Velg maks og min hastigheter'!$H$8,IF($G157=250,'2. Velg maks og min hastigheter'!$H$9,IF($G157=315,'2. Velg maks og min hastigheter'!$H$10,IF($G157=400,'2. Velg maks og min hastigheter'!$H$11,IF($G157=500,'2. Velg maks og min hastigheter'!$H$12,IF($G157=630,'2. Velg maks og min hastigheter'!$H$13,VLOOKUP($G157,'Dim, min og maks'!$A$11:$H$54,6,FALSE)*3600*1.5))))))))),IF($F157=100,'2. Velg maks og min hastigheter'!$H$5,IF($F157=125,'2. Velg maks og min hastigheter'!$H$6,IF($F157=160,'2. Velg maks og min hastigheter'!$H$7,IF($F157=200,'2. Velg maks og min hastigheter'!$H$8,IF($F157=250,'2. Velg maks og min hastigheter'!$H$9,IF($F157=315,'2. Velg maks og min hastigheter'!$H$10,IF($F157=400,'2. Velg maks og min hastigheter'!$H$11,IF($F157=500,'2. Velg maks og min hastigheter'!$H$12,IF($F157=630,'2. Velg maks og min hastigheter'!$H$13,VLOOKUP($F157,'Dim, min og maks'!$A$11:$H$54,6,FALSE)*3600*1.5)))))))))))),0),"")</f>
        <v/>
      </c>
      <c r="K157" s="174"/>
      <c r="L157" s="175" t="str">
        <f t="shared" si="6"/>
        <v/>
      </c>
      <c r="M157" s="233" t="str">
        <f t="shared" si="7"/>
        <v/>
      </c>
      <c r="N157" s="233"/>
      <c r="O157" s="233"/>
      <c r="P157" s="164"/>
    </row>
    <row r="158" spans="1:16" x14ac:dyDescent="0.3">
      <c r="A158" s="155"/>
      <c r="B158" s="174" t="s">
        <v>425</v>
      </c>
      <c r="C158" s="164"/>
      <c r="D158" s="164"/>
      <c r="E158" s="164"/>
      <c r="F158" s="169" t="str">
        <f>IF($E158&lt;20,"",IF(H158=CAV!$A$3,IF($E158&lt;='CAV hastighet'!$E$5,100,IF($E158&lt;='CAV hastighet'!$E$6,125,IF($E158&lt;='CAV hastighet'!$E$7,160,IF($E158&lt;='CAV hastighet'!$E$8,200,IF($E158&lt;='CAV hastighet'!$E$9,250,IF($E158&lt;='CAV hastighet'!$E$10,315,IF($E158&lt;='CAV hastighet'!$E$11,400,IF($E158&lt;='CAV hastighet'!$E$12,500,IF($E158&lt;='CAV hastighet'!$E$13,630,"Dim må overstyres"))))))))),IF($E158&lt;='2. Velg maks og min hastigheter'!$E$5,100,IF($E158&lt;='2. Velg maks og min hastigheter'!$E$6,125,IF($E158&lt;='2. Velg maks og min hastigheter'!$E$7,160,IF($E158&lt;='2. Velg maks og min hastigheter'!$E$8,200,IF($E158&lt;='2. Velg maks og min hastigheter'!$E$9,250,IF($E158&lt;='2. Velg maks og min hastigheter'!$E$10,315,IF($E158&lt;='2. Velg maks og min hastigheter'!$E$11,400,IF($E158&lt;='2. Velg maks og min hastigheter'!$E$12,500,IF($E158&lt;='2. Velg maks og min hastigheter'!$E$13,630,"Bruk rektangulært")))))))))))</f>
        <v/>
      </c>
      <c r="G158" s="170"/>
      <c r="H158" s="170"/>
      <c r="I158" s="172" t="str">
        <f>IFERROR(IF(OR($E158="",F158=""),"",IF(AND(F158="Bruk rektangulært",G158=""),"",ROUND(IF(G158&lt;&gt;"",IF( VLOOKUP(G158,'Dim, min og maks'!$A$2:$F$54,6,FALSE)&lt;&gt;0,'1. Prosjekteringsverktøy'!E158/3600/VLOOKUP(G158,'Dim, min og maks'!$A$2:$F$54,6,FALSE),(E158/3600)/(((G158/2/1000))^2*PI())),IF( VLOOKUP(F158,'Dim, min og maks'!$A$2:$F$54,6,FALSE)&lt;&gt;0,'1. Prosjekteringsverktøy'!E158/3600/VLOOKUP($F158,'Dim, min og maks'!$A$2:$F$54,6,FALSE),($E158/3600)/((($F158/2/1000))^2*PI()))),1))),"Dim finnes ikke")</f>
        <v/>
      </c>
      <c r="J158" s="173" t="str">
        <f>IFERROR(ROUND(IF($F158=0,"",IF(H158=CAV!$A$3,E158,IF(G158&lt;&gt;"",IF($G158=100,'2. Velg maks og min hastigheter'!$H$5,IF($G158=125,'2. Velg maks og min hastigheter'!$H$6,IF($G158=160,'2. Velg maks og min hastigheter'!$H$7,IF($G158=200,'2. Velg maks og min hastigheter'!$H$8,IF($G158=250,'2. Velg maks og min hastigheter'!$H$9,IF($G158=315,'2. Velg maks og min hastigheter'!$H$10,IF($G158=400,'2. Velg maks og min hastigheter'!$H$11,IF($G158=500,'2. Velg maks og min hastigheter'!$H$12,IF($G158=630,'2. Velg maks og min hastigheter'!$H$13,VLOOKUP($G158,'Dim, min og maks'!$A$11:$H$54,6,FALSE)*3600*1.5))))))))),IF($F158=100,'2. Velg maks og min hastigheter'!$H$5,IF($F158=125,'2. Velg maks og min hastigheter'!$H$6,IF($F158=160,'2. Velg maks og min hastigheter'!$H$7,IF($F158=200,'2. Velg maks og min hastigheter'!$H$8,IF($F158=250,'2. Velg maks og min hastigheter'!$H$9,IF($F158=315,'2. Velg maks og min hastigheter'!$H$10,IF($F158=400,'2. Velg maks og min hastigheter'!$H$11,IF($F158=500,'2. Velg maks og min hastigheter'!$H$12,IF($F158=630,'2. Velg maks og min hastigheter'!$H$13,VLOOKUP($F158,'Dim, min og maks'!$A$11:$H$54,6,FALSE)*3600*1.5)))))))))))),0),"")</f>
        <v/>
      </c>
      <c r="K158" s="174"/>
      <c r="L158" s="175" t="str">
        <f t="shared" si="6"/>
        <v/>
      </c>
      <c r="M158" s="233" t="str">
        <f t="shared" si="7"/>
        <v/>
      </c>
      <c r="N158" s="233"/>
      <c r="O158" s="233"/>
      <c r="P158" s="164"/>
    </row>
    <row r="159" spans="1:16" x14ac:dyDescent="0.3">
      <c r="A159" s="155"/>
      <c r="B159" s="174" t="s">
        <v>425</v>
      </c>
      <c r="C159" s="164"/>
      <c r="D159" s="164"/>
      <c r="E159" s="164"/>
      <c r="F159" s="169" t="str">
        <f>IF($E159&lt;20,"",IF(H159=CAV!$A$3,IF($E159&lt;='CAV hastighet'!$E$5,100,IF($E159&lt;='CAV hastighet'!$E$6,125,IF($E159&lt;='CAV hastighet'!$E$7,160,IF($E159&lt;='CAV hastighet'!$E$8,200,IF($E159&lt;='CAV hastighet'!$E$9,250,IF($E159&lt;='CAV hastighet'!$E$10,315,IF($E159&lt;='CAV hastighet'!$E$11,400,IF($E159&lt;='CAV hastighet'!$E$12,500,IF($E159&lt;='CAV hastighet'!$E$13,630,"Dim må overstyres"))))))))),IF($E159&lt;='2. Velg maks og min hastigheter'!$E$5,100,IF($E159&lt;='2. Velg maks og min hastigheter'!$E$6,125,IF($E159&lt;='2. Velg maks og min hastigheter'!$E$7,160,IF($E159&lt;='2. Velg maks og min hastigheter'!$E$8,200,IF($E159&lt;='2. Velg maks og min hastigheter'!$E$9,250,IF($E159&lt;='2. Velg maks og min hastigheter'!$E$10,315,IF($E159&lt;='2. Velg maks og min hastigheter'!$E$11,400,IF($E159&lt;='2. Velg maks og min hastigheter'!$E$12,500,IF($E159&lt;='2. Velg maks og min hastigheter'!$E$13,630,"Bruk rektangulært")))))))))))</f>
        <v/>
      </c>
      <c r="G159" s="170"/>
      <c r="H159" s="170"/>
      <c r="I159" s="172" t="str">
        <f>IFERROR(IF(OR($E159="",F159=""),"",IF(AND(F159="Bruk rektangulært",G159=""),"",ROUND(IF(G159&lt;&gt;"",IF( VLOOKUP(G159,'Dim, min og maks'!$A$2:$F$54,6,FALSE)&lt;&gt;0,'1. Prosjekteringsverktøy'!E159/3600/VLOOKUP(G159,'Dim, min og maks'!$A$2:$F$54,6,FALSE),(E159/3600)/(((G159/2/1000))^2*PI())),IF( VLOOKUP(F159,'Dim, min og maks'!$A$2:$F$54,6,FALSE)&lt;&gt;0,'1. Prosjekteringsverktøy'!E159/3600/VLOOKUP($F159,'Dim, min og maks'!$A$2:$F$54,6,FALSE),($E159/3600)/((($F159/2/1000))^2*PI()))),1))),"Dim finnes ikke")</f>
        <v/>
      </c>
      <c r="J159" s="173" t="str">
        <f>IFERROR(ROUND(IF($F159=0,"",IF(H159=CAV!$A$3,E159,IF(G159&lt;&gt;"",IF($G159=100,'2. Velg maks og min hastigheter'!$H$5,IF($G159=125,'2. Velg maks og min hastigheter'!$H$6,IF($G159=160,'2. Velg maks og min hastigheter'!$H$7,IF($G159=200,'2. Velg maks og min hastigheter'!$H$8,IF($G159=250,'2. Velg maks og min hastigheter'!$H$9,IF($G159=315,'2. Velg maks og min hastigheter'!$H$10,IF($G159=400,'2. Velg maks og min hastigheter'!$H$11,IF($G159=500,'2. Velg maks og min hastigheter'!$H$12,IF($G159=630,'2. Velg maks og min hastigheter'!$H$13,VLOOKUP($G159,'Dim, min og maks'!$A$11:$H$54,6,FALSE)*3600*1.5))))))))),IF($F159=100,'2. Velg maks og min hastigheter'!$H$5,IF($F159=125,'2. Velg maks og min hastigheter'!$H$6,IF($F159=160,'2. Velg maks og min hastigheter'!$H$7,IF($F159=200,'2. Velg maks og min hastigheter'!$H$8,IF($F159=250,'2. Velg maks og min hastigheter'!$H$9,IF($F159=315,'2. Velg maks og min hastigheter'!$H$10,IF($F159=400,'2. Velg maks og min hastigheter'!$H$11,IF($F159=500,'2. Velg maks og min hastigheter'!$H$12,IF($F159=630,'2. Velg maks og min hastigheter'!$H$13,VLOOKUP($F159,'Dim, min og maks'!$A$11:$H$54,6,FALSE)*3600*1.5)))))))))))),0),"")</f>
        <v/>
      </c>
      <c r="K159" s="174"/>
      <c r="L159" s="175" t="str">
        <f t="shared" si="6"/>
        <v/>
      </c>
      <c r="M159" s="233" t="str">
        <f t="shared" si="7"/>
        <v/>
      </c>
      <c r="N159" s="233"/>
      <c r="O159" s="233"/>
      <c r="P159" s="164"/>
    </row>
    <row r="160" spans="1:16" x14ac:dyDescent="0.3">
      <c r="A160" s="155"/>
      <c r="B160" s="174" t="s">
        <v>425</v>
      </c>
      <c r="C160" s="164"/>
      <c r="D160" s="164"/>
      <c r="E160" s="164"/>
      <c r="F160" s="169" t="str">
        <f>IF($E160&lt;20,"",IF(H160=CAV!$A$3,IF($E160&lt;='CAV hastighet'!$E$5,100,IF($E160&lt;='CAV hastighet'!$E$6,125,IF($E160&lt;='CAV hastighet'!$E$7,160,IF($E160&lt;='CAV hastighet'!$E$8,200,IF($E160&lt;='CAV hastighet'!$E$9,250,IF($E160&lt;='CAV hastighet'!$E$10,315,IF($E160&lt;='CAV hastighet'!$E$11,400,IF($E160&lt;='CAV hastighet'!$E$12,500,IF($E160&lt;='CAV hastighet'!$E$13,630,"Dim må overstyres"))))))))),IF($E160&lt;='2. Velg maks og min hastigheter'!$E$5,100,IF($E160&lt;='2. Velg maks og min hastigheter'!$E$6,125,IF($E160&lt;='2. Velg maks og min hastigheter'!$E$7,160,IF($E160&lt;='2. Velg maks og min hastigheter'!$E$8,200,IF($E160&lt;='2. Velg maks og min hastigheter'!$E$9,250,IF($E160&lt;='2. Velg maks og min hastigheter'!$E$10,315,IF($E160&lt;='2. Velg maks og min hastigheter'!$E$11,400,IF($E160&lt;='2. Velg maks og min hastigheter'!$E$12,500,IF($E160&lt;='2. Velg maks og min hastigheter'!$E$13,630,"Bruk rektangulært")))))))))))</f>
        <v/>
      </c>
      <c r="G160" s="170"/>
      <c r="H160" s="170"/>
      <c r="I160" s="172" t="str">
        <f>IFERROR(IF(OR($E160="",F160=""),"",IF(AND(F160="Bruk rektangulært",G160=""),"",ROUND(IF(G160&lt;&gt;"",IF( VLOOKUP(G160,'Dim, min og maks'!$A$2:$F$54,6,FALSE)&lt;&gt;0,'1. Prosjekteringsverktøy'!E160/3600/VLOOKUP(G160,'Dim, min og maks'!$A$2:$F$54,6,FALSE),(E160/3600)/(((G160/2/1000))^2*PI())),IF( VLOOKUP(F160,'Dim, min og maks'!$A$2:$F$54,6,FALSE)&lt;&gt;0,'1. Prosjekteringsverktøy'!E160/3600/VLOOKUP($F160,'Dim, min og maks'!$A$2:$F$54,6,FALSE),($E160/3600)/((($F160/2/1000))^2*PI()))),1))),"Dim finnes ikke")</f>
        <v/>
      </c>
      <c r="J160" s="173" t="str">
        <f>IFERROR(ROUND(IF($F160=0,"",IF(H160=CAV!$A$3,E160,IF(G160&lt;&gt;"",IF($G160=100,'2. Velg maks og min hastigheter'!$H$5,IF($G160=125,'2. Velg maks og min hastigheter'!$H$6,IF($G160=160,'2. Velg maks og min hastigheter'!$H$7,IF($G160=200,'2. Velg maks og min hastigheter'!$H$8,IF($G160=250,'2. Velg maks og min hastigheter'!$H$9,IF($G160=315,'2. Velg maks og min hastigheter'!$H$10,IF($G160=400,'2. Velg maks og min hastigheter'!$H$11,IF($G160=500,'2. Velg maks og min hastigheter'!$H$12,IF($G160=630,'2. Velg maks og min hastigheter'!$H$13,VLOOKUP($G160,'Dim, min og maks'!$A$11:$H$54,6,FALSE)*3600*1.5))))))))),IF($F160=100,'2. Velg maks og min hastigheter'!$H$5,IF($F160=125,'2. Velg maks og min hastigheter'!$H$6,IF($F160=160,'2. Velg maks og min hastigheter'!$H$7,IF($F160=200,'2. Velg maks og min hastigheter'!$H$8,IF($F160=250,'2. Velg maks og min hastigheter'!$H$9,IF($F160=315,'2. Velg maks og min hastigheter'!$H$10,IF($F160=400,'2. Velg maks og min hastigheter'!$H$11,IF($F160=500,'2. Velg maks og min hastigheter'!$H$12,IF($F160=630,'2. Velg maks og min hastigheter'!$H$13,VLOOKUP($F160,'Dim, min og maks'!$A$11:$H$54,6,FALSE)*3600*1.5)))))))))))),0),"")</f>
        <v/>
      </c>
      <c r="K160" s="174"/>
      <c r="L160" s="175" t="str">
        <f t="shared" si="6"/>
        <v/>
      </c>
      <c r="M160" s="233" t="str">
        <f t="shared" si="7"/>
        <v/>
      </c>
      <c r="N160" s="233"/>
      <c r="O160" s="233"/>
      <c r="P160" s="164"/>
    </row>
    <row r="161" spans="1:16" x14ac:dyDescent="0.3">
      <c r="A161" s="155"/>
      <c r="B161" s="174" t="s">
        <v>425</v>
      </c>
      <c r="C161" s="164"/>
      <c r="D161" s="164"/>
      <c r="E161" s="164"/>
      <c r="F161" s="169" t="str">
        <f>IF($E161&lt;20,"",IF(H161=CAV!$A$3,IF($E161&lt;='CAV hastighet'!$E$5,100,IF($E161&lt;='CAV hastighet'!$E$6,125,IF($E161&lt;='CAV hastighet'!$E$7,160,IF($E161&lt;='CAV hastighet'!$E$8,200,IF($E161&lt;='CAV hastighet'!$E$9,250,IF($E161&lt;='CAV hastighet'!$E$10,315,IF($E161&lt;='CAV hastighet'!$E$11,400,IF($E161&lt;='CAV hastighet'!$E$12,500,IF($E161&lt;='CAV hastighet'!$E$13,630,"Dim må overstyres"))))))))),IF($E161&lt;='2. Velg maks og min hastigheter'!$E$5,100,IF($E161&lt;='2. Velg maks og min hastigheter'!$E$6,125,IF($E161&lt;='2. Velg maks og min hastigheter'!$E$7,160,IF($E161&lt;='2. Velg maks og min hastigheter'!$E$8,200,IF($E161&lt;='2. Velg maks og min hastigheter'!$E$9,250,IF($E161&lt;='2. Velg maks og min hastigheter'!$E$10,315,IF($E161&lt;='2. Velg maks og min hastigheter'!$E$11,400,IF($E161&lt;='2. Velg maks og min hastigheter'!$E$12,500,IF($E161&lt;='2. Velg maks og min hastigheter'!$E$13,630,"Bruk rektangulært")))))))))))</f>
        <v/>
      </c>
      <c r="G161" s="170"/>
      <c r="H161" s="170"/>
      <c r="I161" s="172" t="str">
        <f>IFERROR(IF(OR($E161="",F161=""),"",IF(AND(F161="Bruk rektangulært",G161=""),"",ROUND(IF(G161&lt;&gt;"",IF( VLOOKUP(G161,'Dim, min og maks'!$A$2:$F$54,6,FALSE)&lt;&gt;0,'1. Prosjekteringsverktøy'!E161/3600/VLOOKUP(G161,'Dim, min og maks'!$A$2:$F$54,6,FALSE),(E161/3600)/(((G161/2/1000))^2*PI())),IF( VLOOKUP(F161,'Dim, min og maks'!$A$2:$F$54,6,FALSE)&lt;&gt;0,'1. Prosjekteringsverktøy'!E161/3600/VLOOKUP($F161,'Dim, min og maks'!$A$2:$F$54,6,FALSE),($E161/3600)/((($F161/2/1000))^2*PI()))),1))),"Dim finnes ikke")</f>
        <v/>
      </c>
      <c r="J161" s="173" t="str">
        <f>IFERROR(ROUND(IF($F161=0,"",IF(H161=CAV!$A$3,E161,IF(G161&lt;&gt;"",IF($G161=100,'2. Velg maks og min hastigheter'!$H$5,IF($G161=125,'2. Velg maks og min hastigheter'!$H$6,IF($G161=160,'2. Velg maks og min hastigheter'!$H$7,IF($G161=200,'2. Velg maks og min hastigheter'!$H$8,IF($G161=250,'2. Velg maks og min hastigheter'!$H$9,IF($G161=315,'2. Velg maks og min hastigheter'!$H$10,IF($G161=400,'2. Velg maks og min hastigheter'!$H$11,IF($G161=500,'2. Velg maks og min hastigheter'!$H$12,IF($G161=630,'2. Velg maks og min hastigheter'!$H$13,VLOOKUP($G161,'Dim, min og maks'!$A$11:$H$54,6,FALSE)*3600*1.5))))))))),IF($F161=100,'2. Velg maks og min hastigheter'!$H$5,IF($F161=125,'2. Velg maks og min hastigheter'!$H$6,IF($F161=160,'2. Velg maks og min hastigheter'!$H$7,IF($F161=200,'2. Velg maks og min hastigheter'!$H$8,IF($F161=250,'2. Velg maks og min hastigheter'!$H$9,IF($F161=315,'2. Velg maks og min hastigheter'!$H$10,IF($F161=400,'2. Velg maks og min hastigheter'!$H$11,IF($F161=500,'2. Velg maks og min hastigheter'!$H$12,IF($F161=630,'2. Velg maks og min hastigheter'!$H$13,VLOOKUP($F161,'Dim, min og maks'!$A$11:$H$54,6,FALSE)*3600*1.5)))))))))))),0),"")</f>
        <v/>
      </c>
      <c r="K161" s="174"/>
      <c r="L161" s="175" t="str">
        <f t="shared" si="6"/>
        <v/>
      </c>
      <c r="M161" s="233" t="str">
        <f t="shared" si="7"/>
        <v/>
      </c>
      <c r="N161" s="233"/>
      <c r="O161" s="233"/>
      <c r="P161" s="164"/>
    </row>
    <row r="162" spans="1:16" x14ac:dyDescent="0.3">
      <c r="A162" s="155"/>
      <c r="B162" s="174" t="s">
        <v>425</v>
      </c>
      <c r="C162" s="164"/>
      <c r="D162" s="164"/>
      <c r="E162" s="164"/>
      <c r="F162" s="169" t="str">
        <f>IF($E162&lt;20,"",IF(H162=CAV!$A$3,IF($E162&lt;='CAV hastighet'!$E$5,100,IF($E162&lt;='CAV hastighet'!$E$6,125,IF($E162&lt;='CAV hastighet'!$E$7,160,IF($E162&lt;='CAV hastighet'!$E$8,200,IF($E162&lt;='CAV hastighet'!$E$9,250,IF($E162&lt;='CAV hastighet'!$E$10,315,IF($E162&lt;='CAV hastighet'!$E$11,400,IF($E162&lt;='CAV hastighet'!$E$12,500,IF($E162&lt;='CAV hastighet'!$E$13,630,"Dim må overstyres"))))))))),IF($E162&lt;='2. Velg maks og min hastigheter'!$E$5,100,IF($E162&lt;='2. Velg maks og min hastigheter'!$E$6,125,IF($E162&lt;='2. Velg maks og min hastigheter'!$E$7,160,IF($E162&lt;='2. Velg maks og min hastigheter'!$E$8,200,IF($E162&lt;='2. Velg maks og min hastigheter'!$E$9,250,IF($E162&lt;='2. Velg maks og min hastigheter'!$E$10,315,IF($E162&lt;='2. Velg maks og min hastigheter'!$E$11,400,IF($E162&lt;='2. Velg maks og min hastigheter'!$E$12,500,IF($E162&lt;='2. Velg maks og min hastigheter'!$E$13,630,"Bruk rektangulært")))))))))))</f>
        <v/>
      </c>
      <c r="G162" s="170"/>
      <c r="H162" s="170"/>
      <c r="I162" s="172" t="str">
        <f>IFERROR(IF(OR($E162="",F162=""),"",IF(AND(F162="Bruk rektangulært",G162=""),"",ROUND(IF(G162&lt;&gt;"",IF( VLOOKUP(G162,'Dim, min og maks'!$A$2:$F$54,6,FALSE)&lt;&gt;0,'1. Prosjekteringsverktøy'!E162/3600/VLOOKUP(G162,'Dim, min og maks'!$A$2:$F$54,6,FALSE),(E162/3600)/(((G162/2/1000))^2*PI())),IF( VLOOKUP(F162,'Dim, min og maks'!$A$2:$F$54,6,FALSE)&lt;&gt;0,'1. Prosjekteringsverktøy'!E162/3600/VLOOKUP($F162,'Dim, min og maks'!$A$2:$F$54,6,FALSE),($E162/3600)/((($F162/2/1000))^2*PI()))),1))),"Dim finnes ikke")</f>
        <v/>
      </c>
      <c r="J162" s="173" t="str">
        <f>IFERROR(ROUND(IF($F162=0,"",IF(H162=CAV!$A$3,E162,IF(G162&lt;&gt;"",IF($G162=100,'2. Velg maks og min hastigheter'!$H$5,IF($G162=125,'2. Velg maks og min hastigheter'!$H$6,IF($G162=160,'2. Velg maks og min hastigheter'!$H$7,IF($G162=200,'2. Velg maks og min hastigheter'!$H$8,IF($G162=250,'2. Velg maks og min hastigheter'!$H$9,IF($G162=315,'2. Velg maks og min hastigheter'!$H$10,IF($G162=400,'2. Velg maks og min hastigheter'!$H$11,IF($G162=500,'2. Velg maks og min hastigheter'!$H$12,IF($G162=630,'2. Velg maks og min hastigheter'!$H$13,VLOOKUP($G162,'Dim, min og maks'!$A$11:$H$54,6,FALSE)*3600*1.5))))))))),IF($F162=100,'2. Velg maks og min hastigheter'!$H$5,IF($F162=125,'2. Velg maks og min hastigheter'!$H$6,IF($F162=160,'2. Velg maks og min hastigheter'!$H$7,IF($F162=200,'2. Velg maks og min hastigheter'!$H$8,IF($F162=250,'2. Velg maks og min hastigheter'!$H$9,IF($F162=315,'2. Velg maks og min hastigheter'!$H$10,IF($F162=400,'2. Velg maks og min hastigheter'!$H$11,IF($F162=500,'2. Velg maks og min hastigheter'!$H$12,IF($F162=630,'2. Velg maks og min hastigheter'!$H$13,VLOOKUP($F162,'Dim, min og maks'!$A$11:$H$54,6,FALSE)*3600*1.5)))))))))))),0),"")</f>
        <v/>
      </c>
      <c r="K162" s="174"/>
      <c r="L162" s="175" t="str">
        <f t="shared" si="6"/>
        <v/>
      </c>
      <c r="M162" s="233" t="str">
        <f t="shared" si="7"/>
        <v/>
      </c>
      <c r="N162" s="233"/>
      <c r="O162" s="233"/>
      <c r="P162" s="164"/>
    </row>
    <row r="163" spans="1:16" x14ac:dyDescent="0.3">
      <c r="A163" s="155"/>
      <c r="B163" s="174" t="s">
        <v>425</v>
      </c>
      <c r="C163" s="164"/>
      <c r="D163" s="164"/>
      <c r="E163" s="164"/>
      <c r="F163" s="169" t="str">
        <f>IF($E163&lt;20,"",IF(H163=CAV!$A$3,IF($E163&lt;='CAV hastighet'!$E$5,100,IF($E163&lt;='CAV hastighet'!$E$6,125,IF($E163&lt;='CAV hastighet'!$E$7,160,IF($E163&lt;='CAV hastighet'!$E$8,200,IF($E163&lt;='CAV hastighet'!$E$9,250,IF($E163&lt;='CAV hastighet'!$E$10,315,IF($E163&lt;='CAV hastighet'!$E$11,400,IF($E163&lt;='CAV hastighet'!$E$12,500,IF($E163&lt;='CAV hastighet'!$E$13,630,"Dim må overstyres"))))))))),IF($E163&lt;='2. Velg maks og min hastigheter'!$E$5,100,IF($E163&lt;='2. Velg maks og min hastigheter'!$E$6,125,IF($E163&lt;='2. Velg maks og min hastigheter'!$E$7,160,IF($E163&lt;='2. Velg maks og min hastigheter'!$E$8,200,IF($E163&lt;='2. Velg maks og min hastigheter'!$E$9,250,IF($E163&lt;='2. Velg maks og min hastigheter'!$E$10,315,IF($E163&lt;='2. Velg maks og min hastigheter'!$E$11,400,IF($E163&lt;='2. Velg maks og min hastigheter'!$E$12,500,IF($E163&lt;='2. Velg maks og min hastigheter'!$E$13,630,"Bruk rektangulært")))))))))))</f>
        <v/>
      </c>
      <c r="G163" s="170"/>
      <c r="H163" s="170"/>
      <c r="I163" s="172" t="str">
        <f>IFERROR(IF(OR($E163="",F163=""),"",IF(AND(F163="Bruk rektangulært",G163=""),"",ROUND(IF(G163&lt;&gt;"",IF( VLOOKUP(G163,'Dim, min og maks'!$A$2:$F$54,6,FALSE)&lt;&gt;0,'1. Prosjekteringsverktøy'!E163/3600/VLOOKUP(G163,'Dim, min og maks'!$A$2:$F$54,6,FALSE),(E163/3600)/(((G163/2/1000))^2*PI())),IF( VLOOKUP(F163,'Dim, min og maks'!$A$2:$F$54,6,FALSE)&lt;&gt;0,'1. Prosjekteringsverktøy'!E163/3600/VLOOKUP($F163,'Dim, min og maks'!$A$2:$F$54,6,FALSE),($E163/3600)/((($F163/2/1000))^2*PI()))),1))),"Dim finnes ikke")</f>
        <v/>
      </c>
      <c r="J163" s="173" t="str">
        <f>IFERROR(ROUND(IF($F163=0,"",IF(H163=CAV!$A$3,E163,IF(G163&lt;&gt;"",IF($G163=100,'2. Velg maks og min hastigheter'!$H$5,IF($G163=125,'2. Velg maks og min hastigheter'!$H$6,IF($G163=160,'2. Velg maks og min hastigheter'!$H$7,IF($G163=200,'2. Velg maks og min hastigheter'!$H$8,IF($G163=250,'2. Velg maks og min hastigheter'!$H$9,IF($G163=315,'2. Velg maks og min hastigheter'!$H$10,IF($G163=400,'2. Velg maks og min hastigheter'!$H$11,IF($G163=500,'2. Velg maks og min hastigheter'!$H$12,IF($G163=630,'2. Velg maks og min hastigheter'!$H$13,VLOOKUP($G163,'Dim, min og maks'!$A$11:$H$54,6,FALSE)*3600*1.5))))))))),IF($F163=100,'2. Velg maks og min hastigheter'!$H$5,IF($F163=125,'2. Velg maks og min hastigheter'!$H$6,IF($F163=160,'2. Velg maks og min hastigheter'!$H$7,IF($F163=200,'2. Velg maks og min hastigheter'!$H$8,IF($F163=250,'2. Velg maks og min hastigheter'!$H$9,IF($F163=315,'2. Velg maks og min hastigheter'!$H$10,IF($F163=400,'2. Velg maks og min hastigheter'!$H$11,IF($F163=500,'2. Velg maks og min hastigheter'!$H$12,IF($F163=630,'2. Velg maks og min hastigheter'!$H$13,VLOOKUP($F163,'Dim, min og maks'!$A$11:$H$54,6,FALSE)*3600*1.5)))))))))))),0),"")</f>
        <v/>
      </c>
      <c r="K163" s="174"/>
      <c r="L163" s="175" t="str">
        <f t="shared" si="6"/>
        <v/>
      </c>
      <c r="M163" s="233" t="str">
        <f t="shared" si="7"/>
        <v/>
      </c>
      <c r="N163" s="233"/>
      <c r="O163" s="233"/>
      <c r="P163" s="164"/>
    </row>
    <row r="164" spans="1:16" x14ac:dyDescent="0.3">
      <c r="A164" s="155"/>
      <c r="B164" s="174" t="s">
        <v>425</v>
      </c>
      <c r="C164" s="164"/>
      <c r="D164" s="164"/>
      <c r="E164" s="164"/>
      <c r="F164" s="169" t="str">
        <f>IF($E164&lt;20,"",IF(H164=CAV!$A$3,IF($E164&lt;='CAV hastighet'!$E$5,100,IF($E164&lt;='CAV hastighet'!$E$6,125,IF($E164&lt;='CAV hastighet'!$E$7,160,IF($E164&lt;='CAV hastighet'!$E$8,200,IF($E164&lt;='CAV hastighet'!$E$9,250,IF($E164&lt;='CAV hastighet'!$E$10,315,IF($E164&lt;='CAV hastighet'!$E$11,400,IF($E164&lt;='CAV hastighet'!$E$12,500,IF($E164&lt;='CAV hastighet'!$E$13,630,"Dim må overstyres"))))))))),IF($E164&lt;='2. Velg maks og min hastigheter'!$E$5,100,IF($E164&lt;='2. Velg maks og min hastigheter'!$E$6,125,IF($E164&lt;='2. Velg maks og min hastigheter'!$E$7,160,IF($E164&lt;='2. Velg maks og min hastigheter'!$E$8,200,IF($E164&lt;='2. Velg maks og min hastigheter'!$E$9,250,IF($E164&lt;='2. Velg maks og min hastigheter'!$E$10,315,IF($E164&lt;='2. Velg maks og min hastigheter'!$E$11,400,IF($E164&lt;='2. Velg maks og min hastigheter'!$E$12,500,IF($E164&lt;='2. Velg maks og min hastigheter'!$E$13,630,"Bruk rektangulært")))))))))))</f>
        <v/>
      </c>
      <c r="G164" s="170"/>
      <c r="H164" s="170"/>
      <c r="I164" s="172" t="str">
        <f>IFERROR(IF(OR($E164="",F164=""),"",IF(AND(F164="Bruk rektangulært",G164=""),"",ROUND(IF(G164&lt;&gt;"",IF( VLOOKUP(G164,'Dim, min og maks'!$A$2:$F$54,6,FALSE)&lt;&gt;0,'1. Prosjekteringsverktøy'!E164/3600/VLOOKUP(G164,'Dim, min og maks'!$A$2:$F$54,6,FALSE),(E164/3600)/(((G164/2/1000))^2*PI())),IF( VLOOKUP(F164,'Dim, min og maks'!$A$2:$F$54,6,FALSE)&lt;&gt;0,'1. Prosjekteringsverktøy'!E164/3600/VLOOKUP($F164,'Dim, min og maks'!$A$2:$F$54,6,FALSE),($E164/3600)/((($F164/2/1000))^2*PI()))),1))),"Dim finnes ikke")</f>
        <v/>
      </c>
      <c r="J164" s="173" t="str">
        <f>IFERROR(ROUND(IF($F164=0,"",IF(H164=CAV!$A$3,E164,IF(G164&lt;&gt;"",IF($G164=100,'2. Velg maks og min hastigheter'!$H$5,IF($G164=125,'2. Velg maks og min hastigheter'!$H$6,IF($G164=160,'2. Velg maks og min hastigheter'!$H$7,IF($G164=200,'2. Velg maks og min hastigheter'!$H$8,IF($G164=250,'2. Velg maks og min hastigheter'!$H$9,IF($G164=315,'2. Velg maks og min hastigheter'!$H$10,IF($G164=400,'2. Velg maks og min hastigheter'!$H$11,IF($G164=500,'2. Velg maks og min hastigheter'!$H$12,IF($G164=630,'2. Velg maks og min hastigheter'!$H$13,VLOOKUP($G164,'Dim, min og maks'!$A$11:$H$54,6,FALSE)*3600*1.5))))))))),IF($F164=100,'2. Velg maks og min hastigheter'!$H$5,IF($F164=125,'2. Velg maks og min hastigheter'!$H$6,IF($F164=160,'2. Velg maks og min hastigheter'!$H$7,IF($F164=200,'2. Velg maks og min hastigheter'!$H$8,IF($F164=250,'2. Velg maks og min hastigheter'!$H$9,IF($F164=315,'2. Velg maks og min hastigheter'!$H$10,IF($F164=400,'2. Velg maks og min hastigheter'!$H$11,IF($F164=500,'2. Velg maks og min hastigheter'!$H$12,IF($F164=630,'2. Velg maks og min hastigheter'!$H$13,VLOOKUP($F164,'Dim, min og maks'!$A$11:$H$54,6,FALSE)*3600*1.5)))))))))))),0),"")</f>
        <v/>
      </c>
      <c r="K164" s="174"/>
      <c r="L164" s="175" t="str">
        <f t="shared" si="6"/>
        <v/>
      </c>
      <c r="M164" s="233" t="str">
        <f t="shared" si="7"/>
        <v/>
      </c>
      <c r="N164" s="233"/>
      <c r="O164" s="233"/>
      <c r="P164" s="164"/>
    </row>
    <row r="165" spans="1:16" ht="15" customHeight="1" x14ac:dyDescent="0.3">
      <c r="A165" s="155"/>
      <c r="B165" s="174" t="s">
        <v>425</v>
      </c>
      <c r="C165" s="164"/>
      <c r="D165" s="164"/>
      <c r="E165" s="164"/>
      <c r="F165" s="169" t="str">
        <f>IF($E165&lt;20,"",IF(H165=CAV!$A$3,IF($E165&lt;='CAV hastighet'!$E$5,100,IF($E165&lt;='CAV hastighet'!$E$6,125,IF($E165&lt;='CAV hastighet'!$E$7,160,IF($E165&lt;='CAV hastighet'!$E$8,200,IF($E165&lt;='CAV hastighet'!$E$9,250,IF($E165&lt;='CAV hastighet'!$E$10,315,IF($E165&lt;='CAV hastighet'!$E$11,400,IF($E165&lt;='CAV hastighet'!$E$12,500,IF($E165&lt;='CAV hastighet'!$E$13,630,"Dim må overstyres"))))))))),IF($E165&lt;='2. Velg maks og min hastigheter'!$E$5,100,IF($E165&lt;='2. Velg maks og min hastigheter'!$E$6,125,IF($E165&lt;='2. Velg maks og min hastigheter'!$E$7,160,IF($E165&lt;='2. Velg maks og min hastigheter'!$E$8,200,IF($E165&lt;='2. Velg maks og min hastigheter'!$E$9,250,IF($E165&lt;='2. Velg maks og min hastigheter'!$E$10,315,IF($E165&lt;='2. Velg maks og min hastigheter'!$E$11,400,IF($E165&lt;='2. Velg maks og min hastigheter'!$E$12,500,IF($E165&lt;='2. Velg maks og min hastigheter'!$E$13,630,"Bruk rektangulært")))))))))))</f>
        <v/>
      </c>
      <c r="G165" s="170"/>
      <c r="H165" s="170"/>
      <c r="I165" s="172" t="str">
        <f>IFERROR(IF(OR($E165="",F165=""),"",IF(AND(F165="Bruk rektangulært",G165=""),"",ROUND(IF(G165&lt;&gt;"",IF( VLOOKUP(G165,'Dim, min og maks'!$A$2:$F$54,6,FALSE)&lt;&gt;0,'1. Prosjekteringsverktøy'!E165/3600/VLOOKUP(G165,'Dim, min og maks'!$A$2:$F$54,6,FALSE),(E165/3600)/(((G165/2/1000))^2*PI())),IF( VLOOKUP(F165,'Dim, min og maks'!$A$2:$F$54,6,FALSE)&lt;&gt;0,'1. Prosjekteringsverktøy'!E165/3600/VLOOKUP($F165,'Dim, min og maks'!$A$2:$F$54,6,FALSE),($E165/3600)/((($F165/2/1000))^2*PI()))),1))),"Dim finnes ikke")</f>
        <v/>
      </c>
      <c r="J165" s="173" t="str">
        <f>IFERROR(ROUND(IF($F165=0,"",IF(H165=CAV!$A$3,E165,IF(G165&lt;&gt;"",IF($G165=100,'2. Velg maks og min hastigheter'!$H$5,IF($G165=125,'2. Velg maks og min hastigheter'!$H$6,IF($G165=160,'2. Velg maks og min hastigheter'!$H$7,IF($G165=200,'2. Velg maks og min hastigheter'!$H$8,IF($G165=250,'2. Velg maks og min hastigheter'!$H$9,IF($G165=315,'2. Velg maks og min hastigheter'!$H$10,IF($G165=400,'2. Velg maks og min hastigheter'!$H$11,IF($G165=500,'2. Velg maks og min hastigheter'!$H$12,IF($G165=630,'2. Velg maks og min hastigheter'!$H$13,VLOOKUP($G165,'Dim, min og maks'!$A$11:$H$54,6,FALSE)*3600*1.5))))))))),IF($F165=100,'2. Velg maks og min hastigheter'!$H$5,IF($F165=125,'2. Velg maks og min hastigheter'!$H$6,IF($F165=160,'2. Velg maks og min hastigheter'!$H$7,IF($F165=200,'2. Velg maks og min hastigheter'!$H$8,IF($F165=250,'2. Velg maks og min hastigheter'!$H$9,IF($F165=315,'2. Velg maks og min hastigheter'!$H$10,IF($F165=400,'2. Velg maks og min hastigheter'!$H$11,IF($F165=500,'2. Velg maks og min hastigheter'!$H$12,IF($F165=630,'2. Velg maks og min hastigheter'!$H$13,VLOOKUP($F165,'Dim, min og maks'!$A$11:$H$54,6,FALSE)*3600*1.5)))))))))))),0),"")</f>
        <v/>
      </c>
      <c r="K165" s="174"/>
      <c r="L165" s="175" t="str">
        <f t="shared" si="6"/>
        <v/>
      </c>
      <c r="M165" s="233" t="str">
        <f t="shared" si="7"/>
        <v/>
      </c>
      <c r="N165" s="233"/>
      <c r="O165" s="233"/>
      <c r="P165" s="164"/>
    </row>
    <row r="166" spans="1:16" x14ac:dyDescent="0.3">
      <c r="A166" s="155"/>
      <c r="B166" s="174" t="s">
        <v>425</v>
      </c>
      <c r="C166" s="164"/>
      <c r="D166" s="164"/>
      <c r="E166" s="164"/>
      <c r="F166" s="169" t="str">
        <f>IF($E166&lt;20,"",IF(H166=CAV!$A$3,IF($E166&lt;='CAV hastighet'!$E$5,100,IF($E166&lt;='CAV hastighet'!$E$6,125,IF($E166&lt;='CAV hastighet'!$E$7,160,IF($E166&lt;='CAV hastighet'!$E$8,200,IF($E166&lt;='CAV hastighet'!$E$9,250,IF($E166&lt;='CAV hastighet'!$E$10,315,IF($E166&lt;='CAV hastighet'!$E$11,400,IF($E166&lt;='CAV hastighet'!$E$12,500,IF($E166&lt;='CAV hastighet'!$E$13,630,"Dim må overstyres"))))))))),IF($E166&lt;='2. Velg maks og min hastigheter'!$E$5,100,IF($E166&lt;='2. Velg maks og min hastigheter'!$E$6,125,IF($E166&lt;='2. Velg maks og min hastigheter'!$E$7,160,IF($E166&lt;='2. Velg maks og min hastigheter'!$E$8,200,IF($E166&lt;='2. Velg maks og min hastigheter'!$E$9,250,IF($E166&lt;='2. Velg maks og min hastigheter'!$E$10,315,IF($E166&lt;='2. Velg maks og min hastigheter'!$E$11,400,IF($E166&lt;='2. Velg maks og min hastigheter'!$E$12,500,IF($E166&lt;='2. Velg maks og min hastigheter'!$E$13,630,"Bruk rektangulært")))))))))))</f>
        <v/>
      </c>
      <c r="G166" s="170"/>
      <c r="H166" s="170"/>
      <c r="I166" s="172" t="str">
        <f>IFERROR(IF(OR($E166="",F166=""),"",IF(AND(F166="Bruk rektangulært",G166=""),"",ROUND(IF(G166&lt;&gt;"",IF( VLOOKUP(G166,'Dim, min og maks'!$A$2:$F$54,6,FALSE)&lt;&gt;0,'1. Prosjekteringsverktøy'!E166/3600/VLOOKUP(G166,'Dim, min og maks'!$A$2:$F$54,6,FALSE),(E166/3600)/(((G166/2/1000))^2*PI())),IF( VLOOKUP(F166,'Dim, min og maks'!$A$2:$F$54,6,FALSE)&lt;&gt;0,'1. Prosjekteringsverktøy'!E166/3600/VLOOKUP($F166,'Dim, min og maks'!$A$2:$F$54,6,FALSE),($E166/3600)/((($F166/2/1000))^2*PI()))),1))),"Dim finnes ikke")</f>
        <v/>
      </c>
      <c r="J166" s="173" t="str">
        <f>IFERROR(ROUND(IF($F166=0,"",IF(H166=CAV!$A$3,E166,IF(G166&lt;&gt;"",IF($G166=100,'2. Velg maks og min hastigheter'!$H$5,IF($G166=125,'2. Velg maks og min hastigheter'!$H$6,IF($G166=160,'2. Velg maks og min hastigheter'!$H$7,IF($G166=200,'2. Velg maks og min hastigheter'!$H$8,IF($G166=250,'2. Velg maks og min hastigheter'!$H$9,IF($G166=315,'2. Velg maks og min hastigheter'!$H$10,IF($G166=400,'2. Velg maks og min hastigheter'!$H$11,IF($G166=500,'2. Velg maks og min hastigheter'!$H$12,IF($G166=630,'2. Velg maks og min hastigheter'!$H$13,VLOOKUP($G166,'Dim, min og maks'!$A$11:$H$54,6,FALSE)*3600*1.5))))))))),IF($F166=100,'2. Velg maks og min hastigheter'!$H$5,IF($F166=125,'2. Velg maks og min hastigheter'!$H$6,IF($F166=160,'2. Velg maks og min hastigheter'!$H$7,IF($F166=200,'2. Velg maks og min hastigheter'!$H$8,IF($F166=250,'2. Velg maks og min hastigheter'!$H$9,IF($F166=315,'2. Velg maks og min hastigheter'!$H$10,IF($F166=400,'2. Velg maks og min hastigheter'!$H$11,IF($F166=500,'2. Velg maks og min hastigheter'!$H$12,IF($F166=630,'2. Velg maks og min hastigheter'!$H$13,VLOOKUP($F166,'Dim, min og maks'!$A$11:$H$54,6,FALSE)*3600*1.5)))))))))))),0),"")</f>
        <v/>
      </c>
      <c r="K166" s="174"/>
      <c r="L166" s="175" t="str">
        <f t="shared" si="6"/>
        <v/>
      </c>
      <c r="M166" s="233" t="str">
        <f t="shared" si="7"/>
        <v/>
      </c>
      <c r="N166" s="233"/>
      <c r="O166" s="233"/>
      <c r="P166" s="164"/>
    </row>
    <row r="167" spans="1:16" x14ac:dyDescent="0.3">
      <c r="A167" s="155"/>
      <c r="B167" s="174" t="s">
        <v>425</v>
      </c>
      <c r="C167" s="164"/>
      <c r="D167" s="164"/>
      <c r="E167" s="164"/>
      <c r="F167" s="169" t="str">
        <f>IF($E167&lt;20,"",IF(H167=CAV!$A$3,IF($E167&lt;='CAV hastighet'!$E$5,100,IF($E167&lt;='CAV hastighet'!$E$6,125,IF($E167&lt;='CAV hastighet'!$E$7,160,IF($E167&lt;='CAV hastighet'!$E$8,200,IF($E167&lt;='CAV hastighet'!$E$9,250,IF($E167&lt;='CAV hastighet'!$E$10,315,IF($E167&lt;='CAV hastighet'!$E$11,400,IF($E167&lt;='CAV hastighet'!$E$12,500,IF($E167&lt;='CAV hastighet'!$E$13,630,"Dim må overstyres"))))))))),IF($E167&lt;='2. Velg maks og min hastigheter'!$E$5,100,IF($E167&lt;='2. Velg maks og min hastigheter'!$E$6,125,IF($E167&lt;='2. Velg maks og min hastigheter'!$E$7,160,IF($E167&lt;='2. Velg maks og min hastigheter'!$E$8,200,IF($E167&lt;='2. Velg maks og min hastigheter'!$E$9,250,IF($E167&lt;='2. Velg maks og min hastigheter'!$E$10,315,IF($E167&lt;='2. Velg maks og min hastigheter'!$E$11,400,IF($E167&lt;='2. Velg maks og min hastigheter'!$E$12,500,IF($E167&lt;='2. Velg maks og min hastigheter'!$E$13,630,"Bruk rektangulært")))))))))))</f>
        <v/>
      </c>
      <c r="G167" s="170"/>
      <c r="H167" s="170"/>
      <c r="I167" s="172" t="str">
        <f>IFERROR(IF(OR($E167="",F167=""),"",IF(AND(F167="Bruk rektangulært",G167=""),"",ROUND(IF(G167&lt;&gt;"",IF( VLOOKUP(G167,'Dim, min og maks'!$A$2:$F$54,6,FALSE)&lt;&gt;0,'1. Prosjekteringsverktøy'!E167/3600/VLOOKUP(G167,'Dim, min og maks'!$A$2:$F$54,6,FALSE),(E167/3600)/(((G167/2/1000))^2*PI())),IF( VLOOKUP(F167,'Dim, min og maks'!$A$2:$F$54,6,FALSE)&lt;&gt;0,'1. Prosjekteringsverktøy'!E167/3600/VLOOKUP($F167,'Dim, min og maks'!$A$2:$F$54,6,FALSE),($E167/3600)/((($F167/2/1000))^2*PI()))),1))),"Dim finnes ikke")</f>
        <v/>
      </c>
      <c r="J167" s="173" t="str">
        <f>IFERROR(ROUND(IF($F167=0,"",IF(H167=CAV!$A$3,E167,IF(G167&lt;&gt;"",IF($G167=100,'2. Velg maks og min hastigheter'!$H$5,IF($G167=125,'2. Velg maks og min hastigheter'!$H$6,IF($G167=160,'2. Velg maks og min hastigheter'!$H$7,IF($G167=200,'2. Velg maks og min hastigheter'!$H$8,IF($G167=250,'2. Velg maks og min hastigheter'!$H$9,IF($G167=315,'2. Velg maks og min hastigheter'!$H$10,IF($G167=400,'2. Velg maks og min hastigheter'!$H$11,IF($G167=500,'2. Velg maks og min hastigheter'!$H$12,IF($G167=630,'2. Velg maks og min hastigheter'!$H$13,VLOOKUP($G167,'Dim, min og maks'!$A$11:$H$54,6,FALSE)*3600*1.5))))))))),IF($F167=100,'2. Velg maks og min hastigheter'!$H$5,IF($F167=125,'2. Velg maks og min hastigheter'!$H$6,IF($F167=160,'2. Velg maks og min hastigheter'!$H$7,IF($F167=200,'2. Velg maks og min hastigheter'!$H$8,IF($F167=250,'2. Velg maks og min hastigheter'!$H$9,IF($F167=315,'2. Velg maks og min hastigheter'!$H$10,IF($F167=400,'2. Velg maks og min hastigheter'!$H$11,IF($F167=500,'2. Velg maks og min hastigheter'!$H$12,IF($F167=630,'2. Velg maks og min hastigheter'!$H$13,VLOOKUP($F167,'Dim, min og maks'!$A$11:$H$54,6,FALSE)*3600*1.5)))))))))))),0),"")</f>
        <v/>
      </c>
      <c r="K167" s="174"/>
      <c r="L167" s="175" t="str">
        <f t="shared" si="6"/>
        <v/>
      </c>
      <c r="M167" s="233" t="str">
        <f t="shared" si="7"/>
        <v/>
      </c>
      <c r="N167" s="233"/>
      <c r="O167" s="233"/>
      <c r="P167" s="164"/>
    </row>
    <row r="168" spans="1:16" x14ac:dyDescent="0.3">
      <c r="A168" s="155"/>
      <c r="B168" s="174" t="s">
        <v>425</v>
      </c>
      <c r="C168" s="164"/>
      <c r="D168" s="164"/>
      <c r="E168" s="164"/>
      <c r="F168" s="169" t="str">
        <f>IF($E168&lt;20,"",IF(H168=CAV!$A$3,IF($E168&lt;='CAV hastighet'!$E$5,100,IF($E168&lt;='CAV hastighet'!$E$6,125,IF($E168&lt;='CAV hastighet'!$E$7,160,IF($E168&lt;='CAV hastighet'!$E$8,200,IF($E168&lt;='CAV hastighet'!$E$9,250,IF($E168&lt;='CAV hastighet'!$E$10,315,IF($E168&lt;='CAV hastighet'!$E$11,400,IF($E168&lt;='CAV hastighet'!$E$12,500,IF($E168&lt;='CAV hastighet'!$E$13,630,"Dim må overstyres"))))))))),IF($E168&lt;='2. Velg maks og min hastigheter'!$E$5,100,IF($E168&lt;='2. Velg maks og min hastigheter'!$E$6,125,IF($E168&lt;='2. Velg maks og min hastigheter'!$E$7,160,IF($E168&lt;='2. Velg maks og min hastigheter'!$E$8,200,IF($E168&lt;='2. Velg maks og min hastigheter'!$E$9,250,IF($E168&lt;='2. Velg maks og min hastigheter'!$E$10,315,IF($E168&lt;='2. Velg maks og min hastigheter'!$E$11,400,IF($E168&lt;='2. Velg maks og min hastigheter'!$E$12,500,IF($E168&lt;='2. Velg maks og min hastigheter'!$E$13,630,"Bruk rektangulært")))))))))))</f>
        <v/>
      </c>
      <c r="G168" s="170"/>
      <c r="H168" s="170"/>
      <c r="I168" s="172" t="str">
        <f>IFERROR(IF(OR($E168="",F168=""),"",IF(AND(F168="Bruk rektangulært",G168=""),"",ROUND(IF(G168&lt;&gt;"",IF( VLOOKUP(G168,'Dim, min og maks'!$A$2:$F$54,6,FALSE)&lt;&gt;0,'1. Prosjekteringsverktøy'!E168/3600/VLOOKUP(G168,'Dim, min og maks'!$A$2:$F$54,6,FALSE),(E168/3600)/(((G168/2/1000))^2*PI())),IF( VLOOKUP(F168,'Dim, min og maks'!$A$2:$F$54,6,FALSE)&lt;&gt;0,'1. Prosjekteringsverktøy'!E168/3600/VLOOKUP($F168,'Dim, min og maks'!$A$2:$F$54,6,FALSE),($E168/3600)/((($F168/2/1000))^2*PI()))),1))),"Dim finnes ikke")</f>
        <v/>
      </c>
      <c r="J168" s="173" t="str">
        <f>IFERROR(ROUND(IF($F168=0,"",IF(H168=CAV!$A$3,E168,IF(G168&lt;&gt;"",IF($G168=100,'2. Velg maks og min hastigheter'!$H$5,IF($G168=125,'2. Velg maks og min hastigheter'!$H$6,IF($G168=160,'2. Velg maks og min hastigheter'!$H$7,IF($G168=200,'2. Velg maks og min hastigheter'!$H$8,IF($G168=250,'2. Velg maks og min hastigheter'!$H$9,IF($G168=315,'2. Velg maks og min hastigheter'!$H$10,IF($G168=400,'2. Velg maks og min hastigheter'!$H$11,IF($G168=500,'2. Velg maks og min hastigheter'!$H$12,IF($G168=630,'2. Velg maks og min hastigheter'!$H$13,VLOOKUP($G168,'Dim, min og maks'!$A$11:$H$54,6,FALSE)*3600*1.5))))))))),IF($F168=100,'2. Velg maks og min hastigheter'!$H$5,IF($F168=125,'2. Velg maks og min hastigheter'!$H$6,IF($F168=160,'2. Velg maks og min hastigheter'!$H$7,IF($F168=200,'2. Velg maks og min hastigheter'!$H$8,IF($F168=250,'2. Velg maks og min hastigheter'!$H$9,IF($F168=315,'2. Velg maks og min hastigheter'!$H$10,IF($F168=400,'2. Velg maks og min hastigheter'!$H$11,IF($F168=500,'2. Velg maks og min hastigheter'!$H$12,IF($F168=630,'2. Velg maks og min hastigheter'!$H$13,VLOOKUP($F168,'Dim, min og maks'!$A$11:$H$54,6,FALSE)*3600*1.5)))))))))))),0),"")</f>
        <v/>
      </c>
      <c r="K168" s="174"/>
      <c r="L168" s="175" t="str">
        <f t="shared" si="6"/>
        <v/>
      </c>
      <c r="M168" s="233" t="str">
        <f t="shared" si="7"/>
        <v/>
      </c>
      <c r="N168" s="233"/>
      <c r="O168" s="233"/>
      <c r="P168" s="164"/>
    </row>
    <row r="169" spans="1:16" x14ac:dyDescent="0.3">
      <c r="A169" s="155"/>
      <c r="B169" s="174" t="s">
        <v>425</v>
      </c>
      <c r="C169" s="164"/>
      <c r="D169" s="164"/>
      <c r="E169" s="164"/>
      <c r="F169" s="169" t="str">
        <f>IF($E169&lt;20,"",IF(H169=CAV!$A$3,IF($E169&lt;='CAV hastighet'!$E$5,100,IF($E169&lt;='CAV hastighet'!$E$6,125,IF($E169&lt;='CAV hastighet'!$E$7,160,IF($E169&lt;='CAV hastighet'!$E$8,200,IF($E169&lt;='CAV hastighet'!$E$9,250,IF($E169&lt;='CAV hastighet'!$E$10,315,IF($E169&lt;='CAV hastighet'!$E$11,400,IF($E169&lt;='CAV hastighet'!$E$12,500,IF($E169&lt;='CAV hastighet'!$E$13,630,"Dim må overstyres"))))))))),IF($E169&lt;='2. Velg maks og min hastigheter'!$E$5,100,IF($E169&lt;='2. Velg maks og min hastigheter'!$E$6,125,IF($E169&lt;='2. Velg maks og min hastigheter'!$E$7,160,IF($E169&lt;='2. Velg maks og min hastigheter'!$E$8,200,IF($E169&lt;='2. Velg maks og min hastigheter'!$E$9,250,IF($E169&lt;='2. Velg maks og min hastigheter'!$E$10,315,IF($E169&lt;='2. Velg maks og min hastigheter'!$E$11,400,IF($E169&lt;='2. Velg maks og min hastigheter'!$E$12,500,IF($E169&lt;='2. Velg maks og min hastigheter'!$E$13,630,"Bruk rektangulært")))))))))))</f>
        <v/>
      </c>
      <c r="G169" s="170"/>
      <c r="H169" s="170"/>
      <c r="I169" s="172" t="str">
        <f>IFERROR(IF(OR($E169="",F169=""),"",IF(AND(F169="Bruk rektangulært",G169=""),"",ROUND(IF(G169&lt;&gt;"",IF( VLOOKUP(G169,'Dim, min og maks'!$A$2:$F$54,6,FALSE)&lt;&gt;0,'1. Prosjekteringsverktøy'!E169/3600/VLOOKUP(G169,'Dim, min og maks'!$A$2:$F$54,6,FALSE),(E169/3600)/(((G169/2/1000))^2*PI())),IF( VLOOKUP(F169,'Dim, min og maks'!$A$2:$F$54,6,FALSE)&lt;&gt;0,'1. Prosjekteringsverktøy'!E169/3600/VLOOKUP($F169,'Dim, min og maks'!$A$2:$F$54,6,FALSE),($E169/3600)/((($F169/2/1000))^2*PI()))),1))),"Dim finnes ikke")</f>
        <v/>
      </c>
      <c r="J169" s="173" t="str">
        <f>IFERROR(ROUND(IF($F169=0,"",IF(H169=CAV!$A$3,E169,IF(G169&lt;&gt;"",IF($G169=100,'2. Velg maks og min hastigheter'!$H$5,IF($G169=125,'2. Velg maks og min hastigheter'!$H$6,IF($G169=160,'2. Velg maks og min hastigheter'!$H$7,IF($G169=200,'2. Velg maks og min hastigheter'!$H$8,IF($G169=250,'2. Velg maks og min hastigheter'!$H$9,IF($G169=315,'2. Velg maks og min hastigheter'!$H$10,IF($G169=400,'2. Velg maks og min hastigheter'!$H$11,IF($G169=500,'2. Velg maks og min hastigheter'!$H$12,IF($G169=630,'2. Velg maks og min hastigheter'!$H$13,VLOOKUP($G169,'Dim, min og maks'!$A$11:$H$54,6,FALSE)*3600*1.5))))))))),IF($F169=100,'2. Velg maks og min hastigheter'!$H$5,IF($F169=125,'2. Velg maks og min hastigheter'!$H$6,IF($F169=160,'2. Velg maks og min hastigheter'!$H$7,IF($F169=200,'2. Velg maks og min hastigheter'!$H$8,IF($F169=250,'2. Velg maks og min hastigheter'!$H$9,IF($F169=315,'2. Velg maks og min hastigheter'!$H$10,IF($F169=400,'2. Velg maks og min hastigheter'!$H$11,IF($F169=500,'2. Velg maks og min hastigheter'!$H$12,IF($F169=630,'2. Velg maks og min hastigheter'!$H$13,VLOOKUP($F169,'Dim, min og maks'!$A$11:$H$54,6,FALSE)*3600*1.5)))))))))))),0),"")</f>
        <v/>
      </c>
      <c r="K169" s="174"/>
      <c r="L169" s="175" t="str">
        <f t="shared" si="6"/>
        <v/>
      </c>
      <c r="M169" s="233" t="str">
        <f t="shared" si="7"/>
        <v/>
      </c>
      <c r="N169" s="233"/>
      <c r="O169" s="233"/>
      <c r="P169" s="164"/>
    </row>
    <row r="170" spans="1:16" x14ac:dyDescent="0.3">
      <c r="A170" s="155"/>
      <c r="B170" s="174" t="s">
        <v>425</v>
      </c>
      <c r="C170" s="164"/>
      <c r="D170" s="164"/>
      <c r="E170" s="164"/>
      <c r="F170" s="169" t="str">
        <f>IF($E170&lt;20,"",IF(H170=CAV!$A$3,IF($E170&lt;='CAV hastighet'!$E$5,100,IF($E170&lt;='CAV hastighet'!$E$6,125,IF($E170&lt;='CAV hastighet'!$E$7,160,IF($E170&lt;='CAV hastighet'!$E$8,200,IF($E170&lt;='CAV hastighet'!$E$9,250,IF($E170&lt;='CAV hastighet'!$E$10,315,IF($E170&lt;='CAV hastighet'!$E$11,400,IF($E170&lt;='CAV hastighet'!$E$12,500,IF($E170&lt;='CAV hastighet'!$E$13,630,"Dim må overstyres"))))))))),IF($E170&lt;='2. Velg maks og min hastigheter'!$E$5,100,IF($E170&lt;='2. Velg maks og min hastigheter'!$E$6,125,IF($E170&lt;='2. Velg maks og min hastigheter'!$E$7,160,IF($E170&lt;='2. Velg maks og min hastigheter'!$E$8,200,IF($E170&lt;='2. Velg maks og min hastigheter'!$E$9,250,IF($E170&lt;='2. Velg maks og min hastigheter'!$E$10,315,IF($E170&lt;='2. Velg maks og min hastigheter'!$E$11,400,IF($E170&lt;='2. Velg maks og min hastigheter'!$E$12,500,IF($E170&lt;='2. Velg maks og min hastigheter'!$E$13,630,"Bruk rektangulært")))))))))))</f>
        <v/>
      </c>
      <c r="G170" s="170"/>
      <c r="H170" s="170"/>
      <c r="I170" s="172" t="str">
        <f>IFERROR(IF(OR($E170="",F170=""),"",IF(AND(F170="Bruk rektangulært",G170=""),"",ROUND(IF(G170&lt;&gt;"",IF( VLOOKUP(G170,'Dim, min og maks'!$A$2:$F$54,6,FALSE)&lt;&gt;0,'1. Prosjekteringsverktøy'!E170/3600/VLOOKUP(G170,'Dim, min og maks'!$A$2:$F$54,6,FALSE),(E170/3600)/(((G170/2/1000))^2*PI())),IF( VLOOKUP(F170,'Dim, min og maks'!$A$2:$F$54,6,FALSE)&lt;&gt;0,'1. Prosjekteringsverktøy'!E170/3600/VLOOKUP($F170,'Dim, min og maks'!$A$2:$F$54,6,FALSE),($E170/3600)/((($F170/2/1000))^2*PI()))),1))),"Dim finnes ikke")</f>
        <v/>
      </c>
      <c r="J170" s="173" t="str">
        <f>IFERROR(ROUND(IF($F170=0,"",IF(H170=CAV!$A$3,E170,IF(G170&lt;&gt;"",IF($G170=100,'2. Velg maks og min hastigheter'!$H$5,IF($G170=125,'2. Velg maks og min hastigheter'!$H$6,IF($G170=160,'2. Velg maks og min hastigheter'!$H$7,IF($G170=200,'2. Velg maks og min hastigheter'!$H$8,IF($G170=250,'2. Velg maks og min hastigheter'!$H$9,IF($G170=315,'2. Velg maks og min hastigheter'!$H$10,IF($G170=400,'2. Velg maks og min hastigheter'!$H$11,IF($G170=500,'2. Velg maks og min hastigheter'!$H$12,IF($G170=630,'2. Velg maks og min hastigheter'!$H$13,VLOOKUP($G170,'Dim, min og maks'!$A$11:$H$54,6,FALSE)*3600*1.5))))))))),IF($F170=100,'2. Velg maks og min hastigheter'!$H$5,IF($F170=125,'2. Velg maks og min hastigheter'!$H$6,IF($F170=160,'2. Velg maks og min hastigheter'!$H$7,IF($F170=200,'2. Velg maks og min hastigheter'!$H$8,IF($F170=250,'2. Velg maks og min hastigheter'!$H$9,IF($F170=315,'2. Velg maks og min hastigheter'!$H$10,IF($F170=400,'2. Velg maks og min hastigheter'!$H$11,IF($F170=500,'2. Velg maks og min hastigheter'!$H$12,IF($F170=630,'2. Velg maks og min hastigheter'!$H$13,VLOOKUP($F170,'Dim, min og maks'!$A$11:$H$54,6,FALSE)*3600*1.5)))))))))))),0),"")</f>
        <v/>
      </c>
      <c r="K170" s="174"/>
      <c r="L170" s="175" t="str">
        <f t="shared" si="6"/>
        <v/>
      </c>
      <c r="M170" s="233" t="str">
        <f t="shared" si="7"/>
        <v/>
      </c>
      <c r="N170" s="233"/>
      <c r="O170" s="233"/>
      <c r="P170" s="164"/>
    </row>
    <row r="171" spans="1:16" x14ac:dyDescent="0.3">
      <c r="A171" s="155"/>
      <c r="B171" s="174" t="s">
        <v>425</v>
      </c>
      <c r="C171" s="164"/>
      <c r="D171" s="164"/>
      <c r="E171" s="164"/>
      <c r="F171" s="169" t="str">
        <f>IF($E171&lt;20,"",IF(H171=CAV!$A$3,IF($E171&lt;='CAV hastighet'!$E$5,100,IF($E171&lt;='CAV hastighet'!$E$6,125,IF($E171&lt;='CAV hastighet'!$E$7,160,IF($E171&lt;='CAV hastighet'!$E$8,200,IF($E171&lt;='CAV hastighet'!$E$9,250,IF($E171&lt;='CAV hastighet'!$E$10,315,IF($E171&lt;='CAV hastighet'!$E$11,400,IF($E171&lt;='CAV hastighet'!$E$12,500,IF($E171&lt;='CAV hastighet'!$E$13,630,"Dim må overstyres"))))))))),IF($E171&lt;='2. Velg maks og min hastigheter'!$E$5,100,IF($E171&lt;='2. Velg maks og min hastigheter'!$E$6,125,IF($E171&lt;='2. Velg maks og min hastigheter'!$E$7,160,IF($E171&lt;='2. Velg maks og min hastigheter'!$E$8,200,IF($E171&lt;='2. Velg maks og min hastigheter'!$E$9,250,IF($E171&lt;='2. Velg maks og min hastigheter'!$E$10,315,IF($E171&lt;='2. Velg maks og min hastigheter'!$E$11,400,IF($E171&lt;='2. Velg maks og min hastigheter'!$E$12,500,IF($E171&lt;='2. Velg maks og min hastigheter'!$E$13,630,"Bruk rektangulært")))))))))))</f>
        <v/>
      </c>
      <c r="G171" s="170"/>
      <c r="H171" s="170"/>
      <c r="I171" s="172" t="str">
        <f>IFERROR(IF(OR($E171="",F171=""),"",IF(AND(F171="Bruk rektangulært",G171=""),"",ROUND(IF(G171&lt;&gt;"",IF( VLOOKUP(G171,'Dim, min og maks'!$A$2:$F$54,6,FALSE)&lt;&gt;0,'1. Prosjekteringsverktøy'!E171/3600/VLOOKUP(G171,'Dim, min og maks'!$A$2:$F$54,6,FALSE),(E171/3600)/(((G171/2/1000))^2*PI())),IF( VLOOKUP(F171,'Dim, min og maks'!$A$2:$F$54,6,FALSE)&lt;&gt;0,'1. Prosjekteringsverktøy'!E171/3600/VLOOKUP($F171,'Dim, min og maks'!$A$2:$F$54,6,FALSE),($E171/3600)/((($F171/2/1000))^2*PI()))),1))),"Dim finnes ikke")</f>
        <v/>
      </c>
      <c r="J171" s="173" t="str">
        <f>IFERROR(ROUND(IF($F171=0,"",IF(H171=CAV!$A$3,E171,IF(G171&lt;&gt;"",IF($G171=100,'2. Velg maks og min hastigheter'!$H$5,IF($G171=125,'2. Velg maks og min hastigheter'!$H$6,IF($G171=160,'2. Velg maks og min hastigheter'!$H$7,IF($G171=200,'2. Velg maks og min hastigheter'!$H$8,IF($G171=250,'2. Velg maks og min hastigheter'!$H$9,IF($G171=315,'2. Velg maks og min hastigheter'!$H$10,IF($G171=400,'2. Velg maks og min hastigheter'!$H$11,IF($G171=500,'2. Velg maks og min hastigheter'!$H$12,IF($G171=630,'2. Velg maks og min hastigheter'!$H$13,VLOOKUP($G171,'Dim, min og maks'!$A$11:$H$54,6,FALSE)*3600*1.5))))))))),IF($F171=100,'2. Velg maks og min hastigheter'!$H$5,IF($F171=125,'2. Velg maks og min hastigheter'!$H$6,IF($F171=160,'2. Velg maks og min hastigheter'!$H$7,IF($F171=200,'2. Velg maks og min hastigheter'!$H$8,IF($F171=250,'2. Velg maks og min hastigheter'!$H$9,IF($F171=315,'2. Velg maks og min hastigheter'!$H$10,IF($F171=400,'2. Velg maks og min hastigheter'!$H$11,IF($F171=500,'2. Velg maks og min hastigheter'!$H$12,IF($F171=630,'2. Velg maks og min hastigheter'!$H$13,VLOOKUP($F171,'Dim, min og maks'!$A$11:$H$54,6,FALSE)*3600*1.5)))))))))))),0),"")</f>
        <v/>
      </c>
      <c r="K171" s="174"/>
      <c r="L171" s="175" t="str">
        <f t="shared" si="6"/>
        <v/>
      </c>
      <c r="M171" s="233" t="str">
        <f t="shared" si="7"/>
        <v/>
      </c>
      <c r="N171" s="233"/>
      <c r="O171" s="233"/>
      <c r="P171" s="164"/>
    </row>
    <row r="172" spans="1:16" x14ac:dyDescent="0.3">
      <c r="A172" s="155"/>
      <c r="B172" s="174" t="s">
        <v>425</v>
      </c>
      <c r="C172" s="164"/>
      <c r="D172" s="164"/>
      <c r="E172" s="164"/>
      <c r="F172" s="169" t="str">
        <f>IF($E172&lt;20,"",IF(H172=CAV!$A$3,IF($E172&lt;='CAV hastighet'!$E$5,100,IF($E172&lt;='CAV hastighet'!$E$6,125,IF($E172&lt;='CAV hastighet'!$E$7,160,IF($E172&lt;='CAV hastighet'!$E$8,200,IF($E172&lt;='CAV hastighet'!$E$9,250,IF($E172&lt;='CAV hastighet'!$E$10,315,IF($E172&lt;='CAV hastighet'!$E$11,400,IF($E172&lt;='CAV hastighet'!$E$12,500,IF($E172&lt;='CAV hastighet'!$E$13,630,"Dim må overstyres"))))))))),IF($E172&lt;='2. Velg maks og min hastigheter'!$E$5,100,IF($E172&lt;='2. Velg maks og min hastigheter'!$E$6,125,IF($E172&lt;='2. Velg maks og min hastigheter'!$E$7,160,IF($E172&lt;='2. Velg maks og min hastigheter'!$E$8,200,IF($E172&lt;='2. Velg maks og min hastigheter'!$E$9,250,IF($E172&lt;='2. Velg maks og min hastigheter'!$E$10,315,IF($E172&lt;='2. Velg maks og min hastigheter'!$E$11,400,IF($E172&lt;='2. Velg maks og min hastigheter'!$E$12,500,IF($E172&lt;='2. Velg maks og min hastigheter'!$E$13,630,"Bruk rektangulært")))))))))))</f>
        <v/>
      </c>
      <c r="G172" s="170"/>
      <c r="H172" s="170"/>
      <c r="I172" s="172" t="str">
        <f>IFERROR(IF(OR($E172="",F172=""),"",IF(AND(F172="Bruk rektangulært",G172=""),"",ROUND(IF(G172&lt;&gt;"",IF( VLOOKUP(G172,'Dim, min og maks'!$A$2:$F$54,6,FALSE)&lt;&gt;0,'1. Prosjekteringsverktøy'!E172/3600/VLOOKUP(G172,'Dim, min og maks'!$A$2:$F$54,6,FALSE),(E172/3600)/(((G172/2/1000))^2*PI())),IF( VLOOKUP(F172,'Dim, min og maks'!$A$2:$F$54,6,FALSE)&lt;&gt;0,'1. Prosjekteringsverktøy'!E172/3600/VLOOKUP($F172,'Dim, min og maks'!$A$2:$F$54,6,FALSE),($E172/3600)/((($F172/2/1000))^2*PI()))),1))),"Dim finnes ikke")</f>
        <v/>
      </c>
      <c r="J172" s="173" t="str">
        <f>IFERROR(ROUND(IF($F172=0,"",IF(H172=CAV!$A$3,E172,IF(G172&lt;&gt;"",IF($G172=100,'2. Velg maks og min hastigheter'!$H$5,IF($G172=125,'2. Velg maks og min hastigheter'!$H$6,IF($G172=160,'2. Velg maks og min hastigheter'!$H$7,IF($G172=200,'2. Velg maks og min hastigheter'!$H$8,IF($G172=250,'2. Velg maks og min hastigheter'!$H$9,IF($G172=315,'2. Velg maks og min hastigheter'!$H$10,IF($G172=400,'2. Velg maks og min hastigheter'!$H$11,IF($G172=500,'2. Velg maks og min hastigheter'!$H$12,IF($G172=630,'2. Velg maks og min hastigheter'!$H$13,VLOOKUP($G172,'Dim, min og maks'!$A$11:$H$54,6,FALSE)*3600*1.5))))))))),IF($F172=100,'2. Velg maks og min hastigheter'!$H$5,IF($F172=125,'2. Velg maks og min hastigheter'!$H$6,IF($F172=160,'2. Velg maks og min hastigheter'!$H$7,IF($F172=200,'2. Velg maks og min hastigheter'!$H$8,IF($F172=250,'2. Velg maks og min hastigheter'!$H$9,IF($F172=315,'2. Velg maks og min hastigheter'!$H$10,IF($F172=400,'2. Velg maks og min hastigheter'!$H$11,IF($F172=500,'2. Velg maks og min hastigheter'!$H$12,IF($F172=630,'2. Velg maks og min hastigheter'!$H$13,VLOOKUP($F172,'Dim, min og maks'!$A$11:$H$54,6,FALSE)*3600*1.5)))))))))))),0),"")</f>
        <v/>
      </c>
      <c r="K172" s="174"/>
      <c r="L172" s="175" t="str">
        <f t="shared" si="6"/>
        <v/>
      </c>
      <c r="M172" s="233" t="str">
        <f t="shared" si="7"/>
        <v/>
      </c>
      <c r="N172" s="233"/>
      <c r="O172" s="233"/>
      <c r="P172" s="164"/>
    </row>
    <row r="173" spans="1:16" x14ac:dyDescent="0.3">
      <c r="A173" s="155"/>
      <c r="B173" s="174" t="s">
        <v>425</v>
      </c>
      <c r="C173" s="164"/>
      <c r="D173" s="164"/>
      <c r="E173" s="164"/>
      <c r="F173" s="169" t="str">
        <f>IF($E173&lt;20,"",IF(H173=CAV!$A$3,IF($E173&lt;='CAV hastighet'!$E$5,100,IF($E173&lt;='CAV hastighet'!$E$6,125,IF($E173&lt;='CAV hastighet'!$E$7,160,IF($E173&lt;='CAV hastighet'!$E$8,200,IF($E173&lt;='CAV hastighet'!$E$9,250,IF($E173&lt;='CAV hastighet'!$E$10,315,IF($E173&lt;='CAV hastighet'!$E$11,400,IF($E173&lt;='CAV hastighet'!$E$12,500,IF($E173&lt;='CAV hastighet'!$E$13,630,"Dim må overstyres"))))))))),IF($E173&lt;='2. Velg maks og min hastigheter'!$E$5,100,IF($E173&lt;='2. Velg maks og min hastigheter'!$E$6,125,IF($E173&lt;='2. Velg maks og min hastigheter'!$E$7,160,IF($E173&lt;='2. Velg maks og min hastigheter'!$E$8,200,IF($E173&lt;='2. Velg maks og min hastigheter'!$E$9,250,IF($E173&lt;='2. Velg maks og min hastigheter'!$E$10,315,IF($E173&lt;='2. Velg maks og min hastigheter'!$E$11,400,IF($E173&lt;='2. Velg maks og min hastigheter'!$E$12,500,IF($E173&lt;='2. Velg maks og min hastigheter'!$E$13,630,"Bruk rektangulært")))))))))))</f>
        <v/>
      </c>
      <c r="G173" s="170"/>
      <c r="H173" s="170"/>
      <c r="I173" s="172" t="str">
        <f>IFERROR(IF(OR($E173="",F173=""),"",IF(AND(F173="Bruk rektangulært",G173=""),"",ROUND(IF(G173&lt;&gt;"",IF( VLOOKUP(G173,'Dim, min og maks'!$A$2:$F$54,6,FALSE)&lt;&gt;0,'1. Prosjekteringsverktøy'!E173/3600/VLOOKUP(G173,'Dim, min og maks'!$A$2:$F$54,6,FALSE),(E173/3600)/(((G173/2/1000))^2*PI())),IF( VLOOKUP(F173,'Dim, min og maks'!$A$2:$F$54,6,FALSE)&lt;&gt;0,'1. Prosjekteringsverktøy'!E173/3600/VLOOKUP($F173,'Dim, min og maks'!$A$2:$F$54,6,FALSE),($E173/3600)/((($F173/2/1000))^2*PI()))),1))),"Dim finnes ikke")</f>
        <v/>
      </c>
      <c r="J173" s="173" t="str">
        <f>IFERROR(ROUND(IF($F173=0,"",IF(H173=CAV!$A$3,E173,IF(G173&lt;&gt;"",IF($G173=100,'2. Velg maks og min hastigheter'!$H$5,IF($G173=125,'2. Velg maks og min hastigheter'!$H$6,IF($G173=160,'2. Velg maks og min hastigheter'!$H$7,IF($G173=200,'2. Velg maks og min hastigheter'!$H$8,IF($G173=250,'2. Velg maks og min hastigheter'!$H$9,IF($G173=315,'2. Velg maks og min hastigheter'!$H$10,IF($G173=400,'2. Velg maks og min hastigheter'!$H$11,IF($G173=500,'2. Velg maks og min hastigheter'!$H$12,IF($G173=630,'2. Velg maks og min hastigheter'!$H$13,VLOOKUP($G173,'Dim, min og maks'!$A$11:$H$54,6,FALSE)*3600*1.5))))))))),IF($F173=100,'2. Velg maks og min hastigheter'!$H$5,IF($F173=125,'2. Velg maks og min hastigheter'!$H$6,IF($F173=160,'2. Velg maks og min hastigheter'!$H$7,IF($F173=200,'2. Velg maks og min hastigheter'!$H$8,IF($F173=250,'2. Velg maks og min hastigheter'!$H$9,IF($F173=315,'2. Velg maks og min hastigheter'!$H$10,IF($F173=400,'2. Velg maks og min hastigheter'!$H$11,IF($F173=500,'2. Velg maks og min hastigheter'!$H$12,IF($F173=630,'2. Velg maks og min hastigheter'!$H$13,VLOOKUP($F173,'Dim, min og maks'!$A$11:$H$54,6,FALSE)*3600*1.5)))))))))))),0),"")</f>
        <v/>
      </c>
      <c r="K173" s="174"/>
      <c r="L173" s="175" t="str">
        <f t="shared" si="6"/>
        <v/>
      </c>
      <c r="M173" s="233" t="str">
        <f t="shared" si="7"/>
        <v/>
      </c>
      <c r="N173" s="233"/>
      <c r="O173" s="233"/>
      <c r="P173" s="164"/>
    </row>
    <row r="174" spans="1:16" x14ac:dyDescent="0.3">
      <c r="A174" s="155"/>
      <c r="B174" s="174" t="s">
        <v>425</v>
      </c>
      <c r="C174" s="164"/>
      <c r="D174" s="164"/>
      <c r="E174" s="164"/>
      <c r="F174" s="169" t="str">
        <f>IF($E174&lt;20,"",IF(H174=CAV!$A$3,IF($E174&lt;='CAV hastighet'!$E$5,100,IF($E174&lt;='CAV hastighet'!$E$6,125,IF($E174&lt;='CAV hastighet'!$E$7,160,IF($E174&lt;='CAV hastighet'!$E$8,200,IF($E174&lt;='CAV hastighet'!$E$9,250,IF($E174&lt;='CAV hastighet'!$E$10,315,IF($E174&lt;='CAV hastighet'!$E$11,400,IF($E174&lt;='CAV hastighet'!$E$12,500,IF($E174&lt;='CAV hastighet'!$E$13,630,"Dim må overstyres"))))))))),IF($E174&lt;='2. Velg maks og min hastigheter'!$E$5,100,IF($E174&lt;='2. Velg maks og min hastigheter'!$E$6,125,IF($E174&lt;='2. Velg maks og min hastigheter'!$E$7,160,IF($E174&lt;='2. Velg maks og min hastigheter'!$E$8,200,IF($E174&lt;='2. Velg maks og min hastigheter'!$E$9,250,IF($E174&lt;='2. Velg maks og min hastigheter'!$E$10,315,IF($E174&lt;='2. Velg maks og min hastigheter'!$E$11,400,IF($E174&lt;='2. Velg maks og min hastigheter'!$E$12,500,IF($E174&lt;='2. Velg maks og min hastigheter'!$E$13,630,"Bruk rektangulært")))))))))))</f>
        <v/>
      </c>
      <c r="G174" s="170"/>
      <c r="H174" s="170"/>
      <c r="I174" s="172" t="str">
        <f>IFERROR(IF(OR($E174="",F174=""),"",IF(AND(F174="Bruk rektangulært",G174=""),"",ROUND(IF(G174&lt;&gt;"",IF( VLOOKUP(G174,'Dim, min og maks'!$A$2:$F$54,6,FALSE)&lt;&gt;0,'1. Prosjekteringsverktøy'!E174/3600/VLOOKUP(G174,'Dim, min og maks'!$A$2:$F$54,6,FALSE),(E174/3600)/(((G174/2/1000))^2*PI())),IF( VLOOKUP(F174,'Dim, min og maks'!$A$2:$F$54,6,FALSE)&lt;&gt;0,'1. Prosjekteringsverktøy'!E174/3600/VLOOKUP($F174,'Dim, min og maks'!$A$2:$F$54,6,FALSE),($E174/3600)/((($F174/2/1000))^2*PI()))),1))),"Dim finnes ikke")</f>
        <v/>
      </c>
      <c r="J174" s="173" t="str">
        <f>IFERROR(ROUND(IF($F174=0,"",IF(H174=CAV!$A$3,E174,IF(G174&lt;&gt;"",IF($G174=100,'2. Velg maks og min hastigheter'!$H$5,IF($G174=125,'2. Velg maks og min hastigheter'!$H$6,IF($G174=160,'2. Velg maks og min hastigheter'!$H$7,IF($G174=200,'2. Velg maks og min hastigheter'!$H$8,IF($G174=250,'2. Velg maks og min hastigheter'!$H$9,IF($G174=315,'2. Velg maks og min hastigheter'!$H$10,IF($G174=400,'2. Velg maks og min hastigheter'!$H$11,IF($G174=500,'2. Velg maks og min hastigheter'!$H$12,IF($G174=630,'2. Velg maks og min hastigheter'!$H$13,VLOOKUP($G174,'Dim, min og maks'!$A$11:$H$54,6,FALSE)*3600*1.5))))))))),IF($F174=100,'2. Velg maks og min hastigheter'!$H$5,IF($F174=125,'2. Velg maks og min hastigheter'!$H$6,IF($F174=160,'2. Velg maks og min hastigheter'!$H$7,IF($F174=200,'2. Velg maks og min hastigheter'!$H$8,IF($F174=250,'2. Velg maks og min hastigheter'!$H$9,IF($F174=315,'2. Velg maks og min hastigheter'!$H$10,IF($F174=400,'2. Velg maks og min hastigheter'!$H$11,IF($F174=500,'2. Velg maks og min hastigheter'!$H$12,IF($F174=630,'2. Velg maks og min hastigheter'!$H$13,VLOOKUP($F174,'Dim, min og maks'!$A$11:$H$54,6,FALSE)*3600*1.5)))))))))))),0),"")</f>
        <v/>
      </c>
      <c r="K174" s="174"/>
      <c r="L174" s="175" t="str">
        <f t="shared" si="6"/>
        <v/>
      </c>
      <c r="M174" s="233" t="str">
        <f t="shared" si="7"/>
        <v/>
      </c>
      <c r="N174" s="233"/>
      <c r="O174" s="233"/>
      <c r="P174" s="164"/>
    </row>
    <row r="175" spans="1:16" x14ac:dyDescent="0.3">
      <c r="A175" s="155"/>
      <c r="B175" s="174" t="s">
        <v>425</v>
      </c>
      <c r="C175" s="164"/>
      <c r="D175" s="164"/>
      <c r="E175" s="164"/>
      <c r="F175" s="169" t="str">
        <f>IF($E175&lt;20,"",IF(H175=CAV!$A$3,IF($E175&lt;='CAV hastighet'!$E$5,100,IF($E175&lt;='CAV hastighet'!$E$6,125,IF($E175&lt;='CAV hastighet'!$E$7,160,IF($E175&lt;='CAV hastighet'!$E$8,200,IF($E175&lt;='CAV hastighet'!$E$9,250,IF($E175&lt;='CAV hastighet'!$E$10,315,IF($E175&lt;='CAV hastighet'!$E$11,400,IF($E175&lt;='CAV hastighet'!$E$12,500,IF($E175&lt;='CAV hastighet'!$E$13,630,"Dim må overstyres"))))))))),IF($E175&lt;='2. Velg maks og min hastigheter'!$E$5,100,IF($E175&lt;='2. Velg maks og min hastigheter'!$E$6,125,IF($E175&lt;='2. Velg maks og min hastigheter'!$E$7,160,IF($E175&lt;='2. Velg maks og min hastigheter'!$E$8,200,IF($E175&lt;='2. Velg maks og min hastigheter'!$E$9,250,IF($E175&lt;='2. Velg maks og min hastigheter'!$E$10,315,IF($E175&lt;='2. Velg maks og min hastigheter'!$E$11,400,IF($E175&lt;='2. Velg maks og min hastigheter'!$E$12,500,IF($E175&lt;='2. Velg maks og min hastigheter'!$E$13,630,"Bruk rektangulært")))))))))))</f>
        <v/>
      </c>
      <c r="G175" s="170"/>
      <c r="H175" s="170"/>
      <c r="I175" s="172" t="str">
        <f>IFERROR(IF(OR($E175="",F175=""),"",IF(AND(F175="Bruk rektangulært",G175=""),"",ROUND(IF(G175&lt;&gt;"",IF( VLOOKUP(G175,'Dim, min og maks'!$A$2:$F$54,6,FALSE)&lt;&gt;0,'1. Prosjekteringsverktøy'!E175/3600/VLOOKUP(G175,'Dim, min og maks'!$A$2:$F$54,6,FALSE),(E175/3600)/(((G175/2/1000))^2*PI())),IF( VLOOKUP(F175,'Dim, min og maks'!$A$2:$F$54,6,FALSE)&lt;&gt;0,'1. Prosjekteringsverktøy'!E175/3600/VLOOKUP($F175,'Dim, min og maks'!$A$2:$F$54,6,FALSE),($E175/3600)/((($F175/2/1000))^2*PI()))),1))),"Dim finnes ikke")</f>
        <v/>
      </c>
      <c r="J175" s="173" t="str">
        <f>IFERROR(ROUND(IF($F175=0,"",IF(H175=CAV!$A$3,E175,IF(G175&lt;&gt;"",IF($G175=100,'2. Velg maks og min hastigheter'!$H$5,IF($G175=125,'2. Velg maks og min hastigheter'!$H$6,IF($G175=160,'2. Velg maks og min hastigheter'!$H$7,IF($G175=200,'2. Velg maks og min hastigheter'!$H$8,IF($G175=250,'2. Velg maks og min hastigheter'!$H$9,IF($G175=315,'2. Velg maks og min hastigheter'!$H$10,IF($G175=400,'2. Velg maks og min hastigheter'!$H$11,IF($G175=500,'2. Velg maks og min hastigheter'!$H$12,IF($G175=630,'2. Velg maks og min hastigheter'!$H$13,VLOOKUP($G175,'Dim, min og maks'!$A$11:$H$54,6,FALSE)*3600*1.5))))))))),IF($F175=100,'2. Velg maks og min hastigheter'!$H$5,IF($F175=125,'2. Velg maks og min hastigheter'!$H$6,IF($F175=160,'2. Velg maks og min hastigheter'!$H$7,IF($F175=200,'2. Velg maks og min hastigheter'!$H$8,IF($F175=250,'2. Velg maks og min hastigheter'!$H$9,IF($F175=315,'2. Velg maks og min hastigheter'!$H$10,IF($F175=400,'2. Velg maks og min hastigheter'!$H$11,IF($F175=500,'2. Velg maks og min hastigheter'!$H$12,IF($F175=630,'2. Velg maks og min hastigheter'!$H$13,VLOOKUP($F175,'Dim, min og maks'!$A$11:$H$54,6,FALSE)*3600*1.5)))))))))))),0),"")</f>
        <v/>
      </c>
      <c r="K175" s="174"/>
      <c r="L175" s="175" t="str">
        <f t="shared" si="6"/>
        <v/>
      </c>
      <c r="M175" s="233" t="str">
        <f t="shared" si="7"/>
        <v/>
      </c>
      <c r="N175" s="233"/>
      <c r="O175" s="233"/>
      <c r="P175" s="164"/>
    </row>
    <row r="176" spans="1:16" x14ac:dyDescent="0.3">
      <c r="A176" s="155"/>
      <c r="B176" s="174" t="s">
        <v>425</v>
      </c>
      <c r="C176" s="164"/>
      <c r="D176" s="164"/>
      <c r="E176" s="164"/>
      <c r="F176" s="169" t="str">
        <f>IF($E176&lt;20,"",IF(H176=CAV!$A$3,IF($E176&lt;='CAV hastighet'!$E$5,100,IF($E176&lt;='CAV hastighet'!$E$6,125,IF($E176&lt;='CAV hastighet'!$E$7,160,IF($E176&lt;='CAV hastighet'!$E$8,200,IF($E176&lt;='CAV hastighet'!$E$9,250,IF($E176&lt;='CAV hastighet'!$E$10,315,IF($E176&lt;='CAV hastighet'!$E$11,400,IF($E176&lt;='CAV hastighet'!$E$12,500,IF($E176&lt;='CAV hastighet'!$E$13,630,"Dim må overstyres"))))))))),IF($E176&lt;='2. Velg maks og min hastigheter'!$E$5,100,IF($E176&lt;='2. Velg maks og min hastigheter'!$E$6,125,IF($E176&lt;='2. Velg maks og min hastigheter'!$E$7,160,IF($E176&lt;='2. Velg maks og min hastigheter'!$E$8,200,IF($E176&lt;='2. Velg maks og min hastigheter'!$E$9,250,IF($E176&lt;='2. Velg maks og min hastigheter'!$E$10,315,IF($E176&lt;='2. Velg maks og min hastigheter'!$E$11,400,IF($E176&lt;='2. Velg maks og min hastigheter'!$E$12,500,IF($E176&lt;='2. Velg maks og min hastigheter'!$E$13,630,"Bruk rektangulært")))))))))))</f>
        <v/>
      </c>
      <c r="G176" s="170"/>
      <c r="H176" s="170"/>
      <c r="I176" s="172" t="str">
        <f>IFERROR(IF(OR($E176="",F176=""),"",IF(AND(F176="Bruk rektangulært",G176=""),"",ROUND(IF(G176&lt;&gt;"",IF( VLOOKUP(G176,'Dim, min og maks'!$A$2:$F$54,6,FALSE)&lt;&gt;0,'1. Prosjekteringsverktøy'!E176/3600/VLOOKUP(G176,'Dim, min og maks'!$A$2:$F$54,6,FALSE),(E176/3600)/(((G176/2/1000))^2*PI())),IF( VLOOKUP(F176,'Dim, min og maks'!$A$2:$F$54,6,FALSE)&lt;&gt;0,'1. Prosjekteringsverktøy'!E176/3600/VLOOKUP($F176,'Dim, min og maks'!$A$2:$F$54,6,FALSE),($E176/3600)/((($F176/2/1000))^2*PI()))),1))),"Dim finnes ikke")</f>
        <v/>
      </c>
      <c r="J176" s="173" t="str">
        <f>IFERROR(ROUND(IF($F176=0,"",IF(H176=CAV!$A$3,E176,IF(G176&lt;&gt;"",IF($G176=100,'2. Velg maks og min hastigheter'!$H$5,IF($G176=125,'2. Velg maks og min hastigheter'!$H$6,IF($G176=160,'2. Velg maks og min hastigheter'!$H$7,IF($G176=200,'2. Velg maks og min hastigheter'!$H$8,IF($G176=250,'2. Velg maks og min hastigheter'!$H$9,IF($G176=315,'2. Velg maks og min hastigheter'!$H$10,IF($G176=400,'2. Velg maks og min hastigheter'!$H$11,IF($G176=500,'2. Velg maks og min hastigheter'!$H$12,IF($G176=630,'2. Velg maks og min hastigheter'!$H$13,VLOOKUP($G176,'Dim, min og maks'!$A$11:$H$54,6,FALSE)*3600*1.5))))))))),IF($F176=100,'2. Velg maks og min hastigheter'!$H$5,IF($F176=125,'2. Velg maks og min hastigheter'!$H$6,IF($F176=160,'2. Velg maks og min hastigheter'!$H$7,IF($F176=200,'2. Velg maks og min hastigheter'!$H$8,IF($F176=250,'2. Velg maks og min hastigheter'!$H$9,IF($F176=315,'2. Velg maks og min hastigheter'!$H$10,IF($F176=400,'2. Velg maks og min hastigheter'!$H$11,IF($F176=500,'2. Velg maks og min hastigheter'!$H$12,IF($F176=630,'2. Velg maks og min hastigheter'!$H$13,VLOOKUP($F176,'Dim, min og maks'!$A$11:$H$54,6,FALSE)*3600*1.5)))))))))))),0),"")</f>
        <v/>
      </c>
      <c r="K176" s="174"/>
      <c r="L176" s="175" t="str">
        <f t="shared" si="6"/>
        <v/>
      </c>
      <c r="M176" s="233" t="str">
        <f t="shared" si="7"/>
        <v/>
      </c>
      <c r="N176" s="233"/>
      <c r="O176" s="233"/>
      <c r="P176" s="164"/>
    </row>
    <row r="177" spans="1:16" x14ac:dyDescent="0.3">
      <c r="A177" s="155"/>
      <c r="B177" s="174" t="s">
        <v>425</v>
      </c>
      <c r="C177" s="164"/>
      <c r="D177" s="164"/>
      <c r="E177" s="164"/>
      <c r="F177" s="169" t="str">
        <f>IF($E177&lt;20,"",IF(H177=CAV!$A$3,IF($E177&lt;='CAV hastighet'!$E$5,100,IF($E177&lt;='CAV hastighet'!$E$6,125,IF($E177&lt;='CAV hastighet'!$E$7,160,IF($E177&lt;='CAV hastighet'!$E$8,200,IF($E177&lt;='CAV hastighet'!$E$9,250,IF($E177&lt;='CAV hastighet'!$E$10,315,IF($E177&lt;='CAV hastighet'!$E$11,400,IF($E177&lt;='CAV hastighet'!$E$12,500,IF($E177&lt;='CAV hastighet'!$E$13,630,"Dim må overstyres"))))))))),IF($E177&lt;='2. Velg maks og min hastigheter'!$E$5,100,IF($E177&lt;='2. Velg maks og min hastigheter'!$E$6,125,IF($E177&lt;='2. Velg maks og min hastigheter'!$E$7,160,IF($E177&lt;='2. Velg maks og min hastigheter'!$E$8,200,IF($E177&lt;='2. Velg maks og min hastigheter'!$E$9,250,IF($E177&lt;='2. Velg maks og min hastigheter'!$E$10,315,IF($E177&lt;='2. Velg maks og min hastigheter'!$E$11,400,IF($E177&lt;='2. Velg maks og min hastigheter'!$E$12,500,IF($E177&lt;='2. Velg maks og min hastigheter'!$E$13,630,"Bruk rektangulært")))))))))))</f>
        <v/>
      </c>
      <c r="G177" s="170"/>
      <c r="H177" s="170"/>
      <c r="I177" s="172" t="str">
        <f>IFERROR(IF(OR($E177="",F177=""),"",IF(AND(F177="Bruk rektangulært",G177=""),"",ROUND(IF(G177&lt;&gt;"",IF( VLOOKUP(G177,'Dim, min og maks'!$A$2:$F$54,6,FALSE)&lt;&gt;0,'1. Prosjekteringsverktøy'!E177/3600/VLOOKUP(G177,'Dim, min og maks'!$A$2:$F$54,6,FALSE),(E177/3600)/(((G177/2/1000))^2*PI())),IF( VLOOKUP(F177,'Dim, min og maks'!$A$2:$F$54,6,FALSE)&lt;&gt;0,'1. Prosjekteringsverktøy'!E177/3600/VLOOKUP($F177,'Dim, min og maks'!$A$2:$F$54,6,FALSE),($E177/3600)/((($F177/2/1000))^2*PI()))),1))),"Dim finnes ikke")</f>
        <v/>
      </c>
      <c r="J177" s="173" t="str">
        <f>IFERROR(ROUND(IF($F177=0,"",IF(H177=CAV!$A$3,E177,IF(G177&lt;&gt;"",IF($G177=100,'2. Velg maks og min hastigheter'!$H$5,IF($G177=125,'2. Velg maks og min hastigheter'!$H$6,IF($G177=160,'2. Velg maks og min hastigheter'!$H$7,IF($G177=200,'2. Velg maks og min hastigheter'!$H$8,IF($G177=250,'2. Velg maks og min hastigheter'!$H$9,IF($G177=315,'2. Velg maks og min hastigheter'!$H$10,IF($G177=400,'2. Velg maks og min hastigheter'!$H$11,IF($G177=500,'2. Velg maks og min hastigheter'!$H$12,IF($G177=630,'2. Velg maks og min hastigheter'!$H$13,VLOOKUP($G177,'Dim, min og maks'!$A$11:$H$54,6,FALSE)*3600*1.5))))))))),IF($F177=100,'2. Velg maks og min hastigheter'!$H$5,IF($F177=125,'2. Velg maks og min hastigheter'!$H$6,IF($F177=160,'2. Velg maks og min hastigheter'!$H$7,IF($F177=200,'2. Velg maks og min hastigheter'!$H$8,IF($F177=250,'2. Velg maks og min hastigheter'!$H$9,IF($F177=315,'2. Velg maks og min hastigheter'!$H$10,IF($F177=400,'2. Velg maks og min hastigheter'!$H$11,IF($F177=500,'2. Velg maks og min hastigheter'!$H$12,IF($F177=630,'2. Velg maks og min hastigheter'!$H$13,VLOOKUP($F177,'Dim, min og maks'!$A$11:$H$54,6,FALSE)*3600*1.5)))))))))))),0),"")</f>
        <v/>
      </c>
      <c r="K177" s="174"/>
      <c r="L177" s="175" t="str">
        <f t="shared" si="6"/>
        <v/>
      </c>
      <c r="M177" s="233" t="str">
        <f t="shared" si="7"/>
        <v/>
      </c>
      <c r="N177" s="233"/>
      <c r="O177" s="233"/>
      <c r="P177" s="164"/>
    </row>
    <row r="178" spans="1:16" x14ac:dyDescent="0.3">
      <c r="A178" s="155"/>
      <c r="B178" s="174" t="s">
        <v>425</v>
      </c>
      <c r="C178" s="164"/>
      <c r="D178" s="164"/>
      <c r="E178" s="164"/>
      <c r="F178" s="169" t="str">
        <f>IF($E178&lt;20,"",IF(H178=CAV!$A$3,IF($E178&lt;='CAV hastighet'!$E$5,100,IF($E178&lt;='CAV hastighet'!$E$6,125,IF($E178&lt;='CAV hastighet'!$E$7,160,IF($E178&lt;='CAV hastighet'!$E$8,200,IF($E178&lt;='CAV hastighet'!$E$9,250,IF($E178&lt;='CAV hastighet'!$E$10,315,IF($E178&lt;='CAV hastighet'!$E$11,400,IF($E178&lt;='CAV hastighet'!$E$12,500,IF($E178&lt;='CAV hastighet'!$E$13,630,"Dim må overstyres"))))))))),IF($E178&lt;='2. Velg maks og min hastigheter'!$E$5,100,IF($E178&lt;='2. Velg maks og min hastigheter'!$E$6,125,IF($E178&lt;='2. Velg maks og min hastigheter'!$E$7,160,IF($E178&lt;='2. Velg maks og min hastigheter'!$E$8,200,IF($E178&lt;='2. Velg maks og min hastigheter'!$E$9,250,IF($E178&lt;='2. Velg maks og min hastigheter'!$E$10,315,IF($E178&lt;='2. Velg maks og min hastigheter'!$E$11,400,IF($E178&lt;='2. Velg maks og min hastigheter'!$E$12,500,IF($E178&lt;='2. Velg maks og min hastigheter'!$E$13,630,"Bruk rektangulært")))))))))))</f>
        <v/>
      </c>
      <c r="G178" s="170"/>
      <c r="H178" s="170"/>
      <c r="I178" s="172" t="str">
        <f>IFERROR(IF(OR($E178="",F178=""),"",IF(AND(F178="Bruk rektangulært",G178=""),"",ROUND(IF(G178&lt;&gt;"",IF( VLOOKUP(G178,'Dim, min og maks'!$A$2:$F$54,6,FALSE)&lt;&gt;0,'1. Prosjekteringsverktøy'!E178/3600/VLOOKUP(G178,'Dim, min og maks'!$A$2:$F$54,6,FALSE),(E178/3600)/(((G178/2/1000))^2*PI())),IF( VLOOKUP(F178,'Dim, min og maks'!$A$2:$F$54,6,FALSE)&lt;&gt;0,'1. Prosjekteringsverktøy'!E178/3600/VLOOKUP($F178,'Dim, min og maks'!$A$2:$F$54,6,FALSE),($E178/3600)/((($F178/2/1000))^2*PI()))),1))),"Dim finnes ikke")</f>
        <v/>
      </c>
      <c r="J178" s="173" t="str">
        <f>IFERROR(ROUND(IF($F178=0,"",IF(H178=CAV!$A$3,E178,IF(G178&lt;&gt;"",IF($G178=100,'2. Velg maks og min hastigheter'!$H$5,IF($G178=125,'2. Velg maks og min hastigheter'!$H$6,IF($G178=160,'2. Velg maks og min hastigheter'!$H$7,IF($G178=200,'2. Velg maks og min hastigheter'!$H$8,IF($G178=250,'2. Velg maks og min hastigheter'!$H$9,IF($G178=315,'2. Velg maks og min hastigheter'!$H$10,IF($G178=400,'2. Velg maks og min hastigheter'!$H$11,IF($G178=500,'2. Velg maks og min hastigheter'!$H$12,IF($G178=630,'2. Velg maks og min hastigheter'!$H$13,VLOOKUP($G178,'Dim, min og maks'!$A$11:$H$54,6,FALSE)*3600*1.5))))))))),IF($F178=100,'2. Velg maks og min hastigheter'!$H$5,IF($F178=125,'2. Velg maks og min hastigheter'!$H$6,IF($F178=160,'2. Velg maks og min hastigheter'!$H$7,IF($F178=200,'2. Velg maks og min hastigheter'!$H$8,IF($F178=250,'2. Velg maks og min hastigheter'!$H$9,IF($F178=315,'2. Velg maks og min hastigheter'!$H$10,IF($F178=400,'2. Velg maks og min hastigheter'!$H$11,IF($F178=500,'2. Velg maks og min hastigheter'!$H$12,IF($F178=630,'2. Velg maks og min hastigheter'!$H$13,VLOOKUP($F178,'Dim, min og maks'!$A$11:$H$54,6,FALSE)*3600*1.5)))))))))))),0),"")</f>
        <v/>
      </c>
      <c r="K178" s="174"/>
      <c r="L178" s="175" t="str">
        <f t="shared" si="6"/>
        <v/>
      </c>
      <c r="M178" s="233" t="str">
        <f t="shared" si="7"/>
        <v/>
      </c>
      <c r="N178" s="233"/>
      <c r="O178" s="233"/>
      <c r="P178" s="164"/>
    </row>
    <row r="179" spans="1:16" x14ac:dyDescent="0.3">
      <c r="A179" s="155"/>
      <c r="B179" s="174" t="s">
        <v>425</v>
      </c>
      <c r="C179" s="164"/>
      <c r="D179" s="164"/>
      <c r="E179" s="164"/>
      <c r="F179" s="169" t="str">
        <f>IF($E179&lt;20,"",IF(H179=CAV!$A$3,IF($E179&lt;='CAV hastighet'!$E$5,100,IF($E179&lt;='CAV hastighet'!$E$6,125,IF($E179&lt;='CAV hastighet'!$E$7,160,IF($E179&lt;='CAV hastighet'!$E$8,200,IF($E179&lt;='CAV hastighet'!$E$9,250,IF($E179&lt;='CAV hastighet'!$E$10,315,IF($E179&lt;='CAV hastighet'!$E$11,400,IF($E179&lt;='CAV hastighet'!$E$12,500,IF($E179&lt;='CAV hastighet'!$E$13,630,"Dim må overstyres"))))))))),IF($E179&lt;='2. Velg maks og min hastigheter'!$E$5,100,IF($E179&lt;='2. Velg maks og min hastigheter'!$E$6,125,IF($E179&lt;='2. Velg maks og min hastigheter'!$E$7,160,IF($E179&lt;='2. Velg maks og min hastigheter'!$E$8,200,IF($E179&lt;='2. Velg maks og min hastigheter'!$E$9,250,IF($E179&lt;='2. Velg maks og min hastigheter'!$E$10,315,IF($E179&lt;='2. Velg maks og min hastigheter'!$E$11,400,IF($E179&lt;='2. Velg maks og min hastigheter'!$E$12,500,IF($E179&lt;='2. Velg maks og min hastigheter'!$E$13,630,"Bruk rektangulært")))))))))))</f>
        <v/>
      </c>
      <c r="G179" s="170"/>
      <c r="H179" s="170"/>
      <c r="I179" s="172" t="str">
        <f>IFERROR(IF(OR($E179="",F179=""),"",IF(AND(F179="Bruk rektangulært",G179=""),"",ROUND(IF(G179&lt;&gt;"",IF( VLOOKUP(G179,'Dim, min og maks'!$A$2:$F$54,6,FALSE)&lt;&gt;0,'1. Prosjekteringsverktøy'!E179/3600/VLOOKUP(G179,'Dim, min og maks'!$A$2:$F$54,6,FALSE),(E179/3600)/(((G179/2/1000))^2*PI())),IF( VLOOKUP(F179,'Dim, min og maks'!$A$2:$F$54,6,FALSE)&lt;&gt;0,'1. Prosjekteringsverktøy'!E179/3600/VLOOKUP($F179,'Dim, min og maks'!$A$2:$F$54,6,FALSE),($E179/3600)/((($F179/2/1000))^2*PI()))),1))),"Dim finnes ikke")</f>
        <v/>
      </c>
      <c r="J179" s="173" t="str">
        <f>IFERROR(ROUND(IF($F179=0,"",IF(H179=CAV!$A$3,E179,IF(G179&lt;&gt;"",IF($G179=100,'2. Velg maks og min hastigheter'!$H$5,IF($G179=125,'2. Velg maks og min hastigheter'!$H$6,IF($G179=160,'2. Velg maks og min hastigheter'!$H$7,IF($G179=200,'2. Velg maks og min hastigheter'!$H$8,IF($G179=250,'2. Velg maks og min hastigheter'!$H$9,IF($G179=315,'2. Velg maks og min hastigheter'!$H$10,IF($G179=400,'2. Velg maks og min hastigheter'!$H$11,IF($G179=500,'2. Velg maks og min hastigheter'!$H$12,IF($G179=630,'2. Velg maks og min hastigheter'!$H$13,VLOOKUP($G179,'Dim, min og maks'!$A$11:$H$54,6,FALSE)*3600*1.5))))))))),IF($F179=100,'2. Velg maks og min hastigheter'!$H$5,IF($F179=125,'2. Velg maks og min hastigheter'!$H$6,IF($F179=160,'2. Velg maks og min hastigheter'!$H$7,IF($F179=200,'2. Velg maks og min hastigheter'!$H$8,IF($F179=250,'2. Velg maks og min hastigheter'!$H$9,IF($F179=315,'2. Velg maks og min hastigheter'!$H$10,IF($F179=400,'2. Velg maks og min hastigheter'!$H$11,IF($F179=500,'2. Velg maks og min hastigheter'!$H$12,IF($F179=630,'2. Velg maks og min hastigheter'!$H$13,VLOOKUP($F179,'Dim, min og maks'!$A$11:$H$54,6,FALSE)*3600*1.5)))))))))))),0),"")</f>
        <v/>
      </c>
      <c r="K179" s="174"/>
      <c r="L179" s="175" t="str">
        <f t="shared" si="6"/>
        <v/>
      </c>
      <c r="M179" s="233" t="str">
        <f t="shared" si="7"/>
        <v/>
      </c>
      <c r="N179" s="233"/>
      <c r="O179" s="233"/>
      <c r="P179" s="164"/>
    </row>
    <row r="180" spans="1:16" x14ac:dyDescent="0.3">
      <c r="A180" s="155"/>
      <c r="B180" s="174" t="s">
        <v>425</v>
      </c>
      <c r="C180" s="164"/>
      <c r="D180" s="164"/>
      <c r="E180" s="164"/>
      <c r="F180" s="169" t="str">
        <f>IF($E180&lt;20,"",IF(H180=CAV!$A$3,IF($E180&lt;='CAV hastighet'!$E$5,100,IF($E180&lt;='CAV hastighet'!$E$6,125,IF($E180&lt;='CAV hastighet'!$E$7,160,IF($E180&lt;='CAV hastighet'!$E$8,200,IF($E180&lt;='CAV hastighet'!$E$9,250,IF($E180&lt;='CAV hastighet'!$E$10,315,IF($E180&lt;='CAV hastighet'!$E$11,400,IF($E180&lt;='CAV hastighet'!$E$12,500,IF($E180&lt;='CAV hastighet'!$E$13,630,"Dim må overstyres"))))))))),IF($E180&lt;='2. Velg maks og min hastigheter'!$E$5,100,IF($E180&lt;='2. Velg maks og min hastigheter'!$E$6,125,IF($E180&lt;='2. Velg maks og min hastigheter'!$E$7,160,IF($E180&lt;='2. Velg maks og min hastigheter'!$E$8,200,IF($E180&lt;='2. Velg maks og min hastigheter'!$E$9,250,IF($E180&lt;='2. Velg maks og min hastigheter'!$E$10,315,IF($E180&lt;='2. Velg maks og min hastigheter'!$E$11,400,IF($E180&lt;='2. Velg maks og min hastigheter'!$E$12,500,IF($E180&lt;='2. Velg maks og min hastigheter'!$E$13,630,"Bruk rektangulært")))))))))))</f>
        <v/>
      </c>
      <c r="G180" s="170"/>
      <c r="H180" s="170"/>
      <c r="I180" s="172" t="str">
        <f>IFERROR(IF(OR($E180="",F180=""),"",IF(AND(F180="Bruk rektangulært",G180=""),"",ROUND(IF(G180&lt;&gt;"",IF( VLOOKUP(G180,'Dim, min og maks'!$A$2:$F$54,6,FALSE)&lt;&gt;0,'1. Prosjekteringsverktøy'!E180/3600/VLOOKUP(G180,'Dim, min og maks'!$A$2:$F$54,6,FALSE),(E180/3600)/(((G180/2/1000))^2*PI())),IF( VLOOKUP(F180,'Dim, min og maks'!$A$2:$F$54,6,FALSE)&lt;&gt;0,'1. Prosjekteringsverktøy'!E180/3600/VLOOKUP($F180,'Dim, min og maks'!$A$2:$F$54,6,FALSE),($E180/3600)/((($F180/2/1000))^2*PI()))),1))),"Dim finnes ikke")</f>
        <v/>
      </c>
      <c r="J180" s="173" t="str">
        <f>IFERROR(ROUND(IF($F180=0,"",IF(H180=CAV!$A$3,E180,IF(G180&lt;&gt;"",IF($G180=100,'2. Velg maks og min hastigheter'!$H$5,IF($G180=125,'2. Velg maks og min hastigheter'!$H$6,IF($G180=160,'2. Velg maks og min hastigheter'!$H$7,IF($G180=200,'2. Velg maks og min hastigheter'!$H$8,IF($G180=250,'2. Velg maks og min hastigheter'!$H$9,IF($G180=315,'2. Velg maks og min hastigheter'!$H$10,IF($G180=400,'2. Velg maks og min hastigheter'!$H$11,IF($G180=500,'2. Velg maks og min hastigheter'!$H$12,IF($G180=630,'2. Velg maks og min hastigheter'!$H$13,VLOOKUP($G180,'Dim, min og maks'!$A$11:$H$54,6,FALSE)*3600*1.5))))))))),IF($F180=100,'2. Velg maks og min hastigheter'!$H$5,IF($F180=125,'2. Velg maks og min hastigheter'!$H$6,IF($F180=160,'2. Velg maks og min hastigheter'!$H$7,IF($F180=200,'2. Velg maks og min hastigheter'!$H$8,IF($F180=250,'2. Velg maks og min hastigheter'!$H$9,IF($F180=315,'2. Velg maks og min hastigheter'!$H$10,IF($F180=400,'2. Velg maks og min hastigheter'!$H$11,IF($F180=500,'2. Velg maks og min hastigheter'!$H$12,IF($F180=630,'2. Velg maks og min hastigheter'!$H$13,VLOOKUP($F180,'Dim, min og maks'!$A$11:$H$54,6,FALSE)*3600*1.5)))))))))))),0),"")</f>
        <v/>
      </c>
      <c r="K180" s="174"/>
      <c r="L180" s="175" t="str">
        <f t="shared" si="6"/>
        <v/>
      </c>
      <c r="M180" s="233" t="str">
        <f t="shared" si="7"/>
        <v/>
      </c>
      <c r="N180" s="233"/>
      <c r="O180" s="233"/>
      <c r="P180" s="164"/>
    </row>
    <row r="181" spans="1:16" x14ac:dyDescent="0.3">
      <c r="A181" s="155"/>
      <c r="B181" s="174" t="s">
        <v>425</v>
      </c>
      <c r="C181" s="164"/>
      <c r="D181" s="164"/>
      <c r="E181" s="164"/>
      <c r="F181" s="169" t="str">
        <f>IF($E181&lt;20,"",IF(H181=CAV!$A$3,IF($E181&lt;='CAV hastighet'!$E$5,100,IF($E181&lt;='CAV hastighet'!$E$6,125,IF($E181&lt;='CAV hastighet'!$E$7,160,IF($E181&lt;='CAV hastighet'!$E$8,200,IF($E181&lt;='CAV hastighet'!$E$9,250,IF($E181&lt;='CAV hastighet'!$E$10,315,IF($E181&lt;='CAV hastighet'!$E$11,400,IF($E181&lt;='CAV hastighet'!$E$12,500,IF($E181&lt;='CAV hastighet'!$E$13,630,"Dim må overstyres"))))))))),IF($E181&lt;='2. Velg maks og min hastigheter'!$E$5,100,IF($E181&lt;='2. Velg maks og min hastigheter'!$E$6,125,IF($E181&lt;='2. Velg maks og min hastigheter'!$E$7,160,IF($E181&lt;='2. Velg maks og min hastigheter'!$E$8,200,IF($E181&lt;='2. Velg maks og min hastigheter'!$E$9,250,IF($E181&lt;='2. Velg maks og min hastigheter'!$E$10,315,IF($E181&lt;='2. Velg maks og min hastigheter'!$E$11,400,IF($E181&lt;='2. Velg maks og min hastigheter'!$E$12,500,IF($E181&lt;='2. Velg maks og min hastigheter'!$E$13,630,"Bruk rektangulært")))))))))))</f>
        <v/>
      </c>
      <c r="G181" s="170"/>
      <c r="H181" s="170"/>
      <c r="I181" s="172" t="str">
        <f>IFERROR(IF(OR($E181="",F181=""),"",IF(AND(F181="Bruk rektangulært",G181=""),"",ROUND(IF(G181&lt;&gt;"",IF( VLOOKUP(G181,'Dim, min og maks'!$A$2:$F$54,6,FALSE)&lt;&gt;0,'1. Prosjekteringsverktøy'!E181/3600/VLOOKUP(G181,'Dim, min og maks'!$A$2:$F$54,6,FALSE),(E181/3600)/(((G181/2/1000))^2*PI())),IF( VLOOKUP(F181,'Dim, min og maks'!$A$2:$F$54,6,FALSE)&lt;&gt;0,'1. Prosjekteringsverktøy'!E181/3600/VLOOKUP($F181,'Dim, min og maks'!$A$2:$F$54,6,FALSE),($E181/3600)/((($F181/2/1000))^2*PI()))),1))),"Dim finnes ikke")</f>
        <v/>
      </c>
      <c r="J181" s="173" t="str">
        <f>IFERROR(ROUND(IF($F181=0,"",IF(H181=CAV!$A$3,E181,IF(G181&lt;&gt;"",IF($G181=100,'2. Velg maks og min hastigheter'!$H$5,IF($G181=125,'2. Velg maks og min hastigheter'!$H$6,IF($G181=160,'2. Velg maks og min hastigheter'!$H$7,IF($G181=200,'2. Velg maks og min hastigheter'!$H$8,IF($G181=250,'2. Velg maks og min hastigheter'!$H$9,IF($G181=315,'2. Velg maks og min hastigheter'!$H$10,IF($G181=400,'2. Velg maks og min hastigheter'!$H$11,IF($G181=500,'2. Velg maks og min hastigheter'!$H$12,IF($G181=630,'2. Velg maks og min hastigheter'!$H$13,VLOOKUP($G181,'Dim, min og maks'!$A$11:$H$54,6,FALSE)*3600*1.5))))))))),IF($F181=100,'2. Velg maks og min hastigheter'!$H$5,IF($F181=125,'2. Velg maks og min hastigheter'!$H$6,IF($F181=160,'2. Velg maks og min hastigheter'!$H$7,IF($F181=200,'2. Velg maks og min hastigheter'!$H$8,IF($F181=250,'2. Velg maks og min hastigheter'!$H$9,IF($F181=315,'2. Velg maks og min hastigheter'!$H$10,IF($F181=400,'2. Velg maks og min hastigheter'!$H$11,IF($F181=500,'2. Velg maks og min hastigheter'!$H$12,IF($F181=630,'2. Velg maks og min hastigheter'!$H$13,VLOOKUP($F181,'Dim, min og maks'!$A$11:$H$54,6,FALSE)*3600*1.5)))))))))))),0),"")</f>
        <v/>
      </c>
      <c r="K181" s="174"/>
      <c r="L181" s="175" t="str">
        <f t="shared" si="6"/>
        <v/>
      </c>
      <c r="M181" s="233" t="str">
        <f t="shared" si="7"/>
        <v/>
      </c>
      <c r="N181" s="233"/>
      <c r="O181" s="233"/>
      <c r="P181" s="164"/>
    </row>
    <row r="182" spans="1:16" x14ac:dyDescent="0.3">
      <c r="A182" s="155"/>
      <c r="B182" s="174" t="s">
        <v>425</v>
      </c>
      <c r="C182" s="164"/>
      <c r="D182" s="164"/>
      <c r="E182" s="164"/>
      <c r="F182" s="169" t="str">
        <f>IF($E182&lt;20,"",IF(H182=CAV!$A$3,IF($E182&lt;='CAV hastighet'!$E$5,100,IF($E182&lt;='CAV hastighet'!$E$6,125,IF($E182&lt;='CAV hastighet'!$E$7,160,IF($E182&lt;='CAV hastighet'!$E$8,200,IF($E182&lt;='CAV hastighet'!$E$9,250,IF($E182&lt;='CAV hastighet'!$E$10,315,IF($E182&lt;='CAV hastighet'!$E$11,400,IF($E182&lt;='CAV hastighet'!$E$12,500,IF($E182&lt;='CAV hastighet'!$E$13,630,"Dim må overstyres"))))))))),IF($E182&lt;='2. Velg maks og min hastigheter'!$E$5,100,IF($E182&lt;='2. Velg maks og min hastigheter'!$E$6,125,IF($E182&lt;='2. Velg maks og min hastigheter'!$E$7,160,IF($E182&lt;='2. Velg maks og min hastigheter'!$E$8,200,IF($E182&lt;='2. Velg maks og min hastigheter'!$E$9,250,IF($E182&lt;='2. Velg maks og min hastigheter'!$E$10,315,IF($E182&lt;='2. Velg maks og min hastigheter'!$E$11,400,IF($E182&lt;='2. Velg maks og min hastigheter'!$E$12,500,IF($E182&lt;='2. Velg maks og min hastigheter'!$E$13,630,"Bruk rektangulært")))))))))))</f>
        <v/>
      </c>
      <c r="G182" s="170"/>
      <c r="H182" s="170"/>
      <c r="I182" s="172" t="str">
        <f>IFERROR(IF(OR($E182="",F182=""),"",IF(AND(F182="Bruk rektangulært",G182=""),"",ROUND(IF(G182&lt;&gt;"",IF( VLOOKUP(G182,'Dim, min og maks'!$A$2:$F$54,6,FALSE)&lt;&gt;0,'1. Prosjekteringsverktøy'!E182/3600/VLOOKUP(G182,'Dim, min og maks'!$A$2:$F$54,6,FALSE),(E182/3600)/(((G182/2/1000))^2*PI())),IF( VLOOKUP(F182,'Dim, min og maks'!$A$2:$F$54,6,FALSE)&lt;&gt;0,'1. Prosjekteringsverktøy'!E182/3600/VLOOKUP($F182,'Dim, min og maks'!$A$2:$F$54,6,FALSE),($E182/3600)/((($F182/2/1000))^2*PI()))),1))),"Dim finnes ikke")</f>
        <v/>
      </c>
      <c r="J182" s="173" t="str">
        <f>IFERROR(ROUND(IF($F182=0,"",IF(H182=CAV!$A$3,E182,IF(G182&lt;&gt;"",IF($G182=100,'2. Velg maks og min hastigheter'!$H$5,IF($G182=125,'2. Velg maks og min hastigheter'!$H$6,IF($G182=160,'2. Velg maks og min hastigheter'!$H$7,IF($G182=200,'2. Velg maks og min hastigheter'!$H$8,IF($G182=250,'2. Velg maks og min hastigheter'!$H$9,IF($G182=315,'2. Velg maks og min hastigheter'!$H$10,IF($G182=400,'2. Velg maks og min hastigheter'!$H$11,IF($G182=500,'2. Velg maks og min hastigheter'!$H$12,IF($G182=630,'2. Velg maks og min hastigheter'!$H$13,VLOOKUP($G182,'Dim, min og maks'!$A$11:$H$54,6,FALSE)*3600*1.5))))))))),IF($F182=100,'2. Velg maks og min hastigheter'!$H$5,IF($F182=125,'2. Velg maks og min hastigheter'!$H$6,IF($F182=160,'2. Velg maks og min hastigheter'!$H$7,IF($F182=200,'2. Velg maks og min hastigheter'!$H$8,IF($F182=250,'2. Velg maks og min hastigheter'!$H$9,IF($F182=315,'2. Velg maks og min hastigheter'!$H$10,IF($F182=400,'2. Velg maks og min hastigheter'!$H$11,IF($F182=500,'2. Velg maks og min hastigheter'!$H$12,IF($F182=630,'2. Velg maks og min hastigheter'!$H$13,VLOOKUP($F182,'Dim, min og maks'!$A$11:$H$54,6,FALSE)*3600*1.5)))))))))))),0),"")</f>
        <v/>
      </c>
      <c r="K182" s="174"/>
      <c r="L182" s="175" t="str">
        <f t="shared" si="6"/>
        <v/>
      </c>
      <c r="M182" s="233" t="str">
        <f t="shared" si="7"/>
        <v/>
      </c>
      <c r="N182" s="233"/>
      <c r="O182" s="233"/>
      <c r="P182" s="164"/>
    </row>
    <row r="183" spans="1:16" x14ac:dyDescent="0.3">
      <c r="A183" s="155"/>
      <c r="B183" s="174" t="s">
        <v>425</v>
      </c>
      <c r="C183" s="164"/>
      <c r="D183" s="164"/>
      <c r="E183" s="164"/>
      <c r="F183" s="169" t="str">
        <f>IF($E183&lt;20,"",IF(H183=CAV!$A$3,IF($E183&lt;='CAV hastighet'!$E$5,100,IF($E183&lt;='CAV hastighet'!$E$6,125,IF($E183&lt;='CAV hastighet'!$E$7,160,IF($E183&lt;='CAV hastighet'!$E$8,200,IF($E183&lt;='CAV hastighet'!$E$9,250,IF($E183&lt;='CAV hastighet'!$E$10,315,IF($E183&lt;='CAV hastighet'!$E$11,400,IF($E183&lt;='CAV hastighet'!$E$12,500,IF($E183&lt;='CAV hastighet'!$E$13,630,"Dim må overstyres"))))))))),IF($E183&lt;='2. Velg maks og min hastigheter'!$E$5,100,IF($E183&lt;='2. Velg maks og min hastigheter'!$E$6,125,IF($E183&lt;='2. Velg maks og min hastigheter'!$E$7,160,IF($E183&lt;='2. Velg maks og min hastigheter'!$E$8,200,IF($E183&lt;='2. Velg maks og min hastigheter'!$E$9,250,IF($E183&lt;='2. Velg maks og min hastigheter'!$E$10,315,IF($E183&lt;='2. Velg maks og min hastigheter'!$E$11,400,IF($E183&lt;='2. Velg maks og min hastigheter'!$E$12,500,IF($E183&lt;='2. Velg maks og min hastigheter'!$E$13,630,"Bruk rektangulært")))))))))))</f>
        <v/>
      </c>
      <c r="G183" s="170"/>
      <c r="H183" s="170"/>
      <c r="I183" s="172" t="str">
        <f>IFERROR(IF(OR($E183="",F183=""),"",IF(AND(F183="Bruk rektangulært",G183=""),"",ROUND(IF(G183&lt;&gt;"",IF( VLOOKUP(G183,'Dim, min og maks'!$A$2:$F$54,6,FALSE)&lt;&gt;0,'1. Prosjekteringsverktøy'!E183/3600/VLOOKUP(G183,'Dim, min og maks'!$A$2:$F$54,6,FALSE),(E183/3600)/(((G183/2/1000))^2*PI())),IF( VLOOKUP(F183,'Dim, min og maks'!$A$2:$F$54,6,FALSE)&lt;&gt;0,'1. Prosjekteringsverktøy'!E183/3600/VLOOKUP($F183,'Dim, min og maks'!$A$2:$F$54,6,FALSE),($E183/3600)/((($F183/2/1000))^2*PI()))),1))),"Dim finnes ikke")</f>
        <v/>
      </c>
      <c r="J183" s="173" t="str">
        <f>IFERROR(ROUND(IF($F183=0,"",IF(H183=CAV!$A$3,E183,IF(G183&lt;&gt;"",IF($G183=100,'2. Velg maks og min hastigheter'!$H$5,IF($G183=125,'2. Velg maks og min hastigheter'!$H$6,IF($G183=160,'2. Velg maks og min hastigheter'!$H$7,IF($G183=200,'2. Velg maks og min hastigheter'!$H$8,IF($G183=250,'2. Velg maks og min hastigheter'!$H$9,IF($G183=315,'2. Velg maks og min hastigheter'!$H$10,IF($G183=400,'2. Velg maks og min hastigheter'!$H$11,IF($G183=500,'2. Velg maks og min hastigheter'!$H$12,IF($G183=630,'2. Velg maks og min hastigheter'!$H$13,VLOOKUP($G183,'Dim, min og maks'!$A$11:$H$54,6,FALSE)*3600*1.5))))))))),IF($F183=100,'2. Velg maks og min hastigheter'!$H$5,IF($F183=125,'2. Velg maks og min hastigheter'!$H$6,IF($F183=160,'2. Velg maks og min hastigheter'!$H$7,IF($F183=200,'2. Velg maks og min hastigheter'!$H$8,IF($F183=250,'2. Velg maks og min hastigheter'!$H$9,IF($F183=315,'2. Velg maks og min hastigheter'!$H$10,IF($F183=400,'2. Velg maks og min hastigheter'!$H$11,IF($F183=500,'2. Velg maks og min hastigheter'!$H$12,IF($F183=630,'2. Velg maks og min hastigheter'!$H$13,VLOOKUP($F183,'Dim, min og maks'!$A$11:$H$54,6,FALSE)*3600*1.5)))))))))))),0),"")</f>
        <v/>
      </c>
      <c r="K183" s="174"/>
      <c r="L183" s="175" t="str">
        <f t="shared" si="6"/>
        <v/>
      </c>
      <c r="M183" s="233" t="str">
        <f t="shared" si="7"/>
        <v/>
      </c>
      <c r="N183" s="233"/>
      <c r="O183" s="233"/>
      <c r="P183" s="164"/>
    </row>
    <row r="184" spans="1:16" x14ac:dyDescent="0.3">
      <c r="A184" s="155"/>
      <c r="B184" s="174" t="s">
        <v>425</v>
      </c>
      <c r="C184" s="164"/>
      <c r="D184" s="164"/>
      <c r="E184" s="164"/>
      <c r="F184" s="169" t="str">
        <f>IF($E184&lt;20,"",IF(H184=CAV!$A$3,IF($E184&lt;='CAV hastighet'!$E$5,100,IF($E184&lt;='CAV hastighet'!$E$6,125,IF($E184&lt;='CAV hastighet'!$E$7,160,IF($E184&lt;='CAV hastighet'!$E$8,200,IF($E184&lt;='CAV hastighet'!$E$9,250,IF($E184&lt;='CAV hastighet'!$E$10,315,IF($E184&lt;='CAV hastighet'!$E$11,400,IF($E184&lt;='CAV hastighet'!$E$12,500,IF($E184&lt;='CAV hastighet'!$E$13,630,"Dim må overstyres"))))))))),IF($E184&lt;='2. Velg maks og min hastigheter'!$E$5,100,IF($E184&lt;='2. Velg maks og min hastigheter'!$E$6,125,IF($E184&lt;='2. Velg maks og min hastigheter'!$E$7,160,IF($E184&lt;='2. Velg maks og min hastigheter'!$E$8,200,IF($E184&lt;='2. Velg maks og min hastigheter'!$E$9,250,IF($E184&lt;='2. Velg maks og min hastigheter'!$E$10,315,IF($E184&lt;='2. Velg maks og min hastigheter'!$E$11,400,IF($E184&lt;='2. Velg maks og min hastigheter'!$E$12,500,IF($E184&lt;='2. Velg maks og min hastigheter'!$E$13,630,"Bruk rektangulært")))))))))))</f>
        <v/>
      </c>
      <c r="G184" s="170"/>
      <c r="H184" s="170"/>
      <c r="I184" s="172" t="str">
        <f>IFERROR(IF(OR($E184="",F184=""),"",IF(AND(F184="Bruk rektangulært",G184=""),"",ROUND(IF(G184&lt;&gt;"",IF( VLOOKUP(G184,'Dim, min og maks'!$A$2:$F$54,6,FALSE)&lt;&gt;0,'1. Prosjekteringsverktøy'!E184/3600/VLOOKUP(G184,'Dim, min og maks'!$A$2:$F$54,6,FALSE),(E184/3600)/(((G184/2/1000))^2*PI())),IF( VLOOKUP(F184,'Dim, min og maks'!$A$2:$F$54,6,FALSE)&lt;&gt;0,'1. Prosjekteringsverktøy'!E184/3600/VLOOKUP($F184,'Dim, min og maks'!$A$2:$F$54,6,FALSE),($E184/3600)/((($F184/2/1000))^2*PI()))),1))),"Dim finnes ikke")</f>
        <v/>
      </c>
      <c r="J184" s="173" t="str">
        <f>IFERROR(ROUND(IF($F184=0,"",IF(H184=CAV!$A$3,E184,IF(G184&lt;&gt;"",IF($G184=100,'2. Velg maks og min hastigheter'!$H$5,IF($G184=125,'2. Velg maks og min hastigheter'!$H$6,IF($G184=160,'2. Velg maks og min hastigheter'!$H$7,IF($G184=200,'2. Velg maks og min hastigheter'!$H$8,IF($G184=250,'2. Velg maks og min hastigheter'!$H$9,IF($G184=315,'2. Velg maks og min hastigheter'!$H$10,IF($G184=400,'2. Velg maks og min hastigheter'!$H$11,IF($G184=500,'2. Velg maks og min hastigheter'!$H$12,IF($G184=630,'2. Velg maks og min hastigheter'!$H$13,VLOOKUP($G184,'Dim, min og maks'!$A$11:$H$54,6,FALSE)*3600*1.5))))))))),IF($F184=100,'2. Velg maks og min hastigheter'!$H$5,IF($F184=125,'2. Velg maks og min hastigheter'!$H$6,IF($F184=160,'2. Velg maks og min hastigheter'!$H$7,IF($F184=200,'2. Velg maks og min hastigheter'!$H$8,IF($F184=250,'2. Velg maks og min hastigheter'!$H$9,IF($F184=315,'2. Velg maks og min hastigheter'!$H$10,IF($F184=400,'2. Velg maks og min hastigheter'!$H$11,IF($F184=500,'2. Velg maks og min hastigheter'!$H$12,IF($F184=630,'2. Velg maks og min hastigheter'!$H$13,VLOOKUP($F184,'Dim, min og maks'!$A$11:$H$54,6,FALSE)*3600*1.5)))))))))))),0),"")</f>
        <v/>
      </c>
      <c r="K184" s="174"/>
      <c r="L184" s="175" t="str">
        <f t="shared" si="6"/>
        <v/>
      </c>
      <c r="M184" s="233" t="str">
        <f t="shared" si="7"/>
        <v/>
      </c>
      <c r="N184" s="233"/>
      <c r="O184" s="233"/>
      <c r="P184" s="164"/>
    </row>
    <row r="185" spans="1:16" x14ac:dyDescent="0.3">
      <c r="A185" s="155"/>
      <c r="B185" s="174" t="s">
        <v>425</v>
      </c>
      <c r="C185" s="164"/>
      <c r="D185" s="164"/>
      <c r="E185" s="164"/>
      <c r="F185" s="169" t="str">
        <f>IF($E185&lt;20,"",IF(H185=CAV!$A$3,IF($E185&lt;='CAV hastighet'!$E$5,100,IF($E185&lt;='CAV hastighet'!$E$6,125,IF($E185&lt;='CAV hastighet'!$E$7,160,IF($E185&lt;='CAV hastighet'!$E$8,200,IF($E185&lt;='CAV hastighet'!$E$9,250,IF($E185&lt;='CAV hastighet'!$E$10,315,IF($E185&lt;='CAV hastighet'!$E$11,400,IF($E185&lt;='CAV hastighet'!$E$12,500,IF($E185&lt;='CAV hastighet'!$E$13,630,"Dim må overstyres"))))))))),IF($E185&lt;='2. Velg maks og min hastigheter'!$E$5,100,IF($E185&lt;='2. Velg maks og min hastigheter'!$E$6,125,IF($E185&lt;='2. Velg maks og min hastigheter'!$E$7,160,IF($E185&lt;='2. Velg maks og min hastigheter'!$E$8,200,IF($E185&lt;='2. Velg maks og min hastigheter'!$E$9,250,IF($E185&lt;='2. Velg maks og min hastigheter'!$E$10,315,IF($E185&lt;='2. Velg maks og min hastigheter'!$E$11,400,IF($E185&lt;='2. Velg maks og min hastigheter'!$E$12,500,IF($E185&lt;='2. Velg maks og min hastigheter'!$E$13,630,"Bruk rektangulært")))))))))))</f>
        <v/>
      </c>
      <c r="G185" s="170"/>
      <c r="H185" s="170"/>
      <c r="I185" s="172" t="str">
        <f>IFERROR(IF(OR($E185="",F185=""),"",IF(AND(F185="Bruk rektangulært",G185=""),"",ROUND(IF(G185&lt;&gt;"",IF( VLOOKUP(G185,'Dim, min og maks'!$A$2:$F$54,6,FALSE)&lt;&gt;0,'1. Prosjekteringsverktøy'!E185/3600/VLOOKUP(G185,'Dim, min og maks'!$A$2:$F$54,6,FALSE),(E185/3600)/(((G185/2/1000))^2*PI())),IF( VLOOKUP(F185,'Dim, min og maks'!$A$2:$F$54,6,FALSE)&lt;&gt;0,'1. Prosjekteringsverktøy'!E185/3600/VLOOKUP($F185,'Dim, min og maks'!$A$2:$F$54,6,FALSE),($E185/3600)/((($F185/2/1000))^2*PI()))),1))),"Dim finnes ikke")</f>
        <v/>
      </c>
      <c r="J185" s="173" t="str">
        <f>IFERROR(ROUND(IF($F185=0,"",IF(H185=CAV!$A$3,E185,IF(G185&lt;&gt;"",IF($G185=100,'2. Velg maks og min hastigheter'!$H$5,IF($G185=125,'2. Velg maks og min hastigheter'!$H$6,IF($G185=160,'2. Velg maks og min hastigheter'!$H$7,IF($G185=200,'2. Velg maks og min hastigheter'!$H$8,IF($G185=250,'2. Velg maks og min hastigheter'!$H$9,IF($G185=315,'2. Velg maks og min hastigheter'!$H$10,IF($G185=400,'2. Velg maks og min hastigheter'!$H$11,IF($G185=500,'2. Velg maks og min hastigheter'!$H$12,IF($G185=630,'2. Velg maks og min hastigheter'!$H$13,VLOOKUP($G185,'Dim, min og maks'!$A$11:$H$54,6,FALSE)*3600*1.5))))))))),IF($F185=100,'2. Velg maks og min hastigheter'!$H$5,IF($F185=125,'2. Velg maks og min hastigheter'!$H$6,IF($F185=160,'2. Velg maks og min hastigheter'!$H$7,IF($F185=200,'2. Velg maks og min hastigheter'!$H$8,IF($F185=250,'2. Velg maks og min hastigheter'!$H$9,IF($F185=315,'2. Velg maks og min hastigheter'!$H$10,IF($F185=400,'2. Velg maks og min hastigheter'!$H$11,IF($F185=500,'2. Velg maks og min hastigheter'!$H$12,IF($F185=630,'2. Velg maks og min hastigheter'!$H$13,VLOOKUP($F185,'Dim, min og maks'!$A$11:$H$54,6,FALSE)*3600*1.5)))))))))))),0),"")</f>
        <v/>
      </c>
      <c r="K185" s="174"/>
      <c r="L185" s="175" t="str">
        <f t="shared" si="6"/>
        <v/>
      </c>
      <c r="M185" s="233" t="str">
        <f t="shared" si="7"/>
        <v/>
      </c>
      <c r="N185" s="233"/>
      <c r="O185" s="233"/>
      <c r="P185" s="164"/>
    </row>
    <row r="186" spans="1:16" x14ac:dyDescent="0.3">
      <c r="A186" s="155"/>
      <c r="B186" s="174" t="s">
        <v>425</v>
      </c>
      <c r="C186" s="164"/>
      <c r="D186" s="164"/>
      <c r="E186" s="164"/>
      <c r="F186" s="169" t="str">
        <f>IF($E186&lt;20,"",IF(H186=CAV!$A$3,IF($E186&lt;='CAV hastighet'!$E$5,100,IF($E186&lt;='CAV hastighet'!$E$6,125,IF($E186&lt;='CAV hastighet'!$E$7,160,IF($E186&lt;='CAV hastighet'!$E$8,200,IF($E186&lt;='CAV hastighet'!$E$9,250,IF($E186&lt;='CAV hastighet'!$E$10,315,IF($E186&lt;='CAV hastighet'!$E$11,400,IF($E186&lt;='CAV hastighet'!$E$12,500,IF($E186&lt;='CAV hastighet'!$E$13,630,"Dim må overstyres"))))))))),IF($E186&lt;='2. Velg maks og min hastigheter'!$E$5,100,IF($E186&lt;='2. Velg maks og min hastigheter'!$E$6,125,IF($E186&lt;='2. Velg maks og min hastigheter'!$E$7,160,IF($E186&lt;='2. Velg maks og min hastigheter'!$E$8,200,IF($E186&lt;='2. Velg maks og min hastigheter'!$E$9,250,IF($E186&lt;='2. Velg maks og min hastigheter'!$E$10,315,IF($E186&lt;='2. Velg maks og min hastigheter'!$E$11,400,IF($E186&lt;='2. Velg maks og min hastigheter'!$E$12,500,IF($E186&lt;='2. Velg maks og min hastigheter'!$E$13,630,"Bruk rektangulært")))))))))))</f>
        <v/>
      </c>
      <c r="G186" s="170"/>
      <c r="H186" s="170"/>
      <c r="I186" s="172" t="str">
        <f>IFERROR(IF(OR($E186="",F186=""),"",IF(AND(F186="Bruk rektangulært",G186=""),"",ROUND(IF(G186&lt;&gt;"",IF( VLOOKUP(G186,'Dim, min og maks'!$A$2:$F$54,6,FALSE)&lt;&gt;0,'1. Prosjekteringsverktøy'!E186/3600/VLOOKUP(G186,'Dim, min og maks'!$A$2:$F$54,6,FALSE),(E186/3600)/(((G186/2/1000))^2*PI())),IF( VLOOKUP(F186,'Dim, min og maks'!$A$2:$F$54,6,FALSE)&lt;&gt;0,'1. Prosjekteringsverktøy'!E186/3600/VLOOKUP($F186,'Dim, min og maks'!$A$2:$F$54,6,FALSE),($E186/3600)/((($F186/2/1000))^2*PI()))),1))),"Dim finnes ikke")</f>
        <v/>
      </c>
      <c r="J186" s="173" t="str">
        <f>IFERROR(ROUND(IF($F186=0,"",IF(H186=CAV!$A$3,E186,IF(G186&lt;&gt;"",IF($G186=100,'2. Velg maks og min hastigheter'!$H$5,IF($G186=125,'2. Velg maks og min hastigheter'!$H$6,IF($G186=160,'2. Velg maks og min hastigheter'!$H$7,IF($G186=200,'2. Velg maks og min hastigheter'!$H$8,IF($G186=250,'2. Velg maks og min hastigheter'!$H$9,IF($G186=315,'2. Velg maks og min hastigheter'!$H$10,IF($G186=400,'2. Velg maks og min hastigheter'!$H$11,IF($G186=500,'2. Velg maks og min hastigheter'!$H$12,IF($G186=630,'2. Velg maks og min hastigheter'!$H$13,VLOOKUP($G186,'Dim, min og maks'!$A$11:$H$54,6,FALSE)*3600*1.5))))))))),IF($F186=100,'2. Velg maks og min hastigheter'!$H$5,IF($F186=125,'2. Velg maks og min hastigheter'!$H$6,IF($F186=160,'2. Velg maks og min hastigheter'!$H$7,IF($F186=200,'2. Velg maks og min hastigheter'!$H$8,IF($F186=250,'2. Velg maks og min hastigheter'!$H$9,IF($F186=315,'2. Velg maks og min hastigheter'!$H$10,IF($F186=400,'2. Velg maks og min hastigheter'!$H$11,IF($F186=500,'2. Velg maks og min hastigheter'!$H$12,IF($F186=630,'2. Velg maks og min hastigheter'!$H$13,VLOOKUP($F186,'Dim, min og maks'!$A$11:$H$54,6,FALSE)*3600*1.5)))))))))))),0),"")</f>
        <v/>
      </c>
      <c r="K186" s="174"/>
      <c r="L186" s="175" t="str">
        <f t="shared" si="6"/>
        <v/>
      </c>
      <c r="M186" s="233" t="str">
        <f t="shared" si="7"/>
        <v/>
      </c>
      <c r="N186" s="233"/>
      <c r="O186" s="233"/>
      <c r="P186" s="164"/>
    </row>
    <row r="187" spans="1:16" x14ac:dyDescent="0.3">
      <c r="A187" s="155"/>
      <c r="B187" s="174" t="s">
        <v>425</v>
      </c>
      <c r="C187" s="164"/>
      <c r="D187" s="164"/>
      <c r="E187" s="164"/>
      <c r="F187" s="169" t="str">
        <f>IF($E187&lt;20,"",IF(H187=CAV!$A$3,IF($E187&lt;='CAV hastighet'!$E$5,100,IF($E187&lt;='CAV hastighet'!$E$6,125,IF($E187&lt;='CAV hastighet'!$E$7,160,IF($E187&lt;='CAV hastighet'!$E$8,200,IF($E187&lt;='CAV hastighet'!$E$9,250,IF($E187&lt;='CAV hastighet'!$E$10,315,IF($E187&lt;='CAV hastighet'!$E$11,400,IF($E187&lt;='CAV hastighet'!$E$12,500,IF($E187&lt;='CAV hastighet'!$E$13,630,"Dim må overstyres"))))))))),IF($E187&lt;='2. Velg maks og min hastigheter'!$E$5,100,IF($E187&lt;='2. Velg maks og min hastigheter'!$E$6,125,IF($E187&lt;='2. Velg maks og min hastigheter'!$E$7,160,IF($E187&lt;='2. Velg maks og min hastigheter'!$E$8,200,IF($E187&lt;='2. Velg maks og min hastigheter'!$E$9,250,IF($E187&lt;='2. Velg maks og min hastigheter'!$E$10,315,IF($E187&lt;='2. Velg maks og min hastigheter'!$E$11,400,IF($E187&lt;='2. Velg maks og min hastigheter'!$E$12,500,IF($E187&lt;='2. Velg maks og min hastigheter'!$E$13,630,"Bruk rektangulært")))))))))))</f>
        <v/>
      </c>
      <c r="G187" s="170"/>
      <c r="H187" s="170"/>
      <c r="I187" s="172" t="str">
        <f>IFERROR(IF(OR($E187="",F187=""),"",IF(AND(F187="Bruk rektangulært",G187=""),"",ROUND(IF(G187&lt;&gt;"",IF( VLOOKUP(G187,'Dim, min og maks'!$A$2:$F$54,6,FALSE)&lt;&gt;0,'1. Prosjekteringsverktøy'!E187/3600/VLOOKUP(G187,'Dim, min og maks'!$A$2:$F$54,6,FALSE),(E187/3600)/(((G187/2/1000))^2*PI())),IF( VLOOKUP(F187,'Dim, min og maks'!$A$2:$F$54,6,FALSE)&lt;&gt;0,'1. Prosjekteringsverktøy'!E187/3600/VLOOKUP($F187,'Dim, min og maks'!$A$2:$F$54,6,FALSE),($E187/3600)/((($F187/2/1000))^2*PI()))),1))),"Dim finnes ikke")</f>
        <v/>
      </c>
      <c r="J187" s="173" t="str">
        <f>IFERROR(ROUND(IF($F187=0,"",IF(H187=CAV!$A$3,E187,IF(G187&lt;&gt;"",IF($G187=100,'2. Velg maks og min hastigheter'!$H$5,IF($G187=125,'2. Velg maks og min hastigheter'!$H$6,IF($G187=160,'2. Velg maks og min hastigheter'!$H$7,IF($G187=200,'2. Velg maks og min hastigheter'!$H$8,IF($G187=250,'2. Velg maks og min hastigheter'!$H$9,IF($G187=315,'2. Velg maks og min hastigheter'!$H$10,IF($G187=400,'2. Velg maks og min hastigheter'!$H$11,IF($G187=500,'2. Velg maks og min hastigheter'!$H$12,IF($G187=630,'2. Velg maks og min hastigheter'!$H$13,VLOOKUP($G187,'Dim, min og maks'!$A$11:$H$54,6,FALSE)*3600*1.5))))))))),IF($F187=100,'2. Velg maks og min hastigheter'!$H$5,IF($F187=125,'2. Velg maks og min hastigheter'!$H$6,IF($F187=160,'2. Velg maks og min hastigheter'!$H$7,IF($F187=200,'2. Velg maks og min hastigheter'!$H$8,IF($F187=250,'2. Velg maks og min hastigheter'!$H$9,IF($F187=315,'2. Velg maks og min hastigheter'!$H$10,IF($F187=400,'2. Velg maks og min hastigheter'!$H$11,IF($F187=500,'2. Velg maks og min hastigheter'!$H$12,IF($F187=630,'2. Velg maks og min hastigheter'!$H$13,VLOOKUP($F187,'Dim, min og maks'!$A$11:$H$54,6,FALSE)*3600*1.5)))))))))))),0),"")</f>
        <v/>
      </c>
      <c r="K187" s="174"/>
      <c r="L187" s="175" t="str">
        <f t="shared" si="6"/>
        <v/>
      </c>
      <c r="M187" s="233" t="str">
        <f t="shared" si="7"/>
        <v/>
      </c>
      <c r="N187" s="233"/>
      <c r="O187" s="233"/>
      <c r="P187" s="164"/>
    </row>
    <row r="188" spans="1:16" x14ac:dyDescent="0.3">
      <c r="A188" s="155"/>
      <c r="B188" s="174" t="s">
        <v>425</v>
      </c>
      <c r="C188" s="164"/>
      <c r="D188" s="164"/>
      <c r="E188" s="164"/>
      <c r="F188" s="169" t="str">
        <f>IF($E188&lt;20,"",IF(H188=CAV!$A$3,IF($E188&lt;='CAV hastighet'!$E$5,100,IF($E188&lt;='CAV hastighet'!$E$6,125,IF($E188&lt;='CAV hastighet'!$E$7,160,IF($E188&lt;='CAV hastighet'!$E$8,200,IF($E188&lt;='CAV hastighet'!$E$9,250,IF($E188&lt;='CAV hastighet'!$E$10,315,IF($E188&lt;='CAV hastighet'!$E$11,400,IF($E188&lt;='CAV hastighet'!$E$12,500,IF($E188&lt;='CAV hastighet'!$E$13,630,"Dim må overstyres"))))))))),IF($E188&lt;='2. Velg maks og min hastigheter'!$E$5,100,IF($E188&lt;='2. Velg maks og min hastigheter'!$E$6,125,IF($E188&lt;='2. Velg maks og min hastigheter'!$E$7,160,IF($E188&lt;='2. Velg maks og min hastigheter'!$E$8,200,IF($E188&lt;='2. Velg maks og min hastigheter'!$E$9,250,IF($E188&lt;='2. Velg maks og min hastigheter'!$E$10,315,IF($E188&lt;='2. Velg maks og min hastigheter'!$E$11,400,IF($E188&lt;='2. Velg maks og min hastigheter'!$E$12,500,IF($E188&lt;='2. Velg maks og min hastigheter'!$E$13,630,"Bruk rektangulært")))))))))))</f>
        <v/>
      </c>
      <c r="G188" s="170"/>
      <c r="H188" s="170"/>
      <c r="I188" s="172" t="str">
        <f>IFERROR(IF(OR($E188="",F188=""),"",IF(AND(F188="Bruk rektangulært",G188=""),"",ROUND(IF(G188&lt;&gt;"",IF( VLOOKUP(G188,'Dim, min og maks'!$A$2:$F$54,6,FALSE)&lt;&gt;0,'1. Prosjekteringsverktøy'!E188/3600/VLOOKUP(G188,'Dim, min og maks'!$A$2:$F$54,6,FALSE),(E188/3600)/(((G188/2/1000))^2*PI())),IF( VLOOKUP(F188,'Dim, min og maks'!$A$2:$F$54,6,FALSE)&lt;&gt;0,'1. Prosjekteringsverktøy'!E188/3600/VLOOKUP($F188,'Dim, min og maks'!$A$2:$F$54,6,FALSE),($E188/3600)/((($F188/2/1000))^2*PI()))),1))),"Dim finnes ikke")</f>
        <v/>
      </c>
      <c r="J188" s="173" t="str">
        <f>IFERROR(ROUND(IF($F188=0,"",IF(H188=CAV!$A$3,E188,IF(G188&lt;&gt;"",IF($G188=100,'2. Velg maks og min hastigheter'!$H$5,IF($G188=125,'2. Velg maks og min hastigheter'!$H$6,IF($G188=160,'2. Velg maks og min hastigheter'!$H$7,IF($G188=200,'2. Velg maks og min hastigheter'!$H$8,IF($G188=250,'2. Velg maks og min hastigheter'!$H$9,IF($G188=315,'2. Velg maks og min hastigheter'!$H$10,IF($G188=400,'2. Velg maks og min hastigheter'!$H$11,IF($G188=500,'2. Velg maks og min hastigheter'!$H$12,IF($G188=630,'2. Velg maks og min hastigheter'!$H$13,VLOOKUP($G188,'Dim, min og maks'!$A$11:$H$54,6,FALSE)*3600*1.5))))))))),IF($F188=100,'2. Velg maks og min hastigheter'!$H$5,IF($F188=125,'2. Velg maks og min hastigheter'!$H$6,IF($F188=160,'2. Velg maks og min hastigheter'!$H$7,IF($F188=200,'2. Velg maks og min hastigheter'!$H$8,IF($F188=250,'2. Velg maks og min hastigheter'!$H$9,IF($F188=315,'2. Velg maks og min hastigheter'!$H$10,IF($F188=400,'2. Velg maks og min hastigheter'!$H$11,IF($F188=500,'2. Velg maks og min hastigheter'!$H$12,IF($F188=630,'2. Velg maks og min hastigheter'!$H$13,VLOOKUP($F188,'Dim, min og maks'!$A$11:$H$54,6,FALSE)*3600*1.5)))))))))))),0),"")</f>
        <v/>
      </c>
      <c r="K188" s="174"/>
      <c r="L188" s="175" t="str">
        <f t="shared" si="6"/>
        <v/>
      </c>
      <c r="M188" s="233" t="str">
        <f t="shared" si="7"/>
        <v/>
      </c>
      <c r="N188" s="233"/>
      <c r="O188" s="233"/>
      <c r="P188" s="164"/>
    </row>
    <row r="189" spans="1:16" x14ac:dyDescent="0.3">
      <c r="A189" s="155"/>
      <c r="B189" s="174" t="s">
        <v>425</v>
      </c>
      <c r="C189" s="164"/>
      <c r="D189" s="164"/>
      <c r="E189" s="164"/>
      <c r="F189" s="169" t="str">
        <f>IF($E189&lt;20,"",IF(H189=CAV!$A$3,IF($E189&lt;='CAV hastighet'!$E$5,100,IF($E189&lt;='CAV hastighet'!$E$6,125,IF($E189&lt;='CAV hastighet'!$E$7,160,IF($E189&lt;='CAV hastighet'!$E$8,200,IF($E189&lt;='CAV hastighet'!$E$9,250,IF($E189&lt;='CAV hastighet'!$E$10,315,IF($E189&lt;='CAV hastighet'!$E$11,400,IF($E189&lt;='CAV hastighet'!$E$12,500,IF($E189&lt;='CAV hastighet'!$E$13,630,"Dim må overstyres"))))))))),IF($E189&lt;='2. Velg maks og min hastigheter'!$E$5,100,IF($E189&lt;='2. Velg maks og min hastigheter'!$E$6,125,IF($E189&lt;='2. Velg maks og min hastigheter'!$E$7,160,IF($E189&lt;='2. Velg maks og min hastigheter'!$E$8,200,IF($E189&lt;='2. Velg maks og min hastigheter'!$E$9,250,IF($E189&lt;='2. Velg maks og min hastigheter'!$E$10,315,IF($E189&lt;='2. Velg maks og min hastigheter'!$E$11,400,IF($E189&lt;='2. Velg maks og min hastigheter'!$E$12,500,IF($E189&lt;='2. Velg maks og min hastigheter'!$E$13,630,"Bruk rektangulært")))))))))))</f>
        <v/>
      </c>
      <c r="G189" s="170"/>
      <c r="H189" s="170"/>
      <c r="I189" s="172" t="str">
        <f>IFERROR(IF(OR($E189="",F189=""),"",IF(AND(F189="Bruk rektangulært",G189=""),"",ROUND(IF(G189&lt;&gt;"",IF( VLOOKUP(G189,'Dim, min og maks'!$A$2:$F$54,6,FALSE)&lt;&gt;0,'1. Prosjekteringsverktøy'!E189/3600/VLOOKUP(G189,'Dim, min og maks'!$A$2:$F$54,6,FALSE),(E189/3600)/(((G189/2/1000))^2*PI())),IF( VLOOKUP(F189,'Dim, min og maks'!$A$2:$F$54,6,FALSE)&lt;&gt;0,'1. Prosjekteringsverktøy'!E189/3600/VLOOKUP($F189,'Dim, min og maks'!$A$2:$F$54,6,FALSE),($E189/3600)/((($F189/2/1000))^2*PI()))),1))),"Dim finnes ikke")</f>
        <v/>
      </c>
      <c r="J189" s="173" t="str">
        <f>IFERROR(ROUND(IF($F189=0,"",IF(H189=CAV!$A$3,E189,IF(G189&lt;&gt;"",IF($G189=100,'2. Velg maks og min hastigheter'!$H$5,IF($G189=125,'2. Velg maks og min hastigheter'!$H$6,IF($G189=160,'2. Velg maks og min hastigheter'!$H$7,IF($G189=200,'2. Velg maks og min hastigheter'!$H$8,IF($G189=250,'2. Velg maks og min hastigheter'!$H$9,IF($G189=315,'2. Velg maks og min hastigheter'!$H$10,IF($G189=400,'2. Velg maks og min hastigheter'!$H$11,IF($G189=500,'2. Velg maks og min hastigheter'!$H$12,IF($G189=630,'2. Velg maks og min hastigheter'!$H$13,VLOOKUP($G189,'Dim, min og maks'!$A$11:$H$54,6,FALSE)*3600*1.5))))))))),IF($F189=100,'2. Velg maks og min hastigheter'!$H$5,IF($F189=125,'2. Velg maks og min hastigheter'!$H$6,IF($F189=160,'2. Velg maks og min hastigheter'!$H$7,IF($F189=200,'2. Velg maks og min hastigheter'!$H$8,IF($F189=250,'2. Velg maks og min hastigheter'!$H$9,IF($F189=315,'2. Velg maks og min hastigheter'!$H$10,IF($F189=400,'2. Velg maks og min hastigheter'!$H$11,IF($F189=500,'2. Velg maks og min hastigheter'!$H$12,IF($F189=630,'2. Velg maks og min hastigheter'!$H$13,VLOOKUP($F189,'Dim, min og maks'!$A$11:$H$54,6,FALSE)*3600*1.5)))))))))))),0),"")</f>
        <v/>
      </c>
      <c r="K189" s="174"/>
      <c r="L189" s="175" t="str">
        <f t="shared" si="6"/>
        <v/>
      </c>
      <c r="M189" s="233" t="str">
        <f t="shared" si="7"/>
        <v/>
      </c>
      <c r="N189" s="233"/>
      <c r="O189" s="233"/>
      <c r="P189" s="164"/>
    </row>
    <row r="190" spans="1:16" x14ac:dyDescent="0.3">
      <c r="A190" s="155"/>
      <c r="B190" s="174" t="s">
        <v>425</v>
      </c>
      <c r="C190" s="164"/>
      <c r="D190" s="164"/>
      <c r="E190" s="164"/>
      <c r="F190" s="169" t="str">
        <f>IF($E190&lt;20,"",IF(H190=CAV!$A$3,IF($E190&lt;='CAV hastighet'!$E$5,100,IF($E190&lt;='CAV hastighet'!$E$6,125,IF($E190&lt;='CAV hastighet'!$E$7,160,IF($E190&lt;='CAV hastighet'!$E$8,200,IF($E190&lt;='CAV hastighet'!$E$9,250,IF($E190&lt;='CAV hastighet'!$E$10,315,IF($E190&lt;='CAV hastighet'!$E$11,400,IF($E190&lt;='CAV hastighet'!$E$12,500,IF($E190&lt;='CAV hastighet'!$E$13,630,"Dim må overstyres"))))))))),IF($E190&lt;='2. Velg maks og min hastigheter'!$E$5,100,IF($E190&lt;='2. Velg maks og min hastigheter'!$E$6,125,IF($E190&lt;='2. Velg maks og min hastigheter'!$E$7,160,IF($E190&lt;='2. Velg maks og min hastigheter'!$E$8,200,IF($E190&lt;='2. Velg maks og min hastigheter'!$E$9,250,IF($E190&lt;='2. Velg maks og min hastigheter'!$E$10,315,IF($E190&lt;='2. Velg maks og min hastigheter'!$E$11,400,IF($E190&lt;='2. Velg maks og min hastigheter'!$E$12,500,IF($E190&lt;='2. Velg maks og min hastigheter'!$E$13,630,"Bruk rektangulært")))))))))))</f>
        <v/>
      </c>
      <c r="G190" s="170"/>
      <c r="H190" s="170"/>
      <c r="I190" s="172" t="str">
        <f>IFERROR(IF(OR($E190="",F190=""),"",IF(AND(F190="Bruk rektangulært",G190=""),"",ROUND(IF(G190&lt;&gt;"",IF( VLOOKUP(G190,'Dim, min og maks'!$A$2:$F$54,6,FALSE)&lt;&gt;0,'1. Prosjekteringsverktøy'!E190/3600/VLOOKUP(G190,'Dim, min og maks'!$A$2:$F$54,6,FALSE),(E190/3600)/(((G190/2/1000))^2*PI())),IF( VLOOKUP(F190,'Dim, min og maks'!$A$2:$F$54,6,FALSE)&lt;&gt;0,'1. Prosjekteringsverktøy'!E190/3600/VLOOKUP($F190,'Dim, min og maks'!$A$2:$F$54,6,FALSE),($E190/3600)/((($F190/2/1000))^2*PI()))),1))),"Dim finnes ikke")</f>
        <v/>
      </c>
      <c r="J190" s="173" t="str">
        <f>IFERROR(ROUND(IF($F190=0,"",IF(H190=CAV!$A$3,E190,IF(G190&lt;&gt;"",IF($G190=100,'2. Velg maks og min hastigheter'!$H$5,IF($G190=125,'2. Velg maks og min hastigheter'!$H$6,IF($G190=160,'2. Velg maks og min hastigheter'!$H$7,IF($G190=200,'2. Velg maks og min hastigheter'!$H$8,IF($G190=250,'2. Velg maks og min hastigheter'!$H$9,IF($G190=315,'2. Velg maks og min hastigheter'!$H$10,IF($G190=400,'2. Velg maks og min hastigheter'!$H$11,IF($G190=500,'2. Velg maks og min hastigheter'!$H$12,IF($G190=630,'2. Velg maks og min hastigheter'!$H$13,VLOOKUP($G190,'Dim, min og maks'!$A$11:$H$54,6,FALSE)*3600*1.5))))))))),IF($F190=100,'2. Velg maks og min hastigheter'!$H$5,IF($F190=125,'2. Velg maks og min hastigheter'!$H$6,IF($F190=160,'2. Velg maks og min hastigheter'!$H$7,IF($F190=200,'2. Velg maks og min hastigheter'!$H$8,IF($F190=250,'2. Velg maks og min hastigheter'!$H$9,IF($F190=315,'2. Velg maks og min hastigheter'!$H$10,IF($F190=400,'2. Velg maks og min hastigheter'!$H$11,IF($F190=500,'2. Velg maks og min hastigheter'!$H$12,IF($F190=630,'2. Velg maks og min hastigheter'!$H$13,VLOOKUP($F190,'Dim, min og maks'!$A$11:$H$54,6,FALSE)*3600*1.5)))))))))))),0),"")</f>
        <v/>
      </c>
      <c r="K190" s="174"/>
      <c r="L190" s="175" t="str">
        <f t="shared" si="6"/>
        <v/>
      </c>
      <c r="M190" s="233" t="str">
        <f t="shared" si="7"/>
        <v/>
      </c>
      <c r="N190" s="233"/>
      <c r="O190" s="233"/>
      <c r="P190" s="164"/>
    </row>
    <row r="191" spans="1:16" x14ac:dyDescent="0.3">
      <c r="A191" s="155"/>
      <c r="B191" s="174" t="s">
        <v>425</v>
      </c>
      <c r="C191" s="164"/>
      <c r="D191" s="164"/>
      <c r="E191" s="164"/>
      <c r="F191" s="169" t="str">
        <f>IF($E191&lt;20,"",IF(H191=CAV!$A$3,IF($E191&lt;='CAV hastighet'!$E$5,100,IF($E191&lt;='CAV hastighet'!$E$6,125,IF($E191&lt;='CAV hastighet'!$E$7,160,IF($E191&lt;='CAV hastighet'!$E$8,200,IF($E191&lt;='CAV hastighet'!$E$9,250,IF($E191&lt;='CAV hastighet'!$E$10,315,IF($E191&lt;='CAV hastighet'!$E$11,400,IF($E191&lt;='CAV hastighet'!$E$12,500,IF($E191&lt;='CAV hastighet'!$E$13,630,"Dim må overstyres"))))))))),IF($E191&lt;='2. Velg maks og min hastigheter'!$E$5,100,IF($E191&lt;='2. Velg maks og min hastigheter'!$E$6,125,IF($E191&lt;='2. Velg maks og min hastigheter'!$E$7,160,IF($E191&lt;='2. Velg maks og min hastigheter'!$E$8,200,IF($E191&lt;='2. Velg maks og min hastigheter'!$E$9,250,IF($E191&lt;='2. Velg maks og min hastigheter'!$E$10,315,IF($E191&lt;='2. Velg maks og min hastigheter'!$E$11,400,IF($E191&lt;='2. Velg maks og min hastigheter'!$E$12,500,IF($E191&lt;='2. Velg maks og min hastigheter'!$E$13,630,"Bruk rektangulært")))))))))))</f>
        <v/>
      </c>
      <c r="G191" s="170"/>
      <c r="H191" s="170"/>
      <c r="I191" s="172" t="str">
        <f>IFERROR(IF(OR($E191="",F191=""),"",IF(AND(F191="Bruk rektangulært",G191=""),"",ROUND(IF(G191&lt;&gt;"",IF( VLOOKUP(G191,'Dim, min og maks'!$A$2:$F$54,6,FALSE)&lt;&gt;0,'1. Prosjekteringsverktøy'!E191/3600/VLOOKUP(G191,'Dim, min og maks'!$A$2:$F$54,6,FALSE),(E191/3600)/(((G191/2/1000))^2*PI())),IF( VLOOKUP(F191,'Dim, min og maks'!$A$2:$F$54,6,FALSE)&lt;&gt;0,'1. Prosjekteringsverktøy'!E191/3600/VLOOKUP($F191,'Dim, min og maks'!$A$2:$F$54,6,FALSE),($E191/3600)/((($F191/2/1000))^2*PI()))),1))),"Dim finnes ikke")</f>
        <v/>
      </c>
      <c r="J191" s="173" t="str">
        <f>IFERROR(ROUND(IF($F191=0,"",IF(H191=CAV!$A$3,E191,IF(G191&lt;&gt;"",IF($G191=100,'2. Velg maks og min hastigheter'!$H$5,IF($G191=125,'2. Velg maks og min hastigheter'!$H$6,IF($G191=160,'2. Velg maks og min hastigheter'!$H$7,IF($G191=200,'2. Velg maks og min hastigheter'!$H$8,IF($G191=250,'2. Velg maks og min hastigheter'!$H$9,IF($G191=315,'2. Velg maks og min hastigheter'!$H$10,IF($G191=400,'2. Velg maks og min hastigheter'!$H$11,IF($G191=500,'2. Velg maks og min hastigheter'!$H$12,IF($G191=630,'2. Velg maks og min hastigheter'!$H$13,VLOOKUP($G191,'Dim, min og maks'!$A$11:$H$54,6,FALSE)*3600*1.5))))))))),IF($F191=100,'2. Velg maks og min hastigheter'!$H$5,IF($F191=125,'2. Velg maks og min hastigheter'!$H$6,IF($F191=160,'2. Velg maks og min hastigheter'!$H$7,IF($F191=200,'2. Velg maks og min hastigheter'!$H$8,IF($F191=250,'2. Velg maks og min hastigheter'!$H$9,IF($F191=315,'2. Velg maks og min hastigheter'!$H$10,IF($F191=400,'2. Velg maks og min hastigheter'!$H$11,IF($F191=500,'2. Velg maks og min hastigheter'!$H$12,IF($F191=630,'2. Velg maks og min hastigheter'!$H$13,VLOOKUP($F191,'Dim, min og maks'!$A$11:$H$54,6,FALSE)*3600*1.5)))))))))))),0),"")</f>
        <v/>
      </c>
      <c r="K191" s="174"/>
      <c r="L191" s="175" t="str">
        <f t="shared" si="6"/>
        <v/>
      </c>
      <c r="M191" s="233" t="str">
        <f t="shared" si="7"/>
        <v/>
      </c>
      <c r="N191" s="233"/>
      <c r="O191" s="233"/>
      <c r="P191" s="164"/>
    </row>
    <row r="192" spans="1:16" x14ac:dyDescent="0.3">
      <c r="A192" s="155"/>
      <c r="B192" s="174" t="s">
        <v>425</v>
      </c>
      <c r="C192" s="164"/>
      <c r="D192" s="164"/>
      <c r="E192" s="164"/>
      <c r="F192" s="169" t="str">
        <f>IF($E192&lt;20,"",IF(H192=CAV!$A$3,IF($E192&lt;='CAV hastighet'!$E$5,100,IF($E192&lt;='CAV hastighet'!$E$6,125,IF($E192&lt;='CAV hastighet'!$E$7,160,IF($E192&lt;='CAV hastighet'!$E$8,200,IF($E192&lt;='CAV hastighet'!$E$9,250,IF($E192&lt;='CAV hastighet'!$E$10,315,IF($E192&lt;='CAV hastighet'!$E$11,400,IF($E192&lt;='CAV hastighet'!$E$12,500,IF($E192&lt;='CAV hastighet'!$E$13,630,"Dim må overstyres"))))))))),IF($E192&lt;='2. Velg maks og min hastigheter'!$E$5,100,IF($E192&lt;='2. Velg maks og min hastigheter'!$E$6,125,IF($E192&lt;='2. Velg maks og min hastigheter'!$E$7,160,IF($E192&lt;='2. Velg maks og min hastigheter'!$E$8,200,IF($E192&lt;='2. Velg maks og min hastigheter'!$E$9,250,IF($E192&lt;='2. Velg maks og min hastigheter'!$E$10,315,IF($E192&lt;='2. Velg maks og min hastigheter'!$E$11,400,IF($E192&lt;='2. Velg maks og min hastigheter'!$E$12,500,IF($E192&lt;='2. Velg maks og min hastigheter'!$E$13,630,"Bruk rektangulært")))))))))))</f>
        <v/>
      </c>
      <c r="G192" s="170"/>
      <c r="H192" s="170"/>
      <c r="I192" s="172" t="str">
        <f>IFERROR(IF(OR($E192="",F192=""),"",IF(AND(F192="Bruk rektangulært",G192=""),"",ROUND(IF(G192&lt;&gt;"",IF( VLOOKUP(G192,'Dim, min og maks'!$A$2:$F$54,6,FALSE)&lt;&gt;0,'1. Prosjekteringsverktøy'!E192/3600/VLOOKUP(G192,'Dim, min og maks'!$A$2:$F$54,6,FALSE),(E192/3600)/(((G192/2/1000))^2*PI())),IF( VLOOKUP(F192,'Dim, min og maks'!$A$2:$F$54,6,FALSE)&lt;&gt;0,'1. Prosjekteringsverktøy'!E192/3600/VLOOKUP($F192,'Dim, min og maks'!$A$2:$F$54,6,FALSE),($E192/3600)/((($F192/2/1000))^2*PI()))),1))),"Dim finnes ikke")</f>
        <v/>
      </c>
      <c r="J192" s="173" t="str">
        <f>IFERROR(ROUND(IF($F192=0,"",IF(H192=CAV!$A$3,E192,IF(G192&lt;&gt;"",IF($G192=100,'2. Velg maks og min hastigheter'!$H$5,IF($G192=125,'2. Velg maks og min hastigheter'!$H$6,IF($G192=160,'2. Velg maks og min hastigheter'!$H$7,IF($G192=200,'2. Velg maks og min hastigheter'!$H$8,IF($G192=250,'2. Velg maks og min hastigheter'!$H$9,IF($G192=315,'2. Velg maks og min hastigheter'!$H$10,IF($G192=400,'2. Velg maks og min hastigheter'!$H$11,IF($G192=500,'2. Velg maks og min hastigheter'!$H$12,IF($G192=630,'2. Velg maks og min hastigheter'!$H$13,VLOOKUP($G192,'Dim, min og maks'!$A$11:$H$54,6,FALSE)*3600*1.5))))))))),IF($F192=100,'2. Velg maks og min hastigheter'!$H$5,IF($F192=125,'2. Velg maks og min hastigheter'!$H$6,IF($F192=160,'2. Velg maks og min hastigheter'!$H$7,IF($F192=200,'2. Velg maks og min hastigheter'!$H$8,IF($F192=250,'2. Velg maks og min hastigheter'!$H$9,IF($F192=315,'2. Velg maks og min hastigheter'!$H$10,IF($F192=400,'2. Velg maks og min hastigheter'!$H$11,IF($F192=500,'2. Velg maks og min hastigheter'!$H$12,IF($F192=630,'2. Velg maks og min hastigheter'!$H$13,VLOOKUP($F192,'Dim, min og maks'!$A$11:$H$54,6,FALSE)*3600*1.5)))))))))))),0),"")</f>
        <v/>
      </c>
      <c r="K192" s="174"/>
      <c r="L192" s="175" t="str">
        <f t="shared" si="6"/>
        <v/>
      </c>
      <c r="M192" s="233" t="str">
        <f t="shared" si="7"/>
        <v/>
      </c>
      <c r="N192" s="233"/>
      <c r="O192" s="233"/>
      <c r="P192" s="164"/>
    </row>
    <row r="193" spans="1:16" x14ac:dyDescent="0.3">
      <c r="A193" s="155"/>
      <c r="B193" s="174" t="s">
        <v>425</v>
      </c>
      <c r="C193" s="164"/>
      <c r="D193" s="164"/>
      <c r="E193" s="164"/>
      <c r="F193" s="169" t="str">
        <f>IF($E193&lt;20,"",IF(H193=CAV!$A$3,IF($E193&lt;='CAV hastighet'!$E$5,100,IF($E193&lt;='CAV hastighet'!$E$6,125,IF($E193&lt;='CAV hastighet'!$E$7,160,IF($E193&lt;='CAV hastighet'!$E$8,200,IF($E193&lt;='CAV hastighet'!$E$9,250,IF($E193&lt;='CAV hastighet'!$E$10,315,IF($E193&lt;='CAV hastighet'!$E$11,400,IF($E193&lt;='CAV hastighet'!$E$12,500,IF($E193&lt;='CAV hastighet'!$E$13,630,"Dim må overstyres"))))))))),IF($E193&lt;='2. Velg maks og min hastigheter'!$E$5,100,IF($E193&lt;='2. Velg maks og min hastigheter'!$E$6,125,IF($E193&lt;='2. Velg maks og min hastigheter'!$E$7,160,IF($E193&lt;='2. Velg maks og min hastigheter'!$E$8,200,IF($E193&lt;='2. Velg maks og min hastigheter'!$E$9,250,IF($E193&lt;='2. Velg maks og min hastigheter'!$E$10,315,IF($E193&lt;='2. Velg maks og min hastigheter'!$E$11,400,IF($E193&lt;='2. Velg maks og min hastigheter'!$E$12,500,IF($E193&lt;='2. Velg maks og min hastigheter'!$E$13,630,"Bruk rektangulært")))))))))))</f>
        <v/>
      </c>
      <c r="G193" s="170"/>
      <c r="H193" s="170"/>
      <c r="I193" s="172" t="str">
        <f>IFERROR(IF(OR($E193="",F193=""),"",IF(AND(F193="Bruk rektangulært",G193=""),"",ROUND(IF(G193&lt;&gt;"",IF( VLOOKUP(G193,'Dim, min og maks'!$A$2:$F$54,6,FALSE)&lt;&gt;0,'1. Prosjekteringsverktøy'!E193/3600/VLOOKUP(G193,'Dim, min og maks'!$A$2:$F$54,6,FALSE),(E193/3600)/(((G193/2/1000))^2*PI())),IF( VLOOKUP(F193,'Dim, min og maks'!$A$2:$F$54,6,FALSE)&lt;&gt;0,'1. Prosjekteringsverktøy'!E193/3600/VLOOKUP($F193,'Dim, min og maks'!$A$2:$F$54,6,FALSE),($E193/3600)/((($F193/2/1000))^2*PI()))),1))),"Dim finnes ikke")</f>
        <v/>
      </c>
      <c r="J193" s="173" t="str">
        <f>IFERROR(ROUND(IF($F193=0,"",IF(H193=CAV!$A$3,E193,IF(G193&lt;&gt;"",IF($G193=100,'2. Velg maks og min hastigheter'!$H$5,IF($G193=125,'2. Velg maks og min hastigheter'!$H$6,IF($G193=160,'2. Velg maks og min hastigheter'!$H$7,IF($G193=200,'2. Velg maks og min hastigheter'!$H$8,IF($G193=250,'2. Velg maks og min hastigheter'!$H$9,IF($G193=315,'2. Velg maks og min hastigheter'!$H$10,IF($G193=400,'2. Velg maks og min hastigheter'!$H$11,IF($G193=500,'2. Velg maks og min hastigheter'!$H$12,IF($G193=630,'2. Velg maks og min hastigheter'!$H$13,VLOOKUP($G193,'Dim, min og maks'!$A$11:$H$54,6,FALSE)*3600*1.5))))))))),IF($F193=100,'2. Velg maks og min hastigheter'!$H$5,IF($F193=125,'2. Velg maks og min hastigheter'!$H$6,IF($F193=160,'2. Velg maks og min hastigheter'!$H$7,IF($F193=200,'2. Velg maks og min hastigheter'!$H$8,IF($F193=250,'2. Velg maks og min hastigheter'!$H$9,IF($F193=315,'2. Velg maks og min hastigheter'!$H$10,IF($F193=400,'2. Velg maks og min hastigheter'!$H$11,IF($F193=500,'2. Velg maks og min hastigheter'!$H$12,IF($F193=630,'2. Velg maks og min hastigheter'!$H$13,VLOOKUP($F193,'Dim, min og maks'!$A$11:$H$54,6,FALSE)*3600*1.5)))))))))))),0),"")</f>
        <v/>
      </c>
      <c r="K193" s="174"/>
      <c r="L193" s="175" t="str">
        <f t="shared" si="6"/>
        <v/>
      </c>
      <c r="M193" s="233" t="str">
        <f t="shared" si="7"/>
        <v/>
      </c>
      <c r="N193" s="233"/>
      <c r="O193" s="233"/>
      <c r="P193" s="164"/>
    </row>
    <row r="194" spans="1:16" x14ac:dyDescent="0.3">
      <c r="A194" s="155"/>
      <c r="B194" s="174" t="s">
        <v>425</v>
      </c>
      <c r="C194" s="164"/>
      <c r="D194" s="164"/>
      <c r="E194" s="164"/>
      <c r="F194" s="169" t="str">
        <f>IF($E194&lt;20,"",IF(H194=CAV!$A$3,IF($E194&lt;='CAV hastighet'!$E$5,100,IF($E194&lt;='CAV hastighet'!$E$6,125,IF($E194&lt;='CAV hastighet'!$E$7,160,IF($E194&lt;='CAV hastighet'!$E$8,200,IF($E194&lt;='CAV hastighet'!$E$9,250,IF($E194&lt;='CAV hastighet'!$E$10,315,IF($E194&lt;='CAV hastighet'!$E$11,400,IF($E194&lt;='CAV hastighet'!$E$12,500,IF($E194&lt;='CAV hastighet'!$E$13,630,"Dim må overstyres"))))))))),IF($E194&lt;='2. Velg maks og min hastigheter'!$E$5,100,IF($E194&lt;='2. Velg maks og min hastigheter'!$E$6,125,IF($E194&lt;='2. Velg maks og min hastigheter'!$E$7,160,IF($E194&lt;='2. Velg maks og min hastigheter'!$E$8,200,IF($E194&lt;='2. Velg maks og min hastigheter'!$E$9,250,IF($E194&lt;='2. Velg maks og min hastigheter'!$E$10,315,IF($E194&lt;='2. Velg maks og min hastigheter'!$E$11,400,IF($E194&lt;='2. Velg maks og min hastigheter'!$E$12,500,IF($E194&lt;='2. Velg maks og min hastigheter'!$E$13,630,"Bruk rektangulært")))))))))))</f>
        <v/>
      </c>
      <c r="G194" s="170"/>
      <c r="H194" s="170"/>
      <c r="I194" s="172" t="str">
        <f>IFERROR(IF(OR($E194="",F194=""),"",IF(AND(F194="Bruk rektangulært",G194=""),"",ROUND(IF(G194&lt;&gt;"",IF( VLOOKUP(G194,'Dim, min og maks'!$A$2:$F$54,6,FALSE)&lt;&gt;0,'1. Prosjekteringsverktøy'!E194/3600/VLOOKUP(G194,'Dim, min og maks'!$A$2:$F$54,6,FALSE),(E194/3600)/(((G194/2/1000))^2*PI())),IF( VLOOKUP(F194,'Dim, min og maks'!$A$2:$F$54,6,FALSE)&lt;&gt;0,'1. Prosjekteringsverktøy'!E194/3600/VLOOKUP($F194,'Dim, min og maks'!$A$2:$F$54,6,FALSE),($E194/3600)/((($F194/2/1000))^2*PI()))),1))),"Dim finnes ikke")</f>
        <v/>
      </c>
      <c r="J194" s="173" t="str">
        <f>IFERROR(ROUND(IF($F194=0,"",IF(H194=CAV!$A$3,E194,IF(G194&lt;&gt;"",IF($G194=100,'2. Velg maks og min hastigheter'!$H$5,IF($G194=125,'2. Velg maks og min hastigheter'!$H$6,IF($G194=160,'2. Velg maks og min hastigheter'!$H$7,IF($G194=200,'2. Velg maks og min hastigheter'!$H$8,IF($G194=250,'2. Velg maks og min hastigheter'!$H$9,IF($G194=315,'2. Velg maks og min hastigheter'!$H$10,IF($G194=400,'2. Velg maks og min hastigheter'!$H$11,IF($G194=500,'2. Velg maks og min hastigheter'!$H$12,IF($G194=630,'2. Velg maks og min hastigheter'!$H$13,VLOOKUP($G194,'Dim, min og maks'!$A$11:$H$54,6,FALSE)*3600*1.5))))))))),IF($F194=100,'2. Velg maks og min hastigheter'!$H$5,IF($F194=125,'2. Velg maks og min hastigheter'!$H$6,IF($F194=160,'2. Velg maks og min hastigheter'!$H$7,IF($F194=200,'2. Velg maks og min hastigheter'!$H$8,IF($F194=250,'2. Velg maks og min hastigheter'!$H$9,IF($F194=315,'2. Velg maks og min hastigheter'!$H$10,IF($F194=400,'2. Velg maks og min hastigheter'!$H$11,IF($F194=500,'2. Velg maks og min hastigheter'!$H$12,IF($F194=630,'2. Velg maks og min hastigheter'!$H$13,VLOOKUP($F194,'Dim, min og maks'!$A$11:$H$54,6,FALSE)*3600*1.5)))))))))))),0),"")</f>
        <v/>
      </c>
      <c r="K194" s="174"/>
      <c r="L194" s="175" t="str">
        <f t="shared" si="6"/>
        <v/>
      </c>
      <c r="M194" s="233" t="str">
        <f t="shared" si="7"/>
        <v/>
      </c>
      <c r="N194" s="233"/>
      <c r="O194" s="233"/>
      <c r="P194" s="164"/>
    </row>
    <row r="195" spans="1:16" x14ac:dyDescent="0.3">
      <c r="A195" s="155"/>
      <c r="B195" s="174" t="s">
        <v>425</v>
      </c>
      <c r="C195" s="164"/>
      <c r="D195" s="164"/>
      <c r="E195" s="164"/>
      <c r="F195" s="169" t="str">
        <f>IF($E195&lt;20,"",IF(H195=CAV!$A$3,IF($E195&lt;='CAV hastighet'!$E$5,100,IF($E195&lt;='CAV hastighet'!$E$6,125,IF($E195&lt;='CAV hastighet'!$E$7,160,IF($E195&lt;='CAV hastighet'!$E$8,200,IF($E195&lt;='CAV hastighet'!$E$9,250,IF($E195&lt;='CAV hastighet'!$E$10,315,IF($E195&lt;='CAV hastighet'!$E$11,400,IF($E195&lt;='CAV hastighet'!$E$12,500,IF($E195&lt;='CAV hastighet'!$E$13,630,"Dim må overstyres"))))))))),IF($E195&lt;='2. Velg maks og min hastigheter'!$E$5,100,IF($E195&lt;='2. Velg maks og min hastigheter'!$E$6,125,IF($E195&lt;='2. Velg maks og min hastigheter'!$E$7,160,IF($E195&lt;='2. Velg maks og min hastigheter'!$E$8,200,IF($E195&lt;='2. Velg maks og min hastigheter'!$E$9,250,IF($E195&lt;='2. Velg maks og min hastigheter'!$E$10,315,IF($E195&lt;='2. Velg maks og min hastigheter'!$E$11,400,IF($E195&lt;='2. Velg maks og min hastigheter'!$E$12,500,IF($E195&lt;='2. Velg maks og min hastigheter'!$E$13,630,"Bruk rektangulært")))))))))))</f>
        <v/>
      </c>
      <c r="G195" s="170"/>
      <c r="H195" s="170"/>
      <c r="I195" s="172" t="str">
        <f>IFERROR(IF(OR($E195="",F195=""),"",IF(AND(F195="Bruk rektangulært",G195=""),"",ROUND(IF(G195&lt;&gt;"",IF( VLOOKUP(G195,'Dim, min og maks'!$A$2:$F$54,6,FALSE)&lt;&gt;0,'1. Prosjekteringsverktøy'!E195/3600/VLOOKUP(G195,'Dim, min og maks'!$A$2:$F$54,6,FALSE),(E195/3600)/(((G195/2/1000))^2*PI())),IF( VLOOKUP(F195,'Dim, min og maks'!$A$2:$F$54,6,FALSE)&lt;&gt;0,'1. Prosjekteringsverktøy'!E195/3600/VLOOKUP($F195,'Dim, min og maks'!$A$2:$F$54,6,FALSE),($E195/3600)/((($F195/2/1000))^2*PI()))),1))),"Dim finnes ikke")</f>
        <v/>
      </c>
      <c r="J195" s="173" t="str">
        <f>IFERROR(ROUND(IF($F195=0,"",IF(H195=CAV!$A$3,E195,IF(G195&lt;&gt;"",IF($G195=100,'2. Velg maks og min hastigheter'!$H$5,IF($G195=125,'2. Velg maks og min hastigheter'!$H$6,IF($G195=160,'2. Velg maks og min hastigheter'!$H$7,IF($G195=200,'2. Velg maks og min hastigheter'!$H$8,IF($G195=250,'2. Velg maks og min hastigheter'!$H$9,IF($G195=315,'2. Velg maks og min hastigheter'!$H$10,IF($G195=400,'2. Velg maks og min hastigheter'!$H$11,IF($G195=500,'2. Velg maks og min hastigheter'!$H$12,IF($G195=630,'2. Velg maks og min hastigheter'!$H$13,VLOOKUP($G195,'Dim, min og maks'!$A$11:$H$54,6,FALSE)*3600*1.5))))))))),IF($F195=100,'2. Velg maks og min hastigheter'!$H$5,IF($F195=125,'2. Velg maks og min hastigheter'!$H$6,IF($F195=160,'2. Velg maks og min hastigheter'!$H$7,IF($F195=200,'2. Velg maks og min hastigheter'!$H$8,IF($F195=250,'2. Velg maks og min hastigheter'!$H$9,IF($F195=315,'2. Velg maks og min hastigheter'!$H$10,IF($F195=400,'2. Velg maks og min hastigheter'!$H$11,IF($F195=500,'2. Velg maks og min hastigheter'!$H$12,IF($F195=630,'2. Velg maks og min hastigheter'!$H$13,VLOOKUP($F195,'Dim, min og maks'!$A$11:$H$54,6,FALSE)*3600*1.5)))))))))))),0),"")</f>
        <v/>
      </c>
      <c r="K195" s="174"/>
      <c r="L195" s="175" t="str">
        <f t="shared" si="6"/>
        <v/>
      </c>
      <c r="M195" s="233" t="str">
        <f t="shared" si="7"/>
        <v/>
      </c>
      <c r="N195" s="233"/>
      <c r="O195" s="233"/>
      <c r="P195" s="164"/>
    </row>
    <row r="196" spans="1:16" x14ac:dyDescent="0.3">
      <c r="A196" s="155"/>
      <c r="B196" s="174" t="s">
        <v>425</v>
      </c>
      <c r="C196" s="164"/>
      <c r="D196" s="164"/>
      <c r="E196" s="164"/>
      <c r="F196" s="169" t="str">
        <f>IF($E196&lt;20,"",IF(H196=CAV!$A$3,IF($E196&lt;='CAV hastighet'!$E$5,100,IF($E196&lt;='CAV hastighet'!$E$6,125,IF($E196&lt;='CAV hastighet'!$E$7,160,IF($E196&lt;='CAV hastighet'!$E$8,200,IF($E196&lt;='CAV hastighet'!$E$9,250,IF($E196&lt;='CAV hastighet'!$E$10,315,IF($E196&lt;='CAV hastighet'!$E$11,400,IF($E196&lt;='CAV hastighet'!$E$12,500,IF($E196&lt;='CAV hastighet'!$E$13,630,"Dim må overstyres"))))))))),IF($E196&lt;='2. Velg maks og min hastigheter'!$E$5,100,IF($E196&lt;='2. Velg maks og min hastigheter'!$E$6,125,IF($E196&lt;='2. Velg maks og min hastigheter'!$E$7,160,IF($E196&lt;='2. Velg maks og min hastigheter'!$E$8,200,IF($E196&lt;='2. Velg maks og min hastigheter'!$E$9,250,IF($E196&lt;='2. Velg maks og min hastigheter'!$E$10,315,IF($E196&lt;='2. Velg maks og min hastigheter'!$E$11,400,IF($E196&lt;='2. Velg maks og min hastigheter'!$E$12,500,IF($E196&lt;='2. Velg maks og min hastigheter'!$E$13,630,"Bruk rektangulært")))))))))))</f>
        <v/>
      </c>
      <c r="G196" s="170"/>
      <c r="H196" s="170"/>
      <c r="I196" s="172" t="str">
        <f>IFERROR(IF(OR($E196="",F196=""),"",IF(AND(F196="Bruk rektangulært",G196=""),"",ROUND(IF(G196&lt;&gt;"",IF( VLOOKUP(G196,'Dim, min og maks'!$A$2:$F$54,6,FALSE)&lt;&gt;0,'1. Prosjekteringsverktøy'!E196/3600/VLOOKUP(G196,'Dim, min og maks'!$A$2:$F$54,6,FALSE),(E196/3600)/(((G196/2/1000))^2*PI())),IF( VLOOKUP(F196,'Dim, min og maks'!$A$2:$F$54,6,FALSE)&lt;&gt;0,'1. Prosjekteringsverktøy'!E196/3600/VLOOKUP($F196,'Dim, min og maks'!$A$2:$F$54,6,FALSE),($E196/3600)/((($F196/2/1000))^2*PI()))),1))),"Dim finnes ikke")</f>
        <v/>
      </c>
      <c r="J196" s="173" t="str">
        <f>IFERROR(ROUND(IF($F196=0,"",IF(H196=CAV!$A$3,E196,IF(G196&lt;&gt;"",IF($G196=100,'2. Velg maks og min hastigheter'!$H$5,IF($G196=125,'2. Velg maks og min hastigheter'!$H$6,IF($G196=160,'2. Velg maks og min hastigheter'!$H$7,IF($G196=200,'2. Velg maks og min hastigheter'!$H$8,IF($G196=250,'2. Velg maks og min hastigheter'!$H$9,IF($G196=315,'2. Velg maks og min hastigheter'!$H$10,IF($G196=400,'2. Velg maks og min hastigheter'!$H$11,IF($G196=500,'2. Velg maks og min hastigheter'!$H$12,IF($G196=630,'2. Velg maks og min hastigheter'!$H$13,VLOOKUP($G196,'Dim, min og maks'!$A$11:$H$54,6,FALSE)*3600*1.5))))))))),IF($F196=100,'2. Velg maks og min hastigheter'!$H$5,IF($F196=125,'2. Velg maks og min hastigheter'!$H$6,IF($F196=160,'2. Velg maks og min hastigheter'!$H$7,IF($F196=200,'2. Velg maks og min hastigheter'!$H$8,IF($F196=250,'2. Velg maks og min hastigheter'!$H$9,IF($F196=315,'2. Velg maks og min hastigheter'!$H$10,IF($F196=400,'2. Velg maks og min hastigheter'!$H$11,IF($F196=500,'2. Velg maks og min hastigheter'!$H$12,IF($F196=630,'2. Velg maks og min hastigheter'!$H$13,VLOOKUP($F196,'Dim, min og maks'!$A$11:$H$54,6,FALSE)*3600*1.5)))))))))))),0),"")</f>
        <v/>
      </c>
      <c r="K196" s="174"/>
      <c r="L196" s="175" t="str">
        <f t="shared" si="6"/>
        <v/>
      </c>
      <c r="M196" s="233" t="str">
        <f t="shared" si="7"/>
        <v/>
      </c>
      <c r="N196" s="233"/>
      <c r="O196" s="233"/>
      <c r="P196" s="164"/>
    </row>
    <row r="197" spans="1:16" x14ac:dyDescent="0.3">
      <c r="A197" s="155"/>
      <c r="B197" s="174" t="s">
        <v>425</v>
      </c>
      <c r="C197" s="164"/>
      <c r="D197" s="164"/>
      <c r="E197" s="164"/>
      <c r="F197" s="169" t="str">
        <f>IF($E197&lt;20,"",IF(H197=CAV!$A$3,IF($E197&lt;='CAV hastighet'!$E$5,100,IF($E197&lt;='CAV hastighet'!$E$6,125,IF($E197&lt;='CAV hastighet'!$E$7,160,IF($E197&lt;='CAV hastighet'!$E$8,200,IF($E197&lt;='CAV hastighet'!$E$9,250,IF($E197&lt;='CAV hastighet'!$E$10,315,IF($E197&lt;='CAV hastighet'!$E$11,400,IF($E197&lt;='CAV hastighet'!$E$12,500,IF($E197&lt;='CAV hastighet'!$E$13,630,"Dim må overstyres"))))))))),IF($E197&lt;='2. Velg maks og min hastigheter'!$E$5,100,IF($E197&lt;='2. Velg maks og min hastigheter'!$E$6,125,IF($E197&lt;='2. Velg maks og min hastigheter'!$E$7,160,IF($E197&lt;='2. Velg maks og min hastigheter'!$E$8,200,IF($E197&lt;='2. Velg maks og min hastigheter'!$E$9,250,IF($E197&lt;='2. Velg maks og min hastigheter'!$E$10,315,IF($E197&lt;='2. Velg maks og min hastigheter'!$E$11,400,IF($E197&lt;='2. Velg maks og min hastigheter'!$E$12,500,IF($E197&lt;='2. Velg maks og min hastigheter'!$E$13,630,"Bruk rektangulært")))))))))))</f>
        <v/>
      </c>
      <c r="G197" s="170"/>
      <c r="H197" s="170"/>
      <c r="I197" s="172" t="str">
        <f>IFERROR(IF(OR($E197="",F197=""),"",IF(AND(F197="Bruk rektangulært",G197=""),"",ROUND(IF(G197&lt;&gt;"",IF( VLOOKUP(G197,'Dim, min og maks'!$A$2:$F$54,6,FALSE)&lt;&gt;0,'1. Prosjekteringsverktøy'!E197/3600/VLOOKUP(G197,'Dim, min og maks'!$A$2:$F$54,6,FALSE),(E197/3600)/(((G197/2/1000))^2*PI())),IF( VLOOKUP(F197,'Dim, min og maks'!$A$2:$F$54,6,FALSE)&lt;&gt;0,'1. Prosjekteringsverktøy'!E197/3600/VLOOKUP($F197,'Dim, min og maks'!$A$2:$F$54,6,FALSE),($E197/3600)/((($F197/2/1000))^2*PI()))),1))),"Dim finnes ikke")</f>
        <v/>
      </c>
      <c r="J197" s="173" t="str">
        <f>IFERROR(ROUND(IF($F197=0,"",IF(H197=CAV!$A$3,E197,IF(G197&lt;&gt;"",IF($G197=100,'2. Velg maks og min hastigheter'!$H$5,IF($G197=125,'2. Velg maks og min hastigheter'!$H$6,IF($G197=160,'2. Velg maks og min hastigheter'!$H$7,IF($G197=200,'2. Velg maks og min hastigheter'!$H$8,IF($G197=250,'2. Velg maks og min hastigheter'!$H$9,IF($G197=315,'2. Velg maks og min hastigheter'!$H$10,IF($G197=400,'2. Velg maks og min hastigheter'!$H$11,IF($G197=500,'2. Velg maks og min hastigheter'!$H$12,IF($G197=630,'2. Velg maks og min hastigheter'!$H$13,VLOOKUP($G197,'Dim, min og maks'!$A$11:$H$54,6,FALSE)*3600*1.5))))))))),IF($F197=100,'2. Velg maks og min hastigheter'!$H$5,IF($F197=125,'2. Velg maks og min hastigheter'!$H$6,IF($F197=160,'2. Velg maks og min hastigheter'!$H$7,IF($F197=200,'2. Velg maks og min hastigheter'!$H$8,IF($F197=250,'2. Velg maks og min hastigheter'!$H$9,IF($F197=315,'2. Velg maks og min hastigheter'!$H$10,IF($F197=400,'2. Velg maks og min hastigheter'!$H$11,IF($F197=500,'2. Velg maks og min hastigheter'!$H$12,IF($F197=630,'2. Velg maks og min hastigheter'!$H$13,VLOOKUP($F197,'Dim, min og maks'!$A$11:$H$54,6,FALSE)*3600*1.5)))))))))))),0),"")</f>
        <v/>
      </c>
      <c r="K197" s="174"/>
      <c r="L197" s="175" t="str">
        <f t="shared" si="6"/>
        <v/>
      </c>
      <c r="M197" s="233" t="str">
        <f t="shared" si="7"/>
        <v/>
      </c>
      <c r="N197" s="233"/>
      <c r="O197" s="233"/>
      <c r="P197" s="164"/>
    </row>
    <row r="198" spans="1:16" x14ac:dyDescent="0.3">
      <c r="A198" s="155"/>
      <c r="B198" s="174" t="s">
        <v>425</v>
      </c>
      <c r="C198" s="164"/>
      <c r="D198" s="164"/>
      <c r="E198" s="164"/>
      <c r="F198" s="169" t="str">
        <f>IF($E198&lt;20,"",IF(H198=CAV!$A$3,IF($E198&lt;='CAV hastighet'!$E$5,100,IF($E198&lt;='CAV hastighet'!$E$6,125,IF($E198&lt;='CAV hastighet'!$E$7,160,IF($E198&lt;='CAV hastighet'!$E$8,200,IF($E198&lt;='CAV hastighet'!$E$9,250,IF($E198&lt;='CAV hastighet'!$E$10,315,IF($E198&lt;='CAV hastighet'!$E$11,400,IF($E198&lt;='CAV hastighet'!$E$12,500,IF($E198&lt;='CAV hastighet'!$E$13,630,"Dim må overstyres"))))))))),IF($E198&lt;='2. Velg maks og min hastigheter'!$E$5,100,IF($E198&lt;='2. Velg maks og min hastigheter'!$E$6,125,IF($E198&lt;='2. Velg maks og min hastigheter'!$E$7,160,IF($E198&lt;='2. Velg maks og min hastigheter'!$E$8,200,IF($E198&lt;='2. Velg maks og min hastigheter'!$E$9,250,IF($E198&lt;='2. Velg maks og min hastigheter'!$E$10,315,IF($E198&lt;='2. Velg maks og min hastigheter'!$E$11,400,IF($E198&lt;='2. Velg maks og min hastigheter'!$E$12,500,IF($E198&lt;='2. Velg maks og min hastigheter'!$E$13,630,"Bruk rektangulært")))))))))))</f>
        <v/>
      </c>
      <c r="G198" s="170"/>
      <c r="H198" s="170"/>
      <c r="I198" s="172" t="str">
        <f>IFERROR(IF(OR($E198="",F198=""),"",IF(AND(F198="Bruk rektangulært",G198=""),"",ROUND(IF(G198&lt;&gt;"",IF( VLOOKUP(G198,'Dim, min og maks'!$A$2:$F$54,6,FALSE)&lt;&gt;0,'1. Prosjekteringsverktøy'!E198/3600/VLOOKUP(G198,'Dim, min og maks'!$A$2:$F$54,6,FALSE),(E198/3600)/(((G198/2/1000))^2*PI())),IF( VLOOKUP(F198,'Dim, min og maks'!$A$2:$F$54,6,FALSE)&lt;&gt;0,'1. Prosjekteringsverktøy'!E198/3600/VLOOKUP($F198,'Dim, min og maks'!$A$2:$F$54,6,FALSE),($E198/3600)/((($F198/2/1000))^2*PI()))),1))),"Dim finnes ikke")</f>
        <v/>
      </c>
      <c r="J198" s="173" t="str">
        <f>IFERROR(ROUND(IF($F198=0,"",IF(H198=CAV!$A$3,E198,IF(G198&lt;&gt;"",IF($G198=100,'2. Velg maks og min hastigheter'!$H$5,IF($G198=125,'2. Velg maks og min hastigheter'!$H$6,IF($G198=160,'2. Velg maks og min hastigheter'!$H$7,IF($G198=200,'2. Velg maks og min hastigheter'!$H$8,IF($G198=250,'2. Velg maks og min hastigheter'!$H$9,IF($G198=315,'2. Velg maks og min hastigheter'!$H$10,IF($G198=400,'2. Velg maks og min hastigheter'!$H$11,IF($G198=500,'2. Velg maks og min hastigheter'!$H$12,IF($G198=630,'2. Velg maks og min hastigheter'!$H$13,VLOOKUP($G198,'Dim, min og maks'!$A$11:$H$54,6,FALSE)*3600*1.5))))))))),IF($F198=100,'2. Velg maks og min hastigheter'!$H$5,IF($F198=125,'2. Velg maks og min hastigheter'!$H$6,IF($F198=160,'2. Velg maks og min hastigheter'!$H$7,IF($F198=200,'2. Velg maks og min hastigheter'!$H$8,IF($F198=250,'2. Velg maks og min hastigheter'!$H$9,IF($F198=315,'2. Velg maks og min hastigheter'!$H$10,IF($F198=400,'2. Velg maks og min hastigheter'!$H$11,IF($F198=500,'2. Velg maks og min hastigheter'!$H$12,IF($F198=630,'2. Velg maks og min hastigheter'!$H$13,VLOOKUP($F198,'Dim, min og maks'!$A$11:$H$54,6,FALSE)*3600*1.5)))))))))))),0),"")</f>
        <v/>
      </c>
      <c r="K198" s="174"/>
      <c r="L198" s="175" t="str">
        <f t="shared" si="6"/>
        <v/>
      </c>
      <c r="M198" s="233" t="str">
        <f t="shared" si="7"/>
        <v/>
      </c>
      <c r="N198" s="233"/>
      <c r="O198" s="233"/>
      <c r="P198" s="164"/>
    </row>
    <row r="199" spans="1:16" x14ac:dyDescent="0.3">
      <c r="A199" s="155"/>
      <c r="B199" s="174" t="s">
        <v>425</v>
      </c>
      <c r="C199" s="164"/>
      <c r="D199" s="164"/>
      <c r="E199" s="164"/>
      <c r="F199" s="169" t="str">
        <f>IF($E199&lt;20,"",IF(H199=CAV!$A$3,IF($E199&lt;='CAV hastighet'!$E$5,100,IF($E199&lt;='CAV hastighet'!$E$6,125,IF($E199&lt;='CAV hastighet'!$E$7,160,IF($E199&lt;='CAV hastighet'!$E$8,200,IF($E199&lt;='CAV hastighet'!$E$9,250,IF($E199&lt;='CAV hastighet'!$E$10,315,IF($E199&lt;='CAV hastighet'!$E$11,400,IF($E199&lt;='CAV hastighet'!$E$12,500,IF($E199&lt;='CAV hastighet'!$E$13,630,"Dim må overstyres"))))))))),IF($E199&lt;='2. Velg maks og min hastigheter'!$E$5,100,IF($E199&lt;='2. Velg maks og min hastigheter'!$E$6,125,IF($E199&lt;='2. Velg maks og min hastigheter'!$E$7,160,IF($E199&lt;='2. Velg maks og min hastigheter'!$E$8,200,IF($E199&lt;='2. Velg maks og min hastigheter'!$E$9,250,IF($E199&lt;='2. Velg maks og min hastigheter'!$E$10,315,IF($E199&lt;='2. Velg maks og min hastigheter'!$E$11,400,IF($E199&lt;='2. Velg maks og min hastigheter'!$E$12,500,IF($E199&lt;='2. Velg maks og min hastigheter'!$E$13,630,"Bruk rektangulært")))))))))))</f>
        <v/>
      </c>
      <c r="G199" s="170"/>
      <c r="H199" s="170"/>
      <c r="I199" s="172" t="str">
        <f>IFERROR(IF(OR($E199="",F199=""),"",IF(AND(F199="Bruk rektangulært",G199=""),"",ROUND(IF(G199&lt;&gt;"",IF( VLOOKUP(G199,'Dim, min og maks'!$A$2:$F$54,6,FALSE)&lt;&gt;0,'1. Prosjekteringsverktøy'!E199/3600/VLOOKUP(G199,'Dim, min og maks'!$A$2:$F$54,6,FALSE),(E199/3600)/(((G199/2/1000))^2*PI())),IF( VLOOKUP(F199,'Dim, min og maks'!$A$2:$F$54,6,FALSE)&lt;&gt;0,'1. Prosjekteringsverktøy'!E199/3600/VLOOKUP($F199,'Dim, min og maks'!$A$2:$F$54,6,FALSE),($E199/3600)/((($F199/2/1000))^2*PI()))),1))),"Dim finnes ikke")</f>
        <v/>
      </c>
      <c r="J199" s="173" t="str">
        <f>IFERROR(ROUND(IF($F199=0,"",IF(H199=CAV!$A$3,E199,IF(G199&lt;&gt;"",IF($G199=100,'2. Velg maks og min hastigheter'!$H$5,IF($G199=125,'2. Velg maks og min hastigheter'!$H$6,IF($G199=160,'2. Velg maks og min hastigheter'!$H$7,IF($G199=200,'2. Velg maks og min hastigheter'!$H$8,IF($G199=250,'2. Velg maks og min hastigheter'!$H$9,IF($G199=315,'2. Velg maks og min hastigheter'!$H$10,IF($G199=400,'2. Velg maks og min hastigheter'!$H$11,IF($G199=500,'2. Velg maks og min hastigheter'!$H$12,IF($G199=630,'2. Velg maks og min hastigheter'!$H$13,VLOOKUP($G199,'Dim, min og maks'!$A$11:$H$54,6,FALSE)*3600*1.5))))))))),IF($F199=100,'2. Velg maks og min hastigheter'!$H$5,IF($F199=125,'2. Velg maks og min hastigheter'!$H$6,IF($F199=160,'2. Velg maks og min hastigheter'!$H$7,IF($F199=200,'2. Velg maks og min hastigheter'!$H$8,IF($F199=250,'2. Velg maks og min hastigheter'!$H$9,IF($F199=315,'2. Velg maks og min hastigheter'!$H$10,IF($F199=400,'2. Velg maks og min hastigheter'!$H$11,IF($F199=500,'2. Velg maks og min hastigheter'!$H$12,IF($F199=630,'2. Velg maks og min hastigheter'!$H$13,VLOOKUP($F199,'Dim, min og maks'!$A$11:$H$54,6,FALSE)*3600*1.5)))))))))))),0),"")</f>
        <v/>
      </c>
      <c r="K199" s="174"/>
      <c r="L199" s="175" t="str">
        <f t="shared" si="6"/>
        <v/>
      </c>
      <c r="M199" s="233" t="str">
        <f t="shared" si="7"/>
        <v/>
      </c>
      <c r="N199" s="233"/>
      <c r="O199" s="233"/>
      <c r="P199" s="164"/>
    </row>
    <row r="200" spans="1:16" x14ac:dyDescent="0.3">
      <c r="A200" s="155"/>
      <c r="B200" s="174" t="s">
        <v>425</v>
      </c>
      <c r="C200" s="164"/>
      <c r="D200" s="164"/>
      <c r="E200" s="164"/>
      <c r="F200" s="169" t="str">
        <f>IF($E200&lt;20,"",IF(H200=CAV!$A$3,IF($E200&lt;='CAV hastighet'!$E$5,100,IF($E200&lt;='CAV hastighet'!$E$6,125,IF($E200&lt;='CAV hastighet'!$E$7,160,IF($E200&lt;='CAV hastighet'!$E$8,200,IF($E200&lt;='CAV hastighet'!$E$9,250,IF($E200&lt;='CAV hastighet'!$E$10,315,IF($E200&lt;='CAV hastighet'!$E$11,400,IF($E200&lt;='CAV hastighet'!$E$12,500,IF($E200&lt;='CAV hastighet'!$E$13,630,"Dim må overstyres"))))))))),IF($E200&lt;='2. Velg maks og min hastigheter'!$E$5,100,IF($E200&lt;='2. Velg maks og min hastigheter'!$E$6,125,IF($E200&lt;='2. Velg maks og min hastigheter'!$E$7,160,IF($E200&lt;='2. Velg maks og min hastigheter'!$E$8,200,IF($E200&lt;='2. Velg maks og min hastigheter'!$E$9,250,IF($E200&lt;='2. Velg maks og min hastigheter'!$E$10,315,IF($E200&lt;='2. Velg maks og min hastigheter'!$E$11,400,IF($E200&lt;='2. Velg maks og min hastigheter'!$E$12,500,IF($E200&lt;='2. Velg maks og min hastigheter'!$E$13,630,"Bruk rektangulært")))))))))))</f>
        <v/>
      </c>
      <c r="G200" s="170"/>
      <c r="H200" s="170"/>
      <c r="I200" s="172" t="str">
        <f>IFERROR(IF(OR($E200="",F200=""),"",IF(AND(F200="Bruk rektangulært",G200=""),"",ROUND(IF(G200&lt;&gt;"",IF( VLOOKUP(G200,'Dim, min og maks'!$A$2:$F$54,6,FALSE)&lt;&gt;0,'1. Prosjekteringsverktøy'!E200/3600/VLOOKUP(G200,'Dim, min og maks'!$A$2:$F$54,6,FALSE),(E200/3600)/(((G200/2/1000))^2*PI())),IF( VLOOKUP(F200,'Dim, min og maks'!$A$2:$F$54,6,FALSE)&lt;&gt;0,'1. Prosjekteringsverktøy'!E200/3600/VLOOKUP($F200,'Dim, min og maks'!$A$2:$F$54,6,FALSE),($E200/3600)/((($F200/2/1000))^2*PI()))),1))),"Dim finnes ikke")</f>
        <v/>
      </c>
      <c r="J200" s="173" t="str">
        <f>IFERROR(ROUND(IF($F200=0,"",IF(H200=CAV!$A$3,E200,IF(G200&lt;&gt;"",IF($G200=100,'2. Velg maks og min hastigheter'!$H$5,IF($G200=125,'2. Velg maks og min hastigheter'!$H$6,IF($G200=160,'2. Velg maks og min hastigheter'!$H$7,IF($G200=200,'2. Velg maks og min hastigheter'!$H$8,IF($G200=250,'2. Velg maks og min hastigheter'!$H$9,IF($G200=315,'2. Velg maks og min hastigheter'!$H$10,IF($G200=400,'2. Velg maks og min hastigheter'!$H$11,IF($G200=500,'2. Velg maks og min hastigheter'!$H$12,IF($G200=630,'2. Velg maks og min hastigheter'!$H$13,VLOOKUP($G200,'Dim, min og maks'!$A$11:$H$54,6,FALSE)*3600*1.5))))))))),IF($F200=100,'2. Velg maks og min hastigheter'!$H$5,IF($F200=125,'2. Velg maks og min hastigheter'!$H$6,IF($F200=160,'2. Velg maks og min hastigheter'!$H$7,IF($F200=200,'2. Velg maks og min hastigheter'!$H$8,IF($F200=250,'2. Velg maks og min hastigheter'!$H$9,IF($F200=315,'2. Velg maks og min hastigheter'!$H$10,IF($F200=400,'2. Velg maks og min hastigheter'!$H$11,IF($F200=500,'2. Velg maks og min hastigheter'!$H$12,IF($F200=630,'2. Velg maks og min hastigheter'!$H$13,VLOOKUP($F200,'Dim, min og maks'!$A$11:$H$54,6,FALSE)*3600*1.5)))))))))))),0),"")</f>
        <v/>
      </c>
      <c r="K200" s="174"/>
      <c r="L200" s="175" t="str">
        <f t="shared" si="6"/>
        <v/>
      </c>
      <c r="M200" s="233" t="str">
        <f t="shared" si="7"/>
        <v/>
      </c>
      <c r="N200" s="233"/>
      <c r="O200" s="233"/>
      <c r="P200" s="164"/>
    </row>
    <row r="201" spans="1:16" x14ac:dyDescent="0.3">
      <c r="A201" s="155"/>
      <c r="B201" s="174" t="s">
        <v>425</v>
      </c>
      <c r="C201" s="164"/>
      <c r="D201" s="164"/>
      <c r="E201" s="164"/>
      <c r="F201" s="169" t="str">
        <f>IF($E201&lt;20,"",IF(H201=CAV!$A$3,IF($E201&lt;='CAV hastighet'!$E$5,100,IF($E201&lt;='CAV hastighet'!$E$6,125,IF($E201&lt;='CAV hastighet'!$E$7,160,IF($E201&lt;='CAV hastighet'!$E$8,200,IF($E201&lt;='CAV hastighet'!$E$9,250,IF($E201&lt;='CAV hastighet'!$E$10,315,IF($E201&lt;='CAV hastighet'!$E$11,400,IF($E201&lt;='CAV hastighet'!$E$12,500,IF($E201&lt;='CAV hastighet'!$E$13,630,"Dim må overstyres"))))))))),IF($E201&lt;='2. Velg maks og min hastigheter'!$E$5,100,IF($E201&lt;='2. Velg maks og min hastigheter'!$E$6,125,IF($E201&lt;='2. Velg maks og min hastigheter'!$E$7,160,IF($E201&lt;='2. Velg maks og min hastigheter'!$E$8,200,IF($E201&lt;='2. Velg maks og min hastigheter'!$E$9,250,IF($E201&lt;='2. Velg maks og min hastigheter'!$E$10,315,IF($E201&lt;='2. Velg maks og min hastigheter'!$E$11,400,IF($E201&lt;='2. Velg maks og min hastigheter'!$E$12,500,IF($E201&lt;='2. Velg maks og min hastigheter'!$E$13,630,"Bruk rektangulært")))))))))))</f>
        <v/>
      </c>
      <c r="G201" s="170"/>
      <c r="H201" s="170"/>
      <c r="I201" s="172" t="str">
        <f>IFERROR(IF(OR($E201="",F201=""),"",IF(AND(F201="Bruk rektangulært",G201=""),"",ROUND(IF(G201&lt;&gt;"",IF( VLOOKUP(G201,'Dim, min og maks'!$A$2:$F$54,6,FALSE)&lt;&gt;0,'1. Prosjekteringsverktøy'!E201/3600/VLOOKUP(G201,'Dim, min og maks'!$A$2:$F$54,6,FALSE),(E201/3600)/(((G201/2/1000))^2*PI())),IF( VLOOKUP(F201,'Dim, min og maks'!$A$2:$F$54,6,FALSE)&lt;&gt;0,'1. Prosjekteringsverktøy'!E201/3600/VLOOKUP($F201,'Dim, min og maks'!$A$2:$F$54,6,FALSE),($E201/3600)/((($F201/2/1000))^2*PI()))),1))),"Dim finnes ikke")</f>
        <v/>
      </c>
      <c r="J201" s="173" t="str">
        <f>IFERROR(ROUND(IF($F201=0,"",IF(H201=CAV!$A$3,E201,IF(G201&lt;&gt;"",IF($G201=100,'2. Velg maks og min hastigheter'!$H$5,IF($G201=125,'2. Velg maks og min hastigheter'!$H$6,IF($G201=160,'2. Velg maks og min hastigheter'!$H$7,IF($G201=200,'2. Velg maks og min hastigheter'!$H$8,IF($G201=250,'2. Velg maks og min hastigheter'!$H$9,IF($G201=315,'2. Velg maks og min hastigheter'!$H$10,IF($G201=400,'2. Velg maks og min hastigheter'!$H$11,IF($G201=500,'2. Velg maks og min hastigheter'!$H$12,IF($G201=630,'2. Velg maks og min hastigheter'!$H$13,VLOOKUP($G201,'Dim, min og maks'!$A$11:$H$54,6,FALSE)*3600*1.5))))))))),IF($F201=100,'2. Velg maks og min hastigheter'!$H$5,IF($F201=125,'2. Velg maks og min hastigheter'!$H$6,IF($F201=160,'2. Velg maks og min hastigheter'!$H$7,IF($F201=200,'2. Velg maks og min hastigheter'!$H$8,IF($F201=250,'2. Velg maks og min hastigheter'!$H$9,IF($F201=315,'2. Velg maks og min hastigheter'!$H$10,IF($F201=400,'2. Velg maks og min hastigheter'!$H$11,IF($F201=500,'2. Velg maks og min hastigheter'!$H$12,IF($F201=630,'2. Velg maks og min hastigheter'!$H$13,VLOOKUP($F201,'Dim, min og maks'!$A$11:$H$54,6,FALSE)*3600*1.5)))))))))))),0),"")</f>
        <v/>
      </c>
      <c r="K201" s="174"/>
      <c r="L201" s="175" t="str">
        <f t="shared" si="6"/>
        <v/>
      </c>
      <c r="M201" s="233" t="str">
        <f t="shared" si="7"/>
        <v/>
      </c>
      <c r="N201" s="233"/>
      <c r="O201" s="233"/>
      <c r="P201" s="164"/>
    </row>
    <row r="202" spans="1:16" x14ac:dyDescent="0.3">
      <c r="A202" s="155"/>
      <c r="B202" s="174" t="s">
        <v>425</v>
      </c>
      <c r="C202" s="164"/>
      <c r="D202" s="164"/>
      <c r="E202" s="164"/>
      <c r="F202" s="169" t="str">
        <f>IF($E202&lt;20,"",IF(H202=CAV!$A$3,IF($E202&lt;='CAV hastighet'!$E$5,100,IF($E202&lt;='CAV hastighet'!$E$6,125,IF($E202&lt;='CAV hastighet'!$E$7,160,IF($E202&lt;='CAV hastighet'!$E$8,200,IF($E202&lt;='CAV hastighet'!$E$9,250,IF($E202&lt;='CAV hastighet'!$E$10,315,IF($E202&lt;='CAV hastighet'!$E$11,400,IF($E202&lt;='CAV hastighet'!$E$12,500,IF($E202&lt;='CAV hastighet'!$E$13,630,"Dim må overstyres"))))))))),IF($E202&lt;='2. Velg maks og min hastigheter'!$E$5,100,IF($E202&lt;='2. Velg maks og min hastigheter'!$E$6,125,IF($E202&lt;='2. Velg maks og min hastigheter'!$E$7,160,IF($E202&lt;='2. Velg maks og min hastigheter'!$E$8,200,IF($E202&lt;='2. Velg maks og min hastigheter'!$E$9,250,IF($E202&lt;='2. Velg maks og min hastigheter'!$E$10,315,IF($E202&lt;='2. Velg maks og min hastigheter'!$E$11,400,IF($E202&lt;='2. Velg maks og min hastigheter'!$E$12,500,IF($E202&lt;='2. Velg maks og min hastigheter'!$E$13,630,"Bruk rektangulært")))))))))))</f>
        <v/>
      </c>
      <c r="G202" s="170"/>
      <c r="H202" s="170"/>
      <c r="I202" s="172" t="str">
        <f>IFERROR(IF(OR($E202="",F202=""),"",IF(AND(F202="Bruk rektangulært",G202=""),"",ROUND(IF(G202&lt;&gt;"",IF( VLOOKUP(G202,'Dim, min og maks'!$A$2:$F$54,6,FALSE)&lt;&gt;0,'1. Prosjekteringsverktøy'!E202/3600/VLOOKUP(G202,'Dim, min og maks'!$A$2:$F$54,6,FALSE),(E202/3600)/(((G202/2/1000))^2*PI())),IF( VLOOKUP(F202,'Dim, min og maks'!$A$2:$F$54,6,FALSE)&lt;&gt;0,'1. Prosjekteringsverktøy'!E202/3600/VLOOKUP($F202,'Dim, min og maks'!$A$2:$F$54,6,FALSE),($E202/3600)/((($F202/2/1000))^2*PI()))),1))),"Dim finnes ikke")</f>
        <v/>
      </c>
      <c r="J202" s="173" t="str">
        <f>IFERROR(ROUND(IF($F202=0,"",IF(H202=CAV!$A$3,E202,IF(G202&lt;&gt;"",IF($G202=100,'2. Velg maks og min hastigheter'!$H$5,IF($G202=125,'2. Velg maks og min hastigheter'!$H$6,IF($G202=160,'2. Velg maks og min hastigheter'!$H$7,IF($G202=200,'2. Velg maks og min hastigheter'!$H$8,IF($G202=250,'2. Velg maks og min hastigheter'!$H$9,IF($G202=315,'2. Velg maks og min hastigheter'!$H$10,IF($G202=400,'2. Velg maks og min hastigheter'!$H$11,IF($G202=500,'2. Velg maks og min hastigheter'!$H$12,IF($G202=630,'2. Velg maks og min hastigheter'!$H$13,VLOOKUP($G202,'Dim, min og maks'!$A$11:$H$54,6,FALSE)*3600*1.5))))))))),IF($F202=100,'2. Velg maks og min hastigheter'!$H$5,IF($F202=125,'2. Velg maks og min hastigheter'!$H$6,IF($F202=160,'2. Velg maks og min hastigheter'!$H$7,IF($F202=200,'2. Velg maks og min hastigheter'!$H$8,IF($F202=250,'2. Velg maks og min hastigheter'!$H$9,IF($F202=315,'2. Velg maks og min hastigheter'!$H$10,IF($F202=400,'2. Velg maks og min hastigheter'!$H$11,IF($F202=500,'2. Velg maks og min hastigheter'!$H$12,IF($F202=630,'2. Velg maks og min hastigheter'!$H$13,VLOOKUP($F202,'Dim, min og maks'!$A$11:$H$54,6,FALSE)*3600*1.5)))))))))))),0),"")</f>
        <v/>
      </c>
      <c r="K202" s="174"/>
      <c r="L202" s="175" t="str">
        <f t="shared" si="6"/>
        <v/>
      </c>
      <c r="M202" s="233" t="str">
        <f t="shared" si="7"/>
        <v/>
      </c>
      <c r="N202" s="233"/>
      <c r="O202" s="233"/>
      <c r="P202" s="164"/>
    </row>
    <row r="203" spans="1:16" x14ac:dyDescent="0.3">
      <c r="A203" s="155"/>
      <c r="B203" s="174" t="s">
        <v>425</v>
      </c>
      <c r="C203" s="164"/>
      <c r="D203" s="164"/>
      <c r="E203" s="164"/>
      <c r="F203" s="169" t="str">
        <f>IF($E203&lt;20,"",IF(H203=CAV!$A$3,IF($E203&lt;='CAV hastighet'!$E$5,100,IF($E203&lt;='CAV hastighet'!$E$6,125,IF($E203&lt;='CAV hastighet'!$E$7,160,IF($E203&lt;='CAV hastighet'!$E$8,200,IF($E203&lt;='CAV hastighet'!$E$9,250,IF($E203&lt;='CAV hastighet'!$E$10,315,IF($E203&lt;='CAV hastighet'!$E$11,400,IF($E203&lt;='CAV hastighet'!$E$12,500,IF($E203&lt;='CAV hastighet'!$E$13,630,"Dim må overstyres"))))))))),IF($E203&lt;='2. Velg maks og min hastigheter'!$E$5,100,IF($E203&lt;='2. Velg maks og min hastigheter'!$E$6,125,IF($E203&lt;='2. Velg maks og min hastigheter'!$E$7,160,IF($E203&lt;='2. Velg maks og min hastigheter'!$E$8,200,IF($E203&lt;='2. Velg maks og min hastigheter'!$E$9,250,IF($E203&lt;='2. Velg maks og min hastigheter'!$E$10,315,IF($E203&lt;='2. Velg maks og min hastigheter'!$E$11,400,IF($E203&lt;='2. Velg maks og min hastigheter'!$E$12,500,IF($E203&lt;='2. Velg maks og min hastigheter'!$E$13,630,"Bruk rektangulært")))))))))))</f>
        <v/>
      </c>
      <c r="G203" s="170"/>
      <c r="H203" s="170"/>
      <c r="I203" s="172" t="str">
        <f>IFERROR(IF(OR($E203="",F203=""),"",IF(AND(F203="Bruk rektangulært",G203=""),"",ROUND(IF(G203&lt;&gt;"",IF( VLOOKUP(G203,'Dim, min og maks'!$A$2:$F$54,6,FALSE)&lt;&gt;0,'1. Prosjekteringsverktøy'!E203/3600/VLOOKUP(G203,'Dim, min og maks'!$A$2:$F$54,6,FALSE),(E203/3600)/(((G203/2/1000))^2*PI())),IF( VLOOKUP(F203,'Dim, min og maks'!$A$2:$F$54,6,FALSE)&lt;&gt;0,'1. Prosjekteringsverktøy'!E203/3600/VLOOKUP($F203,'Dim, min og maks'!$A$2:$F$54,6,FALSE),($E203/3600)/((($F203/2/1000))^2*PI()))),1))),"Dim finnes ikke")</f>
        <v/>
      </c>
      <c r="J203" s="173" t="str">
        <f>IFERROR(ROUND(IF($F203=0,"",IF(H203=CAV!$A$3,E203,IF(G203&lt;&gt;"",IF($G203=100,'2. Velg maks og min hastigheter'!$H$5,IF($G203=125,'2. Velg maks og min hastigheter'!$H$6,IF($G203=160,'2. Velg maks og min hastigheter'!$H$7,IF($G203=200,'2. Velg maks og min hastigheter'!$H$8,IF($G203=250,'2. Velg maks og min hastigheter'!$H$9,IF($G203=315,'2. Velg maks og min hastigheter'!$H$10,IF($G203=400,'2. Velg maks og min hastigheter'!$H$11,IF($G203=500,'2. Velg maks og min hastigheter'!$H$12,IF($G203=630,'2. Velg maks og min hastigheter'!$H$13,VLOOKUP($G203,'Dim, min og maks'!$A$11:$H$54,6,FALSE)*3600*1.5))))))))),IF($F203=100,'2. Velg maks og min hastigheter'!$H$5,IF($F203=125,'2. Velg maks og min hastigheter'!$H$6,IF($F203=160,'2. Velg maks og min hastigheter'!$H$7,IF($F203=200,'2. Velg maks og min hastigheter'!$H$8,IF($F203=250,'2. Velg maks og min hastigheter'!$H$9,IF($F203=315,'2. Velg maks og min hastigheter'!$H$10,IF($F203=400,'2. Velg maks og min hastigheter'!$H$11,IF($F203=500,'2. Velg maks og min hastigheter'!$H$12,IF($F203=630,'2. Velg maks og min hastigheter'!$H$13,VLOOKUP($F203,'Dim, min og maks'!$A$11:$H$54,6,FALSE)*3600*1.5)))))))))))),0),"")</f>
        <v/>
      </c>
      <c r="K203" s="174"/>
      <c r="L203" s="175" t="str">
        <f t="shared" ref="L203:L219" si="8">IF(OR(K203="",J203=""),"",IF(K203&lt;J203,"Ja",""))</f>
        <v/>
      </c>
      <c r="M203" s="233" t="str">
        <f t="shared" ref="M203:M266" si="9">IF(L203="Ja","Vmin er for lav, gå ned en dim eller øk Vmin.",IF(AND(L203="",F203="Bruk rektangulært",G203&lt;&gt;""),"",IF(AND(L203="",F203="Bruk rektangulært"),"Vmaks er for høy, overstyr med retangulært spjeld.","")))</f>
        <v/>
      </c>
      <c r="N203" s="233"/>
      <c r="O203" s="233"/>
      <c r="P203" s="164"/>
    </row>
    <row r="204" spans="1:16" x14ac:dyDescent="0.3">
      <c r="A204" s="155"/>
      <c r="B204" s="174" t="s">
        <v>425</v>
      </c>
      <c r="C204" s="164"/>
      <c r="D204" s="164"/>
      <c r="E204" s="164"/>
      <c r="F204" s="169" t="str">
        <f>IF($E204&lt;20,"",IF(H204=CAV!$A$3,IF($E204&lt;='CAV hastighet'!$E$5,100,IF($E204&lt;='CAV hastighet'!$E$6,125,IF($E204&lt;='CAV hastighet'!$E$7,160,IF($E204&lt;='CAV hastighet'!$E$8,200,IF($E204&lt;='CAV hastighet'!$E$9,250,IF($E204&lt;='CAV hastighet'!$E$10,315,IF($E204&lt;='CAV hastighet'!$E$11,400,IF($E204&lt;='CAV hastighet'!$E$12,500,IF($E204&lt;='CAV hastighet'!$E$13,630,"Dim må overstyres"))))))))),IF($E204&lt;='2. Velg maks og min hastigheter'!$E$5,100,IF($E204&lt;='2. Velg maks og min hastigheter'!$E$6,125,IF($E204&lt;='2. Velg maks og min hastigheter'!$E$7,160,IF($E204&lt;='2. Velg maks og min hastigheter'!$E$8,200,IF($E204&lt;='2. Velg maks og min hastigheter'!$E$9,250,IF($E204&lt;='2. Velg maks og min hastigheter'!$E$10,315,IF($E204&lt;='2. Velg maks og min hastigheter'!$E$11,400,IF($E204&lt;='2. Velg maks og min hastigheter'!$E$12,500,IF($E204&lt;='2. Velg maks og min hastigheter'!$E$13,630,"Bruk rektangulært")))))))))))</f>
        <v/>
      </c>
      <c r="G204" s="170"/>
      <c r="H204" s="170"/>
      <c r="I204" s="172" t="str">
        <f>IFERROR(IF(OR($E204="",F204=""),"",IF(AND(F204="Bruk rektangulært",G204=""),"",ROUND(IF(G204&lt;&gt;"",IF( VLOOKUP(G204,'Dim, min og maks'!$A$2:$F$54,6,FALSE)&lt;&gt;0,'1. Prosjekteringsverktøy'!E204/3600/VLOOKUP(G204,'Dim, min og maks'!$A$2:$F$54,6,FALSE),(E204/3600)/(((G204/2/1000))^2*PI())),IF( VLOOKUP(F204,'Dim, min og maks'!$A$2:$F$54,6,FALSE)&lt;&gt;0,'1. Prosjekteringsverktøy'!E204/3600/VLOOKUP($F204,'Dim, min og maks'!$A$2:$F$54,6,FALSE),($E204/3600)/((($F204/2/1000))^2*PI()))),1))),"Dim finnes ikke")</f>
        <v/>
      </c>
      <c r="J204" s="173" t="str">
        <f>IFERROR(ROUND(IF($F204=0,"",IF(H204=CAV!$A$3,E204,IF(G204&lt;&gt;"",IF($G204=100,'2. Velg maks og min hastigheter'!$H$5,IF($G204=125,'2. Velg maks og min hastigheter'!$H$6,IF($G204=160,'2. Velg maks og min hastigheter'!$H$7,IF($G204=200,'2. Velg maks og min hastigheter'!$H$8,IF($G204=250,'2. Velg maks og min hastigheter'!$H$9,IF($G204=315,'2. Velg maks og min hastigheter'!$H$10,IF($G204=400,'2. Velg maks og min hastigheter'!$H$11,IF($G204=500,'2. Velg maks og min hastigheter'!$H$12,IF($G204=630,'2. Velg maks og min hastigheter'!$H$13,VLOOKUP($G204,'Dim, min og maks'!$A$11:$H$54,6,FALSE)*3600*1.5))))))))),IF($F204=100,'2. Velg maks og min hastigheter'!$H$5,IF($F204=125,'2. Velg maks og min hastigheter'!$H$6,IF($F204=160,'2. Velg maks og min hastigheter'!$H$7,IF($F204=200,'2. Velg maks og min hastigheter'!$H$8,IF($F204=250,'2. Velg maks og min hastigheter'!$H$9,IF($F204=315,'2. Velg maks og min hastigheter'!$H$10,IF($F204=400,'2. Velg maks og min hastigheter'!$H$11,IF($F204=500,'2. Velg maks og min hastigheter'!$H$12,IF($F204=630,'2. Velg maks og min hastigheter'!$H$13,VLOOKUP($F204,'Dim, min og maks'!$A$11:$H$54,6,FALSE)*3600*1.5)))))))))))),0),"")</f>
        <v/>
      </c>
      <c r="K204" s="174"/>
      <c r="L204" s="175" t="str">
        <f t="shared" si="8"/>
        <v/>
      </c>
      <c r="M204" s="233" t="str">
        <f t="shared" si="9"/>
        <v/>
      </c>
      <c r="N204" s="233"/>
      <c r="O204" s="233"/>
      <c r="P204" s="164"/>
    </row>
    <row r="205" spans="1:16" x14ac:dyDescent="0.3">
      <c r="A205" s="155"/>
      <c r="B205" s="174" t="s">
        <v>425</v>
      </c>
      <c r="C205" s="164"/>
      <c r="D205" s="164"/>
      <c r="E205" s="164"/>
      <c r="F205" s="169" t="str">
        <f>IF($E205&lt;20,"",IF(H205=CAV!$A$3,IF($E205&lt;='CAV hastighet'!$E$5,100,IF($E205&lt;='CAV hastighet'!$E$6,125,IF($E205&lt;='CAV hastighet'!$E$7,160,IF($E205&lt;='CAV hastighet'!$E$8,200,IF($E205&lt;='CAV hastighet'!$E$9,250,IF($E205&lt;='CAV hastighet'!$E$10,315,IF($E205&lt;='CAV hastighet'!$E$11,400,IF($E205&lt;='CAV hastighet'!$E$12,500,IF($E205&lt;='CAV hastighet'!$E$13,630,"Dim må overstyres"))))))))),IF($E205&lt;='2. Velg maks og min hastigheter'!$E$5,100,IF($E205&lt;='2. Velg maks og min hastigheter'!$E$6,125,IF($E205&lt;='2. Velg maks og min hastigheter'!$E$7,160,IF($E205&lt;='2. Velg maks og min hastigheter'!$E$8,200,IF($E205&lt;='2. Velg maks og min hastigheter'!$E$9,250,IF($E205&lt;='2. Velg maks og min hastigheter'!$E$10,315,IF($E205&lt;='2. Velg maks og min hastigheter'!$E$11,400,IF($E205&lt;='2. Velg maks og min hastigheter'!$E$12,500,IF($E205&lt;='2. Velg maks og min hastigheter'!$E$13,630,"Bruk rektangulært")))))))))))</f>
        <v/>
      </c>
      <c r="G205" s="170"/>
      <c r="H205" s="170"/>
      <c r="I205" s="172" t="str">
        <f>IFERROR(IF(OR($E205="",F205=""),"",IF(AND(F205="Bruk rektangulært",G205=""),"",ROUND(IF(G205&lt;&gt;"",IF( VLOOKUP(G205,'Dim, min og maks'!$A$2:$F$54,6,FALSE)&lt;&gt;0,'1. Prosjekteringsverktøy'!E205/3600/VLOOKUP(G205,'Dim, min og maks'!$A$2:$F$54,6,FALSE),(E205/3600)/(((G205/2/1000))^2*PI())),IF( VLOOKUP(F205,'Dim, min og maks'!$A$2:$F$54,6,FALSE)&lt;&gt;0,'1. Prosjekteringsverktøy'!E205/3600/VLOOKUP($F205,'Dim, min og maks'!$A$2:$F$54,6,FALSE),($E205/3600)/((($F205/2/1000))^2*PI()))),1))),"Dim finnes ikke")</f>
        <v/>
      </c>
      <c r="J205" s="173" t="str">
        <f>IFERROR(ROUND(IF($F205=0,"",IF(H205=CAV!$A$3,E205,IF(G205&lt;&gt;"",IF($G205=100,'2. Velg maks og min hastigheter'!$H$5,IF($G205=125,'2. Velg maks og min hastigheter'!$H$6,IF($G205=160,'2. Velg maks og min hastigheter'!$H$7,IF($G205=200,'2. Velg maks og min hastigheter'!$H$8,IF($G205=250,'2. Velg maks og min hastigheter'!$H$9,IF($G205=315,'2. Velg maks og min hastigheter'!$H$10,IF($G205=400,'2. Velg maks og min hastigheter'!$H$11,IF($G205=500,'2. Velg maks og min hastigheter'!$H$12,IF($G205=630,'2. Velg maks og min hastigheter'!$H$13,VLOOKUP($G205,'Dim, min og maks'!$A$11:$H$54,6,FALSE)*3600*1.5))))))))),IF($F205=100,'2. Velg maks og min hastigheter'!$H$5,IF($F205=125,'2. Velg maks og min hastigheter'!$H$6,IF($F205=160,'2. Velg maks og min hastigheter'!$H$7,IF($F205=200,'2. Velg maks og min hastigheter'!$H$8,IF($F205=250,'2. Velg maks og min hastigheter'!$H$9,IF($F205=315,'2. Velg maks og min hastigheter'!$H$10,IF($F205=400,'2. Velg maks og min hastigheter'!$H$11,IF($F205=500,'2. Velg maks og min hastigheter'!$H$12,IF($F205=630,'2. Velg maks og min hastigheter'!$H$13,VLOOKUP($F205,'Dim, min og maks'!$A$11:$H$54,6,FALSE)*3600*1.5)))))))))))),0),"")</f>
        <v/>
      </c>
      <c r="K205" s="174"/>
      <c r="L205" s="175" t="str">
        <f t="shared" si="8"/>
        <v/>
      </c>
      <c r="M205" s="233" t="str">
        <f t="shared" si="9"/>
        <v/>
      </c>
      <c r="N205" s="233"/>
      <c r="O205" s="233"/>
      <c r="P205" s="164"/>
    </row>
    <row r="206" spans="1:16" x14ac:dyDescent="0.3">
      <c r="A206" s="155"/>
      <c r="B206" s="174" t="s">
        <v>425</v>
      </c>
      <c r="C206" s="164"/>
      <c r="D206" s="164"/>
      <c r="E206" s="164"/>
      <c r="F206" s="169" t="str">
        <f>IF($E206&lt;20,"",IF(H206=CAV!$A$3,IF($E206&lt;='CAV hastighet'!$E$5,100,IF($E206&lt;='CAV hastighet'!$E$6,125,IF($E206&lt;='CAV hastighet'!$E$7,160,IF($E206&lt;='CAV hastighet'!$E$8,200,IF($E206&lt;='CAV hastighet'!$E$9,250,IF($E206&lt;='CAV hastighet'!$E$10,315,IF($E206&lt;='CAV hastighet'!$E$11,400,IF($E206&lt;='CAV hastighet'!$E$12,500,IF($E206&lt;='CAV hastighet'!$E$13,630,"Dim må overstyres"))))))))),IF($E206&lt;='2. Velg maks og min hastigheter'!$E$5,100,IF($E206&lt;='2. Velg maks og min hastigheter'!$E$6,125,IF($E206&lt;='2. Velg maks og min hastigheter'!$E$7,160,IF($E206&lt;='2. Velg maks og min hastigheter'!$E$8,200,IF($E206&lt;='2. Velg maks og min hastigheter'!$E$9,250,IF($E206&lt;='2. Velg maks og min hastigheter'!$E$10,315,IF($E206&lt;='2. Velg maks og min hastigheter'!$E$11,400,IF($E206&lt;='2. Velg maks og min hastigheter'!$E$12,500,IF($E206&lt;='2. Velg maks og min hastigheter'!$E$13,630,"Bruk rektangulært")))))))))))</f>
        <v/>
      </c>
      <c r="G206" s="170"/>
      <c r="H206" s="170"/>
      <c r="I206" s="172" t="str">
        <f>IFERROR(IF(OR($E206="",F206=""),"",IF(AND(F206="Bruk rektangulært",G206=""),"",ROUND(IF(G206&lt;&gt;"",IF( VLOOKUP(G206,'Dim, min og maks'!$A$2:$F$54,6,FALSE)&lt;&gt;0,'1. Prosjekteringsverktøy'!E206/3600/VLOOKUP(G206,'Dim, min og maks'!$A$2:$F$54,6,FALSE),(E206/3600)/(((G206/2/1000))^2*PI())),IF( VLOOKUP(F206,'Dim, min og maks'!$A$2:$F$54,6,FALSE)&lt;&gt;0,'1. Prosjekteringsverktøy'!E206/3600/VLOOKUP($F206,'Dim, min og maks'!$A$2:$F$54,6,FALSE),($E206/3600)/((($F206/2/1000))^2*PI()))),1))),"Dim finnes ikke")</f>
        <v/>
      </c>
      <c r="J206" s="173" t="str">
        <f>IFERROR(ROUND(IF($F206=0,"",IF(H206=CAV!$A$3,E206,IF(G206&lt;&gt;"",IF($G206=100,'2. Velg maks og min hastigheter'!$H$5,IF($G206=125,'2. Velg maks og min hastigheter'!$H$6,IF($G206=160,'2. Velg maks og min hastigheter'!$H$7,IF($G206=200,'2. Velg maks og min hastigheter'!$H$8,IF($G206=250,'2. Velg maks og min hastigheter'!$H$9,IF($G206=315,'2. Velg maks og min hastigheter'!$H$10,IF($G206=400,'2. Velg maks og min hastigheter'!$H$11,IF($G206=500,'2. Velg maks og min hastigheter'!$H$12,IF($G206=630,'2. Velg maks og min hastigheter'!$H$13,VLOOKUP($G206,'Dim, min og maks'!$A$11:$H$54,6,FALSE)*3600*1.5))))))))),IF($F206=100,'2. Velg maks og min hastigheter'!$H$5,IF($F206=125,'2. Velg maks og min hastigheter'!$H$6,IF($F206=160,'2. Velg maks og min hastigheter'!$H$7,IF($F206=200,'2. Velg maks og min hastigheter'!$H$8,IF($F206=250,'2. Velg maks og min hastigheter'!$H$9,IF($F206=315,'2. Velg maks og min hastigheter'!$H$10,IF($F206=400,'2. Velg maks og min hastigheter'!$H$11,IF($F206=500,'2. Velg maks og min hastigheter'!$H$12,IF($F206=630,'2. Velg maks og min hastigheter'!$H$13,VLOOKUP($F206,'Dim, min og maks'!$A$11:$H$54,6,FALSE)*3600*1.5)))))))))))),0),"")</f>
        <v/>
      </c>
      <c r="K206" s="174"/>
      <c r="L206" s="175" t="str">
        <f t="shared" si="8"/>
        <v/>
      </c>
      <c r="M206" s="233" t="str">
        <f t="shared" si="9"/>
        <v/>
      </c>
      <c r="N206" s="233"/>
      <c r="O206" s="233"/>
      <c r="P206" s="164"/>
    </row>
    <row r="207" spans="1:16" x14ac:dyDescent="0.3">
      <c r="A207" s="155"/>
      <c r="B207" s="174" t="s">
        <v>425</v>
      </c>
      <c r="C207" s="164"/>
      <c r="D207" s="164"/>
      <c r="E207" s="164"/>
      <c r="F207" s="169" t="str">
        <f>IF($E207&lt;20,"",IF(H207=CAV!$A$3,IF($E207&lt;='CAV hastighet'!$E$5,100,IF($E207&lt;='CAV hastighet'!$E$6,125,IF($E207&lt;='CAV hastighet'!$E$7,160,IF($E207&lt;='CAV hastighet'!$E$8,200,IF($E207&lt;='CAV hastighet'!$E$9,250,IF($E207&lt;='CAV hastighet'!$E$10,315,IF($E207&lt;='CAV hastighet'!$E$11,400,IF($E207&lt;='CAV hastighet'!$E$12,500,IF($E207&lt;='CAV hastighet'!$E$13,630,"Dim må overstyres"))))))))),IF($E207&lt;='2. Velg maks og min hastigheter'!$E$5,100,IF($E207&lt;='2. Velg maks og min hastigheter'!$E$6,125,IF($E207&lt;='2. Velg maks og min hastigheter'!$E$7,160,IF($E207&lt;='2. Velg maks og min hastigheter'!$E$8,200,IF($E207&lt;='2. Velg maks og min hastigheter'!$E$9,250,IF($E207&lt;='2. Velg maks og min hastigheter'!$E$10,315,IF($E207&lt;='2. Velg maks og min hastigheter'!$E$11,400,IF($E207&lt;='2. Velg maks og min hastigheter'!$E$12,500,IF($E207&lt;='2. Velg maks og min hastigheter'!$E$13,630,"Bruk rektangulært")))))))))))</f>
        <v/>
      </c>
      <c r="G207" s="170"/>
      <c r="H207" s="170"/>
      <c r="I207" s="172" t="str">
        <f>IFERROR(IF(OR($E207="",F207=""),"",IF(AND(F207="Bruk rektangulært",G207=""),"",ROUND(IF(G207&lt;&gt;"",IF( VLOOKUP(G207,'Dim, min og maks'!$A$2:$F$54,6,FALSE)&lt;&gt;0,'1. Prosjekteringsverktøy'!E207/3600/VLOOKUP(G207,'Dim, min og maks'!$A$2:$F$54,6,FALSE),(E207/3600)/(((G207/2/1000))^2*PI())),IF( VLOOKUP(F207,'Dim, min og maks'!$A$2:$F$54,6,FALSE)&lt;&gt;0,'1. Prosjekteringsverktøy'!E207/3600/VLOOKUP($F207,'Dim, min og maks'!$A$2:$F$54,6,FALSE),($E207/3600)/((($F207/2/1000))^2*PI()))),1))),"Dim finnes ikke")</f>
        <v/>
      </c>
      <c r="J207" s="173" t="str">
        <f>IFERROR(ROUND(IF($F207=0,"",IF(H207=CAV!$A$3,E207,IF(G207&lt;&gt;"",IF($G207=100,'2. Velg maks og min hastigheter'!$H$5,IF($G207=125,'2. Velg maks og min hastigheter'!$H$6,IF($G207=160,'2. Velg maks og min hastigheter'!$H$7,IF($G207=200,'2. Velg maks og min hastigheter'!$H$8,IF($G207=250,'2. Velg maks og min hastigheter'!$H$9,IF($G207=315,'2. Velg maks og min hastigheter'!$H$10,IF($G207=400,'2. Velg maks og min hastigheter'!$H$11,IF($G207=500,'2. Velg maks og min hastigheter'!$H$12,IF($G207=630,'2. Velg maks og min hastigheter'!$H$13,VLOOKUP($G207,'Dim, min og maks'!$A$11:$H$54,6,FALSE)*3600*1.5))))))))),IF($F207=100,'2. Velg maks og min hastigheter'!$H$5,IF($F207=125,'2. Velg maks og min hastigheter'!$H$6,IF($F207=160,'2. Velg maks og min hastigheter'!$H$7,IF($F207=200,'2. Velg maks og min hastigheter'!$H$8,IF($F207=250,'2. Velg maks og min hastigheter'!$H$9,IF($F207=315,'2. Velg maks og min hastigheter'!$H$10,IF($F207=400,'2. Velg maks og min hastigheter'!$H$11,IF($F207=500,'2. Velg maks og min hastigheter'!$H$12,IF($F207=630,'2. Velg maks og min hastigheter'!$H$13,VLOOKUP($F207,'Dim, min og maks'!$A$11:$H$54,6,FALSE)*3600*1.5)))))))))))),0),"")</f>
        <v/>
      </c>
      <c r="K207" s="174"/>
      <c r="L207" s="175" t="str">
        <f t="shared" si="8"/>
        <v/>
      </c>
      <c r="M207" s="233" t="str">
        <f t="shared" si="9"/>
        <v/>
      </c>
      <c r="N207" s="233"/>
      <c r="O207" s="233"/>
      <c r="P207" s="164"/>
    </row>
    <row r="208" spans="1:16" x14ac:dyDescent="0.3">
      <c r="A208" s="155"/>
      <c r="B208" s="174" t="s">
        <v>425</v>
      </c>
      <c r="C208" s="164"/>
      <c r="D208" s="164"/>
      <c r="E208" s="164"/>
      <c r="F208" s="169" t="str">
        <f>IF($E208&lt;20,"",IF(H208=CAV!$A$3,IF($E208&lt;='CAV hastighet'!$E$5,100,IF($E208&lt;='CAV hastighet'!$E$6,125,IF($E208&lt;='CAV hastighet'!$E$7,160,IF($E208&lt;='CAV hastighet'!$E$8,200,IF($E208&lt;='CAV hastighet'!$E$9,250,IF($E208&lt;='CAV hastighet'!$E$10,315,IF($E208&lt;='CAV hastighet'!$E$11,400,IF($E208&lt;='CAV hastighet'!$E$12,500,IF($E208&lt;='CAV hastighet'!$E$13,630,"Dim må overstyres"))))))))),IF($E208&lt;='2. Velg maks og min hastigheter'!$E$5,100,IF($E208&lt;='2. Velg maks og min hastigheter'!$E$6,125,IF($E208&lt;='2. Velg maks og min hastigheter'!$E$7,160,IF($E208&lt;='2. Velg maks og min hastigheter'!$E$8,200,IF($E208&lt;='2. Velg maks og min hastigheter'!$E$9,250,IF($E208&lt;='2. Velg maks og min hastigheter'!$E$10,315,IF($E208&lt;='2. Velg maks og min hastigheter'!$E$11,400,IF($E208&lt;='2. Velg maks og min hastigheter'!$E$12,500,IF($E208&lt;='2. Velg maks og min hastigheter'!$E$13,630,"Bruk rektangulært")))))))))))</f>
        <v/>
      </c>
      <c r="G208" s="170"/>
      <c r="H208" s="170"/>
      <c r="I208" s="172" t="str">
        <f>IFERROR(IF(OR($E208="",F208=""),"",IF(AND(F208="Bruk rektangulært",G208=""),"",ROUND(IF(G208&lt;&gt;"",IF( VLOOKUP(G208,'Dim, min og maks'!$A$2:$F$54,6,FALSE)&lt;&gt;0,'1. Prosjekteringsverktøy'!E208/3600/VLOOKUP(G208,'Dim, min og maks'!$A$2:$F$54,6,FALSE),(E208/3600)/(((G208/2/1000))^2*PI())),IF( VLOOKUP(F208,'Dim, min og maks'!$A$2:$F$54,6,FALSE)&lt;&gt;0,'1. Prosjekteringsverktøy'!E208/3600/VLOOKUP($F208,'Dim, min og maks'!$A$2:$F$54,6,FALSE),($E208/3600)/((($F208/2/1000))^2*PI()))),1))),"Dim finnes ikke")</f>
        <v/>
      </c>
      <c r="J208" s="173" t="str">
        <f>IFERROR(ROUND(IF($F208=0,"",IF(H208=CAV!$A$3,E208,IF(G208&lt;&gt;"",IF($G208=100,'2. Velg maks og min hastigheter'!$H$5,IF($G208=125,'2. Velg maks og min hastigheter'!$H$6,IF($G208=160,'2. Velg maks og min hastigheter'!$H$7,IF($G208=200,'2. Velg maks og min hastigheter'!$H$8,IF($G208=250,'2. Velg maks og min hastigheter'!$H$9,IF($G208=315,'2. Velg maks og min hastigheter'!$H$10,IF($G208=400,'2. Velg maks og min hastigheter'!$H$11,IF($G208=500,'2. Velg maks og min hastigheter'!$H$12,IF($G208=630,'2. Velg maks og min hastigheter'!$H$13,VLOOKUP($G208,'Dim, min og maks'!$A$11:$H$54,6,FALSE)*3600*1.5))))))))),IF($F208=100,'2. Velg maks og min hastigheter'!$H$5,IF($F208=125,'2. Velg maks og min hastigheter'!$H$6,IF($F208=160,'2. Velg maks og min hastigheter'!$H$7,IF($F208=200,'2. Velg maks og min hastigheter'!$H$8,IF($F208=250,'2. Velg maks og min hastigheter'!$H$9,IF($F208=315,'2. Velg maks og min hastigheter'!$H$10,IF($F208=400,'2. Velg maks og min hastigheter'!$H$11,IF($F208=500,'2. Velg maks og min hastigheter'!$H$12,IF($F208=630,'2. Velg maks og min hastigheter'!$H$13,VLOOKUP($F208,'Dim, min og maks'!$A$11:$H$54,6,FALSE)*3600*1.5)))))))))))),0),"")</f>
        <v/>
      </c>
      <c r="K208" s="174"/>
      <c r="L208" s="175" t="str">
        <f t="shared" si="8"/>
        <v/>
      </c>
      <c r="M208" s="233" t="str">
        <f t="shared" si="9"/>
        <v/>
      </c>
      <c r="N208" s="233"/>
      <c r="O208" s="233"/>
      <c r="P208" s="164"/>
    </row>
    <row r="209" spans="1:16" ht="15" customHeight="1" x14ac:dyDescent="0.3">
      <c r="A209" s="155"/>
      <c r="B209" s="174" t="s">
        <v>425</v>
      </c>
      <c r="C209" s="164"/>
      <c r="D209" s="164"/>
      <c r="E209" s="164"/>
      <c r="F209" s="169" t="str">
        <f>IF($E209&lt;20,"",IF(H209=CAV!$A$3,IF($E209&lt;='CAV hastighet'!$E$5,100,IF($E209&lt;='CAV hastighet'!$E$6,125,IF($E209&lt;='CAV hastighet'!$E$7,160,IF($E209&lt;='CAV hastighet'!$E$8,200,IF($E209&lt;='CAV hastighet'!$E$9,250,IF($E209&lt;='CAV hastighet'!$E$10,315,IF($E209&lt;='CAV hastighet'!$E$11,400,IF($E209&lt;='CAV hastighet'!$E$12,500,IF($E209&lt;='CAV hastighet'!$E$13,630,"Dim må overstyres"))))))))),IF($E209&lt;='2. Velg maks og min hastigheter'!$E$5,100,IF($E209&lt;='2. Velg maks og min hastigheter'!$E$6,125,IF($E209&lt;='2. Velg maks og min hastigheter'!$E$7,160,IF($E209&lt;='2. Velg maks og min hastigheter'!$E$8,200,IF($E209&lt;='2. Velg maks og min hastigheter'!$E$9,250,IF($E209&lt;='2. Velg maks og min hastigheter'!$E$10,315,IF($E209&lt;='2. Velg maks og min hastigheter'!$E$11,400,IF($E209&lt;='2. Velg maks og min hastigheter'!$E$12,500,IF($E209&lt;='2. Velg maks og min hastigheter'!$E$13,630,"Bruk rektangulært")))))))))))</f>
        <v/>
      </c>
      <c r="G209" s="170"/>
      <c r="H209" s="170"/>
      <c r="I209" s="172" t="str">
        <f>IFERROR(IF(OR($E209="",F209=""),"",IF(AND(F209="Bruk rektangulært",G209=""),"",ROUND(IF(G209&lt;&gt;"",IF( VLOOKUP(G209,'Dim, min og maks'!$A$2:$F$54,6,FALSE)&lt;&gt;0,'1. Prosjekteringsverktøy'!E209/3600/VLOOKUP(G209,'Dim, min og maks'!$A$2:$F$54,6,FALSE),(E209/3600)/(((G209/2/1000))^2*PI())),IF( VLOOKUP(F209,'Dim, min og maks'!$A$2:$F$54,6,FALSE)&lt;&gt;0,'1. Prosjekteringsverktøy'!E209/3600/VLOOKUP($F209,'Dim, min og maks'!$A$2:$F$54,6,FALSE),($E209/3600)/((($F209/2/1000))^2*PI()))),1))),"Dim finnes ikke")</f>
        <v/>
      </c>
      <c r="J209" s="173" t="str">
        <f>IFERROR(ROUND(IF($F209=0,"",IF(H209=CAV!$A$3,E209,IF(G209&lt;&gt;"",IF($G209=100,'2. Velg maks og min hastigheter'!$H$5,IF($G209=125,'2. Velg maks og min hastigheter'!$H$6,IF($G209=160,'2. Velg maks og min hastigheter'!$H$7,IF($G209=200,'2. Velg maks og min hastigheter'!$H$8,IF($G209=250,'2. Velg maks og min hastigheter'!$H$9,IF($G209=315,'2. Velg maks og min hastigheter'!$H$10,IF($G209=400,'2. Velg maks og min hastigheter'!$H$11,IF($G209=500,'2. Velg maks og min hastigheter'!$H$12,IF($G209=630,'2. Velg maks og min hastigheter'!$H$13,VLOOKUP($G209,'Dim, min og maks'!$A$11:$H$54,6,FALSE)*3600*1.5))))))))),IF($F209=100,'2. Velg maks og min hastigheter'!$H$5,IF($F209=125,'2. Velg maks og min hastigheter'!$H$6,IF($F209=160,'2. Velg maks og min hastigheter'!$H$7,IF($F209=200,'2. Velg maks og min hastigheter'!$H$8,IF($F209=250,'2. Velg maks og min hastigheter'!$H$9,IF($F209=315,'2. Velg maks og min hastigheter'!$H$10,IF($F209=400,'2. Velg maks og min hastigheter'!$H$11,IF($F209=500,'2. Velg maks og min hastigheter'!$H$12,IF($F209=630,'2. Velg maks og min hastigheter'!$H$13,VLOOKUP($F209,'Dim, min og maks'!$A$11:$H$54,6,FALSE)*3600*1.5)))))))))))),0),"")</f>
        <v/>
      </c>
      <c r="K209" s="174"/>
      <c r="L209" s="175" t="str">
        <f t="shared" si="8"/>
        <v/>
      </c>
      <c r="M209" s="233" t="str">
        <f t="shared" si="9"/>
        <v/>
      </c>
      <c r="N209" s="233"/>
      <c r="O209" s="233"/>
      <c r="P209" s="164"/>
    </row>
    <row r="210" spans="1:16" ht="15" customHeight="1" x14ac:dyDescent="0.3">
      <c r="A210" s="155"/>
      <c r="B210" s="174" t="s">
        <v>425</v>
      </c>
      <c r="C210" s="164"/>
      <c r="D210" s="164"/>
      <c r="E210" s="164"/>
      <c r="F210" s="169" t="str">
        <f>IF($E210&lt;20,"",IF(H210=CAV!$A$3,IF($E210&lt;='CAV hastighet'!$E$5,100,IF($E210&lt;='CAV hastighet'!$E$6,125,IF($E210&lt;='CAV hastighet'!$E$7,160,IF($E210&lt;='CAV hastighet'!$E$8,200,IF($E210&lt;='CAV hastighet'!$E$9,250,IF($E210&lt;='CAV hastighet'!$E$10,315,IF($E210&lt;='CAV hastighet'!$E$11,400,IF($E210&lt;='CAV hastighet'!$E$12,500,IF($E210&lt;='CAV hastighet'!$E$13,630,"Dim må overstyres"))))))))),IF($E210&lt;='2. Velg maks og min hastigheter'!$E$5,100,IF($E210&lt;='2. Velg maks og min hastigheter'!$E$6,125,IF($E210&lt;='2. Velg maks og min hastigheter'!$E$7,160,IF($E210&lt;='2. Velg maks og min hastigheter'!$E$8,200,IF($E210&lt;='2. Velg maks og min hastigheter'!$E$9,250,IF($E210&lt;='2. Velg maks og min hastigheter'!$E$10,315,IF($E210&lt;='2. Velg maks og min hastigheter'!$E$11,400,IF($E210&lt;='2. Velg maks og min hastigheter'!$E$12,500,IF($E210&lt;='2. Velg maks og min hastigheter'!$E$13,630,"Bruk rektangulært")))))))))))</f>
        <v/>
      </c>
      <c r="G210" s="170"/>
      <c r="H210" s="170"/>
      <c r="I210" s="172" t="str">
        <f>IFERROR(IF(OR($E210="",F210=""),"",IF(AND(F210="Bruk rektangulært",G210=""),"",ROUND(IF(G210&lt;&gt;"",IF( VLOOKUP(G210,'Dim, min og maks'!$A$2:$F$54,6,FALSE)&lt;&gt;0,'1. Prosjekteringsverktøy'!E210/3600/VLOOKUP(G210,'Dim, min og maks'!$A$2:$F$54,6,FALSE),(E210/3600)/(((G210/2/1000))^2*PI())),IF( VLOOKUP(F210,'Dim, min og maks'!$A$2:$F$54,6,FALSE)&lt;&gt;0,'1. Prosjekteringsverktøy'!E210/3600/VLOOKUP($F210,'Dim, min og maks'!$A$2:$F$54,6,FALSE),($E210/3600)/((($F210/2/1000))^2*PI()))),1))),"Dim finnes ikke")</f>
        <v/>
      </c>
      <c r="J210" s="173" t="str">
        <f>IFERROR(ROUND(IF($F210=0,"",IF(H210=CAV!$A$3,E210,IF(G210&lt;&gt;"",IF($G210=100,'2. Velg maks og min hastigheter'!$H$5,IF($G210=125,'2. Velg maks og min hastigheter'!$H$6,IF($G210=160,'2. Velg maks og min hastigheter'!$H$7,IF($G210=200,'2. Velg maks og min hastigheter'!$H$8,IF($G210=250,'2. Velg maks og min hastigheter'!$H$9,IF($G210=315,'2. Velg maks og min hastigheter'!$H$10,IF($G210=400,'2. Velg maks og min hastigheter'!$H$11,IF($G210=500,'2. Velg maks og min hastigheter'!$H$12,IF($G210=630,'2. Velg maks og min hastigheter'!$H$13,VLOOKUP($G210,'Dim, min og maks'!$A$11:$H$54,6,FALSE)*3600*1.5))))))))),IF($F210=100,'2. Velg maks og min hastigheter'!$H$5,IF($F210=125,'2. Velg maks og min hastigheter'!$H$6,IF($F210=160,'2. Velg maks og min hastigheter'!$H$7,IF($F210=200,'2. Velg maks og min hastigheter'!$H$8,IF($F210=250,'2. Velg maks og min hastigheter'!$H$9,IF($F210=315,'2. Velg maks og min hastigheter'!$H$10,IF($F210=400,'2. Velg maks og min hastigheter'!$H$11,IF($F210=500,'2. Velg maks og min hastigheter'!$H$12,IF($F210=630,'2. Velg maks og min hastigheter'!$H$13,VLOOKUP($F210,'Dim, min og maks'!$A$11:$H$54,6,FALSE)*3600*1.5)))))))))))),0),"")</f>
        <v/>
      </c>
      <c r="K210" s="174"/>
      <c r="L210" s="175" t="str">
        <f t="shared" si="8"/>
        <v/>
      </c>
      <c r="M210" s="233" t="str">
        <f t="shared" si="9"/>
        <v/>
      </c>
      <c r="N210" s="233"/>
      <c r="O210" s="233"/>
      <c r="P210" s="164"/>
    </row>
    <row r="211" spans="1:16" ht="15" customHeight="1" x14ac:dyDescent="0.3">
      <c r="A211" s="155"/>
      <c r="B211" s="174" t="s">
        <v>425</v>
      </c>
      <c r="C211" s="164"/>
      <c r="D211" s="164"/>
      <c r="E211" s="164"/>
      <c r="F211" s="169" t="str">
        <f>IF($E211&lt;20,"",IF(H211=CAV!$A$3,IF($E211&lt;='CAV hastighet'!$E$5,100,IF($E211&lt;='CAV hastighet'!$E$6,125,IF($E211&lt;='CAV hastighet'!$E$7,160,IF($E211&lt;='CAV hastighet'!$E$8,200,IF($E211&lt;='CAV hastighet'!$E$9,250,IF($E211&lt;='CAV hastighet'!$E$10,315,IF($E211&lt;='CAV hastighet'!$E$11,400,IF($E211&lt;='CAV hastighet'!$E$12,500,IF($E211&lt;='CAV hastighet'!$E$13,630,"Dim må overstyres"))))))))),IF($E211&lt;='2. Velg maks og min hastigheter'!$E$5,100,IF($E211&lt;='2. Velg maks og min hastigheter'!$E$6,125,IF($E211&lt;='2. Velg maks og min hastigheter'!$E$7,160,IF($E211&lt;='2. Velg maks og min hastigheter'!$E$8,200,IF($E211&lt;='2. Velg maks og min hastigheter'!$E$9,250,IF($E211&lt;='2. Velg maks og min hastigheter'!$E$10,315,IF($E211&lt;='2. Velg maks og min hastigheter'!$E$11,400,IF($E211&lt;='2. Velg maks og min hastigheter'!$E$12,500,IF($E211&lt;='2. Velg maks og min hastigheter'!$E$13,630,"Bruk rektangulært")))))))))))</f>
        <v/>
      </c>
      <c r="G211" s="170"/>
      <c r="H211" s="170"/>
      <c r="I211" s="172" t="str">
        <f>IFERROR(IF(OR($E211="",F211=""),"",IF(AND(F211="Bruk rektangulært",G211=""),"",ROUND(IF(G211&lt;&gt;"",IF( VLOOKUP(G211,'Dim, min og maks'!$A$2:$F$54,6,FALSE)&lt;&gt;0,'1. Prosjekteringsverktøy'!E211/3600/VLOOKUP(G211,'Dim, min og maks'!$A$2:$F$54,6,FALSE),(E211/3600)/(((G211/2/1000))^2*PI())),IF( VLOOKUP(F211,'Dim, min og maks'!$A$2:$F$54,6,FALSE)&lt;&gt;0,'1. Prosjekteringsverktøy'!E211/3600/VLOOKUP($F211,'Dim, min og maks'!$A$2:$F$54,6,FALSE),($E211/3600)/((($F211/2/1000))^2*PI()))),1))),"Dim finnes ikke")</f>
        <v/>
      </c>
      <c r="J211" s="173" t="str">
        <f>IFERROR(ROUND(IF($F211=0,"",IF(H211=CAV!$A$3,E211,IF(G211&lt;&gt;"",IF($G211=100,'2. Velg maks og min hastigheter'!$H$5,IF($G211=125,'2. Velg maks og min hastigheter'!$H$6,IF($G211=160,'2. Velg maks og min hastigheter'!$H$7,IF($G211=200,'2. Velg maks og min hastigheter'!$H$8,IF($G211=250,'2. Velg maks og min hastigheter'!$H$9,IF($G211=315,'2. Velg maks og min hastigheter'!$H$10,IF($G211=400,'2. Velg maks og min hastigheter'!$H$11,IF($G211=500,'2. Velg maks og min hastigheter'!$H$12,IF($G211=630,'2. Velg maks og min hastigheter'!$H$13,VLOOKUP($G211,'Dim, min og maks'!$A$11:$H$54,6,FALSE)*3600*1.5))))))))),IF($F211=100,'2. Velg maks og min hastigheter'!$H$5,IF($F211=125,'2. Velg maks og min hastigheter'!$H$6,IF($F211=160,'2. Velg maks og min hastigheter'!$H$7,IF($F211=200,'2. Velg maks og min hastigheter'!$H$8,IF($F211=250,'2. Velg maks og min hastigheter'!$H$9,IF($F211=315,'2. Velg maks og min hastigheter'!$H$10,IF($F211=400,'2. Velg maks og min hastigheter'!$H$11,IF($F211=500,'2. Velg maks og min hastigheter'!$H$12,IF($F211=630,'2. Velg maks og min hastigheter'!$H$13,VLOOKUP($F211,'Dim, min og maks'!$A$11:$H$54,6,FALSE)*3600*1.5)))))))))))),0),"")</f>
        <v/>
      </c>
      <c r="K211" s="174"/>
      <c r="L211" s="175" t="str">
        <f t="shared" si="8"/>
        <v/>
      </c>
      <c r="M211" s="233" t="str">
        <f t="shared" si="9"/>
        <v/>
      </c>
      <c r="N211" s="233"/>
      <c r="O211" s="233"/>
      <c r="P211" s="164"/>
    </row>
    <row r="212" spans="1:16" ht="15" customHeight="1" x14ac:dyDescent="0.3">
      <c r="A212" s="155"/>
      <c r="B212" s="174" t="s">
        <v>425</v>
      </c>
      <c r="C212" s="164"/>
      <c r="D212" s="164"/>
      <c r="E212" s="164"/>
      <c r="F212" s="169" t="str">
        <f>IF($E212&lt;20,"",IF(H212=CAV!$A$3,IF($E212&lt;='CAV hastighet'!$E$5,100,IF($E212&lt;='CAV hastighet'!$E$6,125,IF($E212&lt;='CAV hastighet'!$E$7,160,IF($E212&lt;='CAV hastighet'!$E$8,200,IF($E212&lt;='CAV hastighet'!$E$9,250,IF($E212&lt;='CAV hastighet'!$E$10,315,IF($E212&lt;='CAV hastighet'!$E$11,400,IF($E212&lt;='CAV hastighet'!$E$12,500,IF($E212&lt;='CAV hastighet'!$E$13,630,"Dim må overstyres"))))))))),IF($E212&lt;='2. Velg maks og min hastigheter'!$E$5,100,IF($E212&lt;='2. Velg maks og min hastigheter'!$E$6,125,IF($E212&lt;='2. Velg maks og min hastigheter'!$E$7,160,IF($E212&lt;='2. Velg maks og min hastigheter'!$E$8,200,IF($E212&lt;='2. Velg maks og min hastigheter'!$E$9,250,IF($E212&lt;='2. Velg maks og min hastigheter'!$E$10,315,IF($E212&lt;='2. Velg maks og min hastigheter'!$E$11,400,IF($E212&lt;='2. Velg maks og min hastigheter'!$E$12,500,IF($E212&lt;='2. Velg maks og min hastigheter'!$E$13,630,"Bruk rektangulært")))))))))))</f>
        <v/>
      </c>
      <c r="G212" s="170"/>
      <c r="H212" s="170"/>
      <c r="I212" s="172" t="str">
        <f>IFERROR(IF(OR($E212="",F212=""),"",IF(AND(F212="Bruk rektangulært",G212=""),"",ROUND(IF(G212&lt;&gt;"",IF( VLOOKUP(G212,'Dim, min og maks'!$A$2:$F$54,6,FALSE)&lt;&gt;0,'1. Prosjekteringsverktøy'!E212/3600/VLOOKUP(G212,'Dim, min og maks'!$A$2:$F$54,6,FALSE),(E212/3600)/(((G212/2/1000))^2*PI())),IF( VLOOKUP(F212,'Dim, min og maks'!$A$2:$F$54,6,FALSE)&lt;&gt;0,'1. Prosjekteringsverktøy'!E212/3600/VLOOKUP($F212,'Dim, min og maks'!$A$2:$F$54,6,FALSE),($E212/3600)/((($F212/2/1000))^2*PI()))),1))),"Dim finnes ikke")</f>
        <v/>
      </c>
      <c r="J212" s="173" t="str">
        <f>IFERROR(ROUND(IF($F212=0,"",IF(H212=CAV!$A$3,E212,IF(G212&lt;&gt;"",IF($G212=100,'2. Velg maks og min hastigheter'!$H$5,IF($G212=125,'2. Velg maks og min hastigheter'!$H$6,IF($G212=160,'2. Velg maks og min hastigheter'!$H$7,IF($G212=200,'2. Velg maks og min hastigheter'!$H$8,IF($G212=250,'2. Velg maks og min hastigheter'!$H$9,IF($G212=315,'2. Velg maks og min hastigheter'!$H$10,IF($G212=400,'2. Velg maks og min hastigheter'!$H$11,IF($G212=500,'2. Velg maks og min hastigheter'!$H$12,IF($G212=630,'2. Velg maks og min hastigheter'!$H$13,VLOOKUP($G212,'Dim, min og maks'!$A$11:$H$54,6,FALSE)*3600*1.5))))))))),IF($F212=100,'2. Velg maks og min hastigheter'!$H$5,IF($F212=125,'2. Velg maks og min hastigheter'!$H$6,IF($F212=160,'2. Velg maks og min hastigheter'!$H$7,IF($F212=200,'2. Velg maks og min hastigheter'!$H$8,IF($F212=250,'2. Velg maks og min hastigheter'!$H$9,IF($F212=315,'2. Velg maks og min hastigheter'!$H$10,IF($F212=400,'2. Velg maks og min hastigheter'!$H$11,IF($F212=500,'2. Velg maks og min hastigheter'!$H$12,IF($F212=630,'2. Velg maks og min hastigheter'!$H$13,VLOOKUP($F212,'Dim, min og maks'!$A$11:$H$54,6,FALSE)*3600*1.5)))))))))))),0),"")</f>
        <v/>
      </c>
      <c r="K212" s="174"/>
      <c r="L212" s="175" t="str">
        <f t="shared" si="8"/>
        <v/>
      </c>
      <c r="M212" s="233" t="str">
        <f t="shared" si="9"/>
        <v/>
      </c>
      <c r="N212" s="233"/>
      <c r="O212" s="233"/>
      <c r="P212" s="164"/>
    </row>
    <row r="213" spans="1:16" ht="15" customHeight="1" x14ac:dyDescent="0.3">
      <c r="A213" s="155"/>
      <c r="B213" s="174" t="s">
        <v>425</v>
      </c>
      <c r="C213" s="164"/>
      <c r="D213" s="164"/>
      <c r="E213" s="164"/>
      <c r="F213" s="169" t="str">
        <f>IF($E213&lt;20,"",IF(H213=CAV!$A$3,IF($E213&lt;='CAV hastighet'!$E$5,100,IF($E213&lt;='CAV hastighet'!$E$6,125,IF($E213&lt;='CAV hastighet'!$E$7,160,IF($E213&lt;='CAV hastighet'!$E$8,200,IF($E213&lt;='CAV hastighet'!$E$9,250,IF($E213&lt;='CAV hastighet'!$E$10,315,IF($E213&lt;='CAV hastighet'!$E$11,400,IF($E213&lt;='CAV hastighet'!$E$12,500,IF($E213&lt;='CAV hastighet'!$E$13,630,"Dim må overstyres"))))))))),IF($E213&lt;='2. Velg maks og min hastigheter'!$E$5,100,IF($E213&lt;='2. Velg maks og min hastigheter'!$E$6,125,IF($E213&lt;='2. Velg maks og min hastigheter'!$E$7,160,IF($E213&lt;='2. Velg maks og min hastigheter'!$E$8,200,IF($E213&lt;='2. Velg maks og min hastigheter'!$E$9,250,IF($E213&lt;='2. Velg maks og min hastigheter'!$E$10,315,IF($E213&lt;='2. Velg maks og min hastigheter'!$E$11,400,IF($E213&lt;='2. Velg maks og min hastigheter'!$E$12,500,IF($E213&lt;='2. Velg maks og min hastigheter'!$E$13,630,"Bruk rektangulært")))))))))))</f>
        <v/>
      </c>
      <c r="G213" s="170"/>
      <c r="H213" s="170"/>
      <c r="I213" s="172" t="str">
        <f>IFERROR(IF(OR($E213="",F213=""),"",IF(AND(F213="Bruk rektangulært",G213=""),"",ROUND(IF(G213&lt;&gt;"",IF( VLOOKUP(G213,'Dim, min og maks'!$A$2:$F$54,6,FALSE)&lt;&gt;0,'1. Prosjekteringsverktøy'!E213/3600/VLOOKUP(G213,'Dim, min og maks'!$A$2:$F$54,6,FALSE),(E213/3600)/(((G213/2/1000))^2*PI())),IF( VLOOKUP(F213,'Dim, min og maks'!$A$2:$F$54,6,FALSE)&lt;&gt;0,'1. Prosjekteringsverktøy'!E213/3600/VLOOKUP($F213,'Dim, min og maks'!$A$2:$F$54,6,FALSE),($E213/3600)/((($F213/2/1000))^2*PI()))),1))),"Dim finnes ikke")</f>
        <v/>
      </c>
      <c r="J213" s="173" t="str">
        <f>IFERROR(ROUND(IF($F213=0,"",IF(H213=CAV!$A$3,E213,IF(G213&lt;&gt;"",IF($G213=100,'2. Velg maks og min hastigheter'!$H$5,IF($G213=125,'2. Velg maks og min hastigheter'!$H$6,IF($G213=160,'2. Velg maks og min hastigheter'!$H$7,IF($G213=200,'2. Velg maks og min hastigheter'!$H$8,IF($G213=250,'2. Velg maks og min hastigheter'!$H$9,IF($G213=315,'2. Velg maks og min hastigheter'!$H$10,IF($G213=400,'2. Velg maks og min hastigheter'!$H$11,IF($G213=500,'2. Velg maks og min hastigheter'!$H$12,IF($G213=630,'2. Velg maks og min hastigheter'!$H$13,VLOOKUP($G213,'Dim, min og maks'!$A$11:$H$54,6,FALSE)*3600*1.5))))))))),IF($F213=100,'2. Velg maks og min hastigheter'!$H$5,IF($F213=125,'2. Velg maks og min hastigheter'!$H$6,IF($F213=160,'2. Velg maks og min hastigheter'!$H$7,IF($F213=200,'2. Velg maks og min hastigheter'!$H$8,IF($F213=250,'2. Velg maks og min hastigheter'!$H$9,IF($F213=315,'2. Velg maks og min hastigheter'!$H$10,IF($F213=400,'2. Velg maks og min hastigheter'!$H$11,IF($F213=500,'2. Velg maks og min hastigheter'!$H$12,IF($F213=630,'2. Velg maks og min hastigheter'!$H$13,VLOOKUP($F213,'Dim, min og maks'!$A$11:$H$54,6,FALSE)*3600*1.5)))))))))))),0),"")</f>
        <v/>
      </c>
      <c r="K213" s="174"/>
      <c r="L213" s="175" t="str">
        <f t="shared" si="8"/>
        <v/>
      </c>
      <c r="M213" s="233" t="str">
        <f t="shared" si="9"/>
        <v/>
      </c>
      <c r="N213" s="233"/>
      <c r="O213" s="233"/>
      <c r="P213" s="164"/>
    </row>
    <row r="214" spans="1:16" ht="15" customHeight="1" x14ac:dyDescent="0.3">
      <c r="A214" s="155"/>
      <c r="B214" s="174" t="s">
        <v>425</v>
      </c>
      <c r="C214" s="164"/>
      <c r="D214" s="164"/>
      <c r="E214" s="164"/>
      <c r="F214" s="169" t="str">
        <f>IF($E214&lt;20,"",IF(H214=CAV!$A$3,IF($E214&lt;='CAV hastighet'!$E$5,100,IF($E214&lt;='CAV hastighet'!$E$6,125,IF($E214&lt;='CAV hastighet'!$E$7,160,IF($E214&lt;='CAV hastighet'!$E$8,200,IF($E214&lt;='CAV hastighet'!$E$9,250,IF($E214&lt;='CAV hastighet'!$E$10,315,IF($E214&lt;='CAV hastighet'!$E$11,400,IF($E214&lt;='CAV hastighet'!$E$12,500,IF($E214&lt;='CAV hastighet'!$E$13,630,"Dim må overstyres"))))))))),IF($E214&lt;='2. Velg maks og min hastigheter'!$E$5,100,IF($E214&lt;='2. Velg maks og min hastigheter'!$E$6,125,IF($E214&lt;='2. Velg maks og min hastigheter'!$E$7,160,IF($E214&lt;='2. Velg maks og min hastigheter'!$E$8,200,IF($E214&lt;='2. Velg maks og min hastigheter'!$E$9,250,IF($E214&lt;='2. Velg maks og min hastigheter'!$E$10,315,IF($E214&lt;='2. Velg maks og min hastigheter'!$E$11,400,IF($E214&lt;='2. Velg maks og min hastigheter'!$E$12,500,IF($E214&lt;='2. Velg maks og min hastigheter'!$E$13,630,"Bruk rektangulært")))))))))))</f>
        <v/>
      </c>
      <c r="G214" s="170"/>
      <c r="H214" s="170"/>
      <c r="I214" s="172" t="str">
        <f>IFERROR(IF(OR($E214="",F214=""),"",IF(AND(F214="Bruk rektangulært",G214=""),"",ROUND(IF(G214&lt;&gt;"",IF( VLOOKUP(G214,'Dim, min og maks'!$A$2:$F$54,6,FALSE)&lt;&gt;0,'1. Prosjekteringsverktøy'!E214/3600/VLOOKUP(G214,'Dim, min og maks'!$A$2:$F$54,6,FALSE),(E214/3600)/(((G214/2/1000))^2*PI())),IF( VLOOKUP(F214,'Dim, min og maks'!$A$2:$F$54,6,FALSE)&lt;&gt;0,'1. Prosjekteringsverktøy'!E214/3600/VLOOKUP($F214,'Dim, min og maks'!$A$2:$F$54,6,FALSE),($E214/3600)/((($F214/2/1000))^2*PI()))),1))),"Dim finnes ikke")</f>
        <v/>
      </c>
      <c r="J214" s="173" t="str">
        <f>IFERROR(ROUND(IF($F214=0,"",IF(H214=CAV!$A$3,E214,IF(G214&lt;&gt;"",IF($G214=100,'2. Velg maks og min hastigheter'!$H$5,IF($G214=125,'2. Velg maks og min hastigheter'!$H$6,IF($G214=160,'2. Velg maks og min hastigheter'!$H$7,IF($G214=200,'2. Velg maks og min hastigheter'!$H$8,IF($G214=250,'2. Velg maks og min hastigheter'!$H$9,IF($G214=315,'2. Velg maks og min hastigheter'!$H$10,IF($G214=400,'2. Velg maks og min hastigheter'!$H$11,IF($G214=500,'2. Velg maks og min hastigheter'!$H$12,IF($G214=630,'2. Velg maks og min hastigheter'!$H$13,VLOOKUP($G214,'Dim, min og maks'!$A$11:$H$54,6,FALSE)*3600*1.5))))))))),IF($F214=100,'2. Velg maks og min hastigheter'!$H$5,IF($F214=125,'2. Velg maks og min hastigheter'!$H$6,IF($F214=160,'2. Velg maks og min hastigheter'!$H$7,IF($F214=200,'2. Velg maks og min hastigheter'!$H$8,IF($F214=250,'2. Velg maks og min hastigheter'!$H$9,IF($F214=315,'2. Velg maks og min hastigheter'!$H$10,IF($F214=400,'2. Velg maks og min hastigheter'!$H$11,IF($F214=500,'2. Velg maks og min hastigheter'!$H$12,IF($F214=630,'2. Velg maks og min hastigheter'!$H$13,VLOOKUP($F214,'Dim, min og maks'!$A$11:$H$54,6,FALSE)*3600*1.5)))))))))))),0),"")</f>
        <v/>
      </c>
      <c r="K214" s="174"/>
      <c r="L214" s="175" t="str">
        <f t="shared" si="8"/>
        <v/>
      </c>
      <c r="M214" s="233" t="str">
        <f t="shared" si="9"/>
        <v/>
      </c>
      <c r="N214" s="233"/>
      <c r="O214" s="233"/>
      <c r="P214" s="164"/>
    </row>
    <row r="215" spans="1:16" ht="15" customHeight="1" x14ac:dyDescent="0.3">
      <c r="A215" s="155"/>
      <c r="B215" s="174" t="s">
        <v>425</v>
      </c>
      <c r="C215" s="164"/>
      <c r="D215" s="164"/>
      <c r="E215" s="164"/>
      <c r="F215" s="169" t="str">
        <f>IF($E215&lt;20,"",IF(H215=CAV!$A$3,IF($E215&lt;='CAV hastighet'!$E$5,100,IF($E215&lt;='CAV hastighet'!$E$6,125,IF($E215&lt;='CAV hastighet'!$E$7,160,IF($E215&lt;='CAV hastighet'!$E$8,200,IF($E215&lt;='CAV hastighet'!$E$9,250,IF($E215&lt;='CAV hastighet'!$E$10,315,IF($E215&lt;='CAV hastighet'!$E$11,400,IF($E215&lt;='CAV hastighet'!$E$12,500,IF($E215&lt;='CAV hastighet'!$E$13,630,"Dim må overstyres"))))))))),IF($E215&lt;='2. Velg maks og min hastigheter'!$E$5,100,IF($E215&lt;='2. Velg maks og min hastigheter'!$E$6,125,IF($E215&lt;='2. Velg maks og min hastigheter'!$E$7,160,IF($E215&lt;='2. Velg maks og min hastigheter'!$E$8,200,IF($E215&lt;='2. Velg maks og min hastigheter'!$E$9,250,IF($E215&lt;='2. Velg maks og min hastigheter'!$E$10,315,IF($E215&lt;='2. Velg maks og min hastigheter'!$E$11,400,IF($E215&lt;='2. Velg maks og min hastigheter'!$E$12,500,IF($E215&lt;='2. Velg maks og min hastigheter'!$E$13,630,"Bruk rektangulært")))))))))))</f>
        <v/>
      </c>
      <c r="G215" s="170"/>
      <c r="H215" s="170"/>
      <c r="I215" s="172" t="str">
        <f>IFERROR(IF(OR($E215="",F215=""),"",IF(AND(F215="Bruk rektangulært",G215=""),"",ROUND(IF(G215&lt;&gt;"",IF( VLOOKUP(G215,'Dim, min og maks'!$A$2:$F$54,6,FALSE)&lt;&gt;0,'1. Prosjekteringsverktøy'!E215/3600/VLOOKUP(G215,'Dim, min og maks'!$A$2:$F$54,6,FALSE),(E215/3600)/(((G215/2/1000))^2*PI())),IF( VLOOKUP(F215,'Dim, min og maks'!$A$2:$F$54,6,FALSE)&lt;&gt;0,'1. Prosjekteringsverktøy'!E215/3600/VLOOKUP($F215,'Dim, min og maks'!$A$2:$F$54,6,FALSE),($E215/3600)/((($F215/2/1000))^2*PI()))),1))),"Dim finnes ikke")</f>
        <v/>
      </c>
      <c r="J215" s="173" t="str">
        <f>IFERROR(ROUND(IF($F215=0,"",IF(H215=CAV!$A$3,E215,IF(G215&lt;&gt;"",IF($G215=100,'2. Velg maks og min hastigheter'!$H$5,IF($G215=125,'2. Velg maks og min hastigheter'!$H$6,IF($G215=160,'2. Velg maks og min hastigheter'!$H$7,IF($G215=200,'2. Velg maks og min hastigheter'!$H$8,IF($G215=250,'2. Velg maks og min hastigheter'!$H$9,IF($G215=315,'2. Velg maks og min hastigheter'!$H$10,IF($G215=400,'2. Velg maks og min hastigheter'!$H$11,IF($G215=500,'2. Velg maks og min hastigheter'!$H$12,IF($G215=630,'2. Velg maks og min hastigheter'!$H$13,VLOOKUP($G215,'Dim, min og maks'!$A$11:$H$54,6,FALSE)*3600*1.5))))))))),IF($F215=100,'2. Velg maks og min hastigheter'!$H$5,IF($F215=125,'2. Velg maks og min hastigheter'!$H$6,IF($F215=160,'2. Velg maks og min hastigheter'!$H$7,IF($F215=200,'2. Velg maks og min hastigheter'!$H$8,IF($F215=250,'2. Velg maks og min hastigheter'!$H$9,IF($F215=315,'2. Velg maks og min hastigheter'!$H$10,IF($F215=400,'2. Velg maks og min hastigheter'!$H$11,IF($F215=500,'2. Velg maks og min hastigheter'!$H$12,IF($F215=630,'2. Velg maks og min hastigheter'!$H$13,VLOOKUP($F215,'Dim, min og maks'!$A$11:$H$54,6,FALSE)*3600*1.5)))))))))))),0),"")</f>
        <v/>
      </c>
      <c r="K215" s="174"/>
      <c r="L215" s="175" t="str">
        <f t="shared" si="8"/>
        <v/>
      </c>
      <c r="M215" s="233" t="str">
        <f t="shared" si="9"/>
        <v/>
      </c>
      <c r="N215" s="233"/>
      <c r="O215" s="233"/>
      <c r="P215" s="164"/>
    </row>
    <row r="216" spans="1:16" ht="15" customHeight="1" x14ac:dyDescent="0.3">
      <c r="A216" s="155"/>
      <c r="B216" s="174" t="s">
        <v>425</v>
      </c>
      <c r="C216" s="164"/>
      <c r="D216" s="164"/>
      <c r="E216" s="164"/>
      <c r="F216" s="169" t="str">
        <f>IF($E216&lt;20,"",IF(H216=CAV!$A$3,IF($E216&lt;='CAV hastighet'!$E$5,100,IF($E216&lt;='CAV hastighet'!$E$6,125,IF($E216&lt;='CAV hastighet'!$E$7,160,IF($E216&lt;='CAV hastighet'!$E$8,200,IF($E216&lt;='CAV hastighet'!$E$9,250,IF($E216&lt;='CAV hastighet'!$E$10,315,IF($E216&lt;='CAV hastighet'!$E$11,400,IF($E216&lt;='CAV hastighet'!$E$12,500,IF($E216&lt;='CAV hastighet'!$E$13,630,"Dim må overstyres"))))))))),IF($E216&lt;='2. Velg maks og min hastigheter'!$E$5,100,IF($E216&lt;='2. Velg maks og min hastigheter'!$E$6,125,IF($E216&lt;='2. Velg maks og min hastigheter'!$E$7,160,IF($E216&lt;='2. Velg maks og min hastigheter'!$E$8,200,IF($E216&lt;='2. Velg maks og min hastigheter'!$E$9,250,IF($E216&lt;='2. Velg maks og min hastigheter'!$E$10,315,IF($E216&lt;='2. Velg maks og min hastigheter'!$E$11,400,IF($E216&lt;='2. Velg maks og min hastigheter'!$E$12,500,IF($E216&lt;='2. Velg maks og min hastigheter'!$E$13,630,"Bruk rektangulært")))))))))))</f>
        <v/>
      </c>
      <c r="G216" s="170"/>
      <c r="H216" s="170"/>
      <c r="I216" s="172" t="str">
        <f>IFERROR(IF(OR($E216="",F216=""),"",IF(AND(F216="Bruk rektangulært",G216=""),"",ROUND(IF(G216&lt;&gt;"",IF( VLOOKUP(G216,'Dim, min og maks'!$A$2:$F$54,6,FALSE)&lt;&gt;0,'1. Prosjekteringsverktøy'!E216/3600/VLOOKUP(G216,'Dim, min og maks'!$A$2:$F$54,6,FALSE),(E216/3600)/(((G216/2/1000))^2*PI())),IF( VLOOKUP(F216,'Dim, min og maks'!$A$2:$F$54,6,FALSE)&lt;&gt;0,'1. Prosjekteringsverktøy'!E216/3600/VLOOKUP($F216,'Dim, min og maks'!$A$2:$F$54,6,FALSE),($E216/3600)/((($F216/2/1000))^2*PI()))),1))),"Dim finnes ikke")</f>
        <v/>
      </c>
      <c r="J216" s="173" t="str">
        <f>IFERROR(ROUND(IF($F216=0,"",IF(H216=CAV!$A$3,E216,IF(G216&lt;&gt;"",IF($G216=100,'2. Velg maks og min hastigheter'!$H$5,IF($G216=125,'2. Velg maks og min hastigheter'!$H$6,IF($G216=160,'2. Velg maks og min hastigheter'!$H$7,IF($G216=200,'2. Velg maks og min hastigheter'!$H$8,IF($G216=250,'2. Velg maks og min hastigheter'!$H$9,IF($G216=315,'2. Velg maks og min hastigheter'!$H$10,IF($G216=400,'2. Velg maks og min hastigheter'!$H$11,IF($G216=500,'2. Velg maks og min hastigheter'!$H$12,IF($G216=630,'2. Velg maks og min hastigheter'!$H$13,VLOOKUP($G216,'Dim, min og maks'!$A$11:$H$54,6,FALSE)*3600*1.5))))))))),IF($F216=100,'2. Velg maks og min hastigheter'!$H$5,IF($F216=125,'2. Velg maks og min hastigheter'!$H$6,IF($F216=160,'2. Velg maks og min hastigheter'!$H$7,IF($F216=200,'2. Velg maks og min hastigheter'!$H$8,IF($F216=250,'2. Velg maks og min hastigheter'!$H$9,IF($F216=315,'2. Velg maks og min hastigheter'!$H$10,IF($F216=400,'2. Velg maks og min hastigheter'!$H$11,IF($F216=500,'2. Velg maks og min hastigheter'!$H$12,IF($F216=630,'2. Velg maks og min hastigheter'!$H$13,VLOOKUP($F216,'Dim, min og maks'!$A$11:$H$54,6,FALSE)*3600*1.5)))))))))))),0),"")</f>
        <v/>
      </c>
      <c r="K216" s="174"/>
      <c r="L216" s="175" t="str">
        <f t="shared" si="8"/>
        <v/>
      </c>
      <c r="M216" s="233" t="str">
        <f t="shared" si="9"/>
        <v/>
      </c>
      <c r="N216" s="233"/>
      <c r="O216" s="233"/>
      <c r="P216" s="164"/>
    </row>
    <row r="217" spans="1:16" ht="15" customHeight="1" x14ac:dyDescent="0.3">
      <c r="A217" s="155"/>
      <c r="B217" s="174" t="s">
        <v>425</v>
      </c>
      <c r="C217" s="164"/>
      <c r="D217" s="164"/>
      <c r="E217" s="164"/>
      <c r="F217" s="169" t="str">
        <f>IF($E217&lt;20,"",IF(H217=CAV!$A$3,IF($E217&lt;='CAV hastighet'!$E$5,100,IF($E217&lt;='CAV hastighet'!$E$6,125,IF($E217&lt;='CAV hastighet'!$E$7,160,IF($E217&lt;='CAV hastighet'!$E$8,200,IF($E217&lt;='CAV hastighet'!$E$9,250,IF($E217&lt;='CAV hastighet'!$E$10,315,IF($E217&lt;='CAV hastighet'!$E$11,400,IF($E217&lt;='CAV hastighet'!$E$12,500,IF($E217&lt;='CAV hastighet'!$E$13,630,"Dim må overstyres"))))))))),IF($E217&lt;='2. Velg maks og min hastigheter'!$E$5,100,IF($E217&lt;='2. Velg maks og min hastigheter'!$E$6,125,IF($E217&lt;='2. Velg maks og min hastigheter'!$E$7,160,IF($E217&lt;='2. Velg maks og min hastigheter'!$E$8,200,IF($E217&lt;='2. Velg maks og min hastigheter'!$E$9,250,IF($E217&lt;='2. Velg maks og min hastigheter'!$E$10,315,IF($E217&lt;='2. Velg maks og min hastigheter'!$E$11,400,IF($E217&lt;='2. Velg maks og min hastigheter'!$E$12,500,IF($E217&lt;='2. Velg maks og min hastigheter'!$E$13,630,"Bruk rektangulært")))))))))))</f>
        <v/>
      </c>
      <c r="G217" s="170"/>
      <c r="H217" s="170"/>
      <c r="I217" s="172" t="str">
        <f>IFERROR(IF(OR($E217="",F217=""),"",IF(AND(F217="Bruk rektangulært",G217=""),"",ROUND(IF(G217&lt;&gt;"",IF( VLOOKUP(G217,'Dim, min og maks'!$A$2:$F$54,6,FALSE)&lt;&gt;0,'1. Prosjekteringsverktøy'!E217/3600/VLOOKUP(G217,'Dim, min og maks'!$A$2:$F$54,6,FALSE),(E217/3600)/(((G217/2/1000))^2*PI())),IF( VLOOKUP(F217,'Dim, min og maks'!$A$2:$F$54,6,FALSE)&lt;&gt;0,'1. Prosjekteringsverktøy'!E217/3600/VLOOKUP($F217,'Dim, min og maks'!$A$2:$F$54,6,FALSE),($E217/3600)/((($F217/2/1000))^2*PI()))),1))),"Dim finnes ikke")</f>
        <v/>
      </c>
      <c r="J217" s="173" t="str">
        <f>IFERROR(ROUND(IF($F217=0,"",IF(H217=CAV!$A$3,E217,IF(G217&lt;&gt;"",IF($G217=100,'2. Velg maks og min hastigheter'!$H$5,IF($G217=125,'2. Velg maks og min hastigheter'!$H$6,IF($G217=160,'2. Velg maks og min hastigheter'!$H$7,IF($G217=200,'2. Velg maks og min hastigheter'!$H$8,IF($G217=250,'2. Velg maks og min hastigheter'!$H$9,IF($G217=315,'2. Velg maks og min hastigheter'!$H$10,IF($G217=400,'2. Velg maks og min hastigheter'!$H$11,IF($G217=500,'2. Velg maks og min hastigheter'!$H$12,IF($G217=630,'2. Velg maks og min hastigheter'!$H$13,VLOOKUP($G217,'Dim, min og maks'!$A$11:$H$54,6,FALSE)*3600*1.5))))))))),IF($F217=100,'2. Velg maks og min hastigheter'!$H$5,IF($F217=125,'2. Velg maks og min hastigheter'!$H$6,IF($F217=160,'2. Velg maks og min hastigheter'!$H$7,IF($F217=200,'2. Velg maks og min hastigheter'!$H$8,IF($F217=250,'2. Velg maks og min hastigheter'!$H$9,IF($F217=315,'2. Velg maks og min hastigheter'!$H$10,IF($F217=400,'2. Velg maks og min hastigheter'!$H$11,IF($F217=500,'2. Velg maks og min hastigheter'!$H$12,IF($F217=630,'2. Velg maks og min hastigheter'!$H$13,VLOOKUP($F217,'Dim, min og maks'!$A$11:$H$54,6,FALSE)*3600*1.5)))))))))))),0),"")</f>
        <v/>
      </c>
      <c r="K217" s="174"/>
      <c r="L217" s="175" t="str">
        <f t="shared" si="8"/>
        <v/>
      </c>
      <c r="M217" s="233" t="str">
        <f t="shared" si="9"/>
        <v/>
      </c>
      <c r="N217" s="233"/>
      <c r="O217" s="233"/>
      <c r="P217" s="164"/>
    </row>
    <row r="218" spans="1:16" ht="15" customHeight="1" x14ac:dyDescent="0.3">
      <c r="A218" s="155"/>
      <c r="B218" s="174" t="s">
        <v>425</v>
      </c>
      <c r="C218" s="164"/>
      <c r="D218" s="164"/>
      <c r="E218" s="164"/>
      <c r="F218" s="169" t="str">
        <f>IF($E218&lt;20,"",IF(H218=CAV!$A$3,IF($E218&lt;='CAV hastighet'!$E$5,100,IF($E218&lt;='CAV hastighet'!$E$6,125,IF($E218&lt;='CAV hastighet'!$E$7,160,IF($E218&lt;='CAV hastighet'!$E$8,200,IF($E218&lt;='CAV hastighet'!$E$9,250,IF($E218&lt;='CAV hastighet'!$E$10,315,IF($E218&lt;='CAV hastighet'!$E$11,400,IF($E218&lt;='CAV hastighet'!$E$12,500,IF($E218&lt;='CAV hastighet'!$E$13,630,"Dim må overstyres"))))))))),IF($E218&lt;='2. Velg maks og min hastigheter'!$E$5,100,IF($E218&lt;='2. Velg maks og min hastigheter'!$E$6,125,IF($E218&lt;='2. Velg maks og min hastigheter'!$E$7,160,IF($E218&lt;='2. Velg maks og min hastigheter'!$E$8,200,IF($E218&lt;='2. Velg maks og min hastigheter'!$E$9,250,IF($E218&lt;='2. Velg maks og min hastigheter'!$E$10,315,IF($E218&lt;='2. Velg maks og min hastigheter'!$E$11,400,IF($E218&lt;='2. Velg maks og min hastigheter'!$E$12,500,IF($E218&lt;='2. Velg maks og min hastigheter'!$E$13,630,"Bruk rektangulært")))))))))))</f>
        <v/>
      </c>
      <c r="G218" s="170"/>
      <c r="H218" s="170"/>
      <c r="I218" s="172" t="str">
        <f>IFERROR(IF(OR($E218="",F218=""),"",IF(AND(F218="Bruk rektangulært",G218=""),"",ROUND(IF(G218&lt;&gt;"",IF( VLOOKUP(G218,'Dim, min og maks'!$A$2:$F$54,6,FALSE)&lt;&gt;0,'1. Prosjekteringsverktøy'!E218/3600/VLOOKUP(G218,'Dim, min og maks'!$A$2:$F$54,6,FALSE),(E218/3600)/(((G218/2/1000))^2*PI())),IF( VLOOKUP(F218,'Dim, min og maks'!$A$2:$F$54,6,FALSE)&lt;&gt;0,'1. Prosjekteringsverktøy'!E218/3600/VLOOKUP($F218,'Dim, min og maks'!$A$2:$F$54,6,FALSE),($E218/3600)/((($F218/2/1000))^2*PI()))),1))),"Dim finnes ikke")</f>
        <v/>
      </c>
      <c r="J218" s="173" t="str">
        <f>IFERROR(ROUND(IF($F218=0,"",IF(H218=CAV!$A$3,E218,IF(G218&lt;&gt;"",IF($G218=100,'2. Velg maks og min hastigheter'!$H$5,IF($G218=125,'2. Velg maks og min hastigheter'!$H$6,IF($G218=160,'2. Velg maks og min hastigheter'!$H$7,IF($G218=200,'2. Velg maks og min hastigheter'!$H$8,IF($G218=250,'2. Velg maks og min hastigheter'!$H$9,IF($G218=315,'2. Velg maks og min hastigheter'!$H$10,IF($G218=400,'2. Velg maks og min hastigheter'!$H$11,IF($G218=500,'2. Velg maks og min hastigheter'!$H$12,IF($G218=630,'2. Velg maks og min hastigheter'!$H$13,VLOOKUP($G218,'Dim, min og maks'!$A$11:$H$54,6,FALSE)*3600*1.5))))))))),IF($F218=100,'2. Velg maks og min hastigheter'!$H$5,IF($F218=125,'2. Velg maks og min hastigheter'!$H$6,IF($F218=160,'2. Velg maks og min hastigheter'!$H$7,IF($F218=200,'2. Velg maks og min hastigheter'!$H$8,IF($F218=250,'2. Velg maks og min hastigheter'!$H$9,IF($F218=315,'2. Velg maks og min hastigheter'!$H$10,IF($F218=400,'2. Velg maks og min hastigheter'!$H$11,IF($F218=500,'2. Velg maks og min hastigheter'!$H$12,IF($F218=630,'2. Velg maks og min hastigheter'!$H$13,VLOOKUP($F218,'Dim, min og maks'!$A$11:$H$54,6,FALSE)*3600*1.5)))))))))))),0),"")</f>
        <v/>
      </c>
      <c r="K218" s="174"/>
      <c r="L218" s="175" t="str">
        <f t="shared" si="8"/>
        <v/>
      </c>
      <c r="M218" s="233" t="str">
        <f t="shared" si="9"/>
        <v/>
      </c>
      <c r="N218" s="233"/>
      <c r="O218" s="233"/>
      <c r="P218" s="164"/>
    </row>
    <row r="219" spans="1:16" ht="15" customHeight="1" x14ac:dyDescent="0.3">
      <c r="A219" s="155"/>
      <c r="B219" s="174" t="s">
        <v>425</v>
      </c>
      <c r="C219" s="164"/>
      <c r="D219" s="164"/>
      <c r="E219" s="164"/>
      <c r="F219" s="169" t="str">
        <f>IF($E219&lt;20,"",IF(H219=CAV!$A$3,IF($E219&lt;='CAV hastighet'!$E$5,100,IF($E219&lt;='CAV hastighet'!$E$6,125,IF($E219&lt;='CAV hastighet'!$E$7,160,IF($E219&lt;='CAV hastighet'!$E$8,200,IF($E219&lt;='CAV hastighet'!$E$9,250,IF($E219&lt;='CAV hastighet'!$E$10,315,IF($E219&lt;='CAV hastighet'!$E$11,400,IF($E219&lt;='CAV hastighet'!$E$12,500,IF($E219&lt;='CAV hastighet'!$E$13,630,"Dim må overstyres"))))))))),IF($E219&lt;='2. Velg maks og min hastigheter'!$E$5,100,IF($E219&lt;='2. Velg maks og min hastigheter'!$E$6,125,IF($E219&lt;='2. Velg maks og min hastigheter'!$E$7,160,IF($E219&lt;='2. Velg maks og min hastigheter'!$E$8,200,IF($E219&lt;='2. Velg maks og min hastigheter'!$E$9,250,IF($E219&lt;='2. Velg maks og min hastigheter'!$E$10,315,IF($E219&lt;='2. Velg maks og min hastigheter'!$E$11,400,IF($E219&lt;='2. Velg maks og min hastigheter'!$E$12,500,IF($E219&lt;='2. Velg maks og min hastigheter'!$E$13,630,"Bruk rektangulært")))))))))))</f>
        <v/>
      </c>
      <c r="G219" s="170"/>
      <c r="H219" s="170"/>
      <c r="I219" s="172" t="str">
        <f>IFERROR(IF(OR($E219="",F219=""),"",IF(AND(F219="Bruk rektangulært",G219=""),"",ROUND(IF(G219&lt;&gt;"",IF( VLOOKUP(G219,'Dim, min og maks'!$A$2:$F$54,6,FALSE)&lt;&gt;0,'1. Prosjekteringsverktøy'!E219/3600/VLOOKUP(G219,'Dim, min og maks'!$A$2:$F$54,6,FALSE),(E219/3600)/(((G219/2/1000))^2*PI())),IF( VLOOKUP(F219,'Dim, min og maks'!$A$2:$F$54,6,FALSE)&lt;&gt;0,'1. Prosjekteringsverktøy'!E219/3600/VLOOKUP($F219,'Dim, min og maks'!$A$2:$F$54,6,FALSE),($E219/3600)/((($F219/2/1000))^2*PI()))),1))),"Dim finnes ikke")</f>
        <v/>
      </c>
      <c r="J219" s="173" t="str">
        <f>IFERROR(ROUND(IF($F219=0,"",IF(H219=CAV!$A$3,E219,IF(G219&lt;&gt;"",IF($G219=100,'2. Velg maks og min hastigheter'!$H$5,IF($G219=125,'2. Velg maks og min hastigheter'!$H$6,IF($G219=160,'2. Velg maks og min hastigheter'!$H$7,IF($G219=200,'2. Velg maks og min hastigheter'!$H$8,IF($G219=250,'2. Velg maks og min hastigheter'!$H$9,IF($G219=315,'2. Velg maks og min hastigheter'!$H$10,IF($G219=400,'2. Velg maks og min hastigheter'!$H$11,IF($G219=500,'2. Velg maks og min hastigheter'!$H$12,IF($G219=630,'2. Velg maks og min hastigheter'!$H$13,VLOOKUP($G219,'Dim, min og maks'!$A$11:$H$54,6,FALSE)*3600*1.5))))))))),IF($F219=100,'2. Velg maks og min hastigheter'!$H$5,IF($F219=125,'2. Velg maks og min hastigheter'!$H$6,IF($F219=160,'2. Velg maks og min hastigheter'!$H$7,IF($F219=200,'2. Velg maks og min hastigheter'!$H$8,IF($F219=250,'2. Velg maks og min hastigheter'!$H$9,IF($F219=315,'2. Velg maks og min hastigheter'!$H$10,IF($F219=400,'2. Velg maks og min hastigheter'!$H$11,IF($F219=500,'2. Velg maks og min hastigheter'!$H$12,IF($F219=630,'2. Velg maks og min hastigheter'!$H$13,VLOOKUP($F219,'Dim, min og maks'!$A$11:$H$54,6,FALSE)*3600*1.5)))))))))))),0),"")</f>
        <v/>
      </c>
      <c r="K219" s="174"/>
      <c r="L219" s="175" t="str">
        <f t="shared" si="8"/>
        <v/>
      </c>
      <c r="M219" s="233" t="str">
        <f t="shared" si="9"/>
        <v/>
      </c>
      <c r="N219" s="233"/>
      <c r="O219" s="233"/>
      <c r="P219" s="164"/>
    </row>
    <row r="220" spans="1:16" ht="15" customHeight="1" x14ac:dyDescent="0.3">
      <c r="A220" s="155"/>
      <c r="B220" s="174" t="s">
        <v>425</v>
      </c>
      <c r="C220" s="164"/>
      <c r="D220" s="164"/>
      <c r="E220" s="164"/>
      <c r="F220" s="169" t="str">
        <f>IF($E220&lt;20,"",IF(H220=CAV!$A$3,IF($E220&lt;='CAV hastighet'!$E$5,100,IF($E220&lt;='CAV hastighet'!$E$6,125,IF($E220&lt;='CAV hastighet'!$E$7,160,IF($E220&lt;='CAV hastighet'!$E$8,200,IF($E220&lt;='CAV hastighet'!$E$9,250,IF($E220&lt;='CAV hastighet'!$E$10,315,IF($E220&lt;='CAV hastighet'!$E$11,400,IF($E220&lt;='CAV hastighet'!$E$12,500,IF($E220&lt;='CAV hastighet'!$E$13,630,"Dim må overstyres"))))))))),IF($E220&lt;='2. Velg maks og min hastigheter'!$E$5,100,IF($E220&lt;='2. Velg maks og min hastigheter'!$E$6,125,IF($E220&lt;='2. Velg maks og min hastigheter'!$E$7,160,IF($E220&lt;='2. Velg maks og min hastigheter'!$E$8,200,IF($E220&lt;='2. Velg maks og min hastigheter'!$E$9,250,IF($E220&lt;='2. Velg maks og min hastigheter'!$E$10,315,IF($E220&lt;='2. Velg maks og min hastigheter'!$E$11,400,IF($E220&lt;='2. Velg maks og min hastigheter'!$E$12,500,IF($E220&lt;='2. Velg maks og min hastigheter'!$E$13,630,"Bruk rektangulært")))))))))))</f>
        <v/>
      </c>
      <c r="G220" s="170"/>
      <c r="H220" s="170"/>
      <c r="I220" s="172" t="str">
        <f>IFERROR(IF(OR($E220="",F220=""),"",IF(AND(F220="Bruk rektangulært",G220=""),"",ROUND(IF(G220&lt;&gt;"",IF( VLOOKUP(G220,'Dim, min og maks'!$A$2:$F$54,6,FALSE)&lt;&gt;0,'1. Prosjekteringsverktøy'!E220/3600/VLOOKUP(G220,'Dim, min og maks'!$A$2:$F$54,6,FALSE),(E220/3600)/(((G220/2/1000))^2*PI())),IF( VLOOKUP(F220,'Dim, min og maks'!$A$2:$F$54,6,FALSE)&lt;&gt;0,'1. Prosjekteringsverktøy'!E220/3600/VLOOKUP($F220,'Dim, min og maks'!$A$2:$F$54,6,FALSE),($E220/3600)/((($F220/2/1000))^2*PI()))),1))),"Dim finnes ikke")</f>
        <v/>
      </c>
      <c r="J220" s="173" t="str">
        <f>IFERROR(ROUND(IF($F220=0,"",IF(H220=CAV!$A$3,E220,IF(G220&lt;&gt;"",IF($G220=100,'2. Velg maks og min hastigheter'!$H$5,IF($G220=125,'2. Velg maks og min hastigheter'!$H$6,IF($G220=160,'2. Velg maks og min hastigheter'!$H$7,IF($G220=200,'2. Velg maks og min hastigheter'!$H$8,IF($G220=250,'2. Velg maks og min hastigheter'!$H$9,IF($G220=315,'2. Velg maks og min hastigheter'!$H$10,IF($G220=400,'2. Velg maks og min hastigheter'!$H$11,IF($G220=500,'2. Velg maks og min hastigheter'!$H$12,IF($G220=630,'2. Velg maks og min hastigheter'!$H$13,VLOOKUP($G220,'Dim, min og maks'!$A$11:$H$54,6,FALSE)*3600*1.5))))))))),IF($F220=100,'2. Velg maks og min hastigheter'!$H$5,IF($F220=125,'2. Velg maks og min hastigheter'!$H$6,IF($F220=160,'2. Velg maks og min hastigheter'!$H$7,IF($F220=200,'2. Velg maks og min hastigheter'!$H$8,IF($F220=250,'2. Velg maks og min hastigheter'!$H$9,IF($F220=315,'2. Velg maks og min hastigheter'!$H$10,IF($F220=400,'2. Velg maks og min hastigheter'!$H$11,IF($F220=500,'2. Velg maks og min hastigheter'!$H$12,IF($F220=630,'2. Velg maks og min hastigheter'!$H$13,VLOOKUP($F220,'Dim, min og maks'!$A$11:$H$54,6,FALSE)*3600*1.5)))))))))))),0),"")</f>
        <v/>
      </c>
      <c r="K220" s="174"/>
      <c r="L220" s="175" t="str">
        <f t="shared" ref="L220:L231" si="10">IF(OR(K220="",J220=""),"",IF(K220&lt;J220,"Ja",""))</f>
        <v/>
      </c>
      <c r="M220" s="233" t="str">
        <f t="shared" si="9"/>
        <v/>
      </c>
      <c r="N220" s="233"/>
      <c r="O220" s="233"/>
      <c r="P220" s="164"/>
    </row>
    <row r="221" spans="1:16" ht="15" customHeight="1" x14ac:dyDescent="0.3">
      <c r="A221" s="155"/>
      <c r="B221" s="174" t="s">
        <v>425</v>
      </c>
      <c r="C221" s="164"/>
      <c r="D221" s="164"/>
      <c r="E221" s="164"/>
      <c r="F221" s="169" t="str">
        <f>IF($E221&lt;20,"",IF(H221=CAV!$A$3,IF($E221&lt;='CAV hastighet'!$E$5,100,IF($E221&lt;='CAV hastighet'!$E$6,125,IF($E221&lt;='CAV hastighet'!$E$7,160,IF($E221&lt;='CAV hastighet'!$E$8,200,IF($E221&lt;='CAV hastighet'!$E$9,250,IF($E221&lt;='CAV hastighet'!$E$10,315,IF($E221&lt;='CAV hastighet'!$E$11,400,IF($E221&lt;='CAV hastighet'!$E$12,500,IF($E221&lt;='CAV hastighet'!$E$13,630,"Dim må overstyres"))))))))),IF($E221&lt;='2. Velg maks og min hastigheter'!$E$5,100,IF($E221&lt;='2. Velg maks og min hastigheter'!$E$6,125,IF($E221&lt;='2. Velg maks og min hastigheter'!$E$7,160,IF($E221&lt;='2. Velg maks og min hastigheter'!$E$8,200,IF($E221&lt;='2. Velg maks og min hastigheter'!$E$9,250,IF($E221&lt;='2. Velg maks og min hastigheter'!$E$10,315,IF($E221&lt;='2. Velg maks og min hastigheter'!$E$11,400,IF($E221&lt;='2. Velg maks og min hastigheter'!$E$12,500,IF($E221&lt;='2. Velg maks og min hastigheter'!$E$13,630,"Bruk rektangulært")))))))))))</f>
        <v/>
      </c>
      <c r="G221" s="170"/>
      <c r="H221" s="170"/>
      <c r="I221" s="172" t="str">
        <f>IFERROR(IF(OR($E221="",F221=""),"",IF(AND(F221="Bruk rektangulært",G221=""),"",ROUND(IF(G221&lt;&gt;"",IF( VLOOKUP(G221,'Dim, min og maks'!$A$2:$F$54,6,FALSE)&lt;&gt;0,'1. Prosjekteringsverktøy'!E221/3600/VLOOKUP(G221,'Dim, min og maks'!$A$2:$F$54,6,FALSE),(E221/3600)/(((G221/2/1000))^2*PI())),IF( VLOOKUP(F221,'Dim, min og maks'!$A$2:$F$54,6,FALSE)&lt;&gt;0,'1. Prosjekteringsverktøy'!E221/3600/VLOOKUP($F221,'Dim, min og maks'!$A$2:$F$54,6,FALSE),($E221/3600)/((($F221/2/1000))^2*PI()))),1))),"Dim finnes ikke")</f>
        <v/>
      </c>
      <c r="J221" s="173" t="str">
        <f>IFERROR(ROUND(IF($F221=0,"",IF(H221=CAV!$A$3,E221,IF(G221&lt;&gt;"",IF($G221=100,'2. Velg maks og min hastigheter'!$H$5,IF($G221=125,'2. Velg maks og min hastigheter'!$H$6,IF($G221=160,'2. Velg maks og min hastigheter'!$H$7,IF($G221=200,'2. Velg maks og min hastigheter'!$H$8,IF($G221=250,'2. Velg maks og min hastigheter'!$H$9,IF($G221=315,'2. Velg maks og min hastigheter'!$H$10,IF($G221=400,'2. Velg maks og min hastigheter'!$H$11,IF($G221=500,'2. Velg maks og min hastigheter'!$H$12,IF($G221=630,'2. Velg maks og min hastigheter'!$H$13,VLOOKUP($G221,'Dim, min og maks'!$A$11:$H$54,6,FALSE)*3600*1.5))))))))),IF($F221=100,'2. Velg maks og min hastigheter'!$H$5,IF($F221=125,'2. Velg maks og min hastigheter'!$H$6,IF($F221=160,'2. Velg maks og min hastigheter'!$H$7,IF($F221=200,'2. Velg maks og min hastigheter'!$H$8,IF($F221=250,'2. Velg maks og min hastigheter'!$H$9,IF($F221=315,'2. Velg maks og min hastigheter'!$H$10,IF($F221=400,'2. Velg maks og min hastigheter'!$H$11,IF($F221=500,'2. Velg maks og min hastigheter'!$H$12,IF($F221=630,'2. Velg maks og min hastigheter'!$H$13,VLOOKUP($F221,'Dim, min og maks'!$A$11:$H$54,6,FALSE)*3600*1.5)))))))))))),0),"")</f>
        <v/>
      </c>
      <c r="K221" s="174"/>
      <c r="L221" s="175" t="str">
        <f t="shared" si="10"/>
        <v/>
      </c>
      <c r="M221" s="233" t="str">
        <f t="shared" si="9"/>
        <v/>
      </c>
      <c r="N221" s="233"/>
      <c r="O221" s="233"/>
      <c r="P221" s="164"/>
    </row>
    <row r="222" spans="1:16" ht="15" customHeight="1" x14ac:dyDescent="0.3">
      <c r="A222" s="155"/>
      <c r="B222" s="174" t="s">
        <v>425</v>
      </c>
      <c r="C222" s="164"/>
      <c r="D222" s="164"/>
      <c r="E222" s="164"/>
      <c r="F222" s="169" t="str">
        <f>IF($E222&lt;20,"",IF(H222=CAV!$A$3,IF($E222&lt;='CAV hastighet'!$E$5,100,IF($E222&lt;='CAV hastighet'!$E$6,125,IF($E222&lt;='CAV hastighet'!$E$7,160,IF($E222&lt;='CAV hastighet'!$E$8,200,IF($E222&lt;='CAV hastighet'!$E$9,250,IF($E222&lt;='CAV hastighet'!$E$10,315,IF($E222&lt;='CAV hastighet'!$E$11,400,IF($E222&lt;='CAV hastighet'!$E$12,500,IF($E222&lt;='CAV hastighet'!$E$13,630,"Dim må overstyres"))))))))),IF($E222&lt;='2. Velg maks og min hastigheter'!$E$5,100,IF($E222&lt;='2. Velg maks og min hastigheter'!$E$6,125,IF($E222&lt;='2. Velg maks og min hastigheter'!$E$7,160,IF($E222&lt;='2. Velg maks og min hastigheter'!$E$8,200,IF($E222&lt;='2. Velg maks og min hastigheter'!$E$9,250,IF($E222&lt;='2. Velg maks og min hastigheter'!$E$10,315,IF($E222&lt;='2. Velg maks og min hastigheter'!$E$11,400,IF($E222&lt;='2. Velg maks og min hastigheter'!$E$12,500,IF($E222&lt;='2. Velg maks og min hastigheter'!$E$13,630,"Bruk rektangulært")))))))))))</f>
        <v/>
      </c>
      <c r="G222" s="170"/>
      <c r="H222" s="170"/>
      <c r="I222" s="172" t="str">
        <f>IFERROR(IF(OR($E222="",F222=""),"",IF(AND(F222="Bruk rektangulært",G222=""),"",ROUND(IF(G222&lt;&gt;"",IF( VLOOKUP(G222,'Dim, min og maks'!$A$2:$F$54,6,FALSE)&lt;&gt;0,'1. Prosjekteringsverktøy'!E222/3600/VLOOKUP(G222,'Dim, min og maks'!$A$2:$F$54,6,FALSE),(E222/3600)/(((G222/2/1000))^2*PI())),IF( VLOOKUP(F222,'Dim, min og maks'!$A$2:$F$54,6,FALSE)&lt;&gt;0,'1. Prosjekteringsverktøy'!E222/3600/VLOOKUP($F222,'Dim, min og maks'!$A$2:$F$54,6,FALSE),($E222/3600)/((($F222/2/1000))^2*PI()))),1))),"Dim finnes ikke")</f>
        <v/>
      </c>
      <c r="J222" s="173" t="str">
        <f>IFERROR(ROUND(IF($F222=0,"",IF(H222=CAV!$A$3,E222,IF(G222&lt;&gt;"",IF($G222=100,'2. Velg maks og min hastigheter'!$H$5,IF($G222=125,'2. Velg maks og min hastigheter'!$H$6,IF($G222=160,'2. Velg maks og min hastigheter'!$H$7,IF($G222=200,'2. Velg maks og min hastigheter'!$H$8,IF($G222=250,'2. Velg maks og min hastigheter'!$H$9,IF($G222=315,'2. Velg maks og min hastigheter'!$H$10,IF($G222=400,'2. Velg maks og min hastigheter'!$H$11,IF($G222=500,'2. Velg maks og min hastigheter'!$H$12,IF($G222=630,'2. Velg maks og min hastigheter'!$H$13,VLOOKUP($G222,'Dim, min og maks'!$A$11:$H$54,6,FALSE)*3600*1.5))))))))),IF($F222=100,'2. Velg maks og min hastigheter'!$H$5,IF($F222=125,'2. Velg maks og min hastigheter'!$H$6,IF($F222=160,'2. Velg maks og min hastigheter'!$H$7,IF($F222=200,'2. Velg maks og min hastigheter'!$H$8,IF($F222=250,'2. Velg maks og min hastigheter'!$H$9,IF($F222=315,'2. Velg maks og min hastigheter'!$H$10,IF($F222=400,'2. Velg maks og min hastigheter'!$H$11,IF($F222=500,'2. Velg maks og min hastigheter'!$H$12,IF($F222=630,'2. Velg maks og min hastigheter'!$H$13,VLOOKUP($F222,'Dim, min og maks'!$A$11:$H$54,6,FALSE)*3600*1.5)))))))))))),0),"")</f>
        <v/>
      </c>
      <c r="K222" s="174"/>
      <c r="L222" s="175" t="str">
        <f t="shared" si="10"/>
        <v/>
      </c>
      <c r="M222" s="233" t="str">
        <f t="shared" si="9"/>
        <v/>
      </c>
      <c r="N222" s="233"/>
      <c r="O222" s="233"/>
      <c r="P222" s="164"/>
    </row>
    <row r="223" spans="1:16" ht="15" customHeight="1" x14ac:dyDescent="0.3">
      <c r="A223" s="155"/>
      <c r="B223" s="174" t="s">
        <v>425</v>
      </c>
      <c r="C223" s="164"/>
      <c r="D223" s="164"/>
      <c r="E223" s="164"/>
      <c r="F223" s="169" t="str">
        <f>IF($E223&lt;20,"",IF(H223=CAV!$A$3,IF($E223&lt;='CAV hastighet'!$E$5,100,IF($E223&lt;='CAV hastighet'!$E$6,125,IF($E223&lt;='CAV hastighet'!$E$7,160,IF($E223&lt;='CAV hastighet'!$E$8,200,IF($E223&lt;='CAV hastighet'!$E$9,250,IF($E223&lt;='CAV hastighet'!$E$10,315,IF($E223&lt;='CAV hastighet'!$E$11,400,IF($E223&lt;='CAV hastighet'!$E$12,500,IF($E223&lt;='CAV hastighet'!$E$13,630,"Dim må overstyres"))))))))),IF($E223&lt;='2. Velg maks og min hastigheter'!$E$5,100,IF($E223&lt;='2. Velg maks og min hastigheter'!$E$6,125,IF($E223&lt;='2. Velg maks og min hastigheter'!$E$7,160,IF($E223&lt;='2. Velg maks og min hastigheter'!$E$8,200,IF($E223&lt;='2. Velg maks og min hastigheter'!$E$9,250,IF($E223&lt;='2. Velg maks og min hastigheter'!$E$10,315,IF($E223&lt;='2. Velg maks og min hastigheter'!$E$11,400,IF($E223&lt;='2. Velg maks og min hastigheter'!$E$12,500,IF($E223&lt;='2. Velg maks og min hastigheter'!$E$13,630,"Bruk rektangulært")))))))))))</f>
        <v/>
      </c>
      <c r="G223" s="170"/>
      <c r="H223" s="170"/>
      <c r="I223" s="172" t="str">
        <f>IFERROR(IF(OR($E223="",F223=""),"",IF(AND(F223="Bruk rektangulært",G223=""),"",ROUND(IF(G223&lt;&gt;"",IF( VLOOKUP(G223,'Dim, min og maks'!$A$2:$F$54,6,FALSE)&lt;&gt;0,'1. Prosjekteringsverktøy'!E223/3600/VLOOKUP(G223,'Dim, min og maks'!$A$2:$F$54,6,FALSE),(E223/3600)/(((G223/2/1000))^2*PI())),IF( VLOOKUP(F223,'Dim, min og maks'!$A$2:$F$54,6,FALSE)&lt;&gt;0,'1. Prosjekteringsverktøy'!E223/3600/VLOOKUP($F223,'Dim, min og maks'!$A$2:$F$54,6,FALSE),($E223/3600)/((($F223/2/1000))^2*PI()))),1))),"Dim finnes ikke")</f>
        <v/>
      </c>
      <c r="J223" s="173" t="str">
        <f>IFERROR(ROUND(IF($F223=0,"",IF(H223=CAV!$A$3,E223,IF(G223&lt;&gt;"",IF($G223=100,'2. Velg maks og min hastigheter'!$H$5,IF($G223=125,'2. Velg maks og min hastigheter'!$H$6,IF($G223=160,'2. Velg maks og min hastigheter'!$H$7,IF($G223=200,'2. Velg maks og min hastigheter'!$H$8,IF($G223=250,'2. Velg maks og min hastigheter'!$H$9,IF($G223=315,'2. Velg maks og min hastigheter'!$H$10,IF($G223=400,'2. Velg maks og min hastigheter'!$H$11,IF($G223=500,'2. Velg maks og min hastigheter'!$H$12,IF($G223=630,'2. Velg maks og min hastigheter'!$H$13,VLOOKUP($G223,'Dim, min og maks'!$A$11:$H$54,6,FALSE)*3600*1.5))))))))),IF($F223=100,'2. Velg maks og min hastigheter'!$H$5,IF($F223=125,'2. Velg maks og min hastigheter'!$H$6,IF($F223=160,'2. Velg maks og min hastigheter'!$H$7,IF($F223=200,'2. Velg maks og min hastigheter'!$H$8,IF($F223=250,'2. Velg maks og min hastigheter'!$H$9,IF($F223=315,'2. Velg maks og min hastigheter'!$H$10,IF($F223=400,'2. Velg maks og min hastigheter'!$H$11,IF($F223=500,'2. Velg maks og min hastigheter'!$H$12,IF($F223=630,'2. Velg maks og min hastigheter'!$H$13,VLOOKUP($F223,'Dim, min og maks'!$A$11:$H$54,6,FALSE)*3600*1.5)))))))))))),0),"")</f>
        <v/>
      </c>
      <c r="K223" s="174"/>
      <c r="L223" s="175" t="str">
        <f t="shared" si="10"/>
        <v/>
      </c>
      <c r="M223" s="233" t="str">
        <f t="shared" si="9"/>
        <v/>
      </c>
      <c r="N223" s="233"/>
      <c r="O223" s="233"/>
      <c r="P223" s="164"/>
    </row>
    <row r="224" spans="1:16" ht="15" customHeight="1" x14ac:dyDescent="0.3">
      <c r="A224" s="155"/>
      <c r="B224" s="174" t="s">
        <v>425</v>
      </c>
      <c r="C224" s="164"/>
      <c r="D224" s="164"/>
      <c r="E224" s="164"/>
      <c r="F224" s="169" t="str">
        <f>IF($E224&lt;20,"",IF(H224=CAV!$A$3,IF($E224&lt;='CAV hastighet'!$E$5,100,IF($E224&lt;='CAV hastighet'!$E$6,125,IF($E224&lt;='CAV hastighet'!$E$7,160,IF($E224&lt;='CAV hastighet'!$E$8,200,IF($E224&lt;='CAV hastighet'!$E$9,250,IF($E224&lt;='CAV hastighet'!$E$10,315,IF($E224&lt;='CAV hastighet'!$E$11,400,IF($E224&lt;='CAV hastighet'!$E$12,500,IF($E224&lt;='CAV hastighet'!$E$13,630,"Dim må overstyres"))))))))),IF($E224&lt;='2. Velg maks og min hastigheter'!$E$5,100,IF($E224&lt;='2. Velg maks og min hastigheter'!$E$6,125,IF($E224&lt;='2. Velg maks og min hastigheter'!$E$7,160,IF($E224&lt;='2. Velg maks og min hastigheter'!$E$8,200,IF($E224&lt;='2. Velg maks og min hastigheter'!$E$9,250,IF($E224&lt;='2. Velg maks og min hastigheter'!$E$10,315,IF($E224&lt;='2. Velg maks og min hastigheter'!$E$11,400,IF($E224&lt;='2. Velg maks og min hastigheter'!$E$12,500,IF($E224&lt;='2. Velg maks og min hastigheter'!$E$13,630,"Bruk rektangulært")))))))))))</f>
        <v/>
      </c>
      <c r="G224" s="170"/>
      <c r="H224" s="170"/>
      <c r="I224" s="172" t="str">
        <f>IFERROR(IF(OR($E224="",F224=""),"",IF(AND(F224="Bruk rektangulært",G224=""),"",ROUND(IF(G224&lt;&gt;"",IF( VLOOKUP(G224,'Dim, min og maks'!$A$2:$F$54,6,FALSE)&lt;&gt;0,'1. Prosjekteringsverktøy'!E224/3600/VLOOKUP(G224,'Dim, min og maks'!$A$2:$F$54,6,FALSE),(E224/3600)/(((G224/2/1000))^2*PI())),IF( VLOOKUP(F224,'Dim, min og maks'!$A$2:$F$54,6,FALSE)&lt;&gt;0,'1. Prosjekteringsverktøy'!E224/3600/VLOOKUP($F224,'Dim, min og maks'!$A$2:$F$54,6,FALSE),($E224/3600)/((($F224/2/1000))^2*PI()))),1))),"Dim finnes ikke")</f>
        <v/>
      </c>
      <c r="J224" s="173" t="str">
        <f>IFERROR(ROUND(IF($F224=0,"",IF(H224=CAV!$A$3,E224,IF(G224&lt;&gt;"",IF($G224=100,'2. Velg maks og min hastigheter'!$H$5,IF($G224=125,'2. Velg maks og min hastigheter'!$H$6,IF($G224=160,'2. Velg maks og min hastigheter'!$H$7,IF($G224=200,'2. Velg maks og min hastigheter'!$H$8,IF($G224=250,'2. Velg maks og min hastigheter'!$H$9,IF($G224=315,'2. Velg maks og min hastigheter'!$H$10,IF($G224=400,'2. Velg maks og min hastigheter'!$H$11,IF($G224=500,'2. Velg maks og min hastigheter'!$H$12,IF($G224=630,'2. Velg maks og min hastigheter'!$H$13,VLOOKUP($G224,'Dim, min og maks'!$A$11:$H$54,6,FALSE)*3600*1.5))))))))),IF($F224=100,'2. Velg maks og min hastigheter'!$H$5,IF($F224=125,'2. Velg maks og min hastigheter'!$H$6,IF($F224=160,'2. Velg maks og min hastigheter'!$H$7,IF($F224=200,'2. Velg maks og min hastigheter'!$H$8,IF($F224=250,'2. Velg maks og min hastigheter'!$H$9,IF($F224=315,'2. Velg maks og min hastigheter'!$H$10,IF($F224=400,'2. Velg maks og min hastigheter'!$H$11,IF($F224=500,'2. Velg maks og min hastigheter'!$H$12,IF($F224=630,'2. Velg maks og min hastigheter'!$H$13,VLOOKUP($F224,'Dim, min og maks'!$A$11:$H$54,6,FALSE)*3600*1.5)))))))))))),0),"")</f>
        <v/>
      </c>
      <c r="K224" s="174"/>
      <c r="L224" s="175" t="str">
        <f t="shared" si="10"/>
        <v/>
      </c>
      <c r="M224" s="233" t="str">
        <f t="shared" si="9"/>
        <v/>
      </c>
      <c r="N224" s="233"/>
      <c r="O224" s="233"/>
      <c r="P224" s="164"/>
    </row>
    <row r="225" spans="1:16" ht="15" customHeight="1" x14ac:dyDescent="0.3">
      <c r="A225" s="155"/>
      <c r="B225" s="174" t="s">
        <v>425</v>
      </c>
      <c r="C225" s="164"/>
      <c r="D225" s="164"/>
      <c r="E225" s="164"/>
      <c r="F225" s="169" t="str">
        <f>IF($E225&lt;20,"",IF(H225=CAV!$A$3,IF($E225&lt;='CAV hastighet'!$E$5,100,IF($E225&lt;='CAV hastighet'!$E$6,125,IF($E225&lt;='CAV hastighet'!$E$7,160,IF($E225&lt;='CAV hastighet'!$E$8,200,IF($E225&lt;='CAV hastighet'!$E$9,250,IF($E225&lt;='CAV hastighet'!$E$10,315,IF($E225&lt;='CAV hastighet'!$E$11,400,IF($E225&lt;='CAV hastighet'!$E$12,500,IF($E225&lt;='CAV hastighet'!$E$13,630,"Dim må overstyres"))))))))),IF($E225&lt;='2. Velg maks og min hastigheter'!$E$5,100,IF($E225&lt;='2. Velg maks og min hastigheter'!$E$6,125,IF($E225&lt;='2. Velg maks og min hastigheter'!$E$7,160,IF($E225&lt;='2. Velg maks og min hastigheter'!$E$8,200,IF($E225&lt;='2. Velg maks og min hastigheter'!$E$9,250,IF($E225&lt;='2. Velg maks og min hastigheter'!$E$10,315,IF($E225&lt;='2. Velg maks og min hastigheter'!$E$11,400,IF($E225&lt;='2. Velg maks og min hastigheter'!$E$12,500,IF($E225&lt;='2. Velg maks og min hastigheter'!$E$13,630,"Bruk rektangulært")))))))))))</f>
        <v/>
      </c>
      <c r="G225" s="170"/>
      <c r="H225" s="170"/>
      <c r="I225" s="172" t="str">
        <f>IFERROR(IF(OR($E225="",F225=""),"",IF(AND(F225="Bruk rektangulært",G225=""),"",ROUND(IF(G225&lt;&gt;"",IF( VLOOKUP(G225,'Dim, min og maks'!$A$2:$F$54,6,FALSE)&lt;&gt;0,'1. Prosjekteringsverktøy'!E225/3600/VLOOKUP(G225,'Dim, min og maks'!$A$2:$F$54,6,FALSE),(E225/3600)/(((G225/2/1000))^2*PI())),IF( VLOOKUP(F225,'Dim, min og maks'!$A$2:$F$54,6,FALSE)&lt;&gt;0,'1. Prosjekteringsverktøy'!E225/3600/VLOOKUP($F225,'Dim, min og maks'!$A$2:$F$54,6,FALSE),($E225/3600)/((($F225/2/1000))^2*PI()))),1))),"Dim finnes ikke")</f>
        <v/>
      </c>
      <c r="J225" s="173" t="str">
        <f>IFERROR(ROUND(IF($F225=0,"",IF(H225=CAV!$A$3,E225,IF(G225&lt;&gt;"",IF($G225=100,'2. Velg maks og min hastigheter'!$H$5,IF($G225=125,'2. Velg maks og min hastigheter'!$H$6,IF($G225=160,'2. Velg maks og min hastigheter'!$H$7,IF($G225=200,'2. Velg maks og min hastigheter'!$H$8,IF($G225=250,'2. Velg maks og min hastigheter'!$H$9,IF($G225=315,'2. Velg maks og min hastigheter'!$H$10,IF($G225=400,'2. Velg maks og min hastigheter'!$H$11,IF($G225=500,'2. Velg maks og min hastigheter'!$H$12,IF($G225=630,'2. Velg maks og min hastigheter'!$H$13,VLOOKUP($G225,'Dim, min og maks'!$A$11:$H$54,6,FALSE)*3600*1.5))))))))),IF($F225=100,'2. Velg maks og min hastigheter'!$H$5,IF($F225=125,'2. Velg maks og min hastigheter'!$H$6,IF($F225=160,'2. Velg maks og min hastigheter'!$H$7,IF($F225=200,'2. Velg maks og min hastigheter'!$H$8,IF($F225=250,'2. Velg maks og min hastigheter'!$H$9,IF($F225=315,'2. Velg maks og min hastigheter'!$H$10,IF($F225=400,'2. Velg maks og min hastigheter'!$H$11,IF($F225=500,'2. Velg maks og min hastigheter'!$H$12,IF($F225=630,'2. Velg maks og min hastigheter'!$H$13,VLOOKUP($F225,'Dim, min og maks'!$A$11:$H$54,6,FALSE)*3600*1.5)))))))))))),0),"")</f>
        <v/>
      </c>
      <c r="K225" s="174"/>
      <c r="L225" s="175" t="str">
        <f t="shared" si="10"/>
        <v/>
      </c>
      <c r="M225" s="233" t="str">
        <f t="shared" si="9"/>
        <v/>
      </c>
      <c r="N225" s="233"/>
      <c r="O225" s="233"/>
      <c r="P225" s="164"/>
    </row>
    <row r="226" spans="1:16" ht="15" customHeight="1" x14ac:dyDescent="0.3">
      <c r="A226" s="155"/>
      <c r="B226" s="174" t="s">
        <v>425</v>
      </c>
      <c r="C226" s="164"/>
      <c r="D226" s="164"/>
      <c r="E226" s="164"/>
      <c r="F226" s="169" t="str">
        <f>IF($E226&lt;20,"",IF(H226=CAV!$A$3,IF($E226&lt;='CAV hastighet'!$E$5,100,IF($E226&lt;='CAV hastighet'!$E$6,125,IF($E226&lt;='CAV hastighet'!$E$7,160,IF($E226&lt;='CAV hastighet'!$E$8,200,IF($E226&lt;='CAV hastighet'!$E$9,250,IF($E226&lt;='CAV hastighet'!$E$10,315,IF($E226&lt;='CAV hastighet'!$E$11,400,IF($E226&lt;='CAV hastighet'!$E$12,500,IF($E226&lt;='CAV hastighet'!$E$13,630,"Dim må overstyres"))))))))),IF($E226&lt;='2. Velg maks og min hastigheter'!$E$5,100,IF($E226&lt;='2. Velg maks og min hastigheter'!$E$6,125,IF($E226&lt;='2. Velg maks og min hastigheter'!$E$7,160,IF($E226&lt;='2. Velg maks og min hastigheter'!$E$8,200,IF($E226&lt;='2. Velg maks og min hastigheter'!$E$9,250,IF($E226&lt;='2. Velg maks og min hastigheter'!$E$10,315,IF($E226&lt;='2. Velg maks og min hastigheter'!$E$11,400,IF($E226&lt;='2. Velg maks og min hastigheter'!$E$12,500,IF($E226&lt;='2. Velg maks og min hastigheter'!$E$13,630,"Bruk rektangulært")))))))))))</f>
        <v/>
      </c>
      <c r="G226" s="170"/>
      <c r="H226" s="170"/>
      <c r="I226" s="172" t="str">
        <f>IFERROR(IF(OR($E226="",F226=""),"",IF(AND(F226="Bruk rektangulært",G226=""),"",ROUND(IF(G226&lt;&gt;"",IF( VLOOKUP(G226,'Dim, min og maks'!$A$2:$F$54,6,FALSE)&lt;&gt;0,'1. Prosjekteringsverktøy'!E226/3600/VLOOKUP(G226,'Dim, min og maks'!$A$2:$F$54,6,FALSE),(E226/3600)/(((G226/2/1000))^2*PI())),IF( VLOOKUP(F226,'Dim, min og maks'!$A$2:$F$54,6,FALSE)&lt;&gt;0,'1. Prosjekteringsverktøy'!E226/3600/VLOOKUP($F226,'Dim, min og maks'!$A$2:$F$54,6,FALSE),($E226/3600)/((($F226/2/1000))^2*PI()))),1))),"Dim finnes ikke")</f>
        <v/>
      </c>
      <c r="J226" s="173" t="str">
        <f>IFERROR(ROUND(IF($F226=0,"",IF(H226=CAV!$A$3,E226,IF(G226&lt;&gt;"",IF($G226=100,'2. Velg maks og min hastigheter'!$H$5,IF($G226=125,'2. Velg maks og min hastigheter'!$H$6,IF($G226=160,'2. Velg maks og min hastigheter'!$H$7,IF($G226=200,'2. Velg maks og min hastigheter'!$H$8,IF($G226=250,'2. Velg maks og min hastigheter'!$H$9,IF($G226=315,'2. Velg maks og min hastigheter'!$H$10,IF($G226=400,'2. Velg maks og min hastigheter'!$H$11,IF($G226=500,'2. Velg maks og min hastigheter'!$H$12,IF($G226=630,'2. Velg maks og min hastigheter'!$H$13,VLOOKUP($G226,'Dim, min og maks'!$A$11:$H$54,6,FALSE)*3600*1.5))))))))),IF($F226=100,'2. Velg maks og min hastigheter'!$H$5,IF($F226=125,'2. Velg maks og min hastigheter'!$H$6,IF($F226=160,'2. Velg maks og min hastigheter'!$H$7,IF($F226=200,'2. Velg maks og min hastigheter'!$H$8,IF($F226=250,'2. Velg maks og min hastigheter'!$H$9,IF($F226=315,'2. Velg maks og min hastigheter'!$H$10,IF($F226=400,'2. Velg maks og min hastigheter'!$H$11,IF($F226=500,'2. Velg maks og min hastigheter'!$H$12,IF($F226=630,'2. Velg maks og min hastigheter'!$H$13,VLOOKUP($F226,'Dim, min og maks'!$A$11:$H$54,6,FALSE)*3600*1.5)))))))))))),0),"")</f>
        <v/>
      </c>
      <c r="K226" s="174"/>
      <c r="L226" s="175" t="str">
        <f t="shared" si="10"/>
        <v/>
      </c>
      <c r="M226" s="233" t="str">
        <f t="shared" si="9"/>
        <v/>
      </c>
      <c r="N226" s="233"/>
      <c r="O226" s="233"/>
      <c r="P226" s="164"/>
    </row>
    <row r="227" spans="1:16" ht="15" customHeight="1" x14ac:dyDescent="0.3">
      <c r="A227" s="155"/>
      <c r="B227" s="174" t="s">
        <v>425</v>
      </c>
      <c r="C227" s="164"/>
      <c r="D227" s="164"/>
      <c r="E227" s="164"/>
      <c r="F227" s="169" t="str">
        <f>IF($E227&lt;20,"",IF(H227=CAV!$A$3,IF($E227&lt;='CAV hastighet'!$E$5,100,IF($E227&lt;='CAV hastighet'!$E$6,125,IF($E227&lt;='CAV hastighet'!$E$7,160,IF($E227&lt;='CAV hastighet'!$E$8,200,IF($E227&lt;='CAV hastighet'!$E$9,250,IF($E227&lt;='CAV hastighet'!$E$10,315,IF($E227&lt;='CAV hastighet'!$E$11,400,IF($E227&lt;='CAV hastighet'!$E$12,500,IF($E227&lt;='CAV hastighet'!$E$13,630,"Dim må overstyres"))))))))),IF($E227&lt;='2. Velg maks og min hastigheter'!$E$5,100,IF($E227&lt;='2. Velg maks og min hastigheter'!$E$6,125,IF($E227&lt;='2. Velg maks og min hastigheter'!$E$7,160,IF($E227&lt;='2. Velg maks og min hastigheter'!$E$8,200,IF($E227&lt;='2. Velg maks og min hastigheter'!$E$9,250,IF($E227&lt;='2. Velg maks og min hastigheter'!$E$10,315,IF($E227&lt;='2. Velg maks og min hastigheter'!$E$11,400,IF($E227&lt;='2. Velg maks og min hastigheter'!$E$12,500,IF($E227&lt;='2. Velg maks og min hastigheter'!$E$13,630,"Bruk rektangulært")))))))))))</f>
        <v/>
      </c>
      <c r="G227" s="170"/>
      <c r="H227" s="170"/>
      <c r="I227" s="172" t="str">
        <f>IFERROR(IF(OR($E227="",F227=""),"",IF(AND(F227="Bruk rektangulært",G227=""),"",ROUND(IF(G227&lt;&gt;"",IF( VLOOKUP(G227,'Dim, min og maks'!$A$2:$F$54,6,FALSE)&lt;&gt;0,'1. Prosjekteringsverktøy'!E227/3600/VLOOKUP(G227,'Dim, min og maks'!$A$2:$F$54,6,FALSE),(E227/3600)/(((G227/2/1000))^2*PI())),IF( VLOOKUP(F227,'Dim, min og maks'!$A$2:$F$54,6,FALSE)&lt;&gt;0,'1. Prosjekteringsverktøy'!E227/3600/VLOOKUP($F227,'Dim, min og maks'!$A$2:$F$54,6,FALSE),($E227/3600)/((($F227/2/1000))^2*PI()))),1))),"Dim finnes ikke")</f>
        <v/>
      </c>
      <c r="J227" s="173" t="str">
        <f>IFERROR(ROUND(IF($F227=0,"",IF(H227=CAV!$A$3,E227,IF(G227&lt;&gt;"",IF($G227=100,'2. Velg maks og min hastigheter'!$H$5,IF($G227=125,'2. Velg maks og min hastigheter'!$H$6,IF($G227=160,'2. Velg maks og min hastigheter'!$H$7,IF($G227=200,'2. Velg maks og min hastigheter'!$H$8,IF($G227=250,'2. Velg maks og min hastigheter'!$H$9,IF($G227=315,'2. Velg maks og min hastigheter'!$H$10,IF($G227=400,'2. Velg maks og min hastigheter'!$H$11,IF($G227=500,'2. Velg maks og min hastigheter'!$H$12,IF($G227=630,'2. Velg maks og min hastigheter'!$H$13,VLOOKUP($G227,'Dim, min og maks'!$A$11:$H$54,6,FALSE)*3600*1.5))))))))),IF($F227=100,'2. Velg maks og min hastigheter'!$H$5,IF($F227=125,'2. Velg maks og min hastigheter'!$H$6,IF($F227=160,'2. Velg maks og min hastigheter'!$H$7,IF($F227=200,'2. Velg maks og min hastigheter'!$H$8,IF($F227=250,'2. Velg maks og min hastigheter'!$H$9,IF($F227=315,'2. Velg maks og min hastigheter'!$H$10,IF($F227=400,'2. Velg maks og min hastigheter'!$H$11,IF($F227=500,'2. Velg maks og min hastigheter'!$H$12,IF($F227=630,'2. Velg maks og min hastigheter'!$H$13,VLOOKUP($F227,'Dim, min og maks'!$A$11:$H$54,6,FALSE)*3600*1.5)))))))))))),0),"")</f>
        <v/>
      </c>
      <c r="K227" s="174"/>
      <c r="L227" s="175" t="str">
        <f t="shared" si="10"/>
        <v/>
      </c>
      <c r="M227" s="233" t="str">
        <f t="shared" si="9"/>
        <v/>
      </c>
      <c r="N227" s="233"/>
      <c r="O227" s="233"/>
      <c r="P227" s="164"/>
    </row>
    <row r="228" spans="1:16" ht="15" customHeight="1" x14ac:dyDescent="0.3">
      <c r="A228" s="155"/>
      <c r="B228" s="174" t="s">
        <v>425</v>
      </c>
      <c r="C228" s="164"/>
      <c r="D228" s="164"/>
      <c r="E228" s="164"/>
      <c r="F228" s="169" t="str">
        <f>IF($E228&lt;20,"",IF(H228=CAV!$A$3,IF($E228&lt;='CAV hastighet'!$E$5,100,IF($E228&lt;='CAV hastighet'!$E$6,125,IF($E228&lt;='CAV hastighet'!$E$7,160,IF($E228&lt;='CAV hastighet'!$E$8,200,IF($E228&lt;='CAV hastighet'!$E$9,250,IF($E228&lt;='CAV hastighet'!$E$10,315,IF($E228&lt;='CAV hastighet'!$E$11,400,IF($E228&lt;='CAV hastighet'!$E$12,500,IF($E228&lt;='CAV hastighet'!$E$13,630,"Dim må overstyres"))))))))),IF($E228&lt;='2. Velg maks og min hastigheter'!$E$5,100,IF($E228&lt;='2. Velg maks og min hastigheter'!$E$6,125,IF($E228&lt;='2. Velg maks og min hastigheter'!$E$7,160,IF($E228&lt;='2. Velg maks og min hastigheter'!$E$8,200,IF($E228&lt;='2. Velg maks og min hastigheter'!$E$9,250,IF($E228&lt;='2. Velg maks og min hastigheter'!$E$10,315,IF($E228&lt;='2. Velg maks og min hastigheter'!$E$11,400,IF($E228&lt;='2. Velg maks og min hastigheter'!$E$12,500,IF($E228&lt;='2. Velg maks og min hastigheter'!$E$13,630,"Bruk rektangulært")))))))))))</f>
        <v/>
      </c>
      <c r="G228" s="170"/>
      <c r="H228" s="170"/>
      <c r="I228" s="172" t="str">
        <f>IFERROR(IF(OR($E228="",F228=""),"",IF(AND(F228="Bruk rektangulært",G228=""),"",ROUND(IF(G228&lt;&gt;"",IF( VLOOKUP(G228,'Dim, min og maks'!$A$2:$F$54,6,FALSE)&lt;&gt;0,'1. Prosjekteringsverktøy'!E228/3600/VLOOKUP(G228,'Dim, min og maks'!$A$2:$F$54,6,FALSE),(E228/3600)/(((G228/2/1000))^2*PI())),IF( VLOOKUP(F228,'Dim, min og maks'!$A$2:$F$54,6,FALSE)&lt;&gt;0,'1. Prosjekteringsverktøy'!E228/3600/VLOOKUP($F228,'Dim, min og maks'!$A$2:$F$54,6,FALSE),($E228/3600)/((($F228/2/1000))^2*PI()))),1))),"Dim finnes ikke")</f>
        <v/>
      </c>
      <c r="J228" s="173" t="str">
        <f>IFERROR(ROUND(IF($F228=0,"",IF(H228=CAV!$A$3,E228,IF(G228&lt;&gt;"",IF($G228=100,'2. Velg maks og min hastigheter'!$H$5,IF($G228=125,'2. Velg maks og min hastigheter'!$H$6,IF($G228=160,'2. Velg maks og min hastigheter'!$H$7,IF($G228=200,'2. Velg maks og min hastigheter'!$H$8,IF($G228=250,'2. Velg maks og min hastigheter'!$H$9,IF($G228=315,'2. Velg maks og min hastigheter'!$H$10,IF($G228=400,'2. Velg maks og min hastigheter'!$H$11,IF($G228=500,'2. Velg maks og min hastigheter'!$H$12,IF($G228=630,'2. Velg maks og min hastigheter'!$H$13,VLOOKUP($G228,'Dim, min og maks'!$A$11:$H$54,6,FALSE)*3600*1.5))))))))),IF($F228=100,'2. Velg maks og min hastigheter'!$H$5,IF($F228=125,'2. Velg maks og min hastigheter'!$H$6,IF($F228=160,'2. Velg maks og min hastigheter'!$H$7,IF($F228=200,'2. Velg maks og min hastigheter'!$H$8,IF($F228=250,'2. Velg maks og min hastigheter'!$H$9,IF($F228=315,'2. Velg maks og min hastigheter'!$H$10,IF($F228=400,'2. Velg maks og min hastigheter'!$H$11,IF($F228=500,'2. Velg maks og min hastigheter'!$H$12,IF($F228=630,'2. Velg maks og min hastigheter'!$H$13,VLOOKUP($F228,'Dim, min og maks'!$A$11:$H$54,6,FALSE)*3600*1.5)))))))))))),0),"")</f>
        <v/>
      </c>
      <c r="K228" s="174"/>
      <c r="L228" s="175" t="str">
        <f t="shared" si="10"/>
        <v/>
      </c>
      <c r="M228" s="233" t="str">
        <f t="shared" si="9"/>
        <v/>
      </c>
      <c r="N228" s="233"/>
      <c r="O228" s="233"/>
      <c r="P228" s="164"/>
    </row>
    <row r="229" spans="1:16" ht="15" customHeight="1" x14ac:dyDescent="0.3">
      <c r="A229" s="155"/>
      <c r="B229" s="174" t="s">
        <v>425</v>
      </c>
      <c r="C229" s="164"/>
      <c r="D229" s="164"/>
      <c r="E229" s="164"/>
      <c r="F229" s="169" t="str">
        <f>IF($E229&lt;20,"",IF(H229=CAV!$A$3,IF($E229&lt;='CAV hastighet'!$E$5,100,IF($E229&lt;='CAV hastighet'!$E$6,125,IF($E229&lt;='CAV hastighet'!$E$7,160,IF($E229&lt;='CAV hastighet'!$E$8,200,IF($E229&lt;='CAV hastighet'!$E$9,250,IF($E229&lt;='CAV hastighet'!$E$10,315,IF($E229&lt;='CAV hastighet'!$E$11,400,IF($E229&lt;='CAV hastighet'!$E$12,500,IF($E229&lt;='CAV hastighet'!$E$13,630,"Dim må overstyres"))))))))),IF($E229&lt;='2. Velg maks og min hastigheter'!$E$5,100,IF($E229&lt;='2. Velg maks og min hastigheter'!$E$6,125,IF($E229&lt;='2. Velg maks og min hastigheter'!$E$7,160,IF($E229&lt;='2. Velg maks og min hastigheter'!$E$8,200,IF($E229&lt;='2. Velg maks og min hastigheter'!$E$9,250,IF($E229&lt;='2. Velg maks og min hastigheter'!$E$10,315,IF($E229&lt;='2. Velg maks og min hastigheter'!$E$11,400,IF($E229&lt;='2. Velg maks og min hastigheter'!$E$12,500,IF($E229&lt;='2. Velg maks og min hastigheter'!$E$13,630,"Bruk rektangulært")))))))))))</f>
        <v/>
      </c>
      <c r="G229" s="170"/>
      <c r="H229" s="170"/>
      <c r="I229" s="172" t="str">
        <f>IFERROR(IF(OR($E229="",F229=""),"",IF(AND(F229="Bruk rektangulært",G229=""),"",ROUND(IF(G229&lt;&gt;"",IF( VLOOKUP(G229,'Dim, min og maks'!$A$2:$F$54,6,FALSE)&lt;&gt;0,'1. Prosjekteringsverktøy'!E229/3600/VLOOKUP(G229,'Dim, min og maks'!$A$2:$F$54,6,FALSE),(E229/3600)/(((G229/2/1000))^2*PI())),IF( VLOOKUP(F229,'Dim, min og maks'!$A$2:$F$54,6,FALSE)&lt;&gt;0,'1. Prosjekteringsverktøy'!E229/3600/VLOOKUP($F229,'Dim, min og maks'!$A$2:$F$54,6,FALSE),($E229/3600)/((($F229/2/1000))^2*PI()))),1))),"Dim finnes ikke")</f>
        <v/>
      </c>
      <c r="J229" s="173" t="str">
        <f>IFERROR(ROUND(IF($F229=0,"",IF(H229=CAV!$A$3,E229,IF(G229&lt;&gt;"",IF($G229=100,'2. Velg maks og min hastigheter'!$H$5,IF($G229=125,'2. Velg maks og min hastigheter'!$H$6,IF($G229=160,'2. Velg maks og min hastigheter'!$H$7,IF($G229=200,'2. Velg maks og min hastigheter'!$H$8,IF($G229=250,'2. Velg maks og min hastigheter'!$H$9,IF($G229=315,'2. Velg maks og min hastigheter'!$H$10,IF($G229=400,'2. Velg maks og min hastigheter'!$H$11,IF($G229=500,'2. Velg maks og min hastigheter'!$H$12,IF($G229=630,'2. Velg maks og min hastigheter'!$H$13,VLOOKUP($G229,'Dim, min og maks'!$A$11:$H$54,6,FALSE)*3600*1.5))))))))),IF($F229=100,'2. Velg maks og min hastigheter'!$H$5,IF($F229=125,'2. Velg maks og min hastigheter'!$H$6,IF($F229=160,'2. Velg maks og min hastigheter'!$H$7,IF($F229=200,'2. Velg maks og min hastigheter'!$H$8,IF($F229=250,'2. Velg maks og min hastigheter'!$H$9,IF($F229=315,'2. Velg maks og min hastigheter'!$H$10,IF($F229=400,'2. Velg maks og min hastigheter'!$H$11,IF($F229=500,'2. Velg maks og min hastigheter'!$H$12,IF($F229=630,'2. Velg maks og min hastigheter'!$H$13,VLOOKUP($F229,'Dim, min og maks'!$A$11:$H$54,6,FALSE)*3600*1.5)))))))))))),0),"")</f>
        <v/>
      </c>
      <c r="K229" s="174"/>
      <c r="L229" s="175" t="str">
        <f t="shared" si="10"/>
        <v/>
      </c>
      <c r="M229" s="233" t="str">
        <f t="shared" si="9"/>
        <v/>
      </c>
      <c r="N229" s="233"/>
      <c r="O229" s="233"/>
      <c r="P229" s="164"/>
    </row>
    <row r="230" spans="1:16" ht="15" customHeight="1" x14ac:dyDescent="0.3">
      <c r="A230" s="155"/>
      <c r="B230" s="174" t="s">
        <v>425</v>
      </c>
      <c r="C230" s="164"/>
      <c r="D230" s="164"/>
      <c r="E230" s="164"/>
      <c r="F230" s="169" t="str">
        <f>IF($E230&lt;20,"",IF(H230=CAV!$A$3,IF($E230&lt;='CAV hastighet'!$E$5,100,IF($E230&lt;='CAV hastighet'!$E$6,125,IF($E230&lt;='CAV hastighet'!$E$7,160,IF($E230&lt;='CAV hastighet'!$E$8,200,IF($E230&lt;='CAV hastighet'!$E$9,250,IF($E230&lt;='CAV hastighet'!$E$10,315,IF($E230&lt;='CAV hastighet'!$E$11,400,IF($E230&lt;='CAV hastighet'!$E$12,500,IF($E230&lt;='CAV hastighet'!$E$13,630,"Dim må overstyres"))))))))),IF($E230&lt;='2. Velg maks og min hastigheter'!$E$5,100,IF($E230&lt;='2. Velg maks og min hastigheter'!$E$6,125,IF($E230&lt;='2. Velg maks og min hastigheter'!$E$7,160,IF($E230&lt;='2. Velg maks og min hastigheter'!$E$8,200,IF($E230&lt;='2. Velg maks og min hastigheter'!$E$9,250,IF($E230&lt;='2. Velg maks og min hastigheter'!$E$10,315,IF($E230&lt;='2. Velg maks og min hastigheter'!$E$11,400,IF($E230&lt;='2. Velg maks og min hastigheter'!$E$12,500,IF($E230&lt;='2. Velg maks og min hastigheter'!$E$13,630,"Bruk rektangulært")))))))))))</f>
        <v/>
      </c>
      <c r="G230" s="170"/>
      <c r="H230" s="170"/>
      <c r="I230" s="172" t="str">
        <f>IFERROR(IF(OR($E230="",F230=""),"",IF(AND(F230="Bruk rektangulært",G230=""),"",ROUND(IF(G230&lt;&gt;"",IF( VLOOKUP(G230,'Dim, min og maks'!$A$2:$F$54,6,FALSE)&lt;&gt;0,'1. Prosjekteringsverktøy'!E230/3600/VLOOKUP(G230,'Dim, min og maks'!$A$2:$F$54,6,FALSE),(E230/3600)/(((G230/2/1000))^2*PI())),IF( VLOOKUP(F230,'Dim, min og maks'!$A$2:$F$54,6,FALSE)&lt;&gt;0,'1. Prosjekteringsverktøy'!E230/3600/VLOOKUP($F230,'Dim, min og maks'!$A$2:$F$54,6,FALSE),($E230/3600)/((($F230/2/1000))^2*PI()))),1))),"Dim finnes ikke")</f>
        <v/>
      </c>
      <c r="J230" s="173" t="str">
        <f>IFERROR(ROUND(IF($F230=0,"",IF(H230=CAV!$A$3,E230,IF(G230&lt;&gt;"",IF($G230=100,'2. Velg maks og min hastigheter'!$H$5,IF($G230=125,'2. Velg maks og min hastigheter'!$H$6,IF($G230=160,'2. Velg maks og min hastigheter'!$H$7,IF($G230=200,'2. Velg maks og min hastigheter'!$H$8,IF($G230=250,'2. Velg maks og min hastigheter'!$H$9,IF($G230=315,'2. Velg maks og min hastigheter'!$H$10,IF($G230=400,'2. Velg maks og min hastigheter'!$H$11,IF($G230=500,'2. Velg maks og min hastigheter'!$H$12,IF($G230=630,'2. Velg maks og min hastigheter'!$H$13,VLOOKUP($G230,'Dim, min og maks'!$A$11:$H$54,6,FALSE)*3600*1.5))))))))),IF($F230=100,'2. Velg maks og min hastigheter'!$H$5,IF($F230=125,'2. Velg maks og min hastigheter'!$H$6,IF($F230=160,'2. Velg maks og min hastigheter'!$H$7,IF($F230=200,'2. Velg maks og min hastigheter'!$H$8,IF($F230=250,'2. Velg maks og min hastigheter'!$H$9,IF($F230=315,'2. Velg maks og min hastigheter'!$H$10,IF($F230=400,'2. Velg maks og min hastigheter'!$H$11,IF($F230=500,'2. Velg maks og min hastigheter'!$H$12,IF($F230=630,'2. Velg maks og min hastigheter'!$H$13,VLOOKUP($F230,'Dim, min og maks'!$A$11:$H$54,6,FALSE)*3600*1.5)))))))))))),0),"")</f>
        <v/>
      </c>
      <c r="K230" s="174"/>
      <c r="L230" s="175" t="str">
        <f t="shared" si="10"/>
        <v/>
      </c>
      <c r="M230" s="233" t="str">
        <f t="shared" si="9"/>
        <v/>
      </c>
      <c r="N230" s="233"/>
      <c r="O230" s="233"/>
      <c r="P230" s="164"/>
    </row>
    <row r="231" spans="1:16" ht="15" customHeight="1" x14ac:dyDescent="0.3">
      <c r="A231" s="155"/>
      <c r="B231" s="174" t="s">
        <v>425</v>
      </c>
      <c r="C231" s="164"/>
      <c r="D231" s="164"/>
      <c r="E231" s="164"/>
      <c r="F231" s="169" t="str">
        <f>IF($E231&lt;20,"",IF(H231=CAV!$A$3,IF($E231&lt;='CAV hastighet'!$E$5,100,IF($E231&lt;='CAV hastighet'!$E$6,125,IF($E231&lt;='CAV hastighet'!$E$7,160,IF($E231&lt;='CAV hastighet'!$E$8,200,IF($E231&lt;='CAV hastighet'!$E$9,250,IF($E231&lt;='CAV hastighet'!$E$10,315,IF($E231&lt;='CAV hastighet'!$E$11,400,IF($E231&lt;='CAV hastighet'!$E$12,500,IF($E231&lt;='CAV hastighet'!$E$13,630,"Dim må overstyres"))))))))),IF($E231&lt;='2. Velg maks og min hastigheter'!$E$5,100,IF($E231&lt;='2. Velg maks og min hastigheter'!$E$6,125,IF($E231&lt;='2. Velg maks og min hastigheter'!$E$7,160,IF($E231&lt;='2. Velg maks og min hastigheter'!$E$8,200,IF($E231&lt;='2. Velg maks og min hastigheter'!$E$9,250,IF($E231&lt;='2. Velg maks og min hastigheter'!$E$10,315,IF($E231&lt;='2. Velg maks og min hastigheter'!$E$11,400,IF($E231&lt;='2. Velg maks og min hastigheter'!$E$12,500,IF($E231&lt;='2. Velg maks og min hastigheter'!$E$13,630,"Bruk rektangulært")))))))))))</f>
        <v/>
      </c>
      <c r="G231" s="170"/>
      <c r="H231" s="170"/>
      <c r="I231" s="172" t="str">
        <f>IFERROR(IF(OR($E231="",F231=""),"",IF(AND(F231="Bruk rektangulært",G231=""),"",ROUND(IF(G231&lt;&gt;"",IF( VLOOKUP(G231,'Dim, min og maks'!$A$2:$F$54,6,FALSE)&lt;&gt;0,'1. Prosjekteringsverktøy'!E231/3600/VLOOKUP(G231,'Dim, min og maks'!$A$2:$F$54,6,FALSE),(E231/3600)/(((G231/2/1000))^2*PI())),IF( VLOOKUP(F231,'Dim, min og maks'!$A$2:$F$54,6,FALSE)&lt;&gt;0,'1. Prosjekteringsverktøy'!E231/3600/VLOOKUP($F231,'Dim, min og maks'!$A$2:$F$54,6,FALSE),($E231/3600)/((($F231/2/1000))^2*PI()))),1))),"Dim finnes ikke")</f>
        <v/>
      </c>
      <c r="J231" s="173" t="str">
        <f>IFERROR(ROUND(IF($F231=0,"",IF(H231=CAV!$A$3,E231,IF(G231&lt;&gt;"",IF($G231=100,'2. Velg maks og min hastigheter'!$H$5,IF($G231=125,'2. Velg maks og min hastigheter'!$H$6,IF($G231=160,'2. Velg maks og min hastigheter'!$H$7,IF($G231=200,'2. Velg maks og min hastigheter'!$H$8,IF($G231=250,'2. Velg maks og min hastigheter'!$H$9,IF($G231=315,'2. Velg maks og min hastigheter'!$H$10,IF($G231=400,'2. Velg maks og min hastigheter'!$H$11,IF($G231=500,'2. Velg maks og min hastigheter'!$H$12,IF($G231=630,'2. Velg maks og min hastigheter'!$H$13,VLOOKUP($G231,'Dim, min og maks'!$A$11:$H$54,6,FALSE)*3600*1.5))))))))),IF($F231=100,'2. Velg maks og min hastigheter'!$H$5,IF($F231=125,'2. Velg maks og min hastigheter'!$H$6,IF($F231=160,'2. Velg maks og min hastigheter'!$H$7,IF($F231=200,'2. Velg maks og min hastigheter'!$H$8,IF($F231=250,'2. Velg maks og min hastigheter'!$H$9,IF($F231=315,'2. Velg maks og min hastigheter'!$H$10,IF($F231=400,'2. Velg maks og min hastigheter'!$H$11,IF($F231=500,'2. Velg maks og min hastigheter'!$H$12,IF($F231=630,'2. Velg maks og min hastigheter'!$H$13,VLOOKUP($F231,'Dim, min og maks'!$A$11:$H$54,6,FALSE)*3600*1.5)))))))))))),0),"")</f>
        <v/>
      </c>
      <c r="K231" s="174"/>
      <c r="L231" s="175" t="str">
        <f t="shared" si="10"/>
        <v/>
      </c>
      <c r="M231" s="233" t="str">
        <f t="shared" si="9"/>
        <v/>
      </c>
      <c r="N231" s="233"/>
      <c r="O231" s="233"/>
      <c r="P231" s="164"/>
    </row>
    <row r="232" spans="1:16" ht="15" customHeight="1" x14ac:dyDescent="0.3">
      <c r="A232" s="155"/>
      <c r="B232" s="174" t="s">
        <v>425</v>
      </c>
      <c r="C232" s="164"/>
      <c r="D232" s="164"/>
      <c r="E232" s="164"/>
      <c r="F232" s="169" t="str">
        <f>IF($E232&lt;20,"",IF(H232=CAV!$A$3,IF($E232&lt;='CAV hastighet'!$E$5,100,IF($E232&lt;='CAV hastighet'!$E$6,125,IF($E232&lt;='CAV hastighet'!$E$7,160,IF($E232&lt;='CAV hastighet'!$E$8,200,IF($E232&lt;='CAV hastighet'!$E$9,250,IF($E232&lt;='CAV hastighet'!$E$10,315,IF($E232&lt;='CAV hastighet'!$E$11,400,IF($E232&lt;='CAV hastighet'!$E$12,500,IF($E232&lt;='CAV hastighet'!$E$13,630,"Dim må overstyres"))))))))),IF($E232&lt;='2. Velg maks og min hastigheter'!$E$5,100,IF($E232&lt;='2. Velg maks og min hastigheter'!$E$6,125,IF($E232&lt;='2. Velg maks og min hastigheter'!$E$7,160,IF($E232&lt;='2. Velg maks og min hastigheter'!$E$8,200,IF($E232&lt;='2. Velg maks og min hastigheter'!$E$9,250,IF($E232&lt;='2. Velg maks og min hastigheter'!$E$10,315,IF($E232&lt;='2. Velg maks og min hastigheter'!$E$11,400,IF($E232&lt;='2. Velg maks og min hastigheter'!$E$12,500,IF($E232&lt;='2. Velg maks og min hastigheter'!$E$13,630,"Bruk rektangulært")))))))))))</f>
        <v/>
      </c>
      <c r="G232" s="170"/>
      <c r="H232" s="170"/>
      <c r="I232" s="172" t="str">
        <f>IFERROR(IF(OR($E232="",F232=""),"",IF(AND(F232="Bruk rektangulært",G232=""),"",ROUND(IF(G232&lt;&gt;"",IF( VLOOKUP(G232,'Dim, min og maks'!$A$2:$F$54,6,FALSE)&lt;&gt;0,'1. Prosjekteringsverktøy'!E232/3600/VLOOKUP(G232,'Dim, min og maks'!$A$2:$F$54,6,FALSE),(E232/3600)/(((G232/2/1000))^2*PI())),IF( VLOOKUP(F232,'Dim, min og maks'!$A$2:$F$54,6,FALSE)&lt;&gt;0,'1. Prosjekteringsverktøy'!E232/3600/VLOOKUP($F232,'Dim, min og maks'!$A$2:$F$54,6,FALSE),($E232/3600)/((($F232/2/1000))^2*PI()))),1))),"Dim finnes ikke")</f>
        <v/>
      </c>
      <c r="J232" s="173" t="str">
        <f>IFERROR(ROUND(IF($F232=0,"",IF(H232=CAV!$A$3,E232,IF(G232&lt;&gt;"",IF($G232=100,'2. Velg maks og min hastigheter'!$H$5,IF($G232=125,'2. Velg maks og min hastigheter'!$H$6,IF($G232=160,'2. Velg maks og min hastigheter'!$H$7,IF($G232=200,'2. Velg maks og min hastigheter'!$H$8,IF($G232=250,'2. Velg maks og min hastigheter'!$H$9,IF($G232=315,'2. Velg maks og min hastigheter'!$H$10,IF($G232=400,'2. Velg maks og min hastigheter'!$H$11,IF($G232=500,'2. Velg maks og min hastigheter'!$H$12,IF($G232=630,'2. Velg maks og min hastigheter'!$H$13,VLOOKUP($G232,'Dim, min og maks'!$A$11:$H$54,6,FALSE)*3600*1.5))))))))),IF($F232=100,'2. Velg maks og min hastigheter'!$H$5,IF($F232=125,'2. Velg maks og min hastigheter'!$H$6,IF($F232=160,'2. Velg maks og min hastigheter'!$H$7,IF($F232=200,'2. Velg maks og min hastigheter'!$H$8,IF($F232=250,'2. Velg maks og min hastigheter'!$H$9,IF($F232=315,'2. Velg maks og min hastigheter'!$H$10,IF($F232=400,'2. Velg maks og min hastigheter'!$H$11,IF($F232=500,'2. Velg maks og min hastigheter'!$H$12,IF($F232=630,'2. Velg maks og min hastigheter'!$H$13,VLOOKUP($F232,'Dim, min og maks'!$A$11:$H$54,6,FALSE)*3600*1.5)))))))))))),0),"")</f>
        <v/>
      </c>
      <c r="K232" s="174"/>
      <c r="L232" s="175" t="str">
        <f t="shared" ref="L232:L295" si="11">IF(OR(K232="",J232=""),"",IF(K232&lt;J232,"Ja",""))</f>
        <v/>
      </c>
      <c r="M232" s="233" t="str">
        <f t="shared" si="9"/>
        <v/>
      </c>
      <c r="N232" s="233"/>
      <c r="O232" s="233"/>
      <c r="P232" s="164"/>
    </row>
    <row r="233" spans="1:16" ht="15" customHeight="1" x14ac:dyDescent="0.3">
      <c r="A233" s="155"/>
      <c r="B233" s="174" t="s">
        <v>425</v>
      </c>
      <c r="C233" s="164"/>
      <c r="D233" s="164"/>
      <c r="E233" s="164"/>
      <c r="F233" s="169" t="str">
        <f>IF($E233&lt;20,"",IF(H233=CAV!$A$3,IF($E233&lt;='CAV hastighet'!$E$5,100,IF($E233&lt;='CAV hastighet'!$E$6,125,IF($E233&lt;='CAV hastighet'!$E$7,160,IF($E233&lt;='CAV hastighet'!$E$8,200,IF($E233&lt;='CAV hastighet'!$E$9,250,IF($E233&lt;='CAV hastighet'!$E$10,315,IF($E233&lt;='CAV hastighet'!$E$11,400,IF($E233&lt;='CAV hastighet'!$E$12,500,IF($E233&lt;='CAV hastighet'!$E$13,630,"Dim må overstyres"))))))))),IF($E233&lt;='2. Velg maks og min hastigheter'!$E$5,100,IF($E233&lt;='2. Velg maks og min hastigheter'!$E$6,125,IF($E233&lt;='2. Velg maks og min hastigheter'!$E$7,160,IF($E233&lt;='2. Velg maks og min hastigheter'!$E$8,200,IF($E233&lt;='2. Velg maks og min hastigheter'!$E$9,250,IF($E233&lt;='2. Velg maks og min hastigheter'!$E$10,315,IF($E233&lt;='2. Velg maks og min hastigheter'!$E$11,400,IF($E233&lt;='2. Velg maks og min hastigheter'!$E$12,500,IF($E233&lt;='2. Velg maks og min hastigheter'!$E$13,630,"Bruk rektangulært")))))))))))</f>
        <v/>
      </c>
      <c r="G233" s="170"/>
      <c r="H233" s="170"/>
      <c r="I233" s="172" t="str">
        <f>IFERROR(IF(OR($E233="",F233=""),"",IF(AND(F233="Bruk rektangulært",G233=""),"",ROUND(IF(G233&lt;&gt;"",IF( VLOOKUP(G233,'Dim, min og maks'!$A$2:$F$54,6,FALSE)&lt;&gt;0,'1. Prosjekteringsverktøy'!E233/3600/VLOOKUP(G233,'Dim, min og maks'!$A$2:$F$54,6,FALSE),(E233/3600)/(((G233/2/1000))^2*PI())),IF( VLOOKUP(F233,'Dim, min og maks'!$A$2:$F$54,6,FALSE)&lt;&gt;0,'1. Prosjekteringsverktøy'!E233/3600/VLOOKUP($F233,'Dim, min og maks'!$A$2:$F$54,6,FALSE),($E233/3600)/((($F233/2/1000))^2*PI()))),1))),"Dim finnes ikke")</f>
        <v/>
      </c>
      <c r="J233" s="173" t="str">
        <f>IFERROR(ROUND(IF($F233=0,"",IF(H233=CAV!$A$3,E233,IF(G233&lt;&gt;"",IF($G233=100,'2. Velg maks og min hastigheter'!$H$5,IF($G233=125,'2. Velg maks og min hastigheter'!$H$6,IF($G233=160,'2. Velg maks og min hastigheter'!$H$7,IF($G233=200,'2. Velg maks og min hastigheter'!$H$8,IF($G233=250,'2. Velg maks og min hastigheter'!$H$9,IF($G233=315,'2. Velg maks og min hastigheter'!$H$10,IF($G233=400,'2. Velg maks og min hastigheter'!$H$11,IF($G233=500,'2. Velg maks og min hastigheter'!$H$12,IF($G233=630,'2. Velg maks og min hastigheter'!$H$13,VLOOKUP($G233,'Dim, min og maks'!$A$11:$H$54,6,FALSE)*3600*1.5))))))))),IF($F233=100,'2. Velg maks og min hastigheter'!$H$5,IF($F233=125,'2. Velg maks og min hastigheter'!$H$6,IF($F233=160,'2. Velg maks og min hastigheter'!$H$7,IF($F233=200,'2. Velg maks og min hastigheter'!$H$8,IF($F233=250,'2. Velg maks og min hastigheter'!$H$9,IF($F233=315,'2. Velg maks og min hastigheter'!$H$10,IF($F233=400,'2. Velg maks og min hastigheter'!$H$11,IF($F233=500,'2. Velg maks og min hastigheter'!$H$12,IF($F233=630,'2. Velg maks og min hastigheter'!$H$13,VLOOKUP($F233,'Dim, min og maks'!$A$11:$H$54,6,FALSE)*3600*1.5)))))))))))),0),"")</f>
        <v/>
      </c>
      <c r="K233" s="174"/>
      <c r="L233" s="175" t="str">
        <f t="shared" si="11"/>
        <v/>
      </c>
      <c r="M233" s="233" t="str">
        <f t="shared" si="9"/>
        <v/>
      </c>
      <c r="N233" s="233"/>
      <c r="O233" s="233"/>
      <c r="P233" s="164"/>
    </row>
    <row r="234" spans="1:16" ht="15" customHeight="1" x14ac:dyDescent="0.3">
      <c r="A234" s="155"/>
      <c r="B234" s="174" t="s">
        <v>425</v>
      </c>
      <c r="C234" s="164"/>
      <c r="D234" s="164"/>
      <c r="E234" s="164"/>
      <c r="F234" s="169" t="str">
        <f>IF($E234&lt;20,"",IF(H234=CAV!$A$3,IF($E234&lt;='CAV hastighet'!$E$5,100,IF($E234&lt;='CAV hastighet'!$E$6,125,IF($E234&lt;='CAV hastighet'!$E$7,160,IF($E234&lt;='CAV hastighet'!$E$8,200,IF($E234&lt;='CAV hastighet'!$E$9,250,IF($E234&lt;='CAV hastighet'!$E$10,315,IF($E234&lt;='CAV hastighet'!$E$11,400,IF($E234&lt;='CAV hastighet'!$E$12,500,IF($E234&lt;='CAV hastighet'!$E$13,630,"Dim må overstyres"))))))))),IF($E234&lt;='2. Velg maks og min hastigheter'!$E$5,100,IF($E234&lt;='2. Velg maks og min hastigheter'!$E$6,125,IF($E234&lt;='2. Velg maks og min hastigheter'!$E$7,160,IF($E234&lt;='2. Velg maks og min hastigheter'!$E$8,200,IF($E234&lt;='2. Velg maks og min hastigheter'!$E$9,250,IF($E234&lt;='2. Velg maks og min hastigheter'!$E$10,315,IF($E234&lt;='2. Velg maks og min hastigheter'!$E$11,400,IF($E234&lt;='2. Velg maks og min hastigheter'!$E$12,500,IF($E234&lt;='2. Velg maks og min hastigheter'!$E$13,630,"Bruk rektangulært")))))))))))</f>
        <v/>
      </c>
      <c r="G234" s="170"/>
      <c r="H234" s="170"/>
      <c r="I234" s="172" t="str">
        <f>IFERROR(IF(OR($E234="",F234=""),"",IF(AND(F234="Bruk rektangulært",G234=""),"",ROUND(IF(G234&lt;&gt;"",IF( VLOOKUP(G234,'Dim, min og maks'!$A$2:$F$54,6,FALSE)&lt;&gt;0,'1. Prosjekteringsverktøy'!E234/3600/VLOOKUP(G234,'Dim, min og maks'!$A$2:$F$54,6,FALSE),(E234/3600)/(((G234/2/1000))^2*PI())),IF( VLOOKUP(F234,'Dim, min og maks'!$A$2:$F$54,6,FALSE)&lt;&gt;0,'1. Prosjekteringsverktøy'!E234/3600/VLOOKUP($F234,'Dim, min og maks'!$A$2:$F$54,6,FALSE),($E234/3600)/((($F234/2/1000))^2*PI()))),1))),"Dim finnes ikke")</f>
        <v/>
      </c>
      <c r="J234" s="173" t="str">
        <f>IFERROR(ROUND(IF($F234=0,"",IF(H234=CAV!$A$3,E234,IF(G234&lt;&gt;"",IF($G234=100,'2. Velg maks og min hastigheter'!$H$5,IF($G234=125,'2. Velg maks og min hastigheter'!$H$6,IF($G234=160,'2. Velg maks og min hastigheter'!$H$7,IF($G234=200,'2. Velg maks og min hastigheter'!$H$8,IF($G234=250,'2. Velg maks og min hastigheter'!$H$9,IF($G234=315,'2. Velg maks og min hastigheter'!$H$10,IF($G234=400,'2. Velg maks og min hastigheter'!$H$11,IF($G234=500,'2. Velg maks og min hastigheter'!$H$12,IF($G234=630,'2. Velg maks og min hastigheter'!$H$13,VLOOKUP($G234,'Dim, min og maks'!$A$11:$H$54,6,FALSE)*3600*1.5))))))))),IF($F234=100,'2. Velg maks og min hastigheter'!$H$5,IF($F234=125,'2. Velg maks og min hastigheter'!$H$6,IF($F234=160,'2. Velg maks og min hastigheter'!$H$7,IF($F234=200,'2. Velg maks og min hastigheter'!$H$8,IF($F234=250,'2. Velg maks og min hastigheter'!$H$9,IF($F234=315,'2. Velg maks og min hastigheter'!$H$10,IF($F234=400,'2. Velg maks og min hastigheter'!$H$11,IF($F234=500,'2. Velg maks og min hastigheter'!$H$12,IF($F234=630,'2. Velg maks og min hastigheter'!$H$13,VLOOKUP($F234,'Dim, min og maks'!$A$11:$H$54,6,FALSE)*3600*1.5)))))))))))),0),"")</f>
        <v/>
      </c>
      <c r="K234" s="174"/>
      <c r="L234" s="175" t="str">
        <f t="shared" si="11"/>
        <v/>
      </c>
      <c r="M234" s="233" t="str">
        <f t="shared" si="9"/>
        <v/>
      </c>
      <c r="N234" s="233"/>
      <c r="O234" s="233"/>
      <c r="P234" s="164"/>
    </row>
    <row r="235" spans="1:16" ht="15" customHeight="1" x14ac:dyDescent="0.3">
      <c r="A235" s="155"/>
      <c r="B235" s="174" t="s">
        <v>425</v>
      </c>
      <c r="C235" s="164"/>
      <c r="D235" s="164"/>
      <c r="E235" s="164"/>
      <c r="F235" s="169" t="str">
        <f>IF($E235&lt;20,"",IF(H235=CAV!$A$3,IF($E235&lt;='CAV hastighet'!$E$5,100,IF($E235&lt;='CAV hastighet'!$E$6,125,IF($E235&lt;='CAV hastighet'!$E$7,160,IF($E235&lt;='CAV hastighet'!$E$8,200,IF($E235&lt;='CAV hastighet'!$E$9,250,IF($E235&lt;='CAV hastighet'!$E$10,315,IF($E235&lt;='CAV hastighet'!$E$11,400,IF($E235&lt;='CAV hastighet'!$E$12,500,IF($E235&lt;='CAV hastighet'!$E$13,630,"Dim må overstyres"))))))))),IF($E235&lt;='2. Velg maks og min hastigheter'!$E$5,100,IF($E235&lt;='2. Velg maks og min hastigheter'!$E$6,125,IF($E235&lt;='2. Velg maks og min hastigheter'!$E$7,160,IF($E235&lt;='2. Velg maks og min hastigheter'!$E$8,200,IF($E235&lt;='2. Velg maks og min hastigheter'!$E$9,250,IF($E235&lt;='2. Velg maks og min hastigheter'!$E$10,315,IF($E235&lt;='2. Velg maks og min hastigheter'!$E$11,400,IF($E235&lt;='2. Velg maks og min hastigheter'!$E$12,500,IF($E235&lt;='2. Velg maks og min hastigheter'!$E$13,630,"Bruk rektangulært")))))))))))</f>
        <v/>
      </c>
      <c r="G235" s="170"/>
      <c r="H235" s="170"/>
      <c r="I235" s="172" t="str">
        <f>IFERROR(IF(OR($E235="",F235=""),"",IF(AND(F235="Bruk rektangulært",G235=""),"",ROUND(IF(G235&lt;&gt;"",IF( VLOOKUP(G235,'Dim, min og maks'!$A$2:$F$54,6,FALSE)&lt;&gt;0,'1. Prosjekteringsverktøy'!E235/3600/VLOOKUP(G235,'Dim, min og maks'!$A$2:$F$54,6,FALSE),(E235/3600)/(((G235/2/1000))^2*PI())),IF( VLOOKUP(F235,'Dim, min og maks'!$A$2:$F$54,6,FALSE)&lt;&gt;0,'1. Prosjekteringsverktøy'!E235/3600/VLOOKUP($F235,'Dim, min og maks'!$A$2:$F$54,6,FALSE),($E235/3600)/((($F235/2/1000))^2*PI()))),1))),"Dim finnes ikke")</f>
        <v/>
      </c>
      <c r="J235" s="173" t="str">
        <f>IFERROR(ROUND(IF($F235=0,"",IF(H235=CAV!$A$3,E235,IF(G235&lt;&gt;"",IF($G235=100,'2. Velg maks og min hastigheter'!$H$5,IF($G235=125,'2. Velg maks og min hastigheter'!$H$6,IF($G235=160,'2. Velg maks og min hastigheter'!$H$7,IF($G235=200,'2. Velg maks og min hastigheter'!$H$8,IF($G235=250,'2. Velg maks og min hastigheter'!$H$9,IF($G235=315,'2. Velg maks og min hastigheter'!$H$10,IF($G235=400,'2. Velg maks og min hastigheter'!$H$11,IF($G235=500,'2. Velg maks og min hastigheter'!$H$12,IF($G235=630,'2. Velg maks og min hastigheter'!$H$13,VLOOKUP($G235,'Dim, min og maks'!$A$11:$H$54,6,FALSE)*3600*1.5))))))))),IF($F235=100,'2. Velg maks og min hastigheter'!$H$5,IF($F235=125,'2. Velg maks og min hastigheter'!$H$6,IF($F235=160,'2. Velg maks og min hastigheter'!$H$7,IF($F235=200,'2. Velg maks og min hastigheter'!$H$8,IF($F235=250,'2. Velg maks og min hastigheter'!$H$9,IF($F235=315,'2. Velg maks og min hastigheter'!$H$10,IF($F235=400,'2. Velg maks og min hastigheter'!$H$11,IF($F235=500,'2. Velg maks og min hastigheter'!$H$12,IF($F235=630,'2. Velg maks og min hastigheter'!$H$13,VLOOKUP($F235,'Dim, min og maks'!$A$11:$H$54,6,FALSE)*3600*1.5)))))))))))),0),"")</f>
        <v/>
      </c>
      <c r="K235" s="174"/>
      <c r="L235" s="175" t="str">
        <f t="shared" si="11"/>
        <v/>
      </c>
      <c r="M235" s="233" t="str">
        <f t="shared" si="9"/>
        <v/>
      </c>
      <c r="N235" s="233"/>
      <c r="O235" s="233"/>
      <c r="P235" s="164"/>
    </row>
    <row r="236" spans="1:16" ht="15" customHeight="1" x14ac:dyDescent="0.3">
      <c r="A236" s="155"/>
      <c r="B236" s="174" t="s">
        <v>425</v>
      </c>
      <c r="C236" s="164"/>
      <c r="D236" s="164"/>
      <c r="E236" s="164"/>
      <c r="F236" s="169" t="str">
        <f>IF($E236&lt;20,"",IF(H236=CAV!$A$3,IF($E236&lt;='CAV hastighet'!$E$5,100,IF($E236&lt;='CAV hastighet'!$E$6,125,IF($E236&lt;='CAV hastighet'!$E$7,160,IF($E236&lt;='CAV hastighet'!$E$8,200,IF($E236&lt;='CAV hastighet'!$E$9,250,IF($E236&lt;='CAV hastighet'!$E$10,315,IF($E236&lt;='CAV hastighet'!$E$11,400,IF($E236&lt;='CAV hastighet'!$E$12,500,IF($E236&lt;='CAV hastighet'!$E$13,630,"Dim må overstyres"))))))))),IF($E236&lt;='2. Velg maks og min hastigheter'!$E$5,100,IF($E236&lt;='2. Velg maks og min hastigheter'!$E$6,125,IF($E236&lt;='2. Velg maks og min hastigheter'!$E$7,160,IF($E236&lt;='2. Velg maks og min hastigheter'!$E$8,200,IF($E236&lt;='2. Velg maks og min hastigheter'!$E$9,250,IF($E236&lt;='2. Velg maks og min hastigheter'!$E$10,315,IF($E236&lt;='2. Velg maks og min hastigheter'!$E$11,400,IF($E236&lt;='2. Velg maks og min hastigheter'!$E$12,500,IF($E236&lt;='2. Velg maks og min hastigheter'!$E$13,630,"Bruk rektangulært")))))))))))</f>
        <v/>
      </c>
      <c r="G236" s="170"/>
      <c r="H236" s="170"/>
      <c r="I236" s="172" t="str">
        <f>IFERROR(IF(OR($E236="",F236=""),"",IF(AND(F236="Bruk rektangulært",G236=""),"",ROUND(IF(G236&lt;&gt;"",IF( VLOOKUP(G236,'Dim, min og maks'!$A$2:$F$54,6,FALSE)&lt;&gt;0,'1. Prosjekteringsverktøy'!E236/3600/VLOOKUP(G236,'Dim, min og maks'!$A$2:$F$54,6,FALSE),(E236/3600)/(((G236/2/1000))^2*PI())),IF( VLOOKUP(F236,'Dim, min og maks'!$A$2:$F$54,6,FALSE)&lt;&gt;0,'1. Prosjekteringsverktøy'!E236/3600/VLOOKUP($F236,'Dim, min og maks'!$A$2:$F$54,6,FALSE),($E236/3600)/((($F236/2/1000))^2*PI()))),1))),"Dim finnes ikke")</f>
        <v/>
      </c>
      <c r="J236" s="173" t="str">
        <f>IFERROR(ROUND(IF($F236=0,"",IF(H236=CAV!$A$3,E236,IF(G236&lt;&gt;"",IF($G236=100,'2. Velg maks og min hastigheter'!$H$5,IF($G236=125,'2. Velg maks og min hastigheter'!$H$6,IF($G236=160,'2. Velg maks og min hastigheter'!$H$7,IF($G236=200,'2. Velg maks og min hastigheter'!$H$8,IF($G236=250,'2. Velg maks og min hastigheter'!$H$9,IF($G236=315,'2. Velg maks og min hastigheter'!$H$10,IF($G236=400,'2. Velg maks og min hastigheter'!$H$11,IF($G236=500,'2. Velg maks og min hastigheter'!$H$12,IF($G236=630,'2. Velg maks og min hastigheter'!$H$13,VLOOKUP($G236,'Dim, min og maks'!$A$11:$H$54,6,FALSE)*3600*1.5))))))))),IF($F236=100,'2. Velg maks og min hastigheter'!$H$5,IF($F236=125,'2. Velg maks og min hastigheter'!$H$6,IF($F236=160,'2. Velg maks og min hastigheter'!$H$7,IF($F236=200,'2. Velg maks og min hastigheter'!$H$8,IF($F236=250,'2. Velg maks og min hastigheter'!$H$9,IF($F236=315,'2. Velg maks og min hastigheter'!$H$10,IF($F236=400,'2. Velg maks og min hastigheter'!$H$11,IF($F236=500,'2. Velg maks og min hastigheter'!$H$12,IF($F236=630,'2. Velg maks og min hastigheter'!$H$13,VLOOKUP($F236,'Dim, min og maks'!$A$11:$H$54,6,FALSE)*3600*1.5)))))))))))),0),"")</f>
        <v/>
      </c>
      <c r="K236" s="174"/>
      <c r="L236" s="175" t="str">
        <f t="shared" si="11"/>
        <v/>
      </c>
      <c r="M236" s="233" t="str">
        <f t="shared" si="9"/>
        <v/>
      </c>
      <c r="N236" s="233"/>
      <c r="O236" s="233"/>
      <c r="P236" s="164"/>
    </row>
    <row r="237" spans="1:16" ht="15" customHeight="1" x14ac:dyDescent="0.3">
      <c r="A237" s="155"/>
      <c r="B237" s="174" t="s">
        <v>425</v>
      </c>
      <c r="C237" s="164"/>
      <c r="D237" s="164"/>
      <c r="E237" s="164"/>
      <c r="F237" s="169" t="str">
        <f>IF($E237&lt;20,"",IF(H237=CAV!$A$3,IF($E237&lt;='CAV hastighet'!$E$5,100,IF($E237&lt;='CAV hastighet'!$E$6,125,IF($E237&lt;='CAV hastighet'!$E$7,160,IF($E237&lt;='CAV hastighet'!$E$8,200,IF($E237&lt;='CAV hastighet'!$E$9,250,IF($E237&lt;='CAV hastighet'!$E$10,315,IF($E237&lt;='CAV hastighet'!$E$11,400,IF($E237&lt;='CAV hastighet'!$E$12,500,IF($E237&lt;='CAV hastighet'!$E$13,630,"Dim må overstyres"))))))))),IF($E237&lt;='2. Velg maks og min hastigheter'!$E$5,100,IF($E237&lt;='2. Velg maks og min hastigheter'!$E$6,125,IF($E237&lt;='2. Velg maks og min hastigheter'!$E$7,160,IF($E237&lt;='2. Velg maks og min hastigheter'!$E$8,200,IF($E237&lt;='2. Velg maks og min hastigheter'!$E$9,250,IF($E237&lt;='2. Velg maks og min hastigheter'!$E$10,315,IF($E237&lt;='2. Velg maks og min hastigheter'!$E$11,400,IF($E237&lt;='2. Velg maks og min hastigheter'!$E$12,500,IF($E237&lt;='2. Velg maks og min hastigheter'!$E$13,630,"Bruk rektangulært")))))))))))</f>
        <v/>
      </c>
      <c r="G237" s="170"/>
      <c r="H237" s="170"/>
      <c r="I237" s="172" t="str">
        <f>IFERROR(IF(OR($E237="",F237=""),"",IF(AND(F237="Bruk rektangulært",G237=""),"",ROUND(IF(G237&lt;&gt;"",IF( VLOOKUP(G237,'Dim, min og maks'!$A$2:$F$54,6,FALSE)&lt;&gt;0,'1. Prosjekteringsverktøy'!E237/3600/VLOOKUP(G237,'Dim, min og maks'!$A$2:$F$54,6,FALSE),(E237/3600)/(((G237/2/1000))^2*PI())),IF( VLOOKUP(F237,'Dim, min og maks'!$A$2:$F$54,6,FALSE)&lt;&gt;0,'1. Prosjekteringsverktøy'!E237/3600/VLOOKUP($F237,'Dim, min og maks'!$A$2:$F$54,6,FALSE),($E237/3600)/((($F237/2/1000))^2*PI()))),1))),"Dim finnes ikke")</f>
        <v/>
      </c>
      <c r="J237" s="173" t="str">
        <f>IFERROR(ROUND(IF($F237=0,"",IF(H237=CAV!$A$3,E237,IF(G237&lt;&gt;"",IF($G237=100,'2. Velg maks og min hastigheter'!$H$5,IF($G237=125,'2. Velg maks og min hastigheter'!$H$6,IF($G237=160,'2. Velg maks og min hastigheter'!$H$7,IF($G237=200,'2. Velg maks og min hastigheter'!$H$8,IF($G237=250,'2. Velg maks og min hastigheter'!$H$9,IF($G237=315,'2. Velg maks og min hastigheter'!$H$10,IF($G237=400,'2. Velg maks og min hastigheter'!$H$11,IF($G237=500,'2. Velg maks og min hastigheter'!$H$12,IF($G237=630,'2. Velg maks og min hastigheter'!$H$13,VLOOKUP($G237,'Dim, min og maks'!$A$11:$H$54,6,FALSE)*3600*1.5))))))))),IF($F237=100,'2. Velg maks og min hastigheter'!$H$5,IF($F237=125,'2. Velg maks og min hastigheter'!$H$6,IF($F237=160,'2. Velg maks og min hastigheter'!$H$7,IF($F237=200,'2. Velg maks og min hastigheter'!$H$8,IF($F237=250,'2. Velg maks og min hastigheter'!$H$9,IF($F237=315,'2. Velg maks og min hastigheter'!$H$10,IF($F237=400,'2. Velg maks og min hastigheter'!$H$11,IF($F237=500,'2. Velg maks og min hastigheter'!$H$12,IF($F237=630,'2. Velg maks og min hastigheter'!$H$13,VLOOKUP($F237,'Dim, min og maks'!$A$11:$H$54,6,FALSE)*3600*1.5)))))))))))),0),"")</f>
        <v/>
      </c>
      <c r="K237" s="174"/>
      <c r="L237" s="175" t="str">
        <f t="shared" si="11"/>
        <v/>
      </c>
      <c r="M237" s="233" t="str">
        <f t="shared" si="9"/>
        <v/>
      </c>
      <c r="N237" s="233"/>
      <c r="O237" s="233"/>
      <c r="P237" s="164"/>
    </row>
    <row r="238" spans="1:16" ht="15" customHeight="1" x14ac:dyDescent="0.3">
      <c r="A238" s="155"/>
      <c r="B238" s="174" t="s">
        <v>425</v>
      </c>
      <c r="C238" s="164"/>
      <c r="D238" s="164"/>
      <c r="E238" s="164"/>
      <c r="F238" s="169" t="str">
        <f>IF($E238&lt;20,"",IF(H238=CAV!$A$3,IF($E238&lt;='CAV hastighet'!$E$5,100,IF($E238&lt;='CAV hastighet'!$E$6,125,IF($E238&lt;='CAV hastighet'!$E$7,160,IF($E238&lt;='CAV hastighet'!$E$8,200,IF($E238&lt;='CAV hastighet'!$E$9,250,IF($E238&lt;='CAV hastighet'!$E$10,315,IF($E238&lt;='CAV hastighet'!$E$11,400,IF($E238&lt;='CAV hastighet'!$E$12,500,IF($E238&lt;='CAV hastighet'!$E$13,630,"Dim må overstyres"))))))))),IF($E238&lt;='2. Velg maks og min hastigheter'!$E$5,100,IF($E238&lt;='2. Velg maks og min hastigheter'!$E$6,125,IF($E238&lt;='2. Velg maks og min hastigheter'!$E$7,160,IF($E238&lt;='2. Velg maks og min hastigheter'!$E$8,200,IF($E238&lt;='2. Velg maks og min hastigheter'!$E$9,250,IF($E238&lt;='2. Velg maks og min hastigheter'!$E$10,315,IF($E238&lt;='2. Velg maks og min hastigheter'!$E$11,400,IF($E238&lt;='2. Velg maks og min hastigheter'!$E$12,500,IF($E238&lt;='2. Velg maks og min hastigheter'!$E$13,630,"Bruk rektangulært")))))))))))</f>
        <v/>
      </c>
      <c r="G238" s="170"/>
      <c r="H238" s="170"/>
      <c r="I238" s="172" t="str">
        <f>IFERROR(IF(OR($E238="",F238=""),"",IF(AND(F238="Bruk rektangulært",G238=""),"",ROUND(IF(G238&lt;&gt;"",IF( VLOOKUP(G238,'Dim, min og maks'!$A$2:$F$54,6,FALSE)&lt;&gt;0,'1. Prosjekteringsverktøy'!E238/3600/VLOOKUP(G238,'Dim, min og maks'!$A$2:$F$54,6,FALSE),(E238/3600)/(((G238/2/1000))^2*PI())),IF( VLOOKUP(F238,'Dim, min og maks'!$A$2:$F$54,6,FALSE)&lt;&gt;0,'1. Prosjekteringsverktøy'!E238/3600/VLOOKUP($F238,'Dim, min og maks'!$A$2:$F$54,6,FALSE),($E238/3600)/((($F238/2/1000))^2*PI()))),1))),"Dim finnes ikke")</f>
        <v/>
      </c>
      <c r="J238" s="173" t="str">
        <f>IFERROR(ROUND(IF($F238=0,"",IF(H238=CAV!$A$3,E238,IF(G238&lt;&gt;"",IF($G238=100,'2. Velg maks og min hastigheter'!$H$5,IF($G238=125,'2. Velg maks og min hastigheter'!$H$6,IF($G238=160,'2. Velg maks og min hastigheter'!$H$7,IF($G238=200,'2. Velg maks og min hastigheter'!$H$8,IF($G238=250,'2. Velg maks og min hastigheter'!$H$9,IF($G238=315,'2. Velg maks og min hastigheter'!$H$10,IF($G238=400,'2. Velg maks og min hastigheter'!$H$11,IF($G238=500,'2. Velg maks og min hastigheter'!$H$12,IF($G238=630,'2. Velg maks og min hastigheter'!$H$13,VLOOKUP($G238,'Dim, min og maks'!$A$11:$H$54,6,FALSE)*3600*1.5))))))))),IF($F238=100,'2. Velg maks og min hastigheter'!$H$5,IF($F238=125,'2. Velg maks og min hastigheter'!$H$6,IF($F238=160,'2. Velg maks og min hastigheter'!$H$7,IF($F238=200,'2. Velg maks og min hastigheter'!$H$8,IF($F238=250,'2. Velg maks og min hastigheter'!$H$9,IF($F238=315,'2. Velg maks og min hastigheter'!$H$10,IF($F238=400,'2. Velg maks og min hastigheter'!$H$11,IF($F238=500,'2. Velg maks og min hastigheter'!$H$12,IF($F238=630,'2. Velg maks og min hastigheter'!$H$13,VLOOKUP($F238,'Dim, min og maks'!$A$11:$H$54,6,FALSE)*3600*1.5)))))))))))),0),"")</f>
        <v/>
      </c>
      <c r="K238" s="174"/>
      <c r="L238" s="175" t="str">
        <f t="shared" si="11"/>
        <v/>
      </c>
      <c r="M238" s="233" t="str">
        <f t="shared" si="9"/>
        <v/>
      </c>
      <c r="N238" s="233"/>
      <c r="O238" s="233"/>
      <c r="P238" s="164"/>
    </row>
    <row r="239" spans="1:16" ht="15" customHeight="1" x14ac:dyDescent="0.3">
      <c r="A239" s="155"/>
      <c r="B239" s="174" t="s">
        <v>425</v>
      </c>
      <c r="C239" s="164"/>
      <c r="D239" s="164"/>
      <c r="E239" s="164"/>
      <c r="F239" s="169" t="str">
        <f>IF($E239&lt;20,"",IF(H239=CAV!$A$3,IF($E239&lt;='CAV hastighet'!$E$5,100,IF($E239&lt;='CAV hastighet'!$E$6,125,IF($E239&lt;='CAV hastighet'!$E$7,160,IF($E239&lt;='CAV hastighet'!$E$8,200,IF($E239&lt;='CAV hastighet'!$E$9,250,IF($E239&lt;='CAV hastighet'!$E$10,315,IF($E239&lt;='CAV hastighet'!$E$11,400,IF($E239&lt;='CAV hastighet'!$E$12,500,IF($E239&lt;='CAV hastighet'!$E$13,630,"Dim må overstyres"))))))))),IF($E239&lt;='2. Velg maks og min hastigheter'!$E$5,100,IF($E239&lt;='2. Velg maks og min hastigheter'!$E$6,125,IF($E239&lt;='2. Velg maks og min hastigheter'!$E$7,160,IF($E239&lt;='2. Velg maks og min hastigheter'!$E$8,200,IF($E239&lt;='2. Velg maks og min hastigheter'!$E$9,250,IF($E239&lt;='2. Velg maks og min hastigheter'!$E$10,315,IF($E239&lt;='2. Velg maks og min hastigheter'!$E$11,400,IF($E239&lt;='2. Velg maks og min hastigheter'!$E$12,500,IF($E239&lt;='2. Velg maks og min hastigheter'!$E$13,630,"Bruk rektangulært")))))))))))</f>
        <v/>
      </c>
      <c r="G239" s="170"/>
      <c r="H239" s="170"/>
      <c r="I239" s="172" t="str">
        <f>IFERROR(IF(OR($E239="",F239=""),"",IF(AND(F239="Bruk rektangulært",G239=""),"",ROUND(IF(G239&lt;&gt;"",IF( VLOOKUP(G239,'Dim, min og maks'!$A$2:$F$54,6,FALSE)&lt;&gt;0,'1. Prosjekteringsverktøy'!E239/3600/VLOOKUP(G239,'Dim, min og maks'!$A$2:$F$54,6,FALSE),(E239/3600)/(((G239/2/1000))^2*PI())),IF( VLOOKUP(F239,'Dim, min og maks'!$A$2:$F$54,6,FALSE)&lt;&gt;0,'1. Prosjekteringsverktøy'!E239/3600/VLOOKUP($F239,'Dim, min og maks'!$A$2:$F$54,6,FALSE),($E239/3600)/((($F239/2/1000))^2*PI()))),1))),"Dim finnes ikke")</f>
        <v/>
      </c>
      <c r="J239" s="173" t="str">
        <f>IFERROR(ROUND(IF($F239=0,"",IF(H239=CAV!$A$3,E239,IF(G239&lt;&gt;"",IF($G239=100,'2. Velg maks og min hastigheter'!$H$5,IF($G239=125,'2. Velg maks og min hastigheter'!$H$6,IF($G239=160,'2. Velg maks og min hastigheter'!$H$7,IF($G239=200,'2. Velg maks og min hastigheter'!$H$8,IF($G239=250,'2. Velg maks og min hastigheter'!$H$9,IF($G239=315,'2. Velg maks og min hastigheter'!$H$10,IF($G239=400,'2. Velg maks og min hastigheter'!$H$11,IF($G239=500,'2. Velg maks og min hastigheter'!$H$12,IF($G239=630,'2. Velg maks og min hastigheter'!$H$13,VLOOKUP($G239,'Dim, min og maks'!$A$11:$H$54,6,FALSE)*3600*1.5))))))))),IF($F239=100,'2. Velg maks og min hastigheter'!$H$5,IF($F239=125,'2. Velg maks og min hastigheter'!$H$6,IF($F239=160,'2. Velg maks og min hastigheter'!$H$7,IF($F239=200,'2. Velg maks og min hastigheter'!$H$8,IF($F239=250,'2. Velg maks og min hastigheter'!$H$9,IF($F239=315,'2. Velg maks og min hastigheter'!$H$10,IF($F239=400,'2. Velg maks og min hastigheter'!$H$11,IF($F239=500,'2. Velg maks og min hastigheter'!$H$12,IF($F239=630,'2. Velg maks og min hastigheter'!$H$13,VLOOKUP($F239,'Dim, min og maks'!$A$11:$H$54,6,FALSE)*3600*1.5)))))))))))),0),"")</f>
        <v/>
      </c>
      <c r="K239" s="174"/>
      <c r="L239" s="175" t="str">
        <f t="shared" si="11"/>
        <v/>
      </c>
      <c r="M239" s="233" t="str">
        <f t="shared" si="9"/>
        <v/>
      </c>
      <c r="N239" s="233"/>
      <c r="O239" s="233"/>
      <c r="P239" s="164"/>
    </row>
    <row r="240" spans="1:16" ht="15" customHeight="1" x14ac:dyDescent="0.3">
      <c r="A240" s="155"/>
      <c r="B240" s="174" t="s">
        <v>425</v>
      </c>
      <c r="C240" s="164"/>
      <c r="D240" s="164"/>
      <c r="E240" s="164"/>
      <c r="F240" s="169" t="str">
        <f>IF($E240&lt;20,"",IF(H240=CAV!$A$3,IF($E240&lt;='CAV hastighet'!$E$5,100,IF($E240&lt;='CAV hastighet'!$E$6,125,IF($E240&lt;='CAV hastighet'!$E$7,160,IF($E240&lt;='CAV hastighet'!$E$8,200,IF($E240&lt;='CAV hastighet'!$E$9,250,IF($E240&lt;='CAV hastighet'!$E$10,315,IF($E240&lt;='CAV hastighet'!$E$11,400,IF($E240&lt;='CAV hastighet'!$E$12,500,IF($E240&lt;='CAV hastighet'!$E$13,630,"Dim må overstyres"))))))))),IF($E240&lt;='2. Velg maks og min hastigheter'!$E$5,100,IF($E240&lt;='2. Velg maks og min hastigheter'!$E$6,125,IF($E240&lt;='2. Velg maks og min hastigheter'!$E$7,160,IF($E240&lt;='2. Velg maks og min hastigheter'!$E$8,200,IF($E240&lt;='2. Velg maks og min hastigheter'!$E$9,250,IF($E240&lt;='2. Velg maks og min hastigheter'!$E$10,315,IF($E240&lt;='2. Velg maks og min hastigheter'!$E$11,400,IF($E240&lt;='2. Velg maks og min hastigheter'!$E$12,500,IF($E240&lt;='2. Velg maks og min hastigheter'!$E$13,630,"Bruk rektangulært")))))))))))</f>
        <v/>
      </c>
      <c r="G240" s="170"/>
      <c r="H240" s="170"/>
      <c r="I240" s="172" t="str">
        <f>IFERROR(IF(OR($E240="",F240=""),"",IF(AND(F240="Bruk rektangulært",G240=""),"",ROUND(IF(G240&lt;&gt;"",IF( VLOOKUP(G240,'Dim, min og maks'!$A$2:$F$54,6,FALSE)&lt;&gt;0,'1. Prosjekteringsverktøy'!E240/3600/VLOOKUP(G240,'Dim, min og maks'!$A$2:$F$54,6,FALSE),(E240/3600)/(((G240/2/1000))^2*PI())),IF( VLOOKUP(F240,'Dim, min og maks'!$A$2:$F$54,6,FALSE)&lt;&gt;0,'1. Prosjekteringsverktøy'!E240/3600/VLOOKUP($F240,'Dim, min og maks'!$A$2:$F$54,6,FALSE),($E240/3600)/((($F240/2/1000))^2*PI()))),1))),"Dim finnes ikke")</f>
        <v/>
      </c>
      <c r="J240" s="173" t="str">
        <f>IFERROR(ROUND(IF($F240=0,"",IF(H240=CAV!$A$3,E240,IF(G240&lt;&gt;"",IF($G240=100,'2. Velg maks og min hastigheter'!$H$5,IF($G240=125,'2. Velg maks og min hastigheter'!$H$6,IF($G240=160,'2. Velg maks og min hastigheter'!$H$7,IF($G240=200,'2. Velg maks og min hastigheter'!$H$8,IF($G240=250,'2. Velg maks og min hastigheter'!$H$9,IF($G240=315,'2. Velg maks og min hastigheter'!$H$10,IF($G240=400,'2. Velg maks og min hastigheter'!$H$11,IF($G240=500,'2. Velg maks og min hastigheter'!$H$12,IF($G240=630,'2. Velg maks og min hastigheter'!$H$13,VLOOKUP($G240,'Dim, min og maks'!$A$11:$H$54,6,FALSE)*3600*1.5))))))))),IF($F240=100,'2. Velg maks og min hastigheter'!$H$5,IF($F240=125,'2. Velg maks og min hastigheter'!$H$6,IF($F240=160,'2. Velg maks og min hastigheter'!$H$7,IF($F240=200,'2. Velg maks og min hastigheter'!$H$8,IF($F240=250,'2. Velg maks og min hastigheter'!$H$9,IF($F240=315,'2. Velg maks og min hastigheter'!$H$10,IF($F240=400,'2. Velg maks og min hastigheter'!$H$11,IF($F240=500,'2. Velg maks og min hastigheter'!$H$12,IF($F240=630,'2. Velg maks og min hastigheter'!$H$13,VLOOKUP($F240,'Dim, min og maks'!$A$11:$H$54,6,FALSE)*3600*1.5)))))))))))),0),"")</f>
        <v/>
      </c>
      <c r="K240" s="174"/>
      <c r="L240" s="175" t="str">
        <f t="shared" si="11"/>
        <v/>
      </c>
      <c r="M240" s="233" t="str">
        <f t="shared" si="9"/>
        <v/>
      </c>
      <c r="N240" s="233"/>
      <c r="O240" s="233"/>
      <c r="P240" s="164"/>
    </row>
    <row r="241" spans="1:16" ht="15" customHeight="1" x14ac:dyDescent="0.3">
      <c r="A241" s="155"/>
      <c r="B241" s="174" t="s">
        <v>425</v>
      </c>
      <c r="C241" s="164"/>
      <c r="D241" s="164"/>
      <c r="E241" s="164"/>
      <c r="F241" s="169" t="str">
        <f>IF($E241&lt;20,"",IF(H241=CAV!$A$3,IF($E241&lt;='CAV hastighet'!$E$5,100,IF($E241&lt;='CAV hastighet'!$E$6,125,IF($E241&lt;='CAV hastighet'!$E$7,160,IF($E241&lt;='CAV hastighet'!$E$8,200,IF($E241&lt;='CAV hastighet'!$E$9,250,IF($E241&lt;='CAV hastighet'!$E$10,315,IF($E241&lt;='CAV hastighet'!$E$11,400,IF($E241&lt;='CAV hastighet'!$E$12,500,IF($E241&lt;='CAV hastighet'!$E$13,630,"Dim må overstyres"))))))))),IF($E241&lt;='2. Velg maks og min hastigheter'!$E$5,100,IF($E241&lt;='2. Velg maks og min hastigheter'!$E$6,125,IF($E241&lt;='2. Velg maks og min hastigheter'!$E$7,160,IF($E241&lt;='2. Velg maks og min hastigheter'!$E$8,200,IF($E241&lt;='2. Velg maks og min hastigheter'!$E$9,250,IF($E241&lt;='2. Velg maks og min hastigheter'!$E$10,315,IF($E241&lt;='2. Velg maks og min hastigheter'!$E$11,400,IF($E241&lt;='2. Velg maks og min hastigheter'!$E$12,500,IF($E241&lt;='2. Velg maks og min hastigheter'!$E$13,630,"Bruk rektangulært")))))))))))</f>
        <v/>
      </c>
      <c r="G241" s="170"/>
      <c r="H241" s="170"/>
      <c r="I241" s="172" t="str">
        <f>IFERROR(IF(OR($E241="",F241=""),"",IF(AND(F241="Bruk rektangulært",G241=""),"",ROUND(IF(G241&lt;&gt;"",IF( VLOOKUP(G241,'Dim, min og maks'!$A$2:$F$54,6,FALSE)&lt;&gt;0,'1. Prosjekteringsverktøy'!E241/3600/VLOOKUP(G241,'Dim, min og maks'!$A$2:$F$54,6,FALSE),(E241/3600)/(((G241/2/1000))^2*PI())),IF( VLOOKUP(F241,'Dim, min og maks'!$A$2:$F$54,6,FALSE)&lt;&gt;0,'1. Prosjekteringsverktøy'!E241/3600/VLOOKUP($F241,'Dim, min og maks'!$A$2:$F$54,6,FALSE),($E241/3600)/((($F241/2/1000))^2*PI()))),1))),"Dim finnes ikke")</f>
        <v/>
      </c>
      <c r="J241" s="173" t="str">
        <f>IFERROR(ROUND(IF($F241=0,"",IF(H241=CAV!$A$3,E241,IF(G241&lt;&gt;"",IF($G241=100,'2. Velg maks og min hastigheter'!$H$5,IF($G241=125,'2. Velg maks og min hastigheter'!$H$6,IF($G241=160,'2. Velg maks og min hastigheter'!$H$7,IF($G241=200,'2. Velg maks og min hastigheter'!$H$8,IF($G241=250,'2. Velg maks og min hastigheter'!$H$9,IF($G241=315,'2. Velg maks og min hastigheter'!$H$10,IF($G241=400,'2. Velg maks og min hastigheter'!$H$11,IF($G241=500,'2. Velg maks og min hastigheter'!$H$12,IF($G241=630,'2. Velg maks og min hastigheter'!$H$13,VLOOKUP($G241,'Dim, min og maks'!$A$11:$H$54,6,FALSE)*3600*1.5))))))))),IF($F241=100,'2. Velg maks og min hastigheter'!$H$5,IF($F241=125,'2. Velg maks og min hastigheter'!$H$6,IF($F241=160,'2. Velg maks og min hastigheter'!$H$7,IF($F241=200,'2. Velg maks og min hastigheter'!$H$8,IF($F241=250,'2. Velg maks og min hastigheter'!$H$9,IF($F241=315,'2. Velg maks og min hastigheter'!$H$10,IF($F241=400,'2. Velg maks og min hastigheter'!$H$11,IF($F241=500,'2. Velg maks og min hastigheter'!$H$12,IF($F241=630,'2. Velg maks og min hastigheter'!$H$13,VLOOKUP($F241,'Dim, min og maks'!$A$11:$H$54,6,FALSE)*3600*1.5)))))))))))),0),"")</f>
        <v/>
      </c>
      <c r="K241" s="174"/>
      <c r="L241" s="175" t="str">
        <f t="shared" si="11"/>
        <v/>
      </c>
      <c r="M241" s="233" t="str">
        <f t="shared" si="9"/>
        <v/>
      </c>
      <c r="N241" s="233"/>
      <c r="O241" s="233"/>
      <c r="P241" s="164"/>
    </row>
    <row r="242" spans="1:16" ht="15" customHeight="1" x14ac:dyDescent="0.3">
      <c r="A242" s="155"/>
      <c r="B242" s="174" t="s">
        <v>425</v>
      </c>
      <c r="C242" s="164"/>
      <c r="D242" s="164"/>
      <c r="E242" s="164"/>
      <c r="F242" s="169" t="str">
        <f>IF($E242&lt;20,"",IF(H242=CAV!$A$3,IF($E242&lt;='CAV hastighet'!$E$5,100,IF($E242&lt;='CAV hastighet'!$E$6,125,IF($E242&lt;='CAV hastighet'!$E$7,160,IF($E242&lt;='CAV hastighet'!$E$8,200,IF($E242&lt;='CAV hastighet'!$E$9,250,IF($E242&lt;='CAV hastighet'!$E$10,315,IF($E242&lt;='CAV hastighet'!$E$11,400,IF($E242&lt;='CAV hastighet'!$E$12,500,IF($E242&lt;='CAV hastighet'!$E$13,630,"Dim må overstyres"))))))))),IF($E242&lt;='2. Velg maks og min hastigheter'!$E$5,100,IF($E242&lt;='2. Velg maks og min hastigheter'!$E$6,125,IF($E242&lt;='2. Velg maks og min hastigheter'!$E$7,160,IF($E242&lt;='2. Velg maks og min hastigheter'!$E$8,200,IF($E242&lt;='2. Velg maks og min hastigheter'!$E$9,250,IF($E242&lt;='2. Velg maks og min hastigheter'!$E$10,315,IF($E242&lt;='2. Velg maks og min hastigheter'!$E$11,400,IF($E242&lt;='2. Velg maks og min hastigheter'!$E$12,500,IF($E242&lt;='2. Velg maks og min hastigheter'!$E$13,630,"Bruk rektangulært")))))))))))</f>
        <v/>
      </c>
      <c r="G242" s="170"/>
      <c r="H242" s="170"/>
      <c r="I242" s="172" t="str">
        <f>IFERROR(IF(OR($E242="",F242=""),"",IF(AND(F242="Bruk rektangulært",G242=""),"",ROUND(IF(G242&lt;&gt;"",IF( VLOOKUP(G242,'Dim, min og maks'!$A$2:$F$54,6,FALSE)&lt;&gt;0,'1. Prosjekteringsverktøy'!E242/3600/VLOOKUP(G242,'Dim, min og maks'!$A$2:$F$54,6,FALSE),(E242/3600)/(((G242/2/1000))^2*PI())),IF( VLOOKUP(F242,'Dim, min og maks'!$A$2:$F$54,6,FALSE)&lt;&gt;0,'1. Prosjekteringsverktøy'!E242/3600/VLOOKUP($F242,'Dim, min og maks'!$A$2:$F$54,6,FALSE),($E242/3600)/((($F242/2/1000))^2*PI()))),1))),"Dim finnes ikke")</f>
        <v/>
      </c>
      <c r="J242" s="173" t="str">
        <f>IFERROR(ROUND(IF($F242=0,"",IF(H242=CAV!$A$3,E242,IF(G242&lt;&gt;"",IF($G242=100,'2. Velg maks og min hastigheter'!$H$5,IF($G242=125,'2. Velg maks og min hastigheter'!$H$6,IF($G242=160,'2. Velg maks og min hastigheter'!$H$7,IF($G242=200,'2. Velg maks og min hastigheter'!$H$8,IF($G242=250,'2. Velg maks og min hastigheter'!$H$9,IF($G242=315,'2. Velg maks og min hastigheter'!$H$10,IF($G242=400,'2. Velg maks og min hastigheter'!$H$11,IF($G242=500,'2. Velg maks og min hastigheter'!$H$12,IF($G242=630,'2. Velg maks og min hastigheter'!$H$13,VLOOKUP($G242,'Dim, min og maks'!$A$11:$H$54,6,FALSE)*3600*1.5))))))))),IF($F242=100,'2. Velg maks og min hastigheter'!$H$5,IF($F242=125,'2. Velg maks og min hastigheter'!$H$6,IF($F242=160,'2. Velg maks og min hastigheter'!$H$7,IF($F242=200,'2. Velg maks og min hastigheter'!$H$8,IF($F242=250,'2. Velg maks og min hastigheter'!$H$9,IF($F242=315,'2. Velg maks og min hastigheter'!$H$10,IF($F242=400,'2. Velg maks og min hastigheter'!$H$11,IF($F242=500,'2. Velg maks og min hastigheter'!$H$12,IF($F242=630,'2. Velg maks og min hastigheter'!$H$13,VLOOKUP($F242,'Dim, min og maks'!$A$11:$H$54,6,FALSE)*3600*1.5)))))))))))),0),"")</f>
        <v/>
      </c>
      <c r="K242" s="174"/>
      <c r="L242" s="175" t="str">
        <f t="shared" si="11"/>
        <v/>
      </c>
      <c r="M242" s="233" t="str">
        <f t="shared" si="9"/>
        <v/>
      </c>
      <c r="N242" s="233"/>
      <c r="O242" s="233"/>
      <c r="P242" s="164"/>
    </row>
    <row r="243" spans="1:16" ht="15" customHeight="1" x14ac:dyDescent="0.3">
      <c r="A243" s="155"/>
      <c r="B243" s="174" t="s">
        <v>425</v>
      </c>
      <c r="C243" s="164"/>
      <c r="D243" s="164"/>
      <c r="E243" s="164"/>
      <c r="F243" s="169" t="str">
        <f>IF($E243&lt;20,"",IF(H243=CAV!$A$3,IF($E243&lt;='CAV hastighet'!$E$5,100,IF($E243&lt;='CAV hastighet'!$E$6,125,IF($E243&lt;='CAV hastighet'!$E$7,160,IF($E243&lt;='CAV hastighet'!$E$8,200,IF($E243&lt;='CAV hastighet'!$E$9,250,IF($E243&lt;='CAV hastighet'!$E$10,315,IF($E243&lt;='CAV hastighet'!$E$11,400,IF($E243&lt;='CAV hastighet'!$E$12,500,IF($E243&lt;='CAV hastighet'!$E$13,630,"Dim må overstyres"))))))))),IF($E243&lt;='2. Velg maks og min hastigheter'!$E$5,100,IF($E243&lt;='2. Velg maks og min hastigheter'!$E$6,125,IF($E243&lt;='2. Velg maks og min hastigheter'!$E$7,160,IF($E243&lt;='2. Velg maks og min hastigheter'!$E$8,200,IF($E243&lt;='2. Velg maks og min hastigheter'!$E$9,250,IF($E243&lt;='2. Velg maks og min hastigheter'!$E$10,315,IF($E243&lt;='2. Velg maks og min hastigheter'!$E$11,400,IF($E243&lt;='2. Velg maks og min hastigheter'!$E$12,500,IF($E243&lt;='2. Velg maks og min hastigheter'!$E$13,630,"Bruk rektangulært")))))))))))</f>
        <v/>
      </c>
      <c r="G243" s="170"/>
      <c r="H243" s="170"/>
      <c r="I243" s="172" t="str">
        <f>IFERROR(IF(OR($E243="",F243=""),"",IF(AND(F243="Bruk rektangulært",G243=""),"",ROUND(IF(G243&lt;&gt;"",IF( VLOOKUP(G243,'Dim, min og maks'!$A$2:$F$54,6,FALSE)&lt;&gt;0,'1. Prosjekteringsverktøy'!E243/3600/VLOOKUP(G243,'Dim, min og maks'!$A$2:$F$54,6,FALSE),(E243/3600)/(((G243/2/1000))^2*PI())),IF( VLOOKUP(F243,'Dim, min og maks'!$A$2:$F$54,6,FALSE)&lt;&gt;0,'1. Prosjekteringsverktøy'!E243/3600/VLOOKUP($F243,'Dim, min og maks'!$A$2:$F$54,6,FALSE),($E243/3600)/((($F243/2/1000))^2*PI()))),1))),"Dim finnes ikke")</f>
        <v/>
      </c>
      <c r="J243" s="173" t="str">
        <f>IFERROR(ROUND(IF($F243=0,"",IF(H243=CAV!$A$3,E243,IF(G243&lt;&gt;"",IF($G243=100,'2. Velg maks og min hastigheter'!$H$5,IF($G243=125,'2. Velg maks og min hastigheter'!$H$6,IF($G243=160,'2. Velg maks og min hastigheter'!$H$7,IF($G243=200,'2. Velg maks og min hastigheter'!$H$8,IF($G243=250,'2. Velg maks og min hastigheter'!$H$9,IF($G243=315,'2. Velg maks og min hastigheter'!$H$10,IF($G243=400,'2. Velg maks og min hastigheter'!$H$11,IF($G243=500,'2. Velg maks og min hastigheter'!$H$12,IF($G243=630,'2. Velg maks og min hastigheter'!$H$13,VLOOKUP($G243,'Dim, min og maks'!$A$11:$H$54,6,FALSE)*3600*1.5))))))))),IF($F243=100,'2. Velg maks og min hastigheter'!$H$5,IF($F243=125,'2. Velg maks og min hastigheter'!$H$6,IF($F243=160,'2. Velg maks og min hastigheter'!$H$7,IF($F243=200,'2. Velg maks og min hastigheter'!$H$8,IF($F243=250,'2. Velg maks og min hastigheter'!$H$9,IF($F243=315,'2. Velg maks og min hastigheter'!$H$10,IF($F243=400,'2. Velg maks og min hastigheter'!$H$11,IF($F243=500,'2. Velg maks og min hastigheter'!$H$12,IF($F243=630,'2. Velg maks og min hastigheter'!$H$13,VLOOKUP($F243,'Dim, min og maks'!$A$11:$H$54,6,FALSE)*3600*1.5)))))))))))),0),"")</f>
        <v/>
      </c>
      <c r="K243" s="174"/>
      <c r="L243" s="175" t="str">
        <f t="shared" si="11"/>
        <v/>
      </c>
      <c r="M243" s="233" t="str">
        <f t="shared" si="9"/>
        <v/>
      </c>
      <c r="N243" s="233"/>
      <c r="O243" s="233"/>
      <c r="P243" s="164"/>
    </row>
    <row r="244" spans="1:16" ht="15" customHeight="1" x14ac:dyDescent="0.3">
      <c r="A244" s="155"/>
      <c r="B244" s="174" t="s">
        <v>425</v>
      </c>
      <c r="C244" s="164"/>
      <c r="D244" s="164"/>
      <c r="E244" s="164"/>
      <c r="F244" s="169" t="str">
        <f>IF($E244&lt;20,"",IF(H244=CAV!$A$3,IF($E244&lt;='CAV hastighet'!$E$5,100,IF($E244&lt;='CAV hastighet'!$E$6,125,IF($E244&lt;='CAV hastighet'!$E$7,160,IF($E244&lt;='CAV hastighet'!$E$8,200,IF($E244&lt;='CAV hastighet'!$E$9,250,IF($E244&lt;='CAV hastighet'!$E$10,315,IF($E244&lt;='CAV hastighet'!$E$11,400,IF($E244&lt;='CAV hastighet'!$E$12,500,IF($E244&lt;='CAV hastighet'!$E$13,630,"Dim må overstyres"))))))))),IF($E244&lt;='2. Velg maks og min hastigheter'!$E$5,100,IF($E244&lt;='2. Velg maks og min hastigheter'!$E$6,125,IF($E244&lt;='2. Velg maks og min hastigheter'!$E$7,160,IF($E244&lt;='2. Velg maks og min hastigheter'!$E$8,200,IF($E244&lt;='2. Velg maks og min hastigheter'!$E$9,250,IF($E244&lt;='2. Velg maks og min hastigheter'!$E$10,315,IF($E244&lt;='2. Velg maks og min hastigheter'!$E$11,400,IF($E244&lt;='2. Velg maks og min hastigheter'!$E$12,500,IF($E244&lt;='2. Velg maks og min hastigheter'!$E$13,630,"Bruk rektangulært")))))))))))</f>
        <v/>
      </c>
      <c r="G244" s="170"/>
      <c r="H244" s="170"/>
      <c r="I244" s="172" t="str">
        <f>IFERROR(IF(OR($E244="",F244=""),"",IF(AND(F244="Bruk rektangulært",G244=""),"",ROUND(IF(G244&lt;&gt;"",IF( VLOOKUP(G244,'Dim, min og maks'!$A$2:$F$54,6,FALSE)&lt;&gt;0,'1. Prosjekteringsverktøy'!E244/3600/VLOOKUP(G244,'Dim, min og maks'!$A$2:$F$54,6,FALSE),(E244/3600)/(((G244/2/1000))^2*PI())),IF( VLOOKUP(F244,'Dim, min og maks'!$A$2:$F$54,6,FALSE)&lt;&gt;0,'1. Prosjekteringsverktøy'!E244/3600/VLOOKUP($F244,'Dim, min og maks'!$A$2:$F$54,6,FALSE),($E244/3600)/((($F244/2/1000))^2*PI()))),1))),"Dim finnes ikke")</f>
        <v/>
      </c>
      <c r="J244" s="173" t="str">
        <f>IFERROR(ROUND(IF($F244=0,"",IF(H244=CAV!$A$3,E244,IF(G244&lt;&gt;"",IF($G244=100,'2. Velg maks og min hastigheter'!$H$5,IF($G244=125,'2. Velg maks og min hastigheter'!$H$6,IF($G244=160,'2. Velg maks og min hastigheter'!$H$7,IF($G244=200,'2. Velg maks og min hastigheter'!$H$8,IF($G244=250,'2. Velg maks og min hastigheter'!$H$9,IF($G244=315,'2. Velg maks og min hastigheter'!$H$10,IF($G244=400,'2. Velg maks og min hastigheter'!$H$11,IF($G244=500,'2. Velg maks og min hastigheter'!$H$12,IF($G244=630,'2. Velg maks og min hastigheter'!$H$13,VLOOKUP($G244,'Dim, min og maks'!$A$11:$H$54,6,FALSE)*3600*1.5))))))))),IF($F244=100,'2. Velg maks og min hastigheter'!$H$5,IF($F244=125,'2. Velg maks og min hastigheter'!$H$6,IF($F244=160,'2. Velg maks og min hastigheter'!$H$7,IF($F244=200,'2. Velg maks og min hastigheter'!$H$8,IF($F244=250,'2. Velg maks og min hastigheter'!$H$9,IF($F244=315,'2. Velg maks og min hastigheter'!$H$10,IF($F244=400,'2. Velg maks og min hastigheter'!$H$11,IF($F244=500,'2. Velg maks og min hastigheter'!$H$12,IF($F244=630,'2. Velg maks og min hastigheter'!$H$13,VLOOKUP($F244,'Dim, min og maks'!$A$11:$H$54,6,FALSE)*3600*1.5)))))))))))),0),"")</f>
        <v/>
      </c>
      <c r="K244" s="174"/>
      <c r="L244" s="175" t="str">
        <f t="shared" si="11"/>
        <v/>
      </c>
      <c r="M244" s="233" t="str">
        <f t="shared" si="9"/>
        <v/>
      </c>
      <c r="N244" s="233"/>
      <c r="O244" s="233"/>
      <c r="P244" s="164"/>
    </row>
    <row r="245" spans="1:16" ht="15" customHeight="1" x14ac:dyDescent="0.3">
      <c r="A245" s="155"/>
      <c r="B245" s="174" t="s">
        <v>425</v>
      </c>
      <c r="C245" s="164"/>
      <c r="D245" s="164"/>
      <c r="E245" s="164"/>
      <c r="F245" s="169" t="str">
        <f>IF($E245&lt;20,"",IF(H245=CAV!$A$3,IF($E245&lt;='CAV hastighet'!$E$5,100,IF($E245&lt;='CAV hastighet'!$E$6,125,IF($E245&lt;='CAV hastighet'!$E$7,160,IF($E245&lt;='CAV hastighet'!$E$8,200,IF($E245&lt;='CAV hastighet'!$E$9,250,IF($E245&lt;='CAV hastighet'!$E$10,315,IF($E245&lt;='CAV hastighet'!$E$11,400,IF($E245&lt;='CAV hastighet'!$E$12,500,IF($E245&lt;='CAV hastighet'!$E$13,630,"Dim må overstyres"))))))))),IF($E245&lt;='2. Velg maks og min hastigheter'!$E$5,100,IF($E245&lt;='2. Velg maks og min hastigheter'!$E$6,125,IF($E245&lt;='2. Velg maks og min hastigheter'!$E$7,160,IF($E245&lt;='2. Velg maks og min hastigheter'!$E$8,200,IF($E245&lt;='2. Velg maks og min hastigheter'!$E$9,250,IF($E245&lt;='2. Velg maks og min hastigheter'!$E$10,315,IF($E245&lt;='2. Velg maks og min hastigheter'!$E$11,400,IF($E245&lt;='2. Velg maks og min hastigheter'!$E$12,500,IF($E245&lt;='2. Velg maks og min hastigheter'!$E$13,630,"Bruk rektangulært")))))))))))</f>
        <v/>
      </c>
      <c r="G245" s="170"/>
      <c r="H245" s="170"/>
      <c r="I245" s="172" t="str">
        <f>IFERROR(IF(OR($E245="",F245=""),"",IF(AND(F245="Bruk rektangulært",G245=""),"",ROUND(IF(G245&lt;&gt;"",IF( VLOOKUP(G245,'Dim, min og maks'!$A$2:$F$54,6,FALSE)&lt;&gt;0,'1. Prosjekteringsverktøy'!E245/3600/VLOOKUP(G245,'Dim, min og maks'!$A$2:$F$54,6,FALSE),(E245/3600)/(((G245/2/1000))^2*PI())),IF( VLOOKUP(F245,'Dim, min og maks'!$A$2:$F$54,6,FALSE)&lt;&gt;0,'1. Prosjekteringsverktøy'!E245/3600/VLOOKUP($F245,'Dim, min og maks'!$A$2:$F$54,6,FALSE),($E245/3600)/((($F245/2/1000))^2*PI()))),1))),"Dim finnes ikke")</f>
        <v/>
      </c>
      <c r="J245" s="173" t="str">
        <f>IFERROR(ROUND(IF($F245=0,"",IF(H245=CAV!$A$3,E245,IF(G245&lt;&gt;"",IF($G245=100,'2. Velg maks og min hastigheter'!$H$5,IF($G245=125,'2. Velg maks og min hastigheter'!$H$6,IF($G245=160,'2. Velg maks og min hastigheter'!$H$7,IF($G245=200,'2. Velg maks og min hastigheter'!$H$8,IF($G245=250,'2. Velg maks og min hastigheter'!$H$9,IF($G245=315,'2. Velg maks og min hastigheter'!$H$10,IF($G245=400,'2. Velg maks og min hastigheter'!$H$11,IF($G245=500,'2. Velg maks og min hastigheter'!$H$12,IF($G245=630,'2. Velg maks og min hastigheter'!$H$13,VLOOKUP($G245,'Dim, min og maks'!$A$11:$H$54,6,FALSE)*3600*1.5))))))))),IF($F245=100,'2. Velg maks og min hastigheter'!$H$5,IF($F245=125,'2. Velg maks og min hastigheter'!$H$6,IF($F245=160,'2. Velg maks og min hastigheter'!$H$7,IF($F245=200,'2. Velg maks og min hastigheter'!$H$8,IF($F245=250,'2. Velg maks og min hastigheter'!$H$9,IF($F245=315,'2. Velg maks og min hastigheter'!$H$10,IF($F245=400,'2. Velg maks og min hastigheter'!$H$11,IF($F245=500,'2. Velg maks og min hastigheter'!$H$12,IF($F245=630,'2. Velg maks og min hastigheter'!$H$13,VLOOKUP($F245,'Dim, min og maks'!$A$11:$H$54,6,FALSE)*3600*1.5)))))))))))),0),"")</f>
        <v/>
      </c>
      <c r="K245" s="174"/>
      <c r="L245" s="175" t="str">
        <f t="shared" si="11"/>
        <v/>
      </c>
      <c r="M245" s="233" t="str">
        <f t="shared" si="9"/>
        <v/>
      </c>
      <c r="N245" s="233"/>
      <c r="O245" s="233"/>
      <c r="P245" s="164"/>
    </row>
    <row r="246" spans="1:16" ht="15" customHeight="1" x14ac:dyDescent="0.3">
      <c r="A246" s="155"/>
      <c r="B246" s="174" t="s">
        <v>425</v>
      </c>
      <c r="C246" s="164"/>
      <c r="D246" s="164"/>
      <c r="E246" s="164"/>
      <c r="F246" s="169" t="str">
        <f>IF($E246&lt;20,"",IF(H246=CAV!$A$3,IF($E246&lt;='CAV hastighet'!$E$5,100,IF($E246&lt;='CAV hastighet'!$E$6,125,IF($E246&lt;='CAV hastighet'!$E$7,160,IF($E246&lt;='CAV hastighet'!$E$8,200,IF($E246&lt;='CAV hastighet'!$E$9,250,IF($E246&lt;='CAV hastighet'!$E$10,315,IF($E246&lt;='CAV hastighet'!$E$11,400,IF($E246&lt;='CAV hastighet'!$E$12,500,IF($E246&lt;='CAV hastighet'!$E$13,630,"Dim må overstyres"))))))))),IF($E246&lt;='2. Velg maks og min hastigheter'!$E$5,100,IF($E246&lt;='2. Velg maks og min hastigheter'!$E$6,125,IF($E246&lt;='2. Velg maks og min hastigheter'!$E$7,160,IF($E246&lt;='2. Velg maks og min hastigheter'!$E$8,200,IF($E246&lt;='2. Velg maks og min hastigheter'!$E$9,250,IF($E246&lt;='2. Velg maks og min hastigheter'!$E$10,315,IF($E246&lt;='2. Velg maks og min hastigheter'!$E$11,400,IF($E246&lt;='2. Velg maks og min hastigheter'!$E$12,500,IF($E246&lt;='2. Velg maks og min hastigheter'!$E$13,630,"Bruk rektangulært")))))))))))</f>
        <v/>
      </c>
      <c r="G246" s="170"/>
      <c r="H246" s="170"/>
      <c r="I246" s="172" t="str">
        <f>IFERROR(IF(OR($E246="",F246=""),"",IF(AND(F246="Bruk rektangulært",G246=""),"",ROUND(IF(G246&lt;&gt;"",IF( VLOOKUP(G246,'Dim, min og maks'!$A$2:$F$54,6,FALSE)&lt;&gt;0,'1. Prosjekteringsverktøy'!E246/3600/VLOOKUP(G246,'Dim, min og maks'!$A$2:$F$54,6,FALSE),(E246/3600)/(((G246/2/1000))^2*PI())),IF( VLOOKUP(F246,'Dim, min og maks'!$A$2:$F$54,6,FALSE)&lt;&gt;0,'1. Prosjekteringsverktøy'!E246/3600/VLOOKUP($F246,'Dim, min og maks'!$A$2:$F$54,6,FALSE),($E246/3600)/((($F246/2/1000))^2*PI()))),1))),"Dim finnes ikke")</f>
        <v/>
      </c>
      <c r="J246" s="173" t="str">
        <f>IFERROR(ROUND(IF($F246=0,"",IF(H246=CAV!$A$3,E246,IF(G246&lt;&gt;"",IF($G246=100,'2. Velg maks og min hastigheter'!$H$5,IF($G246=125,'2. Velg maks og min hastigheter'!$H$6,IF($G246=160,'2. Velg maks og min hastigheter'!$H$7,IF($G246=200,'2. Velg maks og min hastigheter'!$H$8,IF($G246=250,'2. Velg maks og min hastigheter'!$H$9,IF($G246=315,'2. Velg maks og min hastigheter'!$H$10,IF($G246=400,'2. Velg maks og min hastigheter'!$H$11,IF($G246=500,'2. Velg maks og min hastigheter'!$H$12,IF($G246=630,'2. Velg maks og min hastigheter'!$H$13,VLOOKUP($G246,'Dim, min og maks'!$A$11:$H$54,6,FALSE)*3600*1.5))))))))),IF($F246=100,'2. Velg maks og min hastigheter'!$H$5,IF($F246=125,'2. Velg maks og min hastigheter'!$H$6,IF($F246=160,'2. Velg maks og min hastigheter'!$H$7,IF($F246=200,'2. Velg maks og min hastigheter'!$H$8,IF($F246=250,'2. Velg maks og min hastigheter'!$H$9,IF($F246=315,'2. Velg maks og min hastigheter'!$H$10,IF($F246=400,'2. Velg maks og min hastigheter'!$H$11,IF($F246=500,'2. Velg maks og min hastigheter'!$H$12,IF($F246=630,'2. Velg maks og min hastigheter'!$H$13,VLOOKUP($F246,'Dim, min og maks'!$A$11:$H$54,6,FALSE)*3600*1.5)))))))))))),0),"")</f>
        <v/>
      </c>
      <c r="K246" s="174"/>
      <c r="L246" s="175" t="str">
        <f t="shared" si="11"/>
        <v/>
      </c>
      <c r="M246" s="233" t="str">
        <f t="shared" si="9"/>
        <v/>
      </c>
      <c r="N246" s="233"/>
      <c r="O246" s="233"/>
      <c r="P246" s="164"/>
    </row>
    <row r="247" spans="1:16" ht="15" customHeight="1" x14ac:dyDescent="0.3">
      <c r="A247" s="155"/>
      <c r="B247" s="174" t="s">
        <v>425</v>
      </c>
      <c r="C247" s="164"/>
      <c r="D247" s="164"/>
      <c r="E247" s="164"/>
      <c r="F247" s="169" t="str">
        <f>IF($E247&lt;20,"",IF(H247=CAV!$A$3,IF($E247&lt;='CAV hastighet'!$E$5,100,IF($E247&lt;='CAV hastighet'!$E$6,125,IF($E247&lt;='CAV hastighet'!$E$7,160,IF($E247&lt;='CAV hastighet'!$E$8,200,IF($E247&lt;='CAV hastighet'!$E$9,250,IF($E247&lt;='CAV hastighet'!$E$10,315,IF($E247&lt;='CAV hastighet'!$E$11,400,IF($E247&lt;='CAV hastighet'!$E$12,500,IF($E247&lt;='CAV hastighet'!$E$13,630,"Dim må overstyres"))))))))),IF($E247&lt;='2. Velg maks og min hastigheter'!$E$5,100,IF($E247&lt;='2. Velg maks og min hastigheter'!$E$6,125,IF($E247&lt;='2. Velg maks og min hastigheter'!$E$7,160,IF($E247&lt;='2. Velg maks og min hastigheter'!$E$8,200,IF($E247&lt;='2. Velg maks og min hastigheter'!$E$9,250,IF($E247&lt;='2. Velg maks og min hastigheter'!$E$10,315,IF($E247&lt;='2. Velg maks og min hastigheter'!$E$11,400,IF($E247&lt;='2. Velg maks og min hastigheter'!$E$12,500,IF($E247&lt;='2. Velg maks og min hastigheter'!$E$13,630,"Bruk rektangulært")))))))))))</f>
        <v/>
      </c>
      <c r="G247" s="170"/>
      <c r="H247" s="170"/>
      <c r="I247" s="172" t="str">
        <f>IFERROR(IF(OR($E247="",F247=""),"",IF(AND(F247="Bruk rektangulært",G247=""),"",ROUND(IF(G247&lt;&gt;"",IF( VLOOKUP(G247,'Dim, min og maks'!$A$2:$F$54,6,FALSE)&lt;&gt;0,'1. Prosjekteringsverktøy'!E247/3600/VLOOKUP(G247,'Dim, min og maks'!$A$2:$F$54,6,FALSE),(E247/3600)/(((G247/2/1000))^2*PI())),IF( VLOOKUP(F247,'Dim, min og maks'!$A$2:$F$54,6,FALSE)&lt;&gt;0,'1. Prosjekteringsverktøy'!E247/3600/VLOOKUP($F247,'Dim, min og maks'!$A$2:$F$54,6,FALSE),($E247/3600)/((($F247/2/1000))^2*PI()))),1))),"Dim finnes ikke")</f>
        <v/>
      </c>
      <c r="J247" s="173" t="str">
        <f>IFERROR(ROUND(IF($F247=0,"",IF(H247=CAV!$A$3,E247,IF(G247&lt;&gt;"",IF($G247=100,'2. Velg maks og min hastigheter'!$H$5,IF($G247=125,'2. Velg maks og min hastigheter'!$H$6,IF($G247=160,'2. Velg maks og min hastigheter'!$H$7,IF($G247=200,'2. Velg maks og min hastigheter'!$H$8,IF($G247=250,'2. Velg maks og min hastigheter'!$H$9,IF($G247=315,'2. Velg maks og min hastigheter'!$H$10,IF($G247=400,'2. Velg maks og min hastigheter'!$H$11,IF($G247=500,'2. Velg maks og min hastigheter'!$H$12,IF($G247=630,'2. Velg maks og min hastigheter'!$H$13,VLOOKUP($G247,'Dim, min og maks'!$A$11:$H$54,6,FALSE)*3600*1.5))))))))),IF($F247=100,'2. Velg maks og min hastigheter'!$H$5,IF($F247=125,'2. Velg maks og min hastigheter'!$H$6,IF($F247=160,'2. Velg maks og min hastigheter'!$H$7,IF($F247=200,'2. Velg maks og min hastigheter'!$H$8,IF($F247=250,'2. Velg maks og min hastigheter'!$H$9,IF($F247=315,'2. Velg maks og min hastigheter'!$H$10,IF($F247=400,'2. Velg maks og min hastigheter'!$H$11,IF($F247=500,'2. Velg maks og min hastigheter'!$H$12,IF($F247=630,'2. Velg maks og min hastigheter'!$H$13,VLOOKUP($F247,'Dim, min og maks'!$A$11:$H$54,6,FALSE)*3600*1.5)))))))))))),0),"")</f>
        <v/>
      </c>
      <c r="K247" s="174"/>
      <c r="L247" s="175" t="str">
        <f t="shared" si="11"/>
        <v/>
      </c>
      <c r="M247" s="233" t="str">
        <f t="shared" si="9"/>
        <v/>
      </c>
      <c r="N247" s="233"/>
      <c r="O247" s="233"/>
      <c r="P247" s="164"/>
    </row>
    <row r="248" spans="1:16" ht="15" customHeight="1" x14ac:dyDescent="0.3">
      <c r="A248" s="155"/>
      <c r="B248" s="174" t="s">
        <v>425</v>
      </c>
      <c r="C248" s="164"/>
      <c r="D248" s="164"/>
      <c r="E248" s="164"/>
      <c r="F248" s="169" t="str">
        <f>IF($E248&lt;20,"",IF(H248=CAV!$A$3,IF($E248&lt;='CAV hastighet'!$E$5,100,IF($E248&lt;='CAV hastighet'!$E$6,125,IF($E248&lt;='CAV hastighet'!$E$7,160,IF($E248&lt;='CAV hastighet'!$E$8,200,IF($E248&lt;='CAV hastighet'!$E$9,250,IF($E248&lt;='CAV hastighet'!$E$10,315,IF($E248&lt;='CAV hastighet'!$E$11,400,IF($E248&lt;='CAV hastighet'!$E$12,500,IF($E248&lt;='CAV hastighet'!$E$13,630,"Dim må overstyres"))))))))),IF($E248&lt;='2. Velg maks og min hastigheter'!$E$5,100,IF($E248&lt;='2. Velg maks og min hastigheter'!$E$6,125,IF($E248&lt;='2. Velg maks og min hastigheter'!$E$7,160,IF($E248&lt;='2. Velg maks og min hastigheter'!$E$8,200,IF($E248&lt;='2. Velg maks og min hastigheter'!$E$9,250,IF($E248&lt;='2. Velg maks og min hastigheter'!$E$10,315,IF($E248&lt;='2. Velg maks og min hastigheter'!$E$11,400,IF($E248&lt;='2. Velg maks og min hastigheter'!$E$12,500,IF($E248&lt;='2. Velg maks og min hastigheter'!$E$13,630,"Bruk rektangulært")))))))))))</f>
        <v/>
      </c>
      <c r="G248" s="170"/>
      <c r="H248" s="170"/>
      <c r="I248" s="172" t="str">
        <f>IFERROR(IF(OR($E248="",F248=""),"",IF(AND(F248="Bruk rektangulært",G248=""),"",ROUND(IF(G248&lt;&gt;"",IF( VLOOKUP(G248,'Dim, min og maks'!$A$2:$F$54,6,FALSE)&lt;&gt;0,'1. Prosjekteringsverktøy'!E248/3600/VLOOKUP(G248,'Dim, min og maks'!$A$2:$F$54,6,FALSE),(E248/3600)/(((G248/2/1000))^2*PI())),IF( VLOOKUP(F248,'Dim, min og maks'!$A$2:$F$54,6,FALSE)&lt;&gt;0,'1. Prosjekteringsverktøy'!E248/3600/VLOOKUP($F248,'Dim, min og maks'!$A$2:$F$54,6,FALSE),($E248/3600)/((($F248/2/1000))^2*PI()))),1))),"Dim finnes ikke")</f>
        <v/>
      </c>
      <c r="J248" s="173" t="str">
        <f>IFERROR(ROUND(IF($F248=0,"",IF(H248=CAV!$A$3,E248,IF(G248&lt;&gt;"",IF($G248=100,'2. Velg maks og min hastigheter'!$H$5,IF($G248=125,'2. Velg maks og min hastigheter'!$H$6,IF($G248=160,'2. Velg maks og min hastigheter'!$H$7,IF($G248=200,'2. Velg maks og min hastigheter'!$H$8,IF($G248=250,'2. Velg maks og min hastigheter'!$H$9,IF($G248=315,'2. Velg maks og min hastigheter'!$H$10,IF($G248=400,'2. Velg maks og min hastigheter'!$H$11,IF($G248=500,'2. Velg maks og min hastigheter'!$H$12,IF($G248=630,'2. Velg maks og min hastigheter'!$H$13,VLOOKUP($G248,'Dim, min og maks'!$A$11:$H$54,6,FALSE)*3600*1.5))))))))),IF($F248=100,'2. Velg maks og min hastigheter'!$H$5,IF($F248=125,'2. Velg maks og min hastigheter'!$H$6,IF($F248=160,'2. Velg maks og min hastigheter'!$H$7,IF($F248=200,'2. Velg maks og min hastigheter'!$H$8,IF($F248=250,'2. Velg maks og min hastigheter'!$H$9,IF($F248=315,'2. Velg maks og min hastigheter'!$H$10,IF($F248=400,'2. Velg maks og min hastigheter'!$H$11,IF($F248=500,'2. Velg maks og min hastigheter'!$H$12,IF($F248=630,'2. Velg maks og min hastigheter'!$H$13,VLOOKUP($F248,'Dim, min og maks'!$A$11:$H$54,6,FALSE)*3600*1.5)))))))))))),0),"")</f>
        <v/>
      </c>
      <c r="K248" s="174"/>
      <c r="L248" s="175" t="str">
        <f t="shared" si="11"/>
        <v/>
      </c>
      <c r="M248" s="233" t="str">
        <f t="shared" si="9"/>
        <v/>
      </c>
      <c r="N248" s="233"/>
      <c r="O248" s="233"/>
      <c r="P248" s="164"/>
    </row>
    <row r="249" spans="1:16" ht="15" customHeight="1" x14ac:dyDescent="0.3">
      <c r="A249" s="155"/>
      <c r="B249" s="174" t="s">
        <v>425</v>
      </c>
      <c r="C249" s="164"/>
      <c r="D249" s="164"/>
      <c r="E249" s="164"/>
      <c r="F249" s="169" t="str">
        <f>IF($E249&lt;20,"",IF(H249=CAV!$A$3,IF($E249&lt;='CAV hastighet'!$E$5,100,IF($E249&lt;='CAV hastighet'!$E$6,125,IF($E249&lt;='CAV hastighet'!$E$7,160,IF($E249&lt;='CAV hastighet'!$E$8,200,IF($E249&lt;='CAV hastighet'!$E$9,250,IF($E249&lt;='CAV hastighet'!$E$10,315,IF($E249&lt;='CAV hastighet'!$E$11,400,IF($E249&lt;='CAV hastighet'!$E$12,500,IF($E249&lt;='CAV hastighet'!$E$13,630,"Dim må overstyres"))))))))),IF($E249&lt;='2. Velg maks og min hastigheter'!$E$5,100,IF($E249&lt;='2. Velg maks og min hastigheter'!$E$6,125,IF($E249&lt;='2. Velg maks og min hastigheter'!$E$7,160,IF($E249&lt;='2. Velg maks og min hastigheter'!$E$8,200,IF($E249&lt;='2. Velg maks og min hastigheter'!$E$9,250,IF($E249&lt;='2. Velg maks og min hastigheter'!$E$10,315,IF($E249&lt;='2. Velg maks og min hastigheter'!$E$11,400,IF($E249&lt;='2. Velg maks og min hastigheter'!$E$12,500,IF($E249&lt;='2. Velg maks og min hastigheter'!$E$13,630,"Bruk rektangulært")))))))))))</f>
        <v/>
      </c>
      <c r="G249" s="170"/>
      <c r="H249" s="170"/>
      <c r="I249" s="172" t="str">
        <f>IFERROR(IF(OR($E249="",F249=""),"",IF(AND(F249="Bruk rektangulært",G249=""),"",ROUND(IF(G249&lt;&gt;"",IF( VLOOKUP(G249,'Dim, min og maks'!$A$2:$F$54,6,FALSE)&lt;&gt;0,'1. Prosjekteringsverktøy'!E249/3600/VLOOKUP(G249,'Dim, min og maks'!$A$2:$F$54,6,FALSE),(E249/3600)/(((G249/2/1000))^2*PI())),IF( VLOOKUP(F249,'Dim, min og maks'!$A$2:$F$54,6,FALSE)&lt;&gt;0,'1. Prosjekteringsverktøy'!E249/3600/VLOOKUP($F249,'Dim, min og maks'!$A$2:$F$54,6,FALSE),($E249/3600)/((($F249/2/1000))^2*PI()))),1))),"Dim finnes ikke")</f>
        <v/>
      </c>
      <c r="J249" s="173" t="str">
        <f>IFERROR(ROUND(IF($F249=0,"",IF(H249=CAV!$A$3,E249,IF(G249&lt;&gt;"",IF($G249=100,'2. Velg maks og min hastigheter'!$H$5,IF($G249=125,'2. Velg maks og min hastigheter'!$H$6,IF($G249=160,'2. Velg maks og min hastigheter'!$H$7,IF($G249=200,'2. Velg maks og min hastigheter'!$H$8,IF($G249=250,'2. Velg maks og min hastigheter'!$H$9,IF($G249=315,'2. Velg maks og min hastigheter'!$H$10,IF($G249=400,'2. Velg maks og min hastigheter'!$H$11,IF($G249=500,'2. Velg maks og min hastigheter'!$H$12,IF($G249=630,'2. Velg maks og min hastigheter'!$H$13,VLOOKUP($G249,'Dim, min og maks'!$A$11:$H$54,6,FALSE)*3600*1.5))))))))),IF($F249=100,'2. Velg maks og min hastigheter'!$H$5,IF($F249=125,'2. Velg maks og min hastigheter'!$H$6,IF($F249=160,'2. Velg maks og min hastigheter'!$H$7,IF($F249=200,'2. Velg maks og min hastigheter'!$H$8,IF($F249=250,'2. Velg maks og min hastigheter'!$H$9,IF($F249=315,'2. Velg maks og min hastigheter'!$H$10,IF($F249=400,'2. Velg maks og min hastigheter'!$H$11,IF($F249=500,'2. Velg maks og min hastigheter'!$H$12,IF($F249=630,'2. Velg maks og min hastigheter'!$H$13,VLOOKUP($F249,'Dim, min og maks'!$A$11:$H$54,6,FALSE)*3600*1.5)))))))))))),0),"")</f>
        <v/>
      </c>
      <c r="K249" s="174"/>
      <c r="L249" s="175" t="str">
        <f t="shared" si="11"/>
        <v/>
      </c>
      <c r="M249" s="233" t="str">
        <f t="shared" si="9"/>
        <v/>
      </c>
      <c r="N249" s="233"/>
      <c r="O249" s="233"/>
      <c r="P249" s="164"/>
    </row>
    <row r="250" spans="1:16" ht="15" customHeight="1" x14ac:dyDescent="0.3">
      <c r="A250" s="155"/>
      <c r="B250" s="174" t="s">
        <v>425</v>
      </c>
      <c r="C250" s="164"/>
      <c r="D250" s="164"/>
      <c r="E250" s="164"/>
      <c r="F250" s="169" t="str">
        <f>IF($E250&lt;20,"",IF(H250=CAV!$A$3,IF($E250&lt;='CAV hastighet'!$E$5,100,IF($E250&lt;='CAV hastighet'!$E$6,125,IF($E250&lt;='CAV hastighet'!$E$7,160,IF($E250&lt;='CAV hastighet'!$E$8,200,IF($E250&lt;='CAV hastighet'!$E$9,250,IF($E250&lt;='CAV hastighet'!$E$10,315,IF($E250&lt;='CAV hastighet'!$E$11,400,IF($E250&lt;='CAV hastighet'!$E$12,500,IF($E250&lt;='CAV hastighet'!$E$13,630,"Dim må overstyres"))))))))),IF($E250&lt;='2. Velg maks og min hastigheter'!$E$5,100,IF($E250&lt;='2. Velg maks og min hastigheter'!$E$6,125,IF($E250&lt;='2. Velg maks og min hastigheter'!$E$7,160,IF($E250&lt;='2. Velg maks og min hastigheter'!$E$8,200,IF($E250&lt;='2. Velg maks og min hastigheter'!$E$9,250,IF($E250&lt;='2. Velg maks og min hastigheter'!$E$10,315,IF($E250&lt;='2. Velg maks og min hastigheter'!$E$11,400,IF($E250&lt;='2. Velg maks og min hastigheter'!$E$12,500,IF($E250&lt;='2. Velg maks og min hastigheter'!$E$13,630,"Bruk rektangulært")))))))))))</f>
        <v/>
      </c>
      <c r="G250" s="170"/>
      <c r="H250" s="170"/>
      <c r="I250" s="172" t="str">
        <f>IFERROR(IF(OR($E250="",F250=""),"",IF(AND(F250="Bruk rektangulært",G250=""),"",ROUND(IF(G250&lt;&gt;"",IF( VLOOKUP(G250,'Dim, min og maks'!$A$2:$F$54,6,FALSE)&lt;&gt;0,'1. Prosjekteringsverktøy'!E250/3600/VLOOKUP(G250,'Dim, min og maks'!$A$2:$F$54,6,FALSE),(E250/3600)/(((G250/2/1000))^2*PI())),IF( VLOOKUP(F250,'Dim, min og maks'!$A$2:$F$54,6,FALSE)&lt;&gt;0,'1. Prosjekteringsverktøy'!E250/3600/VLOOKUP($F250,'Dim, min og maks'!$A$2:$F$54,6,FALSE),($E250/3600)/((($F250/2/1000))^2*PI()))),1))),"Dim finnes ikke")</f>
        <v/>
      </c>
      <c r="J250" s="173" t="str">
        <f>IFERROR(ROUND(IF($F250=0,"",IF(H250=CAV!$A$3,E250,IF(G250&lt;&gt;"",IF($G250=100,'2. Velg maks og min hastigheter'!$H$5,IF($G250=125,'2. Velg maks og min hastigheter'!$H$6,IF($G250=160,'2. Velg maks og min hastigheter'!$H$7,IF($G250=200,'2. Velg maks og min hastigheter'!$H$8,IF($G250=250,'2. Velg maks og min hastigheter'!$H$9,IF($G250=315,'2. Velg maks og min hastigheter'!$H$10,IF($G250=400,'2. Velg maks og min hastigheter'!$H$11,IF($G250=500,'2. Velg maks og min hastigheter'!$H$12,IF($G250=630,'2. Velg maks og min hastigheter'!$H$13,VLOOKUP($G250,'Dim, min og maks'!$A$11:$H$54,6,FALSE)*3600*1.5))))))))),IF($F250=100,'2. Velg maks og min hastigheter'!$H$5,IF($F250=125,'2. Velg maks og min hastigheter'!$H$6,IF($F250=160,'2. Velg maks og min hastigheter'!$H$7,IF($F250=200,'2. Velg maks og min hastigheter'!$H$8,IF($F250=250,'2. Velg maks og min hastigheter'!$H$9,IF($F250=315,'2. Velg maks og min hastigheter'!$H$10,IF($F250=400,'2. Velg maks og min hastigheter'!$H$11,IF($F250=500,'2. Velg maks og min hastigheter'!$H$12,IF($F250=630,'2. Velg maks og min hastigheter'!$H$13,VLOOKUP($F250,'Dim, min og maks'!$A$11:$H$54,6,FALSE)*3600*1.5)))))))))))),0),"")</f>
        <v/>
      </c>
      <c r="K250" s="174"/>
      <c r="L250" s="175" t="str">
        <f t="shared" si="11"/>
        <v/>
      </c>
      <c r="M250" s="233" t="str">
        <f t="shared" si="9"/>
        <v/>
      </c>
      <c r="N250" s="233"/>
      <c r="O250" s="233"/>
      <c r="P250" s="164"/>
    </row>
    <row r="251" spans="1:16" ht="15" customHeight="1" x14ac:dyDescent="0.3">
      <c r="A251" s="155"/>
      <c r="B251" s="174" t="s">
        <v>425</v>
      </c>
      <c r="C251" s="164"/>
      <c r="D251" s="164"/>
      <c r="E251" s="164"/>
      <c r="F251" s="169" t="str">
        <f>IF($E251&lt;20,"",IF(H251=CAV!$A$3,IF($E251&lt;='CAV hastighet'!$E$5,100,IF($E251&lt;='CAV hastighet'!$E$6,125,IF($E251&lt;='CAV hastighet'!$E$7,160,IF($E251&lt;='CAV hastighet'!$E$8,200,IF($E251&lt;='CAV hastighet'!$E$9,250,IF($E251&lt;='CAV hastighet'!$E$10,315,IF($E251&lt;='CAV hastighet'!$E$11,400,IF($E251&lt;='CAV hastighet'!$E$12,500,IF($E251&lt;='CAV hastighet'!$E$13,630,"Dim må overstyres"))))))))),IF($E251&lt;='2. Velg maks og min hastigheter'!$E$5,100,IF($E251&lt;='2. Velg maks og min hastigheter'!$E$6,125,IF($E251&lt;='2. Velg maks og min hastigheter'!$E$7,160,IF($E251&lt;='2. Velg maks og min hastigheter'!$E$8,200,IF($E251&lt;='2. Velg maks og min hastigheter'!$E$9,250,IF($E251&lt;='2. Velg maks og min hastigheter'!$E$10,315,IF($E251&lt;='2. Velg maks og min hastigheter'!$E$11,400,IF($E251&lt;='2. Velg maks og min hastigheter'!$E$12,500,IF($E251&lt;='2. Velg maks og min hastigheter'!$E$13,630,"Bruk rektangulært")))))))))))</f>
        <v/>
      </c>
      <c r="G251" s="170"/>
      <c r="H251" s="170"/>
      <c r="I251" s="172" t="str">
        <f>IFERROR(IF(OR($E251="",F251=""),"",IF(AND(F251="Bruk rektangulært",G251=""),"",ROUND(IF(G251&lt;&gt;"",IF( VLOOKUP(G251,'Dim, min og maks'!$A$2:$F$54,6,FALSE)&lt;&gt;0,'1. Prosjekteringsverktøy'!E251/3600/VLOOKUP(G251,'Dim, min og maks'!$A$2:$F$54,6,FALSE),(E251/3600)/(((G251/2/1000))^2*PI())),IF( VLOOKUP(F251,'Dim, min og maks'!$A$2:$F$54,6,FALSE)&lt;&gt;0,'1. Prosjekteringsverktøy'!E251/3600/VLOOKUP($F251,'Dim, min og maks'!$A$2:$F$54,6,FALSE),($E251/3600)/((($F251/2/1000))^2*PI()))),1))),"Dim finnes ikke")</f>
        <v/>
      </c>
      <c r="J251" s="173" t="str">
        <f>IFERROR(ROUND(IF($F251=0,"",IF(H251=CAV!$A$3,E251,IF(G251&lt;&gt;"",IF($G251=100,'2. Velg maks og min hastigheter'!$H$5,IF($G251=125,'2. Velg maks og min hastigheter'!$H$6,IF($G251=160,'2. Velg maks og min hastigheter'!$H$7,IF($G251=200,'2. Velg maks og min hastigheter'!$H$8,IF($G251=250,'2. Velg maks og min hastigheter'!$H$9,IF($G251=315,'2. Velg maks og min hastigheter'!$H$10,IF($G251=400,'2. Velg maks og min hastigheter'!$H$11,IF($G251=500,'2. Velg maks og min hastigheter'!$H$12,IF($G251=630,'2. Velg maks og min hastigheter'!$H$13,VLOOKUP($G251,'Dim, min og maks'!$A$11:$H$54,6,FALSE)*3600*1.5))))))))),IF($F251=100,'2. Velg maks og min hastigheter'!$H$5,IF($F251=125,'2. Velg maks og min hastigheter'!$H$6,IF($F251=160,'2. Velg maks og min hastigheter'!$H$7,IF($F251=200,'2. Velg maks og min hastigheter'!$H$8,IF($F251=250,'2. Velg maks og min hastigheter'!$H$9,IF($F251=315,'2. Velg maks og min hastigheter'!$H$10,IF($F251=400,'2. Velg maks og min hastigheter'!$H$11,IF($F251=500,'2. Velg maks og min hastigheter'!$H$12,IF($F251=630,'2. Velg maks og min hastigheter'!$H$13,VLOOKUP($F251,'Dim, min og maks'!$A$11:$H$54,6,FALSE)*3600*1.5)))))))))))),0),"")</f>
        <v/>
      </c>
      <c r="K251" s="174"/>
      <c r="L251" s="175" t="str">
        <f t="shared" si="11"/>
        <v/>
      </c>
      <c r="M251" s="233" t="str">
        <f t="shared" si="9"/>
        <v/>
      </c>
      <c r="N251" s="233"/>
      <c r="O251" s="233"/>
      <c r="P251" s="164"/>
    </row>
    <row r="252" spans="1:16" ht="15" customHeight="1" x14ac:dyDescent="0.3">
      <c r="A252" s="155"/>
      <c r="B252" s="174" t="s">
        <v>425</v>
      </c>
      <c r="C252" s="164"/>
      <c r="D252" s="164"/>
      <c r="E252" s="164"/>
      <c r="F252" s="169" t="str">
        <f>IF($E252&lt;20,"",IF(H252=CAV!$A$3,IF($E252&lt;='CAV hastighet'!$E$5,100,IF($E252&lt;='CAV hastighet'!$E$6,125,IF($E252&lt;='CAV hastighet'!$E$7,160,IF($E252&lt;='CAV hastighet'!$E$8,200,IF($E252&lt;='CAV hastighet'!$E$9,250,IF($E252&lt;='CAV hastighet'!$E$10,315,IF($E252&lt;='CAV hastighet'!$E$11,400,IF($E252&lt;='CAV hastighet'!$E$12,500,IF($E252&lt;='CAV hastighet'!$E$13,630,"Dim må overstyres"))))))))),IF($E252&lt;='2. Velg maks og min hastigheter'!$E$5,100,IF($E252&lt;='2. Velg maks og min hastigheter'!$E$6,125,IF($E252&lt;='2. Velg maks og min hastigheter'!$E$7,160,IF($E252&lt;='2. Velg maks og min hastigheter'!$E$8,200,IF($E252&lt;='2. Velg maks og min hastigheter'!$E$9,250,IF($E252&lt;='2. Velg maks og min hastigheter'!$E$10,315,IF($E252&lt;='2. Velg maks og min hastigheter'!$E$11,400,IF($E252&lt;='2. Velg maks og min hastigheter'!$E$12,500,IF($E252&lt;='2. Velg maks og min hastigheter'!$E$13,630,"Bruk rektangulært")))))))))))</f>
        <v/>
      </c>
      <c r="G252" s="170"/>
      <c r="H252" s="170"/>
      <c r="I252" s="172" t="str">
        <f>IFERROR(IF(OR($E252="",F252=""),"",IF(AND(F252="Bruk rektangulært",G252=""),"",ROUND(IF(G252&lt;&gt;"",IF( VLOOKUP(G252,'Dim, min og maks'!$A$2:$F$54,6,FALSE)&lt;&gt;0,'1. Prosjekteringsverktøy'!E252/3600/VLOOKUP(G252,'Dim, min og maks'!$A$2:$F$54,6,FALSE),(E252/3600)/(((G252/2/1000))^2*PI())),IF( VLOOKUP(F252,'Dim, min og maks'!$A$2:$F$54,6,FALSE)&lt;&gt;0,'1. Prosjekteringsverktøy'!E252/3600/VLOOKUP($F252,'Dim, min og maks'!$A$2:$F$54,6,FALSE),($E252/3600)/((($F252/2/1000))^2*PI()))),1))),"Dim finnes ikke")</f>
        <v/>
      </c>
      <c r="J252" s="173" t="str">
        <f>IFERROR(ROUND(IF($F252=0,"",IF(H252=CAV!$A$3,E252,IF(G252&lt;&gt;"",IF($G252=100,'2. Velg maks og min hastigheter'!$H$5,IF($G252=125,'2. Velg maks og min hastigheter'!$H$6,IF($G252=160,'2. Velg maks og min hastigheter'!$H$7,IF($G252=200,'2. Velg maks og min hastigheter'!$H$8,IF($G252=250,'2. Velg maks og min hastigheter'!$H$9,IF($G252=315,'2. Velg maks og min hastigheter'!$H$10,IF($G252=400,'2. Velg maks og min hastigheter'!$H$11,IF($G252=500,'2. Velg maks og min hastigheter'!$H$12,IF($G252=630,'2. Velg maks og min hastigheter'!$H$13,VLOOKUP($G252,'Dim, min og maks'!$A$11:$H$54,6,FALSE)*3600*1.5))))))))),IF($F252=100,'2. Velg maks og min hastigheter'!$H$5,IF($F252=125,'2. Velg maks og min hastigheter'!$H$6,IF($F252=160,'2. Velg maks og min hastigheter'!$H$7,IF($F252=200,'2. Velg maks og min hastigheter'!$H$8,IF($F252=250,'2. Velg maks og min hastigheter'!$H$9,IF($F252=315,'2. Velg maks og min hastigheter'!$H$10,IF($F252=400,'2. Velg maks og min hastigheter'!$H$11,IF($F252=500,'2. Velg maks og min hastigheter'!$H$12,IF($F252=630,'2. Velg maks og min hastigheter'!$H$13,VLOOKUP($F252,'Dim, min og maks'!$A$11:$H$54,6,FALSE)*3600*1.5)))))))))))),0),"")</f>
        <v/>
      </c>
      <c r="K252" s="174"/>
      <c r="L252" s="175" t="str">
        <f t="shared" si="11"/>
        <v/>
      </c>
      <c r="M252" s="233" t="str">
        <f t="shared" si="9"/>
        <v/>
      </c>
      <c r="N252" s="233"/>
      <c r="O252" s="233"/>
      <c r="P252" s="164"/>
    </row>
    <row r="253" spans="1:16" ht="15" customHeight="1" x14ac:dyDescent="0.3">
      <c r="A253" s="155"/>
      <c r="B253" s="174" t="s">
        <v>425</v>
      </c>
      <c r="C253" s="164"/>
      <c r="D253" s="164"/>
      <c r="E253" s="164"/>
      <c r="F253" s="169" t="str">
        <f>IF($E253&lt;20,"",IF(H253=CAV!$A$3,IF($E253&lt;='CAV hastighet'!$E$5,100,IF($E253&lt;='CAV hastighet'!$E$6,125,IF($E253&lt;='CAV hastighet'!$E$7,160,IF($E253&lt;='CAV hastighet'!$E$8,200,IF($E253&lt;='CAV hastighet'!$E$9,250,IF($E253&lt;='CAV hastighet'!$E$10,315,IF($E253&lt;='CAV hastighet'!$E$11,400,IF($E253&lt;='CAV hastighet'!$E$12,500,IF($E253&lt;='CAV hastighet'!$E$13,630,"Dim må overstyres"))))))))),IF($E253&lt;='2. Velg maks og min hastigheter'!$E$5,100,IF($E253&lt;='2. Velg maks og min hastigheter'!$E$6,125,IF($E253&lt;='2. Velg maks og min hastigheter'!$E$7,160,IF($E253&lt;='2. Velg maks og min hastigheter'!$E$8,200,IF($E253&lt;='2. Velg maks og min hastigheter'!$E$9,250,IF($E253&lt;='2. Velg maks og min hastigheter'!$E$10,315,IF($E253&lt;='2. Velg maks og min hastigheter'!$E$11,400,IF($E253&lt;='2. Velg maks og min hastigheter'!$E$12,500,IF($E253&lt;='2. Velg maks og min hastigheter'!$E$13,630,"Bruk rektangulært")))))))))))</f>
        <v/>
      </c>
      <c r="G253" s="170"/>
      <c r="H253" s="170"/>
      <c r="I253" s="172" t="str">
        <f>IFERROR(IF(OR($E253="",F253=""),"",IF(AND(F253="Bruk rektangulært",G253=""),"",ROUND(IF(G253&lt;&gt;"",IF( VLOOKUP(G253,'Dim, min og maks'!$A$2:$F$54,6,FALSE)&lt;&gt;0,'1. Prosjekteringsverktøy'!E253/3600/VLOOKUP(G253,'Dim, min og maks'!$A$2:$F$54,6,FALSE),(E253/3600)/(((G253/2/1000))^2*PI())),IF( VLOOKUP(F253,'Dim, min og maks'!$A$2:$F$54,6,FALSE)&lt;&gt;0,'1. Prosjekteringsverktøy'!E253/3600/VLOOKUP($F253,'Dim, min og maks'!$A$2:$F$54,6,FALSE),($E253/3600)/((($F253/2/1000))^2*PI()))),1))),"Dim finnes ikke")</f>
        <v/>
      </c>
      <c r="J253" s="173" t="str">
        <f>IFERROR(ROUND(IF($F253=0,"",IF(H253=CAV!$A$3,E253,IF(G253&lt;&gt;"",IF($G253=100,'2. Velg maks og min hastigheter'!$H$5,IF($G253=125,'2. Velg maks og min hastigheter'!$H$6,IF($G253=160,'2. Velg maks og min hastigheter'!$H$7,IF($G253=200,'2. Velg maks og min hastigheter'!$H$8,IF($G253=250,'2. Velg maks og min hastigheter'!$H$9,IF($G253=315,'2. Velg maks og min hastigheter'!$H$10,IF($G253=400,'2. Velg maks og min hastigheter'!$H$11,IF($G253=500,'2. Velg maks og min hastigheter'!$H$12,IF($G253=630,'2. Velg maks og min hastigheter'!$H$13,VLOOKUP($G253,'Dim, min og maks'!$A$11:$H$54,6,FALSE)*3600*1.5))))))))),IF($F253=100,'2. Velg maks og min hastigheter'!$H$5,IF($F253=125,'2. Velg maks og min hastigheter'!$H$6,IF($F253=160,'2. Velg maks og min hastigheter'!$H$7,IF($F253=200,'2. Velg maks og min hastigheter'!$H$8,IF($F253=250,'2. Velg maks og min hastigheter'!$H$9,IF($F253=315,'2. Velg maks og min hastigheter'!$H$10,IF($F253=400,'2. Velg maks og min hastigheter'!$H$11,IF($F253=500,'2. Velg maks og min hastigheter'!$H$12,IF($F253=630,'2. Velg maks og min hastigheter'!$H$13,VLOOKUP($F253,'Dim, min og maks'!$A$11:$H$54,6,FALSE)*3600*1.5)))))))))))),0),"")</f>
        <v/>
      </c>
      <c r="K253" s="174"/>
      <c r="L253" s="175" t="str">
        <f t="shared" si="11"/>
        <v/>
      </c>
      <c r="M253" s="233" t="str">
        <f t="shared" si="9"/>
        <v/>
      </c>
      <c r="N253" s="233"/>
      <c r="O253" s="233"/>
      <c r="P253" s="164"/>
    </row>
    <row r="254" spans="1:16" ht="15" customHeight="1" x14ac:dyDescent="0.3">
      <c r="A254" s="155"/>
      <c r="B254" s="174" t="s">
        <v>425</v>
      </c>
      <c r="C254" s="164"/>
      <c r="D254" s="164"/>
      <c r="E254" s="164"/>
      <c r="F254" s="169" t="str">
        <f>IF($E254&lt;20,"",IF(H254=CAV!$A$3,IF($E254&lt;='CAV hastighet'!$E$5,100,IF($E254&lt;='CAV hastighet'!$E$6,125,IF($E254&lt;='CAV hastighet'!$E$7,160,IF($E254&lt;='CAV hastighet'!$E$8,200,IF($E254&lt;='CAV hastighet'!$E$9,250,IF($E254&lt;='CAV hastighet'!$E$10,315,IF($E254&lt;='CAV hastighet'!$E$11,400,IF($E254&lt;='CAV hastighet'!$E$12,500,IF($E254&lt;='CAV hastighet'!$E$13,630,"Dim må overstyres"))))))))),IF($E254&lt;='2. Velg maks og min hastigheter'!$E$5,100,IF($E254&lt;='2. Velg maks og min hastigheter'!$E$6,125,IF($E254&lt;='2. Velg maks og min hastigheter'!$E$7,160,IF($E254&lt;='2. Velg maks og min hastigheter'!$E$8,200,IF($E254&lt;='2. Velg maks og min hastigheter'!$E$9,250,IF($E254&lt;='2. Velg maks og min hastigheter'!$E$10,315,IF($E254&lt;='2. Velg maks og min hastigheter'!$E$11,400,IF($E254&lt;='2. Velg maks og min hastigheter'!$E$12,500,IF($E254&lt;='2. Velg maks og min hastigheter'!$E$13,630,"Bruk rektangulært")))))))))))</f>
        <v/>
      </c>
      <c r="G254" s="170"/>
      <c r="H254" s="170"/>
      <c r="I254" s="172" t="str">
        <f>IFERROR(IF(OR($E254="",F254=""),"",IF(AND(F254="Bruk rektangulært",G254=""),"",ROUND(IF(G254&lt;&gt;"",IF( VLOOKUP(G254,'Dim, min og maks'!$A$2:$F$54,6,FALSE)&lt;&gt;0,'1. Prosjekteringsverktøy'!E254/3600/VLOOKUP(G254,'Dim, min og maks'!$A$2:$F$54,6,FALSE),(E254/3600)/(((G254/2/1000))^2*PI())),IF( VLOOKUP(F254,'Dim, min og maks'!$A$2:$F$54,6,FALSE)&lt;&gt;0,'1. Prosjekteringsverktøy'!E254/3600/VLOOKUP($F254,'Dim, min og maks'!$A$2:$F$54,6,FALSE),($E254/3600)/((($F254/2/1000))^2*PI()))),1))),"Dim finnes ikke")</f>
        <v/>
      </c>
      <c r="J254" s="173" t="str">
        <f>IFERROR(ROUND(IF($F254=0,"",IF(H254=CAV!$A$3,E254,IF(G254&lt;&gt;"",IF($G254=100,'2. Velg maks og min hastigheter'!$H$5,IF($G254=125,'2. Velg maks og min hastigheter'!$H$6,IF($G254=160,'2. Velg maks og min hastigheter'!$H$7,IF($G254=200,'2. Velg maks og min hastigheter'!$H$8,IF($G254=250,'2. Velg maks og min hastigheter'!$H$9,IF($G254=315,'2. Velg maks og min hastigheter'!$H$10,IF($G254=400,'2. Velg maks og min hastigheter'!$H$11,IF($G254=500,'2. Velg maks og min hastigheter'!$H$12,IF($G254=630,'2. Velg maks og min hastigheter'!$H$13,VLOOKUP($G254,'Dim, min og maks'!$A$11:$H$54,6,FALSE)*3600*1.5))))))))),IF($F254=100,'2. Velg maks og min hastigheter'!$H$5,IF($F254=125,'2. Velg maks og min hastigheter'!$H$6,IF($F254=160,'2. Velg maks og min hastigheter'!$H$7,IF($F254=200,'2. Velg maks og min hastigheter'!$H$8,IF($F254=250,'2. Velg maks og min hastigheter'!$H$9,IF($F254=315,'2. Velg maks og min hastigheter'!$H$10,IF($F254=400,'2. Velg maks og min hastigheter'!$H$11,IF($F254=500,'2. Velg maks og min hastigheter'!$H$12,IF($F254=630,'2. Velg maks og min hastigheter'!$H$13,VLOOKUP($F254,'Dim, min og maks'!$A$11:$H$54,6,FALSE)*3600*1.5)))))))))))),0),"")</f>
        <v/>
      </c>
      <c r="K254" s="174"/>
      <c r="L254" s="175" t="str">
        <f t="shared" si="11"/>
        <v/>
      </c>
      <c r="M254" s="233" t="str">
        <f t="shared" si="9"/>
        <v/>
      </c>
      <c r="N254" s="233"/>
      <c r="O254" s="233"/>
      <c r="P254" s="164"/>
    </row>
    <row r="255" spans="1:16" ht="15" customHeight="1" x14ac:dyDescent="0.3">
      <c r="A255" s="155"/>
      <c r="B255" s="174" t="s">
        <v>425</v>
      </c>
      <c r="C255" s="164"/>
      <c r="D255" s="164"/>
      <c r="E255" s="164"/>
      <c r="F255" s="169" t="str">
        <f>IF($E255&lt;20,"",IF(H255=CAV!$A$3,IF($E255&lt;='CAV hastighet'!$E$5,100,IF($E255&lt;='CAV hastighet'!$E$6,125,IF($E255&lt;='CAV hastighet'!$E$7,160,IF($E255&lt;='CAV hastighet'!$E$8,200,IF($E255&lt;='CAV hastighet'!$E$9,250,IF($E255&lt;='CAV hastighet'!$E$10,315,IF($E255&lt;='CAV hastighet'!$E$11,400,IF($E255&lt;='CAV hastighet'!$E$12,500,IF($E255&lt;='CAV hastighet'!$E$13,630,"Dim må overstyres"))))))))),IF($E255&lt;='2. Velg maks og min hastigheter'!$E$5,100,IF($E255&lt;='2. Velg maks og min hastigheter'!$E$6,125,IF($E255&lt;='2. Velg maks og min hastigheter'!$E$7,160,IF($E255&lt;='2. Velg maks og min hastigheter'!$E$8,200,IF($E255&lt;='2. Velg maks og min hastigheter'!$E$9,250,IF($E255&lt;='2. Velg maks og min hastigheter'!$E$10,315,IF($E255&lt;='2. Velg maks og min hastigheter'!$E$11,400,IF($E255&lt;='2. Velg maks og min hastigheter'!$E$12,500,IF($E255&lt;='2. Velg maks og min hastigheter'!$E$13,630,"Bruk rektangulært")))))))))))</f>
        <v/>
      </c>
      <c r="G255" s="170"/>
      <c r="H255" s="170"/>
      <c r="I255" s="172" t="str">
        <f>IFERROR(IF(OR($E255="",F255=""),"",IF(AND(F255="Bruk rektangulært",G255=""),"",ROUND(IF(G255&lt;&gt;"",IF( VLOOKUP(G255,'Dim, min og maks'!$A$2:$F$54,6,FALSE)&lt;&gt;0,'1. Prosjekteringsverktøy'!E255/3600/VLOOKUP(G255,'Dim, min og maks'!$A$2:$F$54,6,FALSE),(E255/3600)/(((G255/2/1000))^2*PI())),IF( VLOOKUP(F255,'Dim, min og maks'!$A$2:$F$54,6,FALSE)&lt;&gt;0,'1. Prosjekteringsverktøy'!E255/3600/VLOOKUP($F255,'Dim, min og maks'!$A$2:$F$54,6,FALSE),($E255/3600)/((($F255/2/1000))^2*PI()))),1))),"Dim finnes ikke")</f>
        <v/>
      </c>
      <c r="J255" s="173" t="str">
        <f>IFERROR(ROUND(IF($F255=0,"",IF(H255=CAV!$A$3,E255,IF(G255&lt;&gt;"",IF($G255=100,'2. Velg maks og min hastigheter'!$H$5,IF($G255=125,'2. Velg maks og min hastigheter'!$H$6,IF($G255=160,'2. Velg maks og min hastigheter'!$H$7,IF($G255=200,'2. Velg maks og min hastigheter'!$H$8,IF($G255=250,'2. Velg maks og min hastigheter'!$H$9,IF($G255=315,'2. Velg maks og min hastigheter'!$H$10,IF($G255=400,'2. Velg maks og min hastigheter'!$H$11,IF($G255=500,'2. Velg maks og min hastigheter'!$H$12,IF($G255=630,'2. Velg maks og min hastigheter'!$H$13,VLOOKUP($G255,'Dim, min og maks'!$A$11:$H$54,6,FALSE)*3600*1.5))))))))),IF($F255=100,'2. Velg maks og min hastigheter'!$H$5,IF($F255=125,'2. Velg maks og min hastigheter'!$H$6,IF($F255=160,'2. Velg maks og min hastigheter'!$H$7,IF($F255=200,'2. Velg maks og min hastigheter'!$H$8,IF($F255=250,'2. Velg maks og min hastigheter'!$H$9,IF($F255=315,'2. Velg maks og min hastigheter'!$H$10,IF($F255=400,'2. Velg maks og min hastigheter'!$H$11,IF($F255=500,'2. Velg maks og min hastigheter'!$H$12,IF($F255=630,'2. Velg maks og min hastigheter'!$H$13,VLOOKUP($F255,'Dim, min og maks'!$A$11:$H$54,6,FALSE)*3600*1.5)))))))))))),0),"")</f>
        <v/>
      </c>
      <c r="K255" s="174"/>
      <c r="L255" s="175" t="str">
        <f t="shared" si="11"/>
        <v/>
      </c>
      <c r="M255" s="233" t="str">
        <f t="shared" si="9"/>
        <v/>
      </c>
      <c r="N255" s="233"/>
      <c r="O255" s="233"/>
      <c r="P255" s="164"/>
    </row>
    <row r="256" spans="1:16" ht="15" customHeight="1" x14ac:dyDescent="0.3">
      <c r="A256" s="155"/>
      <c r="B256" s="174" t="s">
        <v>425</v>
      </c>
      <c r="C256" s="164"/>
      <c r="D256" s="164"/>
      <c r="E256" s="164"/>
      <c r="F256" s="169" t="str">
        <f>IF($E256&lt;20,"",IF(H256=CAV!$A$3,IF($E256&lt;='CAV hastighet'!$E$5,100,IF($E256&lt;='CAV hastighet'!$E$6,125,IF($E256&lt;='CAV hastighet'!$E$7,160,IF($E256&lt;='CAV hastighet'!$E$8,200,IF($E256&lt;='CAV hastighet'!$E$9,250,IF($E256&lt;='CAV hastighet'!$E$10,315,IF($E256&lt;='CAV hastighet'!$E$11,400,IF($E256&lt;='CAV hastighet'!$E$12,500,IF($E256&lt;='CAV hastighet'!$E$13,630,"Dim må overstyres"))))))))),IF($E256&lt;='2. Velg maks og min hastigheter'!$E$5,100,IF($E256&lt;='2. Velg maks og min hastigheter'!$E$6,125,IF($E256&lt;='2. Velg maks og min hastigheter'!$E$7,160,IF($E256&lt;='2. Velg maks og min hastigheter'!$E$8,200,IF($E256&lt;='2. Velg maks og min hastigheter'!$E$9,250,IF($E256&lt;='2. Velg maks og min hastigheter'!$E$10,315,IF($E256&lt;='2. Velg maks og min hastigheter'!$E$11,400,IF($E256&lt;='2. Velg maks og min hastigheter'!$E$12,500,IF($E256&lt;='2. Velg maks og min hastigheter'!$E$13,630,"Bruk rektangulært")))))))))))</f>
        <v/>
      </c>
      <c r="G256" s="170"/>
      <c r="H256" s="170"/>
      <c r="I256" s="172" t="str">
        <f>IFERROR(IF(OR($E256="",F256=""),"",IF(AND(F256="Bruk rektangulært",G256=""),"",ROUND(IF(G256&lt;&gt;"",IF( VLOOKUP(G256,'Dim, min og maks'!$A$2:$F$54,6,FALSE)&lt;&gt;0,'1. Prosjekteringsverktøy'!E256/3600/VLOOKUP(G256,'Dim, min og maks'!$A$2:$F$54,6,FALSE),(E256/3600)/(((G256/2/1000))^2*PI())),IF( VLOOKUP(F256,'Dim, min og maks'!$A$2:$F$54,6,FALSE)&lt;&gt;0,'1. Prosjekteringsverktøy'!E256/3600/VLOOKUP($F256,'Dim, min og maks'!$A$2:$F$54,6,FALSE),($E256/3600)/((($F256/2/1000))^2*PI()))),1))),"Dim finnes ikke")</f>
        <v/>
      </c>
      <c r="J256" s="173" t="str">
        <f>IFERROR(ROUND(IF($F256=0,"",IF(H256=CAV!$A$3,E256,IF(G256&lt;&gt;"",IF($G256=100,'2. Velg maks og min hastigheter'!$H$5,IF($G256=125,'2. Velg maks og min hastigheter'!$H$6,IF($G256=160,'2. Velg maks og min hastigheter'!$H$7,IF($G256=200,'2. Velg maks og min hastigheter'!$H$8,IF($G256=250,'2. Velg maks og min hastigheter'!$H$9,IF($G256=315,'2. Velg maks og min hastigheter'!$H$10,IF($G256=400,'2. Velg maks og min hastigheter'!$H$11,IF($G256=500,'2. Velg maks og min hastigheter'!$H$12,IF($G256=630,'2. Velg maks og min hastigheter'!$H$13,VLOOKUP($G256,'Dim, min og maks'!$A$11:$H$54,6,FALSE)*3600*1.5))))))))),IF($F256=100,'2. Velg maks og min hastigheter'!$H$5,IF($F256=125,'2. Velg maks og min hastigheter'!$H$6,IF($F256=160,'2. Velg maks og min hastigheter'!$H$7,IF($F256=200,'2. Velg maks og min hastigheter'!$H$8,IF($F256=250,'2. Velg maks og min hastigheter'!$H$9,IF($F256=315,'2. Velg maks og min hastigheter'!$H$10,IF($F256=400,'2. Velg maks og min hastigheter'!$H$11,IF($F256=500,'2. Velg maks og min hastigheter'!$H$12,IF($F256=630,'2. Velg maks og min hastigheter'!$H$13,VLOOKUP($F256,'Dim, min og maks'!$A$11:$H$54,6,FALSE)*3600*1.5)))))))))))),0),"")</f>
        <v/>
      </c>
      <c r="K256" s="174"/>
      <c r="L256" s="175" t="str">
        <f t="shared" si="11"/>
        <v/>
      </c>
      <c r="M256" s="233" t="str">
        <f t="shared" si="9"/>
        <v/>
      </c>
      <c r="N256" s="233"/>
      <c r="O256" s="233"/>
      <c r="P256" s="164"/>
    </row>
    <row r="257" spans="1:16" ht="15" customHeight="1" x14ac:dyDescent="0.3">
      <c r="A257" s="155"/>
      <c r="B257" s="174" t="s">
        <v>425</v>
      </c>
      <c r="C257" s="164"/>
      <c r="D257" s="164"/>
      <c r="E257" s="164"/>
      <c r="F257" s="169" t="str">
        <f>IF($E257&lt;20,"",IF(H257=CAV!$A$3,IF($E257&lt;='CAV hastighet'!$E$5,100,IF($E257&lt;='CAV hastighet'!$E$6,125,IF($E257&lt;='CAV hastighet'!$E$7,160,IF($E257&lt;='CAV hastighet'!$E$8,200,IF($E257&lt;='CAV hastighet'!$E$9,250,IF($E257&lt;='CAV hastighet'!$E$10,315,IF($E257&lt;='CAV hastighet'!$E$11,400,IF($E257&lt;='CAV hastighet'!$E$12,500,IF($E257&lt;='CAV hastighet'!$E$13,630,"Dim må overstyres"))))))))),IF($E257&lt;='2. Velg maks og min hastigheter'!$E$5,100,IF($E257&lt;='2. Velg maks og min hastigheter'!$E$6,125,IF($E257&lt;='2. Velg maks og min hastigheter'!$E$7,160,IF($E257&lt;='2. Velg maks og min hastigheter'!$E$8,200,IF($E257&lt;='2. Velg maks og min hastigheter'!$E$9,250,IF($E257&lt;='2. Velg maks og min hastigheter'!$E$10,315,IF($E257&lt;='2. Velg maks og min hastigheter'!$E$11,400,IF($E257&lt;='2. Velg maks og min hastigheter'!$E$12,500,IF($E257&lt;='2. Velg maks og min hastigheter'!$E$13,630,"Bruk rektangulært")))))))))))</f>
        <v/>
      </c>
      <c r="G257" s="170"/>
      <c r="H257" s="170"/>
      <c r="I257" s="172" t="str">
        <f>IFERROR(IF(OR($E257="",F257=""),"",IF(AND(F257="Bruk rektangulært",G257=""),"",ROUND(IF(G257&lt;&gt;"",IF( VLOOKUP(G257,'Dim, min og maks'!$A$2:$F$54,6,FALSE)&lt;&gt;0,'1. Prosjekteringsverktøy'!E257/3600/VLOOKUP(G257,'Dim, min og maks'!$A$2:$F$54,6,FALSE),(E257/3600)/(((G257/2/1000))^2*PI())),IF( VLOOKUP(F257,'Dim, min og maks'!$A$2:$F$54,6,FALSE)&lt;&gt;0,'1. Prosjekteringsverktøy'!E257/3600/VLOOKUP($F257,'Dim, min og maks'!$A$2:$F$54,6,FALSE),($E257/3600)/((($F257/2/1000))^2*PI()))),1))),"Dim finnes ikke")</f>
        <v/>
      </c>
      <c r="J257" s="173" t="str">
        <f>IFERROR(ROUND(IF($F257=0,"",IF(H257=CAV!$A$3,E257,IF(G257&lt;&gt;"",IF($G257=100,'2. Velg maks og min hastigheter'!$H$5,IF($G257=125,'2. Velg maks og min hastigheter'!$H$6,IF($G257=160,'2. Velg maks og min hastigheter'!$H$7,IF($G257=200,'2. Velg maks og min hastigheter'!$H$8,IF($G257=250,'2. Velg maks og min hastigheter'!$H$9,IF($G257=315,'2. Velg maks og min hastigheter'!$H$10,IF($G257=400,'2. Velg maks og min hastigheter'!$H$11,IF($G257=500,'2. Velg maks og min hastigheter'!$H$12,IF($G257=630,'2. Velg maks og min hastigheter'!$H$13,VLOOKUP($G257,'Dim, min og maks'!$A$11:$H$54,6,FALSE)*3600*1.5))))))))),IF($F257=100,'2. Velg maks og min hastigheter'!$H$5,IF($F257=125,'2. Velg maks og min hastigheter'!$H$6,IF($F257=160,'2. Velg maks og min hastigheter'!$H$7,IF($F257=200,'2. Velg maks og min hastigheter'!$H$8,IF($F257=250,'2. Velg maks og min hastigheter'!$H$9,IF($F257=315,'2. Velg maks og min hastigheter'!$H$10,IF($F257=400,'2. Velg maks og min hastigheter'!$H$11,IF($F257=500,'2. Velg maks og min hastigheter'!$H$12,IF($F257=630,'2. Velg maks og min hastigheter'!$H$13,VLOOKUP($F257,'Dim, min og maks'!$A$11:$H$54,6,FALSE)*3600*1.5)))))))))))),0),"")</f>
        <v/>
      </c>
      <c r="K257" s="174"/>
      <c r="L257" s="175" t="str">
        <f t="shared" si="11"/>
        <v/>
      </c>
      <c r="M257" s="233" t="str">
        <f t="shared" si="9"/>
        <v/>
      </c>
      <c r="N257" s="233"/>
      <c r="O257" s="233"/>
      <c r="P257" s="164"/>
    </row>
    <row r="258" spans="1:16" ht="15" customHeight="1" x14ac:dyDescent="0.3">
      <c r="A258" s="155"/>
      <c r="B258" s="174" t="s">
        <v>425</v>
      </c>
      <c r="C258" s="164"/>
      <c r="D258" s="164"/>
      <c r="E258" s="164"/>
      <c r="F258" s="169" t="str">
        <f>IF($E258&lt;20,"",IF(H258=CAV!$A$3,IF($E258&lt;='CAV hastighet'!$E$5,100,IF($E258&lt;='CAV hastighet'!$E$6,125,IF($E258&lt;='CAV hastighet'!$E$7,160,IF($E258&lt;='CAV hastighet'!$E$8,200,IF($E258&lt;='CAV hastighet'!$E$9,250,IF($E258&lt;='CAV hastighet'!$E$10,315,IF($E258&lt;='CAV hastighet'!$E$11,400,IF($E258&lt;='CAV hastighet'!$E$12,500,IF($E258&lt;='CAV hastighet'!$E$13,630,"Dim må overstyres"))))))))),IF($E258&lt;='2. Velg maks og min hastigheter'!$E$5,100,IF($E258&lt;='2. Velg maks og min hastigheter'!$E$6,125,IF($E258&lt;='2. Velg maks og min hastigheter'!$E$7,160,IF($E258&lt;='2. Velg maks og min hastigheter'!$E$8,200,IF($E258&lt;='2. Velg maks og min hastigheter'!$E$9,250,IF($E258&lt;='2. Velg maks og min hastigheter'!$E$10,315,IF($E258&lt;='2. Velg maks og min hastigheter'!$E$11,400,IF($E258&lt;='2. Velg maks og min hastigheter'!$E$12,500,IF($E258&lt;='2. Velg maks og min hastigheter'!$E$13,630,"Bruk rektangulært")))))))))))</f>
        <v/>
      </c>
      <c r="G258" s="170"/>
      <c r="H258" s="170"/>
      <c r="I258" s="172" t="str">
        <f>IFERROR(IF(OR($E258="",F258=""),"",IF(AND(F258="Bruk rektangulært",G258=""),"",ROUND(IF(G258&lt;&gt;"",IF( VLOOKUP(G258,'Dim, min og maks'!$A$2:$F$54,6,FALSE)&lt;&gt;0,'1. Prosjekteringsverktøy'!E258/3600/VLOOKUP(G258,'Dim, min og maks'!$A$2:$F$54,6,FALSE),(E258/3600)/(((G258/2/1000))^2*PI())),IF( VLOOKUP(F258,'Dim, min og maks'!$A$2:$F$54,6,FALSE)&lt;&gt;0,'1. Prosjekteringsverktøy'!E258/3600/VLOOKUP($F258,'Dim, min og maks'!$A$2:$F$54,6,FALSE),($E258/3600)/((($F258/2/1000))^2*PI()))),1))),"Dim finnes ikke")</f>
        <v/>
      </c>
      <c r="J258" s="173" t="str">
        <f>IFERROR(ROUND(IF($F258=0,"",IF(H258=CAV!$A$3,E258,IF(G258&lt;&gt;"",IF($G258=100,'2. Velg maks og min hastigheter'!$H$5,IF($G258=125,'2. Velg maks og min hastigheter'!$H$6,IF($G258=160,'2. Velg maks og min hastigheter'!$H$7,IF($G258=200,'2. Velg maks og min hastigheter'!$H$8,IF($G258=250,'2. Velg maks og min hastigheter'!$H$9,IF($G258=315,'2. Velg maks og min hastigheter'!$H$10,IF($G258=400,'2. Velg maks og min hastigheter'!$H$11,IF($G258=500,'2. Velg maks og min hastigheter'!$H$12,IF($G258=630,'2. Velg maks og min hastigheter'!$H$13,VLOOKUP($G258,'Dim, min og maks'!$A$11:$H$54,6,FALSE)*3600*1.5))))))))),IF($F258=100,'2. Velg maks og min hastigheter'!$H$5,IF($F258=125,'2. Velg maks og min hastigheter'!$H$6,IF($F258=160,'2. Velg maks og min hastigheter'!$H$7,IF($F258=200,'2. Velg maks og min hastigheter'!$H$8,IF($F258=250,'2. Velg maks og min hastigheter'!$H$9,IF($F258=315,'2. Velg maks og min hastigheter'!$H$10,IF($F258=400,'2. Velg maks og min hastigheter'!$H$11,IF($F258=500,'2. Velg maks og min hastigheter'!$H$12,IF($F258=630,'2. Velg maks og min hastigheter'!$H$13,VLOOKUP($F258,'Dim, min og maks'!$A$11:$H$54,6,FALSE)*3600*1.5)))))))))))),0),"")</f>
        <v/>
      </c>
      <c r="K258" s="174"/>
      <c r="L258" s="175" t="str">
        <f t="shared" si="11"/>
        <v/>
      </c>
      <c r="M258" s="233" t="str">
        <f t="shared" si="9"/>
        <v/>
      </c>
      <c r="N258" s="233"/>
      <c r="O258" s="233"/>
      <c r="P258" s="164"/>
    </row>
    <row r="259" spans="1:16" ht="15" customHeight="1" x14ac:dyDescent="0.3">
      <c r="A259" s="155"/>
      <c r="B259" s="174" t="s">
        <v>425</v>
      </c>
      <c r="C259" s="164"/>
      <c r="D259" s="164"/>
      <c r="E259" s="164"/>
      <c r="F259" s="169" t="str">
        <f>IF($E259&lt;20,"",IF(H259=CAV!$A$3,IF($E259&lt;='CAV hastighet'!$E$5,100,IF($E259&lt;='CAV hastighet'!$E$6,125,IF($E259&lt;='CAV hastighet'!$E$7,160,IF($E259&lt;='CAV hastighet'!$E$8,200,IF($E259&lt;='CAV hastighet'!$E$9,250,IF($E259&lt;='CAV hastighet'!$E$10,315,IF($E259&lt;='CAV hastighet'!$E$11,400,IF($E259&lt;='CAV hastighet'!$E$12,500,IF($E259&lt;='CAV hastighet'!$E$13,630,"Dim må overstyres"))))))))),IF($E259&lt;='2. Velg maks og min hastigheter'!$E$5,100,IF($E259&lt;='2. Velg maks og min hastigheter'!$E$6,125,IF($E259&lt;='2. Velg maks og min hastigheter'!$E$7,160,IF($E259&lt;='2. Velg maks og min hastigheter'!$E$8,200,IF($E259&lt;='2. Velg maks og min hastigheter'!$E$9,250,IF($E259&lt;='2. Velg maks og min hastigheter'!$E$10,315,IF($E259&lt;='2. Velg maks og min hastigheter'!$E$11,400,IF($E259&lt;='2. Velg maks og min hastigheter'!$E$12,500,IF($E259&lt;='2. Velg maks og min hastigheter'!$E$13,630,"Bruk rektangulært")))))))))))</f>
        <v/>
      </c>
      <c r="G259" s="170"/>
      <c r="H259" s="170"/>
      <c r="I259" s="172" t="str">
        <f>IFERROR(IF(OR($E259="",F259=""),"",IF(AND(F259="Bruk rektangulært",G259=""),"",ROUND(IF(G259&lt;&gt;"",IF( VLOOKUP(G259,'Dim, min og maks'!$A$2:$F$54,6,FALSE)&lt;&gt;0,'1. Prosjekteringsverktøy'!E259/3600/VLOOKUP(G259,'Dim, min og maks'!$A$2:$F$54,6,FALSE),(E259/3600)/(((G259/2/1000))^2*PI())),IF( VLOOKUP(F259,'Dim, min og maks'!$A$2:$F$54,6,FALSE)&lt;&gt;0,'1. Prosjekteringsverktøy'!E259/3600/VLOOKUP($F259,'Dim, min og maks'!$A$2:$F$54,6,FALSE),($E259/3600)/((($F259/2/1000))^2*PI()))),1))),"Dim finnes ikke")</f>
        <v/>
      </c>
      <c r="J259" s="173" t="str">
        <f>IFERROR(ROUND(IF($F259=0,"",IF(H259=CAV!$A$3,E259,IF(G259&lt;&gt;"",IF($G259=100,'2. Velg maks og min hastigheter'!$H$5,IF($G259=125,'2. Velg maks og min hastigheter'!$H$6,IF($G259=160,'2. Velg maks og min hastigheter'!$H$7,IF($G259=200,'2. Velg maks og min hastigheter'!$H$8,IF($G259=250,'2. Velg maks og min hastigheter'!$H$9,IF($G259=315,'2. Velg maks og min hastigheter'!$H$10,IF($G259=400,'2. Velg maks og min hastigheter'!$H$11,IF($G259=500,'2. Velg maks og min hastigheter'!$H$12,IF($G259=630,'2. Velg maks og min hastigheter'!$H$13,VLOOKUP($G259,'Dim, min og maks'!$A$11:$H$54,6,FALSE)*3600*1.5))))))))),IF($F259=100,'2. Velg maks og min hastigheter'!$H$5,IF($F259=125,'2. Velg maks og min hastigheter'!$H$6,IF($F259=160,'2. Velg maks og min hastigheter'!$H$7,IF($F259=200,'2. Velg maks og min hastigheter'!$H$8,IF($F259=250,'2. Velg maks og min hastigheter'!$H$9,IF($F259=315,'2. Velg maks og min hastigheter'!$H$10,IF($F259=400,'2. Velg maks og min hastigheter'!$H$11,IF($F259=500,'2. Velg maks og min hastigheter'!$H$12,IF($F259=630,'2. Velg maks og min hastigheter'!$H$13,VLOOKUP($F259,'Dim, min og maks'!$A$11:$H$54,6,FALSE)*3600*1.5)))))))))))),0),"")</f>
        <v/>
      </c>
      <c r="K259" s="174"/>
      <c r="L259" s="175" t="str">
        <f t="shared" si="11"/>
        <v/>
      </c>
      <c r="M259" s="233" t="str">
        <f t="shared" si="9"/>
        <v/>
      </c>
      <c r="N259" s="233"/>
      <c r="O259" s="233"/>
      <c r="P259" s="164"/>
    </row>
    <row r="260" spans="1:16" ht="15" customHeight="1" x14ac:dyDescent="0.3">
      <c r="A260" s="155"/>
      <c r="B260" s="174" t="s">
        <v>425</v>
      </c>
      <c r="C260" s="164"/>
      <c r="D260" s="164"/>
      <c r="E260" s="164"/>
      <c r="F260" s="169" t="str">
        <f>IF($E260&lt;20,"",IF(H260=CAV!$A$3,IF($E260&lt;='CAV hastighet'!$E$5,100,IF($E260&lt;='CAV hastighet'!$E$6,125,IF($E260&lt;='CAV hastighet'!$E$7,160,IF($E260&lt;='CAV hastighet'!$E$8,200,IF($E260&lt;='CAV hastighet'!$E$9,250,IF($E260&lt;='CAV hastighet'!$E$10,315,IF($E260&lt;='CAV hastighet'!$E$11,400,IF($E260&lt;='CAV hastighet'!$E$12,500,IF($E260&lt;='CAV hastighet'!$E$13,630,"Dim må overstyres"))))))))),IF($E260&lt;='2. Velg maks og min hastigheter'!$E$5,100,IF($E260&lt;='2. Velg maks og min hastigheter'!$E$6,125,IF($E260&lt;='2. Velg maks og min hastigheter'!$E$7,160,IF($E260&lt;='2. Velg maks og min hastigheter'!$E$8,200,IF($E260&lt;='2. Velg maks og min hastigheter'!$E$9,250,IF($E260&lt;='2. Velg maks og min hastigheter'!$E$10,315,IF($E260&lt;='2. Velg maks og min hastigheter'!$E$11,400,IF($E260&lt;='2. Velg maks og min hastigheter'!$E$12,500,IF($E260&lt;='2. Velg maks og min hastigheter'!$E$13,630,"Bruk rektangulært")))))))))))</f>
        <v/>
      </c>
      <c r="G260" s="170"/>
      <c r="H260" s="170"/>
      <c r="I260" s="172" t="str">
        <f>IFERROR(IF(OR($E260="",F260=""),"",IF(AND(F260="Bruk rektangulært",G260=""),"",ROUND(IF(G260&lt;&gt;"",IF( VLOOKUP(G260,'Dim, min og maks'!$A$2:$F$54,6,FALSE)&lt;&gt;0,'1. Prosjekteringsverktøy'!E260/3600/VLOOKUP(G260,'Dim, min og maks'!$A$2:$F$54,6,FALSE),(E260/3600)/(((G260/2/1000))^2*PI())),IF( VLOOKUP(F260,'Dim, min og maks'!$A$2:$F$54,6,FALSE)&lt;&gt;0,'1. Prosjekteringsverktøy'!E260/3600/VLOOKUP($F260,'Dim, min og maks'!$A$2:$F$54,6,FALSE),($E260/3600)/((($F260/2/1000))^2*PI()))),1))),"Dim finnes ikke")</f>
        <v/>
      </c>
      <c r="J260" s="173" t="str">
        <f>IFERROR(ROUND(IF($F260=0,"",IF(H260=CAV!$A$3,E260,IF(G260&lt;&gt;"",IF($G260=100,'2. Velg maks og min hastigheter'!$H$5,IF($G260=125,'2. Velg maks og min hastigheter'!$H$6,IF($G260=160,'2. Velg maks og min hastigheter'!$H$7,IF($G260=200,'2. Velg maks og min hastigheter'!$H$8,IF($G260=250,'2. Velg maks og min hastigheter'!$H$9,IF($G260=315,'2. Velg maks og min hastigheter'!$H$10,IF($G260=400,'2. Velg maks og min hastigheter'!$H$11,IF($G260=500,'2. Velg maks og min hastigheter'!$H$12,IF($G260=630,'2. Velg maks og min hastigheter'!$H$13,VLOOKUP($G260,'Dim, min og maks'!$A$11:$H$54,6,FALSE)*3600*1.5))))))))),IF($F260=100,'2. Velg maks og min hastigheter'!$H$5,IF($F260=125,'2. Velg maks og min hastigheter'!$H$6,IF($F260=160,'2. Velg maks og min hastigheter'!$H$7,IF($F260=200,'2. Velg maks og min hastigheter'!$H$8,IF($F260=250,'2. Velg maks og min hastigheter'!$H$9,IF($F260=315,'2. Velg maks og min hastigheter'!$H$10,IF($F260=400,'2. Velg maks og min hastigheter'!$H$11,IF($F260=500,'2. Velg maks og min hastigheter'!$H$12,IF($F260=630,'2. Velg maks og min hastigheter'!$H$13,VLOOKUP($F260,'Dim, min og maks'!$A$11:$H$54,6,FALSE)*3600*1.5)))))))))))),0),"")</f>
        <v/>
      </c>
      <c r="K260" s="174"/>
      <c r="L260" s="175" t="str">
        <f t="shared" si="11"/>
        <v/>
      </c>
      <c r="M260" s="233" t="str">
        <f t="shared" si="9"/>
        <v/>
      </c>
      <c r="N260" s="233"/>
      <c r="O260" s="233"/>
      <c r="P260" s="164"/>
    </row>
    <row r="261" spans="1:16" ht="15" customHeight="1" x14ac:dyDescent="0.3">
      <c r="A261" s="155"/>
      <c r="B261" s="174" t="s">
        <v>425</v>
      </c>
      <c r="C261" s="164"/>
      <c r="D261" s="164"/>
      <c r="E261" s="164"/>
      <c r="F261" s="169" t="str">
        <f>IF($E261&lt;20,"",IF(H261=CAV!$A$3,IF($E261&lt;='CAV hastighet'!$E$5,100,IF($E261&lt;='CAV hastighet'!$E$6,125,IF($E261&lt;='CAV hastighet'!$E$7,160,IF($E261&lt;='CAV hastighet'!$E$8,200,IF($E261&lt;='CAV hastighet'!$E$9,250,IF($E261&lt;='CAV hastighet'!$E$10,315,IF($E261&lt;='CAV hastighet'!$E$11,400,IF($E261&lt;='CAV hastighet'!$E$12,500,IF($E261&lt;='CAV hastighet'!$E$13,630,"Dim må overstyres"))))))))),IF($E261&lt;='2. Velg maks og min hastigheter'!$E$5,100,IF($E261&lt;='2. Velg maks og min hastigheter'!$E$6,125,IF($E261&lt;='2. Velg maks og min hastigheter'!$E$7,160,IF($E261&lt;='2. Velg maks og min hastigheter'!$E$8,200,IF($E261&lt;='2. Velg maks og min hastigheter'!$E$9,250,IF($E261&lt;='2. Velg maks og min hastigheter'!$E$10,315,IF($E261&lt;='2. Velg maks og min hastigheter'!$E$11,400,IF($E261&lt;='2. Velg maks og min hastigheter'!$E$12,500,IF($E261&lt;='2. Velg maks og min hastigheter'!$E$13,630,"Bruk rektangulært")))))))))))</f>
        <v/>
      </c>
      <c r="G261" s="170"/>
      <c r="H261" s="170"/>
      <c r="I261" s="172" t="str">
        <f>IFERROR(IF(OR($E261="",F261=""),"",IF(AND(F261="Bruk rektangulært",G261=""),"",ROUND(IF(G261&lt;&gt;"",IF( VLOOKUP(G261,'Dim, min og maks'!$A$2:$F$54,6,FALSE)&lt;&gt;0,'1. Prosjekteringsverktøy'!E261/3600/VLOOKUP(G261,'Dim, min og maks'!$A$2:$F$54,6,FALSE),(E261/3600)/(((G261/2/1000))^2*PI())),IF( VLOOKUP(F261,'Dim, min og maks'!$A$2:$F$54,6,FALSE)&lt;&gt;0,'1. Prosjekteringsverktøy'!E261/3600/VLOOKUP($F261,'Dim, min og maks'!$A$2:$F$54,6,FALSE),($E261/3600)/((($F261/2/1000))^2*PI()))),1))),"Dim finnes ikke")</f>
        <v/>
      </c>
      <c r="J261" s="173" t="str">
        <f>IFERROR(ROUND(IF($F261=0,"",IF(H261=CAV!$A$3,E261,IF(G261&lt;&gt;"",IF($G261=100,'2. Velg maks og min hastigheter'!$H$5,IF($G261=125,'2. Velg maks og min hastigheter'!$H$6,IF($G261=160,'2. Velg maks og min hastigheter'!$H$7,IF($G261=200,'2. Velg maks og min hastigheter'!$H$8,IF($G261=250,'2. Velg maks og min hastigheter'!$H$9,IF($G261=315,'2. Velg maks og min hastigheter'!$H$10,IF($G261=400,'2. Velg maks og min hastigheter'!$H$11,IF($G261=500,'2. Velg maks og min hastigheter'!$H$12,IF($G261=630,'2. Velg maks og min hastigheter'!$H$13,VLOOKUP($G261,'Dim, min og maks'!$A$11:$H$54,6,FALSE)*3600*1.5))))))))),IF($F261=100,'2. Velg maks og min hastigheter'!$H$5,IF($F261=125,'2. Velg maks og min hastigheter'!$H$6,IF($F261=160,'2. Velg maks og min hastigheter'!$H$7,IF($F261=200,'2. Velg maks og min hastigheter'!$H$8,IF($F261=250,'2. Velg maks og min hastigheter'!$H$9,IF($F261=315,'2. Velg maks og min hastigheter'!$H$10,IF($F261=400,'2. Velg maks og min hastigheter'!$H$11,IF($F261=500,'2. Velg maks og min hastigheter'!$H$12,IF($F261=630,'2. Velg maks og min hastigheter'!$H$13,VLOOKUP($F261,'Dim, min og maks'!$A$11:$H$54,6,FALSE)*3600*1.5)))))))))))),0),"")</f>
        <v/>
      </c>
      <c r="K261" s="174"/>
      <c r="L261" s="175" t="str">
        <f t="shared" si="11"/>
        <v/>
      </c>
      <c r="M261" s="233" t="str">
        <f t="shared" si="9"/>
        <v/>
      </c>
      <c r="N261" s="233"/>
      <c r="O261" s="233"/>
      <c r="P261" s="164"/>
    </row>
    <row r="262" spans="1:16" ht="15" customHeight="1" x14ac:dyDescent="0.3">
      <c r="A262" s="155"/>
      <c r="B262" s="174" t="s">
        <v>425</v>
      </c>
      <c r="C262" s="164"/>
      <c r="D262" s="164"/>
      <c r="E262" s="164"/>
      <c r="F262" s="169" t="str">
        <f>IF($E262&lt;20,"",IF(H262=CAV!$A$3,IF($E262&lt;='CAV hastighet'!$E$5,100,IF($E262&lt;='CAV hastighet'!$E$6,125,IF($E262&lt;='CAV hastighet'!$E$7,160,IF($E262&lt;='CAV hastighet'!$E$8,200,IF($E262&lt;='CAV hastighet'!$E$9,250,IF($E262&lt;='CAV hastighet'!$E$10,315,IF($E262&lt;='CAV hastighet'!$E$11,400,IF($E262&lt;='CAV hastighet'!$E$12,500,IF($E262&lt;='CAV hastighet'!$E$13,630,"Dim må overstyres"))))))))),IF($E262&lt;='2. Velg maks og min hastigheter'!$E$5,100,IF($E262&lt;='2. Velg maks og min hastigheter'!$E$6,125,IF($E262&lt;='2. Velg maks og min hastigheter'!$E$7,160,IF($E262&lt;='2. Velg maks og min hastigheter'!$E$8,200,IF($E262&lt;='2. Velg maks og min hastigheter'!$E$9,250,IF($E262&lt;='2. Velg maks og min hastigheter'!$E$10,315,IF($E262&lt;='2. Velg maks og min hastigheter'!$E$11,400,IF($E262&lt;='2. Velg maks og min hastigheter'!$E$12,500,IF($E262&lt;='2. Velg maks og min hastigheter'!$E$13,630,"Bruk rektangulært")))))))))))</f>
        <v/>
      </c>
      <c r="G262" s="170"/>
      <c r="H262" s="170"/>
      <c r="I262" s="172" t="str">
        <f>IFERROR(IF(OR($E262="",F262=""),"",IF(AND(F262="Bruk rektangulært",G262=""),"",ROUND(IF(G262&lt;&gt;"",IF( VLOOKUP(G262,'Dim, min og maks'!$A$2:$F$54,6,FALSE)&lt;&gt;0,'1. Prosjekteringsverktøy'!E262/3600/VLOOKUP(G262,'Dim, min og maks'!$A$2:$F$54,6,FALSE),(E262/3600)/(((G262/2/1000))^2*PI())),IF( VLOOKUP(F262,'Dim, min og maks'!$A$2:$F$54,6,FALSE)&lt;&gt;0,'1. Prosjekteringsverktøy'!E262/3600/VLOOKUP($F262,'Dim, min og maks'!$A$2:$F$54,6,FALSE),($E262/3600)/((($F262/2/1000))^2*PI()))),1))),"Dim finnes ikke")</f>
        <v/>
      </c>
      <c r="J262" s="173" t="str">
        <f>IFERROR(ROUND(IF($F262=0,"",IF(H262=CAV!$A$3,E262,IF(G262&lt;&gt;"",IF($G262=100,'2. Velg maks og min hastigheter'!$H$5,IF($G262=125,'2. Velg maks og min hastigheter'!$H$6,IF($G262=160,'2. Velg maks og min hastigheter'!$H$7,IF($G262=200,'2. Velg maks og min hastigheter'!$H$8,IF($G262=250,'2. Velg maks og min hastigheter'!$H$9,IF($G262=315,'2. Velg maks og min hastigheter'!$H$10,IF($G262=400,'2. Velg maks og min hastigheter'!$H$11,IF($G262=500,'2. Velg maks og min hastigheter'!$H$12,IF($G262=630,'2. Velg maks og min hastigheter'!$H$13,VLOOKUP($G262,'Dim, min og maks'!$A$11:$H$54,6,FALSE)*3600*1.5))))))))),IF($F262=100,'2. Velg maks og min hastigheter'!$H$5,IF($F262=125,'2. Velg maks og min hastigheter'!$H$6,IF($F262=160,'2. Velg maks og min hastigheter'!$H$7,IF($F262=200,'2. Velg maks og min hastigheter'!$H$8,IF($F262=250,'2. Velg maks og min hastigheter'!$H$9,IF($F262=315,'2. Velg maks og min hastigheter'!$H$10,IF($F262=400,'2. Velg maks og min hastigheter'!$H$11,IF($F262=500,'2. Velg maks og min hastigheter'!$H$12,IF($F262=630,'2. Velg maks og min hastigheter'!$H$13,VLOOKUP($F262,'Dim, min og maks'!$A$11:$H$54,6,FALSE)*3600*1.5)))))))))))),0),"")</f>
        <v/>
      </c>
      <c r="K262" s="174"/>
      <c r="L262" s="175" t="str">
        <f t="shared" si="11"/>
        <v/>
      </c>
      <c r="M262" s="233" t="str">
        <f t="shared" si="9"/>
        <v/>
      </c>
      <c r="N262" s="233"/>
      <c r="O262" s="233"/>
      <c r="P262" s="164"/>
    </row>
    <row r="263" spans="1:16" ht="15" customHeight="1" x14ac:dyDescent="0.3">
      <c r="A263" s="155"/>
      <c r="B263" s="174" t="s">
        <v>425</v>
      </c>
      <c r="C263" s="164"/>
      <c r="D263" s="164"/>
      <c r="E263" s="164"/>
      <c r="F263" s="169" t="str">
        <f>IF($E263&lt;20,"",IF(H263=CAV!$A$3,IF($E263&lt;='CAV hastighet'!$E$5,100,IF($E263&lt;='CAV hastighet'!$E$6,125,IF($E263&lt;='CAV hastighet'!$E$7,160,IF($E263&lt;='CAV hastighet'!$E$8,200,IF($E263&lt;='CAV hastighet'!$E$9,250,IF($E263&lt;='CAV hastighet'!$E$10,315,IF($E263&lt;='CAV hastighet'!$E$11,400,IF($E263&lt;='CAV hastighet'!$E$12,500,IF($E263&lt;='CAV hastighet'!$E$13,630,"Dim må overstyres"))))))))),IF($E263&lt;='2. Velg maks og min hastigheter'!$E$5,100,IF($E263&lt;='2. Velg maks og min hastigheter'!$E$6,125,IF($E263&lt;='2. Velg maks og min hastigheter'!$E$7,160,IF($E263&lt;='2. Velg maks og min hastigheter'!$E$8,200,IF($E263&lt;='2. Velg maks og min hastigheter'!$E$9,250,IF($E263&lt;='2. Velg maks og min hastigheter'!$E$10,315,IF($E263&lt;='2. Velg maks og min hastigheter'!$E$11,400,IF($E263&lt;='2. Velg maks og min hastigheter'!$E$12,500,IF($E263&lt;='2. Velg maks og min hastigheter'!$E$13,630,"Bruk rektangulært")))))))))))</f>
        <v/>
      </c>
      <c r="G263" s="170"/>
      <c r="H263" s="170"/>
      <c r="I263" s="172" t="str">
        <f>IFERROR(IF(OR($E263="",F263=""),"",IF(AND(F263="Bruk rektangulært",G263=""),"",ROUND(IF(G263&lt;&gt;"",IF( VLOOKUP(G263,'Dim, min og maks'!$A$2:$F$54,6,FALSE)&lt;&gt;0,'1. Prosjekteringsverktøy'!E263/3600/VLOOKUP(G263,'Dim, min og maks'!$A$2:$F$54,6,FALSE),(E263/3600)/(((G263/2/1000))^2*PI())),IF( VLOOKUP(F263,'Dim, min og maks'!$A$2:$F$54,6,FALSE)&lt;&gt;0,'1. Prosjekteringsverktøy'!E263/3600/VLOOKUP($F263,'Dim, min og maks'!$A$2:$F$54,6,FALSE),($E263/3600)/((($F263/2/1000))^2*PI()))),1))),"Dim finnes ikke")</f>
        <v/>
      </c>
      <c r="J263" s="173" t="str">
        <f>IFERROR(ROUND(IF($F263=0,"",IF(H263=CAV!$A$3,E263,IF(G263&lt;&gt;"",IF($G263=100,'2. Velg maks og min hastigheter'!$H$5,IF($G263=125,'2. Velg maks og min hastigheter'!$H$6,IF($G263=160,'2. Velg maks og min hastigheter'!$H$7,IF($G263=200,'2. Velg maks og min hastigheter'!$H$8,IF($G263=250,'2. Velg maks og min hastigheter'!$H$9,IF($G263=315,'2. Velg maks og min hastigheter'!$H$10,IF($G263=400,'2. Velg maks og min hastigheter'!$H$11,IF($G263=500,'2. Velg maks og min hastigheter'!$H$12,IF($G263=630,'2. Velg maks og min hastigheter'!$H$13,VLOOKUP($G263,'Dim, min og maks'!$A$11:$H$54,6,FALSE)*3600*1.5))))))))),IF($F263=100,'2. Velg maks og min hastigheter'!$H$5,IF($F263=125,'2. Velg maks og min hastigheter'!$H$6,IF($F263=160,'2. Velg maks og min hastigheter'!$H$7,IF($F263=200,'2. Velg maks og min hastigheter'!$H$8,IF($F263=250,'2. Velg maks og min hastigheter'!$H$9,IF($F263=315,'2. Velg maks og min hastigheter'!$H$10,IF($F263=400,'2. Velg maks og min hastigheter'!$H$11,IF($F263=500,'2. Velg maks og min hastigheter'!$H$12,IF($F263=630,'2. Velg maks og min hastigheter'!$H$13,VLOOKUP($F263,'Dim, min og maks'!$A$11:$H$54,6,FALSE)*3600*1.5)))))))))))),0),"")</f>
        <v/>
      </c>
      <c r="K263" s="174"/>
      <c r="L263" s="175" t="str">
        <f t="shared" si="11"/>
        <v/>
      </c>
      <c r="M263" s="233" t="str">
        <f t="shared" si="9"/>
        <v/>
      </c>
      <c r="N263" s="233"/>
      <c r="O263" s="233"/>
      <c r="P263" s="164"/>
    </row>
    <row r="264" spans="1:16" ht="15" customHeight="1" x14ac:dyDescent="0.3">
      <c r="A264" s="155"/>
      <c r="B264" s="174" t="s">
        <v>425</v>
      </c>
      <c r="C264" s="164"/>
      <c r="D264" s="164"/>
      <c r="E264" s="164"/>
      <c r="F264" s="169" t="str">
        <f>IF($E264&lt;20,"",IF(H264=CAV!$A$3,IF($E264&lt;='CAV hastighet'!$E$5,100,IF($E264&lt;='CAV hastighet'!$E$6,125,IF($E264&lt;='CAV hastighet'!$E$7,160,IF($E264&lt;='CAV hastighet'!$E$8,200,IF($E264&lt;='CAV hastighet'!$E$9,250,IF($E264&lt;='CAV hastighet'!$E$10,315,IF($E264&lt;='CAV hastighet'!$E$11,400,IF($E264&lt;='CAV hastighet'!$E$12,500,IF($E264&lt;='CAV hastighet'!$E$13,630,"Dim må overstyres"))))))))),IF($E264&lt;='2. Velg maks og min hastigheter'!$E$5,100,IF($E264&lt;='2. Velg maks og min hastigheter'!$E$6,125,IF($E264&lt;='2. Velg maks og min hastigheter'!$E$7,160,IF($E264&lt;='2. Velg maks og min hastigheter'!$E$8,200,IF($E264&lt;='2. Velg maks og min hastigheter'!$E$9,250,IF($E264&lt;='2. Velg maks og min hastigheter'!$E$10,315,IF($E264&lt;='2. Velg maks og min hastigheter'!$E$11,400,IF($E264&lt;='2. Velg maks og min hastigheter'!$E$12,500,IF($E264&lt;='2. Velg maks og min hastigheter'!$E$13,630,"Bruk rektangulært")))))))))))</f>
        <v/>
      </c>
      <c r="G264" s="170"/>
      <c r="H264" s="170"/>
      <c r="I264" s="172" t="str">
        <f>IFERROR(IF(OR($E264="",F264=""),"",IF(AND(F264="Bruk rektangulært",G264=""),"",ROUND(IF(G264&lt;&gt;"",IF( VLOOKUP(G264,'Dim, min og maks'!$A$2:$F$54,6,FALSE)&lt;&gt;0,'1. Prosjekteringsverktøy'!E264/3600/VLOOKUP(G264,'Dim, min og maks'!$A$2:$F$54,6,FALSE),(E264/3600)/(((G264/2/1000))^2*PI())),IF( VLOOKUP(F264,'Dim, min og maks'!$A$2:$F$54,6,FALSE)&lt;&gt;0,'1. Prosjekteringsverktøy'!E264/3600/VLOOKUP($F264,'Dim, min og maks'!$A$2:$F$54,6,FALSE),($E264/3600)/((($F264/2/1000))^2*PI()))),1))),"Dim finnes ikke")</f>
        <v/>
      </c>
      <c r="J264" s="173" t="str">
        <f>IFERROR(ROUND(IF($F264=0,"",IF(H264=CAV!$A$3,E264,IF(G264&lt;&gt;"",IF($G264=100,'2. Velg maks og min hastigheter'!$H$5,IF($G264=125,'2. Velg maks og min hastigheter'!$H$6,IF($G264=160,'2. Velg maks og min hastigheter'!$H$7,IF($G264=200,'2. Velg maks og min hastigheter'!$H$8,IF($G264=250,'2. Velg maks og min hastigheter'!$H$9,IF($G264=315,'2. Velg maks og min hastigheter'!$H$10,IF($G264=400,'2. Velg maks og min hastigheter'!$H$11,IF($G264=500,'2. Velg maks og min hastigheter'!$H$12,IF($G264=630,'2. Velg maks og min hastigheter'!$H$13,VLOOKUP($G264,'Dim, min og maks'!$A$11:$H$54,6,FALSE)*3600*1.5))))))))),IF($F264=100,'2. Velg maks og min hastigheter'!$H$5,IF($F264=125,'2. Velg maks og min hastigheter'!$H$6,IF($F264=160,'2. Velg maks og min hastigheter'!$H$7,IF($F264=200,'2. Velg maks og min hastigheter'!$H$8,IF($F264=250,'2. Velg maks og min hastigheter'!$H$9,IF($F264=315,'2. Velg maks og min hastigheter'!$H$10,IF($F264=400,'2. Velg maks og min hastigheter'!$H$11,IF($F264=500,'2. Velg maks og min hastigheter'!$H$12,IF($F264=630,'2. Velg maks og min hastigheter'!$H$13,VLOOKUP($F264,'Dim, min og maks'!$A$11:$H$54,6,FALSE)*3600*1.5)))))))))))),0),"")</f>
        <v/>
      </c>
      <c r="K264" s="174"/>
      <c r="L264" s="175" t="str">
        <f t="shared" si="11"/>
        <v/>
      </c>
      <c r="M264" s="233" t="str">
        <f t="shared" si="9"/>
        <v/>
      </c>
      <c r="N264" s="233"/>
      <c r="O264" s="233"/>
      <c r="P264" s="164"/>
    </row>
    <row r="265" spans="1:16" ht="15" customHeight="1" x14ac:dyDescent="0.3">
      <c r="A265" s="155"/>
      <c r="B265" s="174" t="s">
        <v>425</v>
      </c>
      <c r="C265" s="164"/>
      <c r="D265" s="164"/>
      <c r="E265" s="164"/>
      <c r="F265" s="169" t="str">
        <f>IF($E265&lt;20,"",IF(H265=CAV!$A$3,IF($E265&lt;='CAV hastighet'!$E$5,100,IF($E265&lt;='CAV hastighet'!$E$6,125,IF($E265&lt;='CAV hastighet'!$E$7,160,IF($E265&lt;='CAV hastighet'!$E$8,200,IF($E265&lt;='CAV hastighet'!$E$9,250,IF($E265&lt;='CAV hastighet'!$E$10,315,IF($E265&lt;='CAV hastighet'!$E$11,400,IF($E265&lt;='CAV hastighet'!$E$12,500,IF($E265&lt;='CAV hastighet'!$E$13,630,"Dim må overstyres"))))))))),IF($E265&lt;='2. Velg maks og min hastigheter'!$E$5,100,IF($E265&lt;='2. Velg maks og min hastigheter'!$E$6,125,IF($E265&lt;='2. Velg maks og min hastigheter'!$E$7,160,IF($E265&lt;='2. Velg maks og min hastigheter'!$E$8,200,IF($E265&lt;='2. Velg maks og min hastigheter'!$E$9,250,IF($E265&lt;='2. Velg maks og min hastigheter'!$E$10,315,IF($E265&lt;='2. Velg maks og min hastigheter'!$E$11,400,IF($E265&lt;='2. Velg maks og min hastigheter'!$E$12,500,IF($E265&lt;='2. Velg maks og min hastigheter'!$E$13,630,"Bruk rektangulært")))))))))))</f>
        <v/>
      </c>
      <c r="G265" s="170"/>
      <c r="H265" s="170"/>
      <c r="I265" s="172" t="str">
        <f>IFERROR(IF(OR($E265="",F265=""),"",IF(AND(F265="Bruk rektangulært",G265=""),"",ROUND(IF(G265&lt;&gt;"",IF( VLOOKUP(G265,'Dim, min og maks'!$A$2:$F$54,6,FALSE)&lt;&gt;0,'1. Prosjekteringsverktøy'!E265/3600/VLOOKUP(G265,'Dim, min og maks'!$A$2:$F$54,6,FALSE),(E265/3600)/(((G265/2/1000))^2*PI())),IF( VLOOKUP(F265,'Dim, min og maks'!$A$2:$F$54,6,FALSE)&lt;&gt;0,'1. Prosjekteringsverktøy'!E265/3600/VLOOKUP($F265,'Dim, min og maks'!$A$2:$F$54,6,FALSE),($E265/3600)/((($F265/2/1000))^2*PI()))),1))),"Dim finnes ikke")</f>
        <v/>
      </c>
      <c r="J265" s="173" t="str">
        <f>IFERROR(ROUND(IF($F265=0,"",IF(H265=CAV!$A$3,E265,IF(G265&lt;&gt;"",IF($G265=100,'2. Velg maks og min hastigheter'!$H$5,IF($G265=125,'2. Velg maks og min hastigheter'!$H$6,IF($G265=160,'2. Velg maks og min hastigheter'!$H$7,IF($G265=200,'2. Velg maks og min hastigheter'!$H$8,IF($G265=250,'2. Velg maks og min hastigheter'!$H$9,IF($G265=315,'2. Velg maks og min hastigheter'!$H$10,IF($G265=400,'2. Velg maks og min hastigheter'!$H$11,IF($G265=500,'2. Velg maks og min hastigheter'!$H$12,IF($G265=630,'2. Velg maks og min hastigheter'!$H$13,VLOOKUP($G265,'Dim, min og maks'!$A$11:$H$54,6,FALSE)*3600*1.5))))))))),IF($F265=100,'2. Velg maks og min hastigheter'!$H$5,IF($F265=125,'2. Velg maks og min hastigheter'!$H$6,IF($F265=160,'2. Velg maks og min hastigheter'!$H$7,IF($F265=200,'2. Velg maks og min hastigheter'!$H$8,IF($F265=250,'2. Velg maks og min hastigheter'!$H$9,IF($F265=315,'2. Velg maks og min hastigheter'!$H$10,IF($F265=400,'2. Velg maks og min hastigheter'!$H$11,IF($F265=500,'2. Velg maks og min hastigheter'!$H$12,IF($F265=630,'2. Velg maks og min hastigheter'!$H$13,VLOOKUP($F265,'Dim, min og maks'!$A$11:$H$54,6,FALSE)*3600*1.5)))))))))))),0),"")</f>
        <v/>
      </c>
      <c r="K265" s="174"/>
      <c r="L265" s="175" t="str">
        <f t="shared" si="11"/>
        <v/>
      </c>
      <c r="M265" s="233" t="str">
        <f t="shared" si="9"/>
        <v/>
      </c>
      <c r="N265" s="233"/>
      <c r="O265" s="233"/>
      <c r="P265" s="164"/>
    </row>
    <row r="266" spans="1:16" ht="15" customHeight="1" x14ac:dyDescent="0.3">
      <c r="A266" s="155"/>
      <c r="B266" s="174" t="s">
        <v>425</v>
      </c>
      <c r="C266" s="164"/>
      <c r="D266" s="164"/>
      <c r="E266" s="164"/>
      <c r="F266" s="169" t="str">
        <f>IF($E266&lt;20,"",IF(H266=CAV!$A$3,IF($E266&lt;='CAV hastighet'!$E$5,100,IF($E266&lt;='CAV hastighet'!$E$6,125,IF($E266&lt;='CAV hastighet'!$E$7,160,IF($E266&lt;='CAV hastighet'!$E$8,200,IF($E266&lt;='CAV hastighet'!$E$9,250,IF($E266&lt;='CAV hastighet'!$E$10,315,IF($E266&lt;='CAV hastighet'!$E$11,400,IF($E266&lt;='CAV hastighet'!$E$12,500,IF($E266&lt;='CAV hastighet'!$E$13,630,"Dim må overstyres"))))))))),IF($E266&lt;='2. Velg maks og min hastigheter'!$E$5,100,IF($E266&lt;='2. Velg maks og min hastigheter'!$E$6,125,IF($E266&lt;='2. Velg maks og min hastigheter'!$E$7,160,IF($E266&lt;='2. Velg maks og min hastigheter'!$E$8,200,IF($E266&lt;='2. Velg maks og min hastigheter'!$E$9,250,IF($E266&lt;='2. Velg maks og min hastigheter'!$E$10,315,IF($E266&lt;='2. Velg maks og min hastigheter'!$E$11,400,IF($E266&lt;='2. Velg maks og min hastigheter'!$E$12,500,IF($E266&lt;='2. Velg maks og min hastigheter'!$E$13,630,"Bruk rektangulært")))))))))))</f>
        <v/>
      </c>
      <c r="G266" s="170"/>
      <c r="H266" s="170"/>
      <c r="I266" s="172" t="str">
        <f>IFERROR(IF(OR($E266="",F266=""),"",IF(AND(F266="Bruk rektangulært",G266=""),"",ROUND(IF(G266&lt;&gt;"",IF( VLOOKUP(G266,'Dim, min og maks'!$A$2:$F$54,6,FALSE)&lt;&gt;0,'1. Prosjekteringsverktøy'!E266/3600/VLOOKUP(G266,'Dim, min og maks'!$A$2:$F$54,6,FALSE),(E266/3600)/(((G266/2/1000))^2*PI())),IF( VLOOKUP(F266,'Dim, min og maks'!$A$2:$F$54,6,FALSE)&lt;&gt;0,'1. Prosjekteringsverktøy'!E266/3600/VLOOKUP($F266,'Dim, min og maks'!$A$2:$F$54,6,FALSE),($E266/3600)/((($F266/2/1000))^2*PI()))),1))),"Dim finnes ikke")</f>
        <v/>
      </c>
      <c r="J266" s="173" t="str">
        <f>IFERROR(ROUND(IF($F266=0,"",IF(H266=CAV!$A$3,E266,IF(G266&lt;&gt;"",IF($G266=100,'2. Velg maks og min hastigheter'!$H$5,IF($G266=125,'2. Velg maks og min hastigheter'!$H$6,IF($G266=160,'2. Velg maks og min hastigheter'!$H$7,IF($G266=200,'2. Velg maks og min hastigheter'!$H$8,IF($G266=250,'2. Velg maks og min hastigheter'!$H$9,IF($G266=315,'2. Velg maks og min hastigheter'!$H$10,IF($G266=400,'2. Velg maks og min hastigheter'!$H$11,IF($G266=500,'2. Velg maks og min hastigheter'!$H$12,IF($G266=630,'2. Velg maks og min hastigheter'!$H$13,VLOOKUP($G266,'Dim, min og maks'!$A$11:$H$54,6,FALSE)*3600*1.5))))))))),IF($F266=100,'2. Velg maks og min hastigheter'!$H$5,IF($F266=125,'2. Velg maks og min hastigheter'!$H$6,IF($F266=160,'2. Velg maks og min hastigheter'!$H$7,IF($F266=200,'2. Velg maks og min hastigheter'!$H$8,IF($F266=250,'2. Velg maks og min hastigheter'!$H$9,IF($F266=315,'2. Velg maks og min hastigheter'!$H$10,IF($F266=400,'2. Velg maks og min hastigheter'!$H$11,IF($F266=500,'2. Velg maks og min hastigheter'!$H$12,IF($F266=630,'2. Velg maks og min hastigheter'!$H$13,VLOOKUP($F266,'Dim, min og maks'!$A$11:$H$54,6,FALSE)*3600*1.5)))))))))))),0),"")</f>
        <v/>
      </c>
      <c r="K266" s="174"/>
      <c r="L266" s="175" t="str">
        <f t="shared" si="11"/>
        <v/>
      </c>
      <c r="M266" s="233" t="str">
        <f t="shared" si="9"/>
        <v/>
      </c>
      <c r="N266" s="233"/>
      <c r="O266" s="233"/>
      <c r="P266" s="164"/>
    </row>
    <row r="267" spans="1:16" ht="15" customHeight="1" x14ac:dyDescent="0.3">
      <c r="A267" s="155"/>
      <c r="B267" s="174" t="s">
        <v>425</v>
      </c>
      <c r="C267" s="164"/>
      <c r="D267" s="164"/>
      <c r="E267" s="164"/>
      <c r="F267" s="169" t="str">
        <f>IF($E267&lt;20,"",IF(H267=CAV!$A$3,IF($E267&lt;='CAV hastighet'!$E$5,100,IF($E267&lt;='CAV hastighet'!$E$6,125,IF($E267&lt;='CAV hastighet'!$E$7,160,IF($E267&lt;='CAV hastighet'!$E$8,200,IF($E267&lt;='CAV hastighet'!$E$9,250,IF($E267&lt;='CAV hastighet'!$E$10,315,IF($E267&lt;='CAV hastighet'!$E$11,400,IF($E267&lt;='CAV hastighet'!$E$12,500,IF($E267&lt;='CAV hastighet'!$E$13,630,"Dim må overstyres"))))))))),IF($E267&lt;='2. Velg maks og min hastigheter'!$E$5,100,IF($E267&lt;='2. Velg maks og min hastigheter'!$E$6,125,IF($E267&lt;='2. Velg maks og min hastigheter'!$E$7,160,IF($E267&lt;='2. Velg maks og min hastigheter'!$E$8,200,IF($E267&lt;='2. Velg maks og min hastigheter'!$E$9,250,IF($E267&lt;='2. Velg maks og min hastigheter'!$E$10,315,IF($E267&lt;='2. Velg maks og min hastigheter'!$E$11,400,IF($E267&lt;='2. Velg maks og min hastigheter'!$E$12,500,IF($E267&lt;='2. Velg maks og min hastigheter'!$E$13,630,"Bruk rektangulært")))))))))))</f>
        <v/>
      </c>
      <c r="G267" s="170"/>
      <c r="H267" s="170"/>
      <c r="I267" s="172" t="str">
        <f>IFERROR(IF(OR($E267="",F267=""),"",IF(AND(F267="Bruk rektangulært",G267=""),"",ROUND(IF(G267&lt;&gt;"",IF( VLOOKUP(G267,'Dim, min og maks'!$A$2:$F$54,6,FALSE)&lt;&gt;0,'1. Prosjekteringsverktøy'!E267/3600/VLOOKUP(G267,'Dim, min og maks'!$A$2:$F$54,6,FALSE),(E267/3600)/(((G267/2/1000))^2*PI())),IF( VLOOKUP(F267,'Dim, min og maks'!$A$2:$F$54,6,FALSE)&lt;&gt;0,'1. Prosjekteringsverktøy'!E267/3600/VLOOKUP($F267,'Dim, min og maks'!$A$2:$F$54,6,FALSE),($E267/3600)/((($F267/2/1000))^2*PI()))),1))),"Dim finnes ikke")</f>
        <v/>
      </c>
      <c r="J267" s="173" t="str">
        <f>IFERROR(ROUND(IF($F267=0,"",IF(H267=CAV!$A$3,E267,IF(G267&lt;&gt;"",IF($G267=100,'2. Velg maks og min hastigheter'!$H$5,IF($G267=125,'2. Velg maks og min hastigheter'!$H$6,IF($G267=160,'2. Velg maks og min hastigheter'!$H$7,IF($G267=200,'2. Velg maks og min hastigheter'!$H$8,IF($G267=250,'2. Velg maks og min hastigheter'!$H$9,IF($G267=315,'2. Velg maks og min hastigheter'!$H$10,IF($G267=400,'2. Velg maks og min hastigheter'!$H$11,IF($G267=500,'2. Velg maks og min hastigheter'!$H$12,IF($G267=630,'2. Velg maks og min hastigheter'!$H$13,VLOOKUP($G267,'Dim, min og maks'!$A$11:$H$54,6,FALSE)*3600*1.5))))))))),IF($F267=100,'2. Velg maks og min hastigheter'!$H$5,IF($F267=125,'2. Velg maks og min hastigheter'!$H$6,IF($F267=160,'2. Velg maks og min hastigheter'!$H$7,IF($F267=200,'2. Velg maks og min hastigheter'!$H$8,IF($F267=250,'2. Velg maks og min hastigheter'!$H$9,IF($F267=315,'2. Velg maks og min hastigheter'!$H$10,IF($F267=400,'2. Velg maks og min hastigheter'!$H$11,IF($F267=500,'2. Velg maks og min hastigheter'!$H$12,IF($F267=630,'2. Velg maks og min hastigheter'!$H$13,VLOOKUP($F267,'Dim, min og maks'!$A$11:$H$54,6,FALSE)*3600*1.5)))))))))))),0),"")</f>
        <v/>
      </c>
      <c r="K267" s="174"/>
      <c r="L267" s="175" t="str">
        <f t="shared" si="11"/>
        <v/>
      </c>
      <c r="M267" s="233" t="str">
        <f t="shared" ref="M267:M330" si="12">IF(L267="Ja","Vmin er for lav, gå ned en dim eller øk Vmin.",IF(AND(L267="",F267="Bruk rektangulært",G267&lt;&gt;""),"",IF(AND(L267="",F267="Bruk rektangulært"),"Vmaks er for høy, overstyr med retangulært spjeld.","")))</f>
        <v/>
      </c>
      <c r="N267" s="233"/>
      <c r="O267" s="233"/>
      <c r="P267" s="164"/>
    </row>
    <row r="268" spans="1:16" ht="15" customHeight="1" x14ac:dyDescent="0.3">
      <c r="A268" s="155"/>
      <c r="B268" s="174" t="s">
        <v>425</v>
      </c>
      <c r="C268" s="164"/>
      <c r="D268" s="164"/>
      <c r="E268" s="164"/>
      <c r="F268" s="169" t="str">
        <f>IF($E268&lt;20,"",IF(H268=CAV!$A$3,IF($E268&lt;='CAV hastighet'!$E$5,100,IF($E268&lt;='CAV hastighet'!$E$6,125,IF($E268&lt;='CAV hastighet'!$E$7,160,IF($E268&lt;='CAV hastighet'!$E$8,200,IF($E268&lt;='CAV hastighet'!$E$9,250,IF($E268&lt;='CAV hastighet'!$E$10,315,IF($E268&lt;='CAV hastighet'!$E$11,400,IF($E268&lt;='CAV hastighet'!$E$12,500,IF($E268&lt;='CAV hastighet'!$E$13,630,"Dim må overstyres"))))))))),IF($E268&lt;='2. Velg maks og min hastigheter'!$E$5,100,IF($E268&lt;='2. Velg maks og min hastigheter'!$E$6,125,IF($E268&lt;='2. Velg maks og min hastigheter'!$E$7,160,IF($E268&lt;='2. Velg maks og min hastigheter'!$E$8,200,IF($E268&lt;='2. Velg maks og min hastigheter'!$E$9,250,IF($E268&lt;='2. Velg maks og min hastigheter'!$E$10,315,IF($E268&lt;='2. Velg maks og min hastigheter'!$E$11,400,IF($E268&lt;='2. Velg maks og min hastigheter'!$E$12,500,IF($E268&lt;='2. Velg maks og min hastigheter'!$E$13,630,"Bruk rektangulært")))))))))))</f>
        <v/>
      </c>
      <c r="G268" s="170"/>
      <c r="H268" s="170"/>
      <c r="I268" s="172" t="str">
        <f>IFERROR(IF(OR($E268="",F268=""),"",IF(AND(F268="Bruk rektangulært",G268=""),"",ROUND(IF(G268&lt;&gt;"",IF( VLOOKUP(G268,'Dim, min og maks'!$A$2:$F$54,6,FALSE)&lt;&gt;0,'1. Prosjekteringsverktøy'!E268/3600/VLOOKUP(G268,'Dim, min og maks'!$A$2:$F$54,6,FALSE),(E268/3600)/(((G268/2/1000))^2*PI())),IF( VLOOKUP(F268,'Dim, min og maks'!$A$2:$F$54,6,FALSE)&lt;&gt;0,'1. Prosjekteringsverktøy'!E268/3600/VLOOKUP($F268,'Dim, min og maks'!$A$2:$F$54,6,FALSE),($E268/3600)/((($F268/2/1000))^2*PI()))),1))),"Dim finnes ikke")</f>
        <v/>
      </c>
      <c r="J268" s="173" t="str">
        <f>IFERROR(ROUND(IF($F268=0,"",IF(H268=CAV!$A$3,E268,IF(G268&lt;&gt;"",IF($G268=100,'2. Velg maks og min hastigheter'!$H$5,IF($G268=125,'2. Velg maks og min hastigheter'!$H$6,IF($G268=160,'2. Velg maks og min hastigheter'!$H$7,IF($G268=200,'2. Velg maks og min hastigheter'!$H$8,IF($G268=250,'2. Velg maks og min hastigheter'!$H$9,IF($G268=315,'2. Velg maks og min hastigheter'!$H$10,IF($G268=400,'2. Velg maks og min hastigheter'!$H$11,IF($G268=500,'2. Velg maks og min hastigheter'!$H$12,IF($G268=630,'2. Velg maks og min hastigheter'!$H$13,VLOOKUP($G268,'Dim, min og maks'!$A$11:$H$54,6,FALSE)*3600*1.5))))))))),IF($F268=100,'2. Velg maks og min hastigheter'!$H$5,IF($F268=125,'2. Velg maks og min hastigheter'!$H$6,IF($F268=160,'2. Velg maks og min hastigheter'!$H$7,IF($F268=200,'2. Velg maks og min hastigheter'!$H$8,IF($F268=250,'2. Velg maks og min hastigheter'!$H$9,IF($F268=315,'2. Velg maks og min hastigheter'!$H$10,IF($F268=400,'2. Velg maks og min hastigheter'!$H$11,IF($F268=500,'2. Velg maks og min hastigheter'!$H$12,IF($F268=630,'2. Velg maks og min hastigheter'!$H$13,VLOOKUP($F268,'Dim, min og maks'!$A$11:$H$54,6,FALSE)*3600*1.5)))))))))))),0),"")</f>
        <v/>
      </c>
      <c r="K268" s="174"/>
      <c r="L268" s="175" t="str">
        <f t="shared" si="11"/>
        <v/>
      </c>
      <c r="M268" s="233" t="str">
        <f t="shared" si="12"/>
        <v/>
      </c>
      <c r="N268" s="233"/>
      <c r="O268" s="233"/>
      <c r="P268" s="164"/>
    </row>
    <row r="269" spans="1:16" ht="15" customHeight="1" x14ac:dyDescent="0.3">
      <c r="A269" s="155"/>
      <c r="B269" s="174" t="s">
        <v>425</v>
      </c>
      <c r="C269" s="164"/>
      <c r="D269" s="164"/>
      <c r="E269" s="164"/>
      <c r="F269" s="169" t="str">
        <f>IF($E269&lt;20,"",IF(H269=CAV!$A$3,IF($E269&lt;='CAV hastighet'!$E$5,100,IF($E269&lt;='CAV hastighet'!$E$6,125,IF($E269&lt;='CAV hastighet'!$E$7,160,IF($E269&lt;='CAV hastighet'!$E$8,200,IF($E269&lt;='CAV hastighet'!$E$9,250,IF($E269&lt;='CAV hastighet'!$E$10,315,IF($E269&lt;='CAV hastighet'!$E$11,400,IF($E269&lt;='CAV hastighet'!$E$12,500,IF($E269&lt;='CAV hastighet'!$E$13,630,"Dim må overstyres"))))))))),IF($E269&lt;='2. Velg maks og min hastigheter'!$E$5,100,IF($E269&lt;='2. Velg maks og min hastigheter'!$E$6,125,IF($E269&lt;='2. Velg maks og min hastigheter'!$E$7,160,IF($E269&lt;='2. Velg maks og min hastigheter'!$E$8,200,IF($E269&lt;='2. Velg maks og min hastigheter'!$E$9,250,IF($E269&lt;='2. Velg maks og min hastigheter'!$E$10,315,IF($E269&lt;='2. Velg maks og min hastigheter'!$E$11,400,IF($E269&lt;='2. Velg maks og min hastigheter'!$E$12,500,IF($E269&lt;='2. Velg maks og min hastigheter'!$E$13,630,"Bruk rektangulært")))))))))))</f>
        <v/>
      </c>
      <c r="G269" s="170"/>
      <c r="H269" s="170"/>
      <c r="I269" s="172" t="str">
        <f>IFERROR(IF(OR($E269="",F269=""),"",IF(AND(F269="Bruk rektangulært",G269=""),"",ROUND(IF(G269&lt;&gt;"",IF( VLOOKUP(G269,'Dim, min og maks'!$A$2:$F$54,6,FALSE)&lt;&gt;0,'1. Prosjekteringsverktøy'!E269/3600/VLOOKUP(G269,'Dim, min og maks'!$A$2:$F$54,6,FALSE),(E269/3600)/(((G269/2/1000))^2*PI())),IF( VLOOKUP(F269,'Dim, min og maks'!$A$2:$F$54,6,FALSE)&lt;&gt;0,'1. Prosjekteringsverktøy'!E269/3600/VLOOKUP($F269,'Dim, min og maks'!$A$2:$F$54,6,FALSE),($E269/3600)/((($F269/2/1000))^2*PI()))),1))),"Dim finnes ikke")</f>
        <v/>
      </c>
      <c r="J269" s="173" t="str">
        <f>IFERROR(ROUND(IF($F269=0,"",IF(H269=CAV!$A$3,E269,IF(G269&lt;&gt;"",IF($G269=100,'2. Velg maks og min hastigheter'!$H$5,IF($G269=125,'2. Velg maks og min hastigheter'!$H$6,IF($G269=160,'2. Velg maks og min hastigheter'!$H$7,IF($G269=200,'2. Velg maks og min hastigheter'!$H$8,IF($G269=250,'2. Velg maks og min hastigheter'!$H$9,IF($G269=315,'2. Velg maks og min hastigheter'!$H$10,IF($G269=400,'2. Velg maks og min hastigheter'!$H$11,IF($G269=500,'2. Velg maks og min hastigheter'!$H$12,IF($G269=630,'2. Velg maks og min hastigheter'!$H$13,VLOOKUP($G269,'Dim, min og maks'!$A$11:$H$54,6,FALSE)*3600*1.5))))))))),IF($F269=100,'2. Velg maks og min hastigheter'!$H$5,IF($F269=125,'2. Velg maks og min hastigheter'!$H$6,IF($F269=160,'2. Velg maks og min hastigheter'!$H$7,IF($F269=200,'2. Velg maks og min hastigheter'!$H$8,IF($F269=250,'2. Velg maks og min hastigheter'!$H$9,IF($F269=315,'2. Velg maks og min hastigheter'!$H$10,IF($F269=400,'2. Velg maks og min hastigheter'!$H$11,IF($F269=500,'2. Velg maks og min hastigheter'!$H$12,IF($F269=630,'2. Velg maks og min hastigheter'!$H$13,VLOOKUP($F269,'Dim, min og maks'!$A$11:$H$54,6,FALSE)*3600*1.5)))))))))))),0),"")</f>
        <v/>
      </c>
      <c r="K269" s="174"/>
      <c r="L269" s="175" t="str">
        <f t="shared" si="11"/>
        <v/>
      </c>
      <c r="M269" s="233" t="str">
        <f t="shared" si="12"/>
        <v/>
      </c>
      <c r="N269" s="233"/>
      <c r="O269" s="233"/>
      <c r="P269" s="164"/>
    </row>
    <row r="270" spans="1:16" ht="15" customHeight="1" x14ac:dyDescent="0.3">
      <c r="A270" s="155"/>
      <c r="B270" s="174" t="s">
        <v>425</v>
      </c>
      <c r="C270" s="164"/>
      <c r="D270" s="164"/>
      <c r="E270" s="164"/>
      <c r="F270" s="169" t="str">
        <f>IF($E270&lt;20,"",IF(H270=CAV!$A$3,IF($E270&lt;='CAV hastighet'!$E$5,100,IF($E270&lt;='CAV hastighet'!$E$6,125,IF($E270&lt;='CAV hastighet'!$E$7,160,IF($E270&lt;='CAV hastighet'!$E$8,200,IF($E270&lt;='CAV hastighet'!$E$9,250,IF($E270&lt;='CAV hastighet'!$E$10,315,IF($E270&lt;='CAV hastighet'!$E$11,400,IF($E270&lt;='CAV hastighet'!$E$12,500,IF($E270&lt;='CAV hastighet'!$E$13,630,"Dim må overstyres"))))))))),IF($E270&lt;='2. Velg maks og min hastigheter'!$E$5,100,IF($E270&lt;='2. Velg maks og min hastigheter'!$E$6,125,IF($E270&lt;='2. Velg maks og min hastigheter'!$E$7,160,IF($E270&lt;='2. Velg maks og min hastigheter'!$E$8,200,IF($E270&lt;='2. Velg maks og min hastigheter'!$E$9,250,IF($E270&lt;='2. Velg maks og min hastigheter'!$E$10,315,IF($E270&lt;='2. Velg maks og min hastigheter'!$E$11,400,IF($E270&lt;='2. Velg maks og min hastigheter'!$E$12,500,IF($E270&lt;='2. Velg maks og min hastigheter'!$E$13,630,"Bruk rektangulært")))))))))))</f>
        <v/>
      </c>
      <c r="G270" s="170"/>
      <c r="H270" s="170"/>
      <c r="I270" s="172" t="str">
        <f>IFERROR(IF(OR($E270="",F270=""),"",IF(AND(F270="Bruk rektangulært",G270=""),"",ROUND(IF(G270&lt;&gt;"",IF( VLOOKUP(G270,'Dim, min og maks'!$A$2:$F$54,6,FALSE)&lt;&gt;0,'1. Prosjekteringsverktøy'!E270/3600/VLOOKUP(G270,'Dim, min og maks'!$A$2:$F$54,6,FALSE),(E270/3600)/(((G270/2/1000))^2*PI())),IF( VLOOKUP(F270,'Dim, min og maks'!$A$2:$F$54,6,FALSE)&lt;&gt;0,'1. Prosjekteringsverktøy'!E270/3600/VLOOKUP($F270,'Dim, min og maks'!$A$2:$F$54,6,FALSE),($E270/3600)/((($F270/2/1000))^2*PI()))),1))),"Dim finnes ikke")</f>
        <v/>
      </c>
      <c r="J270" s="173" t="str">
        <f>IFERROR(ROUND(IF($F270=0,"",IF(H270=CAV!$A$3,E270,IF(G270&lt;&gt;"",IF($G270=100,'2. Velg maks og min hastigheter'!$H$5,IF($G270=125,'2. Velg maks og min hastigheter'!$H$6,IF($G270=160,'2. Velg maks og min hastigheter'!$H$7,IF($G270=200,'2. Velg maks og min hastigheter'!$H$8,IF($G270=250,'2. Velg maks og min hastigheter'!$H$9,IF($G270=315,'2. Velg maks og min hastigheter'!$H$10,IF($G270=400,'2. Velg maks og min hastigheter'!$H$11,IF($G270=500,'2. Velg maks og min hastigheter'!$H$12,IF($G270=630,'2. Velg maks og min hastigheter'!$H$13,VLOOKUP($G270,'Dim, min og maks'!$A$11:$H$54,6,FALSE)*3600*1.5))))))))),IF($F270=100,'2. Velg maks og min hastigheter'!$H$5,IF($F270=125,'2. Velg maks og min hastigheter'!$H$6,IF($F270=160,'2. Velg maks og min hastigheter'!$H$7,IF($F270=200,'2. Velg maks og min hastigheter'!$H$8,IF($F270=250,'2. Velg maks og min hastigheter'!$H$9,IF($F270=315,'2. Velg maks og min hastigheter'!$H$10,IF($F270=400,'2. Velg maks og min hastigheter'!$H$11,IF($F270=500,'2. Velg maks og min hastigheter'!$H$12,IF($F270=630,'2. Velg maks og min hastigheter'!$H$13,VLOOKUP($F270,'Dim, min og maks'!$A$11:$H$54,6,FALSE)*3600*1.5)))))))))))),0),"")</f>
        <v/>
      </c>
      <c r="K270" s="174"/>
      <c r="L270" s="175" t="str">
        <f t="shared" si="11"/>
        <v/>
      </c>
      <c r="M270" s="233" t="str">
        <f t="shared" si="12"/>
        <v/>
      </c>
      <c r="N270" s="233"/>
      <c r="O270" s="233"/>
      <c r="P270" s="164"/>
    </row>
    <row r="271" spans="1:16" ht="15" customHeight="1" x14ac:dyDescent="0.3">
      <c r="A271" s="155"/>
      <c r="B271" s="174" t="s">
        <v>425</v>
      </c>
      <c r="C271" s="164"/>
      <c r="D271" s="164"/>
      <c r="E271" s="164"/>
      <c r="F271" s="169" t="str">
        <f>IF($E271&lt;20,"",IF(H271=CAV!$A$3,IF($E271&lt;='CAV hastighet'!$E$5,100,IF($E271&lt;='CAV hastighet'!$E$6,125,IF($E271&lt;='CAV hastighet'!$E$7,160,IF($E271&lt;='CAV hastighet'!$E$8,200,IF($E271&lt;='CAV hastighet'!$E$9,250,IF($E271&lt;='CAV hastighet'!$E$10,315,IF($E271&lt;='CAV hastighet'!$E$11,400,IF($E271&lt;='CAV hastighet'!$E$12,500,IF($E271&lt;='CAV hastighet'!$E$13,630,"Dim må overstyres"))))))))),IF($E271&lt;='2. Velg maks og min hastigheter'!$E$5,100,IF($E271&lt;='2. Velg maks og min hastigheter'!$E$6,125,IF($E271&lt;='2. Velg maks og min hastigheter'!$E$7,160,IF($E271&lt;='2. Velg maks og min hastigheter'!$E$8,200,IF($E271&lt;='2. Velg maks og min hastigheter'!$E$9,250,IF($E271&lt;='2. Velg maks og min hastigheter'!$E$10,315,IF($E271&lt;='2. Velg maks og min hastigheter'!$E$11,400,IF($E271&lt;='2. Velg maks og min hastigheter'!$E$12,500,IF($E271&lt;='2. Velg maks og min hastigheter'!$E$13,630,"Bruk rektangulært")))))))))))</f>
        <v/>
      </c>
      <c r="G271" s="170"/>
      <c r="H271" s="170"/>
      <c r="I271" s="172" t="str">
        <f>IFERROR(IF(OR($E271="",F271=""),"",IF(AND(F271="Bruk rektangulært",G271=""),"",ROUND(IF(G271&lt;&gt;"",IF( VLOOKUP(G271,'Dim, min og maks'!$A$2:$F$54,6,FALSE)&lt;&gt;0,'1. Prosjekteringsverktøy'!E271/3600/VLOOKUP(G271,'Dim, min og maks'!$A$2:$F$54,6,FALSE),(E271/3600)/(((G271/2/1000))^2*PI())),IF( VLOOKUP(F271,'Dim, min og maks'!$A$2:$F$54,6,FALSE)&lt;&gt;0,'1. Prosjekteringsverktøy'!E271/3600/VLOOKUP($F271,'Dim, min og maks'!$A$2:$F$54,6,FALSE),($E271/3600)/((($F271/2/1000))^2*PI()))),1))),"Dim finnes ikke")</f>
        <v/>
      </c>
      <c r="J271" s="173" t="str">
        <f>IFERROR(ROUND(IF($F271=0,"",IF(H271=CAV!$A$3,E271,IF(G271&lt;&gt;"",IF($G271=100,'2. Velg maks og min hastigheter'!$H$5,IF($G271=125,'2. Velg maks og min hastigheter'!$H$6,IF($G271=160,'2. Velg maks og min hastigheter'!$H$7,IF($G271=200,'2. Velg maks og min hastigheter'!$H$8,IF($G271=250,'2. Velg maks og min hastigheter'!$H$9,IF($G271=315,'2. Velg maks og min hastigheter'!$H$10,IF($G271=400,'2. Velg maks og min hastigheter'!$H$11,IF($G271=500,'2. Velg maks og min hastigheter'!$H$12,IF($G271=630,'2. Velg maks og min hastigheter'!$H$13,VLOOKUP($G271,'Dim, min og maks'!$A$11:$H$54,6,FALSE)*3600*1.5))))))))),IF($F271=100,'2. Velg maks og min hastigheter'!$H$5,IF($F271=125,'2. Velg maks og min hastigheter'!$H$6,IF($F271=160,'2. Velg maks og min hastigheter'!$H$7,IF($F271=200,'2. Velg maks og min hastigheter'!$H$8,IF($F271=250,'2. Velg maks og min hastigheter'!$H$9,IF($F271=315,'2. Velg maks og min hastigheter'!$H$10,IF($F271=400,'2. Velg maks og min hastigheter'!$H$11,IF($F271=500,'2. Velg maks og min hastigheter'!$H$12,IF($F271=630,'2. Velg maks og min hastigheter'!$H$13,VLOOKUP($F271,'Dim, min og maks'!$A$11:$H$54,6,FALSE)*3600*1.5)))))))))))),0),"")</f>
        <v/>
      </c>
      <c r="K271" s="174"/>
      <c r="L271" s="175" t="str">
        <f t="shared" si="11"/>
        <v/>
      </c>
      <c r="M271" s="233" t="str">
        <f t="shared" si="12"/>
        <v/>
      </c>
      <c r="N271" s="233"/>
      <c r="O271" s="233"/>
      <c r="P271" s="164"/>
    </row>
    <row r="272" spans="1:16" ht="15" customHeight="1" x14ac:dyDescent="0.3">
      <c r="A272" s="155"/>
      <c r="B272" s="174" t="s">
        <v>425</v>
      </c>
      <c r="C272" s="164"/>
      <c r="D272" s="164"/>
      <c r="E272" s="164"/>
      <c r="F272" s="169" t="str">
        <f>IF($E272&lt;20,"",IF(H272=CAV!$A$3,IF($E272&lt;='CAV hastighet'!$E$5,100,IF($E272&lt;='CAV hastighet'!$E$6,125,IF($E272&lt;='CAV hastighet'!$E$7,160,IF($E272&lt;='CAV hastighet'!$E$8,200,IF($E272&lt;='CAV hastighet'!$E$9,250,IF($E272&lt;='CAV hastighet'!$E$10,315,IF($E272&lt;='CAV hastighet'!$E$11,400,IF($E272&lt;='CAV hastighet'!$E$12,500,IF($E272&lt;='CAV hastighet'!$E$13,630,"Dim må overstyres"))))))))),IF($E272&lt;='2. Velg maks og min hastigheter'!$E$5,100,IF($E272&lt;='2. Velg maks og min hastigheter'!$E$6,125,IF($E272&lt;='2. Velg maks og min hastigheter'!$E$7,160,IF($E272&lt;='2. Velg maks og min hastigheter'!$E$8,200,IF($E272&lt;='2. Velg maks og min hastigheter'!$E$9,250,IF($E272&lt;='2. Velg maks og min hastigheter'!$E$10,315,IF($E272&lt;='2. Velg maks og min hastigheter'!$E$11,400,IF($E272&lt;='2. Velg maks og min hastigheter'!$E$12,500,IF($E272&lt;='2. Velg maks og min hastigheter'!$E$13,630,"Bruk rektangulært")))))))))))</f>
        <v/>
      </c>
      <c r="G272" s="170"/>
      <c r="H272" s="170"/>
      <c r="I272" s="172" t="str">
        <f>IFERROR(IF(OR($E272="",F272=""),"",IF(AND(F272="Bruk rektangulært",G272=""),"",ROUND(IF(G272&lt;&gt;"",IF( VLOOKUP(G272,'Dim, min og maks'!$A$2:$F$54,6,FALSE)&lt;&gt;0,'1. Prosjekteringsverktøy'!E272/3600/VLOOKUP(G272,'Dim, min og maks'!$A$2:$F$54,6,FALSE),(E272/3600)/(((G272/2/1000))^2*PI())),IF( VLOOKUP(F272,'Dim, min og maks'!$A$2:$F$54,6,FALSE)&lt;&gt;0,'1. Prosjekteringsverktøy'!E272/3600/VLOOKUP($F272,'Dim, min og maks'!$A$2:$F$54,6,FALSE),($E272/3600)/((($F272/2/1000))^2*PI()))),1))),"Dim finnes ikke")</f>
        <v/>
      </c>
      <c r="J272" s="173" t="str">
        <f>IFERROR(ROUND(IF($F272=0,"",IF(H272=CAV!$A$3,E272,IF(G272&lt;&gt;"",IF($G272=100,'2. Velg maks og min hastigheter'!$H$5,IF($G272=125,'2. Velg maks og min hastigheter'!$H$6,IF($G272=160,'2. Velg maks og min hastigheter'!$H$7,IF($G272=200,'2. Velg maks og min hastigheter'!$H$8,IF($G272=250,'2. Velg maks og min hastigheter'!$H$9,IF($G272=315,'2. Velg maks og min hastigheter'!$H$10,IF($G272=400,'2. Velg maks og min hastigheter'!$H$11,IF($G272=500,'2. Velg maks og min hastigheter'!$H$12,IF($G272=630,'2. Velg maks og min hastigheter'!$H$13,VLOOKUP($G272,'Dim, min og maks'!$A$11:$H$54,6,FALSE)*3600*1.5))))))))),IF($F272=100,'2. Velg maks og min hastigheter'!$H$5,IF($F272=125,'2. Velg maks og min hastigheter'!$H$6,IF($F272=160,'2. Velg maks og min hastigheter'!$H$7,IF($F272=200,'2. Velg maks og min hastigheter'!$H$8,IF($F272=250,'2. Velg maks og min hastigheter'!$H$9,IF($F272=315,'2. Velg maks og min hastigheter'!$H$10,IF($F272=400,'2. Velg maks og min hastigheter'!$H$11,IF($F272=500,'2. Velg maks og min hastigheter'!$H$12,IF($F272=630,'2. Velg maks og min hastigheter'!$H$13,VLOOKUP($F272,'Dim, min og maks'!$A$11:$H$54,6,FALSE)*3600*1.5)))))))))))),0),"")</f>
        <v/>
      </c>
      <c r="K272" s="174"/>
      <c r="L272" s="175" t="str">
        <f t="shared" si="11"/>
        <v/>
      </c>
      <c r="M272" s="233" t="str">
        <f t="shared" si="12"/>
        <v/>
      </c>
      <c r="N272" s="233"/>
      <c r="O272" s="233"/>
      <c r="P272" s="164"/>
    </row>
    <row r="273" spans="1:16" ht="15" customHeight="1" x14ac:dyDescent="0.3">
      <c r="A273" s="155"/>
      <c r="B273" s="174" t="s">
        <v>425</v>
      </c>
      <c r="C273" s="164"/>
      <c r="D273" s="164"/>
      <c r="E273" s="164"/>
      <c r="F273" s="169" t="str">
        <f>IF($E273&lt;20,"",IF(H273=CAV!$A$3,IF($E273&lt;='CAV hastighet'!$E$5,100,IF($E273&lt;='CAV hastighet'!$E$6,125,IF($E273&lt;='CAV hastighet'!$E$7,160,IF($E273&lt;='CAV hastighet'!$E$8,200,IF($E273&lt;='CAV hastighet'!$E$9,250,IF($E273&lt;='CAV hastighet'!$E$10,315,IF($E273&lt;='CAV hastighet'!$E$11,400,IF($E273&lt;='CAV hastighet'!$E$12,500,IF($E273&lt;='CAV hastighet'!$E$13,630,"Dim må overstyres"))))))))),IF($E273&lt;='2. Velg maks og min hastigheter'!$E$5,100,IF($E273&lt;='2. Velg maks og min hastigheter'!$E$6,125,IF($E273&lt;='2. Velg maks og min hastigheter'!$E$7,160,IF($E273&lt;='2. Velg maks og min hastigheter'!$E$8,200,IF($E273&lt;='2. Velg maks og min hastigheter'!$E$9,250,IF($E273&lt;='2. Velg maks og min hastigheter'!$E$10,315,IF($E273&lt;='2. Velg maks og min hastigheter'!$E$11,400,IF($E273&lt;='2. Velg maks og min hastigheter'!$E$12,500,IF($E273&lt;='2. Velg maks og min hastigheter'!$E$13,630,"Bruk rektangulært")))))))))))</f>
        <v/>
      </c>
      <c r="G273" s="170"/>
      <c r="H273" s="170"/>
      <c r="I273" s="172" t="str">
        <f>IFERROR(IF(OR($E273="",F273=""),"",IF(AND(F273="Bruk rektangulært",G273=""),"",ROUND(IF(G273&lt;&gt;"",IF( VLOOKUP(G273,'Dim, min og maks'!$A$2:$F$54,6,FALSE)&lt;&gt;0,'1. Prosjekteringsverktøy'!E273/3600/VLOOKUP(G273,'Dim, min og maks'!$A$2:$F$54,6,FALSE),(E273/3600)/(((G273/2/1000))^2*PI())),IF( VLOOKUP(F273,'Dim, min og maks'!$A$2:$F$54,6,FALSE)&lt;&gt;0,'1. Prosjekteringsverktøy'!E273/3600/VLOOKUP($F273,'Dim, min og maks'!$A$2:$F$54,6,FALSE),($E273/3600)/((($F273/2/1000))^2*PI()))),1))),"Dim finnes ikke")</f>
        <v/>
      </c>
      <c r="J273" s="173" t="str">
        <f>IFERROR(ROUND(IF($F273=0,"",IF(H273=CAV!$A$3,E273,IF(G273&lt;&gt;"",IF($G273=100,'2. Velg maks og min hastigheter'!$H$5,IF($G273=125,'2. Velg maks og min hastigheter'!$H$6,IF($G273=160,'2. Velg maks og min hastigheter'!$H$7,IF($G273=200,'2. Velg maks og min hastigheter'!$H$8,IF($G273=250,'2. Velg maks og min hastigheter'!$H$9,IF($G273=315,'2. Velg maks og min hastigheter'!$H$10,IF($G273=400,'2. Velg maks og min hastigheter'!$H$11,IF($G273=500,'2. Velg maks og min hastigheter'!$H$12,IF($G273=630,'2. Velg maks og min hastigheter'!$H$13,VLOOKUP($G273,'Dim, min og maks'!$A$11:$H$54,6,FALSE)*3600*1.5))))))))),IF($F273=100,'2. Velg maks og min hastigheter'!$H$5,IF($F273=125,'2. Velg maks og min hastigheter'!$H$6,IF($F273=160,'2. Velg maks og min hastigheter'!$H$7,IF($F273=200,'2. Velg maks og min hastigheter'!$H$8,IF($F273=250,'2. Velg maks og min hastigheter'!$H$9,IF($F273=315,'2. Velg maks og min hastigheter'!$H$10,IF($F273=400,'2. Velg maks og min hastigheter'!$H$11,IF($F273=500,'2. Velg maks og min hastigheter'!$H$12,IF($F273=630,'2. Velg maks og min hastigheter'!$H$13,VLOOKUP($F273,'Dim, min og maks'!$A$11:$H$54,6,FALSE)*3600*1.5)))))))))))),0),"")</f>
        <v/>
      </c>
      <c r="K273" s="174"/>
      <c r="L273" s="175" t="str">
        <f t="shared" si="11"/>
        <v/>
      </c>
      <c r="M273" s="233" t="str">
        <f t="shared" si="12"/>
        <v/>
      </c>
      <c r="N273" s="233"/>
      <c r="O273" s="233"/>
      <c r="P273" s="164"/>
    </row>
    <row r="274" spans="1:16" ht="15" customHeight="1" x14ac:dyDescent="0.3">
      <c r="A274" s="155"/>
      <c r="B274" s="174" t="s">
        <v>425</v>
      </c>
      <c r="C274" s="164"/>
      <c r="D274" s="164"/>
      <c r="E274" s="164"/>
      <c r="F274" s="169" t="str">
        <f>IF($E274&lt;20,"",IF(H274=CAV!$A$3,IF($E274&lt;='CAV hastighet'!$E$5,100,IF($E274&lt;='CAV hastighet'!$E$6,125,IF($E274&lt;='CAV hastighet'!$E$7,160,IF($E274&lt;='CAV hastighet'!$E$8,200,IF($E274&lt;='CAV hastighet'!$E$9,250,IF($E274&lt;='CAV hastighet'!$E$10,315,IF($E274&lt;='CAV hastighet'!$E$11,400,IF($E274&lt;='CAV hastighet'!$E$12,500,IF($E274&lt;='CAV hastighet'!$E$13,630,"Dim må overstyres"))))))))),IF($E274&lt;='2. Velg maks og min hastigheter'!$E$5,100,IF($E274&lt;='2. Velg maks og min hastigheter'!$E$6,125,IF($E274&lt;='2. Velg maks og min hastigheter'!$E$7,160,IF($E274&lt;='2. Velg maks og min hastigheter'!$E$8,200,IF($E274&lt;='2. Velg maks og min hastigheter'!$E$9,250,IF($E274&lt;='2. Velg maks og min hastigheter'!$E$10,315,IF($E274&lt;='2. Velg maks og min hastigheter'!$E$11,400,IF($E274&lt;='2. Velg maks og min hastigheter'!$E$12,500,IF($E274&lt;='2. Velg maks og min hastigheter'!$E$13,630,"Bruk rektangulært")))))))))))</f>
        <v/>
      </c>
      <c r="G274" s="170"/>
      <c r="H274" s="170"/>
      <c r="I274" s="172" t="str">
        <f>IFERROR(IF(OR($E274="",F274=""),"",IF(AND(F274="Bruk rektangulært",G274=""),"",ROUND(IF(G274&lt;&gt;"",IF( VLOOKUP(G274,'Dim, min og maks'!$A$2:$F$54,6,FALSE)&lt;&gt;0,'1. Prosjekteringsverktøy'!E274/3600/VLOOKUP(G274,'Dim, min og maks'!$A$2:$F$54,6,FALSE),(E274/3600)/(((G274/2/1000))^2*PI())),IF( VLOOKUP(F274,'Dim, min og maks'!$A$2:$F$54,6,FALSE)&lt;&gt;0,'1. Prosjekteringsverktøy'!E274/3600/VLOOKUP($F274,'Dim, min og maks'!$A$2:$F$54,6,FALSE),($E274/3600)/((($F274/2/1000))^2*PI()))),1))),"Dim finnes ikke")</f>
        <v/>
      </c>
      <c r="J274" s="173" t="str">
        <f>IFERROR(ROUND(IF($F274=0,"",IF(H274=CAV!$A$3,E274,IF(G274&lt;&gt;"",IF($G274=100,'2. Velg maks og min hastigheter'!$H$5,IF($G274=125,'2. Velg maks og min hastigheter'!$H$6,IF($G274=160,'2. Velg maks og min hastigheter'!$H$7,IF($G274=200,'2. Velg maks og min hastigheter'!$H$8,IF($G274=250,'2. Velg maks og min hastigheter'!$H$9,IF($G274=315,'2. Velg maks og min hastigheter'!$H$10,IF($G274=400,'2. Velg maks og min hastigheter'!$H$11,IF($G274=500,'2. Velg maks og min hastigheter'!$H$12,IF($G274=630,'2. Velg maks og min hastigheter'!$H$13,VLOOKUP($G274,'Dim, min og maks'!$A$11:$H$54,6,FALSE)*3600*1.5))))))))),IF($F274=100,'2. Velg maks og min hastigheter'!$H$5,IF($F274=125,'2. Velg maks og min hastigheter'!$H$6,IF($F274=160,'2. Velg maks og min hastigheter'!$H$7,IF($F274=200,'2. Velg maks og min hastigheter'!$H$8,IF($F274=250,'2. Velg maks og min hastigheter'!$H$9,IF($F274=315,'2. Velg maks og min hastigheter'!$H$10,IF($F274=400,'2. Velg maks og min hastigheter'!$H$11,IF($F274=500,'2. Velg maks og min hastigheter'!$H$12,IF($F274=630,'2. Velg maks og min hastigheter'!$H$13,VLOOKUP($F274,'Dim, min og maks'!$A$11:$H$54,6,FALSE)*3600*1.5)))))))))))),0),"")</f>
        <v/>
      </c>
      <c r="K274" s="174"/>
      <c r="L274" s="175" t="str">
        <f t="shared" si="11"/>
        <v/>
      </c>
      <c r="M274" s="233" t="str">
        <f t="shared" si="12"/>
        <v/>
      </c>
      <c r="N274" s="233"/>
      <c r="O274" s="233"/>
      <c r="P274" s="164"/>
    </row>
    <row r="275" spans="1:16" ht="15" customHeight="1" x14ac:dyDescent="0.3">
      <c r="A275" s="155"/>
      <c r="B275" s="174" t="s">
        <v>425</v>
      </c>
      <c r="C275" s="164"/>
      <c r="D275" s="164"/>
      <c r="E275" s="164"/>
      <c r="F275" s="169" t="str">
        <f>IF($E275&lt;20,"",IF(H275=CAV!$A$3,IF($E275&lt;='CAV hastighet'!$E$5,100,IF($E275&lt;='CAV hastighet'!$E$6,125,IF($E275&lt;='CAV hastighet'!$E$7,160,IF($E275&lt;='CAV hastighet'!$E$8,200,IF($E275&lt;='CAV hastighet'!$E$9,250,IF($E275&lt;='CAV hastighet'!$E$10,315,IF($E275&lt;='CAV hastighet'!$E$11,400,IF($E275&lt;='CAV hastighet'!$E$12,500,IF($E275&lt;='CAV hastighet'!$E$13,630,"Dim må overstyres"))))))))),IF($E275&lt;='2. Velg maks og min hastigheter'!$E$5,100,IF($E275&lt;='2. Velg maks og min hastigheter'!$E$6,125,IF($E275&lt;='2. Velg maks og min hastigheter'!$E$7,160,IF($E275&lt;='2. Velg maks og min hastigheter'!$E$8,200,IF($E275&lt;='2. Velg maks og min hastigheter'!$E$9,250,IF($E275&lt;='2. Velg maks og min hastigheter'!$E$10,315,IF($E275&lt;='2. Velg maks og min hastigheter'!$E$11,400,IF($E275&lt;='2. Velg maks og min hastigheter'!$E$12,500,IF($E275&lt;='2. Velg maks og min hastigheter'!$E$13,630,"Bruk rektangulært")))))))))))</f>
        <v/>
      </c>
      <c r="G275" s="170"/>
      <c r="H275" s="170"/>
      <c r="I275" s="172" t="str">
        <f>IFERROR(IF(OR($E275="",F275=""),"",IF(AND(F275="Bruk rektangulært",G275=""),"",ROUND(IF(G275&lt;&gt;"",IF( VLOOKUP(G275,'Dim, min og maks'!$A$2:$F$54,6,FALSE)&lt;&gt;0,'1. Prosjekteringsverktøy'!E275/3600/VLOOKUP(G275,'Dim, min og maks'!$A$2:$F$54,6,FALSE),(E275/3600)/(((G275/2/1000))^2*PI())),IF( VLOOKUP(F275,'Dim, min og maks'!$A$2:$F$54,6,FALSE)&lt;&gt;0,'1. Prosjekteringsverktøy'!E275/3600/VLOOKUP($F275,'Dim, min og maks'!$A$2:$F$54,6,FALSE),($E275/3600)/((($F275/2/1000))^2*PI()))),1))),"Dim finnes ikke")</f>
        <v/>
      </c>
      <c r="J275" s="173" t="str">
        <f>IFERROR(ROUND(IF($F275=0,"",IF(H275=CAV!$A$3,E275,IF(G275&lt;&gt;"",IF($G275=100,'2. Velg maks og min hastigheter'!$H$5,IF($G275=125,'2. Velg maks og min hastigheter'!$H$6,IF($G275=160,'2. Velg maks og min hastigheter'!$H$7,IF($G275=200,'2. Velg maks og min hastigheter'!$H$8,IF($G275=250,'2. Velg maks og min hastigheter'!$H$9,IF($G275=315,'2. Velg maks og min hastigheter'!$H$10,IF($G275=400,'2. Velg maks og min hastigheter'!$H$11,IF($G275=500,'2. Velg maks og min hastigheter'!$H$12,IF($G275=630,'2. Velg maks og min hastigheter'!$H$13,VLOOKUP($G275,'Dim, min og maks'!$A$11:$H$54,6,FALSE)*3600*1.5))))))))),IF($F275=100,'2. Velg maks og min hastigheter'!$H$5,IF($F275=125,'2. Velg maks og min hastigheter'!$H$6,IF($F275=160,'2. Velg maks og min hastigheter'!$H$7,IF($F275=200,'2. Velg maks og min hastigheter'!$H$8,IF($F275=250,'2. Velg maks og min hastigheter'!$H$9,IF($F275=315,'2. Velg maks og min hastigheter'!$H$10,IF($F275=400,'2. Velg maks og min hastigheter'!$H$11,IF($F275=500,'2. Velg maks og min hastigheter'!$H$12,IF($F275=630,'2. Velg maks og min hastigheter'!$H$13,VLOOKUP($F275,'Dim, min og maks'!$A$11:$H$54,6,FALSE)*3600*1.5)))))))))))),0),"")</f>
        <v/>
      </c>
      <c r="K275" s="174"/>
      <c r="L275" s="175" t="str">
        <f t="shared" si="11"/>
        <v/>
      </c>
      <c r="M275" s="233" t="str">
        <f t="shared" si="12"/>
        <v/>
      </c>
      <c r="N275" s="233"/>
      <c r="O275" s="233"/>
      <c r="P275" s="164"/>
    </row>
    <row r="276" spans="1:16" ht="15" customHeight="1" x14ac:dyDescent="0.3">
      <c r="A276" s="155"/>
      <c r="B276" s="174" t="s">
        <v>425</v>
      </c>
      <c r="C276" s="164"/>
      <c r="D276" s="164"/>
      <c r="E276" s="164"/>
      <c r="F276" s="169" t="str">
        <f>IF($E276&lt;20,"",IF(H276=CAV!$A$3,IF($E276&lt;='CAV hastighet'!$E$5,100,IF($E276&lt;='CAV hastighet'!$E$6,125,IF($E276&lt;='CAV hastighet'!$E$7,160,IF($E276&lt;='CAV hastighet'!$E$8,200,IF($E276&lt;='CAV hastighet'!$E$9,250,IF($E276&lt;='CAV hastighet'!$E$10,315,IF($E276&lt;='CAV hastighet'!$E$11,400,IF($E276&lt;='CAV hastighet'!$E$12,500,IF($E276&lt;='CAV hastighet'!$E$13,630,"Dim må overstyres"))))))))),IF($E276&lt;='2. Velg maks og min hastigheter'!$E$5,100,IF($E276&lt;='2. Velg maks og min hastigheter'!$E$6,125,IF($E276&lt;='2. Velg maks og min hastigheter'!$E$7,160,IF($E276&lt;='2. Velg maks og min hastigheter'!$E$8,200,IF($E276&lt;='2. Velg maks og min hastigheter'!$E$9,250,IF($E276&lt;='2. Velg maks og min hastigheter'!$E$10,315,IF($E276&lt;='2. Velg maks og min hastigheter'!$E$11,400,IF($E276&lt;='2. Velg maks og min hastigheter'!$E$12,500,IF($E276&lt;='2. Velg maks og min hastigheter'!$E$13,630,"Bruk rektangulært")))))))))))</f>
        <v/>
      </c>
      <c r="G276" s="170"/>
      <c r="H276" s="170"/>
      <c r="I276" s="172" t="str">
        <f>IFERROR(IF(OR($E276="",F276=""),"",IF(AND(F276="Bruk rektangulært",G276=""),"",ROUND(IF(G276&lt;&gt;"",IF( VLOOKUP(G276,'Dim, min og maks'!$A$2:$F$54,6,FALSE)&lt;&gt;0,'1. Prosjekteringsverktøy'!E276/3600/VLOOKUP(G276,'Dim, min og maks'!$A$2:$F$54,6,FALSE),(E276/3600)/(((G276/2/1000))^2*PI())),IF( VLOOKUP(F276,'Dim, min og maks'!$A$2:$F$54,6,FALSE)&lt;&gt;0,'1. Prosjekteringsverktøy'!E276/3600/VLOOKUP($F276,'Dim, min og maks'!$A$2:$F$54,6,FALSE),($E276/3600)/((($F276/2/1000))^2*PI()))),1))),"Dim finnes ikke")</f>
        <v/>
      </c>
      <c r="J276" s="173" t="str">
        <f>IFERROR(ROUND(IF($F276=0,"",IF(H276=CAV!$A$3,E276,IF(G276&lt;&gt;"",IF($G276=100,'2. Velg maks og min hastigheter'!$H$5,IF($G276=125,'2. Velg maks og min hastigheter'!$H$6,IF($G276=160,'2. Velg maks og min hastigheter'!$H$7,IF($G276=200,'2. Velg maks og min hastigheter'!$H$8,IF($G276=250,'2. Velg maks og min hastigheter'!$H$9,IF($G276=315,'2. Velg maks og min hastigheter'!$H$10,IF($G276=400,'2. Velg maks og min hastigheter'!$H$11,IF($G276=500,'2. Velg maks og min hastigheter'!$H$12,IF($G276=630,'2. Velg maks og min hastigheter'!$H$13,VLOOKUP($G276,'Dim, min og maks'!$A$11:$H$54,6,FALSE)*3600*1.5))))))))),IF($F276=100,'2. Velg maks og min hastigheter'!$H$5,IF($F276=125,'2. Velg maks og min hastigheter'!$H$6,IF($F276=160,'2. Velg maks og min hastigheter'!$H$7,IF($F276=200,'2. Velg maks og min hastigheter'!$H$8,IF($F276=250,'2. Velg maks og min hastigheter'!$H$9,IF($F276=315,'2. Velg maks og min hastigheter'!$H$10,IF($F276=400,'2. Velg maks og min hastigheter'!$H$11,IF($F276=500,'2. Velg maks og min hastigheter'!$H$12,IF($F276=630,'2. Velg maks og min hastigheter'!$H$13,VLOOKUP($F276,'Dim, min og maks'!$A$11:$H$54,6,FALSE)*3600*1.5)))))))))))),0),"")</f>
        <v/>
      </c>
      <c r="K276" s="174"/>
      <c r="L276" s="175" t="str">
        <f t="shared" si="11"/>
        <v/>
      </c>
      <c r="M276" s="233" t="str">
        <f t="shared" si="12"/>
        <v/>
      </c>
      <c r="N276" s="233"/>
      <c r="O276" s="233"/>
      <c r="P276" s="164"/>
    </row>
    <row r="277" spans="1:16" ht="15" customHeight="1" x14ac:dyDescent="0.3">
      <c r="A277" s="155"/>
      <c r="B277" s="174" t="s">
        <v>425</v>
      </c>
      <c r="C277" s="164"/>
      <c r="D277" s="164"/>
      <c r="E277" s="164"/>
      <c r="F277" s="169" t="str">
        <f>IF($E277&lt;20,"",IF(H277=CAV!$A$3,IF($E277&lt;='CAV hastighet'!$E$5,100,IF($E277&lt;='CAV hastighet'!$E$6,125,IF($E277&lt;='CAV hastighet'!$E$7,160,IF($E277&lt;='CAV hastighet'!$E$8,200,IF($E277&lt;='CAV hastighet'!$E$9,250,IF($E277&lt;='CAV hastighet'!$E$10,315,IF($E277&lt;='CAV hastighet'!$E$11,400,IF($E277&lt;='CAV hastighet'!$E$12,500,IF($E277&lt;='CAV hastighet'!$E$13,630,"Dim må overstyres"))))))))),IF($E277&lt;='2. Velg maks og min hastigheter'!$E$5,100,IF($E277&lt;='2. Velg maks og min hastigheter'!$E$6,125,IF($E277&lt;='2. Velg maks og min hastigheter'!$E$7,160,IF($E277&lt;='2. Velg maks og min hastigheter'!$E$8,200,IF($E277&lt;='2. Velg maks og min hastigheter'!$E$9,250,IF($E277&lt;='2. Velg maks og min hastigheter'!$E$10,315,IF($E277&lt;='2. Velg maks og min hastigheter'!$E$11,400,IF($E277&lt;='2. Velg maks og min hastigheter'!$E$12,500,IF($E277&lt;='2. Velg maks og min hastigheter'!$E$13,630,"Bruk rektangulært")))))))))))</f>
        <v/>
      </c>
      <c r="G277" s="170"/>
      <c r="H277" s="170"/>
      <c r="I277" s="172" t="str">
        <f>IFERROR(IF(OR($E277="",F277=""),"",IF(AND(F277="Bruk rektangulært",G277=""),"",ROUND(IF(G277&lt;&gt;"",IF( VLOOKUP(G277,'Dim, min og maks'!$A$2:$F$54,6,FALSE)&lt;&gt;0,'1. Prosjekteringsverktøy'!E277/3600/VLOOKUP(G277,'Dim, min og maks'!$A$2:$F$54,6,FALSE),(E277/3600)/(((G277/2/1000))^2*PI())),IF( VLOOKUP(F277,'Dim, min og maks'!$A$2:$F$54,6,FALSE)&lt;&gt;0,'1. Prosjekteringsverktøy'!E277/3600/VLOOKUP($F277,'Dim, min og maks'!$A$2:$F$54,6,FALSE),($E277/3600)/((($F277/2/1000))^2*PI()))),1))),"Dim finnes ikke")</f>
        <v/>
      </c>
      <c r="J277" s="173" t="str">
        <f>IFERROR(ROUND(IF($F277=0,"",IF(H277=CAV!$A$3,E277,IF(G277&lt;&gt;"",IF($G277=100,'2. Velg maks og min hastigheter'!$H$5,IF($G277=125,'2. Velg maks og min hastigheter'!$H$6,IF($G277=160,'2. Velg maks og min hastigheter'!$H$7,IF($G277=200,'2. Velg maks og min hastigheter'!$H$8,IF($G277=250,'2. Velg maks og min hastigheter'!$H$9,IF($G277=315,'2. Velg maks og min hastigheter'!$H$10,IF($G277=400,'2. Velg maks og min hastigheter'!$H$11,IF($G277=500,'2. Velg maks og min hastigheter'!$H$12,IF($G277=630,'2. Velg maks og min hastigheter'!$H$13,VLOOKUP($G277,'Dim, min og maks'!$A$11:$H$54,6,FALSE)*3600*1.5))))))))),IF($F277=100,'2. Velg maks og min hastigheter'!$H$5,IF($F277=125,'2. Velg maks og min hastigheter'!$H$6,IF($F277=160,'2. Velg maks og min hastigheter'!$H$7,IF($F277=200,'2. Velg maks og min hastigheter'!$H$8,IF($F277=250,'2. Velg maks og min hastigheter'!$H$9,IF($F277=315,'2. Velg maks og min hastigheter'!$H$10,IF($F277=400,'2. Velg maks og min hastigheter'!$H$11,IF($F277=500,'2. Velg maks og min hastigheter'!$H$12,IF($F277=630,'2. Velg maks og min hastigheter'!$H$13,VLOOKUP($F277,'Dim, min og maks'!$A$11:$H$54,6,FALSE)*3600*1.5)))))))))))),0),"")</f>
        <v/>
      </c>
      <c r="K277" s="174"/>
      <c r="L277" s="175" t="str">
        <f t="shared" si="11"/>
        <v/>
      </c>
      <c r="M277" s="233" t="str">
        <f t="shared" si="12"/>
        <v/>
      </c>
      <c r="N277" s="233"/>
      <c r="O277" s="233"/>
      <c r="P277" s="164"/>
    </row>
    <row r="278" spans="1:16" ht="15" customHeight="1" x14ac:dyDescent="0.3">
      <c r="A278" s="155"/>
      <c r="B278" s="174" t="s">
        <v>425</v>
      </c>
      <c r="C278" s="164"/>
      <c r="D278" s="164"/>
      <c r="E278" s="164"/>
      <c r="F278" s="169" t="str">
        <f>IF($E278&lt;20,"",IF(H278=CAV!$A$3,IF($E278&lt;='CAV hastighet'!$E$5,100,IF($E278&lt;='CAV hastighet'!$E$6,125,IF($E278&lt;='CAV hastighet'!$E$7,160,IF($E278&lt;='CAV hastighet'!$E$8,200,IF($E278&lt;='CAV hastighet'!$E$9,250,IF($E278&lt;='CAV hastighet'!$E$10,315,IF($E278&lt;='CAV hastighet'!$E$11,400,IF($E278&lt;='CAV hastighet'!$E$12,500,IF($E278&lt;='CAV hastighet'!$E$13,630,"Dim må overstyres"))))))))),IF($E278&lt;='2. Velg maks og min hastigheter'!$E$5,100,IF($E278&lt;='2. Velg maks og min hastigheter'!$E$6,125,IF($E278&lt;='2. Velg maks og min hastigheter'!$E$7,160,IF($E278&lt;='2. Velg maks og min hastigheter'!$E$8,200,IF($E278&lt;='2. Velg maks og min hastigheter'!$E$9,250,IF($E278&lt;='2. Velg maks og min hastigheter'!$E$10,315,IF($E278&lt;='2. Velg maks og min hastigheter'!$E$11,400,IF($E278&lt;='2. Velg maks og min hastigheter'!$E$12,500,IF($E278&lt;='2. Velg maks og min hastigheter'!$E$13,630,"Bruk rektangulært")))))))))))</f>
        <v/>
      </c>
      <c r="G278" s="170"/>
      <c r="H278" s="170"/>
      <c r="I278" s="172" t="str">
        <f>IFERROR(IF(OR($E278="",F278=""),"",IF(AND(F278="Bruk rektangulært",G278=""),"",ROUND(IF(G278&lt;&gt;"",IF( VLOOKUP(G278,'Dim, min og maks'!$A$2:$F$54,6,FALSE)&lt;&gt;0,'1. Prosjekteringsverktøy'!E278/3600/VLOOKUP(G278,'Dim, min og maks'!$A$2:$F$54,6,FALSE),(E278/3600)/(((G278/2/1000))^2*PI())),IF( VLOOKUP(F278,'Dim, min og maks'!$A$2:$F$54,6,FALSE)&lt;&gt;0,'1. Prosjekteringsverktøy'!E278/3600/VLOOKUP($F278,'Dim, min og maks'!$A$2:$F$54,6,FALSE),($E278/3600)/((($F278/2/1000))^2*PI()))),1))),"Dim finnes ikke")</f>
        <v/>
      </c>
      <c r="J278" s="173" t="str">
        <f>IFERROR(ROUND(IF($F278=0,"",IF(H278=CAV!$A$3,E278,IF(G278&lt;&gt;"",IF($G278=100,'2. Velg maks og min hastigheter'!$H$5,IF($G278=125,'2. Velg maks og min hastigheter'!$H$6,IF($G278=160,'2. Velg maks og min hastigheter'!$H$7,IF($G278=200,'2. Velg maks og min hastigheter'!$H$8,IF($G278=250,'2. Velg maks og min hastigheter'!$H$9,IF($G278=315,'2. Velg maks og min hastigheter'!$H$10,IF($G278=400,'2. Velg maks og min hastigheter'!$H$11,IF($G278=500,'2. Velg maks og min hastigheter'!$H$12,IF($G278=630,'2. Velg maks og min hastigheter'!$H$13,VLOOKUP($G278,'Dim, min og maks'!$A$11:$H$54,6,FALSE)*3600*1.5))))))))),IF($F278=100,'2. Velg maks og min hastigheter'!$H$5,IF($F278=125,'2. Velg maks og min hastigheter'!$H$6,IF($F278=160,'2. Velg maks og min hastigheter'!$H$7,IF($F278=200,'2. Velg maks og min hastigheter'!$H$8,IF($F278=250,'2. Velg maks og min hastigheter'!$H$9,IF($F278=315,'2. Velg maks og min hastigheter'!$H$10,IF($F278=400,'2. Velg maks og min hastigheter'!$H$11,IF($F278=500,'2. Velg maks og min hastigheter'!$H$12,IF($F278=630,'2. Velg maks og min hastigheter'!$H$13,VLOOKUP($F278,'Dim, min og maks'!$A$11:$H$54,6,FALSE)*3600*1.5)))))))))))),0),"")</f>
        <v/>
      </c>
      <c r="K278" s="174"/>
      <c r="L278" s="175" t="str">
        <f t="shared" si="11"/>
        <v/>
      </c>
      <c r="M278" s="233" t="str">
        <f t="shared" si="12"/>
        <v/>
      </c>
      <c r="N278" s="233"/>
      <c r="O278" s="233"/>
      <c r="P278" s="164"/>
    </row>
    <row r="279" spans="1:16" ht="15" customHeight="1" x14ac:dyDescent="0.3">
      <c r="A279" s="155"/>
      <c r="B279" s="174" t="s">
        <v>425</v>
      </c>
      <c r="C279" s="164"/>
      <c r="D279" s="164"/>
      <c r="E279" s="164"/>
      <c r="F279" s="169" t="str">
        <f>IF($E279&lt;20,"",IF(H279=CAV!$A$3,IF($E279&lt;='CAV hastighet'!$E$5,100,IF($E279&lt;='CAV hastighet'!$E$6,125,IF($E279&lt;='CAV hastighet'!$E$7,160,IF($E279&lt;='CAV hastighet'!$E$8,200,IF($E279&lt;='CAV hastighet'!$E$9,250,IF($E279&lt;='CAV hastighet'!$E$10,315,IF($E279&lt;='CAV hastighet'!$E$11,400,IF($E279&lt;='CAV hastighet'!$E$12,500,IF($E279&lt;='CAV hastighet'!$E$13,630,"Dim må overstyres"))))))))),IF($E279&lt;='2. Velg maks og min hastigheter'!$E$5,100,IF($E279&lt;='2. Velg maks og min hastigheter'!$E$6,125,IF($E279&lt;='2. Velg maks og min hastigheter'!$E$7,160,IF($E279&lt;='2. Velg maks og min hastigheter'!$E$8,200,IF($E279&lt;='2. Velg maks og min hastigheter'!$E$9,250,IF($E279&lt;='2. Velg maks og min hastigheter'!$E$10,315,IF($E279&lt;='2. Velg maks og min hastigheter'!$E$11,400,IF($E279&lt;='2. Velg maks og min hastigheter'!$E$12,500,IF($E279&lt;='2. Velg maks og min hastigheter'!$E$13,630,"Bruk rektangulært")))))))))))</f>
        <v/>
      </c>
      <c r="G279" s="170"/>
      <c r="H279" s="170"/>
      <c r="I279" s="172" t="str">
        <f>IFERROR(IF(OR($E279="",F279=""),"",IF(AND(F279="Bruk rektangulært",G279=""),"",ROUND(IF(G279&lt;&gt;"",IF( VLOOKUP(G279,'Dim, min og maks'!$A$2:$F$54,6,FALSE)&lt;&gt;0,'1. Prosjekteringsverktøy'!E279/3600/VLOOKUP(G279,'Dim, min og maks'!$A$2:$F$54,6,FALSE),(E279/3600)/(((G279/2/1000))^2*PI())),IF( VLOOKUP(F279,'Dim, min og maks'!$A$2:$F$54,6,FALSE)&lt;&gt;0,'1. Prosjekteringsverktøy'!E279/3600/VLOOKUP($F279,'Dim, min og maks'!$A$2:$F$54,6,FALSE),($E279/3600)/((($F279/2/1000))^2*PI()))),1))),"Dim finnes ikke")</f>
        <v/>
      </c>
      <c r="J279" s="173" t="str">
        <f>IFERROR(ROUND(IF($F279=0,"",IF(H279=CAV!$A$3,E279,IF(G279&lt;&gt;"",IF($G279=100,'2. Velg maks og min hastigheter'!$H$5,IF($G279=125,'2. Velg maks og min hastigheter'!$H$6,IF($G279=160,'2. Velg maks og min hastigheter'!$H$7,IF($G279=200,'2. Velg maks og min hastigheter'!$H$8,IF($G279=250,'2. Velg maks og min hastigheter'!$H$9,IF($G279=315,'2. Velg maks og min hastigheter'!$H$10,IF($G279=400,'2. Velg maks og min hastigheter'!$H$11,IF($G279=500,'2. Velg maks og min hastigheter'!$H$12,IF($G279=630,'2. Velg maks og min hastigheter'!$H$13,VLOOKUP($G279,'Dim, min og maks'!$A$11:$H$54,6,FALSE)*3600*1.5))))))))),IF($F279=100,'2. Velg maks og min hastigheter'!$H$5,IF($F279=125,'2. Velg maks og min hastigheter'!$H$6,IF($F279=160,'2. Velg maks og min hastigheter'!$H$7,IF($F279=200,'2. Velg maks og min hastigheter'!$H$8,IF($F279=250,'2. Velg maks og min hastigheter'!$H$9,IF($F279=315,'2. Velg maks og min hastigheter'!$H$10,IF($F279=400,'2. Velg maks og min hastigheter'!$H$11,IF($F279=500,'2. Velg maks og min hastigheter'!$H$12,IF($F279=630,'2. Velg maks og min hastigheter'!$H$13,VLOOKUP($F279,'Dim, min og maks'!$A$11:$H$54,6,FALSE)*3600*1.5)))))))))))),0),"")</f>
        <v/>
      </c>
      <c r="K279" s="174"/>
      <c r="L279" s="175" t="str">
        <f t="shared" si="11"/>
        <v/>
      </c>
      <c r="M279" s="233" t="str">
        <f t="shared" si="12"/>
        <v/>
      </c>
      <c r="N279" s="233"/>
      <c r="O279" s="233"/>
      <c r="P279" s="164"/>
    </row>
    <row r="280" spans="1:16" ht="15" customHeight="1" x14ac:dyDescent="0.3">
      <c r="A280" s="155"/>
      <c r="B280" s="174" t="s">
        <v>425</v>
      </c>
      <c r="C280" s="164"/>
      <c r="D280" s="164"/>
      <c r="E280" s="164"/>
      <c r="F280" s="169" t="str">
        <f>IF($E280&lt;20,"",IF(H280=CAV!$A$3,IF($E280&lt;='CAV hastighet'!$E$5,100,IF($E280&lt;='CAV hastighet'!$E$6,125,IF($E280&lt;='CAV hastighet'!$E$7,160,IF($E280&lt;='CAV hastighet'!$E$8,200,IF($E280&lt;='CAV hastighet'!$E$9,250,IF($E280&lt;='CAV hastighet'!$E$10,315,IF($E280&lt;='CAV hastighet'!$E$11,400,IF($E280&lt;='CAV hastighet'!$E$12,500,IF($E280&lt;='CAV hastighet'!$E$13,630,"Dim må overstyres"))))))))),IF($E280&lt;='2. Velg maks og min hastigheter'!$E$5,100,IF($E280&lt;='2. Velg maks og min hastigheter'!$E$6,125,IF($E280&lt;='2. Velg maks og min hastigheter'!$E$7,160,IF($E280&lt;='2. Velg maks og min hastigheter'!$E$8,200,IF($E280&lt;='2. Velg maks og min hastigheter'!$E$9,250,IF($E280&lt;='2. Velg maks og min hastigheter'!$E$10,315,IF($E280&lt;='2. Velg maks og min hastigheter'!$E$11,400,IF($E280&lt;='2. Velg maks og min hastigheter'!$E$12,500,IF($E280&lt;='2. Velg maks og min hastigheter'!$E$13,630,"Bruk rektangulært")))))))))))</f>
        <v/>
      </c>
      <c r="G280" s="170"/>
      <c r="H280" s="170"/>
      <c r="I280" s="172" t="str">
        <f>IFERROR(IF(OR($E280="",F280=""),"",IF(AND(F280="Bruk rektangulært",G280=""),"",ROUND(IF(G280&lt;&gt;"",IF( VLOOKUP(G280,'Dim, min og maks'!$A$2:$F$54,6,FALSE)&lt;&gt;0,'1. Prosjekteringsverktøy'!E280/3600/VLOOKUP(G280,'Dim, min og maks'!$A$2:$F$54,6,FALSE),(E280/3600)/(((G280/2/1000))^2*PI())),IF( VLOOKUP(F280,'Dim, min og maks'!$A$2:$F$54,6,FALSE)&lt;&gt;0,'1. Prosjekteringsverktøy'!E280/3600/VLOOKUP($F280,'Dim, min og maks'!$A$2:$F$54,6,FALSE),($E280/3600)/((($F280/2/1000))^2*PI()))),1))),"Dim finnes ikke")</f>
        <v/>
      </c>
      <c r="J280" s="173" t="str">
        <f>IFERROR(ROUND(IF($F280=0,"",IF(H280=CAV!$A$3,E280,IF(G280&lt;&gt;"",IF($G280=100,'2. Velg maks og min hastigheter'!$H$5,IF($G280=125,'2. Velg maks og min hastigheter'!$H$6,IF($G280=160,'2. Velg maks og min hastigheter'!$H$7,IF($G280=200,'2. Velg maks og min hastigheter'!$H$8,IF($G280=250,'2. Velg maks og min hastigheter'!$H$9,IF($G280=315,'2. Velg maks og min hastigheter'!$H$10,IF($G280=400,'2. Velg maks og min hastigheter'!$H$11,IF($G280=500,'2. Velg maks og min hastigheter'!$H$12,IF($G280=630,'2. Velg maks og min hastigheter'!$H$13,VLOOKUP($G280,'Dim, min og maks'!$A$11:$H$54,6,FALSE)*3600*1.5))))))))),IF($F280=100,'2. Velg maks og min hastigheter'!$H$5,IF($F280=125,'2. Velg maks og min hastigheter'!$H$6,IF($F280=160,'2. Velg maks og min hastigheter'!$H$7,IF($F280=200,'2. Velg maks og min hastigheter'!$H$8,IF($F280=250,'2. Velg maks og min hastigheter'!$H$9,IF($F280=315,'2. Velg maks og min hastigheter'!$H$10,IF($F280=400,'2. Velg maks og min hastigheter'!$H$11,IF($F280=500,'2. Velg maks og min hastigheter'!$H$12,IF($F280=630,'2. Velg maks og min hastigheter'!$H$13,VLOOKUP($F280,'Dim, min og maks'!$A$11:$H$54,6,FALSE)*3600*1.5)))))))))))),0),"")</f>
        <v/>
      </c>
      <c r="K280" s="174"/>
      <c r="L280" s="175" t="str">
        <f t="shared" si="11"/>
        <v/>
      </c>
      <c r="M280" s="233" t="str">
        <f t="shared" si="12"/>
        <v/>
      </c>
      <c r="N280" s="233"/>
      <c r="O280" s="233"/>
      <c r="P280" s="164"/>
    </row>
    <row r="281" spans="1:16" ht="15" customHeight="1" x14ac:dyDescent="0.3">
      <c r="A281" s="155"/>
      <c r="B281" s="174" t="s">
        <v>425</v>
      </c>
      <c r="C281" s="164"/>
      <c r="D281" s="164"/>
      <c r="E281" s="164"/>
      <c r="F281" s="169" t="str">
        <f>IF($E281&lt;20,"",IF(H281=CAV!$A$3,IF($E281&lt;='CAV hastighet'!$E$5,100,IF($E281&lt;='CAV hastighet'!$E$6,125,IF($E281&lt;='CAV hastighet'!$E$7,160,IF($E281&lt;='CAV hastighet'!$E$8,200,IF($E281&lt;='CAV hastighet'!$E$9,250,IF($E281&lt;='CAV hastighet'!$E$10,315,IF($E281&lt;='CAV hastighet'!$E$11,400,IF($E281&lt;='CAV hastighet'!$E$12,500,IF($E281&lt;='CAV hastighet'!$E$13,630,"Dim må overstyres"))))))))),IF($E281&lt;='2. Velg maks og min hastigheter'!$E$5,100,IF($E281&lt;='2. Velg maks og min hastigheter'!$E$6,125,IF($E281&lt;='2. Velg maks og min hastigheter'!$E$7,160,IF($E281&lt;='2. Velg maks og min hastigheter'!$E$8,200,IF($E281&lt;='2. Velg maks og min hastigheter'!$E$9,250,IF($E281&lt;='2. Velg maks og min hastigheter'!$E$10,315,IF($E281&lt;='2. Velg maks og min hastigheter'!$E$11,400,IF($E281&lt;='2. Velg maks og min hastigheter'!$E$12,500,IF($E281&lt;='2. Velg maks og min hastigheter'!$E$13,630,"Bruk rektangulært")))))))))))</f>
        <v/>
      </c>
      <c r="G281" s="170"/>
      <c r="H281" s="170"/>
      <c r="I281" s="172" t="str">
        <f>IFERROR(IF(OR($E281="",F281=""),"",IF(AND(F281="Bruk rektangulært",G281=""),"",ROUND(IF(G281&lt;&gt;"",IF( VLOOKUP(G281,'Dim, min og maks'!$A$2:$F$54,6,FALSE)&lt;&gt;0,'1. Prosjekteringsverktøy'!E281/3600/VLOOKUP(G281,'Dim, min og maks'!$A$2:$F$54,6,FALSE),(E281/3600)/(((G281/2/1000))^2*PI())),IF( VLOOKUP(F281,'Dim, min og maks'!$A$2:$F$54,6,FALSE)&lt;&gt;0,'1. Prosjekteringsverktøy'!E281/3600/VLOOKUP($F281,'Dim, min og maks'!$A$2:$F$54,6,FALSE),($E281/3600)/((($F281/2/1000))^2*PI()))),1))),"Dim finnes ikke")</f>
        <v/>
      </c>
      <c r="J281" s="173" t="str">
        <f>IFERROR(ROUND(IF($F281=0,"",IF(H281=CAV!$A$3,E281,IF(G281&lt;&gt;"",IF($G281=100,'2. Velg maks og min hastigheter'!$H$5,IF($G281=125,'2. Velg maks og min hastigheter'!$H$6,IF($G281=160,'2. Velg maks og min hastigheter'!$H$7,IF($G281=200,'2. Velg maks og min hastigheter'!$H$8,IF($G281=250,'2. Velg maks og min hastigheter'!$H$9,IF($G281=315,'2. Velg maks og min hastigheter'!$H$10,IF($G281=400,'2. Velg maks og min hastigheter'!$H$11,IF($G281=500,'2. Velg maks og min hastigheter'!$H$12,IF($G281=630,'2. Velg maks og min hastigheter'!$H$13,VLOOKUP($G281,'Dim, min og maks'!$A$11:$H$54,6,FALSE)*3600*1.5))))))))),IF($F281=100,'2. Velg maks og min hastigheter'!$H$5,IF($F281=125,'2. Velg maks og min hastigheter'!$H$6,IF($F281=160,'2. Velg maks og min hastigheter'!$H$7,IF($F281=200,'2. Velg maks og min hastigheter'!$H$8,IF($F281=250,'2. Velg maks og min hastigheter'!$H$9,IF($F281=315,'2. Velg maks og min hastigheter'!$H$10,IF($F281=400,'2. Velg maks og min hastigheter'!$H$11,IF($F281=500,'2. Velg maks og min hastigheter'!$H$12,IF($F281=630,'2. Velg maks og min hastigheter'!$H$13,VLOOKUP($F281,'Dim, min og maks'!$A$11:$H$54,6,FALSE)*3600*1.5)))))))))))),0),"")</f>
        <v/>
      </c>
      <c r="K281" s="174"/>
      <c r="L281" s="175" t="str">
        <f t="shared" si="11"/>
        <v/>
      </c>
      <c r="M281" s="233" t="str">
        <f t="shared" si="12"/>
        <v/>
      </c>
      <c r="N281" s="233"/>
      <c r="O281" s="233"/>
      <c r="P281" s="164"/>
    </row>
    <row r="282" spans="1:16" ht="15" customHeight="1" x14ac:dyDescent="0.3">
      <c r="A282" s="155"/>
      <c r="B282" s="174" t="s">
        <v>425</v>
      </c>
      <c r="C282" s="164"/>
      <c r="D282" s="164"/>
      <c r="E282" s="164"/>
      <c r="F282" s="169" t="str">
        <f>IF($E282&lt;20,"",IF(H282=CAV!$A$3,IF($E282&lt;='CAV hastighet'!$E$5,100,IF($E282&lt;='CAV hastighet'!$E$6,125,IF($E282&lt;='CAV hastighet'!$E$7,160,IF($E282&lt;='CAV hastighet'!$E$8,200,IF($E282&lt;='CAV hastighet'!$E$9,250,IF($E282&lt;='CAV hastighet'!$E$10,315,IF($E282&lt;='CAV hastighet'!$E$11,400,IF($E282&lt;='CAV hastighet'!$E$12,500,IF($E282&lt;='CAV hastighet'!$E$13,630,"Dim må overstyres"))))))))),IF($E282&lt;='2. Velg maks og min hastigheter'!$E$5,100,IF($E282&lt;='2. Velg maks og min hastigheter'!$E$6,125,IF($E282&lt;='2. Velg maks og min hastigheter'!$E$7,160,IF($E282&lt;='2. Velg maks og min hastigheter'!$E$8,200,IF($E282&lt;='2. Velg maks og min hastigheter'!$E$9,250,IF($E282&lt;='2. Velg maks og min hastigheter'!$E$10,315,IF($E282&lt;='2. Velg maks og min hastigheter'!$E$11,400,IF($E282&lt;='2. Velg maks og min hastigheter'!$E$12,500,IF($E282&lt;='2. Velg maks og min hastigheter'!$E$13,630,"Bruk rektangulært")))))))))))</f>
        <v/>
      </c>
      <c r="G282" s="170"/>
      <c r="H282" s="170"/>
      <c r="I282" s="172" t="str">
        <f>IFERROR(IF(OR($E282="",F282=""),"",IF(AND(F282="Bruk rektangulært",G282=""),"",ROUND(IF(G282&lt;&gt;"",IF( VLOOKUP(G282,'Dim, min og maks'!$A$2:$F$54,6,FALSE)&lt;&gt;0,'1. Prosjekteringsverktøy'!E282/3600/VLOOKUP(G282,'Dim, min og maks'!$A$2:$F$54,6,FALSE),(E282/3600)/(((G282/2/1000))^2*PI())),IF( VLOOKUP(F282,'Dim, min og maks'!$A$2:$F$54,6,FALSE)&lt;&gt;0,'1. Prosjekteringsverktøy'!E282/3600/VLOOKUP($F282,'Dim, min og maks'!$A$2:$F$54,6,FALSE),($E282/3600)/((($F282/2/1000))^2*PI()))),1))),"Dim finnes ikke")</f>
        <v/>
      </c>
      <c r="J282" s="173" t="str">
        <f>IFERROR(ROUND(IF($F282=0,"",IF(H282=CAV!$A$3,E282,IF(G282&lt;&gt;"",IF($G282=100,'2. Velg maks og min hastigheter'!$H$5,IF($G282=125,'2. Velg maks og min hastigheter'!$H$6,IF($G282=160,'2. Velg maks og min hastigheter'!$H$7,IF($G282=200,'2. Velg maks og min hastigheter'!$H$8,IF($G282=250,'2. Velg maks og min hastigheter'!$H$9,IF($G282=315,'2. Velg maks og min hastigheter'!$H$10,IF($G282=400,'2. Velg maks og min hastigheter'!$H$11,IF($G282=500,'2. Velg maks og min hastigheter'!$H$12,IF($G282=630,'2. Velg maks og min hastigheter'!$H$13,VLOOKUP($G282,'Dim, min og maks'!$A$11:$H$54,6,FALSE)*3600*1.5))))))))),IF($F282=100,'2. Velg maks og min hastigheter'!$H$5,IF($F282=125,'2. Velg maks og min hastigheter'!$H$6,IF($F282=160,'2. Velg maks og min hastigheter'!$H$7,IF($F282=200,'2. Velg maks og min hastigheter'!$H$8,IF($F282=250,'2. Velg maks og min hastigheter'!$H$9,IF($F282=315,'2. Velg maks og min hastigheter'!$H$10,IF($F282=400,'2. Velg maks og min hastigheter'!$H$11,IF($F282=500,'2. Velg maks og min hastigheter'!$H$12,IF($F282=630,'2. Velg maks og min hastigheter'!$H$13,VLOOKUP($F282,'Dim, min og maks'!$A$11:$H$54,6,FALSE)*3600*1.5)))))))))))),0),"")</f>
        <v/>
      </c>
      <c r="K282" s="174"/>
      <c r="L282" s="175" t="str">
        <f t="shared" si="11"/>
        <v/>
      </c>
      <c r="M282" s="233" t="str">
        <f t="shared" si="12"/>
        <v/>
      </c>
      <c r="N282" s="233"/>
      <c r="O282" s="233"/>
      <c r="P282" s="164"/>
    </row>
    <row r="283" spans="1:16" ht="15" customHeight="1" x14ac:dyDescent="0.3">
      <c r="A283" s="155"/>
      <c r="B283" s="174" t="s">
        <v>425</v>
      </c>
      <c r="C283" s="164"/>
      <c r="D283" s="164"/>
      <c r="E283" s="164"/>
      <c r="F283" s="169" t="str">
        <f>IF($E283&lt;20,"",IF(H283=CAV!$A$3,IF($E283&lt;='CAV hastighet'!$E$5,100,IF($E283&lt;='CAV hastighet'!$E$6,125,IF($E283&lt;='CAV hastighet'!$E$7,160,IF($E283&lt;='CAV hastighet'!$E$8,200,IF($E283&lt;='CAV hastighet'!$E$9,250,IF($E283&lt;='CAV hastighet'!$E$10,315,IF($E283&lt;='CAV hastighet'!$E$11,400,IF($E283&lt;='CAV hastighet'!$E$12,500,IF($E283&lt;='CAV hastighet'!$E$13,630,"Dim må overstyres"))))))))),IF($E283&lt;='2. Velg maks og min hastigheter'!$E$5,100,IF($E283&lt;='2. Velg maks og min hastigheter'!$E$6,125,IF($E283&lt;='2. Velg maks og min hastigheter'!$E$7,160,IF($E283&lt;='2. Velg maks og min hastigheter'!$E$8,200,IF($E283&lt;='2. Velg maks og min hastigheter'!$E$9,250,IF($E283&lt;='2. Velg maks og min hastigheter'!$E$10,315,IF($E283&lt;='2. Velg maks og min hastigheter'!$E$11,400,IF($E283&lt;='2. Velg maks og min hastigheter'!$E$12,500,IF($E283&lt;='2. Velg maks og min hastigheter'!$E$13,630,"Bruk rektangulært")))))))))))</f>
        <v/>
      </c>
      <c r="G283" s="170"/>
      <c r="H283" s="170"/>
      <c r="I283" s="172" t="str">
        <f>IFERROR(IF(OR($E283="",F283=""),"",IF(AND(F283="Bruk rektangulært",G283=""),"",ROUND(IF(G283&lt;&gt;"",IF( VLOOKUP(G283,'Dim, min og maks'!$A$2:$F$54,6,FALSE)&lt;&gt;0,'1. Prosjekteringsverktøy'!E283/3600/VLOOKUP(G283,'Dim, min og maks'!$A$2:$F$54,6,FALSE),(E283/3600)/(((G283/2/1000))^2*PI())),IF( VLOOKUP(F283,'Dim, min og maks'!$A$2:$F$54,6,FALSE)&lt;&gt;0,'1. Prosjekteringsverktøy'!E283/3600/VLOOKUP($F283,'Dim, min og maks'!$A$2:$F$54,6,FALSE),($E283/3600)/((($F283/2/1000))^2*PI()))),1))),"Dim finnes ikke")</f>
        <v/>
      </c>
      <c r="J283" s="173" t="str">
        <f>IFERROR(ROUND(IF($F283=0,"",IF(H283=CAV!$A$3,E283,IF(G283&lt;&gt;"",IF($G283=100,'2. Velg maks og min hastigheter'!$H$5,IF($G283=125,'2. Velg maks og min hastigheter'!$H$6,IF($G283=160,'2. Velg maks og min hastigheter'!$H$7,IF($G283=200,'2. Velg maks og min hastigheter'!$H$8,IF($G283=250,'2. Velg maks og min hastigheter'!$H$9,IF($G283=315,'2. Velg maks og min hastigheter'!$H$10,IF($G283=400,'2. Velg maks og min hastigheter'!$H$11,IF($G283=500,'2. Velg maks og min hastigheter'!$H$12,IF($G283=630,'2. Velg maks og min hastigheter'!$H$13,VLOOKUP($G283,'Dim, min og maks'!$A$11:$H$54,6,FALSE)*3600*1.5))))))))),IF($F283=100,'2. Velg maks og min hastigheter'!$H$5,IF($F283=125,'2. Velg maks og min hastigheter'!$H$6,IF($F283=160,'2. Velg maks og min hastigheter'!$H$7,IF($F283=200,'2. Velg maks og min hastigheter'!$H$8,IF($F283=250,'2. Velg maks og min hastigheter'!$H$9,IF($F283=315,'2. Velg maks og min hastigheter'!$H$10,IF($F283=400,'2. Velg maks og min hastigheter'!$H$11,IF($F283=500,'2. Velg maks og min hastigheter'!$H$12,IF($F283=630,'2. Velg maks og min hastigheter'!$H$13,VLOOKUP($F283,'Dim, min og maks'!$A$11:$H$54,6,FALSE)*3600*1.5)))))))))))),0),"")</f>
        <v/>
      </c>
      <c r="K283" s="174"/>
      <c r="L283" s="175" t="str">
        <f t="shared" si="11"/>
        <v/>
      </c>
      <c r="M283" s="233" t="str">
        <f t="shared" si="12"/>
        <v/>
      </c>
      <c r="N283" s="233"/>
      <c r="O283" s="233"/>
      <c r="P283" s="164"/>
    </row>
    <row r="284" spans="1:16" ht="15" customHeight="1" x14ac:dyDescent="0.3">
      <c r="A284" s="155"/>
      <c r="B284" s="174" t="s">
        <v>425</v>
      </c>
      <c r="C284" s="164"/>
      <c r="D284" s="164"/>
      <c r="E284" s="164"/>
      <c r="F284" s="169" t="str">
        <f>IF($E284&lt;20,"",IF(H284=CAV!$A$3,IF($E284&lt;='CAV hastighet'!$E$5,100,IF($E284&lt;='CAV hastighet'!$E$6,125,IF($E284&lt;='CAV hastighet'!$E$7,160,IF($E284&lt;='CAV hastighet'!$E$8,200,IF($E284&lt;='CAV hastighet'!$E$9,250,IF($E284&lt;='CAV hastighet'!$E$10,315,IF($E284&lt;='CAV hastighet'!$E$11,400,IF($E284&lt;='CAV hastighet'!$E$12,500,IF($E284&lt;='CAV hastighet'!$E$13,630,"Dim må overstyres"))))))))),IF($E284&lt;='2. Velg maks og min hastigheter'!$E$5,100,IF($E284&lt;='2. Velg maks og min hastigheter'!$E$6,125,IF($E284&lt;='2. Velg maks og min hastigheter'!$E$7,160,IF($E284&lt;='2. Velg maks og min hastigheter'!$E$8,200,IF($E284&lt;='2. Velg maks og min hastigheter'!$E$9,250,IF($E284&lt;='2. Velg maks og min hastigheter'!$E$10,315,IF($E284&lt;='2. Velg maks og min hastigheter'!$E$11,400,IF($E284&lt;='2. Velg maks og min hastigheter'!$E$12,500,IF($E284&lt;='2. Velg maks og min hastigheter'!$E$13,630,"Bruk rektangulært")))))))))))</f>
        <v/>
      </c>
      <c r="G284" s="170"/>
      <c r="H284" s="170"/>
      <c r="I284" s="172" t="str">
        <f>IFERROR(IF(OR($E284="",F284=""),"",IF(AND(F284="Bruk rektangulært",G284=""),"",ROUND(IF(G284&lt;&gt;"",IF( VLOOKUP(G284,'Dim, min og maks'!$A$2:$F$54,6,FALSE)&lt;&gt;0,'1. Prosjekteringsverktøy'!E284/3600/VLOOKUP(G284,'Dim, min og maks'!$A$2:$F$54,6,FALSE),(E284/3600)/(((G284/2/1000))^2*PI())),IF( VLOOKUP(F284,'Dim, min og maks'!$A$2:$F$54,6,FALSE)&lt;&gt;0,'1. Prosjekteringsverktøy'!E284/3600/VLOOKUP($F284,'Dim, min og maks'!$A$2:$F$54,6,FALSE),($E284/3600)/((($F284/2/1000))^2*PI()))),1))),"Dim finnes ikke")</f>
        <v/>
      </c>
      <c r="J284" s="173" t="str">
        <f>IFERROR(ROUND(IF($F284=0,"",IF(H284=CAV!$A$3,E284,IF(G284&lt;&gt;"",IF($G284=100,'2. Velg maks og min hastigheter'!$H$5,IF($G284=125,'2. Velg maks og min hastigheter'!$H$6,IF($G284=160,'2. Velg maks og min hastigheter'!$H$7,IF($G284=200,'2. Velg maks og min hastigheter'!$H$8,IF($G284=250,'2. Velg maks og min hastigheter'!$H$9,IF($G284=315,'2. Velg maks og min hastigheter'!$H$10,IF($G284=400,'2. Velg maks og min hastigheter'!$H$11,IF($G284=500,'2. Velg maks og min hastigheter'!$H$12,IF($G284=630,'2. Velg maks og min hastigheter'!$H$13,VLOOKUP($G284,'Dim, min og maks'!$A$11:$H$54,6,FALSE)*3600*1.5))))))))),IF($F284=100,'2. Velg maks og min hastigheter'!$H$5,IF($F284=125,'2. Velg maks og min hastigheter'!$H$6,IF($F284=160,'2. Velg maks og min hastigheter'!$H$7,IF($F284=200,'2. Velg maks og min hastigheter'!$H$8,IF($F284=250,'2. Velg maks og min hastigheter'!$H$9,IF($F284=315,'2. Velg maks og min hastigheter'!$H$10,IF($F284=400,'2. Velg maks og min hastigheter'!$H$11,IF($F284=500,'2. Velg maks og min hastigheter'!$H$12,IF($F284=630,'2. Velg maks og min hastigheter'!$H$13,VLOOKUP($F284,'Dim, min og maks'!$A$11:$H$54,6,FALSE)*3600*1.5)))))))))))),0),"")</f>
        <v/>
      </c>
      <c r="K284" s="174"/>
      <c r="L284" s="175" t="str">
        <f t="shared" si="11"/>
        <v/>
      </c>
      <c r="M284" s="233" t="str">
        <f t="shared" si="12"/>
        <v/>
      </c>
      <c r="N284" s="233"/>
      <c r="O284" s="233"/>
      <c r="P284" s="164"/>
    </row>
    <row r="285" spans="1:16" ht="15" customHeight="1" x14ac:dyDescent="0.3">
      <c r="A285" s="155"/>
      <c r="B285" s="174" t="s">
        <v>425</v>
      </c>
      <c r="C285" s="164"/>
      <c r="D285" s="164"/>
      <c r="E285" s="164"/>
      <c r="F285" s="169" t="str">
        <f>IF($E285&lt;20,"",IF(H285=CAV!$A$3,IF($E285&lt;='CAV hastighet'!$E$5,100,IF($E285&lt;='CAV hastighet'!$E$6,125,IF($E285&lt;='CAV hastighet'!$E$7,160,IF($E285&lt;='CAV hastighet'!$E$8,200,IF($E285&lt;='CAV hastighet'!$E$9,250,IF($E285&lt;='CAV hastighet'!$E$10,315,IF($E285&lt;='CAV hastighet'!$E$11,400,IF($E285&lt;='CAV hastighet'!$E$12,500,IF($E285&lt;='CAV hastighet'!$E$13,630,"Dim må overstyres"))))))))),IF($E285&lt;='2. Velg maks og min hastigheter'!$E$5,100,IF($E285&lt;='2. Velg maks og min hastigheter'!$E$6,125,IF($E285&lt;='2. Velg maks og min hastigheter'!$E$7,160,IF($E285&lt;='2. Velg maks og min hastigheter'!$E$8,200,IF($E285&lt;='2. Velg maks og min hastigheter'!$E$9,250,IF($E285&lt;='2. Velg maks og min hastigheter'!$E$10,315,IF($E285&lt;='2. Velg maks og min hastigheter'!$E$11,400,IF($E285&lt;='2. Velg maks og min hastigheter'!$E$12,500,IF($E285&lt;='2. Velg maks og min hastigheter'!$E$13,630,"Bruk rektangulært")))))))))))</f>
        <v/>
      </c>
      <c r="G285" s="170"/>
      <c r="H285" s="170"/>
      <c r="I285" s="172" t="str">
        <f>IFERROR(IF(OR($E285="",F285=""),"",IF(AND(F285="Bruk rektangulært",G285=""),"",ROUND(IF(G285&lt;&gt;"",IF( VLOOKUP(G285,'Dim, min og maks'!$A$2:$F$54,6,FALSE)&lt;&gt;0,'1. Prosjekteringsverktøy'!E285/3600/VLOOKUP(G285,'Dim, min og maks'!$A$2:$F$54,6,FALSE),(E285/3600)/(((G285/2/1000))^2*PI())),IF( VLOOKUP(F285,'Dim, min og maks'!$A$2:$F$54,6,FALSE)&lt;&gt;0,'1. Prosjekteringsverktøy'!E285/3600/VLOOKUP($F285,'Dim, min og maks'!$A$2:$F$54,6,FALSE),($E285/3600)/((($F285/2/1000))^2*PI()))),1))),"Dim finnes ikke")</f>
        <v/>
      </c>
      <c r="J285" s="173" t="str">
        <f>IFERROR(ROUND(IF($F285=0,"",IF(H285=CAV!$A$3,E285,IF(G285&lt;&gt;"",IF($G285=100,'2. Velg maks og min hastigheter'!$H$5,IF($G285=125,'2. Velg maks og min hastigheter'!$H$6,IF($G285=160,'2. Velg maks og min hastigheter'!$H$7,IF($G285=200,'2. Velg maks og min hastigheter'!$H$8,IF($G285=250,'2. Velg maks og min hastigheter'!$H$9,IF($G285=315,'2. Velg maks og min hastigheter'!$H$10,IF($G285=400,'2. Velg maks og min hastigheter'!$H$11,IF($G285=500,'2. Velg maks og min hastigheter'!$H$12,IF($G285=630,'2. Velg maks og min hastigheter'!$H$13,VLOOKUP($G285,'Dim, min og maks'!$A$11:$H$54,6,FALSE)*3600*1.5))))))))),IF($F285=100,'2. Velg maks og min hastigheter'!$H$5,IF($F285=125,'2. Velg maks og min hastigheter'!$H$6,IF($F285=160,'2. Velg maks og min hastigheter'!$H$7,IF($F285=200,'2. Velg maks og min hastigheter'!$H$8,IF($F285=250,'2. Velg maks og min hastigheter'!$H$9,IF($F285=315,'2. Velg maks og min hastigheter'!$H$10,IF($F285=400,'2. Velg maks og min hastigheter'!$H$11,IF($F285=500,'2. Velg maks og min hastigheter'!$H$12,IF($F285=630,'2. Velg maks og min hastigheter'!$H$13,VLOOKUP($F285,'Dim, min og maks'!$A$11:$H$54,6,FALSE)*3600*1.5)))))))))))),0),"")</f>
        <v/>
      </c>
      <c r="K285" s="174"/>
      <c r="L285" s="175" t="str">
        <f t="shared" si="11"/>
        <v/>
      </c>
      <c r="M285" s="233" t="str">
        <f t="shared" si="12"/>
        <v/>
      </c>
      <c r="N285" s="233"/>
      <c r="O285" s="233"/>
      <c r="P285" s="164"/>
    </row>
    <row r="286" spans="1:16" ht="15" customHeight="1" x14ac:dyDescent="0.3">
      <c r="A286" s="155"/>
      <c r="B286" s="174" t="s">
        <v>425</v>
      </c>
      <c r="C286" s="164"/>
      <c r="D286" s="164"/>
      <c r="E286" s="164"/>
      <c r="F286" s="169" t="str">
        <f>IF($E286&lt;20,"",IF(H286=CAV!$A$3,IF($E286&lt;='CAV hastighet'!$E$5,100,IF($E286&lt;='CAV hastighet'!$E$6,125,IF($E286&lt;='CAV hastighet'!$E$7,160,IF($E286&lt;='CAV hastighet'!$E$8,200,IF($E286&lt;='CAV hastighet'!$E$9,250,IF($E286&lt;='CAV hastighet'!$E$10,315,IF($E286&lt;='CAV hastighet'!$E$11,400,IF($E286&lt;='CAV hastighet'!$E$12,500,IF($E286&lt;='CAV hastighet'!$E$13,630,"Dim må overstyres"))))))))),IF($E286&lt;='2. Velg maks og min hastigheter'!$E$5,100,IF($E286&lt;='2. Velg maks og min hastigheter'!$E$6,125,IF($E286&lt;='2. Velg maks og min hastigheter'!$E$7,160,IF($E286&lt;='2. Velg maks og min hastigheter'!$E$8,200,IF($E286&lt;='2. Velg maks og min hastigheter'!$E$9,250,IF($E286&lt;='2. Velg maks og min hastigheter'!$E$10,315,IF($E286&lt;='2. Velg maks og min hastigheter'!$E$11,400,IF($E286&lt;='2. Velg maks og min hastigheter'!$E$12,500,IF($E286&lt;='2. Velg maks og min hastigheter'!$E$13,630,"Bruk rektangulært")))))))))))</f>
        <v/>
      </c>
      <c r="G286" s="170"/>
      <c r="H286" s="170"/>
      <c r="I286" s="172" t="str">
        <f>IFERROR(IF(OR($E286="",F286=""),"",IF(AND(F286="Bruk rektangulært",G286=""),"",ROUND(IF(G286&lt;&gt;"",IF( VLOOKUP(G286,'Dim, min og maks'!$A$2:$F$54,6,FALSE)&lt;&gt;0,'1. Prosjekteringsverktøy'!E286/3600/VLOOKUP(G286,'Dim, min og maks'!$A$2:$F$54,6,FALSE),(E286/3600)/(((G286/2/1000))^2*PI())),IF( VLOOKUP(F286,'Dim, min og maks'!$A$2:$F$54,6,FALSE)&lt;&gt;0,'1. Prosjekteringsverktøy'!E286/3600/VLOOKUP($F286,'Dim, min og maks'!$A$2:$F$54,6,FALSE),($E286/3600)/((($F286/2/1000))^2*PI()))),1))),"Dim finnes ikke")</f>
        <v/>
      </c>
      <c r="J286" s="173" t="str">
        <f>IFERROR(ROUND(IF($F286=0,"",IF(H286=CAV!$A$3,E286,IF(G286&lt;&gt;"",IF($G286=100,'2. Velg maks og min hastigheter'!$H$5,IF($G286=125,'2. Velg maks og min hastigheter'!$H$6,IF($G286=160,'2. Velg maks og min hastigheter'!$H$7,IF($G286=200,'2. Velg maks og min hastigheter'!$H$8,IF($G286=250,'2. Velg maks og min hastigheter'!$H$9,IF($G286=315,'2. Velg maks og min hastigheter'!$H$10,IF($G286=400,'2. Velg maks og min hastigheter'!$H$11,IF($G286=500,'2. Velg maks og min hastigheter'!$H$12,IF($G286=630,'2. Velg maks og min hastigheter'!$H$13,VLOOKUP($G286,'Dim, min og maks'!$A$11:$H$54,6,FALSE)*3600*1.5))))))))),IF($F286=100,'2. Velg maks og min hastigheter'!$H$5,IF($F286=125,'2. Velg maks og min hastigheter'!$H$6,IF($F286=160,'2. Velg maks og min hastigheter'!$H$7,IF($F286=200,'2. Velg maks og min hastigheter'!$H$8,IF($F286=250,'2. Velg maks og min hastigheter'!$H$9,IF($F286=315,'2. Velg maks og min hastigheter'!$H$10,IF($F286=400,'2. Velg maks og min hastigheter'!$H$11,IF($F286=500,'2. Velg maks og min hastigheter'!$H$12,IF($F286=630,'2. Velg maks og min hastigheter'!$H$13,VLOOKUP($F286,'Dim, min og maks'!$A$11:$H$54,6,FALSE)*3600*1.5)))))))))))),0),"")</f>
        <v/>
      </c>
      <c r="K286" s="174"/>
      <c r="L286" s="175" t="str">
        <f t="shared" si="11"/>
        <v/>
      </c>
      <c r="M286" s="233" t="str">
        <f t="shared" si="12"/>
        <v/>
      </c>
      <c r="N286" s="233"/>
      <c r="O286" s="233"/>
      <c r="P286" s="164"/>
    </row>
    <row r="287" spans="1:16" ht="15" customHeight="1" x14ac:dyDescent="0.3">
      <c r="A287" s="155"/>
      <c r="B287" s="174" t="s">
        <v>425</v>
      </c>
      <c r="C287" s="164"/>
      <c r="D287" s="164"/>
      <c r="E287" s="164"/>
      <c r="F287" s="169" t="str">
        <f>IF($E287&lt;20,"",IF(H287=CAV!$A$3,IF($E287&lt;='CAV hastighet'!$E$5,100,IF($E287&lt;='CAV hastighet'!$E$6,125,IF($E287&lt;='CAV hastighet'!$E$7,160,IF($E287&lt;='CAV hastighet'!$E$8,200,IF($E287&lt;='CAV hastighet'!$E$9,250,IF($E287&lt;='CAV hastighet'!$E$10,315,IF($E287&lt;='CAV hastighet'!$E$11,400,IF($E287&lt;='CAV hastighet'!$E$12,500,IF($E287&lt;='CAV hastighet'!$E$13,630,"Dim må overstyres"))))))))),IF($E287&lt;='2. Velg maks og min hastigheter'!$E$5,100,IF($E287&lt;='2. Velg maks og min hastigheter'!$E$6,125,IF($E287&lt;='2. Velg maks og min hastigheter'!$E$7,160,IF($E287&lt;='2. Velg maks og min hastigheter'!$E$8,200,IF($E287&lt;='2. Velg maks og min hastigheter'!$E$9,250,IF($E287&lt;='2. Velg maks og min hastigheter'!$E$10,315,IF($E287&lt;='2. Velg maks og min hastigheter'!$E$11,400,IF($E287&lt;='2. Velg maks og min hastigheter'!$E$12,500,IF($E287&lt;='2. Velg maks og min hastigheter'!$E$13,630,"Bruk rektangulært")))))))))))</f>
        <v/>
      </c>
      <c r="G287" s="170"/>
      <c r="H287" s="170"/>
      <c r="I287" s="172" t="str">
        <f>IFERROR(IF(OR($E287="",F287=""),"",IF(AND(F287="Bruk rektangulært",G287=""),"",ROUND(IF(G287&lt;&gt;"",IF( VLOOKUP(G287,'Dim, min og maks'!$A$2:$F$54,6,FALSE)&lt;&gt;0,'1. Prosjekteringsverktøy'!E287/3600/VLOOKUP(G287,'Dim, min og maks'!$A$2:$F$54,6,FALSE),(E287/3600)/(((G287/2/1000))^2*PI())),IF( VLOOKUP(F287,'Dim, min og maks'!$A$2:$F$54,6,FALSE)&lt;&gt;0,'1. Prosjekteringsverktøy'!E287/3600/VLOOKUP($F287,'Dim, min og maks'!$A$2:$F$54,6,FALSE),($E287/3600)/((($F287/2/1000))^2*PI()))),1))),"Dim finnes ikke")</f>
        <v/>
      </c>
      <c r="J287" s="173" t="str">
        <f>IFERROR(ROUND(IF($F287=0,"",IF(H287=CAV!$A$3,E287,IF(G287&lt;&gt;"",IF($G287=100,'2. Velg maks og min hastigheter'!$H$5,IF($G287=125,'2. Velg maks og min hastigheter'!$H$6,IF($G287=160,'2. Velg maks og min hastigheter'!$H$7,IF($G287=200,'2. Velg maks og min hastigheter'!$H$8,IF($G287=250,'2. Velg maks og min hastigheter'!$H$9,IF($G287=315,'2. Velg maks og min hastigheter'!$H$10,IF($G287=400,'2. Velg maks og min hastigheter'!$H$11,IF($G287=500,'2. Velg maks og min hastigheter'!$H$12,IF($G287=630,'2. Velg maks og min hastigheter'!$H$13,VLOOKUP($G287,'Dim, min og maks'!$A$11:$H$54,6,FALSE)*3600*1.5))))))))),IF($F287=100,'2. Velg maks og min hastigheter'!$H$5,IF($F287=125,'2. Velg maks og min hastigheter'!$H$6,IF($F287=160,'2. Velg maks og min hastigheter'!$H$7,IF($F287=200,'2. Velg maks og min hastigheter'!$H$8,IF($F287=250,'2. Velg maks og min hastigheter'!$H$9,IF($F287=315,'2. Velg maks og min hastigheter'!$H$10,IF($F287=400,'2. Velg maks og min hastigheter'!$H$11,IF($F287=500,'2. Velg maks og min hastigheter'!$H$12,IF($F287=630,'2. Velg maks og min hastigheter'!$H$13,VLOOKUP($F287,'Dim, min og maks'!$A$11:$H$54,6,FALSE)*3600*1.5)))))))))))),0),"")</f>
        <v/>
      </c>
      <c r="K287" s="174"/>
      <c r="L287" s="175" t="str">
        <f t="shared" si="11"/>
        <v/>
      </c>
      <c r="M287" s="233" t="str">
        <f t="shared" si="12"/>
        <v/>
      </c>
      <c r="N287" s="233"/>
      <c r="O287" s="233"/>
      <c r="P287" s="164"/>
    </row>
    <row r="288" spans="1:16" ht="15" customHeight="1" x14ac:dyDescent="0.3">
      <c r="A288" s="155"/>
      <c r="B288" s="174" t="s">
        <v>425</v>
      </c>
      <c r="C288" s="164"/>
      <c r="D288" s="164"/>
      <c r="E288" s="164"/>
      <c r="F288" s="169" t="str">
        <f>IF($E288&lt;20,"",IF(H288=CAV!$A$3,IF($E288&lt;='CAV hastighet'!$E$5,100,IF($E288&lt;='CAV hastighet'!$E$6,125,IF($E288&lt;='CAV hastighet'!$E$7,160,IF($E288&lt;='CAV hastighet'!$E$8,200,IF($E288&lt;='CAV hastighet'!$E$9,250,IF($E288&lt;='CAV hastighet'!$E$10,315,IF($E288&lt;='CAV hastighet'!$E$11,400,IF($E288&lt;='CAV hastighet'!$E$12,500,IF($E288&lt;='CAV hastighet'!$E$13,630,"Dim må overstyres"))))))))),IF($E288&lt;='2. Velg maks og min hastigheter'!$E$5,100,IF($E288&lt;='2. Velg maks og min hastigheter'!$E$6,125,IF($E288&lt;='2. Velg maks og min hastigheter'!$E$7,160,IF($E288&lt;='2. Velg maks og min hastigheter'!$E$8,200,IF($E288&lt;='2. Velg maks og min hastigheter'!$E$9,250,IF($E288&lt;='2. Velg maks og min hastigheter'!$E$10,315,IF($E288&lt;='2. Velg maks og min hastigheter'!$E$11,400,IF($E288&lt;='2. Velg maks og min hastigheter'!$E$12,500,IF($E288&lt;='2. Velg maks og min hastigheter'!$E$13,630,"Bruk rektangulært")))))))))))</f>
        <v/>
      </c>
      <c r="G288" s="170"/>
      <c r="H288" s="170"/>
      <c r="I288" s="172" t="str">
        <f>IFERROR(IF(OR($E288="",F288=""),"",IF(AND(F288="Bruk rektangulært",G288=""),"",ROUND(IF(G288&lt;&gt;"",IF( VLOOKUP(G288,'Dim, min og maks'!$A$2:$F$54,6,FALSE)&lt;&gt;0,'1. Prosjekteringsverktøy'!E288/3600/VLOOKUP(G288,'Dim, min og maks'!$A$2:$F$54,6,FALSE),(E288/3600)/(((G288/2/1000))^2*PI())),IF( VLOOKUP(F288,'Dim, min og maks'!$A$2:$F$54,6,FALSE)&lt;&gt;0,'1. Prosjekteringsverktøy'!E288/3600/VLOOKUP($F288,'Dim, min og maks'!$A$2:$F$54,6,FALSE),($E288/3600)/((($F288/2/1000))^2*PI()))),1))),"Dim finnes ikke")</f>
        <v/>
      </c>
      <c r="J288" s="173" t="str">
        <f>IFERROR(ROUND(IF($F288=0,"",IF(H288=CAV!$A$3,E288,IF(G288&lt;&gt;"",IF($G288=100,'2. Velg maks og min hastigheter'!$H$5,IF($G288=125,'2. Velg maks og min hastigheter'!$H$6,IF($G288=160,'2. Velg maks og min hastigheter'!$H$7,IF($G288=200,'2. Velg maks og min hastigheter'!$H$8,IF($G288=250,'2. Velg maks og min hastigheter'!$H$9,IF($G288=315,'2. Velg maks og min hastigheter'!$H$10,IF($G288=400,'2. Velg maks og min hastigheter'!$H$11,IF($G288=500,'2. Velg maks og min hastigheter'!$H$12,IF($G288=630,'2. Velg maks og min hastigheter'!$H$13,VLOOKUP($G288,'Dim, min og maks'!$A$11:$H$54,6,FALSE)*3600*1.5))))))))),IF($F288=100,'2. Velg maks og min hastigheter'!$H$5,IF($F288=125,'2. Velg maks og min hastigheter'!$H$6,IF($F288=160,'2. Velg maks og min hastigheter'!$H$7,IF($F288=200,'2. Velg maks og min hastigheter'!$H$8,IF($F288=250,'2. Velg maks og min hastigheter'!$H$9,IF($F288=315,'2. Velg maks og min hastigheter'!$H$10,IF($F288=400,'2. Velg maks og min hastigheter'!$H$11,IF($F288=500,'2. Velg maks og min hastigheter'!$H$12,IF($F288=630,'2. Velg maks og min hastigheter'!$H$13,VLOOKUP($F288,'Dim, min og maks'!$A$11:$H$54,6,FALSE)*3600*1.5)))))))))))),0),"")</f>
        <v/>
      </c>
      <c r="K288" s="174"/>
      <c r="L288" s="175" t="str">
        <f t="shared" si="11"/>
        <v/>
      </c>
      <c r="M288" s="233" t="str">
        <f t="shared" si="12"/>
        <v/>
      </c>
      <c r="N288" s="233"/>
      <c r="O288" s="233"/>
      <c r="P288" s="164"/>
    </row>
    <row r="289" spans="1:16" ht="15" customHeight="1" x14ac:dyDescent="0.3">
      <c r="A289" s="155"/>
      <c r="B289" s="174" t="s">
        <v>425</v>
      </c>
      <c r="C289" s="164"/>
      <c r="D289" s="164"/>
      <c r="E289" s="164"/>
      <c r="F289" s="169" t="str">
        <f>IF($E289&lt;20,"",IF(H289=CAV!$A$3,IF($E289&lt;='CAV hastighet'!$E$5,100,IF($E289&lt;='CAV hastighet'!$E$6,125,IF($E289&lt;='CAV hastighet'!$E$7,160,IF($E289&lt;='CAV hastighet'!$E$8,200,IF($E289&lt;='CAV hastighet'!$E$9,250,IF($E289&lt;='CAV hastighet'!$E$10,315,IF($E289&lt;='CAV hastighet'!$E$11,400,IF($E289&lt;='CAV hastighet'!$E$12,500,IF($E289&lt;='CAV hastighet'!$E$13,630,"Dim må overstyres"))))))))),IF($E289&lt;='2. Velg maks og min hastigheter'!$E$5,100,IF($E289&lt;='2. Velg maks og min hastigheter'!$E$6,125,IF($E289&lt;='2. Velg maks og min hastigheter'!$E$7,160,IF($E289&lt;='2. Velg maks og min hastigheter'!$E$8,200,IF($E289&lt;='2. Velg maks og min hastigheter'!$E$9,250,IF($E289&lt;='2. Velg maks og min hastigheter'!$E$10,315,IF($E289&lt;='2. Velg maks og min hastigheter'!$E$11,400,IF($E289&lt;='2. Velg maks og min hastigheter'!$E$12,500,IF($E289&lt;='2. Velg maks og min hastigheter'!$E$13,630,"Bruk rektangulært")))))))))))</f>
        <v/>
      </c>
      <c r="G289" s="170"/>
      <c r="H289" s="170"/>
      <c r="I289" s="172" t="str">
        <f>IFERROR(IF(OR($E289="",F289=""),"",IF(AND(F289="Bruk rektangulært",G289=""),"",ROUND(IF(G289&lt;&gt;"",IF( VLOOKUP(G289,'Dim, min og maks'!$A$2:$F$54,6,FALSE)&lt;&gt;0,'1. Prosjekteringsverktøy'!E289/3600/VLOOKUP(G289,'Dim, min og maks'!$A$2:$F$54,6,FALSE),(E289/3600)/(((G289/2/1000))^2*PI())),IF( VLOOKUP(F289,'Dim, min og maks'!$A$2:$F$54,6,FALSE)&lt;&gt;0,'1. Prosjekteringsverktøy'!E289/3600/VLOOKUP($F289,'Dim, min og maks'!$A$2:$F$54,6,FALSE),($E289/3600)/((($F289/2/1000))^2*PI()))),1))),"Dim finnes ikke")</f>
        <v/>
      </c>
      <c r="J289" s="173" t="str">
        <f>IFERROR(ROUND(IF($F289=0,"",IF(H289=CAV!$A$3,E289,IF(G289&lt;&gt;"",IF($G289=100,'2. Velg maks og min hastigheter'!$H$5,IF($G289=125,'2. Velg maks og min hastigheter'!$H$6,IF($G289=160,'2. Velg maks og min hastigheter'!$H$7,IF($G289=200,'2. Velg maks og min hastigheter'!$H$8,IF($G289=250,'2. Velg maks og min hastigheter'!$H$9,IF($G289=315,'2. Velg maks og min hastigheter'!$H$10,IF($G289=400,'2. Velg maks og min hastigheter'!$H$11,IF($G289=500,'2. Velg maks og min hastigheter'!$H$12,IF($G289=630,'2. Velg maks og min hastigheter'!$H$13,VLOOKUP($G289,'Dim, min og maks'!$A$11:$H$54,6,FALSE)*3600*1.5))))))))),IF($F289=100,'2. Velg maks og min hastigheter'!$H$5,IF($F289=125,'2. Velg maks og min hastigheter'!$H$6,IF($F289=160,'2. Velg maks og min hastigheter'!$H$7,IF($F289=200,'2. Velg maks og min hastigheter'!$H$8,IF($F289=250,'2. Velg maks og min hastigheter'!$H$9,IF($F289=315,'2. Velg maks og min hastigheter'!$H$10,IF($F289=400,'2. Velg maks og min hastigheter'!$H$11,IF($F289=500,'2. Velg maks og min hastigheter'!$H$12,IF($F289=630,'2. Velg maks og min hastigheter'!$H$13,VLOOKUP($F289,'Dim, min og maks'!$A$11:$H$54,6,FALSE)*3600*1.5)))))))))))),0),"")</f>
        <v/>
      </c>
      <c r="K289" s="174"/>
      <c r="L289" s="175" t="str">
        <f t="shared" si="11"/>
        <v/>
      </c>
      <c r="M289" s="233" t="str">
        <f t="shared" si="12"/>
        <v/>
      </c>
      <c r="N289" s="233"/>
      <c r="O289" s="233"/>
      <c r="P289" s="164"/>
    </row>
    <row r="290" spans="1:16" ht="15" customHeight="1" x14ac:dyDescent="0.3">
      <c r="A290" s="155"/>
      <c r="B290" s="174" t="s">
        <v>425</v>
      </c>
      <c r="C290" s="164"/>
      <c r="D290" s="164"/>
      <c r="E290" s="164"/>
      <c r="F290" s="169" t="str">
        <f>IF($E290&lt;20,"",IF(H290=CAV!$A$3,IF($E290&lt;='CAV hastighet'!$E$5,100,IF($E290&lt;='CAV hastighet'!$E$6,125,IF($E290&lt;='CAV hastighet'!$E$7,160,IF($E290&lt;='CAV hastighet'!$E$8,200,IF($E290&lt;='CAV hastighet'!$E$9,250,IF($E290&lt;='CAV hastighet'!$E$10,315,IF($E290&lt;='CAV hastighet'!$E$11,400,IF($E290&lt;='CAV hastighet'!$E$12,500,IF($E290&lt;='CAV hastighet'!$E$13,630,"Dim må overstyres"))))))))),IF($E290&lt;='2. Velg maks og min hastigheter'!$E$5,100,IF($E290&lt;='2. Velg maks og min hastigheter'!$E$6,125,IF($E290&lt;='2. Velg maks og min hastigheter'!$E$7,160,IF($E290&lt;='2. Velg maks og min hastigheter'!$E$8,200,IF($E290&lt;='2. Velg maks og min hastigheter'!$E$9,250,IF($E290&lt;='2. Velg maks og min hastigheter'!$E$10,315,IF($E290&lt;='2. Velg maks og min hastigheter'!$E$11,400,IF($E290&lt;='2. Velg maks og min hastigheter'!$E$12,500,IF($E290&lt;='2. Velg maks og min hastigheter'!$E$13,630,"Bruk rektangulært")))))))))))</f>
        <v/>
      </c>
      <c r="G290" s="170"/>
      <c r="H290" s="170"/>
      <c r="I290" s="172" t="str">
        <f>IFERROR(IF(OR($E290="",F290=""),"",IF(AND(F290="Bruk rektangulært",G290=""),"",ROUND(IF(G290&lt;&gt;"",IF( VLOOKUP(G290,'Dim, min og maks'!$A$2:$F$54,6,FALSE)&lt;&gt;0,'1. Prosjekteringsverktøy'!E290/3600/VLOOKUP(G290,'Dim, min og maks'!$A$2:$F$54,6,FALSE),(E290/3600)/(((G290/2/1000))^2*PI())),IF( VLOOKUP(F290,'Dim, min og maks'!$A$2:$F$54,6,FALSE)&lt;&gt;0,'1. Prosjekteringsverktøy'!E290/3600/VLOOKUP($F290,'Dim, min og maks'!$A$2:$F$54,6,FALSE),($E290/3600)/((($F290/2/1000))^2*PI()))),1))),"Dim finnes ikke")</f>
        <v/>
      </c>
      <c r="J290" s="173" t="str">
        <f>IFERROR(ROUND(IF($F290=0,"",IF(H290=CAV!$A$3,E290,IF(G290&lt;&gt;"",IF($G290=100,'2. Velg maks og min hastigheter'!$H$5,IF($G290=125,'2. Velg maks og min hastigheter'!$H$6,IF($G290=160,'2. Velg maks og min hastigheter'!$H$7,IF($G290=200,'2. Velg maks og min hastigheter'!$H$8,IF($G290=250,'2. Velg maks og min hastigheter'!$H$9,IF($G290=315,'2. Velg maks og min hastigheter'!$H$10,IF($G290=400,'2. Velg maks og min hastigheter'!$H$11,IF($G290=500,'2. Velg maks og min hastigheter'!$H$12,IF($G290=630,'2. Velg maks og min hastigheter'!$H$13,VLOOKUP($G290,'Dim, min og maks'!$A$11:$H$54,6,FALSE)*3600*1.5))))))))),IF($F290=100,'2. Velg maks og min hastigheter'!$H$5,IF($F290=125,'2. Velg maks og min hastigheter'!$H$6,IF($F290=160,'2. Velg maks og min hastigheter'!$H$7,IF($F290=200,'2. Velg maks og min hastigheter'!$H$8,IF($F290=250,'2. Velg maks og min hastigheter'!$H$9,IF($F290=315,'2. Velg maks og min hastigheter'!$H$10,IF($F290=400,'2. Velg maks og min hastigheter'!$H$11,IF($F290=500,'2. Velg maks og min hastigheter'!$H$12,IF($F290=630,'2. Velg maks og min hastigheter'!$H$13,VLOOKUP($F290,'Dim, min og maks'!$A$11:$H$54,6,FALSE)*3600*1.5)))))))))))),0),"")</f>
        <v/>
      </c>
      <c r="K290" s="174"/>
      <c r="L290" s="175" t="str">
        <f t="shared" si="11"/>
        <v/>
      </c>
      <c r="M290" s="233" t="str">
        <f t="shared" si="12"/>
        <v/>
      </c>
      <c r="N290" s="233"/>
      <c r="O290" s="233"/>
      <c r="P290" s="164"/>
    </row>
    <row r="291" spans="1:16" ht="15" customHeight="1" x14ac:dyDescent="0.3">
      <c r="A291" s="155"/>
      <c r="B291" s="174" t="s">
        <v>425</v>
      </c>
      <c r="C291" s="164"/>
      <c r="D291" s="164"/>
      <c r="E291" s="164"/>
      <c r="F291" s="169" t="str">
        <f>IF($E291&lt;20,"",IF(H291=CAV!$A$3,IF($E291&lt;='CAV hastighet'!$E$5,100,IF($E291&lt;='CAV hastighet'!$E$6,125,IF($E291&lt;='CAV hastighet'!$E$7,160,IF($E291&lt;='CAV hastighet'!$E$8,200,IF($E291&lt;='CAV hastighet'!$E$9,250,IF($E291&lt;='CAV hastighet'!$E$10,315,IF($E291&lt;='CAV hastighet'!$E$11,400,IF($E291&lt;='CAV hastighet'!$E$12,500,IF($E291&lt;='CAV hastighet'!$E$13,630,"Dim må overstyres"))))))))),IF($E291&lt;='2. Velg maks og min hastigheter'!$E$5,100,IF($E291&lt;='2. Velg maks og min hastigheter'!$E$6,125,IF($E291&lt;='2. Velg maks og min hastigheter'!$E$7,160,IF($E291&lt;='2. Velg maks og min hastigheter'!$E$8,200,IF($E291&lt;='2. Velg maks og min hastigheter'!$E$9,250,IF($E291&lt;='2. Velg maks og min hastigheter'!$E$10,315,IF($E291&lt;='2. Velg maks og min hastigheter'!$E$11,400,IF($E291&lt;='2. Velg maks og min hastigheter'!$E$12,500,IF($E291&lt;='2. Velg maks og min hastigheter'!$E$13,630,"Bruk rektangulært")))))))))))</f>
        <v/>
      </c>
      <c r="G291" s="170"/>
      <c r="H291" s="170"/>
      <c r="I291" s="172" t="str">
        <f>IFERROR(IF(OR($E291="",F291=""),"",IF(AND(F291="Bruk rektangulært",G291=""),"",ROUND(IF(G291&lt;&gt;"",IF( VLOOKUP(G291,'Dim, min og maks'!$A$2:$F$54,6,FALSE)&lt;&gt;0,'1. Prosjekteringsverktøy'!E291/3600/VLOOKUP(G291,'Dim, min og maks'!$A$2:$F$54,6,FALSE),(E291/3600)/(((G291/2/1000))^2*PI())),IF( VLOOKUP(F291,'Dim, min og maks'!$A$2:$F$54,6,FALSE)&lt;&gt;0,'1. Prosjekteringsverktøy'!E291/3600/VLOOKUP($F291,'Dim, min og maks'!$A$2:$F$54,6,FALSE),($E291/3600)/((($F291/2/1000))^2*PI()))),1))),"Dim finnes ikke")</f>
        <v/>
      </c>
      <c r="J291" s="173" t="str">
        <f>IFERROR(ROUND(IF($F291=0,"",IF(H291=CAV!$A$3,E291,IF(G291&lt;&gt;"",IF($G291=100,'2. Velg maks og min hastigheter'!$H$5,IF($G291=125,'2. Velg maks og min hastigheter'!$H$6,IF($G291=160,'2. Velg maks og min hastigheter'!$H$7,IF($G291=200,'2. Velg maks og min hastigheter'!$H$8,IF($G291=250,'2. Velg maks og min hastigheter'!$H$9,IF($G291=315,'2. Velg maks og min hastigheter'!$H$10,IF($G291=400,'2. Velg maks og min hastigheter'!$H$11,IF($G291=500,'2. Velg maks og min hastigheter'!$H$12,IF($G291=630,'2. Velg maks og min hastigheter'!$H$13,VLOOKUP($G291,'Dim, min og maks'!$A$11:$H$54,6,FALSE)*3600*1.5))))))))),IF($F291=100,'2. Velg maks og min hastigheter'!$H$5,IF($F291=125,'2. Velg maks og min hastigheter'!$H$6,IF($F291=160,'2. Velg maks og min hastigheter'!$H$7,IF($F291=200,'2. Velg maks og min hastigheter'!$H$8,IF($F291=250,'2. Velg maks og min hastigheter'!$H$9,IF($F291=315,'2. Velg maks og min hastigheter'!$H$10,IF($F291=400,'2. Velg maks og min hastigheter'!$H$11,IF($F291=500,'2. Velg maks og min hastigheter'!$H$12,IF($F291=630,'2. Velg maks og min hastigheter'!$H$13,VLOOKUP($F291,'Dim, min og maks'!$A$11:$H$54,6,FALSE)*3600*1.5)))))))))))),0),"")</f>
        <v/>
      </c>
      <c r="K291" s="174"/>
      <c r="L291" s="175" t="str">
        <f t="shared" si="11"/>
        <v/>
      </c>
      <c r="M291" s="233" t="str">
        <f t="shared" si="12"/>
        <v/>
      </c>
      <c r="N291" s="233"/>
      <c r="O291" s="233"/>
      <c r="P291" s="164"/>
    </row>
    <row r="292" spans="1:16" ht="15" customHeight="1" x14ac:dyDescent="0.3">
      <c r="A292" s="155"/>
      <c r="B292" s="174" t="s">
        <v>425</v>
      </c>
      <c r="C292" s="164"/>
      <c r="D292" s="164"/>
      <c r="E292" s="164"/>
      <c r="F292" s="169" t="str">
        <f>IF($E292&lt;20,"",IF(H292=CAV!$A$3,IF($E292&lt;='CAV hastighet'!$E$5,100,IF($E292&lt;='CAV hastighet'!$E$6,125,IF($E292&lt;='CAV hastighet'!$E$7,160,IF($E292&lt;='CAV hastighet'!$E$8,200,IF($E292&lt;='CAV hastighet'!$E$9,250,IF($E292&lt;='CAV hastighet'!$E$10,315,IF($E292&lt;='CAV hastighet'!$E$11,400,IF($E292&lt;='CAV hastighet'!$E$12,500,IF($E292&lt;='CAV hastighet'!$E$13,630,"Dim må overstyres"))))))))),IF($E292&lt;='2. Velg maks og min hastigheter'!$E$5,100,IF($E292&lt;='2. Velg maks og min hastigheter'!$E$6,125,IF($E292&lt;='2. Velg maks og min hastigheter'!$E$7,160,IF($E292&lt;='2. Velg maks og min hastigheter'!$E$8,200,IF($E292&lt;='2. Velg maks og min hastigheter'!$E$9,250,IF($E292&lt;='2. Velg maks og min hastigheter'!$E$10,315,IF($E292&lt;='2. Velg maks og min hastigheter'!$E$11,400,IF($E292&lt;='2. Velg maks og min hastigheter'!$E$12,500,IF($E292&lt;='2. Velg maks og min hastigheter'!$E$13,630,"Bruk rektangulært")))))))))))</f>
        <v/>
      </c>
      <c r="G292" s="170"/>
      <c r="H292" s="170"/>
      <c r="I292" s="172" t="str">
        <f>IFERROR(IF(OR($E292="",F292=""),"",IF(AND(F292="Bruk rektangulært",G292=""),"",ROUND(IF(G292&lt;&gt;"",IF( VLOOKUP(G292,'Dim, min og maks'!$A$2:$F$54,6,FALSE)&lt;&gt;0,'1. Prosjekteringsverktøy'!E292/3600/VLOOKUP(G292,'Dim, min og maks'!$A$2:$F$54,6,FALSE),(E292/3600)/(((G292/2/1000))^2*PI())),IF( VLOOKUP(F292,'Dim, min og maks'!$A$2:$F$54,6,FALSE)&lt;&gt;0,'1. Prosjekteringsverktøy'!E292/3600/VLOOKUP($F292,'Dim, min og maks'!$A$2:$F$54,6,FALSE),($E292/3600)/((($F292/2/1000))^2*PI()))),1))),"Dim finnes ikke")</f>
        <v/>
      </c>
      <c r="J292" s="173" t="str">
        <f>IFERROR(ROUND(IF($F292=0,"",IF(H292=CAV!$A$3,E292,IF(G292&lt;&gt;"",IF($G292=100,'2. Velg maks og min hastigheter'!$H$5,IF($G292=125,'2. Velg maks og min hastigheter'!$H$6,IF($G292=160,'2. Velg maks og min hastigheter'!$H$7,IF($G292=200,'2. Velg maks og min hastigheter'!$H$8,IF($G292=250,'2. Velg maks og min hastigheter'!$H$9,IF($G292=315,'2. Velg maks og min hastigheter'!$H$10,IF($G292=400,'2. Velg maks og min hastigheter'!$H$11,IF($G292=500,'2. Velg maks og min hastigheter'!$H$12,IF($G292=630,'2. Velg maks og min hastigheter'!$H$13,VLOOKUP($G292,'Dim, min og maks'!$A$11:$H$54,6,FALSE)*3600*1.5))))))))),IF($F292=100,'2. Velg maks og min hastigheter'!$H$5,IF($F292=125,'2. Velg maks og min hastigheter'!$H$6,IF($F292=160,'2. Velg maks og min hastigheter'!$H$7,IF($F292=200,'2. Velg maks og min hastigheter'!$H$8,IF($F292=250,'2. Velg maks og min hastigheter'!$H$9,IF($F292=315,'2. Velg maks og min hastigheter'!$H$10,IF($F292=400,'2. Velg maks og min hastigheter'!$H$11,IF($F292=500,'2. Velg maks og min hastigheter'!$H$12,IF($F292=630,'2. Velg maks og min hastigheter'!$H$13,VLOOKUP($F292,'Dim, min og maks'!$A$11:$H$54,6,FALSE)*3600*1.5)))))))))))),0),"")</f>
        <v/>
      </c>
      <c r="K292" s="174"/>
      <c r="L292" s="175" t="str">
        <f t="shared" si="11"/>
        <v/>
      </c>
      <c r="M292" s="233" t="str">
        <f t="shared" si="12"/>
        <v/>
      </c>
      <c r="N292" s="233"/>
      <c r="O292" s="233"/>
      <c r="P292" s="164"/>
    </row>
    <row r="293" spans="1:16" ht="15" customHeight="1" x14ac:dyDescent="0.3">
      <c r="A293" s="155"/>
      <c r="B293" s="174" t="s">
        <v>425</v>
      </c>
      <c r="C293" s="164"/>
      <c r="D293" s="164"/>
      <c r="E293" s="164"/>
      <c r="F293" s="169" t="str">
        <f>IF($E293&lt;20,"",IF(H293=CAV!$A$3,IF($E293&lt;='CAV hastighet'!$E$5,100,IF($E293&lt;='CAV hastighet'!$E$6,125,IF($E293&lt;='CAV hastighet'!$E$7,160,IF($E293&lt;='CAV hastighet'!$E$8,200,IF($E293&lt;='CAV hastighet'!$E$9,250,IF($E293&lt;='CAV hastighet'!$E$10,315,IF($E293&lt;='CAV hastighet'!$E$11,400,IF($E293&lt;='CAV hastighet'!$E$12,500,IF($E293&lt;='CAV hastighet'!$E$13,630,"Dim må overstyres"))))))))),IF($E293&lt;='2. Velg maks og min hastigheter'!$E$5,100,IF($E293&lt;='2. Velg maks og min hastigheter'!$E$6,125,IF($E293&lt;='2. Velg maks og min hastigheter'!$E$7,160,IF($E293&lt;='2. Velg maks og min hastigheter'!$E$8,200,IF($E293&lt;='2. Velg maks og min hastigheter'!$E$9,250,IF($E293&lt;='2. Velg maks og min hastigheter'!$E$10,315,IF($E293&lt;='2. Velg maks og min hastigheter'!$E$11,400,IF($E293&lt;='2. Velg maks og min hastigheter'!$E$12,500,IF($E293&lt;='2. Velg maks og min hastigheter'!$E$13,630,"Bruk rektangulært")))))))))))</f>
        <v/>
      </c>
      <c r="G293" s="170"/>
      <c r="H293" s="170"/>
      <c r="I293" s="172" t="str">
        <f>IFERROR(IF(OR($E293="",F293=""),"",IF(AND(F293="Bruk rektangulært",G293=""),"",ROUND(IF(G293&lt;&gt;"",IF( VLOOKUP(G293,'Dim, min og maks'!$A$2:$F$54,6,FALSE)&lt;&gt;0,'1. Prosjekteringsverktøy'!E293/3600/VLOOKUP(G293,'Dim, min og maks'!$A$2:$F$54,6,FALSE),(E293/3600)/(((G293/2/1000))^2*PI())),IF( VLOOKUP(F293,'Dim, min og maks'!$A$2:$F$54,6,FALSE)&lt;&gt;0,'1. Prosjekteringsverktøy'!E293/3600/VLOOKUP($F293,'Dim, min og maks'!$A$2:$F$54,6,FALSE),($E293/3600)/((($F293/2/1000))^2*PI()))),1))),"Dim finnes ikke")</f>
        <v/>
      </c>
      <c r="J293" s="173" t="str">
        <f>IFERROR(ROUND(IF($F293=0,"",IF(H293=CAV!$A$3,E293,IF(G293&lt;&gt;"",IF($G293=100,'2. Velg maks og min hastigheter'!$H$5,IF($G293=125,'2. Velg maks og min hastigheter'!$H$6,IF($G293=160,'2. Velg maks og min hastigheter'!$H$7,IF($G293=200,'2. Velg maks og min hastigheter'!$H$8,IF($G293=250,'2. Velg maks og min hastigheter'!$H$9,IF($G293=315,'2. Velg maks og min hastigheter'!$H$10,IF($G293=400,'2. Velg maks og min hastigheter'!$H$11,IF($G293=500,'2. Velg maks og min hastigheter'!$H$12,IF($G293=630,'2. Velg maks og min hastigheter'!$H$13,VLOOKUP($G293,'Dim, min og maks'!$A$11:$H$54,6,FALSE)*3600*1.5))))))))),IF($F293=100,'2. Velg maks og min hastigheter'!$H$5,IF($F293=125,'2. Velg maks og min hastigheter'!$H$6,IF($F293=160,'2. Velg maks og min hastigheter'!$H$7,IF($F293=200,'2. Velg maks og min hastigheter'!$H$8,IF($F293=250,'2. Velg maks og min hastigheter'!$H$9,IF($F293=315,'2. Velg maks og min hastigheter'!$H$10,IF($F293=400,'2. Velg maks og min hastigheter'!$H$11,IF($F293=500,'2. Velg maks og min hastigheter'!$H$12,IF($F293=630,'2. Velg maks og min hastigheter'!$H$13,VLOOKUP($F293,'Dim, min og maks'!$A$11:$H$54,6,FALSE)*3600*1.5)))))))))))),0),"")</f>
        <v/>
      </c>
      <c r="K293" s="174"/>
      <c r="L293" s="175" t="str">
        <f t="shared" si="11"/>
        <v/>
      </c>
      <c r="M293" s="233" t="str">
        <f t="shared" si="12"/>
        <v/>
      </c>
      <c r="N293" s="233"/>
      <c r="O293" s="233"/>
      <c r="P293" s="164"/>
    </row>
    <row r="294" spans="1:16" ht="15" customHeight="1" x14ac:dyDescent="0.3">
      <c r="A294" s="155"/>
      <c r="B294" s="174" t="s">
        <v>425</v>
      </c>
      <c r="C294" s="164"/>
      <c r="D294" s="164"/>
      <c r="E294" s="164"/>
      <c r="F294" s="169" t="str">
        <f>IF($E294&lt;20,"",IF(H294=CAV!$A$3,IF($E294&lt;='CAV hastighet'!$E$5,100,IF($E294&lt;='CAV hastighet'!$E$6,125,IF($E294&lt;='CAV hastighet'!$E$7,160,IF($E294&lt;='CAV hastighet'!$E$8,200,IF($E294&lt;='CAV hastighet'!$E$9,250,IF($E294&lt;='CAV hastighet'!$E$10,315,IF($E294&lt;='CAV hastighet'!$E$11,400,IF($E294&lt;='CAV hastighet'!$E$12,500,IF($E294&lt;='CAV hastighet'!$E$13,630,"Dim må overstyres"))))))))),IF($E294&lt;='2. Velg maks og min hastigheter'!$E$5,100,IF($E294&lt;='2. Velg maks og min hastigheter'!$E$6,125,IF($E294&lt;='2. Velg maks og min hastigheter'!$E$7,160,IF($E294&lt;='2. Velg maks og min hastigheter'!$E$8,200,IF($E294&lt;='2. Velg maks og min hastigheter'!$E$9,250,IF($E294&lt;='2. Velg maks og min hastigheter'!$E$10,315,IF($E294&lt;='2. Velg maks og min hastigheter'!$E$11,400,IF($E294&lt;='2. Velg maks og min hastigheter'!$E$12,500,IF($E294&lt;='2. Velg maks og min hastigheter'!$E$13,630,"Bruk rektangulært")))))))))))</f>
        <v/>
      </c>
      <c r="G294" s="170"/>
      <c r="H294" s="170"/>
      <c r="I294" s="172" t="str">
        <f>IFERROR(IF(OR($E294="",F294=""),"",IF(AND(F294="Bruk rektangulært",G294=""),"",ROUND(IF(G294&lt;&gt;"",IF( VLOOKUP(G294,'Dim, min og maks'!$A$2:$F$54,6,FALSE)&lt;&gt;0,'1. Prosjekteringsverktøy'!E294/3600/VLOOKUP(G294,'Dim, min og maks'!$A$2:$F$54,6,FALSE),(E294/3600)/(((G294/2/1000))^2*PI())),IF( VLOOKUP(F294,'Dim, min og maks'!$A$2:$F$54,6,FALSE)&lt;&gt;0,'1. Prosjekteringsverktøy'!E294/3600/VLOOKUP($F294,'Dim, min og maks'!$A$2:$F$54,6,FALSE),($E294/3600)/((($F294/2/1000))^2*PI()))),1))),"Dim finnes ikke")</f>
        <v/>
      </c>
      <c r="J294" s="173" t="str">
        <f>IFERROR(ROUND(IF($F294=0,"",IF(H294=CAV!$A$3,E294,IF(G294&lt;&gt;"",IF($G294=100,'2. Velg maks og min hastigheter'!$H$5,IF($G294=125,'2. Velg maks og min hastigheter'!$H$6,IF($G294=160,'2. Velg maks og min hastigheter'!$H$7,IF($G294=200,'2. Velg maks og min hastigheter'!$H$8,IF($G294=250,'2. Velg maks og min hastigheter'!$H$9,IF($G294=315,'2. Velg maks og min hastigheter'!$H$10,IF($G294=400,'2. Velg maks og min hastigheter'!$H$11,IF($G294=500,'2. Velg maks og min hastigheter'!$H$12,IF($G294=630,'2. Velg maks og min hastigheter'!$H$13,VLOOKUP($G294,'Dim, min og maks'!$A$11:$H$54,6,FALSE)*3600*1.5))))))))),IF($F294=100,'2. Velg maks og min hastigheter'!$H$5,IF($F294=125,'2. Velg maks og min hastigheter'!$H$6,IF($F294=160,'2. Velg maks og min hastigheter'!$H$7,IF($F294=200,'2. Velg maks og min hastigheter'!$H$8,IF($F294=250,'2. Velg maks og min hastigheter'!$H$9,IF($F294=315,'2. Velg maks og min hastigheter'!$H$10,IF($F294=400,'2. Velg maks og min hastigheter'!$H$11,IF($F294=500,'2. Velg maks og min hastigheter'!$H$12,IF($F294=630,'2. Velg maks og min hastigheter'!$H$13,VLOOKUP($F294,'Dim, min og maks'!$A$11:$H$54,6,FALSE)*3600*1.5)))))))))))),0),"")</f>
        <v/>
      </c>
      <c r="K294" s="174"/>
      <c r="L294" s="175" t="str">
        <f t="shared" si="11"/>
        <v/>
      </c>
      <c r="M294" s="233" t="str">
        <f t="shared" si="12"/>
        <v/>
      </c>
      <c r="N294" s="233"/>
      <c r="O294" s="233"/>
      <c r="P294" s="164"/>
    </row>
    <row r="295" spans="1:16" ht="15" customHeight="1" x14ac:dyDescent="0.3">
      <c r="A295" s="155"/>
      <c r="B295" s="174" t="s">
        <v>425</v>
      </c>
      <c r="C295" s="164"/>
      <c r="D295" s="164"/>
      <c r="E295" s="164"/>
      <c r="F295" s="169" t="str">
        <f>IF($E295&lt;20,"",IF(H295=CAV!$A$3,IF($E295&lt;='CAV hastighet'!$E$5,100,IF($E295&lt;='CAV hastighet'!$E$6,125,IF($E295&lt;='CAV hastighet'!$E$7,160,IF($E295&lt;='CAV hastighet'!$E$8,200,IF($E295&lt;='CAV hastighet'!$E$9,250,IF($E295&lt;='CAV hastighet'!$E$10,315,IF($E295&lt;='CAV hastighet'!$E$11,400,IF($E295&lt;='CAV hastighet'!$E$12,500,IF($E295&lt;='CAV hastighet'!$E$13,630,"Dim må overstyres"))))))))),IF($E295&lt;='2. Velg maks og min hastigheter'!$E$5,100,IF($E295&lt;='2. Velg maks og min hastigheter'!$E$6,125,IF($E295&lt;='2. Velg maks og min hastigheter'!$E$7,160,IF($E295&lt;='2. Velg maks og min hastigheter'!$E$8,200,IF($E295&lt;='2. Velg maks og min hastigheter'!$E$9,250,IF($E295&lt;='2. Velg maks og min hastigheter'!$E$10,315,IF($E295&lt;='2. Velg maks og min hastigheter'!$E$11,400,IF($E295&lt;='2. Velg maks og min hastigheter'!$E$12,500,IF($E295&lt;='2. Velg maks og min hastigheter'!$E$13,630,"Bruk rektangulært")))))))))))</f>
        <v/>
      </c>
      <c r="G295" s="170"/>
      <c r="H295" s="170"/>
      <c r="I295" s="172" t="str">
        <f>IFERROR(IF(OR($E295="",F295=""),"",IF(AND(F295="Bruk rektangulært",G295=""),"",ROUND(IF(G295&lt;&gt;"",IF( VLOOKUP(G295,'Dim, min og maks'!$A$2:$F$54,6,FALSE)&lt;&gt;0,'1. Prosjekteringsverktøy'!E295/3600/VLOOKUP(G295,'Dim, min og maks'!$A$2:$F$54,6,FALSE),(E295/3600)/(((G295/2/1000))^2*PI())),IF( VLOOKUP(F295,'Dim, min og maks'!$A$2:$F$54,6,FALSE)&lt;&gt;0,'1. Prosjekteringsverktøy'!E295/3600/VLOOKUP($F295,'Dim, min og maks'!$A$2:$F$54,6,FALSE),($E295/3600)/((($F295/2/1000))^2*PI()))),1))),"Dim finnes ikke")</f>
        <v/>
      </c>
      <c r="J295" s="173" t="str">
        <f>IFERROR(ROUND(IF($F295=0,"",IF(H295=CAV!$A$3,E295,IF(G295&lt;&gt;"",IF($G295=100,'2. Velg maks og min hastigheter'!$H$5,IF($G295=125,'2. Velg maks og min hastigheter'!$H$6,IF($G295=160,'2. Velg maks og min hastigheter'!$H$7,IF($G295=200,'2. Velg maks og min hastigheter'!$H$8,IF($G295=250,'2. Velg maks og min hastigheter'!$H$9,IF($G295=315,'2. Velg maks og min hastigheter'!$H$10,IF($G295=400,'2. Velg maks og min hastigheter'!$H$11,IF($G295=500,'2. Velg maks og min hastigheter'!$H$12,IF($G295=630,'2. Velg maks og min hastigheter'!$H$13,VLOOKUP($G295,'Dim, min og maks'!$A$11:$H$54,6,FALSE)*3600*1.5))))))))),IF($F295=100,'2. Velg maks og min hastigheter'!$H$5,IF($F295=125,'2. Velg maks og min hastigheter'!$H$6,IF($F295=160,'2. Velg maks og min hastigheter'!$H$7,IF($F295=200,'2. Velg maks og min hastigheter'!$H$8,IF($F295=250,'2. Velg maks og min hastigheter'!$H$9,IF($F295=315,'2. Velg maks og min hastigheter'!$H$10,IF($F295=400,'2. Velg maks og min hastigheter'!$H$11,IF($F295=500,'2. Velg maks og min hastigheter'!$H$12,IF($F295=630,'2. Velg maks og min hastigheter'!$H$13,VLOOKUP($F295,'Dim, min og maks'!$A$11:$H$54,6,FALSE)*3600*1.5)))))))))))),0),"")</f>
        <v/>
      </c>
      <c r="K295" s="174"/>
      <c r="L295" s="175" t="str">
        <f t="shared" si="11"/>
        <v/>
      </c>
      <c r="M295" s="233" t="str">
        <f t="shared" si="12"/>
        <v/>
      </c>
      <c r="N295" s="233"/>
      <c r="O295" s="233"/>
      <c r="P295" s="164"/>
    </row>
    <row r="296" spans="1:16" ht="15" customHeight="1" x14ac:dyDescent="0.3">
      <c r="A296" s="155"/>
      <c r="B296" s="174" t="s">
        <v>425</v>
      </c>
      <c r="C296" s="164"/>
      <c r="D296" s="164"/>
      <c r="E296" s="164"/>
      <c r="F296" s="169" t="str">
        <f>IF($E296&lt;20,"",IF(H296=CAV!$A$3,IF($E296&lt;='CAV hastighet'!$E$5,100,IF($E296&lt;='CAV hastighet'!$E$6,125,IF($E296&lt;='CAV hastighet'!$E$7,160,IF($E296&lt;='CAV hastighet'!$E$8,200,IF($E296&lt;='CAV hastighet'!$E$9,250,IF($E296&lt;='CAV hastighet'!$E$10,315,IF($E296&lt;='CAV hastighet'!$E$11,400,IF($E296&lt;='CAV hastighet'!$E$12,500,IF($E296&lt;='CAV hastighet'!$E$13,630,"Dim må overstyres"))))))))),IF($E296&lt;='2. Velg maks og min hastigheter'!$E$5,100,IF($E296&lt;='2. Velg maks og min hastigheter'!$E$6,125,IF($E296&lt;='2. Velg maks og min hastigheter'!$E$7,160,IF($E296&lt;='2. Velg maks og min hastigheter'!$E$8,200,IF($E296&lt;='2. Velg maks og min hastigheter'!$E$9,250,IF($E296&lt;='2. Velg maks og min hastigheter'!$E$10,315,IF($E296&lt;='2. Velg maks og min hastigheter'!$E$11,400,IF($E296&lt;='2. Velg maks og min hastigheter'!$E$12,500,IF($E296&lt;='2. Velg maks og min hastigheter'!$E$13,630,"Bruk rektangulært")))))))))))</f>
        <v/>
      </c>
      <c r="G296" s="170"/>
      <c r="H296" s="170"/>
      <c r="I296" s="172" t="str">
        <f>IFERROR(IF(OR($E296="",F296=""),"",IF(AND(F296="Bruk rektangulært",G296=""),"",ROUND(IF(G296&lt;&gt;"",IF( VLOOKUP(G296,'Dim, min og maks'!$A$2:$F$54,6,FALSE)&lt;&gt;0,'1. Prosjekteringsverktøy'!E296/3600/VLOOKUP(G296,'Dim, min og maks'!$A$2:$F$54,6,FALSE),(E296/3600)/(((G296/2/1000))^2*PI())),IF( VLOOKUP(F296,'Dim, min og maks'!$A$2:$F$54,6,FALSE)&lt;&gt;0,'1. Prosjekteringsverktøy'!E296/3600/VLOOKUP($F296,'Dim, min og maks'!$A$2:$F$54,6,FALSE),($E296/3600)/((($F296/2/1000))^2*PI()))),1))),"Dim finnes ikke")</f>
        <v/>
      </c>
      <c r="J296" s="173" t="str">
        <f>IFERROR(ROUND(IF($F296=0,"",IF(H296=CAV!$A$3,E296,IF(G296&lt;&gt;"",IF($G296=100,'2. Velg maks og min hastigheter'!$H$5,IF($G296=125,'2. Velg maks og min hastigheter'!$H$6,IF($G296=160,'2. Velg maks og min hastigheter'!$H$7,IF($G296=200,'2. Velg maks og min hastigheter'!$H$8,IF($G296=250,'2. Velg maks og min hastigheter'!$H$9,IF($G296=315,'2. Velg maks og min hastigheter'!$H$10,IF($G296=400,'2. Velg maks og min hastigheter'!$H$11,IF($G296=500,'2. Velg maks og min hastigheter'!$H$12,IF($G296=630,'2. Velg maks og min hastigheter'!$H$13,VLOOKUP($G296,'Dim, min og maks'!$A$11:$H$54,6,FALSE)*3600*1.5))))))))),IF($F296=100,'2. Velg maks og min hastigheter'!$H$5,IF($F296=125,'2. Velg maks og min hastigheter'!$H$6,IF($F296=160,'2. Velg maks og min hastigheter'!$H$7,IF($F296=200,'2. Velg maks og min hastigheter'!$H$8,IF($F296=250,'2. Velg maks og min hastigheter'!$H$9,IF($F296=315,'2. Velg maks og min hastigheter'!$H$10,IF($F296=400,'2. Velg maks og min hastigheter'!$H$11,IF($F296=500,'2. Velg maks og min hastigheter'!$H$12,IF($F296=630,'2. Velg maks og min hastigheter'!$H$13,VLOOKUP($F296,'Dim, min og maks'!$A$11:$H$54,6,FALSE)*3600*1.5)))))))))))),0),"")</f>
        <v/>
      </c>
      <c r="K296" s="174"/>
      <c r="L296" s="175" t="str">
        <f t="shared" ref="L296:L359" si="13">IF(OR(K296="",J296=""),"",IF(K296&lt;J296,"Ja",""))</f>
        <v/>
      </c>
      <c r="M296" s="233" t="str">
        <f t="shared" si="12"/>
        <v/>
      </c>
      <c r="N296" s="233"/>
      <c r="O296" s="233"/>
      <c r="P296" s="164"/>
    </row>
    <row r="297" spans="1:16" ht="15" customHeight="1" x14ac:dyDescent="0.3">
      <c r="A297" s="155"/>
      <c r="B297" s="174" t="s">
        <v>425</v>
      </c>
      <c r="C297" s="164"/>
      <c r="D297" s="164"/>
      <c r="E297" s="164"/>
      <c r="F297" s="169" t="str">
        <f>IF($E297&lt;20,"",IF(H297=CAV!$A$3,IF($E297&lt;='CAV hastighet'!$E$5,100,IF($E297&lt;='CAV hastighet'!$E$6,125,IF($E297&lt;='CAV hastighet'!$E$7,160,IF($E297&lt;='CAV hastighet'!$E$8,200,IF($E297&lt;='CAV hastighet'!$E$9,250,IF($E297&lt;='CAV hastighet'!$E$10,315,IF($E297&lt;='CAV hastighet'!$E$11,400,IF($E297&lt;='CAV hastighet'!$E$12,500,IF($E297&lt;='CAV hastighet'!$E$13,630,"Dim må overstyres"))))))))),IF($E297&lt;='2. Velg maks og min hastigheter'!$E$5,100,IF($E297&lt;='2. Velg maks og min hastigheter'!$E$6,125,IF($E297&lt;='2. Velg maks og min hastigheter'!$E$7,160,IF($E297&lt;='2. Velg maks og min hastigheter'!$E$8,200,IF($E297&lt;='2. Velg maks og min hastigheter'!$E$9,250,IF($E297&lt;='2. Velg maks og min hastigheter'!$E$10,315,IF($E297&lt;='2. Velg maks og min hastigheter'!$E$11,400,IF($E297&lt;='2. Velg maks og min hastigheter'!$E$12,500,IF($E297&lt;='2. Velg maks og min hastigheter'!$E$13,630,"Bruk rektangulært")))))))))))</f>
        <v/>
      </c>
      <c r="G297" s="170"/>
      <c r="H297" s="170"/>
      <c r="I297" s="172" t="str">
        <f>IFERROR(IF(OR($E297="",F297=""),"",IF(AND(F297="Bruk rektangulært",G297=""),"",ROUND(IF(G297&lt;&gt;"",IF( VLOOKUP(G297,'Dim, min og maks'!$A$2:$F$54,6,FALSE)&lt;&gt;0,'1. Prosjekteringsverktøy'!E297/3600/VLOOKUP(G297,'Dim, min og maks'!$A$2:$F$54,6,FALSE),(E297/3600)/(((G297/2/1000))^2*PI())),IF( VLOOKUP(F297,'Dim, min og maks'!$A$2:$F$54,6,FALSE)&lt;&gt;0,'1. Prosjekteringsverktøy'!E297/3600/VLOOKUP($F297,'Dim, min og maks'!$A$2:$F$54,6,FALSE),($E297/3600)/((($F297/2/1000))^2*PI()))),1))),"Dim finnes ikke")</f>
        <v/>
      </c>
      <c r="J297" s="173" t="str">
        <f>IFERROR(ROUND(IF($F297=0,"",IF(H297=CAV!$A$3,E297,IF(G297&lt;&gt;"",IF($G297=100,'2. Velg maks og min hastigheter'!$H$5,IF($G297=125,'2. Velg maks og min hastigheter'!$H$6,IF($G297=160,'2. Velg maks og min hastigheter'!$H$7,IF($G297=200,'2. Velg maks og min hastigheter'!$H$8,IF($G297=250,'2. Velg maks og min hastigheter'!$H$9,IF($G297=315,'2. Velg maks og min hastigheter'!$H$10,IF($G297=400,'2. Velg maks og min hastigheter'!$H$11,IF($G297=500,'2. Velg maks og min hastigheter'!$H$12,IF($G297=630,'2. Velg maks og min hastigheter'!$H$13,VLOOKUP($G297,'Dim, min og maks'!$A$11:$H$54,6,FALSE)*3600*1.5))))))))),IF($F297=100,'2. Velg maks og min hastigheter'!$H$5,IF($F297=125,'2. Velg maks og min hastigheter'!$H$6,IF($F297=160,'2. Velg maks og min hastigheter'!$H$7,IF($F297=200,'2. Velg maks og min hastigheter'!$H$8,IF($F297=250,'2. Velg maks og min hastigheter'!$H$9,IF($F297=315,'2. Velg maks og min hastigheter'!$H$10,IF($F297=400,'2. Velg maks og min hastigheter'!$H$11,IF($F297=500,'2. Velg maks og min hastigheter'!$H$12,IF($F297=630,'2. Velg maks og min hastigheter'!$H$13,VLOOKUP($F297,'Dim, min og maks'!$A$11:$H$54,6,FALSE)*3600*1.5)))))))))))),0),"")</f>
        <v/>
      </c>
      <c r="K297" s="174"/>
      <c r="L297" s="175" t="str">
        <f t="shared" si="13"/>
        <v/>
      </c>
      <c r="M297" s="233" t="str">
        <f t="shared" si="12"/>
        <v/>
      </c>
      <c r="N297" s="233"/>
      <c r="O297" s="233"/>
      <c r="P297" s="164"/>
    </row>
    <row r="298" spans="1:16" ht="15" customHeight="1" x14ac:dyDescent="0.3">
      <c r="A298" s="155"/>
      <c r="B298" s="174" t="s">
        <v>425</v>
      </c>
      <c r="C298" s="164"/>
      <c r="D298" s="164"/>
      <c r="E298" s="164"/>
      <c r="F298" s="169" t="str">
        <f>IF($E298&lt;20,"",IF(H298=CAV!$A$3,IF($E298&lt;='CAV hastighet'!$E$5,100,IF($E298&lt;='CAV hastighet'!$E$6,125,IF($E298&lt;='CAV hastighet'!$E$7,160,IF($E298&lt;='CAV hastighet'!$E$8,200,IF($E298&lt;='CAV hastighet'!$E$9,250,IF($E298&lt;='CAV hastighet'!$E$10,315,IF($E298&lt;='CAV hastighet'!$E$11,400,IF($E298&lt;='CAV hastighet'!$E$12,500,IF($E298&lt;='CAV hastighet'!$E$13,630,"Dim må overstyres"))))))))),IF($E298&lt;='2. Velg maks og min hastigheter'!$E$5,100,IF($E298&lt;='2. Velg maks og min hastigheter'!$E$6,125,IF($E298&lt;='2. Velg maks og min hastigheter'!$E$7,160,IF($E298&lt;='2. Velg maks og min hastigheter'!$E$8,200,IF($E298&lt;='2. Velg maks og min hastigheter'!$E$9,250,IF($E298&lt;='2. Velg maks og min hastigheter'!$E$10,315,IF($E298&lt;='2. Velg maks og min hastigheter'!$E$11,400,IF($E298&lt;='2. Velg maks og min hastigheter'!$E$12,500,IF($E298&lt;='2. Velg maks og min hastigheter'!$E$13,630,"Bruk rektangulært")))))))))))</f>
        <v/>
      </c>
      <c r="G298" s="170"/>
      <c r="H298" s="170"/>
      <c r="I298" s="172" t="str">
        <f>IFERROR(IF(OR($E298="",F298=""),"",IF(AND(F298="Bruk rektangulært",G298=""),"",ROUND(IF(G298&lt;&gt;"",IF( VLOOKUP(G298,'Dim, min og maks'!$A$2:$F$54,6,FALSE)&lt;&gt;0,'1. Prosjekteringsverktøy'!E298/3600/VLOOKUP(G298,'Dim, min og maks'!$A$2:$F$54,6,FALSE),(E298/3600)/(((G298/2/1000))^2*PI())),IF( VLOOKUP(F298,'Dim, min og maks'!$A$2:$F$54,6,FALSE)&lt;&gt;0,'1. Prosjekteringsverktøy'!E298/3600/VLOOKUP($F298,'Dim, min og maks'!$A$2:$F$54,6,FALSE),($E298/3600)/((($F298/2/1000))^2*PI()))),1))),"Dim finnes ikke")</f>
        <v/>
      </c>
      <c r="J298" s="173" t="str">
        <f>IFERROR(ROUND(IF($F298=0,"",IF(H298=CAV!$A$3,E298,IF(G298&lt;&gt;"",IF($G298=100,'2. Velg maks og min hastigheter'!$H$5,IF($G298=125,'2. Velg maks og min hastigheter'!$H$6,IF($G298=160,'2. Velg maks og min hastigheter'!$H$7,IF($G298=200,'2. Velg maks og min hastigheter'!$H$8,IF($G298=250,'2. Velg maks og min hastigheter'!$H$9,IF($G298=315,'2. Velg maks og min hastigheter'!$H$10,IF($G298=400,'2. Velg maks og min hastigheter'!$H$11,IF($G298=500,'2. Velg maks og min hastigheter'!$H$12,IF($G298=630,'2. Velg maks og min hastigheter'!$H$13,VLOOKUP($G298,'Dim, min og maks'!$A$11:$H$54,6,FALSE)*3600*1.5))))))))),IF($F298=100,'2. Velg maks og min hastigheter'!$H$5,IF($F298=125,'2. Velg maks og min hastigheter'!$H$6,IF($F298=160,'2. Velg maks og min hastigheter'!$H$7,IF($F298=200,'2. Velg maks og min hastigheter'!$H$8,IF($F298=250,'2. Velg maks og min hastigheter'!$H$9,IF($F298=315,'2. Velg maks og min hastigheter'!$H$10,IF($F298=400,'2. Velg maks og min hastigheter'!$H$11,IF($F298=500,'2. Velg maks og min hastigheter'!$H$12,IF($F298=630,'2. Velg maks og min hastigheter'!$H$13,VLOOKUP($F298,'Dim, min og maks'!$A$11:$H$54,6,FALSE)*3600*1.5)))))))))))),0),"")</f>
        <v/>
      </c>
      <c r="K298" s="174"/>
      <c r="L298" s="175" t="str">
        <f t="shared" si="13"/>
        <v/>
      </c>
      <c r="M298" s="233" t="str">
        <f t="shared" si="12"/>
        <v/>
      </c>
      <c r="N298" s="233"/>
      <c r="O298" s="233"/>
      <c r="P298" s="164"/>
    </row>
    <row r="299" spans="1:16" ht="15" customHeight="1" x14ac:dyDescent="0.3">
      <c r="A299" s="155"/>
      <c r="B299" s="174" t="s">
        <v>425</v>
      </c>
      <c r="C299" s="164"/>
      <c r="D299" s="164"/>
      <c r="E299" s="164"/>
      <c r="F299" s="169" t="str">
        <f>IF($E299&lt;20,"",IF(H299=CAV!$A$3,IF($E299&lt;='CAV hastighet'!$E$5,100,IF($E299&lt;='CAV hastighet'!$E$6,125,IF($E299&lt;='CAV hastighet'!$E$7,160,IF($E299&lt;='CAV hastighet'!$E$8,200,IF($E299&lt;='CAV hastighet'!$E$9,250,IF($E299&lt;='CAV hastighet'!$E$10,315,IF($E299&lt;='CAV hastighet'!$E$11,400,IF($E299&lt;='CAV hastighet'!$E$12,500,IF($E299&lt;='CAV hastighet'!$E$13,630,"Dim må overstyres"))))))))),IF($E299&lt;='2. Velg maks og min hastigheter'!$E$5,100,IF($E299&lt;='2. Velg maks og min hastigheter'!$E$6,125,IF($E299&lt;='2. Velg maks og min hastigheter'!$E$7,160,IF($E299&lt;='2. Velg maks og min hastigheter'!$E$8,200,IF($E299&lt;='2. Velg maks og min hastigheter'!$E$9,250,IF($E299&lt;='2. Velg maks og min hastigheter'!$E$10,315,IF($E299&lt;='2. Velg maks og min hastigheter'!$E$11,400,IF($E299&lt;='2. Velg maks og min hastigheter'!$E$12,500,IF($E299&lt;='2. Velg maks og min hastigheter'!$E$13,630,"Bruk rektangulært")))))))))))</f>
        <v/>
      </c>
      <c r="G299" s="170"/>
      <c r="H299" s="170"/>
      <c r="I299" s="172" t="str">
        <f>IFERROR(IF(OR($E299="",F299=""),"",IF(AND(F299="Bruk rektangulært",G299=""),"",ROUND(IF(G299&lt;&gt;"",IF( VLOOKUP(G299,'Dim, min og maks'!$A$2:$F$54,6,FALSE)&lt;&gt;0,'1. Prosjekteringsverktøy'!E299/3600/VLOOKUP(G299,'Dim, min og maks'!$A$2:$F$54,6,FALSE),(E299/3600)/(((G299/2/1000))^2*PI())),IF( VLOOKUP(F299,'Dim, min og maks'!$A$2:$F$54,6,FALSE)&lt;&gt;0,'1. Prosjekteringsverktøy'!E299/3600/VLOOKUP($F299,'Dim, min og maks'!$A$2:$F$54,6,FALSE),($E299/3600)/((($F299/2/1000))^2*PI()))),1))),"Dim finnes ikke")</f>
        <v/>
      </c>
      <c r="J299" s="173" t="str">
        <f>IFERROR(ROUND(IF($F299=0,"",IF(H299=CAV!$A$3,E299,IF(G299&lt;&gt;"",IF($G299=100,'2. Velg maks og min hastigheter'!$H$5,IF($G299=125,'2. Velg maks og min hastigheter'!$H$6,IF($G299=160,'2. Velg maks og min hastigheter'!$H$7,IF($G299=200,'2. Velg maks og min hastigheter'!$H$8,IF($G299=250,'2. Velg maks og min hastigheter'!$H$9,IF($G299=315,'2. Velg maks og min hastigheter'!$H$10,IF($G299=400,'2. Velg maks og min hastigheter'!$H$11,IF($G299=500,'2. Velg maks og min hastigheter'!$H$12,IF($G299=630,'2. Velg maks og min hastigheter'!$H$13,VLOOKUP($G299,'Dim, min og maks'!$A$11:$H$54,6,FALSE)*3600*1.5))))))))),IF($F299=100,'2. Velg maks og min hastigheter'!$H$5,IF($F299=125,'2. Velg maks og min hastigheter'!$H$6,IF($F299=160,'2. Velg maks og min hastigheter'!$H$7,IF($F299=200,'2. Velg maks og min hastigheter'!$H$8,IF($F299=250,'2. Velg maks og min hastigheter'!$H$9,IF($F299=315,'2. Velg maks og min hastigheter'!$H$10,IF($F299=400,'2. Velg maks og min hastigheter'!$H$11,IF($F299=500,'2. Velg maks og min hastigheter'!$H$12,IF($F299=630,'2. Velg maks og min hastigheter'!$H$13,VLOOKUP($F299,'Dim, min og maks'!$A$11:$H$54,6,FALSE)*3600*1.5)))))))))))),0),"")</f>
        <v/>
      </c>
      <c r="K299" s="174"/>
      <c r="L299" s="175" t="str">
        <f t="shared" si="13"/>
        <v/>
      </c>
      <c r="M299" s="233" t="str">
        <f t="shared" si="12"/>
        <v/>
      </c>
      <c r="N299" s="233"/>
      <c r="O299" s="233"/>
      <c r="P299" s="164"/>
    </row>
    <row r="300" spans="1:16" ht="15" customHeight="1" x14ac:dyDescent="0.3">
      <c r="A300" s="155"/>
      <c r="B300" s="174" t="s">
        <v>425</v>
      </c>
      <c r="C300" s="164"/>
      <c r="D300" s="164"/>
      <c r="E300" s="164"/>
      <c r="F300" s="169" t="str">
        <f>IF($E300&lt;20,"",IF(H300=CAV!$A$3,IF($E300&lt;='CAV hastighet'!$E$5,100,IF($E300&lt;='CAV hastighet'!$E$6,125,IF($E300&lt;='CAV hastighet'!$E$7,160,IF($E300&lt;='CAV hastighet'!$E$8,200,IF($E300&lt;='CAV hastighet'!$E$9,250,IF($E300&lt;='CAV hastighet'!$E$10,315,IF($E300&lt;='CAV hastighet'!$E$11,400,IF($E300&lt;='CAV hastighet'!$E$12,500,IF($E300&lt;='CAV hastighet'!$E$13,630,"Dim må overstyres"))))))))),IF($E300&lt;='2. Velg maks og min hastigheter'!$E$5,100,IF($E300&lt;='2. Velg maks og min hastigheter'!$E$6,125,IF($E300&lt;='2. Velg maks og min hastigheter'!$E$7,160,IF($E300&lt;='2. Velg maks og min hastigheter'!$E$8,200,IF($E300&lt;='2. Velg maks og min hastigheter'!$E$9,250,IF($E300&lt;='2. Velg maks og min hastigheter'!$E$10,315,IF($E300&lt;='2. Velg maks og min hastigheter'!$E$11,400,IF($E300&lt;='2. Velg maks og min hastigheter'!$E$12,500,IF($E300&lt;='2. Velg maks og min hastigheter'!$E$13,630,"Bruk rektangulært")))))))))))</f>
        <v/>
      </c>
      <c r="G300" s="170"/>
      <c r="H300" s="170"/>
      <c r="I300" s="172" t="str">
        <f>IFERROR(IF(OR($E300="",F300=""),"",IF(AND(F300="Bruk rektangulært",G300=""),"",ROUND(IF(G300&lt;&gt;"",IF( VLOOKUP(G300,'Dim, min og maks'!$A$2:$F$54,6,FALSE)&lt;&gt;0,'1. Prosjekteringsverktøy'!E300/3600/VLOOKUP(G300,'Dim, min og maks'!$A$2:$F$54,6,FALSE),(E300/3600)/(((G300/2/1000))^2*PI())),IF( VLOOKUP(F300,'Dim, min og maks'!$A$2:$F$54,6,FALSE)&lt;&gt;0,'1. Prosjekteringsverktøy'!E300/3600/VLOOKUP($F300,'Dim, min og maks'!$A$2:$F$54,6,FALSE),($E300/3600)/((($F300/2/1000))^2*PI()))),1))),"Dim finnes ikke")</f>
        <v/>
      </c>
      <c r="J300" s="173" t="str">
        <f>IFERROR(ROUND(IF($F300=0,"",IF(H300=CAV!$A$3,E300,IF(G300&lt;&gt;"",IF($G300=100,'2. Velg maks og min hastigheter'!$H$5,IF($G300=125,'2. Velg maks og min hastigheter'!$H$6,IF($G300=160,'2. Velg maks og min hastigheter'!$H$7,IF($G300=200,'2. Velg maks og min hastigheter'!$H$8,IF($G300=250,'2. Velg maks og min hastigheter'!$H$9,IF($G300=315,'2. Velg maks og min hastigheter'!$H$10,IF($G300=400,'2. Velg maks og min hastigheter'!$H$11,IF($G300=500,'2. Velg maks og min hastigheter'!$H$12,IF($G300=630,'2. Velg maks og min hastigheter'!$H$13,VLOOKUP($G300,'Dim, min og maks'!$A$11:$H$54,6,FALSE)*3600*1.5))))))))),IF($F300=100,'2. Velg maks og min hastigheter'!$H$5,IF($F300=125,'2. Velg maks og min hastigheter'!$H$6,IF($F300=160,'2. Velg maks og min hastigheter'!$H$7,IF($F300=200,'2. Velg maks og min hastigheter'!$H$8,IF($F300=250,'2. Velg maks og min hastigheter'!$H$9,IF($F300=315,'2. Velg maks og min hastigheter'!$H$10,IF($F300=400,'2. Velg maks og min hastigheter'!$H$11,IF($F300=500,'2. Velg maks og min hastigheter'!$H$12,IF($F300=630,'2. Velg maks og min hastigheter'!$H$13,VLOOKUP($F300,'Dim, min og maks'!$A$11:$H$54,6,FALSE)*3600*1.5)))))))))))),0),"")</f>
        <v/>
      </c>
      <c r="K300" s="174"/>
      <c r="L300" s="175" t="str">
        <f t="shared" si="13"/>
        <v/>
      </c>
      <c r="M300" s="233" t="str">
        <f t="shared" si="12"/>
        <v/>
      </c>
      <c r="N300" s="233"/>
      <c r="O300" s="233"/>
      <c r="P300" s="164"/>
    </row>
    <row r="301" spans="1:16" ht="15" customHeight="1" x14ac:dyDescent="0.3">
      <c r="A301" s="155"/>
      <c r="B301" s="174" t="s">
        <v>425</v>
      </c>
      <c r="C301" s="164"/>
      <c r="D301" s="164"/>
      <c r="E301" s="164"/>
      <c r="F301" s="169" t="str">
        <f>IF($E301&lt;20,"",IF(H301=CAV!$A$3,IF($E301&lt;='CAV hastighet'!$E$5,100,IF($E301&lt;='CAV hastighet'!$E$6,125,IF($E301&lt;='CAV hastighet'!$E$7,160,IF($E301&lt;='CAV hastighet'!$E$8,200,IF($E301&lt;='CAV hastighet'!$E$9,250,IF($E301&lt;='CAV hastighet'!$E$10,315,IF($E301&lt;='CAV hastighet'!$E$11,400,IF($E301&lt;='CAV hastighet'!$E$12,500,IF($E301&lt;='CAV hastighet'!$E$13,630,"Dim må overstyres"))))))))),IF($E301&lt;='2. Velg maks og min hastigheter'!$E$5,100,IF($E301&lt;='2. Velg maks og min hastigheter'!$E$6,125,IF($E301&lt;='2. Velg maks og min hastigheter'!$E$7,160,IF($E301&lt;='2. Velg maks og min hastigheter'!$E$8,200,IF($E301&lt;='2. Velg maks og min hastigheter'!$E$9,250,IF($E301&lt;='2. Velg maks og min hastigheter'!$E$10,315,IF($E301&lt;='2. Velg maks og min hastigheter'!$E$11,400,IF($E301&lt;='2. Velg maks og min hastigheter'!$E$12,500,IF($E301&lt;='2. Velg maks og min hastigheter'!$E$13,630,"Bruk rektangulært")))))))))))</f>
        <v/>
      </c>
      <c r="G301" s="170"/>
      <c r="H301" s="170"/>
      <c r="I301" s="172" t="str">
        <f>IFERROR(IF(OR($E301="",F301=""),"",IF(AND(F301="Bruk rektangulært",G301=""),"",ROUND(IF(G301&lt;&gt;"",IF( VLOOKUP(G301,'Dim, min og maks'!$A$2:$F$54,6,FALSE)&lt;&gt;0,'1. Prosjekteringsverktøy'!E301/3600/VLOOKUP(G301,'Dim, min og maks'!$A$2:$F$54,6,FALSE),(E301/3600)/(((G301/2/1000))^2*PI())),IF( VLOOKUP(F301,'Dim, min og maks'!$A$2:$F$54,6,FALSE)&lt;&gt;0,'1. Prosjekteringsverktøy'!E301/3600/VLOOKUP($F301,'Dim, min og maks'!$A$2:$F$54,6,FALSE),($E301/3600)/((($F301/2/1000))^2*PI()))),1))),"Dim finnes ikke")</f>
        <v/>
      </c>
      <c r="J301" s="173" t="str">
        <f>IFERROR(ROUND(IF($F301=0,"",IF(H301=CAV!$A$3,E301,IF(G301&lt;&gt;"",IF($G301=100,'2. Velg maks og min hastigheter'!$H$5,IF($G301=125,'2. Velg maks og min hastigheter'!$H$6,IF($G301=160,'2. Velg maks og min hastigheter'!$H$7,IF($G301=200,'2. Velg maks og min hastigheter'!$H$8,IF($G301=250,'2. Velg maks og min hastigheter'!$H$9,IF($G301=315,'2. Velg maks og min hastigheter'!$H$10,IF($G301=400,'2. Velg maks og min hastigheter'!$H$11,IF($G301=500,'2. Velg maks og min hastigheter'!$H$12,IF($G301=630,'2. Velg maks og min hastigheter'!$H$13,VLOOKUP($G301,'Dim, min og maks'!$A$11:$H$54,6,FALSE)*3600*1.5))))))))),IF($F301=100,'2. Velg maks og min hastigheter'!$H$5,IF($F301=125,'2. Velg maks og min hastigheter'!$H$6,IF($F301=160,'2. Velg maks og min hastigheter'!$H$7,IF($F301=200,'2. Velg maks og min hastigheter'!$H$8,IF($F301=250,'2. Velg maks og min hastigheter'!$H$9,IF($F301=315,'2. Velg maks og min hastigheter'!$H$10,IF($F301=400,'2. Velg maks og min hastigheter'!$H$11,IF($F301=500,'2. Velg maks og min hastigheter'!$H$12,IF($F301=630,'2. Velg maks og min hastigheter'!$H$13,VLOOKUP($F301,'Dim, min og maks'!$A$11:$H$54,6,FALSE)*3600*1.5)))))))))))),0),"")</f>
        <v/>
      </c>
      <c r="K301" s="174"/>
      <c r="L301" s="175" t="str">
        <f t="shared" si="13"/>
        <v/>
      </c>
      <c r="M301" s="233" t="str">
        <f t="shared" si="12"/>
        <v/>
      </c>
      <c r="N301" s="233"/>
      <c r="O301" s="233"/>
      <c r="P301" s="164"/>
    </row>
    <row r="302" spans="1:16" ht="15" customHeight="1" x14ac:dyDescent="0.3">
      <c r="A302" s="155"/>
      <c r="B302" s="174" t="s">
        <v>425</v>
      </c>
      <c r="C302" s="164"/>
      <c r="D302" s="164"/>
      <c r="E302" s="164"/>
      <c r="F302" s="169" t="str">
        <f>IF($E302&lt;20,"",IF(H302=CAV!$A$3,IF($E302&lt;='CAV hastighet'!$E$5,100,IF($E302&lt;='CAV hastighet'!$E$6,125,IF($E302&lt;='CAV hastighet'!$E$7,160,IF($E302&lt;='CAV hastighet'!$E$8,200,IF($E302&lt;='CAV hastighet'!$E$9,250,IF($E302&lt;='CAV hastighet'!$E$10,315,IF($E302&lt;='CAV hastighet'!$E$11,400,IF($E302&lt;='CAV hastighet'!$E$12,500,IF($E302&lt;='CAV hastighet'!$E$13,630,"Dim må overstyres"))))))))),IF($E302&lt;='2. Velg maks og min hastigheter'!$E$5,100,IF($E302&lt;='2. Velg maks og min hastigheter'!$E$6,125,IF($E302&lt;='2. Velg maks og min hastigheter'!$E$7,160,IF($E302&lt;='2. Velg maks og min hastigheter'!$E$8,200,IF($E302&lt;='2. Velg maks og min hastigheter'!$E$9,250,IF($E302&lt;='2. Velg maks og min hastigheter'!$E$10,315,IF($E302&lt;='2. Velg maks og min hastigheter'!$E$11,400,IF($E302&lt;='2. Velg maks og min hastigheter'!$E$12,500,IF($E302&lt;='2. Velg maks og min hastigheter'!$E$13,630,"Bruk rektangulært")))))))))))</f>
        <v/>
      </c>
      <c r="G302" s="170"/>
      <c r="H302" s="170"/>
      <c r="I302" s="172" t="str">
        <f>IFERROR(IF(OR($E302="",F302=""),"",IF(AND(F302="Bruk rektangulært",G302=""),"",ROUND(IF(G302&lt;&gt;"",IF( VLOOKUP(G302,'Dim, min og maks'!$A$2:$F$54,6,FALSE)&lt;&gt;0,'1. Prosjekteringsverktøy'!E302/3600/VLOOKUP(G302,'Dim, min og maks'!$A$2:$F$54,6,FALSE),(E302/3600)/(((G302/2/1000))^2*PI())),IF( VLOOKUP(F302,'Dim, min og maks'!$A$2:$F$54,6,FALSE)&lt;&gt;0,'1. Prosjekteringsverktøy'!E302/3600/VLOOKUP($F302,'Dim, min og maks'!$A$2:$F$54,6,FALSE),($E302/3600)/((($F302/2/1000))^2*PI()))),1))),"Dim finnes ikke")</f>
        <v/>
      </c>
      <c r="J302" s="173" t="str">
        <f>IFERROR(ROUND(IF($F302=0,"",IF(H302=CAV!$A$3,E302,IF(G302&lt;&gt;"",IF($G302=100,'2. Velg maks og min hastigheter'!$H$5,IF($G302=125,'2. Velg maks og min hastigheter'!$H$6,IF($G302=160,'2. Velg maks og min hastigheter'!$H$7,IF($G302=200,'2. Velg maks og min hastigheter'!$H$8,IF($G302=250,'2. Velg maks og min hastigheter'!$H$9,IF($G302=315,'2. Velg maks og min hastigheter'!$H$10,IF($G302=400,'2. Velg maks og min hastigheter'!$H$11,IF($G302=500,'2. Velg maks og min hastigheter'!$H$12,IF($G302=630,'2. Velg maks og min hastigheter'!$H$13,VLOOKUP($G302,'Dim, min og maks'!$A$11:$H$54,6,FALSE)*3600*1.5))))))))),IF($F302=100,'2. Velg maks og min hastigheter'!$H$5,IF($F302=125,'2. Velg maks og min hastigheter'!$H$6,IF($F302=160,'2. Velg maks og min hastigheter'!$H$7,IF($F302=200,'2. Velg maks og min hastigheter'!$H$8,IF($F302=250,'2. Velg maks og min hastigheter'!$H$9,IF($F302=315,'2. Velg maks og min hastigheter'!$H$10,IF($F302=400,'2. Velg maks og min hastigheter'!$H$11,IF($F302=500,'2. Velg maks og min hastigheter'!$H$12,IF($F302=630,'2. Velg maks og min hastigheter'!$H$13,VLOOKUP($F302,'Dim, min og maks'!$A$11:$H$54,6,FALSE)*3600*1.5)))))))))))),0),"")</f>
        <v/>
      </c>
      <c r="K302" s="174"/>
      <c r="L302" s="175" t="str">
        <f t="shared" si="13"/>
        <v/>
      </c>
      <c r="M302" s="233" t="str">
        <f t="shared" si="12"/>
        <v/>
      </c>
      <c r="N302" s="233"/>
      <c r="O302" s="233"/>
      <c r="P302" s="164"/>
    </row>
    <row r="303" spans="1:16" ht="15" customHeight="1" x14ac:dyDescent="0.3">
      <c r="A303" s="155"/>
      <c r="B303" s="174" t="s">
        <v>425</v>
      </c>
      <c r="C303" s="164"/>
      <c r="D303" s="164"/>
      <c r="E303" s="164"/>
      <c r="F303" s="169" t="str">
        <f>IF($E303&lt;20,"",IF(H303=CAV!$A$3,IF($E303&lt;='CAV hastighet'!$E$5,100,IF($E303&lt;='CAV hastighet'!$E$6,125,IF($E303&lt;='CAV hastighet'!$E$7,160,IF($E303&lt;='CAV hastighet'!$E$8,200,IF($E303&lt;='CAV hastighet'!$E$9,250,IF($E303&lt;='CAV hastighet'!$E$10,315,IF($E303&lt;='CAV hastighet'!$E$11,400,IF($E303&lt;='CAV hastighet'!$E$12,500,IF($E303&lt;='CAV hastighet'!$E$13,630,"Dim må overstyres"))))))))),IF($E303&lt;='2. Velg maks og min hastigheter'!$E$5,100,IF($E303&lt;='2. Velg maks og min hastigheter'!$E$6,125,IF($E303&lt;='2. Velg maks og min hastigheter'!$E$7,160,IF($E303&lt;='2. Velg maks og min hastigheter'!$E$8,200,IF($E303&lt;='2. Velg maks og min hastigheter'!$E$9,250,IF($E303&lt;='2. Velg maks og min hastigheter'!$E$10,315,IF($E303&lt;='2. Velg maks og min hastigheter'!$E$11,400,IF($E303&lt;='2. Velg maks og min hastigheter'!$E$12,500,IF($E303&lt;='2. Velg maks og min hastigheter'!$E$13,630,"Bruk rektangulært")))))))))))</f>
        <v/>
      </c>
      <c r="G303" s="170"/>
      <c r="H303" s="170"/>
      <c r="I303" s="172" t="str">
        <f>IFERROR(IF(OR($E303="",F303=""),"",IF(AND(F303="Bruk rektangulært",G303=""),"",ROUND(IF(G303&lt;&gt;"",IF( VLOOKUP(G303,'Dim, min og maks'!$A$2:$F$54,6,FALSE)&lt;&gt;0,'1. Prosjekteringsverktøy'!E303/3600/VLOOKUP(G303,'Dim, min og maks'!$A$2:$F$54,6,FALSE),(E303/3600)/(((G303/2/1000))^2*PI())),IF( VLOOKUP(F303,'Dim, min og maks'!$A$2:$F$54,6,FALSE)&lt;&gt;0,'1. Prosjekteringsverktøy'!E303/3600/VLOOKUP($F303,'Dim, min og maks'!$A$2:$F$54,6,FALSE),($E303/3600)/((($F303/2/1000))^2*PI()))),1))),"Dim finnes ikke")</f>
        <v/>
      </c>
      <c r="J303" s="173" t="str">
        <f>IFERROR(ROUND(IF($F303=0,"",IF(H303=CAV!$A$3,E303,IF(G303&lt;&gt;"",IF($G303=100,'2. Velg maks og min hastigheter'!$H$5,IF($G303=125,'2. Velg maks og min hastigheter'!$H$6,IF($G303=160,'2. Velg maks og min hastigheter'!$H$7,IF($G303=200,'2. Velg maks og min hastigheter'!$H$8,IF($G303=250,'2. Velg maks og min hastigheter'!$H$9,IF($G303=315,'2. Velg maks og min hastigheter'!$H$10,IF($G303=400,'2. Velg maks og min hastigheter'!$H$11,IF($G303=500,'2. Velg maks og min hastigheter'!$H$12,IF($G303=630,'2. Velg maks og min hastigheter'!$H$13,VLOOKUP($G303,'Dim, min og maks'!$A$11:$H$54,6,FALSE)*3600*1.5))))))))),IF($F303=100,'2. Velg maks og min hastigheter'!$H$5,IF($F303=125,'2. Velg maks og min hastigheter'!$H$6,IF($F303=160,'2. Velg maks og min hastigheter'!$H$7,IF($F303=200,'2. Velg maks og min hastigheter'!$H$8,IF($F303=250,'2. Velg maks og min hastigheter'!$H$9,IF($F303=315,'2. Velg maks og min hastigheter'!$H$10,IF($F303=400,'2. Velg maks og min hastigheter'!$H$11,IF($F303=500,'2. Velg maks og min hastigheter'!$H$12,IF($F303=630,'2. Velg maks og min hastigheter'!$H$13,VLOOKUP($F303,'Dim, min og maks'!$A$11:$H$54,6,FALSE)*3600*1.5)))))))))))),0),"")</f>
        <v/>
      </c>
      <c r="K303" s="174"/>
      <c r="L303" s="175" t="str">
        <f t="shared" si="13"/>
        <v/>
      </c>
      <c r="M303" s="233" t="str">
        <f t="shared" si="12"/>
        <v/>
      </c>
      <c r="N303" s="233"/>
      <c r="O303" s="233"/>
      <c r="P303" s="164"/>
    </row>
    <row r="304" spans="1:16" ht="15" customHeight="1" x14ac:dyDescent="0.3">
      <c r="A304" s="155"/>
      <c r="B304" s="174" t="s">
        <v>425</v>
      </c>
      <c r="C304" s="164"/>
      <c r="D304" s="164"/>
      <c r="E304" s="164"/>
      <c r="F304" s="169" t="str">
        <f>IF($E304&lt;20,"",IF(H304=CAV!$A$3,IF($E304&lt;='CAV hastighet'!$E$5,100,IF($E304&lt;='CAV hastighet'!$E$6,125,IF($E304&lt;='CAV hastighet'!$E$7,160,IF($E304&lt;='CAV hastighet'!$E$8,200,IF($E304&lt;='CAV hastighet'!$E$9,250,IF($E304&lt;='CAV hastighet'!$E$10,315,IF($E304&lt;='CAV hastighet'!$E$11,400,IF($E304&lt;='CAV hastighet'!$E$12,500,IF($E304&lt;='CAV hastighet'!$E$13,630,"Dim må overstyres"))))))))),IF($E304&lt;='2. Velg maks og min hastigheter'!$E$5,100,IF($E304&lt;='2. Velg maks og min hastigheter'!$E$6,125,IF($E304&lt;='2. Velg maks og min hastigheter'!$E$7,160,IF($E304&lt;='2. Velg maks og min hastigheter'!$E$8,200,IF($E304&lt;='2. Velg maks og min hastigheter'!$E$9,250,IF($E304&lt;='2. Velg maks og min hastigheter'!$E$10,315,IF($E304&lt;='2. Velg maks og min hastigheter'!$E$11,400,IF($E304&lt;='2. Velg maks og min hastigheter'!$E$12,500,IF($E304&lt;='2. Velg maks og min hastigheter'!$E$13,630,"Bruk rektangulært")))))))))))</f>
        <v/>
      </c>
      <c r="G304" s="170"/>
      <c r="H304" s="170"/>
      <c r="I304" s="172" t="str">
        <f>IFERROR(IF(OR($E304="",F304=""),"",IF(AND(F304="Bruk rektangulært",G304=""),"",ROUND(IF(G304&lt;&gt;"",IF( VLOOKUP(G304,'Dim, min og maks'!$A$2:$F$54,6,FALSE)&lt;&gt;0,'1. Prosjekteringsverktøy'!E304/3600/VLOOKUP(G304,'Dim, min og maks'!$A$2:$F$54,6,FALSE),(E304/3600)/(((G304/2/1000))^2*PI())),IF( VLOOKUP(F304,'Dim, min og maks'!$A$2:$F$54,6,FALSE)&lt;&gt;0,'1. Prosjekteringsverktøy'!E304/3600/VLOOKUP($F304,'Dim, min og maks'!$A$2:$F$54,6,FALSE),($E304/3600)/((($F304/2/1000))^2*PI()))),1))),"Dim finnes ikke")</f>
        <v/>
      </c>
      <c r="J304" s="173" t="str">
        <f>IFERROR(ROUND(IF($F304=0,"",IF(H304=CAV!$A$3,E304,IF(G304&lt;&gt;"",IF($G304=100,'2. Velg maks og min hastigheter'!$H$5,IF($G304=125,'2. Velg maks og min hastigheter'!$H$6,IF($G304=160,'2. Velg maks og min hastigheter'!$H$7,IF($G304=200,'2. Velg maks og min hastigheter'!$H$8,IF($G304=250,'2. Velg maks og min hastigheter'!$H$9,IF($G304=315,'2. Velg maks og min hastigheter'!$H$10,IF($G304=400,'2. Velg maks og min hastigheter'!$H$11,IF($G304=500,'2. Velg maks og min hastigheter'!$H$12,IF($G304=630,'2. Velg maks og min hastigheter'!$H$13,VLOOKUP($G304,'Dim, min og maks'!$A$11:$H$54,6,FALSE)*3600*1.5))))))))),IF($F304=100,'2. Velg maks og min hastigheter'!$H$5,IF($F304=125,'2. Velg maks og min hastigheter'!$H$6,IF($F304=160,'2. Velg maks og min hastigheter'!$H$7,IF($F304=200,'2. Velg maks og min hastigheter'!$H$8,IF($F304=250,'2. Velg maks og min hastigheter'!$H$9,IF($F304=315,'2. Velg maks og min hastigheter'!$H$10,IF($F304=400,'2. Velg maks og min hastigheter'!$H$11,IF($F304=500,'2. Velg maks og min hastigheter'!$H$12,IF($F304=630,'2. Velg maks og min hastigheter'!$H$13,VLOOKUP($F304,'Dim, min og maks'!$A$11:$H$54,6,FALSE)*3600*1.5)))))))))))),0),"")</f>
        <v/>
      </c>
      <c r="K304" s="174"/>
      <c r="L304" s="175" t="str">
        <f t="shared" si="13"/>
        <v/>
      </c>
      <c r="M304" s="233" t="str">
        <f t="shared" si="12"/>
        <v/>
      </c>
      <c r="N304" s="233"/>
      <c r="O304" s="233"/>
      <c r="P304" s="164"/>
    </row>
    <row r="305" spans="1:16" ht="15" customHeight="1" x14ac:dyDescent="0.3">
      <c r="A305" s="155"/>
      <c r="B305" s="174" t="s">
        <v>425</v>
      </c>
      <c r="C305" s="164"/>
      <c r="D305" s="164"/>
      <c r="E305" s="164"/>
      <c r="F305" s="169" t="str">
        <f>IF($E305&lt;20,"",IF(H305=CAV!$A$3,IF($E305&lt;='CAV hastighet'!$E$5,100,IF($E305&lt;='CAV hastighet'!$E$6,125,IF($E305&lt;='CAV hastighet'!$E$7,160,IF($E305&lt;='CAV hastighet'!$E$8,200,IF($E305&lt;='CAV hastighet'!$E$9,250,IF($E305&lt;='CAV hastighet'!$E$10,315,IF($E305&lt;='CAV hastighet'!$E$11,400,IF($E305&lt;='CAV hastighet'!$E$12,500,IF($E305&lt;='CAV hastighet'!$E$13,630,"Dim må overstyres"))))))))),IF($E305&lt;='2. Velg maks og min hastigheter'!$E$5,100,IF($E305&lt;='2. Velg maks og min hastigheter'!$E$6,125,IF($E305&lt;='2. Velg maks og min hastigheter'!$E$7,160,IF($E305&lt;='2. Velg maks og min hastigheter'!$E$8,200,IF($E305&lt;='2. Velg maks og min hastigheter'!$E$9,250,IF($E305&lt;='2. Velg maks og min hastigheter'!$E$10,315,IF($E305&lt;='2. Velg maks og min hastigheter'!$E$11,400,IF($E305&lt;='2. Velg maks og min hastigheter'!$E$12,500,IF($E305&lt;='2. Velg maks og min hastigheter'!$E$13,630,"Bruk rektangulært")))))))))))</f>
        <v/>
      </c>
      <c r="G305" s="170"/>
      <c r="H305" s="170"/>
      <c r="I305" s="172" t="str">
        <f>IFERROR(IF(OR($E305="",F305=""),"",IF(AND(F305="Bruk rektangulært",G305=""),"",ROUND(IF(G305&lt;&gt;"",IF( VLOOKUP(G305,'Dim, min og maks'!$A$2:$F$54,6,FALSE)&lt;&gt;0,'1. Prosjekteringsverktøy'!E305/3600/VLOOKUP(G305,'Dim, min og maks'!$A$2:$F$54,6,FALSE),(E305/3600)/(((G305/2/1000))^2*PI())),IF( VLOOKUP(F305,'Dim, min og maks'!$A$2:$F$54,6,FALSE)&lt;&gt;0,'1. Prosjekteringsverktøy'!E305/3600/VLOOKUP($F305,'Dim, min og maks'!$A$2:$F$54,6,FALSE),($E305/3600)/((($F305/2/1000))^2*PI()))),1))),"Dim finnes ikke")</f>
        <v/>
      </c>
      <c r="J305" s="173" t="str">
        <f>IFERROR(ROUND(IF($F305=0,"",IF(H305=CAV!$A$3,E305,IF(G305&lt;&gt;"",IF($G305=100,'2. Velg maks og min hastigheter'!$H$5,IF($G305=125,'2. Velg maks og min hastigheter'!$H$6,IF($G305=160,'2. Velg maks og min hastigheter'!$H$7,IF($G305=200,'2. Velg maks og min hastigheter'!$H$8,IF($G305=250,'2. Velg maks og min hastigheter'!$H$9,IF($G305=315,'2. Velg maks og min hastigheter'!$H$10,IF($G305=400,'2. Velg maks og min hastigheter'!$H$11,IF($G305=500,'2. Velg maks og min hastigheter'!$H$12,IF($G305=630,'2. Velg maks og min hastigheter'!$H$13,VLOOKUP($G305,'Dim, min og maks'!$A$11:$H$54,6,FALSE)*3600*1.5))))))))),IF($F305=100,'2. Velg maks og min hastigheter'!$H$5,IF($F305=125,'2. Velg maks og min hastigheter'!$H$6,IF($F305=160,'2. Velg maks og min hastigheter'!$H$7,IF($F305=200,'2. Velg maks og min hastigheter'!$H$8,IF($F305=250,'2. Velg maks og min hastigheter'!$H$9,IF($F305=315,'2. Velg maks og min hastigheter'!$H$10,IF($F305=400,'2. Velg maks og min hastigheter'!$H$11,IF($F305=500,'2. Velg maks og min hastigheter'!$H$12,IF($F305=630,'2. Velg maks og min hastigheter'!$H$13,VLOOKUP($F305,'Dim, min og maks'!$A$11:$H$54,6,FALSE)*3600*1.5)))))))))))),0),"")</f>
        <v/>
      </c>
      <c r="K305" s="174"/>
      <c r="L305" s="175" t="str">
        <f t="shared" si="13"/>
        <v/>
      </c>
      <c r="M305" s="233" t="str">
        <f t="shared" si="12"/>
        <v/>
      </c>
      <c r="N305" s="233"/>
      <c r="O305" s="233"/>
      <c r="P305" s="164"/>
    </row>
    <row r="306" spans="1:16" ht="15" customHeight="1" x14ac:dyDescent="0.3">
      <c r="A306" s="155"/>
      <c r="B306" s="174" t="s">
        <v>425</v>
      </c>
      <c r="C306" s="164"/>
      <c r="D306" s="164"/>
      <c r="E306" s="164"/>
      <c r="F306" s="169" t="str">
        <f>IF($E306&lt;20,"",IF(H306=CAV!$A$3,IF($E306&lt;='CAV hastighet'!$E$5,100,IF($E306&lt;='CAV hastighet'!$E$6,125,IF($E306&lt;='CAV hastighet'!$E$7,160,IF($E306&lt;='CAV hastighet'!$E$8,200,IF($E306&lt;='CAV hastighet'!$E$9,250,IF($E306&lt;='CAV hastighet'!$E$10,315,IF($E306&lt;='CAV hastighet'!$E$11,400,IF($E306&lt;='CAV hastighet'!$E$12,500,IF($E306&lt;='CAV hastighet'!$E$13,630,"Dim må overstyres"))))))))),IF($E306&lt;='2. Velg maks og min hastigheter'!$E$5,100,IF($E306&lt;='2. Velg maks og min hastigheter'!$E$6,125,IF($E306&lt;='2. Velg maks og min hastigheter'!$E$7,160,IF($E306&lt;='2. Velg maks og min hastigheter'!$E$8,200,IF($E306&lt;='2. Velg maks og min hastigheter'!$E$9,250,IF($E306&lt;='2. Velg maks og min hastigheter'!$E$10,315,IF($E306&lt;='2. Velg maks og min hastigheter'!$E$11,400,IF($E306&lt;='2. Velg maks og min hastigheter'!$E$12,500,IF($E306&lt;='2. Velg maks og min hastigheter'!$E$13,630,"Bruk rektangulært")))))))))))</f>
        <v/>
      </c>
      <c r="G306" s="170"/>
      <c r="H306" s="170"/>
      <c r="I306" s="172" t="str">
        <f>IFERROR(IF(OR($E306="",F306=""),"",IF(AND(F306="Bruk rektangulært",G306=""),"",ROUND(IF(G306&lt;&gt;"",IF( VLOOKUP(G306,'Dim, min og maks'!$A$2:$F$54,6,FALSE)&lt;&gt;0,'1. Prosjekteringsverktøy'!E306/3600/VLOOKUP(G306,'Dim, min og maks'!$A$2:$F$54,6,FALSE),(E306/3600)/(((G306/2/1000))^2*PI())),IF( VLOOKUP(F306,'Dim, min og maks'!$A$2:$F$54,6,FALSE)&lt;&gt;0,'1. Prosjekteringsverktøy'!E306/3600/VLOOKUP($F306,'Dim, min og maks'!$A$2:$F$54,6,FALSE),($E306/3600)/((($F306/2/1000))^2*PI()))),1))),"Dim finnes ikke")</f>
        <v/>
      </c>
      <c r="J306" s="173" t="str">
        <f>IFERROR(ROUND(IF($F306=0,"",IF(H306=CAV!$A$3,E306,IF(G306&lt;&gt;"",IF($G306=100,'2. Velg maks og min hastigheter'!$H$5,IF($G306=125,'2. Velg maks og min hastigheter'!$H$6,IF($G306=160,'2. Velg maks og min hastigheter'!$H$7,IF($G306=200,'2. Velg maks og min hastigheter'!$H$8,IF($G306=250,'2. Velg maks og min hastigheter'!$H$9,IF($G306=315,'2. Velg maks og min hastigheter'!$H$10,IF($G306=400,'2. Velg maks og min hastigheter'!$H$11,IF($G306=500,'2. Velg maks og min hastigheter'!$H$12,IF($G306=630,'2. Velg maks og min hastigheter'!$H$13,VLOOKUP($G306,'Dim, min og maks'!$A$11:$H$54,6,FALSE)*3600*1.5))))))))),IF($F306=100,'2. Velg maks og min hastigheter'!$H$5,IF($F306=125,'2. Velg maks og min hastigheter'!$H$6,IF($F306=160,'2. Velg maks og min hastigheter'!$H$7,IF($F306=200,'2. Velg maks og min hastigheter'!$H$8,IF($F306=250,'2. Velg maks og min hastigheter'!$H$9,IF($F306=315,'2. Velg maks og min hastigheter'!$H$10,IF($F306=400,'2. Velg maks og min hastigheter'!$H$11,IF($F306=500,'2. Velg maks og min hastigheter'!$H$12,IF($F306=630,'2. Velg maks og min hastigheter'!$H$13,VLOOKUP($F306,'Dim, min og maks'!$A$11:$H$54,6,FALSE)*3600*1.5)))))))))))),0),"")</f>
        <v/>
      </c>
      <c r="K306" s="174"/>
      <c r="L306" s="175" t="str">
        <f t="shared" si="13"/>
        <v/>
      </c>
      <c r="M306" s="233" t="str">
        <f t="shared" si="12"/>
        <v/>
      </c>
      <c r="N306" s="233"/>
      <c r="O306" s="233"/>
      <c r="P306" s="164"/>
    </row>
    <row r="307" spans="1:16" ht="15" customHeight="1" x14ac:dyDescent="0.3">
      <c r="A307" s="155"/>
      <c r="B307" s="174" t="s">
        <v>425</v>
      </c>
      <c r="C307" s="164"/>
      <c r="D307" s="164"/>
      <c r="E307" s="164"/>
      <c r="F307" s="169" t="str">
        <f>IF($E307&lt;20,"",IF(H307=CAV!$A$3,IF($E307&lt;='CAV hastighet'!$E$5,100,IF($E307&lt;='CAV hastighet'!$E$6,125,IF($E307&lt;='CAV hastighet'!$E$7,160,IF($E307&lt;='CAV hastighet'!$E$8,200,IF($E307&lt;='CAV hastighet'!$E$9,250,IF($E307&lt;='CAV hastighet'!$E$10,315,IF($E307&lt;='CAV hastighet'!$E$11,400,IF($E307&lt;='CAV hastighet'!$E$12,500,IF($E307&lt;='CAV hastighet'!$E$13,630,"Dim må overstyres"))))))))),IF($E307&lt;='2. Velg maks og min hastigheter'!$E$5,100,IF($E307&lt;='2. Velg maks og min hastigheter'!$E$6,125,IF($E307&lt;='2. Velg maks og min hastigheter'!$E$7,160,IF($E307&lt;='2. Velg maks og min hastigheter'!$E$8,200,IF($E307&lt;='2. Velg maks og min hastigheter'!$E$9,250,IF($E307&lt;='2. Velg maks og min hastigheter'!$E$10,315,IF($E307&lt;='2. Velg maks og min hastigheter'!$E$11,400,IF($E307&lt;='2. Velg maks og min hastigheter'!$E$12,500,IF($E307&lt;='2. Velg maks og min hastigheter'!$E$13,630,"Bruk rektangulært")))))))))))</f>
        <v/>
      </c>
      <c r="G307" s="170"/>
      <c r="H307" s="170"/>
      <c r="I307" s="172" t="str">
        <f>IFERROR(IF(OR($E307="",F307=""),"",IF(AND(F307="Bruk rektangulært",G307=""),"",ROUND(IF(G307&lt;&gt;"",IF( VLOOKUP(G307,'Dim, min og maks'!$A$2:$F$54,6,FALSE)&lt;&gt;0,'1. Prosjekteringsverktøy'!E307/3600/VLOOKUP(G307,'Dim, min og maks'!$A$2:$F$54,6,FALSE),(E307/3600)/(((G307/2/1000))^2*PI())),IF( VLOOKUP(F307,'Dim, min og maks'!$A$2:$F$54,6,FALSE)&lt;&gt;0,'1. Prosjekteringsverktøy'!E307/3600/VLOOKUP($F307,'Dim, min og maks'!$A$2:$F$54,6,FALSE),($E307/3600)/((($F307/2/1000))^2*PI()))),1))),"Dim finnes ikke")</f>
        <v/>
      </c>
      <c r="J307" s="173" t="str">
        <f>IFERROR(ROUND(IF($F307=0,"",IF(H307=CAV!$A$3,E307,IF(G307&lt;&gt;"",IF($G307=100,'2. Velg maks og min hastigheter'!$H$5,IF($G307=125,'2. Velg maks og min hastigheter'!$H$6,IF($G307=160,'2. Velg maks og min hastigheter'!$H$7,IF($G307=200,'2. Velg maks og min hastigheter'!$H$8,IF($G307=250,'2. Velg maks og min hastigheter'!$H$9,IF($G307=315,'2. Velg maks og min hastigheter'!$H$10,IF($G307=400,'2. Velg maks og min hastigheter'!$H$11,IF($G307=500,'2. Velg maks og min hastigheter'!$H$12,IF($G307=630,'2. Velg maks og min hastigheter'!$H$13,VLOOKUP($G307,'Dim, min og maks'!$A$11:$H$54,6,FALSE)*3600*1.5))))))))),IF($F307=100,'2. Velg maks og min hastigheter'!$H$5,IF($F307=125,'2. Velg maks og min hastigheter'!$H$6,IF($F307=160,'2. Velg maks og min hastigheter'!$H$7,IF($F307=200,'2. Velg maks og min hastigheter'!$H$8,IF($F307=250,'2. Velg maks og min hastigheter'!$H$9,IF($F307=315,'2. Velg maks og min hastigheter'!$H$10,IF($F307=400,'2. Velg maks og min hastigheter'!$H$11,IF($F307=500,'2. Velg maks og min hastigheter'!$H$12,IF($F307=630,'2. Velg maks og min hastigheter'!$H$13,VLOOKUP($F307,'Dim, min og maks'!$A$11:$H$54,6,FALSE)*3600*1.5)))))))))))),0),"")</f>
        <v/>
      </c>
      <c r="K307" s="174"/>
      <c r="L307" s="175" t="str">
        <f t="shared" si="13"/>
        <v/>
      </c>
      <c r="M307" s="233" t="str">
        <f t="shared" si="12"/>
        <v/>
      </c>
      <c r="N307" s="233"/>
      <c r="O307" s="233"/>
      <c r="P307" s="164"/>
    </row>
    <row r="308" spans="1:16" ht="15" customHeight="1" x14ac:dyDescent="0.3">
      <c r="A308" s="155"/>
      <c r="B308" s="174" t="s">
        <v>425</v>
      </c>
      <c r="C308" s="164"/>
      <c r="D308" s="164"/>
      <c r="E308" s="164"/>
      <c r="F308" s="169" t="str">
        <f>IF($E308&lt;20,"",IF(H308=CAV!$A$3,IF($E308&lt;='CAV hastighet'!$E$5,100,IF($E308&lt;='CAV hastighet'!$E$6,125,IF($E308&lt;='CAV hastighet'!$E$7,160,IF($E308&lt;='CAV hastighet'!$E$8,200,IF($E308&lt;='CAV hastighet'!$E$9,250,IF($E308&lt;='CAV hastighet'!$E$10,315,IF($E308&lt;='CAV hastighet'!$E$11,400,IF($E308&lt;='CAV hastighet'!$E$12,500,IF($E308&lt;='CAV hastighet'!$E$13,630,"Dim må overstyres"))))))))),IF($E308&lt;='2. Velg maks og min hastigheter'!$E$5,100,IF($E308&lt;='2. Velg maks og min hastigheter'!$E$6,125,IF($E308&lt;='2. Velg maks og min hastigheter'!$E$7,160,IF($E308&lt;='2. Velg maks og min hastigheter'!$E$8,200,IF($E308&lt;='2. Velg maks og min hastigheter'!$E$9,250,IF($E308&lt;='2. Velg maks og min hastigheter'!$E$10,315,IF($E308&lt;='2. Velg maks og min hastigheter'!$E$11,400,IF($E308&lt;='2. Velg maks og min hastigheter'!$E$12,500,IF($E308&lt;='2. Velg maks og min hastigheter'!$E$13,630,"Bruk rektangulært")))))))))))</f>
        <v/>
      </c>
      <c r="G308" s="170"/>
      <c r="H308" s="170"/>
      <c r="I308" s="172" t="str">
        <f>IFERROR(IF(OR($E308="",F308=""),"",IF(AND(F308="Bruk rektangulært",G308=""),"",ROUND(IF(G308&lt;&gt;"",IF( VLOOKUP(G308,'Dim, min og maks'!$A$2:$F$54,6,FALSE)&lt;&gt;0,'1. Prosjekteringsverktøy'!E308/3600/VLOOKUP(G308,'Dim, min og maks'!$A$2:$F$54,6,FALSE),(E308/3600)/(((G308/2/1000))^2*PI())),IF( VLOOKUP(F308,'Dim, min og maks'!$A$2:$F$54,6,FALSE)&lt;&gt;0,'1. Prosjekteringsverktøy'!E308/3600/VLOOKUP($F308,'Dim, min og maks'!$A$2:$F$54,6,FALSE),($E308/3600)/((($F308/2/1000))^2*PI()))),1))),"Dim finnes ikke")</f>
        <v/>
      </c>
      <c r="J308" s="173" t="str">
        <f>IFERROR(ROUND(IF($F308=0,"",IF(H308=CAV!$A$3,E308,IF(G308&lt;&gt;"",IF($G308=100,'2. Velg maks og min hastigheter'!$H$5,IF($G308=125,'2. Velg maks og min hastigheter'!$H$6,IF($G308=160,'2. Velg maks og min hastigheter'!$H$7,IF($G308=200,'2. Velg maks og min hastigheter'!$H$8,IF($G308=250,'2. Velg maks og min hastigheter'!$H$9,IF($G308=315,'2. Velg maks og min hastigheter'!$H$10,IF($G308=400,'2. Velg maks og min hastigheter'!$H$11,IF($G308=500,'2. Velg maks og min hastigheter'!$H$12,IF($G308=630,'2. Velg maks og min hastigheter'!$H$13,VLOOKUP($G308,'Dim, min og maks'!$A$11:$H$54,6,FALSE)*3600*1.5))))))))),IF($F308=100,'2. Velg maks og min hastigheter'!$H$5,IF($F308=125,'2. Velg maks og min hastigheter'!$H$6,IF($F308=160,'2. Velg maks og min hastigheter'!$H$7,IF($F308=200,'2. Velg maks og min hastigheter'!$H$8,IF($F308=250,'2. Velg maks og min hastigheter'!$H$9,IF($F308=315,'2. Velg maks og min hastigheter'!$H$10,IF($F308=400,'2. Velg maks og min hastigheter'!$H$11,IF($F308=500,'2. Velg maks og min hastigheter'!$H$12,IF($F308=630,'2. Velg maks og min hastigheter'!$H$13,VLOOKUP($F308,'Dim, min og maks'!$A$11:$H$54,6,FALSE)*3600*1.5)))))))))))),0),"")</f>
        <v/>
      </c>
      <c r="K308" s="174"/>
      <c r="L308" s="175" t="str">
        <f t="shared" si="13"/>
        <v/>
      </c>
      <c r="M308" s="233" t="str">
        <f t="shared" si="12"/>
        <v/>
      </c>
      <c r="N308" s="233"/>
      <c r="O308" s="233"/>
      <c r="P308" s="164"/>
    </row>
    <row r="309" spans="1:16" ht="15" customHeight="1" x14ac:dyDescent="0.3">
      <c r="A309" s="155"/>
      <c r="B309" s="174" t="s">
        <v>425</v>
      </c>
      <c r="C309" s="164"/>
      <c r="D309" s="164"/>
      <c r="E309" s="164"/>
      <c r="F309" s="169" t="str">
        <f>IF($E309&lt;20,"",IF(H309=CAV!$A$3,IF($E309&lt;='CAV hastighet'!$E$5,100,IF($E309&lt;='CAV hastighet'!$E$6,125,IF($E309&lt;='CAV hastighet'!$E$7,160,IF($E309&lt;='CAV hastighet'!$E$8,200,IF($E309&lt;='CAV hastighet'!$E$9,250,IF($E309&lt;='CAV hastighet'!$E$10,315,IF($E309&lt;='CAV hastighet'!$E$11,400,IF($E309&lt;='CAV hastighet'!$E$12,500,IF($E309&lt;='CAV hastighet'!$E$13,630,"Dim må overstyres"))))))))),IF($E309&lt;='2. Velg maks og min hastigheter'!$E$5,100,IF($E309&lt;='2. Velg maks og min hastigheter'!$E$6,125,IF($E309&lt;='2. Velg maks og min hastigheter'!$E$7,160,IF($E309&lt;='2. Velg maks og min hastigheter'!$E$8,200,IF($E309&lt;='2. Velg maks og min hastigheter'!$E$9,250,IF($E309&lt;='2. Velg maks og min hastigheter'!$E$10,315,IF($E309&lt;='2. Velg maks og min hastigheter'!$E$11,400,IF($E309&lt;='2. Velg maks og min hastigheter'!$E$12,500,IF($E309&lt;='2. Velg maks og min hastigheter'!$E$13,630,"Bruk rektangulært")))))))))))</f>
        <v/>
      </c>
      <c r="G309" s="170"/>
      <c r="H309" s="170"/>
      <c r="I309" s="172" t="str">
        <f>IFERROR(IF(OR($E309="",F309=""),"",IF(AND(F309="Bruk rektangulært",G309=""),"",ROUND(IF(G309&lt;&gt;"",IF( VLOOKUP(G309,'Dim, min og maks'!$A$2:$F$54,6,FALSE)&lt;&gt;0,'1. Prosjekteringsverktøy'!E309/3600/VLOOKUP(G309,'Dim, min og maks'!$A$2:$F$54,6,FALSE),(E309/3600)/(((G309/2/1000))^2*PI())),IF( VLOOKUP(F309,'Dim, min og maks'!$A$2:$F$54,6,FALSE)&lt;&gt;0,'1. Prosjekteringsverktøy'!E309/3600/VLOOKUP($F309,'Dim, min og maks'!$A$2:$F$54,6,FALSE),($E309/3600)/((($F309/2/1000))^2*PI()))),1))),"Dim finnes ikke")</f>
        <v/>
      </c>
      <c r="J309" s="173" t="str">
        <f>IFERROR(ROUND(IF($F309=0,"",IF(H309=CAV!$A$3,E309,IF(G309&lt;&gt;"",IF($G309=100,'2. Velg maks og min hastigheter'!$H$5,IF($G309=125,'2. Velg maks og min hastigheter'!$H$6,IF($G309=160,'2. Velg maks og min hastigheter'!$H$7,IF($G309=200,'2. Velg maks og min hastigheter'!$H$8,IF($G309=250,'2. Velg maks og min hastigheter'!$H$9,IF($G309=315,'2. Velg maks og min hastigheter'!$H$10,IF($G309=400,'2. Velg maks og min hastigheter'!$H$11,IF($G309=500,'2. Velg maks og min hastigheter'!$H$12,IF($G309=630,'2. Velg maks og min hastigheter'!$H$13,VLOOKUP($G309,'Dim, min og maks'!$A$11:$H$54,6,FALSE)*3600*1.5))))))))),IF($F309=100,'2. Velg maks og min hastigheter'!$H$5,IF($F309=125,'2. Velg maks og min hastigheter'!$H$6,IF($F309=160,'2. Velg maks og min hastigheter'!$H$7,IF($F309=200,'2. Velg maks og min hastigheter'!$H$8,IF($F309=250,'2. Velg maks og min hastigheter'!$H$9,IF($F309=315,'2. Velg maks og min hastigheter'!$H$10,IF($F309=400,'2. Velg maks og min hastigheter'!$H$11,IF($F309=500,'2. Velg maks og min hastigheter'!$H$12,IF($F309=630,'2. Velg maks og min hastigheter'!$H$13,VLOOKUP($F309,'Dim, min og maks'!$A$11:$H$54,6,FALSE)*3600*1.5)))))))))))),0),"")</f>
        <v/>
      </c>
      <c r="K309" s="174"/>
      <c r="L309" s="175" t="str">
        <f t="shared" si="13"/>
        <v/>
      </c>
      <c r="M309" s="233" t="str">
        <f t="shared" si="12"/>
        <v/>
      </c>
      <c r="N309" s="233"/>
      <c r="O309" s="233"/>
      <c r="P309" s="164"/>
    </row>
    <row r="310" spans="1:16" ht="15" customHeight="1" x14ac:dyDescent="0.3">
      <c r="A310" s="155"/>
      <c r="B310" s="174" t="s">
        <v>425</v>
      </c>
      <c r="C310" s="164"/>
      <c r="D310" s="164"/>
      <c r="E310" s="164"/>
      <c r="F310" s="169" t="str">
        <f>IF($E310&lt;20,"",IF(H310=CAV!$A$3,IF($E310&lt;='CAV hastighet'!$E$5,100,IF($E310&lt;='CAV hastighet'!$E$6,125,IF($E310&lt;='CAV hastighet'!$E$7,160,IF($E310&lt;='CAV hastighet'!$E$8,200,IF($E310&lt;='CAV hastighet'!$E$9,250,IF($E310&lt;='CAV hastighet'!$E$10,315,IF($E310&lt;='CAV hastighet'!$E$11,400,IF($E310&lt;='CAV hastighet'!$E$12,500,IF($E310&lt;='CAV hastighet'!$E$13,630,"Dim må overstyres"))))))))),IF($E310&lt;='2. Velg maks og min hastigheter'!$E$5,100,IF($E310&lt;='2. Velg maks og min hastigheter'!$E$6,125,IF($E310&lt;='2. Velg maks og min hastigheter'!$E$7,160,IF($E310&lt;='2. Velg maks og min hastigheter'!$E$8,200,IF($E310&lt;='2. Velg maks og min hastigheter'!$E$9,250,IF($E310&lt;='2. Velg maks og min hastigheter'!$E$10,315,IF($E310&lt;='2. Velg maks og min hastigheter'!$E$11,400,IF($E310&lt;='2. Velg maks og min hastigheter'!$E$12,500,IF($E310&lt;='2. Velg maks og min hastigheter'!$E$13,630,"Bruk rektangulært")))))))))))</f>
        <v/>
      </c>
      <c r="G310" s="170"/>
      <c r="H310" s="170"/>
      <c r="I310" s="172" t="str">
        <f>IFERROR(IF(OR($E310="",F310=""),"",IF(AND(F310="Bruk rektangulært",G310=""),"",ROUND(IF(G310&lt;&gt;"",IF( VLOOKUP(G310,'Dim, min og maks'!$A$2:$F$54,6,FALSE)&lt;&gt;0,'1. Prosjekteringsverktøy'!E310/3600/VLOOKUP(G310,'Dim, min og maks'!$A$2:$F$54,6,FALSE),(E310/3600)/(((G310/2/1000))^2*PI())),IF( VLOOKUP(F310,'Dim, min og maks'!$A$2:$F$54,6,FALSE)&lt;&gt;0,'1. Prosjekteringsverktøy'!E310/3600/VLOOKUP($F310,'Dim, min og maks'!$A$2:$F$54,6,FALSE),($E310/3600)/((($F310/2/1000))^2*PI()))),1))),"Dim finnes ikke")</f>
        <v/>
      </c>
      <c r="J310" s="173" t="str">
        <f>IFERROR(ROUND(IF($F310=0,"",IF(H310=CAV!$A$3,E310,IF(G310&lt;&gt;"",IF($G310=100,'2. Velg maks og min hastigheter'!$H$5,IF($G310=125,'2. Velg maks og min hastigheter'!$H$6,IF($G310=160,'2. Velg maks og min hastigheter'!$H$7,IF($G310=200,'2. Velg maks og min hastigheter'!$H$8,IF($G310=250,'2. Velg maks og min hastigheter'!$H$9,IF($G310=315,'2. Velg maks og min hastigheter'!$H$10,IF($G310=400,'2. Velg maks og min hastigheter'!$H$11,IF($G310=500,'2. Velg maks og min hastigheter'!$H$12,IF($G310=630,'2. Velg maks og min hastigheter'!$H$13,VLOOKUP($G310,'Dim, min og maks'!$A$11:$H$54,6,FALSE)*3600*1.5))))))))),IF($F310=100,'2. Velg maks og min hastigheter'!$H$5,IF($F310=125,'2. Velg maks og min hastigheter'!$H$6,IF($F310=160,'2. Velg maks og min hastigheter'!$H$7,IF($F310=200,'2. Velg maks og min hastigheter'!$H$8,IF($F310=250,'2. Velg maks og min hastigheter'!$H$9,IF($F310=315,'2. Velg maks og min hastigheter'!$H$10,IF($F310=400,'2. Velg maks og min hastigheter'!$H$11,IF($F310=500,'2. Velg maks og min hastigheter'!$H$12,IF($F310=630,'2. Velg maks og min hastigheter'!$H$13,VLOOKUP($F310,'Dim, min og maks'!$A$11:$H$54,6,FALSE)*3600*1.5)))))))))))),0),"")</f>
        <v/>
      </c>
      <c r="K310" s="174"/>
      <c r="L310" s="175" t="str">
        <f t="shared" si="13"/>
        <v/>
      </c>
      <c r="M310" s="233" t="str">
        <f t="shared" si="12"/>
        <v/>
      </c>
      <c r="N310" s="233"/>
      <c r="O310" s="233"/>
      <c r="P310" s="164"/>
    </row>
    <row r="311" spans="1:16" ht="15" customHeight="1" x14ac:dyDescent="0.3">
      <c r="A311" s="155"/>
      <c r="B311" s="174" t="s">
        <v>425</v>
      </c>
      <c r="C311" s="164"/>
      <c r="D311" s="164"/>
      <c r="E311" s="164"/>
      <c r="F311" s="169" t="str">
        <f>IF($E311&lt;20,"",IF(H311=CAV!$A$3,IF($E311&lt;='CAV hastighet'!$E$5,100,IF($E311&lt;='CAV hastighet'!$E$6,125,IF($E311&lt;='CAV hastighet'!$E$7,160,IF($E311&lt;='CAV hastighet'!$E$8,200,IF($E311&lt;='CAV hastighet'!$E$9,250,IF($E311&lt;='CAV hastighet'!$E$10,315,IF($E311&lt;='CAV hastighet'!$E$11,400,IF($E311&lt;='CAV hastighet'!$E$12,500,IF($E311&lt;='CAV hastighet'!$E$13,630,"Dim må overstyres"))))))))),IF($E311&lt;='2. Velg maks og min hastigheter'!$E$5,100,IF($E311&lt;='2. Velg maks og min hastigheter'!$E$6,125,IF($E311&lt;='2. Velg maks og min hastigheter'!$E$7,160,IF($E311&lt;='2. Velg maks og min hastigheter'!$E$8,200,IF($E311&lt;='2. Velg maks og min hastigheter'!$E$9,250,IF($E311&lt;='2. Velg maks og min hastigheter'!$E$10,315,IF($E311&lt;='2. Velg maks og min hastigheter'!$E$11,400,IF($E311&lt;='2. Velg maks og min hastigheter'!$E$12,500,IF($E311&lt;='2. Velg maks og min hastigheter'!$E$13,630,"Bruk rektangulært")))))))))))</f>
        <v/>
      </c>
      <c r="G311" s="170"/>
      <c r="H311" s="170"/>
      <c r="I311" s="172" t="str">
        <f>IFERROR(IF(OR($E311="",F311=""),"",IF(AND(F311="Bruk rektangulært",G311=""),"",ROUND(IF(G311&lt;&gt;"",IF( VLOOKUP(G311,'Dim, min og maks'!$A$2:$F$54,6,FALSE)&lt;&gt;0,'1. Prosjekteringsverktøy'!E311/3600/VLOOKUP(G311,'Dim, min og maks'!$A$2:$F$54,6,FALSE),(E311/3600)/(((G311/2/1000))^2*PI())),IF( VLOOKUP(F311,'Dim, min og maks'!$A$2:$F$54,6,FALSE)&lt;&gt;0,'1. Prosjekteringsverktøy'!E311/3600/VLOOKUP($F311,'Dim, min og maks'!$A$2:$F$54,6,FALSE),($E311/3600)/((($F311/2/1000))^2*PI()))),1))),"Dim finnes ikke")</f>
        <v/>
      </c>
      <c r="J311" s="173" t="str">
        <f>IFERROR(ROUND(IF($F311=0,"",IF(H311=CAV!$A$3,E311,IF(G311&lt;&gt;"",IF($G311=100,'2. Velg maks og min hastigheter'!$H$5,IF($G311=125,'2. Velg maks og min hastigheter'!$H$6,IF($G311=160,'2. Velg maks og min hastigheter'!$H$7,IF($G311=200,'2. Velg maks og min hastigheter'!$H$8,IF($G311=250,'2. Velg maks og min hastigheter'!$H$9,IF($G311=315,'2. Velg maks og min hastigheter'!$H$10,IF($G311=400,'2. Velg maks og min hastigheter'!$H$11,IF($G311=500,'2. Velg maks og min hastigheter'!$H$12,IF($G311=630,'2. Velg maks og min hastigheter'!$H$13,VLOOKUP($G311,'Dim, min og maks'!$A$11:$H$54,6,FALSE)*3600*1.5))))))))),IF($F311=100,'2. Velg maks og min hastigheter'!$H$5,IF($F311=125,'2. Velg maks og min hastigheter'!$H$6,IF($F311=160,'2. Velg maks og min hastigheter'!$H$7,IF($F311=200,'2. Velg maks og min hastigheter'!$H$8,IF($F311=250,'2. Velg maks og min hastigheter'!$H$9,IF($F311=315,'2. Velg maks og min hastigheter'!$H$10,IF($F311=400,'2. Velg maks og min hastigheter'!$H$11,IF($F311=500,'2. Velg maks og min hastigheter'!$H$12,IF($F311=630,'2. Velg maks og min hastigheter'!$H$13,VLOOKUP($F311,'Dim, min og maks'!$A$11:$H$54,6,FALSE)*3600*1.5)))))))))))),0),"")</f>
        <v/>
      </c>
      <c r="K311" s="174"/>
      <c r="L311" s="175" t="str">
        <f t="shared" si="13"/>
        <v/>
      </c>
      <c r="M311" s="233" t="str">
        <f t="shared" si="12"/>
        <v/>
      </c>
      <c r="N311" s="233"/>
      <c r="O311" s="233"/>
      <c r="P311" s="164"/>
    </row>
    <row r="312" spans="1:16" ht="15" customHeight="1" x14ac:dyDescent="0.3">
      <c r="A312" s="155"/>
      <c r="B312" s="174" t="s">
        <v>425</v>
      </c>
      <c r="C312" s="164"/>
      <c r="D312" s="164"/>
      <c r="E312" s="164"/>
      <c r="F312" s="169" t="str">
        <f>IF($E312&lt;20,"",IF(H312=CAV!$A$3,IF($E312&lt;='CAV hastighet'!$E$5,100,IF($E312&lt;='CAV hastighet'!$E$6,125,IF($E312&lt;='CAV hastighet'!$E$7,160,IF($E312&lt;='CAV hastighet'!$E$8,200,IF($E312&lt;='CAV hastighet'!$E$9,250,IF($E312&lt;='CAV hastighet'!$E$10,315,IF($E312&lt;='CAV hastighet'!$E$11,400,IF($E312&lt;='CAV hastighet'!$E$12,500,IF($E312&lt;='CAV hastighet'!$E$13,630,"Dim må overstyres"))))))))),IF($E312&lt;='2. Velg maks og min hastigheter'!$E$5,100,IF($E312&lt;='2. Velg maks og min hastigheter'!$E$6,125,IF($E312&lt;='2. Velg maks og min hastigheter'!$E$7,160,IF($E312&lt;='2. Velg maks og min hastigheter'!$E$8,200,IF($E312&lt;='2. Velg maks og min hastigheter'!$E$9,250,IF($E312&lt;='2. Velg maks og min hastigheter'!$E$10,315,IF($E312&lt;='2. Velg maks og min hastigheter'!$E$11,400,IF($E312&lt;='2. Velg maks og min hastigheter'!$E$12,500,IF($E312&lt;='2. Velg maks og min hastigheter'!$E$13,630,"Bruk rektangulært")))))))))))</f>
        <v/>
      </c>
      <c r="G312" s="170"/>
      <c r="H312" s="170"/>
      <c r="I312" s="172" t="str">
        <f>IFERROR(IF(OR($E312="",F312=""),"",IF(AND(F312="Bruk rektangulært",G312=""),"",ROUND(IF(G312&lt;&gt;"",IF( VLOOKUP(G312,'Dim, min og maks'!$A$2:$F$54,6,FALSE)&lt;&gt;0,'1. Prosjekteringsverktøy'!E312/3600/VLOOKUP(G312,'Dim, min og maks'!$A$2:$F$54,6,FALSE),(E312/3600)/(((G312/2/1000))^2*PI())),IF( VLOOKUP(F312,'Dim, min og maks'!$A$2:$F$54,6,FALSE)&lt;&gt;0,'1. Prosjekteringsverktøy'!E312/3600/VLOOKUP($F312,'Dim, min og maks'!$A$2:$F$54,6,FALSE),($E312/3600)/((($F312/2/1000))^2*PI()))),1))),"Dim finnes ikke")</f>
        <v/>
      </c>
      <c r="J312" s="173" t="str">
        <f>IFERROR(ROUND(IF($F312=0,"",IF(H312=CAV!$A$3,E312,IF(G312&lt;&gt;"",IF($G312=100,'2. Velg maks og min hastigheter'!$H$5,IF($G312=125,'2. Velg maks og min hastigheter'!$H$6,IF($G312=160,'2. Velg maks og min hastigheter'!$H$7,IF($G312=200,'2. Velg maks og min hastigheter'!$H$8,IF($G312=250,'2. Velg maks og min hastigheter'!$H$9,IF($G312=315,'2. Velg maks og min hastigheter'!$H$10,IF($G312=400,'2. Velg maks og min hastigheter'!$H$11,IF($G312=500,'2. Velg maks og min hastigheter'!$H$12,IF($G312=630,'2. Velg maks og min hastigheter'!$H$13,VLOOKUP($G312,'Dim, min og maks'!$A$11:$H$54,6,FALSE)*3600*1.5))))))))),IF($F312=100,'2. Velg maks og min hastigheter'!$H$5,IF($F312=125,'2. Velg maks og min hastigheter'!$H$6,IF($F312=160,'2. Velg maks og min hastigheter'!$H$7,IF($F312=200,'2. Velg maks og min hastigheter'!$H$8,IF($F312=250,'2. Velg maks og min hastigheter'!$H$9,IF($F312=315,'2. Velg maks og min hastigheter'!$H$10,IF($F312=400,'2. Velg maks og min hastigheter'!$H$11,IF($F312=500,'2. Velg maks og min hastigheter'!$H$12,IF($F312=630,'2. Velg maks og min hastigheter'!$H$13,VLOOKUP($F312,'Dim, min og maks'!$A$11:$H$54,6,FALSE)*3600*1.5)))))))))))),0),"")</f>
        <v/>
      </c>
      <c r="K312" s="174"/>
      <c r="L312" s="175" t="str">
        <f t="shared" si="13"/>
        <v/>
      </c>
      <c r="M312" s="233" t="str">
        <f t="shared" si="12"/>
        <v/>
      </c>
      <c r="N312" s="233"/>
      <c r="O312" s="233"/>
      <c r="P312" s="164"/>
    </row>
    <row r="313" spans="1:16" ht="15" customHeight="1" x14ac:dyDescent="0.3">
      <c r="A313" s="155"/>
      <c r="B313" s="174" t="s">
        <v>425</v>
      </c>
      <c r="C313" s="164"/>
      <c r="D313" s="164"/>
      <c r="E313" s="164"/>
      <c r="F313" s="169" t="str">
        <f>IF($E313&lt;20,"",IF(H313=CAV!$A$3,IF($E313&lt;='CAV hastighet'!$E$5,100,IF($E313&lt;='CAV hastighet'!$E$6,125,IF($E313&lt;='CAV hastighet'!$E$7,160,IF($E313&lt;='CAV hastighet'!$E$8,200,IF($E313&lt;='CAV hastighet'!$E$9,250,IF($E313&lt;='CAV hastighet'!$E$10,315,IF($E313&lt;='CAV hastighet'!$E$11,400,IF($E313&lt;='CAV hastighet'!$E$12,500,IF($E313&lt;='CAV hastighet'!$E$13,630,"Dim må overstyres"))))))))),IF($E313&lt;='2. Velg maks og min hastigheter'!$E$5,100,IF($E313&lt;='2. Velg maks og min hastigheter'!$E$6,125,IF($E313&lt;='2. Velg maks og min hastigheter'!$E$7,160,IF($E313&lt;='2. Velg maks og min hastigheter'!$E$8,200,IF($E313&lt;='2. Velg maks og min hastigheter'!$E$9,250,IF($E313&lt;='2. Velg maks og min hastigheter'!$E$10,315,IF($E313&lt;='2. Velg maks og min hastigheter'!$E$11,400,IF($E313&lt;='2. Velg maks og min hastigheter'!$E$12,500,IF($E313&lt;='2. Velg maks og min hastigheter'!$E$13,630,"Bruk rektangulært")))))))))))</f>
        <v/>
      </c>
      <c r="G313" s="170"/>
      <c r="H313" s="170"/>
      <c r="I313" s="172" t="str">
        <f>IFERROR(IF(OR($E313="",F313=""),"",IF(AND(F313="Bruk rektangulært",G313=""),"",ROUND(IF(G313&lt;&gt;"",IF( VLOOKUP(G313,'Dim, min og maks'!$A$2:$F$54,6,FALSE)&lt;&gt;0,'1. Prosjekteringsverktøy'!E313/3600/VLOOKUP(G313,'Dim, min og maks'!$A$2:$F$54,6,FALSE),(E313/3600)/(((G313/2/1000))^2*PI())),IF( VLOOKUP(F313,'Dim, min og maks'!$A$2:$F$54,6,FALSE)&lt;&gt;0,'1. Prosjekteringsverktøy'!E313/3600/VLOOKUP($F313,'Dim, min og maks'!$A$2:$F$54,6,FALSE),($E313/3600)/((($F313/2/1000))^2*PI()))),1))),"Dim finnes ikke")</f>
        <v/>
      </c>
      <c r="J313" s="173" t="str">
        <f>IFERROR(ROUND(IF($F313=0,"",IF(H313=CAV!$A$3,E313,IF(G313&lt;&gt;"",IF($G313=100,'2. Velg maks og min hastigheter'!$H$5,IF($G313=125,'2. Velg maks og min hastigheter'!$H$6,IF($G313=160,'2. Velg maks og min hastigheter'!$H$7,IF($G313=200,'2. Velg maks og min hastigheter'!$H$8,IF($G313=250,'2. Velg maks og min hastigheter'!$H$9,IF($G313=315,'2. Velg maks og min hastigheter'!$H$10,IF($G313=400,'2. Velg maks og min hastigheter'!$H$11,IF($G313=500,'2. Velg maks og min hastigheter'!$H$12,IF($G313=630,'2. Velg maks og min hastigheter'!$H$13,VLOOKUP($G313,'Dim, min og maks'!$A$11:$H$54,6,FALSE)*3600*1.5))))))))),IF($F313=100,'2. Velg maks og min hastigheter'!$H$5,IF($F313=125,'2. Velg maks og min hastigheter'!$H$6,IF($F313=160,'2. Velg maks og min hastigheter'!$H$7,IF($F313=200,'2. Velg maks og min hastigheter'!$H$8,IF($F313=250,'2. Velg maks og min hastigheter'!$H$9,IF($F313=315,'2. Velg maks og min hastigheter'!$H$10,IF($F313=400,'2. Velg maks og min hastigheter'!$H$11,IF($F313=500,'2. Velg maks og min hastigheter'!$H$12,IF($F313=630,'2. Velg maks og min hastigheter'!$H$13,VLOOKUP($F313,'Dim, min og maks'!$A$11:$H$54,6,FALSE)*3600*1.5)))))))))))),0),"")</f>
        <v/>
      </c>
      <c r="K313" s="174"/>
      <c r="L313" s="175" t="str">
        <f t="shared" si="13"/>
        <v/>
      </c>
      <c r="M313" s="233" t="str">
        <f t="shared" si="12"/>
        <v/>
      </c>
      <c r="N313" s="233"/>
      <c r="O313" s="233"/>
      <c r="P313" s="164"/>
    </row>
    <row r="314" spans="1:16" ht="15" customHeight="1" x14ac:dyDescent="0.3">
      <c r="A314" s="155"/>
      <c r="B314" s="174" t="s">
        <v>425</v>
      </c>
      <c r="C314" s="164"/>
      <c r="D314" s="164"/>
      <c r="E314" s="164"/>
      <c r="F314" s="169" t="str">
        <f>IF($E314&lt;20,"",IF(H314=CAV!$A$3,IF($E314&lt;='CAV hastighet'!$E$5,100,IF($E314&lt;='CAV hastighet'!$E$6,125,IF($E314&lt;='CAV hastighet'!$E$7,160,IF($E314&lt;='CAV hastighet'!$E$8,200,IF($E314&lt;='CAV hastighet'!$E$9,250,IF($E314&lt;='CAV hastighet'!$E$10,315,IF($E314&lt;='CAV hastighet'!$E$11,400,IF($E314&lt;='CAV hastighet'!$E$12,500,IF($E314&lt;='CAV hastighet'!$E$13,630,"Dim må overstyres"))))))))),IF($E314&lt;='2. Velg maks og min hastigheter'!$E$5,100,IF($E314&lt;='2. Velg maks og min hastigheter'!$E$6,125,IF($E314&lt;='2. Velg maks og min hastigheter'!$E$7,160,IF($E314&lt;='2. Velg maks og min hastigheter'!$E$8,200,IF($E314&lt;='2. Velg maks og min hastigheter'!$E$9,250,IF($E314&lt;='2. Velg maks og min hastigheter'!$E$10,315,IF($E314&lt;='2. Velg maks og min hastigheter'!$E$11,400,IF($E314&lt;='2. Velg maks og min hastigheter'!$E$12,500,IF($E314&lt;='2. Velg maks og min hastigheter'!$E$13,630,"Bruk rektangulært")))))))))))</f>
        <v/>
      </c>
      <c r="G314" s="170"/>
      <c r="H314" s="170"/>
      <c r="I314" s="172" t="str">
        <f>IFERROR(IF(OR($E314="",F314=""),"",IF(AND(F314="Bruk rektangulært",G314=""),"",ROUND(IF(G314&lt;&gt;"",IF( VLOOKUP(G314,'Dim, min og maks'!$A$2:$F$54,6,FALSE)&lt;&gt;0,'1. Prosjekteringsverktøy'!E314/3600/VLOOKUP(G314,'Dim, min og maks'!$A$2:$F$54,6,FALSE),(E314/3600)/(((G314/2/1000))^2*PI())),IF( VLOOKUP(F314,'Dim, min og maks'!$A$2:$F$54,6,FALSE)&lt;&gt;0,'1. Prosjekteringsverktøy'!E314/3600/VLOOKUP($F314,'Dim, min og maks'!$A$2:$F$54,6,FALSE),($E314/3600)/((($F314/2/1000))^2*PI()))),1))),"Dim finnes ikke")</f>
        <v/>
      </c>
      <c r="J314" s="173" t="str">
        <f>IFERROR(ROUND(IF($F314=0,"",IF(H314=CAV!$A$3,E314,IF(G314&lt;&gt;"",IF($G314=100,'2. Velg maks og min hastigheter'!$H$5,IF($G314=125,'2. Velg maks og min hastigheter'!$H$6,IF($G314=160,'2. Velg maks og min hastigheter'!$H$7,IF($G314=200,'2. Velg maks og min hastigheter'!$H$8,IF($G314=250,'2. Velg maks og min hastigheter'!$H$9,IF($G314=315,'2. Velg maks og min hastigheter'!$H$10,IF($G314=400,'2. Velg maks og min hastigheter'!$H$11,IF($G314=500,'2. Velg maks og min hastigheter'!$H$12,IF($G314=630,'2. Velg maks og min hastigheter'!$H$13,VLOOKUP($G314,'Dim, min og maks'!$A$11:$H$54,6,FALSE)*3600*1.5))))))))),IF($F314=100,'2. Velg maks og min hastigheter'!$H$5,IF($F314=125,'2. Velg maks og min hastigheter'!$H$6,IF($F314=160,'2. Velg maks og min hastigheter'!$H$7,IF($F314=200,'2. Velg maks og min hastigheter'!$H$8,IF($F314=250,'2. Velg maks og min hastigheter'!$H$9,IF($F314=315,'2. Velg maks og min hastigheter'!$H$10,IF($F314=400,'2. Velg maks og min hastigheter'!$H$11,IF($F314=500,'2. Velg maks og min hastigheter'!$H$12,IF($F314=630,'2. Velg maks og min hastigheter'!$H$13,VLOOKUP($F314,'Dim, min og maks'!$A$11:$H$54,6,FALSE)*3600*1.5)))))))))))),0),"")</f>
        <v/>
      </c>
      <c r="K314" s="174"/>
      <c r="L314" s="175" t="str">
        <f t="shared" si="13"/>
        <v/>
      </c>
      <c r="M314" s="233" t="str">
        <f t="shared" si="12"/>
        <v/>
      </c>
      <c r="N314" s="233"/>
      <c r="O314" s="233"/>
      <c r="P314" s="164"/>
    </row>
    <row r="315" spans="1:16" ht="15" customHeight="1" x14ac:dyDescent="0.3">
      <c r="A315" s="155"/>
      <c r="B315" s="174" t="s">
        <v>425</v>
      </c>
      <c r="C315" s="164"/>
      <c r="D315" s="164"/>
      <c r="E315" s="164"/>
      <c r="F315" s="169" t="str">
        <f>IF($E315&lt;20,"",IF(H315=CAV!$A$3,IF($E315&lt;='CAV hastighet'!$E$5,100,IF($E315&lt;='CAV hastighet'!$E$6,125,IF($E315&lt;='CAV hastighet'!$E$7,160,IF($E315&lt;='CAV hastighet'!$E$8,200,IF($E315&lt;='CAV hastighet'!$E$9,250,IF($E315&lt;='CAV hastighet'!$E$10,315,IF($E315&lt;='CAV hastighet'!$E$11,400,IF($E315&lt;='CAV hastighet'!$E$12,500,IF($E315&lt;='CAV hastighet'!$E$13,630,"Dim må overstyres"))))))))),IF($E315&lt;='2. Velg maks og min hastigheter'!$E$5,100,IF($E315&lt;='2. Velg maks og min hastigheter'!$E$6,125,IF($E315&lt;='2. Velg maks og min hastigheter'!$E$7,160,IF($E315&lt;='2. Velg maks og min hastigheter'!$E$8,200,IF($E315&lt;='2. Velg maks og min hastigheter'!$E$9,250,IF($E315&lt;='2. Velg maks og min hastigheter'!$E$10,315,IF($E315&lt;='2. Velg maks og min hastigheter'!$E$11,400,IF($E315&lt;='2. Velg maks og min hastigheter'!$E$12,500,IF($E315&lt;='2. Velg maks og min hastigheter'!$E$13,630,"Bruk rektangulært")))))))))))</f>
        <v/>
      </c>
      <c r="G315" s="170"/>
      <c r="H315" s="170"/>
      <c r="I315" s="172" t="str">
        <f>IFERROR(IF(OR($E315="",F315=""),"",IF(AND(F315="Bruk rektangulært",G315=""),"",ROUND(IF(G315&lt;&gt;"",IF( VLOOKUP(G315,'Dim, min og maks'!$A$2:$F$54,6,FALSE)&lt;&gt;0,'1. Prosjekteringsverktøy'!E315/3600/VLOOKUP(G315,'Dim, min og maks'!$A$2:$F$54,6,FALSE),(E315/3600)/(((G315/2/1000))^2*PI())),IF( VLOOKUP(F315,'Dim, min og maks'!$A$2:$F$54,6,FALSE)&lt;&gt;0,'1. Prosjekteringsverktøy'!E315/3600/VLOOKUP($F315,'Dim, min og maks'!$A$2:$F$54,6,FALSE),($E315/3600)/((($F315/2/1000))^2*PI()))),1))),"Dim finnes ikke")</f>
        <v/>
      </c>
      <c r="J315" s="173" t="str">
        <f>IFERROR(ROUND(IF($F315=0,"",IF(H315=CAV!$A$3,E315,IF(G315&lt;&gt;"",IF($G315=100,'2. Velg maks og min hastigheter'!$H$5,IF($G315=125,'2. Velg maks og min hastigheter'!$H$6,IF($G315=160,'2. Velg maks og min hastigheter'!$H$7,IF($G315=200,'2. Velg maks og min hastigheter'!$H$8,IF($G315=250,'2. Velg maks og min hastigheter'!$H$9,IF($G315=315,'2. Velg maks og min hastigheter'!$H$10,IF($G315=400,'2. Velg maks og min hastigheter'!$H$11,IF($G315=500,'2. Velg maks og min hastigheter'!$H$12,IF($G315=630,'2. Velg maks og min hastigheter'!$H$13,VLOOKUP($G315,'Dim, min og maks'!$A$11:$H$54,6,FALSE)*3600*1.5))))))))),IF($F315=100,'2. Velg maks og min hastigheter'!$H$5,IF($F315=125,'2. Velg maks og min hastigheter'!$H$6,IF($F315=160,'2. Velg maks og min hastigheter'!$H$7,IF($F315=200,'2. Velg maks og min hastigheter'!$H$8,IF($F315=250,'2. Velg maks og min hastigheter'!$H$9,IF($F315=315,'2. Velg maks og min hastigheter'!$H$10,IF($F315=400,'2. Velg maks og min hastigheter'!$H$11,IF($F315=500,'2. Velg maks og min hastigheter'!$H$12,IF($F315=630,'2. Velg maks og min hastigheter'!$H$13,VLOOKUP($F315,'Dim, min og maks'!$A$11:$H$54,6,FALSE)*3600*1.5)))))))))))),0),"")</f>
        <v/>
      </c>
      <c r="K315" s="174"/>
      <c r="L315" s="175" t="str">
        <f t="shared" si="13"/>
        <v/>
      </c>
      <c r="M315" s="233" t="str">
        <f t="shared" si="12"/>
        <v/>
      </c>
      <c r="N315" s="233"/>
      <c r="O315" s="233"/>
      <c r="P315" s="164"/>
    </row>
    <row r="316" spans="1:16" ht="15" customHeight="1" x14ac:dyDescent="0.3">
      <c r="A316" s="155"/>
      <c r="B316" s="174" t="s">
        <v>425</v>
      </c>
      <c r="C316" s="164"/>
      <c r="D316" s="164"/>
      <c r="E316" s="164"/>
      <c r="F316" s="169" t="str">
        <f>IF($E316&lt;20,"",IF(H316=CAV!$A$3,IF($E316&lt;='CAV hastighet'!$E$5,100,IF($E316&lt;='CAV hastighet'!$E$6,125,IF($E316&lt;='CAV hastighet'!$E$7,160,IF($E316&lt;='CAV hastighet'!$E$8,200,IF($E316&lt;='CAV hastighet'!$E$9,250,IF($E316&lt;='CAV hastighet'!$E$10,315,IF($E316&lt;='CAV hastighet'!$E$11,400,IF($E316&lt;='CAV hastighet'!$E$12,500,IF($E316&lt;='CAV hastighet'!$E$13,630,"Dim må overstyres"))))))))),IF($E316&lt;='2. Velg maks og min hastigheter'!$E$5,100,IF($E316&lt;='2. Velg maks og min hastigheter'!$E$6,125,IF($E316&lt;='2. Velg maks og min hastigheter'!$E$7,160,IF($E316&lt;='2. Velg maks og min hastigheter'!$E$8,200,IF($E316&lt;='2. Velg maks og min hastigheter'!$E$9,250,IF($E316&lt;='2. Velg maks og min hastigheter'!$E$10,315,IF($E316&lt;='2. Velg maks og min hastigheter'!$E$11,400,IF($E316&lt;='2. Velg maks og min hastigheter'!$E$12,500,IF($E316&lt;='2. Velg maks og min hastigheter'!$E$13,630,"Bruk rektangulært")))))))))))</f>
        <v/>
      </c>
      <c r="G316" s="170"/>
      <c r="H316" s="170"/>
      <c r="I316" s="172" t="str">
        <f>IFERROR(IF(OR($E316="",F316=""),"",IF(AND(F316="Bruk rektangulært",G316=""),"",ROUND(IF(G316&lt;&gt;"",IF( VLOOKUP(G316,'Dim, min og maks'!$A$2:$F$54,6,FALSE)&lt;&gt;0,'1. Prosjekteringsverktøy'!E316/3600/VLOOKUP(G316,'Dim, min og maks'!$A$2:$F$54,6,FALSE),(E316/3600)/(((G316/2/1000))^2*PI())),IF( VLOOKUP(F316,'Dim, min og maks'!$A$2:$F$54,6,FALSE)&lt;&gt;0,'1. Prosjekteringsverktøy'!E316/3600/VLOOKUP($F316,'Dim, min og maks'!$A$2:$F$54,6,FALSE),($E316/3600)/((($F316/2/1000))^2*PI()))),1))),"Dim finnes ikke")</f>
        <v/>
      </c>
      <c r="J316" s="173" t="str">
        <f>IFERROR(ROUND(IF($F316=0,"",IF(H316=CAV!$A$3,E316,IF(G316&lt;&gt;"",IF($G316=100,'2. Velg maks og min hastigheter'!$H$5,IF($G316=125,'2. Velg maks og min hastigheter'!$H$6,IF($G316=160,'2. Velg maks og min hastigheter'!$H$7,IF($G316=200,'2. Velg maks og min hastigheter'!$H$8,IF($G316=250,'2. Velg maks og min hastigheter'!$H$9,IF($G316=315,'2. Velg maks og min hastigheter'!$H$10,IF($G316=400,'2. Velg maks og min hastigheter'!$H$11,IF($G316=500,'2. Velg maks og min hastigheter'!$H$12,IF($G316=630,'2. Velg maks og min hastigheter'!$H$13,VLOOKUP($G316,'Dim, min og maks'!$A$11:$H$54,6,FALSE)*3600*1.5))))))))),IF($F316=100,'2. Velg maks og min hastigheter'!$H$5,IF($F316=125,'2. Velg maks og min hastigheter'!$H$6,IF($F316=160,'2. Velg maks og min hastigheter'!$H$7,IF($F316=200,'2. Velg maks og min hastigheter'!$H$8,IF($F316=250,'2. Velg maks og min hastigheter'!$H$9,IF($F316=315,'2. Velg maks og min hastigheter'!$H$10,IF($F316=400,'2. Velg maks og min hastigheter'!$H$11,IF($F316=500,'2. Velg maks og min hastigheter'!$H$12,IF($F316=630,'2. Velg maks og min hastigheter'!$H$13,VLOOKUP($F316,'Dim, min og maks'!$A$11:$H$54,6,FALSE)*3600*1.5)))))))))))),0),"")</f>
        <v/>
      </c>
      <c r="K316" s="174"/>
      <c r="L316" s="175" t="str">
        <f t="shared" si="13"/>
        <v/>
      </c>
      <c r="M316" s="233" t="str">
        <f t="shared" si="12"/>
        <v/>
      </c>
      <c r="N316" s="233"/>
      <c r="O316" s="233"/>
      <c r="P316" s="164"/>
    </row>
    <row r="317" spans="1:16" ht="15" customHeight="1" x14ac:dyDescent="0.3">
      <c r="A317" s="155"/>
      <c r="B317" s="174" t="s">
        <v>425</v>
      </c>
      <c r="C317" s="164"/>
      <c r="D317" s="164"/>
      <c r="E317" s="164"/>
      <c r="F317" s="169" t="str">
        <f>IF($E317&lt;20,"",IF(H317=CAV!$A$3,IF($E317&lt;='CAV hastighet'!$E$5,100,IF($E317&lt;='CAV hastighet'!$E$6,125,IF($E317&lt;='CAV hastighet'!$E$7,160,IF($E317&lt;='CAV hastighet'!$E$8,200,IF($E317&lt;='CAV hastighet'!$E$9,250,IF($E317&lt;='CAV hastighet'!$E$10,315,IF($E317&lt;='CAV hastighet'!$E$11,400,IF($E317&lt;='CAV hastighet'!$E$12,500,IF($E317&lt;='CAV hastighet'!$E$13,630,"Dim må overstyres"))))))))),IF($E317&lt;='2. Velg maks og min hastigheter'!$E$5,100,IF($E317&lt;='2. Velg maks og min hastigheter'!$E$6,125,IF($E317&lt;='2. Velg maks og min hastigheter'!$E$7,160,IF($E317&lt;='2. Velg maks og min hastigheter'!$E$8,200,IF($E317&lt;='2. Velg maks og min hastigheter'!$E$9,250,IF($E317&lt;='2. Velg maks og min hastigheter'!$E$10,315,IF($E317&lt;='2. Velg maks og min hastigheter'!$E$11,400,IF($E317&lt;='2. Velg maks og min hastigheter'!$E$12,500,IF($E317&lt;='2. Velg maks og min hastigheter'!$E$13,630,"Bruk rektangulært")))))))))))</f>
        <v/>
      </c>
      <c r="G317" s="170"/>
      <c r="H317" s="170"/>
      <c r="I317" s="172" t="str">
        <f>IFERROR(IF(OR($E317="",F317=""),"",IF(AND(F317="Bruk rektangulært",G317=""),"",ROUND(IF(G317&lt;&gt;"",IF( VLOOKUP(G317,'Dim, min og maks'!$A$2:$F$54,6,FALSE)&lt;&gt;0,'1. Prosjekteringsverktøy'!E317/3600/VLOOKUP(G317,'Dim, min og maks'!$A$2:$F$54,6,FALSE),(E317/3600)/(((G317/2/1000))^2*PI())),IF( VLOOKUP(F317,'Dim, min og maks'!$A$2:$F$54,6,FALSE)&lt;&gt;0,'1. Prosjekteringsverktøy'!E317/3600/VLOOKUP($F317,'Dim, min og maks'!$A$2:$F$54,6,FALSE),($E317/3600)/((($F317/2/1000))^2*PI()))),1))),"Dim finnes ikke")</f>
        <v/>
      </c>
      <c r="J317" s="173" t="str">
        <f>IFERROR(ROUND(IF($F317=0,"",IF(H317=CAV!$A$3,E317,IF(G317&lt;&gt;"",IF($G317=100,'2. Velg maks og min hastigheter'!$H$5,IF($G317=125,'2. Velg maks og min hastigheter'!$H$6,IF($G317=160,'2. Velg maks og min hastigheter'!$H$7,IF($G317=200,'2. Velg maks og min hastigheter'!$H$8,IF($G317=250,'2. Velg maks og min hastigheter'!$H$9,IF($G317=315,'2. Velg maks og min hastigheter'!$H$10,IF($G317=400,'2. Velg maks og min hastigheter'!$H$11,IF($G317=500,'2. Velg maks og min hastigheter'!$H$12,IF($G317=630,'2. Velg maks og min hastigheter'!$H$13,VLOOKUP($G317,'Dim, min og maks'!$A$11:$H$54,6,FALSE)*3600*1.5))))))))),IF($F317=100,'2. Velg maks og min hastigheter'!$H$5,IF($F317=125,'2. Velg maks og min hastigheter'!$H$6,IF($F317=160,'2. Velg maks og min hastigheter'!$H$7,IF($F317=200,'2. Velg maks og min hastigheter'!$H$8,IF($F317=250,'2. Velg maks og min hastigheter'!$H$9,IF($F317=315,'2. Velg maks og min hastigheter'!$H$10,IF($F317=400,'2. Velg maks og min hastigheter'!$H$11,IF($F317=500,'2. Velg maks og min hastigheter'!$H$12,IF($F317=630,'2. Velg maks og min hastigheter'!$H$13,VLOOKUP($F317,'Dim, min og maks'!$A$11:$H$54,6,FALSE)*3600*1.5)))))))))))),0),"")</f>
        <v/>
      </c>
      <c r="K317" s="174"/>
      <c r="L317" s="175" t="str">
        <f t="shared" si="13"/>
        <v/>
      </c>
      <c r="M317" s="233" t="str">
        <f t="shared" si="12"/>
        <v/>
      </c>
      <c r="N317" s="233"/>
      <c r="O317" s="233"/>
      <c r="P317" s="164"/>
    </row>
    <row r="318" spans="1:16" ht="15" customHeight="1" x14ac:dyDescent="0.3">
      <c r="A318" s="155"/>
      <c r="B318" s="174" t="s">
        <v>425</v>
      </c>
      <c r="C318" s="164"/>
      <c r="D318" s="164"/>
      <c r="E318" s="164"/>
      <c r="F318" s="169" t="str">
        <f>IF($E318&lt;20,"",IF(H318=CAV!$A$3,IF($E318&lt;='CAV hastighet'!$E$5,100,IF($E318&lt;='CAV hastighet'!$E$6,125,IF($E318&lt;='CAV hastighet'!$E$7,160,IF($E318&lt;='CAV hastighet'!$E$8,200,IF($E318&lt;='CAV hastighet'!$E$9,250,IF($E318&lt;='CAV hastighet'!$E$10,315,IF($E318&lt;='CAV hastighet'!$E$11,400,IF($E318&lt;='CAV hastighet'!$E$12,500,IF($E318&lt;='CAV hastighet'!$E$13,630,"Dim må overstyres"))))))))),IF($E318&lt;='2. Velg maks og min hastigheter'!$E$5,100,IF($E318&lt;='2. Velg maks og min hastigheter'!$E$6,125,IF($E318&lt;='2. Velg maks og min hastigheter'!$E$7,160,IF($E318&lt;='2. Velg maks og min hastigheter'!$E$8,200,IF($E318&lt;='2. Velg maks og min hastigheter'!$E$9,250,IF($E318&lt;='2. Velg maks og min hastigheter'!$E$10,315,IF($E318&lt;='2. Velg maks og min hastigheter'!$E$11,400,IF($E318&lt;='2. Velg maks og min hastigheter'!$E$12,500,IF($E318&lt;='2. Velg maks og min hastigheter'!$E$13,630,"Bruk rektangulært")))))))))))</f>
        <v/>
      </c>
      <c r="G318" s="170"/>
      <c r="H318" s="170"/>
      <c r="I318" s="172" t="str">
        <f>IFERROR(IF(OR($E318="",F318=""),"",IF(AND(F318="Bruk rektangulært",G318=""),"",ROUND(IF(G318&lt;&gt;"",IF( VLOOKUP(G318,'Dim, min og maks'!$A$2:$F$54,6,FALSE)&lt;&gt;0,'1. Prosjekteringsverktøy'!E318/3600/VLOOKUP(G318,'Dim, min og maks'!$A$2:$F$54,6,FALSE),(E318/3600)/(((G318/2/1000))^2*PI())),IF( VLOOKUP(F318,'Dim, min og maks'!$A$2:$F$54,6,FALSE)&lt;&gt;0,'1. Prosjekteringsverktøy'!E318/3600/VLOOKUP($F318,'Dim, min og maks'!$A$2:$F$54,6,FALSE),($E318/3600)/((($F318/2/1000))^2*PI()))),1))),"Dim finnes ikke")</f>
        <v/>
      </c>
      <c r="J318" s="173" t="str">
        <f>IFERROR(ROUND(IF($F318=0,"",IF(H318=CAV!$A$3,E318,IF(G318&lt;&gt;"",IF($G318=100,'2. Velg maks og min hastigheter'!$H$5,IF($G318=125,'2. Velg maks og min hastigheter'!$H$6,IF($G318=160,'2. Velg maks og min hastigheter'!$H$7,IF($G318=200,'2. Velg maks og min hastigheter'!$H$8,IF($G318=250,'2. Velg maks og min hastigheter'!$H$9,IF($G318=315,'2. Velg maks og min hastigheter'!$H$10,IF($G318=400,'2. Velg maks og min hastigheter'!$H$11,IF($G318=500,'2. Velg maks og min hastigheter'!$H$12,IF($G318=630,'2. Velg maks og min hastigheter'!$H$13,VLOOKUP($G318,'Dim, min og maks'!$A$11:$H$54,6,FALSE)*3600*1.5))))))))),IF($F318=100,'2. Velg maks og min hastigheter'!$H$5,IF($F318=125,'2. Velg maks og min hastigheter'!$H$6,IF($F318=160,'2. Velg maks og min hastigheter'!$H$7,IF($F318=200,'2. Velg maks og min hastigheter'!$H$8,IF($F318=250,'2. Velg maks og min hastigheter'!$H$9,IF($F318=315,'2. Velg maks og min hastigheter'!$H$10,IF($F318=400,'2. Velg maks og min hastigheter'!$H$11,IF($F318=500,'2. Velg maks og min hastigheter'!$H$12,IF($F318=630,'2. Velg maks og min hastigheter'!$H$13,VLOOKUP($F318,'Dim, min og maks'!$A$11:$H$54,6,FALSE)*3600*1.5)))))))))))),0),"")</f>
        <v/>
      </c>
      <c r="K318" s="174"/>
      <c r="L318" s="175" t="str">
        <f t="shared" si="13"/>
        <v/>
      </c>
      <c r="M318" s="233" t="str">
        <f t="shared" si="12"/>
        <v/>
      </c>
      <c r="N318" s="233"/>
      <c r="O318" s="233"/>
      <c r="P318" s="164"/>
    </row>
    <row r="319" spans="1:16" ht="15" customHeight="1" x14ac:dyDescent="0.3">
      <c r="A319" s="155"/>
      <c r="B319" s="174" t="s">
        <v>425</v>
      </c>
      <c r="C319" s="164"/>
      <c r="D319" s="164"/>
      <c r="E319" s="164"/>
      <c r="F319" s="169" t="str">
        <f>IF($E319&lt;20,"",IF(H319=CAV!$A$3,IF($E319&lt;='CAV hastighet'!$E$5,100,IF($E319&lt;='CAV hastighet'!$E$6,125,IF($E319&lt;='CAV hastighet'!$E$7,160,IF($E319&lt;='CAV hastighet'!$E$8,200,IF($E319&lt;='CAV hastighet'!$E$9,250,IF($E319&lt;='CAV hastighet'!$E$10,315,IF($E319&lt;='CAV hastighet'!$E$11,400,IF($E319&lt;='CAV hastighet'!$E$12,500,IF($E319&lt;='CAV hastighet'!$E$13,630,"Dim må overstyres"))))))))),IF($E319&lt;='2. Velg maks og min hastigheter'!$E$5,100,IF($E319&lt;='2. Velg maks og min hastigheter'!$E$6,125,IF($E319&lt;='2. Velg maks og min hastigheter'!$E$7,160,IF($E319&lt;='2. Velg maks og min hastigheter'!$E$8,200,IF($E319&lt;='2. Velg maks og min hastigheter'!$E$9,250,IF($E319&lt;='2. Velg maks og min hastigheter'!$E$10,315,IF($E319&lt;='2. Velg maks og min hastigheter'!$E$11,400,IF($E319&lt;='2. Velg maks og min hastigheter'!$E$12,500,IF($E319&lt;='2. Velg maks og min hastigheter'!$E$13,630,"Bruk rektangulært")))))))))))</f>
        <v/>
      </c>
      <c r="G319" s="170"/>
      <c r="H319" s="170"/>
      <c r="I319" s="172" t="str">
        <f>IFERROR(IF(OR($E319="",F319=""),"",IF(AND(F319="Bruk rektangulært",G319=""),"",ROUND(IF(G319&lt;&gt;"",IF( VLOOKUP(G319,'Dim, min og maks'!$A$2:$F$54,6,FALSE)&lt;&gt;0,'1. Prosjekteringsverktøy'!E319/3600/VLOOKUP(G319,'Dim, min og maks'!$A$2:$F$54,6,FALSE),(E319/3600)/(((G319/2/1000))^2*PI())),IF( VLOOKUP(F319,'Dim, min og maks'!$A$2:$F$54,6,FALSE)&lt;&gt;0,'1. Prosjekteringsverktøy'!E319/3600/VLOOKUP($F319,'Dim, min og maks'!$A$2:$F$54,6,FALSE),($E319/3600)/((($F319/2/1000))^2*PI()))),1))),"Dim finnes ikke")</f>
        <v/>
      </c>
      <c r="J319" s="173" t="str">
        <f>IFERROR(ROUND(IF($F319=0,"",IF(H319=CAV!$A$3,E319,IF(G319&lt;&gt;"",IF($G319=100,'2. Velg maks og min hastigheter'!$H$5,IF($G319=125,'2. Velg maks og min hastigheter'!$H$6,IF($G319=160,'2. Velg maks og min hastigheter'!$H$7,IF($G319=200,'2. Velg maks og min hastigheter'!$H$8,IF($G319=250,'2. Velg maks og min hastigheter'!$H$9,IF($G319=315,'2. Velg maks og min hastigheter'!$H$10,IF($G319=400,'2. Velg maks og min hastigheter'!$H$11,IF($G319=500,'2. Velg maks og min hastigheter'!$H$12,IF($G319=630,'2. Velg maks og min hastigheter'!$H$13,VLOOKUP($G319,'Dim, min og maks'!$A$11:$H$54,6,FALSE)*3600*1.5))))))))),IF($F319=100,'2. Velg maks og min hastigheter'!$H$5,IF($F319=125,'2. Velg maks og min hastigheter'!$H$6,IF($F319=160,'2. Velg maks og min hastigheter'!$H$7,IF($F319=200,'2. Velg maks og min hastigheter'!$H$8,IF($F319=250,'2. Velg maks og min hastigheter'!$H$9,IF($F319=315,'2. Velg maks og min hastigheter'!$H$10,IF($F319=400,'2. Velg maks og min hastigheter'!$H$11,IF($F319=500,'2. Velg maks og min hastigheter'!$H$12,IF($F319=630,'2. Velg maks og min hastigheter'!$H$13,VLOOKUP($F319,'Dim, min og maks'!$A$11:$H$54,6,FALSE)*3600*1.5)))))))))))),0),"")</f>
        <v/>
      </c>
      <c r="K319" s="174"/>
      <c r="L319" s="175" t="str">
        <f t="shared" si="13"/>
        <v/>
      </c>
      <c r="M319" s="233" t="str">
        <f t="shared" si="12"/>
        <v/>
      </c>
      <c r="N319" s="233"/>
      <c r="O319" s="233"/>
      <c r="P319" s="164"/>
    </row>
    <row r="320" spans="1:16" ht="15" customHeight="1" x14ac:dyDescent="0.3">
      <c r="A320" s="155"/>
      <c r="B320" s="174" t="s">
        <v>425</v>
      </c>
      <c r="C320" s="164"/>
      <c r="D320" s="164"/>
      <c r="E320" s="164"/>
      <c r="F320" s="169" t="str">
        <f>IF($E320&lt;20,"",IF(H320=CAV!$A$3,IF($E320&lt;='CAV hastighet'!$E$5,100,IF($E320&lt;='CAV hastighet'!$E$6,125,IF($E320&lt;='CAV hastighet'!$E$7,160,IF($E320&lt;='CAV hastighet'!$E$8,200,IF($E320&lt;='CAV hastighet'!$E$9,250,IF($E320&lt;='CAV hastighet'!$E$10,315,IF($E320&lt;='CAV hastighet'!$E$11,400,IF($E320&lt;='CAV hastighet'!$E$12,500,IF($E320&lt;='CAV hastighet'!$E$13,630,"Dim må overstyres"))))))))),IF($E320&lt;='2. Velg maks og min hastigheter'!$E$5,100,IF($E320&lt;='2. Velg maks og min hastigheter'!$E$6,125,IF($E320&lt;='2. Velg maks og min hastigheter'!$E$7,160,IF($E320&lt;='2. Velg maks og min hastigheter'!$E$8,200,IF($E320&lt;='2. Velg maks og min hastigheter'!$E$9,250,IF($E320&lt;='2. Velg maks og min hastigheter'!$E$10,315,IF($E320&lt;='2. Velg maks og min hastigheter'!$E$11,400,IF($E320&lt;='2. Velg maks og min hastigheter'!$E$12,500,IF($E320&lt;='2. Velg maks og min hastigheter'!$E$13,630,"Bruk rektangulært")))))))))))</f>
        <v/>
      </c>
      <c r="G320" s="170"/>
      <c r="H320" s="170"/>
      <c r="I320" s="172" t="str">
        <f>IFERROR(IF(OR($E320="",F320=""),"",IF(AND(F320="Bruk rektangulært",G320=""),"",ROUND(IF(G320&lt;&gt;"",IF( VLOOKUP(G320,'Dim, min og maks'!$A$2:$F$54,6,FALSE)&lt;&gt;0,'1. Prosjekteringsverktøy'!E320/3600/VLOOKUP(G320,'Dim, min og maks'!$A$2:$F$54,6,FALSE),(E320/3600)/(((G320/2/1000))^2*PI())),IF( VLOOKUP(F320,'Dim, min og maks'!$A$2:$F$54,6,FALSE)&lt;&gt;0,'1. Prosjekteringsverktøy'!E320/3600/VLOOKUP($F320,'Dim, min og maks'!$A$2:$F$54,6,FALSE),($E320/3600)/((($F320/2/1000))^2*PI()))),1))),"Dim finnes ikke")</f>
        <v/>
      </c>
      <c r="J320" s="173" t="str">
        <f>IFERROR(ROUND(IF($F320=0,"",IF(H320=CAV!$A$3,E320,IF(G320&lt;&gt;"",IF($G320=100,'2. Velg maks og min hastigheter'!$H$5,IF($G320=125,'2. Velg maks og min hastigheter'!$H$6,IF($G320=160,'2. Velg maks og min hastigheter'!$H$7,IF($G320=200,'2. Velg maks og min hastigheter'!$H$8,IF($G320=250,'2. Velg maks og min hastigheter'!$H$9,IF($G320=315,'2. Velg maks og min hastigheter'!$H$10,IF($G320=400,'2. Velg maks og min hastigheter'!$H$11,IF($G320=500,'2. Velg maks og min hastigheter'!$H$12,IF($G320=630,'2. Velg maks og min hastigheter'!$H$13,VLOOKUP($G320,'Dim, min og maks'!$A$11:$H$54,6,FALSE)*3600*1.5))))))))),IF($F320=100,'2. Velg maks og min hastigheter'!$H$5,IF($F320=125,'2. Velg maks og min hastigheter'!$H$6,IF($F320=160,'2. Velg maks og min hastigheter'!$H$7,IF($F320=200,'2. Velg maks og min hastigheter'!$H$8,IF($F320=250,'2. Velg maks og min hastigheter'!$H$9,IF($F320=315,'2. Velg maks og min hastigheter'!$H$10,IF($F320=400,'2. Velg maks og min hastigheter'!$H$11,IF($F320=500,'2. Velg maks og min hastigheter'!$H$12,IF($F320=630,'2. Velg maks og min hastigheter'!$H$13,VLOOKUP($F320,'Dim, min og maks'!$A$11:$H$54,6,FALSE)*3600*1.5)))))))))))),0),"")</f>
        <v/>
      </c>
      <c r="K320" s="174"/>
      <c r="L320" s="175" t="str">
        <f t="shared" si="13"/>
        <v/>
      </c>
      <c r="M320" s="233" t="str">
        <f t="shared" si="12"/>
        <v/>
      </c>
      <c r="N320" s="233"/>
      <c r="O320" s="233"/>
      <c r="P320" s="164"/>
    </row>
    <row r="321" spans="1:16" ht="15" customHeight="1" x14ac:dyDescent="0.3">
      <c r="A321" s="155"/>
      <c r="B321" s="174" t="s">
        <v>425</v>
      </c>
      <c r="C321" s="164"/>
      <c r="D321" s="164"/>
      <c r="E321" s="164"/>
      <c r="F321" s="169" t="str">
        <f>IF($E321&lt;20,"",IF(H321=CAV!$A$3,IF($E321&lt;='CAV hastighet'!$E$5,100,IF($E321&lt;='CAV hastighet'!$E$6,125,IF($E321&lt;='CAV hastighet'!$E$7,160,IF($E321&lt;='CAV hastighet'!$E$8,200,IF($E321&lt;='CAV hastighet'!$E$9,250,IF($E321&lt;='CAV hastighet'!$E$10,315,IF($E321&lt;='CAV hastighet'!$E$11,400,IF($E321&lt;='CAV hastighet'!$E$12,500,IF($E321&lt;='CAV hastighet'!$E$13,630,"Dim må overstyres"))))))))),IF($E321&lt;='2. Velg maks og min hastigheter'!$E$5,100,IF($E321&lt;='2. Velg maks og min hastigheter'!$E$6,125,IF($E321&lt;='2. Velg maks og min hastigheter'!$E$7,160,IF($E321&lt;='2. Velg maks og min hastigheter'!$E$8,200,IF($E321&lt;='2. Velg maks og min hastigheter'!$E$9,250,IF($E321&lt;='2. Velg maks og min hastigheter'!$E$10,315,IF($E321&lt;='2. Velg maks og min hastigheter'!$E$11,400,IF($E321&lt;='2. Velg maks og min hastigheter'!$E$12,500,IF($E321&lt;='2. Velg maks og min hastigheter'!$E$13,630,"Bruk rektangulært")))))))))))</f>
        <v/>
      </c>
      <c r="G321" s="170"/>
      <c r="H321" s="170"/>
      <c r="I321" s="172" t="str">
        <f>IFERROR(IF(OR($E321="",F321=""),"",IF(AND(F321="Bruk rektangulært",G321=""),"",ROUND(IF(G321&lt;&gt;"",IF( VLOOKUP(G321,'Dim, min og maks'!$A$2:$F$54,6,FALSE)&lt;&gt;0,'1. Prosjekteringsverktøy'!E321/3600/VLOOKUP(G321,'Dim, min og maks'!$A$2:$F$54,6,FALSE),(E321/3600)/(((G321/2/1000))^2*PI())),IF( VLOOKUP(F321,'Dim, min og maks'!$A$2:$F$54,6,FALSE)&lt;&gt;0,'1. Prosjekteringsverktøy'!E321/3600/VLOOKUP($F321,'Dim, min og maks'!$A$2:$F$54,6,FALSE),($E321/3600)/((($F321/2/1000))^2*PI()))),1))),"Dim finnes ikke")</f>
        <v/>
      </c>
      <c r="J321" s="173" t="str">
        <f>IFERROR(ROUND(IF($F321=0,"",IF(H321=CAV!$A$3,E321,IF(G321&lt;&gt;"",IF($G321=100,'2. Velg maks og min hastigheter'!$H$5,IF($G321=125,'2. Velg maks og min hastigheter'!$H$6,IF($G321=160,'2. Velg maks og min hastigheter'!$H$7,IF($G321=200,'2. Velg maks og min hastigheter'!$H$8,IF($G321=250,'2. Velg maks og min hastigheter'!$H$9,IF($G321=315,'2. Velg maks og min hastigheter'!$H$10,IF($G321=400,'2. Velg maks og min hastigheter'!$H$11,IF($G321=500,'2. Velg maks og min hastigheter'!$H$12,IF($G321=630,'2. Velg maks og min hastigheter'!$H$13,VLOOKUP($G321,'Dim, min og maks'!$A$11:$H$54,6,FALSE)*3600*1.5))))))))),IF($F321=100,'2. Velg maks og min hastigheter'!$H$5,IF($F321=125,'2. Velg maks og min hastigheter'!$H$6,IF($F321=160,'2. Velg maks og min hastigheter'!$H$7,IF($F321=200,'2. Velg maks og min hastigheter'!$H$8,IF($F321=250,'2. Velg maks og min hastigheter'!$H$9,IF($F321=315,'2. Velg maks og min hastigheter'!$H$10,IF($F321=400,'2. Velg maks og min hastigheter'!$H$11,IF($F321=500,'2. Velg maks og min hastigheter'!$H$12,IF($F321=630,'2. Velg maks og min hastigheter'!$H$13,VLOOKUP($F321,'Dim, min og maks'!$A$11:$H$54,6,FALSE)*3600*1.5)))))))))))),0),"")</f>
        <v/>
      </c>
      <c r="K321" s="174"/>
      <c r="L321" s="175" t="str">
        <f t="shared" si="13"/>
        <v/>
      </c>
      <c r="M321" s="233" t="str">
        <f t="shared" si="12"/>
        <v/>
      </c>
      <c r="N321" s="233"/>
      <c r="O321" s="233"/>
      <c r="P321" s="164"/>
    </row>
    <row r="322" spans="1:16" ht="15" customHeight="1" x14ac:dyDescent="0.3">
      <c r="A322" s="155"/>
      <c r="B322" s="174" t="s">
        <v>425</v>
      </c>
      <c r="C322" s="164"/>
      <c r="D322" s="164"/>
      <c r="E322" s="164"/>
      <c r="F322" s="169" t="str">
        <f>IF($E322&lt;20,"",IF(H322=CAV!$A$3,IF($E322&lt;='CAV hastighet'!$E$5,100,IF($E322&lt;='CAV hastighet'!$E$6,125,IF($E322&lt;='CAV hastighet'!$E$7,160,IF($E322&lt;='CAV hastighet'!$E$8,200,IF($E322&lt;='CAV hastighet'!$E$9,250,IF($E322&lt;='CAV hastighet'!$E$10,315,IF($E322&lt;='CAV hastighet'!$E$11,400,IF($E322&lt;='CAV hastighet'!$E$12,500,IF($E322&lt;='CAV hastighet'!$E$13,630,"Dim må overstyres"))))))))),IF($E322&lt;='2. Velg maks og min hastigheter'!$E$5,100,IF($E322&lt;='2. Velg maks og min hastigheter'!$E$6,125,IF($E322&lt;='2. Velg maks og min hastigheter'!$E$7,160,IF($E322&lt;='2. Velg maks og min hastigheter'!$E$8,200,IF($E322&lt;='2. Velg maks og min hastigheter'!$E$9,250,IF($E322&lt;='2. Velg maks og min hastigheter'!$E$10,315,IF($E322&lt;='2. Velg maks og min hastigheter'!$E$11,400,IF($E322&lt;='2. Velg maks og min hastigheter'!$E$12,500,IF($E322&lt;='2. Velg maks og min hastigheter'!$E$13,630,"Bruk rektangulært")))))))))))</f>
        <v/>
      </c>
      <c r="G322" s="170"/>
      <c r="H322" s="170"/>
      <c r="I322" s="172" t="str">
        <f>IFERROR(IF(OR($E322="",F322=""),"",IF(AND(F322="Bruk rektangulært",G322=""),"",ROUND(IF(G322&lt;&gt;"",IF( VLOOKUP(G322,'Dim, min og maks'!$A$2:$F$54,6,FALSE)&lt;&gt;0,'1. Prosjekteringsverktøy'!E322/3600/VLOOKUP(G322,'Dim, min og maks'!$A$2:$F$54,6,FALSE),(E322/3600)/(((G322/2/1000))^2*PI())),IF( VLOOKUP(F322,'Dim, min og maks'!$A$2:$F$54,6,FALSE)&lt;&gt;0,'1. Prosjekteringsverktøy'!E322/3600/VLOOKUP($F322,'Dim, min og maks'!$A$2:$F$54,6,FALSE),($E322/3600)/((($F322/2/1000))^2*PI()))),1))),"Dim finnes ikke")</f>
        <v/>
      </c>
      <c r="J322" s="173" t="str">
        <f>IFERROR(ROUND(IF($F322=0,"",IF(H322=CAV!$A$3,E322,IF(G322&lt;&gt;"",IF($G322=100,'2. Velg maks og min hastigheter'!$H$5,IF($G322=125,'2. Velg maks og min hastigheter'!$H$6,IF($G322=160,'2. Velg maks og min hastigheter'!$H$7,IF($G322=200,'2. Velg maks og min hastigheter'!$H$8,IF($G322=250,'2. Velg maks og min hastigheter'!$H$9,IF($G322=315,'2. Velg maks og min hastigheter'!$H$10,IF($G322=400,'2. Velg maks og min hastigheter'!$H$11,IF($G322=500,'2. Velg maks og min hastigheter'!$H$12,IF($G322=630,'2. Velg maks og min hastigheter'!$H$13,VLOOKUP($G322,'Dim, min og maks'!$A$11:$H$54,6,FALSE)*3600*1.5))))))))),IF($F322=100,'2. Velg maks og min hastigheter'!$H$5,IF($F322=125,'2. Velg maks og min hastigheter'!$H$6,IF($F322=160,'2. Velg maks og min hastigheter'!$H$7,IF($F322=200,'2. Velg maks og min hastigheter'!$H$8,IF($F322=250,'2. Velg maks og min hastigheter'!$H$9,IF($F322=315,'2. Velg maks og min hastigheter'!$H$10,IF($F322=400,'2. Velg maks og min hastigheter'!$H$11,IF($F322=500,'2. Velg maks og min hastigheter'!$H$12,IF($F322=630,'2. Velg maks og min hastigheter'!$H$13,VLOOKUP($F322,'Dim, min og maks'!$A$11:$H$54,6,FALSE)*3600*1.5)))))))))))),0),"")</f>
        <v/>
      </c>
      <c r="K322" s="174"/>
      <c r="L322" s="175" t="str">
        <f t="shared" si="13"/>
        <v/>
      </c>
      <c r="M322" s="233" t="str">
        <f t="shared" si="12"/>
        <v/>
      </c>
      <c r="N322" s="233"/>
      <c r="O322" s="233"/>
      <c r="P322" s="164"/>
    </row>
    <row r="323" spans="1:16" ht="15" customHeight="1" x14ac:dyDescent="0.3">
      <c r="A323" s="155"/>
      <c r="B323" s="174" t="s">
        <v>425</v>
      </c>
      <c r="C323" s="164"/>
      <c r="D323" s="164"/>
      <c r="E323" s="164"/>
      <c r="F323" s="169" t="str">
        <f>IF($E323&lt;20,"",IF(H323=CAV!$A$3,IF($E323&lt;='CAV hastighet'!$E$5,100,IF($E323&lt;='CAV hastighet'!$E$6,125,IF($E323&lt;='CAV hastighet'!$E$7,160,IF($E323&lt;='CAV hastighet'!$E$8,200,IF($E323&lt;='CAV hastighet'!$E$9,250,IF($E323&lt;='CAV hastighet'!$E$10,315,IF($E323&lt;='CAV hastighet'!$E$11,400,IF($E323&lt;='CAV hastighet'!$E$12,500,IF($E323&lt;='CAV hastighet'!$E$13,630,"Dim må overstyres"))))))))),IF($E323&lt;='2. Velg maks og min hastigheter'!$E$5,100,IF($E323&lt;='2. Velg maks og min hastigheter'!$E$6,125,IF($E323&lt;='2. Velg maks og min hastigheter'!$E$7,160,IF($E323&lt;='2. Velg maks og min hastigheter'!$E$8,200,IF($E323&lt;='2. Velg maks og min hastigheter'!$E$9,250,IF($E323&lt;='2. Velg maks og min hastigheter'!$E$10,315,IF($E323&lt;='2. Velg maks og min hastigheter'!$E$11,400,IF($E323&lt;='2. Velg maks og min hastigheter'!$E$12,500,IF($E323&lt;='2. Velg maks og min hastigheter'!$E$13,630,"Bruk rektangulært")))))))))))</f>
        <v/>
      </c>
      <c r="G323" s="170"/>
      <c r="H323" s="170"/>
      <c r="I323" s="172" t="str">
        <f>IFERROR(IF(OR($E323="",F323=""),"",IF(AND(F323="Bruk rektangulært",G323=""),"",ROUND(IF(G323&lt;&gt;"",IF( VLOOKUP(G323,'Dim, min og maks'!$A$2:$F$54,6,FALSE)&lt;&gt;0,'1. Prosjekteringsverktøy'!E323/3600/VLOOKUP(G323,'Dim, min og maks'!$A$2:$F$54,6,FALSE),(E323/3600)/(((G323/2/1000))^2*PI())),IF( VLOOKUP(F323,'Dim, min og maks'!$A$2:$F$54,6,FALSE)&lt;&gt;0,'1. Prosjekteringsverktøy'!E323/3600/VLOOKUP($F323,'Dim, min og maks'!$A$2:$F$54,6,FALSE),($E323/3600)/((($F323/2/1000))^2*PI()))),1))),"Dim finnes ikke")</f>
        <v/>
      </c>
      <c r="J323" s="173" t="str">
        <f>IFERROR(ROUND(IF($F323=0,"",IF(H323=CAV!$A$3,E323,IF(G323&lt;&gt;"",IF($G323=100,'2. Velg maks og min hastigheter'!$H$5,IF($G323=125,'2. Velg maks og min hastigheter'!$H$6,IF($G323=160,'2. Velg maks og min hastigheter'!$H$7,IF($G323=200,'2. Velg maks og min hastigheter'!$H$8,IF($G323=250,'2. Velg maks og min hastigheter'!$H$9,IF($G323=315,'2. Velg maks og min hastigheter'!$H$10,IF($G323=400,'2. Velg maks og min hastigheter'!$H$11,IF($G323=500,'2. Velg maks og min hastigheter'!$H$12,IF($G323=630,'2. Velg maks og min hastigheter'!$H$13,VLOOKUP($G323,'Dim, min og maks'!$A$11:$H$54,6,FALSE)*3600*1.5))))))))),IF($F323=100,'2. Velg maks og min hastigheter'!$H$5,IF($F323=125,'2. Velg maks og min hastigheter'!$H$6,IF($F323=160,'2. Velg maks og min hastigheter'!$H$7,IF($F323=200,'2. Velg maks og min hastigheter'!$H$8,IF($F323=250,'2. Velg maks og min hastigheter'!$H$9,IF($F323=315,'2. Velg maks og min hastigheter'!$H$10,IF($F323=400,'2. Velg maks og min hastigheter'!$H$11,IF($F323=500,'2. Velg maks og min hastigheter'!$H$12,IF($F323=630,'2. Velg maks og min hastigheter'!$H$13,VLOOKUP($F323,'Dim, min og maks'!$A$11:$H$54,6,FALSE)*3600*1.5)))))))))))),0),"")</f>
        <v/>
      </c>
      <c r="K323" s="174"/>
      <c r="L323" s="175" t="str">
        <f t="shared" si="13"/>
        <v/>
      </c>
      <c r="M323" s="233" t="str">
        <f t="shared" si="12"/>
        <v/>
      </c>
      <c r="N323" s="233"/>
      <c r="O323" s="233"/>
      <c r="P323" s="164"/>
    </row>
    <row r="324" spans="1:16" ht="15" customHeight="1" x14ac:dyDescent="0.3">
      <c r="A324" s="155"/>
      <c r="B324" s="174" t="s">
        <v>425</v>
      </c>
      <c r="C324" s="164"/>
      <c r="D324" s="164"/>
      <c r="E324" s="164"/>
      <c r="F324" s="169" t="str">
        <f>IF($E324&lt;20,"",IF(H324=CAV!$A$3,IF($E324&lt;='CAV hastighet'!$E$5,100,IF($E324&lt;='CAV hastighet'!$E$6,125,IF($E324&lt;='CAV hastighet'!$E$7,160,IF($E324&lt;='CAV hastighet'!$E$8,200,IF($E324&lt;='CAV hastighet'!$E$9,250,IF($E324&lt;='CAV hastighet'!$E$10,315,IF($E324&lt;='CAV hastighet'!$E$11,400,IF($E324&lt;='CAV hastighet'!$E$12,500,IF($E324&lt;='CAV hastighet'!$E$13,630,"Dim må overstyres"))))))))),IF($E324&lt;='2. Velg maks og min hastigheter'!$E$5,100,IF($E324&lt;='2. Velg maks og min hastigheter'!$E$6,125,IF($E324&lt;='2. Velg maks og min hastigheter'!$E$7,160,IF($E324&lt;='2. Velg maks og min hastigheter'!$E$8,200,IF($E324&lt;='2. Velg maks og min hastigheter'!$E$9,250,IF($E324&lt;='2. Velg maks og min hastigheter'!$E$10,315,IF($E324&lt;='2. Velg maks og min hastigheter'!$E$11,400,IF($E324&lt;='2. Velg maks og min hastigheter'!$E$12,500,IF($E324&lt;='2. Velg maks og min hastigheter'!$E$13,630,"Bruk rektangulært")))))))))))</f>
        <v/>
      </c>
      <c r="G324" s="170"/>
      <c r="H324" s="170"/>
      <c r="I324" s="172" t="str">
        <f>IFERROR(IF(OR($E324="",F324=""),"",IF(AND(F324="Bruk rektangulært",G324=""),"",ROUND(IF(G324&lt;&gt;"",IF( VLOOKUP(G324,'Dim, min og maks'!$A$2:$F$54,6,FALSE)&lt;&gt;0,'1. Prosjekteringsverktøy'!E324/3600/VLOOKUP(G324,'Dim, min og maks'!$A$2:$F$54,6,FALSE),(E324/3600)/(((G324/2/1000))^2*PI())),IF( VLOOKUP(F324,'Dim, min og maks'!$A$2:$F$54,6,FALSE)&lt;&gt;0,'1. Prosjekteringsverktøy'!E324/3600/VLOOKUP($F324,'Dim, min og maks'!$A$2:$F$54,6,FALSE),($E324/3600)/((($F324/2/1000))^2*PI()))),1))),"Dim finnes ikke")</f>
        <v/>
      </c>
      <c r="J324" s="173" t="str">
        <f>IFERROR(ROUND(IF($F324=0,"",IF(H324=CAV!$A$3,E324,IF(G324&lt;&gt;"",IF($G324=100,'2. Velg maks og min hastigheter'!$H$5,IF($G324=125,'2. Velg maks og min hastigheter'!$H$6,IF($G324=160,'2. Velg maks og min hastigheter'!$H$7,IF($G324=200,'2. Velg maks og min hastigheter'!$H$8,IF($G324=250,'2. Velg maks og min hastigheter'!$H$9,IF($G324=315,'2. Velg maks og min hastigheter'!$H$10,IF($G324=400,'2. Velg maks og min hastigheter'!$H$11,IF($G324=500,'2. Velg maks og min hastigheter'!$H$12,IF($G324=630,'2. Velg maks og min hastigheter'!$H$13,VLOOKUP($G324,'Dim, min og maks'!$A$11:$H$54,6,FALSE)*3600*1.5))))))))),IF($F324=100,'2. Velg maks og min hastigheter'!$H$5,IF($F324=125,'2. Velg maks og min hastigheter'!$H$6,IF($F324=160,'2. Velg maks og min hastigheter'!$H$7,IF($F324=200,'2. Velg maks og min hastigheter'!$H$8,IF($F324=250,'2. Velg maks og min hastigheter'!$H$9,IF($F324=315,'2. Velg maks og min hastigheter'!$H$10,IF($F324=400,'2. Velg maks og min hastigheter'!$H$11,IF($F324=500,'2. Velg maks og min hastigheter'!$H$12,IF($F324=630,'2. Velg maks og min hastigheter'!$H$13,VLOOKUP($F324,'Dim, min og maks'!$A$11:$H$54,6,FALSE)*3600*1.5)))))))))))),0),"")</f>
        <v/>
      </c>
      <c r="K324" s="174"/>
      <c r="L324" s="175" t="str">
        <f t="shared" si="13"/>
        <v/>
      </c>
      <c r="M324" s="233" t="str">
        <f t="shared" si="12"/>
        <v/>
      </c>
      <c r="N324" s="233"/>
      <c r="O324" s="233"/>
      <c r="P324" s="164"/>
    </row>
    <row r="325" spans="1:16" ht="15" customHeight="1" x14ac:dyDescent="0.3">
      <c r="A325" s="155"/>
      <c r="B325" s="174" t="s">
        <v>425</v>
      </c>
      <c r="C325" s="164"/>
      <c r="D325" s="164"/>
      <c r="E325" s="164"/>
      <c r="F325" s="169" t="str">
        <f>IF($E325&lt;20,"",IF(H325=CAV!$A$3,IF($E325&lt;='CAV hastighet'!$E$5,100,IF($E325&lt;='CAV hastighet'!$E$6,125,IF($E325&lt;='CAV hastighet'!$E$7,160,IF($E325&lt;='CAV hastighet'!$E$8,200,IF($E325&lt;='CAV hastighet'!$E$9,250,IF($E325&lt;='CAV hastighet'!$E$10,315,IF($E325&lt;='CAV hastighet'!$E$11,400,IF($E325&lt;='CAV hastighet'!$E$12,500,IF($E325&lt;='CAV hastighet'!$E$13,630,"Dim må overstyres"))))))))),IF($E325&lt;='2. Velg maks og min hastigheter'!$E$5,100,IF($E325&lt;='2. Velg maks og min hastigheter'!$E$6,125,IF($E325&lt;='2. Velg maks og min hastigheter'!$E$7,160,IF($E325&lt;='2. Velg maks og min hastigheter'!$E$8,200,IF($E325&lt;='2. Velg maks og min hastigheter'!$E$9,250,IF($E325&lt;='2. Velg maks og min hastigheter'!$E$10,315,IF($E325&lt;='2. Velg maks og min hastigheter'!$E$11,400,IF($E325&lt;='2. Velg maks og min hastigheter'!$E$12,500,IF($E325&lt;='2. Velg maks og min hastigheter'!$E$13,630,"Bruk rektangulært")))))))))))</f>
        <v/>
      </c>
      <c r="G325" s="170"/>
      <c r="H325" s="170"/>
      <c r="I325" s="172" t="str">
        <f>IFERROR(IF(OR($E325="",F325=""),"",IF(AND(F325="Bruk rektangulært",G325=""),"",ROUND(IF(G325&lt;&gt;"",IF( VLOOKUP(G325,'Dim, min og maks'!$A$2:$F$54,6,FALSE)&lt;&gt;0,'1. Prosjekteringsverktøy'!E325/3600/VLOOKUP(G325,'Dim, min og maks'!$A$2:$F$54,6,FALSE),(E325/3600)/(((G325/2/1000))^2*PI())),IF( VLOOKUP(F325,'Dim, min og maks'!$A$2:$F$54,6,FALSE)&lt;&gt;0,'1. Prosjekteringsverktøy'!E325/3600/VLOOKUP($F325,'Dim, min og maks'!$A$2:$F$54,6,FALSE),($E325/3600)/((($F325/2/1000))^2*PI()))),1))),"Dim finnes ikke")</f>
        <v/>
      </c>
      <c r="J325" s="173" t="str">
        <f>IFERROR(ROUND(IF($F325=0,"",IF(H325=CAV!$A$3,E325,IF(G325&lt;&gt;"",IF($G325=100,'2. Velg maks og min hastigheter'!$H$5,IF($G325=125,'2. Velg maks og min hastigheter'!$H$6,IF($G325=160,'2. Velg maks og min hastigheter'!$H$7,IF($G325=200,'2. Velg maks og min hastigheter'!$H$8,IF($G325=250,'2. Velg maks og min hastigheter'!$H$9,IF($G325=315,'2. Velg maks og min hastigheter'!$H$10,IF($G325=400,'2. Velg maks og min hastigheter'!$H$11,IF($G325=500,'2. Velg maks og min hastigheter'!$H$12,IF($G325=630,'2. Velg maks og min hastigheter'!$H$13,VLOOKUP($G325,'Dim, min og maks'!$A$11:$H$54,6,FALSE)*3600*1.5))))))))),IF($F325=100,'2. Velg maks og min hastigheter'!$H$5,IF($F325=125,'2. Velg maks og min hastigheter'!$H$6,IF($F325=160,'2. Velg maks og min hastigheter'!$H$7,IF($F325=200,'2. Velg maks og min hastigheter'!$H$8,IF($F325=250,'2. Velg maks og min hastigheter'!$H$9,IF($F325=315,'2. Velg maks og min hastigheter'!$H$10,IF($F325=400,'2. Velg maks og min hastigheter'!$H$11,IF($F325=500,'2. Velg maks og min hastigheter'!$H$12,IF($F325=630,'2. Velg maks og min hastigheter'!$H$13,VLOOKUP($F325,'Dim, min og maks'!$A$11:$H$54,6,FALSE)*3600*1.5)))))))))))),0),"")</f>
        <v/>
      </c>
      <c r="K325" s="174"/>
      <c r="L325" s="175" t="str">
        <f t="shared" si="13"/>
        <v/>
      </c>
      <c r="M325" s="233" t="str">
        <f t="shared" si="12"/>
        <v/>
      </c>
      <c r="N325" s="233"/>
      <c r="O325" s="233"/>
      <c r="P325" s="164"/>
    </row>
    <row r="326" spans="1:16" ht="15" customHeight="1" x14ac:dyDescent="0.3">
      <c r="A326" s="155"/>
      <c r="B326" s="174" t="s">
        <v>425</v>
      </c>
      <c r="C326" s="164"/>
      <c r="D326" s="164"/>
      <c r="E326" s="164"/>
      <c r="F326" s="169" t="str">
        <f>IF($E326&lt;20,"",IF(H326=CAV!$A$3,IF($E326&lt;='CAV hastighet'!$E$5,100,IF($E326&lt;='CAV hastighet'!$E$6,125,IF($E326&lt;='CAV hastighet'!$E$7,160,IF($E326&lt;='CAV hastighet'!$E$8,200,IF($E326&lt;='CAV hastighet'!$E$9,250,IF($E326&lt;='CAV hastighet'!$E$10,315,IF($E326&lt;='CAV hastighet'!$E$11,400,IF($E326&lt;='CAV hastighet'!$E$12,500,IF($E326&lt;='CAV hastighet'!$E$13,630,"Dim må overstyres"))))))))),IF($E326&lt;='2. Velg maks og min hastigheter'!$E$5,100,IF($E326&lt;='2. Velg maks og min hastigheter'!$E$6,125,IF($E326&lt;='2. Velg maks og min hastigheter'!$E$7,160,IF($E326&lt;='2. Velg maks og min hastigheter'!$E$8,200,IF($E326&lt;='2. Velg maks og min hastigheter'!$E$9,250,IF($E326&lt;='2. Velg maks og min hastigheter'!$E$10,315,IF($E326&lt;='2. Velg maks og min hastigheter'!$E$11,400,IF($E326&lt;='2. Velg maks og min hastigheter'!$E$12,500,IF($E326&lt;='2. Velg maks og min hastigheter'!$E$13,630,"Bruk rektangulært")))))))))))</f>
        <v/>
      </c>
      <c r="G326" s="170"/>
      <c r="H326" s="170"/>
      <c r="I326" s="172" t="str">
        <f>IFERROR(IF(OR($E326="",F326=""),"",IF(AND(F326="Bruk rektangulært",G326=""),"",ROUND(IF(G326&lt;&gt;"",IF( VLOOKUP(G326,'Dim, min og maks'!$A$2:$F$54,6,FALSE)&lt;&gt;0,'1. Prosjekteringsverktøy'!E326/3600/VLOOKUP(G326,'Dim, min og maks'!$A$2:$F$54,6,FALSE),(E326/3600)/(((G326/2/1000))^2*PI())),IF( VLOOKUP(F326,'Dim, min og maks'!$A$2:$F$54,6,FALSE)&lt;&gt;0,'1. Prosjekteringsverktøy'!E326/3600/VLOOKUP($F326,'Dim, min og maks'!$A$2:$F$54,6,FALSE),($E326/3600)/((($F326/2/1000))^2*PI()))),1))),"Dim finnes ikke")</f>
        <v/>
      </c>
      <c r="J326" s="173" t="str">
        <f>IFERROR(ROUND(IF($F326=0,"",IF(H326=CAV!$A$3,E326,IF(G326&lt;&gt;"",IF($G326=100,'2. Velg maks og min hastigheter'!$H$5,IF($G326=125,'2. Velg maks og min hastigheter'!$H$6,IF($G326=160,'2. Velg maks og min hastigheter'!$H$7,IF($G326=200,'2. Velg maks og min hastigheter'!$H$8,IF($G326=250,'2. Velg maks og min hastigheter'!$H$9,IF($G326=315,'2. Velg maks og min hastigheter'!$H$10,IF($G326=400,'2. Velg maks og min hastigheter'!$H$11,IF($G326=500,'2. Velg maks og min hastigheter'!$H$12,IF($G326=630,'2. Velg maks og min hastigheter'!$H$13,VLOOKUP($G326,'Dim, min og maks'!$A$11:$H$54,6,FALSE)*3600*1.5))))))))),IF($F326=100,'2. Velg maks og min hastigheter'!$H$5,IF($F326=125,'2. Velg maks og min hastigheter'!$H$6,IF($F326=160,'2. Velg maks og min hastigheter'!$H$7,IF($F326=200,'2. Velg maks og min hastigheter'!$H$8,IF($F326=250,'2. Velg maks og min hastigheter'!$H$9,IF($F326=315,'2. Velg maks og min hastigheter'!$H$10,IF($F326=400,'2. Velg maks og min hastigheter'!$H$11,IF($F326=500,'2. Velg maks og min hastigheter'!$H$12,IF($F326=630,'2. Velg maks og min hastigheter'!$H$13,VLOOKUP($F326,'Dim, min og maks'!$A$11:$H$54,6,FALSE)*3600*1.5)))))))))))),0),"")</f>
        <v/>
      </c>
      <c r="K326" s="174"/>
      <c r="L326" s="175" t="str">
        <f t="shared" si="13"/>
        <v/>
      </c>
      <c r="M326" s="233" t="str">
        <f t="shared" si="12"/>
        <v/>
      </c>
      <c r="N326" s="233"/>
      <c r="O326" s="233"/>
      <c r="P326" s="164"/>
    </row>
    <row r="327" spans="1:16" ht="15" customHeight="1" x14ac:dyDescent="0.3">
      <c r="A327" s="155"/>
      <c r="B327" s="174" t="s">
        <v>425</v>
      </c>
      <c r="C327" s="164"/>
      <c r="D327" s="164"/>
      <c r="E327" s="164"/>
      <c r="F327" s="169" t="str">
        <f>IF($E327&lt;20,"",IF(H327=CAV!$A$3,IF($E327&lt;='CAV hastighet'!$E$5,100,IF($E327&lt;='CAV hastighet'!$E$6,125,IF($E327&lt;='CAV hastighet'!$E$7,160,IF($E327&lt;='CAV hastighet'!$E$8,200,IF($E327&lt;='CAV hastighet'!$E$9,250,IF($E327&lt;='CAV hastighet'!$E$10,315,IF($E327&lt;='CAV hastighet'!$E$11,400,IF($E327&lt;='CAV hastighet'!$E$12,500,IF($E327&lt;='CAV hastighet'!$E$13,630,"Dim må overstyres"))))))))),IF($E327&lt;='2. Velg maks og min hastigheter'!$E$5,100,IF($E327&lt;='2. Velg maks og min hastigheter'!$E$6,125,IF($E327&lt;='2. Velg maks og min hastigheter'!$E$7,160,IF($E327&lt;='2. Velg maks og min hastigheter'!$E$8,200,IF($E327&lt;='2. Velg maks og min hastigheter'!$E$9,250,IF($E327&lt;='2. Velg maks og min hastigheter'!$E$10,315,IF($E327&lt;='2. Velg maks og min hastigheter'!$E$11,400,IF($E327&lt;='2. Velg maks og min hastigheter'!$E$12,500,IF($E327&lt;='2. Velg maks og min hastigheter'!$E$13,630,"Bruk rektangulært")))))))))))</f>
        <v/>
      </c>
      <c r="G327" s="170"/>
      <c r="H327" s="170"/>
      <c r="I327" s="172" t="str">
        <f>IFERROR(IF(OR($E327="",F327=""),"",IF(AND(F327="Bruk rektangulært",G327=""),"",ROUND(IF(G327&lt;&gt;"",IF( VLOOKUP(G327,'Dim, min og maks'!$A$2:$F$54,6,FALSE)&lt;&gt;0,'1. Prosjekteringsverktøy'!E327/3600/VLOOKUP(G327,'Dim, min og maks'!$A$2:$F$54,6,FALSE),(E327/3600)/(((G327/2/1000))^2*PI())),IF( VLOOKUP(F327,'Dim, min og maks'!$A$2:$F$54,6,FALSE)&lt;&gt;0,'1. Prosjekteringsverktøy'!E327/3600/VLOOKUP($F327,'Dim, min og maks'!$A$2:$F$54,6,FALSE),($E327/3600)/((($F327/2/1000))^2*PI()))),1))),"Dim finnes ikke")</f>
        <v/>
      </c>
      <c r="J327" s="173" t="str">
        <f>IFERROR(ROUND(IF($F327=0,"",IF(H327=CAV!$A$3,E327,IF(G327&lt;&gt;"",IF($G327=100,'2. Velg maks og min hastigheter'!$H$5,IF($G327=125,'2. Velg maks og min hastigheter'!$H$6,IF($G327=160,'2. Velg maks og min hastigheter'!$H$7,IF($G327=200,'2. Velg maks og min hastigheter'!$H$8,IF($G327=250,'2. Velg maks og min hastigheter'!$H$9,IF($G327=315,'2. Velg maks og min hastigheter'!$H$10,IF($G327=400,'2. Velg maks og min hastigheter'!$H$11,IF($G327=500,'2. Velg maks og min hastigheter'!$H$12,IF($G327=630,'2. Velg maks og min hastigheter'!$H$13,VLOOKUP($G327,'Dim, min og maks'!$A$11:$H$54,6,FALSE)*3600*1.5))))))))),IF($F327=100,'2. Velg maks og min hastigheter'!$H$5,IF($F327=125,'2. Velg maks og min hastigheter'!$H$6,IF($F327=160,'2. Velg maks og min hastigheter'!$H$7,IF($F327=200,'2. Velg maks og min hastigheter'!$H$8,IF($F327=250,'2. Velg maks og min hastigheter'!$H$9,IF($F327=315,'2. Velg maks og min hastigheter'!$H$10,IF($F327=400,'2. Velg maks og min hastigheter'!$H$11,IF($F327=500,'2. Velg maks og min hastigheter'!$H$12,IF($F327=630,'2. Velg maks og min hastigheter'!$H$13,VLOOKUP($F327,'Dim, min og maks'!$A$11:$H$54,6,FALSE)*3600*1.5)))))))))))),0),"")</f>
        <v/>
      </c>
      <c r="K327" s="174"/>
      <c r="L327" s="175" t="str">
        <f t="shared" si="13"/>
        <v/>
      </c>
      <c r="M327" s="233" t="str">
        <f t="shared" si="12"/>
        <v/>
      </c>
      <c r="N327" s="233"/>
      <c r="O327" s="233"/>
      <c r="P327" s="164"/>
    </row>
    <row r="328" spans="1:16" ht="15" customHeight="1" x14ac:dyDescent="0.3">
      <c r="A328" s="155"/>
      <c r="B328" s="174" t="s">
        <v>425</v>
      </c>
      <c r="C328" s="164"/>
      <c r="D328" s="164"/>
      <c r="E328" s="164"/>
      <c r="F328" s="169" t="str">
        <f>IF($E328&lt;20,"",IF(H328=CAV!$A$3,IF($E328&lt;='CAV hastighet'!$E$5,100,IF($E328&lt;='CAV hastighet'!$E$6,125,IF($E328&lt;='CAV hastighet'!$E$7,160,IF($E328&lt;='CAV hastighet'!$E$8,200,IF($E328&lt;='CAV hastighet'!$E$9,250,IF($E328&lt;='CAV hastighet'!$E$10,315,IF($E328&lt;='CAV hastighet'!$E$11,400,IF($E328&lt;='CAV hastighet'!$E$12,500,IF($E328&lt;='CAV hastighet'!$E$13,630,"Dim må overstyres"))))))))),IF($E328&lt;='2. Velg maks og min hastigheter'!$E$5,100,IF($E328&lt;='2. Velg maks og min hastigheter'!$E$6,125,IF($E328&lt;='2. Velg maks og min hastigheter'!$E$7,160,IF($E328&lt;='2. Velg maks og min hastigheter'!$E$8,200,IF($E328&lt;='2. Velg maks og min hastigheter'!$E$9,250,IF($E328&lt;='2. Velg maks og min hastigheter'!$E$10,315,IF($E328&lt;='2. Velg maks og min hastigheter'!$E$11,400,IF($E328&lt;='2. Velg maks og min hastigheter'!$E$12,500,IF($E328&lt;='2. Velg maks og min hastigheter'!$E$13,630,"Bruk rektangulært")))))))))))</f>
        <v/>
      </c>
      <c r="G328" s="170"/>
      <c r="H328" s="170"/>
      <c r="I328" s="172" t="str">
        <f>IFERROR(IF(OR($E328="",F328=""),"",IF(AND(F328="Bruk rektangulært",G328=""),"",ROUND(IF(G328&lt;&gt;"",IF( VLOOKUP(G328,'Dim, min og maks'!$A$2:$F$54,6,FALSE)&lt;&gt;0,'1. Prosjekteringsverktøy'!E328/3600/VLOOKUP(G328,'Dim, min og maks'!$A$2:$F$54,6,FALSE),(E328/3600)/(((G328/2/1000))^2*PI())),IF( VLOOKUP(F328,'Dim, min og maks'!$A$2:$F$54,6,FALSE)&lt;&gt;0,'1. Prosjekteringsverktøy'!E328/3600/VLOOKUP($F328,'Dim, min og maks'!$A$2:$F$54,6,FALSE),($E328/3600)/((($F328/2/1000))^2*PI()))),1))),"Dim finnes ikke")</f>
        <v/>
      </c>
      <c r="J328" s="173" t="str">
        <f>IFERROR(ROUND(IF($F328=0,"",IF(H328=CAV!$A$3,E328,IF(G328&lt;&gt;"",IF($G328=100,'2. Velg maks og min hastigheter'!$H$5,IF($G328=125,'2. Velg maks og min hastigheter'!$H$6,IF($G328=160,'2. Velg maks og min hastigheter'!$H$7,IF($G328=200,'2. Velg maks og min hastigheter'!$H$8,IF($G328=250,'2. Velg maks og min hastigheter'!$H$9,IF($G328=315,'2. Velg maks og min hastigheter'!$H$10,IF($G328=400,'2. Velg maks og min hastigheter'!$H$11,IF($G328=500,'2. Velg maks og min hastigheter'!$H$12,IF($G328=630,'2. Velg maks og min hastigheter'!$H$13,VLOOKUP($G328,'Dim, min og maks'!$A$11:$H$54,6,FALSE)*3600*1.5))))))))),IF($F328=100,'2. Velg maks og min hastigheter'!$H$5,IF($F328=125,'2. Velg maks og min hastigheter'!$H$6,IF($F328=160,'2. Velg maks og min hastigheter'!$H$7,IF($F328=200,'2. Velg maks og min hastigheter'!$H$8,IF($F328=250,'2. Velg maks og min hastigheter'!$H$9,IF($F328=315,'2. Velg maks og min hastigheter'!$H$10,IF($F328=400,'2. Velg maks og min hastigheter'!$H$11,IF($F328=500,'2. Velg maks og min hastigheter'!$H$12,IF($F328=630,'2. Velg maks og min hastigheter'!$H$13,VLOOKUP($F328,'Dim, min og maks'!$A$11:$H$54,6,FALSE)*3600*1.5)))))))))))),0),"")</f>
        <v/>
      </c>
      <c r="K328" s="174"/>
      <c r="L328" s="175" t="str">
        <f t="shared" si="13"/>
        <v/>
      </c>
      <c r="M328" s="233" t="str">
        <f t="shared" si="12"/>
        <v/>
      </c>
      <c r="N328" s="233"/>
      <c r="O328" s="233"/>
      <c r="P328" s="164"/>
    </row>
    <row r="329" spans="1:16" ht="15" customHeight="1" x14ac:dyDescent="0.3">
      <c r="A329" s="155"/>
      <c r="B329" s="174" t="s">
        <v>425</v>
      </c>
      <c r="C329" s="164"/>
      <c r="D329" s="164"/>
      <c r="E329" s="164"/>
      <c r="F329" s="169" t="str">
        <f>IF($E329&lt;20,"",IF(H329=CAV!$A$3,IF($E329&lt;='CAV hastighet'!$E$5,100,IF($E329&lt;='CAV hastighet'!$E$6,125,IF($E329&lt;='CAV hastighet'!$E$7,160,IF($E329&lt;='CAV hastighet'!$E$8,200,IF($E329&lt;='CAV hastighet'!$E$9,250,IF($E329&lt;='CAV hastighet'!$E$10,315,IF($E329&lt;='CAV hastighet'!$E$11,400,IF($E329&lt;='CAV hastighet'!$E$12,500,IF($E329&lt;='CAV hastighet'!$E$13,630,"Dim må overstyres"))))))))),IF($E329&lt;='2. Velg maks og min hastigheter'!$E$5,100,IF($E329&lt;='2. Velg maks og min hastigheter'!$E$6,125,IF($E329&lt;='2. Velg maks og min hastigheter'!$E$7,160,IF($E329&lt;='2. Velg maks og min hastigheter'!$E$8,200,IF($E329&lt;='2. Velg maks og min hastigheter'!$E$9,250,IF($E329&lt;='2. Velg maks og min hastigheter'!$E$10,315,IF($E329&lt;='2. Velg maks og min hastigheter'!$E$11,400,IF($E329&lt;='2. Velg maks og min hastigheter'!$E$12,500,IF($E329&lt;='2. Velg maks og min hastigheter'!$E$13,630,"Bruk rektangulært")))))))))))</f>
        <v/>
      </c>
      <c r="G329" s="170"/>
      <c r="H329" s="170"/>
      <c r="I329" s="172" t="str">
        <f>IFERROR(IF(OR($E329="",F329=""),"",IF(AND(F329="Bruk rektangulært",G329=""),"",ROUND(IF(G329&lt;&gt;"",IF( VLOOKUP(G329,'Dim, min og maks'!$A$2:$F$54,6,FALSE)&lt;&gt;0,'1. Prosjekteringsverktøy'!E329/3600/VLOOKUP(G329,'Dim, min og maks'!$A$2:$F$54,6,FALSE),(E329/3600)/(((G329/2/1000))^2*PI())),IF( VLOOKUP(F329,'Dim, min og maks'!$A$2:$F$54,6,FALSE)&lt;&gt;0,'1. Prosjekteringsverktøy'!E329/3600/VLOOKUP($F329,'Dim, min og maks'!$A$2:$F$54,6,FALSE),($E329/3600)/((($F329/2/1000))^2*PI()))),1))),"Dim finnes ikke")</f>
        <v/>
      </c>
      <c r="J329" s="173" t="str">
        <f>IFERROR(ROUND(IF($F329=0,"",IF(H329=CAV!$A$3,E329,IF(G329&lt;&gt;"",IF($G329=100,'2. Velg maks og min hastigheter'!$H$5,IF($G329=125,'2. Velg maks og min hastigheter'!$H$6,IF($G329=160,'2. Velg maks og min hastigheter'!$H$7,IF($G329=200,'2. Velg maks og min hastigheter'!$H$8,IF($G329=250,'2. Velg maks og min hastigheter'!$H$9,IF($G329=315,'2. Velg maks og min hastigheter'!$H$10,IF($G329=400,'2. Velg maks og min hastigheter'!$H$11,IF($G329=500,'2. Velg maks og min hastigheter'!$H$12,IF($G329=630,'2. Velg maks og min hastigheter'!$H$13,VLOOKUP($G329,'Dim, min og maks'!$A$11:$H$54,6,FALSE)*3600*1.5))))))))),IF($F329=100,'2. Velg maks og min hastigheter'!$H$5,IF($F329=125,'2. Velg maks og min hastigheter'!$H$6,IF($F329=160,'2. Velg maks og min hastigheter'!$H$7,IF($F329=200,'2. Velg maks og min hastigheter'!$H$8,IF($F329=250,'2. Velg maks og min hastigheter'!$H$9,IF($F329=315,'2. Velg maks og min hastigheter'!$H$10,IF($F329=400,'2. Velg maks og min hastigheter'!$H$11,IF($F329=500,'2. Velg maks og min hastigheter'!$H$12,IF($F329=630,'2. Velg maks og min hastigheter'!$H$13,VLOOKUP($F329,'Dim, min og maks'!$A$11:$H$54,6,FALSE)*3600*1.5)))))))))))),0),"")</f>
        <v/>
      </c>
      <c r="K329" s="174"/>
      <c r="L329" s="175" t="str">
        <f t="shared" si="13"/>
        <v/>
      </c>
      <c r="M329" s="233" t="str">
        <f t="shared" si="12"/>
        <v/>
      </c>
      <c r="N329" s="233"/>
      <c r="O329" s="233"/>
      <c r="P329" s="164"/>
    </row>
    <row r="330" spans="1:16" ht="15" customHeight="1" x14ac:dyDescent="0.3">
      <c r="A330" s="155"/>
      <c r="B330" s="174" t="s">
        <v>425</v>
      </c>
      <c r="C330" s="164"/>
      <c r="D330" s="164"/>
      <c r="E330" s="164"/>
      <c r="F330" s="169" t="str">
        <f>IF($E330&lt;20,"",IF(H330=CAV!$A$3,IF($E330&lt;='CAV hastighet'!$E$5,100,IF($E330&lt;='CAV hastighet'!$E$6,125,IF($E330&lt;='CAV hastighet'!$E$7,160,IF($E330&lt;='CAV hastighet'!$E$8,200,IF($E330&lt;='CAV hastighet'!$E$9,250,IF($E330&lt;='CAV hastighet'!$E$10,315,IF($E330&lt;='CAV hastighet'!$E$11,400,IF($E330&lt;='CAV hastighet'!$E$12,500,IF($E330&lt;='CAV hastighet'!$E$13,630,"Dim må overstyres"))))))))),IF($E330&lt;='2. Velg maks og min hastigheter'!$E$5,100,IF($E330&lt;='2. Velg maks og min hastigheter'!$E$6,125,IF($E330&lt;='2. Velg maks og min hastigheter'!$E$7,160,IF($E330&lt;='2. Velg maks og min hastigheter'!$E$8,200,IF($E330&lt;='2. Velg maks og min hastigheter'!$E$9,250,IF($E330&lt;='2. Velg maks og min hastigheter'!$E$10,315,IF($E330&lt;='2. Velg maks og min hastigheter'!$E$11,400,IF($E330&lt;='2. Velg maks og min hastigheter'!$E$12,500,IF($E330&lt;='2. Velg maks og min hastigheter'!$E$13,630,"Bruk rektangulært")))))))))))</f>
        <v/>
      </c>
      <c r="G330" s="170"/>
      <c r="H330" s="170"/>
      <c r="I330" s="172" t="str">
        <f>IFERROR(IF(OR($E330="",F330=""),"",IF(AND(F330="Bruk rektangulært",G330=""),"",ROUND(IF(G330&lt;&gt;"",IF( VLOOKUP(G330,'Dim, min og maks'!$A$2:$F$54,6,FALSE)&lt;&gt;0,'1. Prosjekteringsverktøy'!E330/3600/VLOOKUP(G330,'Dim, min og maks'!$A$2:$F$54,6,FALSE),(E330/3600)/(((G330/2/1000))^2*PI())),IF( VLOOKUP(F330,'Dim, min og maks'!$A$2:$F$54,6,FALSE)&lt;&gt;0,'1. Prosjekteringsverktøy'!E330/3600/VLOOKUP($F330,'Dim, min og maks'!$A$2:$F$54,6,FALSE),($E330/3600)/((($F330/2/1000))^2*PI()))),1))),"Dim finnes ikke")</f>
        <v/>
      </c>
      <c r="J330" s="173" t="str">
        <f>IFERROR(ROUND(IF($F330=0,"",IF(H330=CAV!$A$3,E330,IF(G330&lt;&gt;"",IF($G330=100,'2. Velg maks og min hastigheter'!$H$5,IF($G330=125,'2. Velg maks og min hastigheter'!$H$6,IF($G330=160,'2. Velg maks og min hastigheter'!$H$7,IF($G330=200,'2. Velg maks og min hastigheter'!$H$8,IF($G330=250,'2. Velg maks og min hastigheter'!$H$9,IF($G330=315,'2. Velg maks og min hastigheter'!$H$10,IF($G330=400,'2. Velg maks og min hastigheter'!$H$11,IF($G330=500,'2. Velg maks og min hastigheter'!$H$12,IF($G330=630,'2. Velg maks og min hastigheter'!$H$13,VLOOKUP($G330,'Dim, min og maks'!$A$11:$H$54,6,FALSE)*3600*1.5))))))))),IF($F330=100,'2. Velg maks og min hastigheter'!$H$5,IF($F330=125,'2. Velg maks og min hastigheter'!$H$6,IF($F330=160,'2. Velg maks og min hastigheter'!$H$7,IF($F330=200,'2. Velg maks og min hastigheter'!$H$8,IF($F330=250,'2. Velg maks og min hastigheter'!$H$9,IF($F330=315,'2. Velg maks og min hastigheter'!$H$10,IF($F330=400,'2. Velg maks og min hastigheter'!$H$11,IF($F330=500,'2. Velg maks og min hastigheter'!$H$12,IF($F330=630,'2. Velg maks og min hastigheter'!$H$13,VLOOKUP($F330,'Dim, min og maks'!$A$11:$H$54,6,FALSE)*3600*1.5)))))))))))),0),"")</f>
        <v/>
      </c>
      <c r="K330" s="174"/>
      <c r="L330" s="175" t="str">
        <f t="shared" si="13"/>
        <v/>
      </c>
      <c r="M330" s="233" t="str">
        <f t="shared" si="12"/>
        <v/>
      </c>
      <c r="N330" s="233"/>
      <c r="O330" s="233"/>
      <c r="P330" s="164"/>
    </row>
    <row r="331" spans="1:16" ht="15" customHeight="1" x14ac:dyDescent="0.3">
      <c r="A331" s="155"/>
      <c r="B331" s="174" t="s">
        <v>425</v>
      </c>
      <c r="C331" s="164"/>
      <c r="D331" s="164"/>
      <c r="E331" s="164"/>
      <c r="F331" s="169" t="str">
        <f>IF($E331&lt;20,"",IF(H331=CAV!$A$3,IF($E331&lt;='CAV hastighet'!$E$5,100,IF($E331&lt;='CAV hastighet'!$E$6,125,IF($E331&lt;='CAV hastighet'!$E$7,160,IF($E331&lt;='CAV hastighet'!$E$8,200,IF($E331&lt;='CAV hastighet'!$E$9,250,IF($E331&lt;='CAV hastighet'!$E$10,315,IF($E331&lt;='CAV hastighet'!$E$11,400,IF($E331&lt;='CAV hastighet'!$E$12,500,IF($E331&lt;='CAV hastighet'!$E$13,630,"Dim må overstyres"))))))))),IF($E331&lt;='2. Velg maks og min hastigheter'!$E$5,100,IF($E331&lt;='2. Velg maks og min hastigheter'!$E$6,125,IF($E331&lt;='2. Velg maks og min hastigheter'!$E$7,160,IF($E331&lt;='2. Velg maks og min hastigheter'!$E$8,200,IF($E331&lt;='2. Velg maks og min hastigheter'!$E$9,250,IF($E331&lt;='2. Velg maks og min hastigheter'!$E$10,315,IF($E331&lt;='2. Velg maks og min hastigheter'!$E$11,400,IF($E331&lt;='2. Velg maks og min hastigheter'!$E$12,500,IF($E331&lt;='2. Velg maks og min hastigheter'!$E$13,630,"Bruk rektangulært")))))))))))</f>
        <v/>
      </c>
      <c r="G331" s="170"/>
      <c r="H331" s="170"/>
      <c r="I331" s="172" t="str">
        <f>IFERROR(IF(OR($E331="",F331=""),"",IF(AND(F331="Bruk rektangulært",G331=""),"",ROUND(IF(G331&lt;&gt;"",IF( VLOOKUP(G331,'Dim, min og maks'!$A$2:$F$54,6,FALSE)&lt;&gt;0,'1. Prosjekteringsverktøy'!E331/3600/VLOOKUP(G331,'Dim, min og maks'!$A$2:$F$54,6,FALSE),(E331/3600)/(((G331/2/1000))^2*PI())),IF( VLOOKUP(F331,'Dim, min og maks'!$A$2:$F$54,6,FALSE)&lt;&gt;0,'1. Prosjekteringsverktøy'!E331/3600/VLOOKUP($F331,'Dim, min og maks'!$A$2:$F$54,6,FALSE),($E331/3600)/((($F331/2/1000))^2*PI()))),1))),"Dim finnes ikke")</f>
        <v/>
      </c>
      <c r="J331" s="173" t="str">
        <f>IFERROR(ROUND(IF($F331=0,"",IF(H331=CAV!$A$3,E331,IF(G331&lt;&gt;"",IF($G331=100,'2. Velg maks og min hastigheter'!$H$5,IF($G331=125,'2. Velg maks og min hastigheter'!$H$6,IF($G331=160,'2. Velg maks og min hastigheter'!$H$7,IF($G331=200,'2. Velg maks og min hastigheter'!$H$8,IF($G331=250,'2. Velg maks og min hastigheter'!$H$9,IF($G331=315,'2. Velg maks og min hastigheter'!$H$10,IF($G331=400,'2. Velg maks og min hastigheter'!$H$11,IF($G331=500,'2. Velg maks og min hastigheter'!$H$12,IF($G331=630,'2. Velg maks og min hastigheter'!$H$13,VLOOKUP($G331,'Dim, min og maks'!$A$11:$H$54,6,FALSE)*3600*1.5))))))))),IF($F331=100,'2. Velg maks og min hastigheter'!$H$5,IF($F331=125,'2. Velg maks og min hastigheter'!$H$6,IF($F331=160,'2. Velg maks og min hastigheter'!$H$7,IF($F331=200,'2. Velg maks og min hastigheter'!$H$8,IF($F331=250,'2. Velg maks og min hastigheter'!$H$9,IF($F331=315,'2. Velg maks og min hastigheter'!$H$10,IF($F331=400,'2. Velg maks og min hastigheter'!$H$11,IF($F331=500,'2. Velg maks og min hastigheter'!$H$12,IF($F331=630,'2. Velg maks og min hastigheter'!$H$13,VLOOKUP($F331,'Dim, min og maks'!$A$11:$H$54,6,FALSE)*3600*1.5)))))))))))),0),"")</f>
        <v/>
      </c>
      <c r="K331" s="174"/>
      <c r="L331" s="175" t="str">
        <f t="shared" si="13"/>
        <v/>
      </c>
      <c r="M331" s="233" t="str">
        <f t="shared" ref="M331:M394" si="14">IF(L331="Ja","Vmin er for lav, gå ned en dim eller øk Vmin.",IF(AND(L331="",F331="Bruk rektangulært",G331&lt;&gt;""),"",IF(AND(L331="",F331="Bruk rektangulært"),"Vmaks er for høy, overstyr med retangulært spjeld.","")))</f>
        <v/>
      </c>
      <c r="N331" s="233"/>
      <c r="O331" s="233"/>
      <c r="P331" s="164"/>
    </row>
    <row r="332" spans="1:16" ht="15" customHeight="1" x14ac:dyDescent="0.3">
      <c r="A332" s="155"/>
      <c r="B332" s="174" t="s">
        <v>425</v>
      </c>
      <c r="C332" s="164"/>
      <c r="D332" s="164"/>
      <c r="E332" s="164"/>
      <c r="F332" s="169" t="str">
        <f>IF($E332&lt;20,"",IF(H332=CAV!$A$3,IF($E332&lt;='CAV hastighet'!$E$5,100,IF($E332&lt;='CAV hastighet'!$E$6,125,IF($E332&lt;='CAV hastighet'!$E$7,160,IF($E332&lt;='CAV hastighet'!$E$8,200,IF($E332&lt;='CAV hastighet'!$E$9,250,IF($E332&lt;='CAV hastighet'!$E$10,315,IF($E332&lt;='CAV hastighet'!$E$11,400,IF($E332&lt;='CAV hastighet'!$E$12,500,IF($E332&lt;='CAV hastighet'!$E$13,630,"Dim må overstyres"))))))))),IF($E332&lt;='2. Velg maks og min hastigheter'!$E$5,100,IF($E332&lt;='2. Velg maks og min hastigheter'!$E$6,125,IF($E332&lt;='2. Velg maks og min hastigheter'!$E$7,160,IF($E332&lt;='2. Velg maks og min hastigheter'!$E$8,200,IF($E332&lt;='2. Velg maks og min hastigheter'!$E$9,250,IF($E332&lt;='2. Velg maks og min hastigheter'!$E$10,315,IF($E332&lt;='2. Velg maks og min hastigheter'!$E$11,400,IF($E332&lt;='2. Velg maks og min hastigheter'!$E$12,500,IF($E332&lt;='2. Velg maks og min hastigheter'!$E$13,630,"Bruk rektangulært")))))))))))</f>
        <v/>
      </c>
      <c r="G332" s="170"/>
      <c r="H332" s="170"/>
      <c r="I332" s="172" t="str">
        <f>IFERROR(IF(OR($E332="",F332=""),"",IF(AND(F332="Bruk rektangulært",G332=""),"",ROUND(IF(G332&lt;&gt;"",IF( VLOOKUP(G332,'Dim, min og maks'!$A$2:$F$54,6,FALSE)&lt;&gt;0,'1. Prosjekteringsverktøy'!E332/3600/VLOOKUP(G332,'Dim, min og maks'!$A$2:$F$54,6,FALSE),(E332/3600)/(((G332/2/1000))^2*PI())),IF( VLOOKUP(F332,'Dim, min og maks'!$A$2:$F$54,6,FALSE)&lt;&gt;0,'1. Prosjekteringsverktøy'!E332/3600/VLOOKUP($F332,'Dim, min og maks'!$A$2:$F$54,6,FALSE),($E332/3600)/((($F332/2/1000))^2*PI()))),1))),"Dim finnes ikke")</f>
        <v/>
      </c>
      <c r="J332" s="173" t="str">
        <f>IFERROR(ROUND(IF($F332=0,"",IF(H332=CAV!$A$3,E332,IF(G332&lt;&gt;"",IF($G332=100,'2. Velg maks og min hastigheter'!$H$5,IF($G332=125,'2. Velg maks og min hastigheter'!$H$6,IF($G332=160,'2. Velg maks og min hastigheter'!$H$7,IF($G332=200,'2. Velg maks og min hastigheter'!$H$8,IF($G332=250,'2. Velg maks og min hastigheter'!$H$9,IF($G332=315,'2. Velg maks og min hastigheter'!$H$10,IF($G332=400,'2. Velg maks og min hastigheter'!$H$11,IF($G332=500,'2. Velg maks og min hastigheter'!$H$12,IF($G332=630,'2. Velg maks og min hastigheter'!$H$13,VLOOKUP($G332,'Dim, min og maks'!$A$11:$H$54,6,FALSE)*3600*1.5))))))))),IF($F332=100,'2. Velg maks og min hastigheter'!$H$5,IF($F332=125,'2. Velg maks og min hastigheter'!$H$6,IF($F332=160,'2. Velg maks og min hastigheter'!$H$7,IF($F332=200,'2. Velg maks og min hastigheter'!$H$8,IF($F332=250,'2. Velg maks og min hastigheter'!$H$9,IF($F332=315,'2. Velg maks og min hastigheter'!$H$10,IF($F332=400,'2. Velg maks og min hastigheter'!$H$11,IF($F332=500,'2. Velg maks og min hastigheter'!$H$12,IF($F332=630,'2. Velg maks og min hastigheter'!$H$13,VLOOKUP($F332,'Dim, min og maks'!$A$11:$H$54,6,FALSE)*3600*1.5)))))))))))),0),"")</f>
        <v/>
      </c>
      <c r="K332" s="174"/>
      <c r="L332" s="175" t="str">
        <f t="shared" si="13"/>
        <v/>
      </c>
      <c r="M332" s="233" t="str">
        <f t="shared" si="14"/>
        <v/>
      </c>
      <c r="N332" s="233"/>
      <c r="O332" s="233"/>
      <c r="P332" s="164"/>
    </row>
    <row r="333" spans="1:16" ht="15" customHeight="1" x14ac:dyDescent="0.3">
      <c r="A333" s="155"/>
      <c r="B333" s="174" t="s">
        <v>425</v>
      </c>
      <c r="C333" s="164"/>
      <c r="D333" s="164"/>
      <c r="E333" s="164"/>
      <c r="F333" s="169" t="str">
        <f>IF($E333&lt;20,"",IF(H333=CAV!$A$3,IF($E333&lt;='CAV hastighet'!$E$5,100,IF($E333&lt;='CAV hastighet'!$E$6,125,IF($E333&lt;='CAV hastighet'!$E$7,160,IF($E333&lt;='CAV hastighet'!$E$8,200,IF($E333&lt;='CAV hastighet'!$E$9,250,IF($E333&lt;='CAV hastighet'!$E$10,315,IF($E333&lt;='CAV hastighet'!$E$11,400,IF($E333&lt;='CAV hastighet'!$E$12,500,IF($E333&lt;='CAV hastighet'!$E$13,630,"Dim må overstyres"))))))))),IF($E333&lt;='2. Velg maks og min hastigheter'!$E$5,100,IF($E333&lt;='2. Velg maks og min hastigheter'!$E$6,125,IF($E333&lt;='2. Velg maks og min hastigheter'!$E$7,160,IF($E333&lt;='2. Velg maks og min hastigheter'!$E$8,200,IF($E333&lt;='2. Velg maks og min hastigheter'!$E$9,250,IF($E333&lt;='2. Velg maks og min hastigheter'!$E$10,315,IF($E333&lt;='2. Velg maks og min hastigheter'!$E$11,400,IF($E333&lt;='2. Velg maks og min hastigheter'!$E$12,500,IF($E333&lt;='2. Velg maks og min hastigheter'!$E$13,630,"Bruk rektangulært")))))))))))</f>
        <v/>
      </c>
      <c r="G333" s="170"/>
      <c r="H333" s="170"/>
      <c r="I333" s="172" t="str">
        <f>IFERROR(IF(OR($E333="",F333=""),"",IF(AND(F333="Bruk rektangulært",G333=""),"",ROUND(IF(G333&lt;&gt;"",IF( VLOOKUP(G333,'Dim, min og maks'!$A$2:$F$54,6,FALSE)&lt;&gt;0,'1. Prosjekteringsverktøy'!E333/3600/VLOOKUP(G333,'Dim, min og maks'!$A$2:$F$54,6,FALSE),(E333/3600)/(((G333/2/1000))^2*PI())),IF( VLOOKUP(F333,'Dim, min og maks'!$A$2:$F$54,6,FALSE)&lt;&gt;0,'1. Prosjekteringsverktøy'!E333/3600/VLOOKUP($F333,'Dim, min og maks'!$A$2:$F$54,6,FALSE),($E333/3600)/((($F333/2/1000))^2*PI()))),1))),"Dim finnes ikke")</f>
        <v/>
      </c>
      <c r="J333" s="173" t="str">
        <f>IFERROR(ROUND(IF($F333=0,"",IF(H333=CAV!$A$3,E333,IF(G333&lt;&gt;"",IF($G333=100,'2. Velg maks og min hastigheter'!$H$5,IF($G333=125,'2. Velg maks og min hastigheter'!$H$6,IF($G333=160,'2. Velg maks og min hastigheter'!$H$7,IF($G333=200,'2. Velg maks og min hastigheter'!$H$8,IF($G333=250,'2. Velg maks og min hastigheter'!$H$9,IF($G333=315,'2. Velg maks og min hastigheter'!$H$10,IF($G333=400,'2. Velg maks og min hastigheter'!$H$11,IF($G333=500,'2. Velg maks og min hastigheter'!$H$12,IF($G333=630,'2. Velg maks og min hastigheter'!$H$13,VLOOKUP($G333,'Dim, min og maks'!$A$11:$H$54,6,FALSE)*3600*1.5))))))))),IF($F333=100,'2. Velg maks og min hastigheter'!$H$5,IF($F333=125,'2. Velg maks og min hastigheter'!$H$6,IF($F333=160,'2. Velg maks og min hastigheter'!$H$7,IF($F333=200,'2. Velg maks og min hastigheter'!$H$8,IF($F333=250,'2. Velg maks og min hastigheter'!$H$9,IF($F333=315,'2. Velg maks og min hastigheter'!$H$10,IF($F333=400,'2. Velg maks og min hastigheter'!$H$11,IF($F333=500,'2. Velg maks og min hastigheter'!$H$12,IF($F333=630,'2. Velg maks og min hastigheter'!$H$13,VLOOKUP($F333,'Dim, min og maks'!$A$11:$H$54,6,FALSE)*3600*1.5)))))))))))),0),"")</f>
        <v/>
      </c>
      <c r="K333" s="174"/>
      <c r="L333" s="175" t="str">
        <f t="shared" si="13"/>
        <v/>
      </c>
      <c r="M333" s="233" t="str">
        <f t="shared" si="14"/>
        <v/>
      </c>
      <c r="N333" s="233"/>
      <c r="O333" s="233"/>
      <c r="P333" s="164"/>
    </row>
    <row r="334" spans="1:16" ht="15" customHeight="1" x14ac:dyDescent="0.3">
      <c r="A334" s="155"/>
      <c r="B334" s="174" t="s">
        <v>425</v>
      </c>
      <c r="C334" s="164"/>
      <c r="D334" s="164"/>
      <c r="E334" s="164"/>
      <c r="F334" s="169" t="str">
        <f>IF($E334&lt;20,"",IF(H334=CAV!$A$3,IF($E334&lt;='CAV hastighet'!$E$5,100,IF($E334&lt;='CAV hastighet'!$E$6,125,IF($E334&lt;='CAV hastighet'!$E$7,160,IF($E334&lt;='CAV hastighet'!$E$8,200,IF($E334&lt;='CAV hastighet'!$E$9,250,IF($E334&lt;='CAV hastighet'!$E$10,315,IF($E334&lt;='CAV hastighet'!$E$11,400,IF($E334&lt;='CAV hastighet'!$E$12,500,IF($E334&lt;='CAV hastighet'!$E$13,630,"Dim må overstyres"))))))))),IF($E334&lt;='2. Velg maks og min hastigheter'!$E$5,100,IF($E334&lt;='2. Velg maks og min hastigheter'!$E$6,125,IF($E334&lt;='2. Velg maks og min hastigheter'!$E$7,160,IF($E334&lt;='2. Velg maks og min hastigheter'!$E$8,200,IF($E334&lt;='2. Velg maks og min hastigheter'!$E$9,250,IF($E334&lt;='2. Velg maks og min hastigheter'!$E$10,315,IF($E334&lt;='2. Velg maks og min hastigheter'!$E$11,400,IF($E334&lt;='2. Velg maks og min hastigheter'!$E$12,500,IF($E334&lt;='2. Velg maks og min hastigheter'!$E$13,630,"Bruk rektangulært")))))))))))</f>
        <v/>
      </c>
      <c r="G334" s="170"/>
      <c r="H334" s="170"/>
      <c r="I334" s="172" t="str">
        <f>IFERROR(IF(OR($E334="",F334=""),"",IF(AND(F334="Bruk rektangulært",G334=""),"",ROUND(IF(G334&lt;&gt;"",IF( VLOOKUP(G334,'Dim, min og maks'!$A$2:$F$54,6,FALSE)&lt;&gt;0,'1. Prosjekteringsverktøy'!E334/3600/VLOOKUP(G334,'Dim, min og maks'!$A$2:$F$54,6,FALSE),(E334/3600)/(((G334/2/1000))^2*PI())),IF( VLOOKUP(F334,'Dim, min og maks'!$A$2:$F$54,6,FALSE)&lt;&gt;0,'1. Prosjekteringsverktøy'!E334/3600/VLOOKUP($F334,'Dim, min og maks'!$A$2:$F$54,6,FALSE),($E334/3600)/((($F334/2/1000))^2*PI()))),1))),"Dim finnes ikke")</f>
        <v/>
      </c>
      <c r="J334" s="173" t="str">
        <f>IFERROR(ROUND(IF($F334=0,"",IF(H334=CAV!$A$3,E334,IF(G334&lt;&gt;"",IF($G334=100,'2. Velg maks og min hastigheter'!$H$5,IF($G334=125,'2. Velg maks og min hastigheter'!$H$6,IF($G334=160,'2. Velg maks og min hastigheter'!$H$7,IF($G334=200,'2. Velg maks og min hastigheter'!$H$8,IF($G334=250,'2. Velg maks og min hastigheter'!$H$9,IF($G334=315,'2. Velg maks og min hastigheter'!$H$10,IF($G334=400,'2. Velg maks og min hastigheter'!$H$11,IF($G334=500,'2. Velg maks og min hastigheter'!$H$12,IF($G334=630,'2. Velg maks og min hastigheter'!$H$13,VLOOKUP($G334,'Dim, min og maks'!$A$11:$H$54,6,FALSE)*3600*1.5))))))))),IF($F334=100,'2. Velg maks og min hastigheter'!$H$5,IF($F334=125,'2. Velg maks og min hastigheter'!$H$6,IF($F334=160,'2. Velg maks og min hastigheter'!$H$7,IF($F334=200,'2. Velg maks og min hastigheter'!$H$8,IF($F334=250,'2. Velg maks og min hastigheter'!$H$9,IF($F334=315,'2. Velg maks og min hastigheter'!$H$10,IF($F334=400,'2. Velg maks og min hastigheter'!$H$11,IF($F334=500,'2. Velg maks og min hastigheter'!$H$12,IF($F334=630,'2. Velg maks og min hastigheter'!$H$13,VLOOKUP($F334,'Dim, min og maks'!$A$11:$H$54,6,FALSE)*3600*1.5)))))))))))),0),"")</f>
        <v/>
      </c>
      <c r="K334" s="174"/>
      <c r="L334" s="175" t="str">
        <f t="shared" si="13"/>
        <v/>
      </c>
      <c r="M334" s="233" t="str">
        <f t="shared" si="14"/>
        <v/>
      </c>
      <c r="N334" s="233"/>
      <c r="O334" s="233"/>
      <c r="P334" s="164"/>
    </row>
    <row r="335" spans="1:16" ht="15" customHeight="1" x14ac:dyDescent="0.3">
      <c r="A335" s="155"/>
      <c r="B335" s="174" t="s">
        <v>425</v>
      </c>
      <c r="C335" s="164"/>
      <c r="D335" s="164"/>
      <c r="E335" s="164"/>
      <c r="F335" s="169" t="str">
        <f>IF($E335&lt;20,"",IF(H335=CAV!$A$3,IF($E335&lt;='CAV hastighet'!$E$5,100,IF($E335&lt;='CAV hastighet'!$E$6,125,IF($E335&lt;='CAV hastighet'!$E$7,160,IF($E335&lt;='CAV hastighet'!$E$8,200,IF($E335&lt;='CAV hastighet'!$E$9,250,IF($E335&lt;='CAV hastighet'!$E$10,315,IF($E335&lt;='CAV hastighet'!$E$11,400,IF($E335&lt;='CAV hastighet'!$E$12,500,IF($E335&lt;='CAV hastighet'!$E$13,630,"Dim må overstyres"))))))))),IF($E335&lt;='2. Velg maks og min hastigheter'!$E$5,100,IF($E335&lt;='2. Velg maks og min hastigheter'!$E$6,125,IF($E335&lt;='2. Velg maks og min hastigheter'!$E$7,160,IF($E335&lt;='2. Velg maks og min hastigheter'!$E$8,200,IF($E335&lt;='2. Velg maks og min hastigheter'!$E$9,250,IF($E335&lt;='2. Velg maks og min hastigheter'!$E$10,315,IF($E335&lt;='2. Velg maks og min hastigheter'!$E$11,400,IF($E335&lt;='2. Velg maks og min hastigheter'!$E$12,500,IF($E335&lt;='2. Velg maks og min hastigheter'!$E$13,630,"Bruk rektangulært")))))))))))</f>
        <v/>
      </c>
      <c r="G335" s="170"/>
      <c r="H335" s="170"/>
      <c r="I335" s="172" t="str">
        <f>IFERROR(IF(OR($E335="",F335=""),"",IF(AND(F335="Bruk rektangulært",G335=""),"",ROUND(IF(G335&lt;&gt;"",IF( VLOOKUP(G335,'Dim, min og maks'!$A$2:$F$54,6,FALSE)&lt;&gt;0,'1. Prosjekteringsverktøy'!E335/3600/VLOOKUP(G335,'Dim, min og maks'!$A$2:$F$54,6,FALSE),(E335/3600)/(((G335/2/1000))^2*PI())),IF( VLOOKUP(F335,'Dim, min og maks'!$A$2:$F$54,6,FALSE)&lt;&gt;0,'1. Prosjekteringsverktøy'!E335/3600/VLOOKUP($F335,'Dim, min og maks'!$A$2:$F$54,6,FALSE),($E335/3600)/((($F335/2/1000))^2*PI()))),1))),"Dim finnes ikke")</f>
        <v/>
      </c>
      <c r="J335" s="173" t="str">
        <f>IFERROR(ROUND(IF($F335=0,"",IF(H335=CAV!$A$3,E335,IF(G335&lt;&gt;"",IF($G335=100,'2. Velg maks og min hastigheter'!$H$5,IF($G335=125,'2. Velg maks og min hastigheter'!$H$6,IF($G335=160,'2. Velg maks og min hastigheter'!$H$7,IF($G335=200,'2. Velg maks og min hastigheter'!$H$8,IF($G335=250,'2. Velg maks og min hastigheter'!$H$9,IF($G335=315,'2. Velg maks og min hastigheter'!$H$10,IF($G335=400,'2. Velg maks og min hastigheter'!$H$11,IF($G335=500,'2. Velg maks og min hastigheter'!$H$12,IF($G335=630,'2. Velg maks og min hastigheter'!$H$13,VLOOKUP($G335,'Dim, min og maks'!$A$11:$H$54,6,FALSE)*3600*1.5))))))))),IF($F335=100,'2. Velg maks og min hastigheter'!$H$5,IF($F335=125,'2. Velg maks og min hastigheter'!$H$6,IF($F335=160,'2. Velg maks og min hastigheter'!$H$7,IF($F335=200,'2. Velg maks og min hastigheter'!$H$8,IF($F335=250,'2. Velg maks og min hastigheter'!$H$9,IF($F335=315,'2. Velg maks og min hastigheter'!$H$10,IF($F335=400,'2. Velg maks og min hastigheter'!$H$11,IF($F335=500,'2. Velg maks og min hastigheter'!$H$12,IF($F335=630,'2. Velg maks og min hastigheter'!$H$13,VLOOKUP($F335,'Dim, min og maks'!$A$11:$H$54,6,FALSE)*3600*1.5)))))))))))),0),"")</f>
        <v/>
      </c>
      <c r="K335" s="174"/>
      <c r="L335" s="175" t="str">
        <f t="shared" si="13"/>
        <v/>
      </c>
      <c r="M335" s="233" t="str">
        <f t="shared" si="14"/>
        <v/>
      </c>
      <c r="N335" s="233"/>
      <c r="O335" s="233"/>
      <c r="P335" s="164"/>
    </row>
    <row r="336" spans="1:16" ht="15" customHeight="1" x14ac:dyDescent="0.3">
      <c r="A336" s="155"/>
      <c r="B336" s="174" t="s">
        <v>425</v>
      </c>
      <c r="C336" s="164"/>
      <c r="D336" s="164"/>
      <c r="E336" s="164"/>
      <c r="F336" s="169" t="str">
        <f>IF($E336&lt;20,"",IF(H336=CAV!$A$3,IF($E336&lt;='CAV hastighet'!$E$5,100,IF($E336&lt;='CAV hastighet'!$E$6,125,IF($E336&lt;='CAV hastighet'!$E$7,160,IF($E336&lt;='CAV hastighet'!$E$8,200,IF($E336&lt;='CAV hastighet'!$E$9,250,IF($E336&lt;='CAV hastighet'!$E$10,315,IF($E336&lt;='CAV hastighet'!$E$11,400,IF($E336&lt;='CAV hastighet'!$E$12,500,IF($E336&lt;='CAV hastighet'!$E$13,630,"Dim må overstyres"))))))))),IF($E336&lt;='2. Velg maks og min hastigheter'!$E$5,100,IF($E336&lt;='2. Velg maks og min hastigheter'!$E$6,125,IF($E336&lt;='2. Velg maks og min hastigheter'!$E$7,160,IF($E336&lt;='2. Velg maks og min hastigheter'!$E$8,200,IF($E336&lt;='2. Velg maks og min hastigheter'!$E$9,250,IF($E336&lt;='2. Velg maks og min hastigheter'!$E$10,315,IF($E336&lt;='2. Velg maks og min hastigheter'!$E$11,400,IF($E336&lt;='2. Velg maks og min hastigheter'!$E$12,500,IF($E336&lt;='2. Velg maks og min hastigheter'!$E$13,630,"Bruk rektangulært")))))))))))</f>
        <v/>
      </c>
      <c r="G336" s="170"/>
      <c r="H336" s="170"/>
      <c r="I336" s="172" t="str">
        <f>IFERROR(IF(OR($E336="",F336=""),"",IF(AND(F336="Bruk rektangulært",G336=""),"",ROUND(IF(G336&lt;&gt;"",IF( VLOOKUP(G336,'Dim, min og maks'!$A$2:$F$54,6,FALSE)&lt;&gt;0,'1. Prosjekteringsverktøy'!E336/3600/VLOOKUP(G336,'Dim, min og maks'!$A$2:$F$54,6,FALSE),(E336/3600)/(((G336/2/1000))^2*PI())),IF( VLOOKUP(F336,'Dim, min og maks'!$A$2:$F$54,6,FALSE)&lt;&gt;0,'1. Prosjekteringsverktøy'!E336/3600/VLOOKUP($F336,'Dim, min og maks'!$A$2:$F$54,6,FALSE),($E336/3600)/((($F336/2/1000))^2*PI()))),1))),"Dim finnes ikke")</f>
        <v/>
      </c>
      <c r="J336" s="173" t="str">
        <f>IFERROR(ROUND(IF($F336=0,"",IF(H336=CAV!$A$3,E336,IF(G336&lt;&gt;"",IF($G336=100,'2. Velg maks og min hastigheter'!$H$5,IF($G336=125,'2. Velg maks og min hastigheter'!$H$6,IF($G336=160,'2. Velg maks og min hastigheter'!$H$7,IF($G336=200,'2. Velg maks og min hastigheter'!$H$8,IF($G336=250,'2. Velg maks og min hastigheter'!$H$9,IF($G336=315,'2. Velg maks og min hastigheter'!$H$10,IF($G336=400,'2. Velg maks og min hastigheter'!$H$11,IF($G336=500,'2. Velg maks og min hastigheter'!$H$12,IF($G336=630,'2. Velg maks og min hastigheter'!$H$13,VLOOKUP($G336,'Dim, min og maks'!$A$11:$H$54,6,FALSE)*3600*1.5))))))))),IF($F336=100,'2. Velg maks og min hastigheter'!$H$5,IF($F336=125,'2. Velg maks og min hastigheter'!$H$6,IF($F336=160,'2. Velg maks og min hastigheter'!$H$7,IF($F336=200,'2. Velg maks og min hastigheter'!$H$8,IF($F336=250,'2. Velg maks og min hastigheter'!$H$9,IF($F336=315,'2. Velg maks og min hastigheter'!$H$10,IF($F336=400,'2. Velg maks og min hastigheter'!$H$11,IF($F336=500,'2. Velg maks og min hastigheter'!$H$12,IF($F336=630,'2. Velg maks og min hastigheter'!$H$13,VLOOKUP($F336,'Dim, min og maks'!$A$11:$H$54,6,FALSE)*3600*1.5)))))))))))),0),"")</f>
        <v/>
      </c>
      <c r="K336" s="174"/>
      <c r="L336" s="175" t="str">
        <f t="shared" si="13"/>
        <v/>
      </c>
      <c r="M336" s="233" t="str">
        <f t="shared" si="14"/>
        <v/>
      </c>
      <c r="N336" s="233"/>
      <c r="O336" s="233"/>
      <c r="P336" s="164"/>
    </row>
    <row r="337" spans="1:16" ht="15" customHeight="1" x14ac:dyDescent="0.3">
      <c r="A337" s="155"/>
      <c r="B337" s="174" t="s">
        <v>425</v>
      </c>
      <c r="C337" s="164"/>
      <c r="D337" s="164"/>
      <c r="E337" s="164"/>
      <c r="F337" s="169" t="str">
        <f>IF($E337&lt;20,"",IF(H337=CAV!$A$3,IF($E337&lt;='CAV hastighet'!$E$5,100,IF($E337&lt;='CAV hastighet'!$E$6,125,IF($E337&lt;='CAV hastighet'!$E$7,160,IF($E337&lt;='CAV hastighet'!$E$8,200,IF($E337&lt;='CAV hastighet'!$E$9,250,IF($E337&lt;='CAV hastighet'!$E$10,315,IF($E337&lt;='CAV hastighet'!$E$11,400,IF($E337&lt;='CAV hastighet'!$E$12,500,IF($E337&lt;='CAV hastighet'!$E$13,630,"Dim må overstyres"))))))))),IF($E337&lt;='2. Velg maks og min hastigheter'!$E$5,100,IF($E337&lt;='2. Velg maks og min hastigheter'!$E$6,125,IF($E337&lt;='2. Velg maks og min hastigheter'!$E$7,160,IF($E337&lt;='2. Velg maks og min hastigheter'!$E$8,200,IF($E337&lt;='2. Velg maks og min hastigheter'!$E$9,250,IF($E337&lt;='2. Velg maks og min hastigheter'!$E$10,315,IF($E337&lt;='2. Velg maks og min hastigheter'!$E$11,400,IF($E337&lt;='2. Velg maks og min hastigheter'!$E$12,500,IF($E337&lt;='2. Velg maks og min hastigheter'!$E$13,630,"Bruk rektangulært")))))))))))</f>
        <v/>
      </c>
      <c r="G337" s="170"/>
      <c r="H337" s="170"/>
      <c r="I337" s="172" t="str">
        <f>IFERROR(IF(OR($E337="",F337=""),"",IF(AND(F337="Bruk rektangulært",G337=""),"",ROUND(IF(G337&lt;&gt;"",IF( VLOOKUP(G337,'Dim, min og maks'!$A$2:$F$54,6,FALSE)&lt;&gt;0,'1. Prosjekteringsverktøy'!E337/3600/VLOOKUP(G337,'Dim, min og maks'!$A$2:$F$54,6,FALSE),(E337/3600)/(((G337/2/1000))^2*PI())),IF( VLOOKUP(F337,'Dim, min og maks'!$A$2:$F$54,6,FALSE)&lt;&gt;0,'1. Prosjekteringsverktøy'!E337/3600/VLOOKUP($F337,'Dim, min og maks'!$A$2:$F$54,6,FALSE),($E337/3600)/((($F337/2/1000))^2*PI()))),1))),"Dim finnes ikke")</f>
        <v/>
      </c>
      <c r="J337" s="173" t="str">
        <f>IFERROR(ROUND(IF($F337=0,"",IF(H337=CAV!$A$3,E337,IF(G337&lt;&gt;"",IF($G337=100,'2. Velg maks og min hastigheter'!$H$5,IF($G337=125,'2. Velg maks og min hastigheter'!$H$6,IF($G337=160,'2. Velg maks og min hastigheter'!$H$7,IF($G337=200,'2. Velg maks og min hastigheter'!$H$8,IF($G337=250,'2. Velg maks og min hastigheter'!$H$9,IF($G337=315,'2. Velg maks og min hastigheter'!$H$10,IF($G337=400,'2. Velg maks og min hastigheter'!$H$11,IF($G337=500,'2. Velg maks og min hastigheter'!$H$12,IF($G337=630,'2. Velg maks og min hastigheter'!$H$13,VLOOKUP($G337,'Dim, min og maks'!$A$11:$H$54,6,FALSE)*3600*1.5))))))))),IF($F337=100,'2. Velg maks og min hastigheter'!$H$5,IF($F337=125,'2. Velg maks og min hastigheter'!$H$6,IF($F337=160,'2. Velg maks og min hastigheter'!$H$7,IF($F337=200,'2. Velg maks og min hastigheter'!$H$8,IF($F337=250,'2. Velg maks og min hastigheter'!$H$9,IF($F337=315,'2. Velg maks og min hastigheter'!$H$10,IF($F337=400,'2. Velg maks og min hastigheter'!$H$11,IF($F337=500,'2. Velg maks og min hastigheter'!$H$12,IF($F337=630,'2. Velg maks og min hastigheter'!$H$13,VLOOKUP($F337,'Dim, min og maks'!$A$11:$H$54,6,FALSE)*3600*1.5)))))))))))),0),"")</f>
        <v/>
      </c>
      <c r="K337" s="174"/>
      <c r="L337" s="175" t="str">
        <f t="shared" si="13"/>
        <v/>
      </c>
      <c r="M337" s="233" t="str">
        <f t="shared" si="14"/>
        <v/>
      </c>
      <c r="N337" s="233"/>
      <c r="O337" s="233"/>
      <c r="P337" s="164"/>
    </row>
    <row r="338" spans="1:16" ht="15" customHeight="1" x14ac:dyDescent="0.3">
      <c r="A338" s="155"/>
      <c r="B338" s="174" t="s">
        <v>425</v>
      </c>
      <c r="C338" s="164"/>
      <c r="D338" s="164"/>
      <c r="E338" s="164"/>
      <c r="F338" s="169" t="str">
        <f>IF($E338&lt;20,"",IF(H338=CAV!$A$3,IF($E338&lt;='CAV hastighet'!$E$5,100,IF($E338&lt;='CAV hastighet'!$E$6,125,IF($E338&lt;='CAV hastighet'!$E$7,160,IF($E338&lt;='CAV hastighet'!$E$8,200,IF($E338&lt;='CAV hastighet'!$E$9,250,IF($E338&lt;='CAV hastighet'!$E$10,315,IF($E338&lt;='CAV hastighet'!$E$11,400,IF($E338&lt;='CAV hastighet'!$E$12,500,IF($E338&lt;='CAV hastighet'!$E$13,630,"Dim må overstyres"))))))))),IF($E338&lt;='2. Velg maks og min hastigheter'!$E$5,100,IF($E338&lt;='2. Velg maks og min hastigheter'!$E$6,125,IF($E338&lt;='2. Velg maks og min hastigheter'!$E$7,160,IF($E338&lt;='2. Velg maks og min hastigheter'!$E$8,200,IF($E338&lt;='2. Velg maks og min hastigheter'!$E$9,250,IF($E338&lt;='2. Velg maks og min hastigheter'!$E$10,315,IF($E338&lt;='2. Velg maks og min hastigheter'!$E$11,400,IF($E338&lt;='2. Velg maks og min hastigheter'!$E$12,500,IF($E338&lt;='2. Velg maks og min hastigheter'!$E$13,630,"Bruk rektangulært")))))))))))</f>
        <v/>
      </c>
      <c r="G338" s="170"/>
      <c r="H338" s="170"/>
      <c r="I338" s="172" t="str">
        <f>IFERROR(IF(OR($E338="",F338=""),"",IF(AND(F338="Bruk rektangulært",G338=""),"",ROUND(IF(G338&lt;&gt;"",IF( VLOOKUP(G338,'Dim, min og maks'!$A$2:$F$54,6,FALSE)&lt;&gt;0,'1. Prosjekteringsverktøy'!E338/3600/VLOOKUP(G338,'Dim, min og maks'!$A$2:$F$54,6,FALSE),(E338/3600)/(((G338/2/1000))^2*PI())),IF( VLOOKUP(F338,'Dim, min og maks'!$A$2:$F$54,6,FALSE)&lt;&gt;0,'1. Prosjekteringsverktøy'!E338/3600/VLOOKUP($F338,'Dim, min og maks'!$A$2:$F$54,6,FALSE),($E338/3600)/((($F338/2/1000))^2*PI()))),1))),"Dim finnes ikke")</f>
        <v/>
      </c>
      <c r="J338" s="173" t="str">
        <f>IFERROR(ROUND(IF($F338=0,"",IF(H338=CAV!$A$3,E338,IF(G338&lt;&gt;"",IF($G338=100,'2. Velg maks og min hastigheter'!$H$5,IF($G338=125,'2. Velg maks og min hastigheter'!$H$6,IF($G338=160,'2. Velg maks og min hastigheter'!$H$7,IF($G338=200,'2. Velg maks og min hastigheter'!$H$8,IF($G338=250,'2. Velg maks og min hastigheter'!$H$9,IF($G338=315,'2. Velg maks og min hastigheter'!$H$10,IF($G338=400,'2. Velg maks og min hastigheter'!$H$11,IF($G338=500,'2. Velg maks og min hastigheter'!$H$12,IF($G338=630,'2. Velg maks og min hastigheter'!$H$13,VLOOKUP($G338,'Dim, min og maks'!$A$11:$H$54,6,FALSE)*3600*1.5))))))))),IF($F338=100,'2. Velg maks og min hastigheter'!$H$5,IF($F338=125,'2. Velg maks og min hastigheter'!$H$6,IF($F338=160,'2. Velg maks og min hastigheter'!$H$7,IF($F338=200,'2. Velg maks og min hastigheter'!$H$8,IF($F338=250,'2. Velg maks og min hastigheter'!$H$9,IF($F338=315,'2. Velg maks og min hastigheter'!$H$10,IF($F338=400,'2. Velg maks og min hastigheter'!$H$11,IF($F338=500,'2. Velg maks og min hastigheter'!$H$12,IF($F338=630,'2. Velg maks og min hastigheter'!$H$13,VLOOKUP($F338,'Dim, min og maks'!$A$11:$H$54,6,FALSE)*3600*1.5)))))))))))),0),"")</f>
        <v/>
      </c>
      <c r="K338" s="174"/>
      <c r="L338" s="175" t="str">
        <f t="shared" si="13"/>
        <v/>
      </c>
      <c r="M338" s="233" t="str">
        <f t="shared" si="14"/>
        <v/>
      </c>
      <c r="N338" s="233"/>
      <c r="O338" s="233"/>
      <c r="P338" s="164"/>
    </row>
    <row r="339" spans="1:16" ht="15" customHeight="1" x14ac:dyDescent="0.3">
      <c r="A339" s="155"/>
      <c r="B339" s="174" t="s">
        <v>425</v>
      </c>
      <c r="C339" s="164"/>
      <c r="D339" s="164"/>
      <c r="E339" s="164"/>
      <c r="F339" s="169" t="str">
        <f>IF($E339&lt;20,"",IF(H339=CAV!$A$3,IF($E339&lt;='CAV hastighet'!$E$5,100,IF($E339&lt;='CAV hastighet'!$E$6,125,IF($E339&lt;='CAV hastighet'!$E$7,160,IF($E339&lt;='CAV hastighet'!$E$8,200,IF($E339&lt;='CAV hastighet'!$E$9,250,IF($E339&lt;='CAV hastighet'!$E$10,315,IF($E339&lt;='CAV hastighet'!$E$11,400,IF($E339&lt;='CAV hastighet'!$E$12,500,IF($E339&lt;='CAV hastighet'!$E$13,630,"Dim må overstyres"))))))))),IF($E339&lt;='2. Velg maks og min hastigheter'!$E$5,100,IF($E339&lt;='2. Velg maks og min hastigheter'!$E$6,125,IF($E339&lt;='2. Velg maks og min hastigheter'!$E$7,160,IF($E339&lt;='2. Velg maks og min hastigheter'!$E$8,200,IF($E339&lt;='2. Velg maks og min hastigheter'!$E$9,250,IF($E339&lt;='2. Velg maks og min hastigheter'!$E$10,315,IF($E339&lt;='2. Velg maks og min hastigheter'!$E$11,400,IF($E339&lt;='2. Velg maks og min hastigheter'!$E$12,500,IF($E339&lt;='2. Velg maks og min hastigheter'!$E$13,630,"Bruk rektangulært")))))))))))</f>
        <v/>
      </c>
      <c r="G339" s="170"/>
      <c r="H339" s="170"/>
      <c r="I339" s="172" t="str">
        <f>IFERROR(IF(OR($E339="",F339=""),"",IF(AND(F339="Bruk rektangulært",G339=""),"",ROUND(IF(G339&lt;&gt;"",IF( VLOOKUP(G339,'Dim, min og maks'!$A$2:$F$54,6,FALSE)&lt;&gt;0,'1. Prosjekteringsverktøy'!E339/3600/VLOOKUP(G339,'Dim, min og maks'!$A$2:$F$54,6,FALSE),(E339/3600)/(((G339/2/1000))^2*PI())),IF( VLOOKUP(F339,'Dim, min og maks'!$A$2:$F$54,6,FALSE)&lt;&gt;0,'1. Prosjekteringsverktøy'!E339/3600/VLOOKUP($F339,'Dim, min og maks'!$A$2:$F$54,6,FALSE),($E339/3600)/((($F339/2/1000))^2*PI()))),1))),"Dim finnes ikke")</f>
        <v/>
      </c>
      <c r="J339" s="173" t="str">
        <f>IFERROR(ROUND(IF($F339=0,"",IF(H339=CAV!$A$3,E339,IF(G339&lt;&gt;"",IF($G339=100,'2. Velg maks og min hastigheter'!$H$5,IF($G339=125,'2. Velg maks og min hastigheter'!$H$6,IF($G339=160,'2. Velg maks og min hastigheter'!$H$7,IF($G339=200,'2. Velg maks og min hastigheter'!$H$8,IF($G339=250,'2. Velg maks og min hastigheter'!$H$9,IF($G339=315,'2. Velg maks og min hastigheter'!$H$10,IF($G339=400,'2. Velg maks og min hastigheter'!$H$11,IF($G339=500,'2. Velg maks og min hastigheter'!$H$12,IF($G339=630,'2. Velg maks og min hastigheter'!$H$13,VLOOKUP($G339,'Dim, min og maks'!$A$11:$H$54,6,FALSE)*3600*1.5))))))))),IF($F339=100,'2. Velg maks og min hastigheter'!$H$5,IF($F339=125,'2. Velg maks og min hastigheter'!$H$6,IF($F339=160,'2. Velg maks og min hastigheter'!$H$7,IF($F339=200,'2. Velg maks og min hastigheter'!$H$8,IF($F339=250,'2. Velg maks og min hastigheter'!$H$9,IF($F339=315,'2. Velg maks og min hastigheter'!$H$10,IF($F339=400,'2. Velg maks og min hastigheter'!$H$11,IF($F339=500,'2. Velg maks og min hastigheter'!$H$12,IF($F339=630,'2. Velg maks og min hastigheter'!$H$13,VLOOKUP($F339,'Dim, min og maks'!$A$11:$H$54,6,FALSE)*3600*1.5)))))))))))),0),"")</f>
        <v/>
      </c>
      <c r="K339" s="174"/>
      <c r="L339" s="175" t="str">
        <f t="shared" si="13"/>
        <v/>
      </c>
      <c r="M339" s="233" t="str">
        <f t="shared" si="14"/>
        <v/>
      </c>
      <c r="N339" s="233"/>
      <c r="O339" s="233"/>
      <c r="P339" s="164"/>
    </row>
    <row r="340" spans="1:16" ht="15" customHeight="1" x14ac:dyDescent="0.3">
      <c r="A340" s="155"/>
      <c r="B340" s="174" t="s">
        <v>425</v>
      </c>
      <c r="C340" s="164"/>
      <c r="D340" s="164"/>
      <c r="E340" s="164"/>
      <c r="F340" s="169" t="str">
        <f>IF($E340&lt;20,"",IF(H340=CAV!$A$3,IF($E340&lt;='CAV hastighet'!$E$5,100,IF($E340&lt;='CAV hastighet'!$E$6,125,IF($E340&lt;='CAV hastighet'!$E$7,160,IF($E340&lt;='CAV hastighet'!$E$8,200,IF($E340&lt;='CAV hastighet'!$E$9,250,IF($E340&lt;='CAV hastighet'!$E$10,315,IF($E340&lt;='CAV hastighet'!$E$11,400,IF($E340&lt;='CAV hastighet'!$E$12,500,IF($E340&lt;='CAV hastighet'!$E$13,630,"Dim må overstyres"))))))))),IF($E340&lt;='2. Velg maks og min hastigheter'!$E$5,100,IF($E340&lt;='2. Velg maks og min hastigheter'!$E$6,125,IF($E340&lt;='2. Velg maks og min hastigheter'!$E$7,160,IF($E340&lt;='2. Velg maks og min hastigheter'!$E$8,200,IF($E340&lt;='2. Velg maks og min hastigheter'!$E$9,250,IF($E340&lt;='2. Velg maks og min hastigheter'!$E$10,315,IF($E340&lt;='2. Velg maks og min hastigheter'!$E$11,400,IF($E340&lt;='2. Velg maks og min hastigheter'!$E$12,500,IF($E340&lt;='2. Velg maks og min hastigheter'!$E$13,630,"Bruk rektangulært")))))))))))</f>
        <v/>
      </c>
      <c r="G340" s="170"/>
      <c r="H340" s="170"/>
      <c r="I340" s="172" t="str">
        <f>IFERROR(IF(OR($E340="",F340=""),"",IF(AND(F340="Bruk rektangulært",G340=""),"",ROUND(IF(G340&lt;&gt;"",IF( VLOOKUP(G340,'Dim, min og maks'!$A$2:$F$54,6,FALSE)&lt;&gt;0,'1. Prosjekteringsverktøy'!E340/3600/VLOOKUP(G340,'Dim, min og maks'!$A$2:$F$54,6,FALSE),(E340/3600)/(((G340/2/1000))^2*PI())),IF( VLOOKUP(F340,'Dim, min og maks'!$A$2:$F$54,6,FALSE)&lt;&gt;0,'1. Prosjekteringsverktøy'!E340/3600/VLOOKUP($F340,'Dim, min og maks'!$A$2:$F$54,6,FALSE),($E340/3600)/((($F340/2/1000))^2*PI()))),1))),"Dim finnes ikke")</f>
        <v/>
      </c>
      <c r="J340" s="173" t="str">
        <f>IFERROR(ROUND(IF($F340=0,"",IF(H340=CAV!$A$3,E340,IF(G340&lt;&gt;"",IF($G340=100,'2. Velg maks og min hastigheter'!$H$5,IF($G340=125,'2. Velg maks og min hastigheter'!$H$6,IF($G340=160,'2. Velg maks og min hastigheter'!$H$7,IF($G340=200,'2. Velg maks og min hastigheter'!$H$8,IF($G340=250,'2. Velg maks og min hastigheter'!$H$9,IF($G340=315,'2. Velg maks og min hastigheter'!$H$10,IF($G340=400,'2. Velg maks og min hastigheter'!$H$11,IF($G340=500,'2. Velg maks og min hastigheter'!$H$12,IF($G340=630,'2. Velg maks og min hastigheter'!$H$13,VLOOKUP($G340,'Dim, min og maks'!$A$11:$H$54,6,FALSE)*3600*1.5))))))))),IF($F340=100,'2. Velg maks og min hastigheter'!$H$5,IF($F340=125,'2. Velg maks og min hastigheter'!$H$6,IF($F340=160,'2. Velg maks og min hastigheter'!$H$7,IF($F340=200,'2. Velg maks og min hastigheter'!$H$8,IF($F340=250,'2. Velg maks og min hastigheter'!$H$9,IF($F340=315,'2. Velg maks og min hastigheter'!$H$10,IF($F340=400,'2. Velg maks og min hastigheter'!$H$11,IF($F340=500,'2. Velg maks og min hastigheter'!$H$12,IF($F340=630,'2. Velg maks og min hastigheter'!$H$13,VLOOKUP($F340,'Dim, min og maks'!$A$11:$H$54,6,FALSE)*3600*1.5)))))))))))),0),"")</f>
        <v/>
      </c>
      <c r="K340" s="174"/>
      <c r="L340" s="175" t="str">
        <f t="shared" si="13"/>
        <v/>
      </c>
      <c r="M340" s="233" t="str">
        <f t="shared" si="14"/>
        <v/>
      </c>
      <c r="N340" s="233"/>
      <c r="O340" s="233"/>
      <c r="P340" s="164"/>
    </row>
    <row r="341" spans="1:16" ht="15" customHeight="1" x14ac:dyDescent="0.3">
      <c r="A341" s="155"/>
      <c r="B341" s="174" t="s">
        <v>425</v>
      </c>
      <c r="C341" s="164"/>
      <c r="D341" s="164"/>
      <c r="E341" s="164"/>
      <c r="F341" s="169" t="str">
        <f>IF($E341&lt;20,"",IF(H341=CAV!$A$3,IF($E341&lt;='CAV hastighet'!$E$5,100,IF($E341&lt;='CAV hastighet'!$E$6,125,IF($E341&lt;='CAV hastighet'!$E$7,160,IF($E341&lt;='CAV hastighet'!$E$8,200,IF($E341&lt;='CAV hastighet'!$E$9,250,IF($E341&lt;='CAV hastighet'!$E$10,315,IF($E341&lt;='CAV hastighet'!$E$11,400,IF($E341&lt;='CAV hastighet'!$E$12,500,IF($E341&lt;='CAV hastighet'!$E$13,630,"Dim må overstyres"))))))))),IF($E341&lt;='2. Velg maks og min hastigheter'!$E$5,100,IF($E341&lt;='2. Velg maks og min hastigheter'!$E$6,125,IF($E341&lt;='2. Velg maks og min hastigheter'!$E$7,160,IF($E341&lt;='2. Velg maks og min hastigheter'!$E$8,200,IF($E341&lt;='2. Velg maks og min hastigheter'!$E$9,250,IF($E341&lt;='2. Velg maks og min hastigheter'!$E$10,315,IF($E341&lt;='2. Velg maks og min hastigheter'!$E$11,400,IF($E341&lt;='2. Velg maks og min hastigheter'!$E$12,500,IF($E341&lt;='2. Velg maks og min hastigheter'!$E$13,630,"Bruk rektangulært")))))))))))</f>
        <v/>
      </c>
      <c r="G341" s="170"/>
      <c r="H341" s="170"/>
      <c r="I341" s="172" t="str">
        <f>IFERROR(IF(OR($E341="",F341=""),"",IF(AND(F341="Bruk rektangulært",G341=""),"",ROUND(IF(G341&lt;&gt;"",IF( VLOOKUP(G341,'Dim, min og maks'!$A$2:$F$54,6,FALSE)&lt;&gt;0,'1. Prosjekteringsverktøy'!E341/3600/VLOOKUP(G341,'Dim, min og maks'!$A$2:$F$54,6,FALSE),(E341/3600)/(((G341/2/1000))^2*PI())),IF( VLOOKUP(F341,'Dim, min og maks'!$A$2:$F$54,6,FALSE)&lt;&gt;0,'1. Prosjekteringsverktøy'!E341/3600/VLOOKUP($F341,'Dim, min og maks'!$A$2:$F$54,6,FALSE),($E341/3600)/((($F341/2/1000))^2*PI()))),1))),"Dim finnes ikke")</f>
        <v/>
      </c>
      <c r="J341" s="173" t="str">
        <f>IFERROR(ROUND(IF($F341=0,"",IF(H341=CAV!$A$3,E341,IF(G341&lt;&gt;"",IF($G341=100,'2. Velg maks og min hastigheter'!$H$5,IF($G341=125,'2. Velg maks og min hastigheter'!$H$6,IF($G341=160,'2. Velg maks og min hastigheter'!$H$7,IF($G341=200,'2. Velg maks og min hastigheter'!$H$8,IF($G341=250,'2. Velg maks og min hastigheter'!$H$9,IF($G341=315,'2. Velg maks og min hastigheter'!$H$10,IF($G341=400,'2. Velg maks og min hastigheter'!$H$11,IF($G341=500,'2. Velg maks og min hastigheter'!$H$12,IF($G341=630,'2. Velg maks og min hastigheter'!$H$13,VLOOKUP($G341,'Dim, min og maks'!$A$11:$H$54,6,FALSE)*3600*1.5))))))))),IF($F341=100,'2. Velg maks og min hastigheter'!$H$5,IF($F341=125,'2. Velg maks og min hastigheter'!$H$6,IF($F341=160,'2. Velg maks og min hastigheter'!$H$7,IF($F341=200,'2. Velg maks og min hastigheter'!$H$8,IF($F341=250,'2. Velg maks og min hastigheter'!$H$9,IF($F341=315,'2. Velg maks og min hastigheter'!$H$10,IF($F341=400,'2. Velg maks og min hastigheter'!$H$11,IF($F341=500,'2. Velg maks og min hastigheter'!$H$12,IF($F341=630,'2. Velg maks og min hastigheter'!$H$13,VLOOKUP($F341,'Dim, min og maks'!$A$11:$H$54,6,FALSE)*3600*1.5)))))))))))),0),"")</f>
        <v/>
      </c>
      <c r="K341" s="174"/>
      <c r="L341" s="175" t="str">
        <f t="shared" si="13"/>
        <v/>
      </c>
      <c r="M341" s="233" t="str">
        <f t="shared" si="14"/>
        <v/>
      </c>
      <c r="N341" s="233"/>
      <c r="O341" s="233"/>
      <c r="P341" s="164"/>
    </row>
    <row r="342" spans="1:16" ht="15" customHeight="1" x14ac:dyDescent="0.3">
      <c r="A342" s="155"/>
      <c r="B342" s="174" t="s">
        <v>425</v>
      </c>
      <c r="C342" s="164"/>
      <c r="D342" s="164"/>
      <c r="E342" s="164"/>
      <c r="F342" s="169" t="str">
        <f>IF($E342&lt;20,"",IF(H342=CAV!$A$3,IF($E342&lt;='CAV hastighet'!$E$5,100,IF($E342&lt;='CAV hastighet'!$E$6,125,IF($E342&lt;='CAV hastighet'!$E$7,160,IF($E342&lt;='CAV hastighet'!$E$8,200,IF($E342&lt;='CAV hastighet'!$E$9,250,IF($E342&lt;='CAV hastighet'!$E$10,315,IF($E342&lt;='CAV hastighet'!$E$11,400,IF($E342&lt;='CAV hastighet'!$E$12,500,IF($E342&lt;='CAV hastighet'!$E$13,630,"Dim må overstyres"))))))))),IF($E342&lt;='2. Velg maks og min hastigheter'!$E$5,100,IF($E342&lt;='2. Velg maks og min hastigheter'!$E$6,125,IF($E342&lt;='2. Velg maks og min hastigheter'!$E$7,160,IF($E342&lt;='2. Velg maks og min hastigheter'!$E$8,200,IF($E342&lt;='2. Velg maks og min hastigheter'!$E$9,250,IF($E342&lt;='2. Velg maks og min hastigheter'!$E$10,315,IF($E342&lt;='2. Velg maks og min hastigheter'!$E$11,400,IF($E342&lt;='2. Velg maks og min hastigheter'!$E$12,500,IF($E342&lt;='2. Velg maks og min hastigheter'!$E$13,630,"Bruk rektangulært")))))))))))</f>
        <v/>
      </c>
      <c r="G342" s="170"/>
      <c r="H342" s="170"/>
      <c r="I342" s="172" t="str">
        <f>IFERROR(IF(OR($E342="",F342=""),"",IF(AND(F342="Bruk rektangulært",G342=""),"",ROUND(IF(G342&lt;&gt;"",IF( VLOOKUP(G342,'Dim, min og maks'!$A$2:$F$54,6,FALSE)&lt;&gt;0,'1. Prosjekteringsverktøy'!E342/3600/VLOOKUP(G342,'Dim, min og maks'!$A$2:$F$54,6,FALSE),(E342/3600)/(((G342/2/1000))^2*PI())),IF( VLOOKUP(F342,'Dim, min og maks'!$A$2:$F$54,6,FALSE)&lt;&gt;0,'1. Prosjekteringsverktøy'!E342/3600/VLOOKUP($F342,'Dim, min og maks'!$A$2:$F$54,6,FALSE),($E342/3600)/((($F342/2/1000))^2*PI()))),1))),"Dim finnes ikke")</f>
        <v/>
      </c>
      <c r="J342" s="173" t="str">
        <f>IFERROR(ROUND(IF($F342=0,"",IF(H342=CAV!$A$3,E342,IF(G342&lt;&gt;"",IF($G342=100,'2. Velg maks og min hastigheter'!$H$5,IF($G342=125,'2. Velg maks og min hastigheter'!$H$6,IF($G342=160,'2. Velg maks og min hastigheter'!$H$7,IF($G342=200,'2. Velg maks og min hastigheter'!$H$8,IF($G342=250,'2. Velg maks og min hastigheter'!$H$9,IF($G342=315,'2. Velg maks og min hastigheter'!$H$10,IF($G342=400,'2. Velg maks og min hastigheter'!$H$11,IF($G342=500,'2. Velg maks og min hastigheter'!$H$12,IF($G342=630,'2. Velg maks og min hastigheter'!$H$13,VLOOKUP($G342,'Dim, min og maks'!$A$11:$H$54,6,FALSE)*3600*1.5))))))))),IF($F342=100,'2. Velg maks og min hastigheter'!$H$5,IF($F342=125,'2. Velg maks og min hastigheter'!$H$6,IF($F342=160,'2. Velg maks og min hastigheter'!$H$7,IF($F342=200,'2. Velg maks og min hastigheter'!$H$8,IF($F342=250,'2. Velg maks og min hastigheter'!$H$9,IF($F342=315,'2. Velg maks og min hastigheter'!$H$10,IF($F342=400,'2. Velg maks og min hastigheter'!$H$11,IF($F342=500,'2. Velg maks og min hastigheter'!$H$12,IF($F342=630,'2. Velg maks og min hastigheter'!$H$13,VLOOKUP($F342,'Dim, min og maks'!$A$11:$H$54,6,FALSE)*3600*1.5)))))))))))),0),"")</f>
        <v/>
      </c>
      <c r="K342" s="174"/>
      <c r="L342" s="175" t="str">
        <f t="shared" si="13"/>
        <v/>
      </c>
      <c r="M342" s="233" t="str">
        <f t="shared" si="14"/>
        <v/>
      </c>
      <c r="N342" s="233"/>
      <c r="O342" s="233"/>
      <c r="P342" s="164"/>
    </row>
    <row r="343" spans="1:16" ht="15" customHeight="1" x14ac:dyDescent="0.3">
      <c r="A343" s="155"/>
      <c r="B343" s="174" t="s">
        <v>425</v>
      </c>
      <c r="C343" s="164"/>
      <c r="D343" s="164"/>
      <c r="E343" s="164"/>
      <c r="F343" s="169" t="str">
        <f>IF($E343&lt;20,"",IF(H343=CAV!$A$3,IF($E343&lt;='CAV hastighet'!$E$5,100,IF($E343&lt;='CAV hastighet'!$E$6,125,IF($E343&lt;='CAV hastighet'!$E$7,160,IF($E343&lt;='CAV hastighet'!$E$8,200,IF($E343&lt;='CAV hastighet'!$E$9,250,IF($E343&lt;='CAV hastighet'!$E$10,315,IF($E343&lt;='CAV hastighet'!$E$11,400,IF($E343&lt;='CAV hastighet'!$E$12,500,IF($E343&lt;='CAV hastighet'!$E$13,630,"Dim må overstyres"))))))))),IF($E343&lt;='2. Velg maks og min hastigheter'!$E$5,100,IF($E343&lt;='2. Velg maks og min hastigheter'!$E$6,125,IF($E343&lt;='2. Velg maks og min hastigheter'!$E$7,160,IF($E343&lt;='2. Velg maks og min hastigheter'!$E$8,200,IF($E343&lt;='2. Velg maks og min hastigheter'!$E$9,250,IF($E343&lt;='2. Velg maks og min hastigheter'!$E$10,315,IF($E343&lt;='2. Velg maks og min hastigheter'!$E$11,400,IF($E343&lt;='2. Velg maks og min hastigheter'!$E$12,500,IF($E343&lt;='2. Velg maks og min hastigheter'!$E$13,630,"Bruk rektangulært")))))))))))</f>
        <v/>
      </c>
      <c r="G343" s="170"/>
      <c r="H343" s="170"/>
      <c r="I343" s="172" t="str">
        <f>IFERROR(IF(OR($E343="",F343=""),"",IF(AND(F343="Bruk rektangulært",G343=""),"",ROUND(IF(G343&lt;&gt;"",IF( VLOOKUP(G343,'Dim, min og maks'!$A$2:$F$54,6,FALSE)&lt;&gt;0,'1. Prosjekteringsverktøy'!E343/3600/VLOOKUP(G343,'Dim, min og maks'!$A$2:$F$54,6,FALSE),(E343/3600)/(((G343/2/1000))^2*PI())),IF( VLOOKUP(F343,'Dim, min og maks'!$A$2:$F$54,6,FALSE)&lt;&gt;0,'1. Prosjekteringsverktøy'!E343/3600/VLOOKUP($F343,'Dim, min og maks'!$A$2:$F$54,6,FALSE),($E343/3600)/((($F343/2/1000))^2*PI()))),1))),"Dim finnes ikke")</f>
        <v/>
      </c>
      <c r="J343" s="173" t="str">
        <f>IFERROR(ROUND(IF($F343=0,"",IF(H343=CAV!$A$3,E343,IF(G343&lt;&gt;"",IF($G343=100,'2. Velg maks og min hastigheter'!$H$5,IF($G343=125,'2. Velg maks og min hastigheter'!$H$6,IF($G343=160,'2. Velg maks og min hastigheter'!$H$7,IF($G343=200,'2. Velg maks og min hastigheter'!$H$8,IF($G343=250,'2. Velg maks og min hastigheter'!$H$9,IF($G343=315,'2. Velg maks og min hastigheter'!$H$10,IF($G343=400,'2. Velg maks og min hastigheter'!$H$11,IF($G343=500,'2. Velg maks og min hastigheter'!$H$12,IF($G343=630,'2. Velg maks og min hastigheter'!$H$13,VLOOKUP($G343,'Dim, min og maks'!$A$11:$H$54,6,FALSE)*3600*1.5))))))))),IF($F343=100,'2. Velg maks og min hastigheter'!$H$5,IF($F343=125,'2. Velg maks og min hastigheter'!$H$6,IF($F343=160,'2. Velg maks og min hastigheter'!$H$7,IF($F343=200,'2. Velg maks og min hastigheter'!$H$8,IF($F343=250,'2. Velg maks og min hastigheter'!$H$9,IF($F343=315,'2. Velg maks og min hastigheter'!$H$10,IF($F343=400,'2. Velg maks og min hastigheter'!$H$11,IF($F343=500,'2. Velg maks og min hastigheter'!$H$12,IF($F343=630,'2. Velg maks og min hastigheter'!$H$13,VLOOKUP($F343,'Dim, min og maks'!$A$11:$H$54,6,FALSE)*3600*1.5)))))))))))),0),"")</f>
        <v/>
      </c>
      <c r="K343" s="174"/>
      <c r="L343" s="175" t="str">
        <f t="shared" si="13"/>
        <v/>
      </c>
      <c r="M343" s="233" t="str">
        <f t="shared" si="14"/>
        <v/>
      </c>
      <c r="N343" s="233"/>
      <c r="O343" s="233"/>
      <c r="P343" s="164"/>
    </row>
    <row r="344" spans="1:16" ht="15" customHeight="1" x14ac:dyDescent="0.3">
      <c r="A344" s="155"/>
      <c r="B344" s="174" t="s">
        <v>425</v>
      </c>
      <c r="C344" s="164"/>
      <c r="D344" s="164"/>
      <c r="E344" s="164"/>
      <c r="F344" s="169" t="str">
        <f>IF($E344&lt;20,"",IF(H344=CAV!$A$3,IF($E344&lt;='CAV hastighet'!$E$5,100,IF($E344&lt;='CAV hastighet'!$E$6,125,IF($E344&lt;='CAV hastighet'!$E$7,160,IF($E344&lt;='CAV hastighet'!$E$8,200,IF($E344&lt;='CAV hastighet'!$E$9,250,IF($E344&lt;='CAV hastighet'!$E$10,315,IF($E344&lt;='CAV hastighet'!$E$11,400,IF($E344&lt;='CAV hastighet'!$E$12,500,IF($E344&lt;='CAV hastighet'!$E$13,630,"Dim må overstyres"))))))))),IF($E344&lt;='2. Velg maks og min hastigheter'!$E$5,100,IF($E344&lt;='2. Velg maks og min hastigheter'!$E$6,125,IF($E344&lt;='2. Velg maks og min hastigheter'!$E$7,160,IF($E344&lt;='2. Velg maks og min hastigheter'!$E$8,200,IF($E344&lt;='2. Velg maks og min hastigheter'!$E$9,250,IF($E344&lt;='2. Velg maks og min hastigheter'!$E$10,315,IF($E344&lt;='2. Velg maks og min hastigheter'!$E$11,400,IF($E344&lt;='2. Velg maks og min hastigheter'!$E$12,500,IF($E344&lt;='2. Velg maks og min hastigheter'!$E$13,630,"Bruk rektangulært")))))))))))</f>
        <v/>
      </c>
      <c r="G344" s="170"/>
      <c r="H344" s="170"/>
      <c r="I344" s="172" t="str">
        <f>IFERROR(IF(OR($E344="",F344=""),"",IF(AND(F344="Bruk rektangulært",G344=""),"",ROUND(IF(G344&lt;&gt;"",IF( VLOOKUP(G344,'Dim, min og maks'!$A$2:$F$54,6,FALSE)&lt;&gt;0,'1. Prosjekteringsverktøy'!E344/3600/VLOOKUP(G344,'Dim, min og maks'!$A$2:$F$54,6,FALSE),(E344/3600)/(((G344/2/1000))^2*PI())),IF( VLOOKUP(F344,'Dim, min og maks'!$A$2:$F$54,6,FALSE)&lt;&gt;0,'1. Prosjekteringsverktøy'!E344/3600/VLOOKUP($F344,'Dim, min og maks'!$A$2:$F$54,6,FALSE),($E344/3600)/((($F344/2/1000))^2*PI()))),1))),"Dim finnes ikke")</f>
        <v/>
      </c>
      <c r="J344" s="173" t="str">
        <f>IFERROR(ROUND(IF($F344=0,"",IF(H344=CAV!$A$3,E344,IF(G344&lt;&gt;"",IF($G344=100,'2. Velg maks og min hastigheter'!$H$5,IF($G344=125,'2. Velg maks og min hastigheter'!$H$6,IF($G344=160,'2. Velg maks og min hastigheter'!$H$7,IF($G344=200,'2. Velg maks og min hastigheter'!$H$8,IF($G344=250,'2. Velg maks og min hastigheter'!$H$9,IF($G344=315,'2. Velg maks og min hastigheter'!$H$10,IF($G344=400,'2. Velg maks og min hastigheter'!$H$11,IF($G344=500,'2. Velg maks og min hastigheter'!$H$12,IF($G344=630,'2. Velg maks og min hastigheter'!$H$13,VLOOKUP($G344,'Dim, min og maks'!$A$11:$H$54,6,FALSE)*3600*1.5))))))))),IF($F344=100,'2. Velg maks og min hastigheter'!$H$5,IF($F344=125,'2. Velg maks og min hastigheter'!$H$6,IF($F344=160,'2. Velg maks og min hastigheter'!$H$7,IF($F344=200,'2. Velg maks og min hastigheter'!$H$8,IF($F344=250,'2. Velg maks og min hastigheter'!$H$9,IF($F344=315,'2. Velg maks og min hastigheter'!$H$10,IF($F344=400,'2. Velg maks og min hastigheter'!$H$11,IF($F344=500,'2. Velg maks og min hastigheter'!$H$12,IF($F344=630,'2. Velg maks og min hastigheter'!$H$13,VLOOKUP($F344,'Dim, min og maks'!$A$11:$H$54,6,FALSE)*3600*1.5)))))))))))),0),"")</f>
        <v/>
      </c>
      <c r="K344" s="174"/>
      <c r="L344" s="175" t="str">
        <f t="shared" si="13"/>
        <v/>
      </c>
      <c r="M344" s="233" t="str">
        <f t="shared" si="14"/>
        <v/>
      </c>
      <c r="N344" s="233"/>
      <c r="O344" s="233"/>
      <c r="P344" s="164"/>
    </row>
    <row r="345" spans="1:16" ht="15" customHeight="1" x14ac:dyDescent="0.3">
      <c r="A345" s="155"/>
      <c r="B345" s="174" t="s">
        <v>425</v>
      </c>
      <c r="C345" s="164"/>
      <c r="D345" s="164"/>
      <c r="E345" s="164"/>
      <c r="F345" s="169" t="str">
        <f>IF($E345&lt;20,"",IF(H345=CAV!$A$3,IF($E345&lt;='CAV hastighet'!$E$5,100,IF($E345&lt;='CAV hastighet'!$E$6,125,IF($E345&lt;='CAV hastighet'!$E$7,160,IF($E345&lt;='CAV hastighet'!$E$8,200,IF($E345&lt;='CAV hastighet'!$E$9,250,IF($E345&lt;='CAV hastighet'!$E$10,315,IF($E345&lt;='CAV hastighet'!$E$11,400,IF($E345&lt;='CAV hastighet'!$E$12,500,IF($E345&lt;='CAV hastighet'!$E$13,630,"Dim må overstyres"))))))))),IF($E345&lt;='2. Velg maks og min hastigheter'!$E$5,100,IF($E345&lt;='2. Velg maks og min hastigheter'!$E$6,125,IF($E345&lt;='2. Velg maks og min hastigheter'!$E$7,160,IF($E345&lt;='2. Velg maks og min hastigheter'!$E$8,200,IF($E345&lt;='2. Velg maks og min hastigheter'!$E$9,250,IF($E345&lt;='2. Velg maks og min hastigheter'!$E$10,315,IF($E345&lt;='2. Velg maks og min hastigheter'!$E$11,400,IF($E345&lt;='2. Velg maks og min hastigheter'!$E$12,500,IF($E345&lt;='2. Velg maks og min hastigheter'!$E$13,630,"Bruk rektangulært")))))))))))</f>
        <v/>
      </c>
      <c r="G345" s="170"/>
      <c r="H345" s="170"/>
      <c r="I345" s="172" t="str">
        <f>IFERROR(IF(OR($E345="",F345=""),"",IF(AND(F345="Bruk rektangulært",G345=""),"",ROUND(IF(G345&lt;&gt;"",IF( VLOOKUP(G345,'Dim, min og maks'!$A$2:$F$54,6,FALSE)&lt;&gt;0,'1. Prosjekteringsverktøy'!E345/3600/VLOOKUP(G345,'Dim, min og maks'!$A$2:$F$54,6,FALSE),(E345/3600)/(((G345/2/1000))^2*PI())),IF( VLOOKUP(F345,'Dim, min og maks'!$A$2:$F$54,6,FALSE)&lt;&gt;0,'1. Prosjekteringsverktøy'!E345/3600/VLOOKUP($F345,'Dim, min og maks'!$A$2:$F$54,6,FALSE),($E345/3600)/((($F345/2/1000))^2*PI()))),1))),"Dim finnes ikke")</f>
        <v/>
      </c>
      <c r="J345" s="173" t="str">
        <f>IFERROR(ROUND(IF($F345=0,"",IF(H345=CAV!$A$3,E345,IF(G345&lt;&gt;"",IF($G345=100,'2. Velg maks og min hastigheter'!$H$5,IF($G345=125,'2. Velg maks og min hastigheter'!$H$6,IF($G345=160,'2. Velg maks og min hastigheter'!$H$7,IF($G345=200,'2. Velg maks og min hastigheter'!$H$8,IF($G345=250,'2. Velg maks og min hastigheter'!$H$9,IF($G345=315,'2. Velg maks og min hastigheter'!$H$10,IF($G345=400,'2. Velg maks og min hastigheter'!$H$11,IF($G345=500,'2. Velg maks og min hastigheter'!$H$12,IF($G345=630,'2. Velg maks og min hastigheter'!$H$13,VLOOKUP($G345,'Dim, min og maks'!$A$11:$H$54,6,FALSE)*3600*1.5))))))))),IF($F345=100,'2. Velg maks og min hastigheter'!$H$5,IF($F345=125,'2. Velg maks og min hastigheter'!$H$6,IF($F345=160,'2. Velg maks og min hastigheter'!$H$7,IF($F345=200,'2. Velg maks og min hastigheter'!$H$8,IF($F345=250,'2. Velg maks og min hastigheter'!$H$9,IF($F345=315,'2. Velg maks og min hastigheter'!$H$10,IF($F345=400,'2. Velg maks og min hastigheter'!$H$11,IF($F345=500,'2. Velg maks og min hastigheter'!$H$12,IF($F345=630,'2. Velg maks og min hastigheter'!$H$13,VLOOKUP($F345,'Dim, min og maks'!$A$11:$H$54,6,FALSE)*3600*1.5)))))))))))),0),"")</f>
        <v/>
      </c>
      <c r="K345" s="174"/>
      <c r="L345" s="175" t="str">
        <f t="shared" si="13"/>
        <v/>
      </c>
      <c r="M345" s="233" t="str">
        <f t="shared" si="14"/>
        <v/>
      </c>
      <c r="N345" s="233"/>
      <c r="O345" s="233"/>
      <c r="P345" s="164"/>
    </row>
    <row r="346" spans="1:16" ht="15" customHeight="1" x14ac:dyDescent="0.3">
      <c r="A346" s="155"/>
      <c r="B346" s="174" t="s">
        <v>425</v>
      </c>
      <c r="C346" s="164"/>
      <c r="D346" s="164"/>
      <c r="E346" s="164"/>
      <c r="F346" s="169" t="str">
        <f>IF($E346&lt;20,"",IF(H346=CAV!$A$3,IF($E346&lt;='CAV hastighet'!$E$5,100,IF($E346&lt;='CAV hastighet'!$E$6,125,IF($E346&lt;='CAV hastighet'!$E$7,160,IF($E346&lt;='CAV hastighet'!$E$8,200,IF($E346&lt;='CAV hastighet'!$E$9,250,IF($E346&lt;='CAV hastighet'!$E$10,315,IF($E346&lt;='CAV hastighet'!$E$11,400,IF($E346&lt;='CAV hastighet'!$E$12,500,IF($E346&lt;='CAV hastighet'!$E$13,630,"Dim må overstyres"))))))))),IF($E346&lt;='2. Velg maks og min hastigheter'!$E$5,100,IF($E346&lt;='2. Velg maks og min hastigheter'!$E$6,125,IF($E346&lt;='2. Velg maks og min hastigheter'!$E$7,160,IF($E346&lt;='2. Velg maks og min hastigheter'!$E$8,200,IF($E346&lt;='2. Velg maks og min hastigheter'!$E$9,250,IF($E346&lt;='2. Velg maks og min hastigheter'!$E$10,315,IF($E346&lt;='2. Velg maks og min hastigheter'!$E$11,400,IF($E346&lt;='2. Velg maks og min hastigheter'!$E$12,500,IF($E346&lt;='2. Velg maks og min hastigheter'!$E$13,630,"Bruk rektangulært")))))))))))</f>
        <v/>
      </c>
      <c r="G346" s="170"/>
      <c r="H346" s="170"/>
      <c r="I346" s="172" t="str">
        <f>IFERROR(IF(OR($E346="",F346=""),"",IF(AND(F346="Bruk rektangulært",G346=""),"",ROUND(IF(G346&lt;&gt;"",IF( VLOOKUP(G346,'Dim, min og maks'!$A$2:$F$54,6,FALSE)&lt;&gt;0,'1. Prosjekteringsverktøy'!E346/3600/VLOOKUP(G346,'Dim, min og maks'!$A$2:$F$54,6,FALSE),(E346/3600)/(((G346/2/1000))^2*PI())),IF( VLOOKUP(F346,'Dim, min og maks'!$A$2:$F$54,6,FALSE)&lt;&gt;0,'1. Prosjekteringsverktøy'!E346/3600/VLOOKUP($F346,'Dim, min og maks'!$A$2:$F$54,6,FALSE),($E346/3600)/((($F346/2/1000))^2*PI()))),1))),"Dim finnes ikke")</f>
        <v/>
      </c>
      <c r="J346" s="173" t="str">
        <f>IFERROR(ROUND(IF($F346=0,"",IF(H346=CAV!$A$3,E346,IF(G346&lt;&gt;"",IF($G346=100,'2. Velg maks og min hastigheter'!$H$5,IF($G346=125,'2. Velg maks og min hastigheter'!$H$6,IF($G346=160,'2. Velg maks og min hastigheter'!$H$7,IF($G346=200,'2. Velg maks og min hastigheter'!$H$8,IF($G346=250,'2. Velg maks og min hastigheter'!$H$9,IF($G346=315,'2. Velg maks og min hastigheter'!$H$10,IF($G346=400,'2. Velg maks og min hastigheter'!$H$11,IF($G346=500,'2. Velg maks og min hastigheter'!$H$12,IF($G346=630,'2. Velg maks og min hastigheter'!$H$13,VLOOKUP($G346,'Dim, min og maks'!$A$11:$H$54,6,FALSE)*3600*1.5))))))))),IF($F346=100,'2. Velg maks og min hastigheter'!$H$5,IF($F346=125,'2. Velg maks og min hastigheter'!$H$6,IF($F346=160,'2. Velg maks og min hastigheter'!$H$7,IF($F346=200,'2. Velg maks og min hastigheter'!$H$8,IF($F346=250,'2. Velg maks og min hastigheter'!$H$9,IF($F346=315,'2. Velg maks og min hastigheter'!$H$10,IF($F346=400,'2. Velg maks og min hastigheter'!$H$11,IF($F346=500,'2. Velg maks og min hastigheter'!$H$12,IF($F346=630,'2. Velg maks og min hastigheter'!$H$13,VLOOKUP($F346,'Dim, min og maks'!$A$11:$H$54,6,FALSE)*3600*1.5)))))))))))),0),"")</f>
        <v/>
      </c>
      <c r="K346" s="174"/>
      <c r="L346" s="175" t="str">
        <f t="shared" si="13"/>
        <v/>
      </c>
      <c r="M346" s="233" t="str">
        <f t="shared" si="14"/>
        <v/>
      </c>
      <c r="N346" s="233"/>
      <c r="O346" s="233"/>
      <c r="P346" s="164"/>
    </row>
    <row r="347" spans="1:16" ht="15" customHeight="1" x14ac:dyDescent="0.3">
      <c r="A347" s="155"/>
      <c r="B347" s="174" t="s">
        <v>425</v>
      </c>
      <c r="C347" s="164"/>
      <c r="D347" s="164"/>
      <c r="E347" s="164"/>
      <c r="F347" s="169" t="str">
        <f>IF($E347&lt;20,"",IF(H347=CAV!$A$3,IF($E347&lt;='CAV hastighet'!$E$5,100,IF($E347&lt;='CAV hastighet'!$E$6,125,IF($E347&lt;='CAV hastighet'!$E$7,160,IF($E347&lt;='CAV hastighet'!$E$8,200,IF($E347&lt;='CAV hastighet'!$E$9,250,IF($E347&lt;='CAV hastighet'!$E$10,315,IF($E347&lt;='CAV hastighet'!$E$11,400,IF($E347&lt;='CAV hastighet'!$E$12,500,IF($E347&lt;='CAV hastighet'!$E$13,630,"Dim må overstyres"))))))))),IF($E347&lt;='2. Velg maks og min hastigheter'!$E$5,100,IF($E347&lt;='2. Velg maks og min hastigheter'!$E$6,125,IF($E347&lt;='2. Velg maks og min hastigheter'!$E$7,160,IF($E347&lt;='2. Velg maks og min hastigheter'!$E$8,200,IF($E347&lt;='2. Velg maks og min hastigheter'!$E$9,250,IF($E347&lt;='2. Velg maks og min hastigheter'!$E$10,315,IF($E347&lt;='2. Velg maks og min hastigheter'!$E$11,400,IF($E347&lt;='2. Velg maks og min hastigheter'!$E$12,500,IF($E347&lt;='2. Velg maks og min hastigheter'!$E$13,630,"Bruk rektangulært")))))))))))</f>
        <v/>
      </c>
      <c r="G347" s="170"/>
      <c r="H347" s="170"/>
      <c r="I347" s="172" t="str">
        <f>IFERROR(IF(OR($E347="",F347=""),"",IF(AND(F347="Bruk rektangulært",G347=""),"",ROUND(IF(G347&lt;&gt;"",IF( VLOOKUP(G347,'Dim, min og maks'!$A$2:$F$54,6,FALSE)&lt;&gt;0,'1. Prosjekteringsverktøy'!E347/3600/VLOOKUP(G347,'Dim, min og maks'!$A$2:$F$54,6,FALSE),(E347/3600)/(((G347/2/1000))^2*PI())),IF( VLOOKUP(F347,'Dim, min og maks'!$A$2:$F$54,6,FALSE)&lt;&gt;0,'1. Prosjekteringsverktøy'!E347/3600/VLOOKUP($F347,'Dim, min og maks'!$A$2:$F$54,6,FALSE),($E347/3600)/((($F347/2/1000))^2*PI()))),1))),"Dim finnes ikke")</f>
        <v/>
      </c>
      <c r="J347" s="173" t="str">
        <f>IFERROR(ROUND(IF($F347=0,"",IF(H347=CAV!$A$3,E347,IF(G347&lt;&gt;"",IF($G347=100,'2. Velg maks og min hastigheter'!$H$5,IF($G347=125,'2. Velg maks og min hastigheter'!$H$6,IF($G347=160,'2. Velg maks og min hastigheter'!$H$7,IF($G347=200,'2. Velg maks og min hastigheter'!$H$8,IF($G347=250,'2. Velg maks og min hastigheter'!$H$9,IF($G347=315,'2. Velg maks og min hastigheter'!$H$10,IF($G347=400,'2. Velg maks og min hastigheter'!$H$11,IF($G347=500,'2. Velg maks og min hastigheter'!$H$12,IF($G347=630,'2. Velg maks og min hastigheter'!$H$13,VLOOKUP($G347,'Dim, min og maks'!$A$11:$H$54,6,FALSE)*3600*1.5))))))))),IF($F347=100,'2. Velg maks og min hastigheter'!$H$5,IF($F347=125,'2. Velg maks og min hastigheter'!$H$6,IF($F347=160,'2. Velg maks og min hastigheter'!$H$7,IF($F347=200,'2. Velg maks og min hastigheter'!$H$8,IF($F347=250,'2. Velg maks og min hastigheter'!$H$9,IF($F347=315,'2. Velg maks og min hastigheter'!$H$10,IF($F347=400,'2. Velg maks og min hastigheter'!$H$11,IF($F347=500,'2. Velg maks og min hastigheter'!$H$12,IF($F347=630,'2. Velg maks og min hastigheter'!$H$13,VLOOKUP($F347,'Dim, min og maks'!$A$11:$H$54,6,FALSE)*3600*1.5)))))))))))),0),"")</f>
        <v/>
      </c>
      <c r="K347" s="174"/>
      <c r="L347" s="175" t="str">
        <f t="shared" si="13"/>
        <v/>
      </c>
      <c r="M347" s="233" t="str">
        <f t="shared" si="14"/>
        <v/>
      </c>
      <c r="N347" s="233"/>
      <c r="O347" s="233"/>
      <c r="P347" s="164"/>
    </row>
    <row r="348" spans="1:16" ht="15" customHeight="1" x14ac:dyDescent="0.3">
      <c r="A348" s="155"/>
      <c r="B348" s="174" t="s">
        <v>425</v>
      </c>
      <c r="C348" s="164"/>
      <c r="D348" s="164"/>
      <c r="E348" s="164"/>
      <c r="F348" s="169" t="str">
        <f>IF($E348&lt;20,"",IF(H348=CAV!$A$3,IF($E348&lt;='CAV hastighet'!$E$5,100,IF($E348&lt;='CAV hastighet'!$E$6,125,IF($E348&lt;='CAV hastighet'!$E$7,160,IF($E348&lt;='CAV hastighet'!$E$8,200,IF($E348&lt;='CAV hastighet'!$E$9,250,IF($E348&lt;='CAV hastighet'!$E$10,315,IF($E348&lt;='CAV hastighet'!$E$11,400,IF($E348&lt;='CAV hastighet'!$E$12,500,IF($E348&lt;='CAV hastighet'!$E$13,630,"Dim må overstyres"))))))))),IF($E348&lt;='2. Velg maks og min hastigheter'!$E$5,100,IF($E348&lt;='2. Velg maks og min hastigheter'!$E$6,125,IF($E348&lt;='2. Velg maks og min hastigheter'!$E$7,160,IF($E348&lt;='2. Velg maks og min hastigheter'!$E$8,200,IF($E348&lt;='2. Velg maks og min hastigheter'!$E$9,250,IF($E348&lt;='2. Velg maks og min hastigheter'!$E$10,315,IF($E348&lt;='2. Velg maks og min hastigheter'!$E$11,400,IF($E348&lt;='2. Velg maks og min hastigheter'!$E$12,500,IF($E348&lt;='2. Velg maks og min hastigheter'!$E$13,630,"Bruk rektangulært")))))))))))</f>
        <v/>
      </c>
      <c r="G348" s="170"/>
      <c r="H348" s="170"/>
      <c r="I348" s="172" t="str">
        <f>IFERROR(IF(OR($E348="",F348=""),"",IF(AND(F348="Bruk rektangulært",G348=""),"",ROUND(IF(G348&lt;&gt;"",IF( VLOOKUP(G348,'Dim, min og maks'!$A$2:$F$54,6,FALSE)&lt;&gt;0,'1. Prosjekteringsverktøy'!E348/3600/VLOOKUP(G348,'Dim, min og maks'!$A$2:$F$54,6,FALSE),(E348/3600)/(((G348/2/1000))^2*PI())),IF( VLOOKUP(F348,'Dim, min og maks'!$A$2:$F$54,6,FALSE)&lt;&gt;0,'1. Prosjekteringsverktøy'!E348/3600/VLOOKUP($F348,'Dim, min og maks'!$A$2:$F$54,6,FALSE),($E348/3600)/((($F348/2/1000))^2*PI()))),1))),"Dim finnes ikke")</f>
        <v/>
      </c>
      <c r="J348" s="173" t="str">
        <f>IFERROR(ROUND(IF($F348=0,"",IF(H348=CAV!$A$3,E348,IF(G348&lt;&gt;"",IF($G348=100,'2. Velg maks og min hastigheter'!$H$5,IF($G348=125,'2. Velg maks og min hastigheter'!$H$6,IF($G348=160,'2. Velg maks og min hastigheter'!$H$7,IF($G348=200,'2. Velg maks og min hastigheter'!$H$8,IF($G348=250,'2. Velg maks og min hastigheter'!$H$9,IF($G348=315,'2. Velg maks og min hastigheter'!$H$10,IF($G348=400,'2. Velg maks og min hastigheter'!$H$11,IF($G348=500,'2. Velg maks og min hastigheter'!$H$12,IF($G348=630,'2. Velg maks og min hastigheter'!$H$13,VLOOKUP($G348,'Dim, min og maks'!$A$11:$H$54,6,FALSE)*3600*1.5))))))))),IF($F348=100,'2. Velg maks og min hastigheter'!$H$5,IF($F348=125,'2. Velg maks og min hastigheter'!$H$6,IF($F348=160,'2. Velg maks og min hastigheter'!$H$7,IF($F348=200,'2. Velg maks og min hastigheter'!$H$8,IF($F348=250,'2. Velg maks og min hastigheter'!$H$9,IF($F348=315,'2. Velg maks og min hastigheter'!$H$10,IF($F348=400,'2. Velg maks og min hastigheter'!$H$11,IF($F348=500,'2. Velg maks og min hastigheter'!$H$12,IF($F348=630,'2. Velg maks og min hastigheter'!$H$13,VLOOKUP($F348,'Dim, min og maks'!$A$11:$H$54,6,FALSE)*3600*1.5)))))))))))),0),"")</f>
        <v/>
      </c>
      <c r="K348" s="174"/>
      <c r="L348" s="175" t="str">
        <f t="shared" si="13"/>
        <v/>
      </c>
      <c r="M348" s="233" t="str">
        <f t="shared" si="14"/>
        <v/>
      </c>
      <c r="N348" s="233"/>
      <c r="O348" s="233"/>
      <c r="P348" s="164"/>
    </row>
    <row r="349" spans="1:16" ht="15" customHeight="1" x14ac:dyDescent="0.3">
      <c r="A349" s="155"/>
      <c r="B349" s="174" t="s">
        <v>425</v>
      </c>
      <c r="C349" s="164"/>
      <c r="D349" s="164"/>
      <c r="E349" s="164"/>
      <c r="F349" s="169" t="str">
        <f>IF($E349&lt;20,"",IF(H349=CAV!$A$3,IF($E349&lt;='CAV hastighet'!$E$5,100,IF($E349&lt;='CAV hastighet'!$E$6,125,IF($E349&lt;='CAV hastighet'!$E$7,160,IF($E349&lt;='CAV hastighet'!$E$8,200,IF($E349&lt;='CAV hastighet'!$E$9,250,IF($E349&lt;='CAV hastighet'!$E$10,315,IF($E349&lt;='CAV hastighet'!$E$11,400,IF($E349&lt;='CAV hastighet'!$E$12,500,IF($E349&lt;='CAV hastighet'!$E$13,630,"Dim må overstyres"))))))))),IF($E349&lt;='2. Velg maks og min hastigheter'!$E$5,100,IF($E349&lt;='2. Velg maks og min hastigheter'!$E$6,125,IF($E349&lt;='2. Velg maks og min hastigheter'!$E$7,160,IF($E349&lt;='2. Velg maks og min hastigheter'!$E$8,200,IF($E349&lt;='2. Velg maks og min hastigheter'!$E$9,250,IF($E349&lt;='2. Velg maks og min hastigheter'!$E$10,315,IF($E349&lt;='2. Velg maks og min hastigheter'!$E$11,400,IF($E349&lt;='2. Velg maks og min hastigheter'!$E$12,500,IF($E349&lt;='2. Velg maks og min hastigheter'!$E$13,630,"Bruk rektangulært")))))))))))</f>
        <v/>
      </c>
      <c r="G349" s="170"/>
      <c r="H349" s="170"/>
      <c r="I349" s="172" t="str">
        <f>IFERROR(IF(OR($E349="",F349=""),"",IF(AND(F349="Bruk rektangulært",G349=""),"",ROUND(IF(G349&lt;&gt;"",IF( VLOOKUP(G349,'Dim, min og maks'!$A$2:$F$54,6,FALSE)&lt;&gt;0,'1. Prosjekteringsverktøy'!E349/3600/VLOOKUP(G349,'Dim, min og maks'!$A$2:$F$54,6,FALSE),(E349/3600)/(((G349/2/1000))^2*PI())),IF( VLOOKUP(F349,'Dim, min og maks'!$A$2:$F$54,6,FALSE)&lt;&gt;0,'1. Prosjekteringsverktøy'!E349/3600/VLOOKUP($F349,'Dim, min og maks'!$A$2:$F$54,6,FALSE),($E349/3600)/((($F349/2/1000))^2*PI()))),1))),"Dim finnes ikke")</f>
        <v/>
      </c>
      <c r="J349" s="173" t="str">
        <f>IFERROR(ROUND(IF($F349=0,"",IF(H349=CAV!$A$3,E349,IF(G349&lt;&gt;"",IF($G349=100,'2. Velg maks og min hastigheter'!$H$5,IF($G349=125,'2. Velg maks og min hastigheter'!$H$6,IF($G349=160,'2. Velg maks og min hastigheter'!$H$7,IF($G349=200,'2. Velg maks og min hastigheter'!$H$8,IF($G349=250,'2. Velg maks og min hastigheter'!$H$9,IF($G349=315,'2. Velg maks og min hastigheter'!$H$10,IF($G349=400,'2. Velg maks og min hastigheter'!$H$11,IF($G349=500,'2. Velg maks og min hastigheter'!$H$12,IF($G349=630,'2. Velg maks og min hastigheter'!$H$13,VLOOKUP($G349,'Dim, min og maks'!$A$11:$H$54,6,FALSE)*3600*1.5))))))))),IF($F349=100,'2. Velg maks og min hastigheter'!$H$5,IF($F349=125,'2. Velg maks og min hastigheter'!$H$6,IF($F349=160,'2. Velg maks og min hastigheter'!$H$7,IF($F349=200,'2. Velg maks og min hastigheter'!$H$8,IF($F349=250,'2. Velg maks og min hastigheter'!$H$9,IF($F349=315,'2. Velg maks og min hastigheter'!$H$10,IF($F349=400,'2. Velg maks og min hastigheter'!$H$11,IF($F349=500,'2. Velg maks og min hastigheter'!$H$12,IF($F349=630,'2. Velg maks og min hastigheter'!$H$13,VLOOKUP($F349,'Dim, min og maks'!$A$11:$H$54,6,FALSE)*3600*1.5)))))))))))),0),"")</f>
        <v/>
      </c>
      <c r="K349" s="174"/>
      <c r="L349" s="175" t="str">
        <f t="shared" si="13"/>
        <v/>
      </c>
      <c r="M349" s="233" t="str">
        <f t="shared" si="14"/>
        <v/>
      </c>
      <c r="N349" s="233"/>
      <c r="O349" s="233"/>
      <c r="P349" s="164"/>
    </row>
    <row r="350" spans="1:16" ht="15" customHeight="1" x14ac:dyDescent="0.3">
      <c r="A350" s="155"/>
      <c r="B350" s="174" t="s">
        <v>425</v>
      </c>
      <c r="C350" s="164"/>
      <c r="D350" s="164"/>
      <c r="E350" s="164"/>
      <c r="F350" s="169" t="str">
        <f>IF($E350&lt;20,"",IF(H350=CAV!$A$3,IF($E350&lt;='CAV hastighet'!$E$5,100,IF($E350&lt;='CAV hastighet'!$E$6,125,IF($E350&lt;='CAV hastighet'!$E$7,160,IF($E350&lt;='CAV hastighet'!$E$8,200,IF($E350&lt;='CAV hastighet'!$E$9,250,IF($E350&lt;='CAV hastighet'!$E$10,315,IF($E350&lt;='CAV hastighet'!$E$11,400,IF($E350&lt;='CAV hastighet'!$E$12,500,IF($E350&lt;='CAV hastighet'!$E$13,630,"Dim må overstyres"))))))))),IF($E350&lt;='2. Velg maks og min hastigheter'!$E$5,100,IF($E350&lt;='2. Velg maks og min hastigheter'!$E$6,125,IF($E350&lt;='2. Velg maks og min hastigheter'!$E$7,160,IF($E350&lt;='2. Velg maks og min hastigheter'!$E$8,200,IF($E350&lt;='2. Velg maks og min hastigheter'!$E$9,250,IF($E350&lt;='2. Velg maks og min hastigheter'!$E$10,315,IF($E350&lt;='2. Velg maks og min hastigheter'!$E$11,400,IF($E350&lt;='2. Velg maks og min hastigheter'!$E$12,500,IF($E350&lt;='2. Velg maks og min hastigheter'!$E$13,630,"Bruk rektangulært")))))))))))</f>
        <v/>
      </c>
      <c r="G350" s="170"/>
      <c r="H350" s="170"/>
      <c r="I350" s="172" t="str">
        <f>IFERROR(IF(OR($E350="",F350=""),"",IF(AND(F350="Bruk rektangulært",G350=""),"",ROUND(IF(G350&lt;&gt;"",IF( VLOOKUP(G350,'Dim, min og maks'!$A$2:$F$54,6,FALSE)&lt;&gt;0,'1. Prosjekteringsverktøy'!E350/3600/VLOOKUP(G350,'Dim, min og maks'!$A$2:$F$54,6,FALSE),(E350/3600)/(((G350/2/1000))^2*PI())),IF( VLOOKUP(F350,'Dim, min og maks'!$A$2:$F$54,6,FALSE)&lt;&gt;0,'1. Prosjekteringsverktøy'!E350/3600/VLOOKUP($F350,'Dim, min og maks'!$A$2:$F$54,6,FALSE),($E350/3600)/((($F350/2/1000))^2*PI()))),1))),"Dim finnes ikke")</f>
        <v/>
      </c>
      <c r="J350" s="173" t="str">
        <f>IFERROR(ROUND(IF($F350=0,"",IF(H350=CAV!$A$3,E350,IF(G350&lt;&gt;"",IF($G350=100,'2. Velg maks og min hastigheter'!$H$5,IF($G350=125,'2. Velg maks og min hastigheter'!$H$6,IF($G350=160,'2. Velg maks og min hastigheter'!$H$7,IF($G350=200,'2. Velg maks og min hastigheter'!$H$8,IF($G350=250,'2. Velg maks og min hastigheter'!$H$9,IF($G350=315,'2. Velg maks og min hastigheter'!$H$10,IF($G350=400,'2. Velg maks og min hastigheter'!$H$11,IF($G350=500,'2. Velg maks og min hastigheter'!$H$12,IF($G350=630,'2. Velg maks og min hastigheter'!$H$13,VLOOKUP($G350,'Dim, min og maks'!$A$11:$H$54,6,FALSE)*3600*1.5))))))))),IF($F350=100,'2. Velg maks og min hastigheter'!$H$5,IF($F350=125,'2. Velg maks og min hastigheter'!$H$6,IF($F350=160,'2. Velg maks og min hastigheter'!$H$7,IF($F350=200,'2. Velg maks og min hastigheter'!$H$8,IF($F350=250,'2. Velg maks og min hastigheter'!$H$9,IF($F350=315,'2. Velg maks og min hastigheter'!$H$10,IF($F350=400,'2. Velg maks og min hastigheter'!$H$11,IF($F350=500,'2. Velg maks og min hastigheter'!$H$12,IF($F350=630,'2. Velg maks og min hastigheter'!$H$13,VLOOKUP($F350,'Dim, min og maks'!$A$11:$H$54,6,FALSE)*3600*1.5)))))))))))),0),"")</f>
        <v/>
      </c>
      <c r="K350" s="174"/>
      <c r="L350" s="175" t="str">
        <f t="shared" si="13"/>
        <v/>
      </c>
      <c r="M350" s="233" t="str">
        <f t="shared" si="14"/>
        <v/>
      </c>
      <c r="N350" s="233"/>
      <c r="O350" s="233"/>
      <c r="P350" s="164"/>
    </row>
    <row r="351" spans="1:16" ht="15" customHeight="1" x14ac:dyDescent="0.3">
      <c r="A351" s="155"/>
      <c r="B351" s="174" t="s">
        <v>425</v>
      </c>
      <c r="C351" s="164"/>
      <c r="D351" s="164"/>
      <c r="E351" s="164"/>
      <c r="F351" s="169" t="str">
        <f>IF($E351&lt;20,"",IF(H351=CAV!$A$3,IF($E351&lt;='CAV hastighet'!$E$5,100,IF($E351&lt;='CAV hastighet'!$E$6,125,IF($E351&lt;='CAV hastighet'!$E$7,160,IF($E351&lt;='CAV hastighet'!$E$8,200,IF($E351&lt;='CAV hastighet'!$E$9,250,IF($E351&lt;='CAV hastighet'!$E$10,315,IF($E351&lt;='CAV hastighet'!$E$11,400,IF($E351&lt;='CAV hastighet'!$E$12,500,IF($E351&lt;='CAV hastighet'!$E$13,630,"Dim må overstyres"))))))))),IF($E351&lt;='2. Velg maks og min hastigheter'!$E$5,100,IF($E351&lt;='2. Velg maks og min hastigheter'!$E$6,125,IF($E351&lt;='2. Velg maks og min hastigheter'!$E$7,160,IF($E351&lt;='2. Velg maks og min hastigheter'!$E$8,200,IF($E351&lt;='2. Velg maks og min hastigheter'!$E$9,250,IF($E351&lt;='2. Velg maks og min hastigheter'!$E$10,315,IF($E351&lt;='2. Velg maks og min hastigheter'!$E$11,400,IF($E351&lt;='2. Velg maks og min hastigheter'!$E$12,500,IF($E351&lt;='2. Velg maks og min hastigheter'!$E$13,630,"Bruk rektangulært")))))))))))</f>
        <v/>
      </c>
      <c r="G351" s="170"/>
      <c r="H351" s="170"/>
      <c r="I351" s="172" t="str">
        <f>IFERROR(IF(OR($E351="",F351=""),"",IF(AND(F351="Bruk rektangulært",G351=""),"",ROUND(IF(G351&lt;&gt;"",IF( VLOOKUP(G351,'Dim, min og maks'!$A$2:$F$54,6,FALSE)&lt;&gt;0,'1. Prosjekteringsverktøy'!E351/3600/VLOOKUP(G351,'Dim, min og maks'!$A$2:$F$54,6,FALSE),(E351/3600)/(((G351/2/1000))^2*PI())),IF( VLOOKUP(F351,'Dim, min og maks'!$A$2:$F$54,6,FALSE)&lt;&gt;0,'1. Prosjekteringsverktøy'!E351/3600/VLOOKUP($F351,'Dim, min og maks'!$A$2:$F$54,6,FALSE),($E351/3600)/((($F351/2/1000))^2*PI()))),1))),"Dim finnes ikke")</f>
        <v/>
      </c>
      <c r="J351" s="173" t="str">
        <f>IFERROR(ROUND(IF($F351=0,"",IF(H351=CAV!$A$3,E351,IF(G351&lt;&gt;"",IF($G351=100,'2. Velg maks og min hastigheter'!$H$5,IF($G351=125,'2. Velg maks og min hastigheter'!$H$6,IF($G351=160,'2. Velg maks og min hastigheter'!$H$7,IF($G351=200,'2. Velg maks og min hastigheter'!$H$8,IF($G351=250,'2. Velg maks og min hastigheter'!$H$9,IF($G351=315,'2. Velg maks og min hastigheter'!$H$10,IF($G351=400,'2. Velg maks og min hastigheter'!$H$11,IF($G351=500,'2. Velg maks og min hastigheter'!$H$12,IF($G351=630,'2. Velg maks og min hastigheter'!$H$13,VLOOKUP($G351,'Dim, min og maks'!$A$11:$H$54,6,FALSE)*3600*1.5))))))))),IF($F351=100,'2. Velg maks og min hastigheter'!$H$5,IF($F351=125,'2. Velg maks og min hastigheter'!$H$6,IF($F351=160,'2. Velg maks og min hastigheter'!$H$7,IF($F351=200,'2. Velg maks og min hastigheter'!$H$8,IF($F351=250,'2. Velg maks og min hastigheter'!$H$9,IF($F351=315,'2. Velg maks og min hastigheter'!$H$10,IF($F351=400,'2. Velg maks og min hastigheter'!$H$11,IF($F351=500,'2. Velg maks og min hastigheter'!$H$12,IF($F351=630,'2. Velg maks og min hastigheter'!$H$13,VLOOKUP($F351,'Dim, min og maks'!$A$11:$H$54,6,FALSE)*3600*1.5)))))))))))),0),"")</f>
        <v/>
      </c>
      <c r="K351" s="174"/>
      <c r="L351" s="175" t="str">
        <f t="shared" si="13"/>
        <v/>
      </c>
      <c r="M351" s="233" t="str">
        <f t="shared" si="14"/>
        <v/>
      </c>
      <c r="N351" s="233"/>
      <c r="O351" s="233"/>
      <c r="P351" s="164"/>
    </row>
    <row r="352" spans="1:16" ht="15" customHeight="1" x14ac:dyDescent="0.3">
      <c r="A352" s="155"/>
      <c r="B352" s="174" t="s">
        <v>425</v>
      </c>
      <c r="C352" s="164"/>
      <c r="D352" s="164"/>
      <c r="E352" s="164"/>
      <c r="F352" s="169" t="str">
        <f>IF($E352&lt;20,"",IF(H352=CAV!$A$3,IF($E352&lt;='CAV hastighet'!$E$5,100,IF($E352&lt;='CAV hastighet'!$E$6,125,IF($E352&lt;='CAV hastighet'!$E$7,160,IF($E352&lt;='CAV hastighet'!$E$8,200,IF($E352&lt;='CAV hastighet'!$E$9,250,IF($E352&lt;='CAV hastighet'!$E$10,315,IF($E352&lt;='CAV hastighet'!$E$11,400,IF($E352&lt;='CAV hastighet'!$E$12,500,IF($E352&lt;='CAV hastighet'!$E$13,630,"Dim må overstyres"))))))))),IF($E352&lt;='2. Velg maks og min hastigheter'!$E$5,100,IF($E352&lt;='2. Velg maks og min hastigheter'!$E$6,125,IF($E352&lt;='2. Velg maks og min hastigheter'!$E$7,160,IF($E352&lt;='2. Velg maks og min hastigheter'!$E$8,200,IF($E352&lt;='2. Velg maks og min hastigheter'!$E$9,250,IF($E352&lt;='2. Velg maks og min hastigheter'!$E$10,315,IF($E352&lt;='2. Velg maks og min hastigheter'!$E$11,400,IF($E352&lt;='2. Velg maks og min hastigheter'!$E$12,500,IF($E352&lt;='2. Velg maks og min hastigheter'!$E$13,630,"Bruk rektangulært")))))))))))</f>
        <v/>
      </c>
      <c r="G352" s="170"/>
      <c r="H352" s="170"/>
      <c r="I352" s="172" t="str">
        <f>IFERROR(IF(OR($E352="",F352=""),"",IF(AND(F352="Bruk rektangulært",G352=""),"",ROUND(IF(G352&lt;&gt;"",IF( VLOOKUP(G352,'Dim, min og maks'!$A$2:$F$54,6,FALSE)&lt;&gt;0,'1. Prosjekteringsverktøy'!E352/3600/VLOOKUP(G352,'Dim, min og maks'!$A$2:$F$54,6,FALSE),(E352/3600)/(((G352/2/1000))^2*PI())),IF( VLOOKUP(F352,'Dim, min og maks'!$A$2:$F$54,6,FALSE)&lt;&gt;0,'1. Prosjekteringsverktøy'!E352/3600/VLOOKUP($F352,'Dim, min og maks'!$A$2:$F$54,6,FALSE),($E352/3600)/((($F352/2/1000))^2*PI()))),1))),"Dim finnes ikke")</f>
        <v/>
      </c>
      <c r="J352" s="173" t="str">
        <f>IFERROR(ROUND(IF($F352=0,"",IF(H352=CAV!$A$3,E352,IF(G352&lt;&gt;"",IF($G352=100,'2. Velg maks og min hastigheter'!$H$5,IF($G352=125,'2. Velg maks og min hastigheter'!$H$6,IF($G352=160,'2. Velg maks og min hastigheter'!$H$7,IF($G352=200,'2. Velg maks og min hastigheter'!$H$8,IF($G352=250,'2. Velg maks og min hastigheter'!$H$9,IF($G352=315,'2. Velg maks og min hastigheter'!$H$10,IF($G352=400,'2. Velg maks og min hastigheter'!$H$11,IF($G352=500,'2. Velg maks og min hastigheter'!$H$12,IF($G352=630,'2. Velg maks og min hastigheter'!$H$13,VLOOKUP($G352,'Dim, min og maks'!$A$11:$H$54,6,FALSE)*3600*1.5))))))))),IF($F352=100,'2. Velg maks og min hastigheter'!$H$5,IF($F352=125,'2. Velg maks og min hastigheter'!$H$6,IF($F352=160,'2. Velg maks og min hastigheter'!$H$7,IF($F352=200,'2. Velg maks og min hastigheter'!$H$8,IF($F352=250,'2. Velg maks og min hastigheter'!$H$9,IF($F352=315,'2. Velg maks og min hastigheter'!$H$10,IF($F352=400,'2. Velg maks og min hastigheter'!$H$11,IF($F352=500,'2. Velg maks og min hastigheter'!$H$12,IF($F352=630,'2. Velg maks og min hastigheter'!$H$13,VLOOKUP($F352,'Dim, min og maks'!$A$11:$H$54,6,FALSE)*3600*1.5)))))))))))),0),"")</f>
        <v/>
      </c>
      <c r="K352" s="174"/>
      <c r="L352" s="175" t="str">
        <f t="shared" si="13"/>
        <v/>
      </c>
      <c r="M352" s="233" t="str">
        <f t="shared" si="14"/>
        <v/>
      </c>
      <c r="N352" s="233"/>
      <c r="O352" s="233"/>
      <c r="P352" s="164"/>
    </row>
    <row r="353" spans="1:16" ht="15" customHeight="1" x14ac:dyDescent="0.3">
      <c r="A353" s="155"/>
      <c r="B353" s="174" t="s">
        <v>425</v>
      </c>
      <c r="C353" s="164"/>
      <c r="D353" s="164"/>
      <c r="E353" s="164"/>
      <c r="F353" s="169" t="str">
        <f>IF($E353&lt;20,"",IF(H353=CAV!$A$3,IF($E353&lt;='CAV hastighet'!$E$5,100,IF($E353&lt;='CAV hastighet'!$E$6,125,IF($E353&lt;='CAV hastighet'!$E$7,160,IF($E353&lt;='CAV hastighet'!$E$8,200,IF($E353&lt;='CAV hastighet'!$E$9,250,IF($E353&lt;='CAV hastighet'!$E$10,315,IF($E353&lt;='CAV hastighet'!$E$11,400,IF($E353&lt;='CAV hastighet'!$E$12,500,IF($E353&lt;='CAV hastighet'!$E$13,630,"Dim må overstyres"))))))))),IF($E353&lt;='2. Velg maks og min hastigheter'!$E$5,100,IF($E353&lt;='2. Velg maks og min hastigheter'!$E$6,125,IF($E353&lt;='2. Velg maks og min hastigheter'!$E$7,160,IF($E353&lt;='2. Velg maks og min hastigheter'!$E$8,200,IF($E353&lt;='2. Velg maks og min hastigheter'!$E$9,250,IF($E353&lt;='2. Velg maks og min hastigheter'!$E$10,315,IF($E353&lt;='2. Velg maks og min hastigheter'!$E$11,400,IF($E353&lt;='2. Velg maks og min hastigheter'!$E$12,500,IF($E353&lt;='2. Velg maks og min hastigheter'!$E$13,630,"Bruk rektangulært")))))))))))</f>
        <v/>
      </c>
      <c r="G353" s="170"/>
      <c r="H353" s="170"/>
      <c r="I353" s="172" t="str">
        <f>IFERROR(IF(OR($E353="",F353=""),"",IF(AND(F353="Bruk rektangulært",G353=""),"",ROUND(IF(G353&lt;&gt;"",IF( VLOOKUP(G353,'Dim, min og maks'!$A$2:$F$54,6,FALSE)&lt;&gt;0,'1. Prosjekteringsverktøy'!E353/3600/VLOOKUP(G353,'Dim, min og maks'!$A$2:$F$54,6,FALSE),(E353/3600)/(((G353/2/1000))^2*PI())),IF( VLOOKUP(F353,'Dim, min og maks'!$A$2:$F$54,6,FALSE)&lt;&gt;0,'1. Prosjekteringsverktøy'!E353/3600/VLOOKUP($F353,'Dim, min og maks'!$A$2:$F$54,6,FALSE),($E353/3600)/((($F353/2/1000))^2*PI()))),1))),"Dim finnes ikke")</f>
        <v/>
      </c>
      <c r="J353" s="173" t="str">
        <f>IFERROR(ROUND(IF($F353=0,"",IF(H353=CAV!$A$3,E353,IF(G353&lt;&gt;"",IF($G353=100,'2. Velg maks og min hastigheter'!$H$5,IF($G353=125,'2. Velg maks og min hastigheter'!$H$6,IF($G353=160,'2. Velg maks og min hastigheter'!$H$7,IF($G353=200,'2. Velg maks og min hastigheter'!$H$8,IF($G353=250,'2. Velg maks og min hastigheter'!$H$9,IF($G353=315,'2. Velg maks og min hastigheter'!$H$10,IF($G353=400,'2. Velg maks og min hastigheter'!$H$11,IF($G353=500,'2. Velg maks og min hastigheter'!$H$12,IF($G353=630,'2. Velg maks og min hastigheter'!$H$13,VLOOKUP($G353,'Dim, min og maks'!$A$11:$H$54,6,FALSE)*3600*1.5))))))))),IF($F353=100,'2. Velg maks og min hastigheter'!$H$5,IF($F353=125,'2. Velg maks og min hastigheter'!$H$6,IF($F353=160,'2. Velg maks og min hastigheter'!$H$7,IF($F353=200,'2. Velg maks og min hastigheter'!$H$8,IF($F353=250,'2. Velg maks og min hastigheter'!$H$9,IF($F353=315,'2. Velg maks og min hastigheter'!$H$10,IF($F353=400,'2. Velg maks og min hastigheter'!$H$11,IF($F353=500,'2. Velg maks og min hastigheter'!$H$12,IF($F353=630,'2. Velg maks og min hastigheter'!$H$13,VLOOKUP($F353,'Dim, min og maks'!$A$11:$H$54,6,FALSE)*3600*1.5)))))))))))),0),"")</f>
        <v/>
      </c>
      <c r="K353" s="174"/>
      <c r="L353" s="175" t="str">
        <f t="shared" si="13"/>
        <v/>
      </c>
      <c r="M353" s="233" t="str">
        <f t="shared" si="14"/>
        <v/>
      </c>
      <c r="N353" s="233"/>
      <c r="O353" s="233"/>
      <c r="P353" s="164"/>
    </row>
    <row r="354" spans="1:16" ht="15" customHeight="1" x14ac:dyDescent="0.3">
      <c r="A354" s="155"/>
      <c r="B354" s="174" t="s">
        <v>425</v>
      </c>
      <c r="C354" s="164"/>
      <c r="D354" s="164"/>
      <c r="E354" s="164"/>
      <c r="F354" s="169" t="str">
        <f>IF($E354&lt;20,"",IF(H354=CAV!$A$3,IF($E354&lt;='CAV hastighet'!$E$5,100,IF($E354&lt;='CAV hastighet'!$E$6,125,IF($E354&lt;='CAV hastighet'!$E$7,160,IF($E354&lt;='CAV hastighet'!$E$8,200,IF($E354&lt;='CAV hastighet'!$E$9,250,IF($E354&lt;='CAV hastighet'!$E$10,315,IF($E354&lt;='CAV hastighet'!$E$11,400,IF($E354&lt;='CAV hastighet'!$E$12,500,IF($E354&lt;='CAV hastighet'!$E$13,630,"Dim må overstyres"))))))))),IF($E354&lt;='2. Velg maks og min hastigheter'!$E$5,100,IF($E354&lt;='2. Velg maks og min hastigheter'!$E$6,125,IF($E354&lt;='2. Velg maks og min hastigheter'!$E$7,160,IF($E354&lt;='2. Velg maks og min hastigheter'!$E$8,200,IF($E354&lt;='2. Velg maks og min hastigheter'!$E$9,250,IF($E354&lt;='2. Velg maks og min hastigheter'!$E$10,315,IF($E354&lt;='2. Velg maks og min hastigheter'!$E$11,400,IF($E354&lt;='2. Velg maks og min hastigheter'!$E$12,500,IF($E354&lt;='2. Velg maks og min hastigheter'!$E$13,630,"Bruk rektangulært")))))))))))</f>
        <v/>
      </c>
      <c r="G354" s="170"/>
      <c r="H354" s="170"/>
      <c r="I354" s="172" t="str">
        <f>IFERROR(IF(OR($E354="",F354=""),"",IF(AND(F354="Bruk rektangulært",G354=""),"",ROUND(IF(G354&lt;&gt;"",IF( VLOOKUP(G354,'Dim, min og maks'!$A$2:$F$54,6,FALSE)&lt;&gt;0,'1. Prosjekteringsverktøy'!E354/3600/VLOOKUP(G354,'Dim, min og maks'!$A$2:$F$54,6,FALSE),(E354/3600)/(((G354/2/1000))^2*PI())),IF( VLOOKUP(F354,'Dim, min og maks'!$A$2:$F$54,6,FALSE)&lt;&gt;0,'1. Prosjekteringsverktøy'!E354/3600/VLOOKUP($F354,'Dim, min og maks'!$A$2:$F$54,6,FALSE),($E354/3600)/((($F354/2/1000))^2*PI()))),1))),"Dim finnes ikke")</f>
        <v/>
      </c>
      <c r="J354" s="173" t="str">
        <f>IFERROR(ROUND(IF($F354=0,"",IF(H354=CAV!$A$3,E354,IF(G354&lt;&gt;"",IF($G354=100,'2. Velg maks og min hastigheter'!$H$5,IF($G354=125,'2. Velg maks og min hastigheter'!$H$6,IF($G354=160,'2. Velg maks og min hastigheter'!$H$7,IF($G354=200,'2. Velg maks og min hastigheter'!$H$8,IF($G354=250,'2. Velg maks og min hastigheter'!$H$9,IF($G354=315,'2. Velg maks og min hastigheter'!$H$10,IF($G354=400,'2. Velg maks og min hastigheter'!$H$11,IF($G354=500,'2. Velg maks og min hastigheter'!$H$12,IF($G354=630,'2. Velg maks og min hastigheter'!$H$13,VLOOKUP($G354,'Dim, min og maks'!$A$11:$H$54,6,FALSE)*3600*1.5))))))))),IF($F354=100,'2. Velg maks og min hastigheter'!$H$5,IF($F354=125,'2. Velg maks og min hastigheter'!$H$6,IF($F354=160,'2. Velg maks og min hastigheter'!$H$7,IF($F354=200,'2. Velg maks og min hastigheter'!$H$8,IF($F354=250,'2. Velg maks og min hastigheter'!$H$9,IF($F354=315,'2. Velg maks og min hastigheter'!$H$10,IF($F354=400,'2. Velg maks og min hastigheter'!$H$11,IF($F354=500,'2. Velg maks og min hastigheter'!$H$12,IF($F354=630,'2. Velg maks og min hastigheter'!$H$13,VLOOKUP($F354,'Dim, min og maks'!$A$11:$H$54,6,FALSE)*3600*1.5)))))))))))),0),"")</f>
        <v/>
      </c>
      <c r="K354" s="174"/>
      <c r="L354" s="175" t="str">
        <f t="shared" si="13"/>
        <v/>
      </c>
      <c r="M354" s="233" t="str">
        <f t="shared" si="14"/>
        <v/>
      </c>
      <c r="N354" s="233"/>
      <c r="O354" s="233"/>
      <c r="P354" s="164"/>
    </row>
    <row r="355" spans="1:16" ht="15" customHeight="1" x14ac:dyDescent="0.3">
      <c r="A355" s="155"/>
      <c r="B355" s="174" t="s">
        <v>425</v>
      </c>
      <c r="C355" s="164"/>
      <c r="D355" s="164"/>
      <c r="E355" s="164"/>
      <c r="F355" s="169" t="str">
        <f>IF($E355&lt;20,"",IF(H355=CAV!$A$3,IF($E355&lt;='CAV hastighet'!$E$5,100,IF($E355&lt;='CAV hastighet'!$E$6,125,IF($E355&lt;='CAV hastighet'!$E$7,160,IF($E355&lt;='CAV hastighet'!$E$8,200,IF($E355&lt;='CAV hastighet'!$E$9,250,IF($E355&lt;='CAV hastighet'!$E$10,315,IF($E355&lt;='CAV hastighet'!$E$11,400,IF($E355&lt;='CAV hastighet'!$E$12,500,IF($E355&lt;='CAV hastighet'!$E$13,630,"Dim må overstyres"))))))))),IF($E355&lt;='2. Velg maks og min hastigheter'!$E$5,100,IF($E355&lt;='2. Velg maks og min hastigheter'!$E$6,125,IF($E355&lt;='2. Velg maks og min hastigheter'!$E$7,160,IF($E355&lt;='2. Velg maks og min hastigheter'!$E$8,200,IF($E355&lt;='2. Velg maks og min hastigheter'!$E$9,250,IF($E355&lt;='2. Velg maks og min hastigheter'!$E$10,315,IF($E355&lt;='2. Velg maks og min hastigheter'!$E$11,400,IF($E355&lt;='2. Velg maks og min hastigheter'!$E$12,500,IF($E355&lt;='2. Velg maks og min hastigheter'!$E$13,630,"Bruk rektangulært")))))))))))</f>
        <v/>
      </c>
      <c r="G355" s="170"/>
      <c r="H355" s="170"/>
      <c r="I355" s="172" t="str">
        <f>IFERROR(IF(OR($E355="",F355=""),"",IF(AND(F355="Bruk rektangulært",G355=""),"",ROUND(IF(G355&lt;&gt;"",IF( VLOOKUP(G355,'Dim, min og maks'!$A$2:$F$54,6,FALSE)&lt;&gt;0,'1. Prosjekteringsverktøy'!E355/3600/VLOOKUP(G355,'Dim, min og maks'!$A$2:$F$54,6,FALSE),(E355/3600)/(((G355/2/1000))^2*PI())),IF( VLOOKUP(F355,'Dim, min og maks'!$A$2:$F$54,6,FALSE)&lt;&gt;0,'1. Prosjekteringsverktøy'!E355/3600/VLOOKUP($F355,'Dim, min og maks'!$A$2:$F$54,6,FALSE),($E355/3600)/((($F355/2/1000))^2*PI()))),1))),"Dim finnes ikke")</f>
        <v/>
      </c>
      <c r="J355" s="173" t="str">
        <f>IFERROR(ROUND(IF($F355=0,"",IF(H355=CAV!$A$3,E355,IF(G355&lt;&gt;"",IF($G355=100,'2. Velg maks og min hastigheter'!$H$5,IF($G355=125,'2. Velg maks og min hastigheter'!$H$6,IF($G355=160,'2. Velg maks og min hastigheter'!$H$7,IF($G355=200,'2. Velg maks og min hastigheter'!$H$8,IF($G355=250,'2. Velg maks og min hastigheter'!$H$9,IF($G355=315,'2. Velg maks og min hastigheter'!$H$10,IF($G355=400,'2. Velg maks og min hastigheter'!$H$11,IF($G355=500,'2. Velg maks og min hastigheter'!$H$12,IF($G355=630,'2. Velg maks og min hastigheter'!$H$13,VLOOKUP($G355,'Dim, min og maks'!$A$11:$H$54,6,FALSE)*3600*1.5))))))))),IF($F355=100,'2. Velg maks og min hastigheter'!$H$5,IF($F355=125,'2. Velg maks og min hastigheter'!$H$6,IF($F355=160,'2. Velg maks og min hastigheter'!$H$7,IF($F355=200,'2. Velg maks og min hastigheter'!$H$8,IF($F355=250,'2. Velg maks og min hastigheter'!$H$9,IF($F355=315,'2. Velg maks og min hastigheter'!$H$10,IF($F355=400,'2. Velg maks og min hastigheter'!$H$11,IF($F355=500,'2. Velg maks og min hastigheter'!$H$12,IF($F355=630,'2. Velg maks og min hastigheter'!$H$13,VLOOKUP($F355,'Dim, min og maks'!$A$11:$H$54,6,FALSE)*3600*1.5)))))))))))),0),"")</f>
        <v/>
      </c>
      <c r="K355" s="174"/>
      <c r="L355" s="175" t="str">
        <f t="shared" si="13"/>
        <v/>
      </c>
      <c r="M355" s="233" t="str">
        <f t="shared" si="14"/>
        <v/>
      </c>
      <c r="N355" s="233"/>
      <c r="O355" s="233"/>
      <c r="P355" s="164"/>
    </row>
    <row r="356" spans="1:16" ht="15" customHeight="1" x14ac:dyDescent="0.3">
      <c r="A356" s="155"/>
      <c r="B356" s="174" t="s">
        <v>425</v>
      </c>
      <c r="C356" s="164"/>
      <c r="D356" s="164"/>
      <c r="E356" s="164"/>
      <c r="F356" s="169" t="str">
        <f>IF($E356&lt;20,"",IF(H356=CAV!$A$3,IF($E356&lt;='CAV hastighet'!$E$5,100,IF($E356&lt;='CAV hastighet'!$E$6,125,IF($E356&lt;='CAV hastighet'!$E$7,160,IF($E356&lt;='CAV hastighet'!$E$8,200,IF($E356&lt;='CAV hastighet'!$E$9,250,IF($E356&lt;='CAV hastighet'!$E$10,315,IF($E356&lt;='CAV hastighet'!$E$11,400,IF($E356&lt;='CAV hastighet'!$E$12,500,IF($E356&lt;='CAV hastighet'!$E$13,630,"Dim må overstyres"))))))))),IF($E356&lt;='2. Velg maks og min hastigheter'!$E$5,100,IF($E356&lt;='2. Velg maks og min hastigheter'!$E$6,125,IF($E356&lt;='2. Velg maks og min hastigheter'!$E$7,160,IF($E356&lt;='2. Velg maks og min hastigheter'!$E$8,200,IF($E356&lt;='2. Velg maks og min hastigheter'!$E$9,250,IF($E356&lt;='2. Velg maks og min hastigheter'!$E$10,315,IF($E356&lt;='2. Velg maks og min hastigheter'!$E$11,400,IF($E356&lt;='2. Velg maks og min hastigheter'!$E$12,500,IF($E356&lt;='2. Velg maks og min hastigheter'!$E$13,630,"Bruk rektangulært")))))))))))</f>
        <v/>
      </c>
      <c r="G356" s="170"/>
      <c r="H356" s="170"/>
      <c r="I356" s="172" t="str">
        <f>IFERROR(IF(OR($E356="",F356=""),"",IF(AND(F356="Bruk rektangulært",G356=""),"",ROUND(IF(G356&lt;&gt;"",IF( VLOOKUP(G356,'Dim, min og maks'!$A$2:$F$54,6,FALSE)&lt;&gt;0,'1. Prosjekteringsverktøy'!E356/3600/VLOOKUP(G356,'Dim, min og maks'!$A$2:$F$54,6,FALSE),(E356/3600)/(((G356/2/1000))^2*PI())),IF( VLOOKUP(F356,'Dim, min og maks'!$A$2:$F$54,6,FALSE)&lt;&gt;0,'1. Prosjekteringsverktøy'!E356/3600/VLOOKUP($F356,'Dim, min og maks'!$A$2:$F$54,6,FALSE),($E356/3600)/((($F356/2/1000))^2*PI()))),1))),"Dim finnes ikke")</f>
        <v/>
      </c>
      <c r="J356" s="173" t="str">
        <f>IFERROR(ROUND(IF($F356=0,"",IF(H356=CAV!$A$3,E356,IF(G356&lt;&gt;"",IF($G356=100,'2. Velg maks og min hastigheter'!$H$5,IF($G356=125,'2. Velg maks og min hastigheter'!$H$6,IF($G356=160,'2. Velg maks og min hastigheter'!$H$7,IF($G356=200,'2. Velg maks og min hastigheter'!$H$8,IF($G356=250,'2. Velg maks og min hastigheter'!$H$9,IF($G356=315,'2. Velg maks og min hastigheter'!$H$10,IF($G356=400,'2. Velg maks og min hastigheter'!$H$11,IF($G356=500,'2. Velg maks og min hastigheter'!$H$12,IF($G356=630,'2. Velg maks og min hastigheter'!$H$13,VLOOKUP($G356,'Dim, min og maks'!$A$11:$H$54,6,FALSE)*3600*1.5))))))))),IF($F356=100,'2. Velg maks og min hastigheter'!$H$5,IF($F356=125,'2. Velg maks og min hastigheter'!$H$6,IF($F356=160,'2. Velg maks og min hastigheter'!$H$7,IF($F356=200,'2. Velg maks og min hastigheter'!$H$8,IF($F356=250,'2. Velg maks og min hastigheter'!$H$9,IF($F356=315,'2. Velg maks og min hastigheter'!$H$10,IF($F356=400,'2. Velg maks og min hastigheter'!$H$11,IF($F356=500,'2. Velg maks og min hastigheter'!$H$12,IF($F356=630,'2. Velg maks og min hastigheter'!$H$13,VLOOKUP($F356,'Dim, min og maks'!$A$11:$H$54,6,FALSE)*3600*1.5)))))))))))),0),"")</f>
        <v/>
      </c>
      <c r="K356" s="174"/>
      <c r="L356" s="175" t="str">
        <f t="shared" si="13"/>
        <v/>
      </c>
      <c r="M356" s="233" t="str">
        <f t="shared" si="14"/>
        <v/>
      </c>
      <c r="N356" s="233"/>
      <c r="O356" s="233"/>
      <c r="P356" s="164"/>
    </row>
    <row r="357" spans="1:16" ht="15" customHeight="1" x14ac:dyDescent="0.3">
      <c r="A357" s="155"/>
      <c r="B357" s="174" t="s">
        <v>425</v>
      </c>
      <c r="C357" s="164"/>
      <c r="D357" s="164"/>
      <c r="E357" s="164"/>
      <c r="F357" s="169" t="str">
        <f>IF($E357&lt;20,"",IF(H357=CAV!$A$3,IF($E357&lt;='CAV hastighet'!$E$5,100,IF($E357&lt;='CAV hastighet'!$E$6,125,IF($E357&lt;='CAV hastighet'!$E$7,160,IF($E357&lt;='CAV hastighet'!$E$8,200,IF($E357&lt;='CAV hastighet'!$E$9,250,IF($E357&lt;='CAV hastighet'!$E$10,315,IF($E357&lt;='CAV hastighet'!$E$11,400,IF($E357&lt;='CAV hastighet'!$E$12,500,IF($E357&lt;='CAV hastighet'!$E$13,630,"Dim må overstyres"))))))))),IF($E357&lt;='2. Velg maks og min hastigheter'!$E$5,100,IF($E357&lt;='2. Velg maks og min hastigheter'!$E$6,125,IF($E357&lt;='2. Velg maks og min hastigheter'!$E$7,160,IF($E357&lt;='2. Velg maks og min hastigheter'!$E$8,200,IF($E357&lt;='2. Velg maks og min hastigheter'!$E$9,250,IF($E357&lt;='2. Velg maks og min hastigheter'!$E$10,315,IF($E357&lt;='2. Velg maks og min hastigheter'!$E$11,400,IF($E357&lt;='2. Velg maks og min hastigheter'!$E$12,500,IF($E357&lt;='2. Velg maks og min hastigheter'!$E$13,630,"Bruk rektangulært")))))))))))</f>
        <v/>
      </c>
      <c r="G357" s="170"/>
      <c r="H357" s="170"/>
      <c r="I357" s="172" t="str">
        <f>IFERROR(IF(OR($E357="",F357=""),"",IF(AND(F357="Bruk rektangulært",G357=""),"",ROUND(IF(G357&lt;&gt;"",IF( VLOOKUP(G357,'Dim, min og maks'!$A$2:$F$54,6,FALSE)&lt;&gt;0,'1. Prosjekteringsverktøy'!E357/3600/VLOOKUP(G357,'Dim, min og maks'!$A$2:$F$54,6,FALSE),(E357/3600)/(((G357/2/1000))^2*PI())),IF( VLOOKUP(F357,'Dim, min og maks'!$A$2:$F$54,6,FALSE)&lt;&gt;0,'1. Prosjekteringsverktøy'!E357/3600/VLOOKUP($F357,'Dim, min og maks'!$A$2:$F$54,6,FALSE),($E357/3600)/((($F357/2/1000))^2*PI()))),1))),"Dim finnes ikke")</f>
        <v/>
      </c>
      <c r="J357" s="173" t="str">
        <f>IFERROR(ROUND(IF($F357=0,"",IF(H357=CAV!$A$3,E357,IF(G357&lt;&gt;"",IF($G357=100,'2. Velg maks og min hastigheter'!$H$5,IF($G357=125,'2. Velg maks og min hastigheter'!$H$6,IF($G357=160,'2. Velg maks og min hastigheter'!$H$7,IF($G357=200,'2. Velg maks og min hastigheter'!$H$8,IF($G357=250,'2. Velg maks og min hastigheter'!$H$9,IF($G357=315,'2. Velg maks og min hastigheter'!$H$10,IF($G357=400,'2. Velg maks og min hastigheter'!$H$11,IF($G357=500,'2. Velg maks og min hastigheter'!$H$12,IF($G357=630,'2. Velg maks og min hastigheter'!$H$13,VLOOKUP($G357,'Dim, min og maks'!$A$11:$H$54,6,FALSE)*3600*1.5))))))))),IF($F357=100,'2. Velg maks og min hastigheter'!$H$5,IF($F357=125,'2. Velg maks og min hastigheter'!$H$6,IF($F357=160,'2. Velg maks og min hastigheter'!$H$7,IF($F357=200,'2. Velg maks og min hastigheter'!$H$8,IF($F357=250,'2. Velg maks og min hastigheter'!$H$9,IF($F357=315,'2. Velg maks og min hastigheter'!$H$10,IF($F357=400,'2. Velg maks og min hastigheter'!$H$11,IF($F357=500,'2. Velg maks og min hastigheter'!$H$12,IF($F357=630,'2. Velg maks og min hastigheter'!$H$13,VLOOKUP($F357,'Dim, min og maks'!$A$11:$H$54,6,FALSE)*3600*1.5)))))))))))),0),"")</f>
        <v/>
      </c>
      <c r="K357" s="174"/>
      <c r="L357" s="175" t="str">
        <f t="shared" si="13"/>
        <v/>
      </c>
      <c r="M357" s="233" t="str">
        <f t="shared" si="14"/>
        <v/>
      </c>
      <c r="N357" s="233"/>
      <c r="O357" s="233"/>
      <c r="P357" s="164"/>
    </row>
    <row r="358" spans="1:16" ht="15" customHeight="1" x14ac:dyDescent="0.3">
      <c r="A358" s="155"/>
      <c r="B358" s="174" t="s">
        <v>425</v>
      </c>
      <c r="C358" s="164"/>
      <c r="D358" s="164"/>
      <c r="E358" s="164"/>
      <c r="F358" s="169" t="str">
        <f>IF($E358&lt;20,"",IF(H358=CAV!$A$3,IF($E358&lt;='CAV hastighet'!$E$5,100,IF($E358&lt;='CAV hastighet'!$E$6,125,IF($E358&lt;='CAV hastighet'!$E$7,160,IF($E358&lt;='CAV hastighet'!$E$8,200,IF($E358&lt;='CAV hastighet'!$E$9,250,IF($E358&lt;='CAV hastighet'!$E$10,315,IF($E358&lt;='CAV hastighet'!$E$11,400,IF($E358&lt;='CAV hastighet'!$E$12,500,IF($E358&lt;='CAV hastighet'!$E$13,630,"Dim må overstyres"))))))))),IF($E358&lt;='2. Velg maks og min hastigheter'!$E$5,100,IF($E358&lt;='2. Velg maks og min hastigheter'!$E$6,125,IF($E358&lt;='2. Velg maks og min hastigheter'!$E$7,160,IF($E358&lt;='2. Velg maks og min hastigheter'!$E$8,200,IF($E358&lt;='2. Velg maks og min hastigheter'!$E$9,250,IF($E358&lt;='2. Velg maks og min hastigheter'!$E$10,315,IF($E358&lt;='2. Velg maks og min hastigheter'!$E$11,400,IF($E358&lt;='2. Velg maks og min hastigheter'!$E$12,500,IF($E358&lt;='2. Velg maks og min hastigheter'!$E$13,630,"Bruk rektangulært")))))))))))</f>
        <v/>
      </c>
      <c r="G358" s="170"/>
      <c r="H358" s="170"/>
      <c r="I358" s="172" t="str">
        <f>IFERROR(IF(OR($E358="",F358=""),"",IF(AND(F358="Bruk rektangulært",G358=""),"",ROUND(IF(G358&lt;&gt;"",IF( VLOOKUP(G358,'Dim, min og maks'!$A$2:$F$54,6,FALSE)&lt;&gt;0,'1. Prosjekteringsverktøy'!E358/3600/VLOOKUP(G358,'Dim, min og maks'!$A$2:$F$54,6,FALSE),(E358/3600)/(((G358/2/1000))^2*PI())),IF( VLOOKUP(F358,'Dim, min og maks'!$A$2:$F$54,6,FALSE)&lt;&gt;0,'1. Prosjekteringsverktøy'!E358/3600/VLOOKUP($F358,'Dim, min og maks'!$A$2:$F$54,6,FALSE),($E358/3600)/((($F358/2/1000))^2*PI()))),1))),"Dim finnes ikke")</f>
        <v/>
      </c>
      <c r="J358" s="173" t="str">
        <f>IFERROR(ROUND(IF($F358=0,"",IF(H358=CAV!$A$3,E358,IF(G358&lt;&gt;"",IF($G358=100,'2. Velg maks og min hastigheter'!$H$5,IF($G358=125,'2. Velg maks og min hastigheter'!$H$6,IF($G358=160,'2. Velg maks og min hastigheter'!$H$7,IF($G358=200,'2. Velg maks og min hastigheter'!$H$8,IF($G358=250,'2. Velg maks og min hastigheter'!$H$9,IF($G358=315,'2. Velg maks og min hastigheter'!$H$10,IF($G358=400,'2. Velg maks og min hastigheter'!$H$11,IF($G358=500,'2. Velg maks og min hastigheter'!$H$12,IF($G358=630,'2. Velg maks og min hastigheter'!$H$13,VLOOKUP($G358,'Dim, min og maks'!$A$11:$H$54,6,FALSE)*3600*1.5))))))))),IF($F358=100,'2. Velg maks og min hastigheter'!$H$5,IF($F358=125,'2. Velg maks og min hastigheter'!$H$6,IF($F358=160,'2. Velg maks og min hastigheter'!$H$7,IF($F358=200,'2. Velg maks og min hastigheter'!$H$8,IF($F358=250,'2. Velg maks og min hastigheter'!$H$9,IF($F358=315,'2. Velg maks og min hastigheter'!$H$10,IF($F358=400,'2. Velg maks og min hastigheter'!$H$11,IF($F358=500,'2. Velg maks og min hastigheter'!$H$12,IF($F358=630,'2. Velg maks og min hastigheter'!$H$13,VLOOKUP($F358,'Dim, min og maks'!$A$11:$H$54,6,FALSE)*3600*1.5)))))))))))),0),"")</f>
        <v/>
      </c>
      <c r="K358" s="174"/>
      <c r="L358" s="175" t="str">
        <f t="shared" si="13"/>
        <v/>
      </c>
      <c r="M358" s="233" t="str">
        <f t="shared" si="14"/>
        <v/>
      </c>
      <c r="N358" s="233"/>
      <c r="O358" s="233"/>
      <c r="P358" s="164"/>
    </row>
    <row r="359" spans="1:16" ht="15" customHeight="1" x14ac:dyDescent="0.3">
      <c r="A359" s="155"/>
      <c r="B359" s="174" t="s">
        <v>425</v>
      </c>
      <c r="C359" s="164"/>
      <c r="D359" s="164"/>
      <c r="E359" s="164"/>
      <c r="F359" s="169" t="str">
        <f>IF($E359&lt;20,"",IF(H359=CAV!$A$3,IF($E359&lt;='CAV hastighet'!$E$5,100,IF($E359&lt;='CAV hastighet'!$E$6,125,IF($E359&lt;='CAV hastighet'!$E$7,160,IF($E359&lt;='CAV hastighet'!$E$8,200,IF($E359&lt;='CAV hastighet'!$E$9,250,IF($E359&lt;='CAV hastighet'!$E$10,315,IF($E359&lt;='CAV hastighet'!$E$11,400,IF($E359&lt;='CAV hastighet'!$E$12,500,IF($E359&lt;='CAV hastighet'!$E$13,630,"Dim må overstyres"))))))))),IF($E359&lt;='2. Velg maks og min hastigheter'!$E$5,100,IF($E359&lt;='2. Velg maks og min hastigheter'!$E$6,125,IF($E359&lt;='2. Velg maks og min hastigheter'!$E$7,160,IF($E359&lt;='2. Velg maks og min hastigheter'!$E$8,200,IF($E359&lt;='2. Velg maks og min hastigheter'!$E$9,250,IF($E359&lt;='2. Velg maks og min hastigheter'!$E$10,315,IF($E359&lt;='2. Velg maks og min hastigheter'!$E$11,400,IF($E359&lt;='2. Velg maks og min hastigheter'!$E$12,500,IF($E359&lt;='2. Velg maks og min hastigheter'!$E$13,630,"Bruk rektangulært")))))))))))</f>
        <v/>
      </c>
      <c r="G359" s="170"/>
      <c r="H359" s="170"/>
      <c r="I359" s="172" t="str">
        <f>IFERROR(IF(OR($E359="",F359=""),"",IF(AND(F359="Bruk rektangulært",G359=""),"",ROUND(IF(G359&lt;&gt;"",IF( VLOOKUP(G359,'Dim, min og maks'!$A$2:$F$54,6,FALSE)&lt;&gt;0,'1. Prosjekteringsverktøy'!E359/3600/VLOOKUP(G359,'Dim, min og maks'!$A$2:$F$54,6,FALSE),(E359/3600)/(((G359/2/1000))^2*PI())),IF( VLOOKUP(F359,'Dim, min og maks'!$A$2:$F$54,6,FALSE)&lt;&gt;0,'1. Prosjekteringsverktøy'!E359/3600/VLOOKUP($F359,'Dim, min og maks'!$A$2:$F$54,6,FALSE),($E359/3600)/((($F359/2/1000))^2*PI()))),1))),"Dim finnes ikke")</f>
        <v/>
      </c>
      <c r="J359" s="173" t="str">
        <f>IFERROR(ROUND(IF($F359=0,"",IF(H359=CAV!$A$3,E359,IF(G359&lt;&gt;"",IF($G359=100,'2. Velg maks og min hastigheter'!$H$5,IF($G359=125,'2. Velg maks og min hastigheter'!$H$6,IF($G359=160,'2. Velg maks og min hastigheter'!$H$7,IF($G359=200,'2. Velg maks og min hastigheter'!$H$8,IF($G359=250,'2. Velg maks og min hastigheter'!$H$9,IF($G359=315,'2. Velg maks og min hastigheter'!$H$10,IF($G359=400,'2. Velg maks og min hastigheter'!$H$11,IF($G359=500,'2. Velg maks og min hastigheter'!$H$12,IF($G359=630,'2. Velg maks og min hastigheter'!$H$13,VLOOKUP($G359,'Dim, min og maks'!$A$11:$H$54,6,FALSE)*3600*1.5))))))))),IF($F359=100,'2. Velg maks og min hastigheter'!$H$5,IF($F359=125,'2. Velg maks og min hastigheter'!$H$6,IF($F359=160,'2. Velg maks og min hastigheter'!$H$7,IF($F359=200,'2. Velg maks og min hastigheter'!$H$8,IF($F359=250,'2. Velg maks og min hastigheter'!$H$9,IF($F359=315,'2. Velg maks og min hastigheter'!$H$10,IF($F359=400,'2. Velg maks og min hastigheter'!$H$11,IF($F359=500,'2. Velg maks og min hastigheter'!$H$12,IF($F359=630,'2. Velg maks og min hastigheter'!$H$13,VLOOKUP($F359,'Dim, min og maks'!$A$11:$H$54,6,FALSE)*3600*1.5)))))))))))),0),"")</f>
        <v/>
      </c>
      <c r="K359" s="174"/>
      <c r="L359" s="175" t="str">
        <f t="shared" si="13"/>
        <v/>
      </c>
      <c r="M359" s="233" t="str">
        <f t="shared" si="14"/>
        <v/>
      </c>
      <c r="N359" s="233"/>
      <c r="O359" s="233"/>
      <c r="P359" s="164"/>
    </row>
    <row r="360" spans="1:16" ht="15" customHeight="1" x14ac:dyDescent="0.3">
      <c r="A360" s="155"/>
      <c r="B360" s="174" t="s">
        <v>425</v>
      </c>
      <c r="C360" s="164"/>
      <c r="D360" s="164"/>
      <c r="E360" s="164"/>
      <c r="F360" s="169" t="str">
        <f>IF($E360&lt;20,"",IF(H360=CAV!$A$3,IF($E360&lt;='CAV hastighet'!$E$5,100,IF($E360&lt;='CAV hastighet'!$E$6,125,IF($E360&lt;='CAV hastighet'!$E$7,160,IF($E360&lt;='CAV hastighet'!$E$8,200,IF($E360&lt;='CAV hastighet'!$E$9,250,IF($E360&lt;='CAV hastighet'!$E$10,315,IF($E360&lt;='CAV hastighet'!$E$11,400,IF($E360&lt;='CAV hastighet'!$E$12,500,IF($E360&lt;='CAV hastighet'!$E$13,630,"Dim må overstyres"))))))))),IF($E360&lt;='2. Velg maks og min hastigheter'!$E$5,100,IF($E360&lt;='2. Velg maks og min hastigheter'!$E$6,125,IF($E360&lt;='2. Velg maks og min hastigheter'!$E$7,160,IF($E360&lt;='2. Velg maks og min hastigheter'!$E$8,200,IF($E360&lt;='2. Velg maks og min hastigheter'!$E$9,250,IF($E360&lt;='2. Velg maks og min hastigheter'!$E$10,315,IF($E360&lt;='2. Velg maks og min hastigheter'!$E$11,400,IF($E360&lt;='2. Velg maks og min hastigheter'!$E$12,500,IF($E360&lt;='2. Velg maks og min hastigheter'!$E$13,630,"Bruk rektangulært")))))))))))</f>
        <v/>
      </c>
      <c r="G360" s="170"/>
      <c r="H360" s="170"/>
      <c r="I360" s="172" t="str">
        <f>IFERROR(IF(OR($E360="",F360=""),"",IF(AND(F360="Bruk rektangulært",G360=""),"",ROUND(IF(G360&lt;&gt;"",IF( VLOOKUP(G360,'Dim, min og maks'!$A$2:$F$54,6,FALSE)&lt;&gt;0,'1. Prosjekteringsverktøy'!E360/3600/VLOOKUP(G360,'Dim, min og maks'!$A$2:$F$54,6,FALSE),(E360/3600)/(((G360/2/1000))^2*PI())),IF( VLOOKUP(F360,'Dim, min og maks'!$A$2:$F$54,6,FALSE)&lt;&gt;0,'1. Prosjekteringsverktøy'!E360/3600/VLOOKUP($F360,'Dim, min og maks'!$A$2:$F$54,6,FALSE),($E360/3600)/((($F360/2/1000))^2*PI()))),1))),"Dim finnes ikke")</f>
        <v/>
      </c>
      <c r="J360" s="173" t="str">
        <f>IFERROR(ROUND(IF($F360=0,"",IF(H360=CAV!$A$3,E360,IF(G360&lt;&gt;"",IF($G360=100,'2. Velg maks og min hastigheter'!$H$5,IF($G360=125,'2. Velg maks og min hastigheter'!$H$6,IF($G360=160,'2. Velg maks og min hastigheter'!$H$7,IF($G360=200,'2. Velg maks og min hastigheter'!$H$8,IF($G360=250,'2. Velg maks og min hastigheter'!$H$9,IF($G360=315,'2. Velg maks og min hastigheter'!$H$10,IF($G360=400,'2. Velg maks og min hastigheter'!$H$11,IF($G360=500,'2. Velg maks og min hastigheter'!$H$12,IF($G360=630,'2. Velg maks og min hastigheter'!$H$13,VLOOKUP($G360,'Dim, min og maks'!$A$11:$H$54,6,FALSE)*3600*1.5))))))))),IF($F360=100,'2. Velg maks og min hastigheter'!$H$5,IF($F360=125,'2. Velg maks og min hastigheter'!$H$6,IF($F360=160,'2. Velg maks og min hastigheter'!$H$7,IF($F360=200,'2. Velg maks og min hastigheter'!$H$8,IF($F360=250,'2. Velg maks og min hastigheter'!$H$9,IF($F360=315,'2. Velg maks og min hastigheter'!$H$10,IF($F360=400,'2. Velg maks og min hastigheter'!$H$11,IF($F360=500,'2. Velg maks og min hastigheter'!$H$12,IF($F360=630,'2. Velg maks og min hastigheter'!$H$13,VLOOKUP($F360,'Dim, min og maks'!$A$11:$H$54,6,FALSE)*3600*1.5)))))))))))),0),"")</f>
        <v/>
      </c>
      <c r="K360" s="174"/>
      <c r="L360" s="175" t="str">
        <f t="shared" ref="L360:L423" si="15">IF(OR(K360="",J360=""),"",IF(K360&lt;J360,"Ja",""))</f>
        <v/>
      </c>
      <c r="M360" s="233" t="str">
        <f t="shared" si="14"/>
        <v/>
      </c>
      <c r="N360" s="233"/>
      <c r="O360" s="233"/>
      <c r="P360" s="164"/>
    </row>
    <row r="361" spans="1:16" ht="15" customHeight="1" x14ac:dyDescent="0.3">
      <c r="A361" s="155"/>
      <c r="B361" s="174" t="s">
        <v>425</v>
      </c>
      <c r="C361" s="164"/>
      <c r="D361" s="164"/>
      <c r="E361" s="164"/>
      <c r="F361" s="169" t="str">
        <f>IF($E361&lt;20,"",IF(H361=CAV!$A$3,IF($E361&lt;='CAV hastighet'!$E$5,100,IF($E361&lt;='CAV hastighet'!$E$6,125,IF($E361&lt;='CAV hastighet'!$E$7,160,IF($E361&lt;='CAV hastighet'!$E$8,200,IF($E361&lt;='CAV hastighet'!$E$9,250,IF($E361&lt;='CAV hastighet'!$E$10,315,IF($E361&lt;='CAV hastighet'!$E$11,400,IF($E361&lt;='CAV hastighet'!$E$12,500,IF($E361&lt;='CAV hastighet'!$E$13,630,"Dim må overstyres"))))))))),IF($E361&lt;='2. Velg maks og min hastigheter'!$E$5,100,IF($E361&lt;='2. Velg maks og min hastigheter'!$E$6,125,IF($E361&lt;='2. Velg maks og min hastigheter'!$E$7,160,IF($E361&lt;='2. Velg maks og min hastigheter'!$E$8,200,IF($E361&lt;='2. Velg maks og min hastigheter'!$E$9,250,IF($E361&lt;='2. Velg maks og min hastigheter'!$E$10,315,IF($E361&lt;='2. Velg maks og min hastigheter'!$E$11,400,IF($E361&lt;='2. Velg maks og min hastigheter'!$E$12,500,IF($E361&lt;='2. Velg maks og min hastigheter'!$E$13,630,"Bruk rektangulært")))))))))))</f>
        <v/>
      </c>
      <c r="G361" s="170"/>
      <c r="H361" s="170"/>
      <c r="I361" s="172" t="str">
        <f>IFERROR(IF(OR($E361="",F361=""),"",IF(AND(F361="Bruk rektangulært",G361=""),"",ROUND(IF(G361&lt;&gt;"",IF( VLOOKUP(G361,'Dim, min og maks'!$A$2:$F$54,6,FALSE)&lt;&gt;0,'1. Prosjekteringsverktøy'!E361/3600/VLOOKUP(G361,'Dim, min og maks'!$A$2:$F$54,6,FALSE),(E361/3600)/(((G361/2/1000))^2*PI())),IF( VLOOKUP(F361,'Dim, min og maks'!$A$2:$F$54,6,FALSE)&lt;&gt;0,'1. Prosjekteringsverktøy'!E361/3600/VLOOKUP($F361,'Dim, min og maks'!$A$2:$F$54,6,FALSE),($E361/3600)/((($F361/2/1000))^2*PI()))),1))),"Dim finnes ikke")</f>
        <v/>
      </c>
      <c r="J361" s="173" t="str">
        <f>IFERROR(ROUND(IF($F361=0,"",IF(H361=CAV!$A$3,E361,IF(G361&lt;&gt;"",IF($G361=100,'2. Velg maks og min hastigheter'!$H$5,IF($G361=125,'2. Velg maks og min hastigheter'!$H$6,IF($G361=160,'2. Velg maks og min hastigheter'!$H$7,IF($G361=200,'2. Velg maks og min hastigheter'!$H$8,IF($G361=250,'2. Velg maks og min hastigheter'!$H$9,IF($G361=315,'2. Velg maks og min hastigheter'!$H$10,IF($G361=400,'2. Velg maks og min hastigheter'!$H$11,IF($G361=500,'2. Velg maks og min hastigheter'!$H$12,IF($G361=630,'2. Velg maks og min hastigheter'!$H$13,VLOOKUP($G361,'Dim, min og maks'!$A$11:$H$54,6,FALSE)*3600*1.5))))))))),IF($F361=100,'2. Velg maks og min hastigheter'!$H$5,IF($F361=125,'2. Velg maks og min hastigheter'!$H$6,IF($F361=160,'2. Velg maks og min hastigheter'!$H$7,IF($F361=200,'2. Velg maks og min hastigheter'!$H$8,IF($F361=250,'2. Velg maks og min hastigheter'!$H$9,IF($F361=315,'2. Velg maks og min hastigheter'!$H$10,IF($F361=400,'2. Velg maks og min hastigheter'!$H$11,IF($F361=500,'2. Velg maks og min hastigheter'!$H$12,IF($F361=630,'2. Velg maks og min hastigheter'!$H$13,VLOOKUP($F361,'Dim, min og maks'!$A$11:$H$54,6,FALSE)*3600*1.5)))))))))))),0),"")</f>
        <v/>
      </c>
      <c r="K361" s="174"/>
      <c r="L361" s="175" t="str">
        <f t="shared" si="15"/>
        <v/>
      </c>
      <c r="M361" s="233" t="str">
        <f t="shared" si="14"/>
        <v/>
      </c>
      <c r="N361" s="233"/>
      <c r="O361" s="233"/>
      <c r="P361" s="164"/>
    </row>
    <row r="362" spans="1:16" ht="15" customHeight="1" x14ac:dyDescent="0.3">
      <c r="A362" s="155"/>
      <c r="B362" s="174" t="s">
        <v>425</v>
      </c>
      <c r="C362" s="164"/>
      <c r="D362" s="164"/>
      <c r="E362" s="164"/>
      <c r="F362" s="169" t="str">
        <f>IF($E362&lt;20,"",IF(H362=CAV!$A$3,IF($E362&lt;='CAV hastighet'!$E$5,100,IF($E362&lt;='CAV hastighet'!$E$6,125,IF($E362&lt;='CAV hastighet'!$E$7,160,IF($E362&lt;='CAV hastighet'!$E$8,200,IF($E362&lt;='CAV hastighet'!$E$9,250,IF($E362&lt;='CAV hastighet'!$E$10,315,IF($E362&lt;='CAV hastighet'!$E$11,400,IF($E362&lt;='CAV hastighet'!$E$12,500,IF($E362&lt;='CAV hastighet'!$E$13,630,"Dim må overstyres"))))))))),IF($E362&lt;='2. Velg maks og min hastigheter'!$E$5,100,IF($E362&lt;='2. Velg maks og min hastigheter'!$E$6,125,IF($E362&lt;='2. Velg maks og min hastigheter'!$E$7,160,IF($E362&lt;='2. Velg maks og min hastigheter'!$E$8,200,IF($E362&lt;='2. Velg maks og min hastigheter'!$E$9,250,IF($E362&lt;='2. Velg maks og min hastigheter'!$E$10,315,IF($E362&lt;='2. Velg maks og min hastigheter'!$E$11,400,IF($E362&lt;='2. Velg maks og min hastigheter'!$E$12,500,IF($E362&lt;='2. Velg maks og min hastigheter'!$E$13,630,"Bruk rektangulært")))))))))))</f>
        <v/>
      </c>
      <c r="G362" s="170"/>
      <c r="H362" s="170"/>
      <c r="I362" s="172" t="str">
        <f>IFERROR(IF(OR($E362="",F362=""),"",IF(AND(F362="Bruk rektangulært",G362=""),"",ROUND(IF(G362&lt;&gt;"",IF( VLOOKUP(G362,'Dim, min og maks'!$A$2:$F$54,6,FALSE)&lt;&gt;0,'1. Prosjekteringsverktøy'!E362/3600/VLOOKUP(G362,'Dim, min og maks'!$A$2:$F$54,6,FALSE),(E362/3600)/(((G362/2/1000))^2*PI())),IF( VLOOKUP(F362,'Dim, min og maks'!$A$2:$F$54,6,FALSE)&lt;&gt;0,'1. Prosjekteringsverktøy'!E362/3600/VLOOKUP($F362,'Dim, min og maks'!$A$2:$F$54,6,FALSE),($E362/3600)/((($F362/2/1000))^2*PI()))),1))),"Dim finnes ikke")</f>
        <v/>
      </c>
      <c r="J362" s="173" t="str">
        <f>IFERROR(ROUND(IF($F362=0,"",IF(H362=CAV!$A$3,E362,IF(G362&lt;&gt;"",IF($G362=100,'2. Velg maks og min hastigheter'!$H$5,IF($G362=125,'2. Velg maks og min hastigheter'!$H$6,IF($G362=160,'2. Velg maks og min hastigheter'!$H$7,IF($G362=200,'2. Velg maks og min hastigheter'!$H$8,IF($G362=250,'2. Velg maks og min hastigheter'!$H$9,IF($G362=315,'2. Velg maks og min hastigheter'!$H$10,IF($G362=400,'2. Velg maks og min hastigheter'!$H$11,IF($G362=500,'2. Velg maks og min hastigheter'!$H$12,IF($G362=630,'2. Velg maks og min hastigheter'!$H$13,VLOOKUP($G362,'Dim, min og maks'!$A$11:$H$54,6,FALSE)*3600*1.5))))))))),IF($F362=100,'2. Velg maks og min hastigheter'!$H$5,IF($F362=125,'2. Velg maks og min hastigheter'!$H$6,IF($F362=160,'2. Velg maks og min hastigheter'!$H$7,IF($F362=200,'2. Velg maks og min hastigheter'!$H$8,IF($F362=250,'2. Velg maks og min hastigheter'!$H$9,IF($F362=315,'2. Velg maks og min hastigheter'!$H$10,IF($F362=400,'2. Velg maks og min hastigheter'!$H$11,IF($F362=500,'2. Velg maks og min hastigheter'!$H$12,IF($F362=630,'2. Velg maks og min hastigheter'!$H$13,VLOOKUP($F362,'Dim, min og maks'!$A$11:$H$54,6,FALSE)*3600*1.5)))))))))))),0),"")</f>
        <v/>
      </c>
      <c r="K362" s="174"/>
      <c r="L362" s="175" t="str">
        <f t="shared" si="15"/>
        <v/>
      </c>
      <c r="M362" s="233" t="str">
        <f t="shared" si="14"/>
        <v/>
      </c>
      <c r="N362" s="233"/>
      <c r="O362" s="233"/>
      <c r="P362" s="164"/>
    </row>
    <row r="363" spans="1:16" ht="15" customHeight="1" x14ac:dyDescent="0.3">
      <c r="A363" s="155"/>
      <c r="B363" s="174" t="s">
        <v>425</v>
      </c>
      <c r="C363" s="164"/>
      <c r="D363" s="164"/>
      <c r="E363" s="164"/>
      <c r="F363" s="169" t="str">
        <f>IF($E363&lt;20,"",IF(H363=CAV!$A$3,IF($E363&lt;='CAV hastighet'!$E$5,100,IF($E363&lt;='CAV hastighet'!$E$6,125,IF($E363&lt;='CAV hastighet'!$E$7,160,IF($E363&lt;='CAV hastighet'!$E$8,200,IF($E363&lt;='CAV hastighet'!$E$9,250,IF($E363&lt;='CAV hastighet'!$E$10,315,IF($E363&lt;='CAV hastighet'!$E$11,400,IF($E363&lt;='CAV hastighet'!$E$12,500,IF($E363&lt;='CAV hastighet'!$E$13,630,"Dim må overstyres"))))))))),IF($E363&lt;='2. Velg maks og min hastigheter'!$E$5,100,IF($E363&lt;='2. Velg maks og min hastigheter'!$E$6,125,IF($E363&lt;='2. Velg maks og min hastigheter'!$E$7,160,IF($E363&lt;='2. Velg maks og min hastigheter'!$E$8,200,IF($E363&lt;='2. Velg maks og min hastigheter'!$E$9,250,IF($E363&lt;='2. Velg maks og min hastigheter'!$E$10,315,IF($E363&lt;='2. Velg maks og min hastigheter'!$E$11,400,IF($E363&lt;='2. Velg maks og min hastigheter'!$E$12,500,IF($E363&lt;='2. Velg maks og min hastigheter'!$E$13,630,"Bruk rektangulært")))))))))))</f>
        <v/>
      </c>
      <c r="G363" s="170"/>
      <c r="H363" s="170"/>
      <c r="I363" s="172" t="str">
        <f>IFERROR(IF(OR($E363="",F363=""),"",IF(AND(F363="Bruk rektangulært",G363=""),"",ROUND(IF(G363&lt;&gt;"",IF( VLOOKUP(G363,'Dim, min og maks'!$A$2:$F$54,6,FALSE)&lt;&gt;0,'1. Prosjekteringsverktøy'!E363/3600/VLOOKUP(G363,'Dim, min og maks'!$A$2:$F$54,6,FALSE),(E363/3600)/(((G363/2/1000))^2*PI())),IF( VLOOKUP(F363,'Dim, min og maks'!$A$2:$F$54,6,FALSE)&lt;&gt;0,'1. Prosjekteringsverktøy'!E363/3600/VLOOKUP($F363,'Dim, min og maks'!$A$2:$F$54,6,FALSE),($E363/3600)/((($F363/2/1000))^2*PI()))),1))),"Dim finnes ikke")</f>
        <v/>
      </c>
      <c r="J363" s="173" t="str">
        <f>IFERROR(ROUND(IF($F363=0,"",IF(H363=CAV!$A$3,E363,IF(G363&lt;&gt;"",IF($G363=100,'2. Velg maks og min hastigheter'!$H$5,IF($G363=125,'2. Velg maks og min hastigheter'!$H$6,IF($G363=160,'2. Velg maks og min hastigheter'!$H$7,IF($G363=200,'2. Velg maks og min hastigheter'!$H$8,IF($G363=250,'2. Velg maks og min hastigheter'!$H$9,IF($G363=315,'2. Velg maks og min hastigheter'!$H$10,IF($G363=400,'2. Velg maks og min hastigheter'!$H$11,IF($G363=500,'2. Velg maks og min hastigheter'!$H$12,IF($G363=630,'2. Velg maks og min hastigheter'!$H$13,VLOOKUP($G363,'Dim, min og maks'!$A$11:$H$54,6,FALSE)*3600*1.5))))))))),IF($F363=100,'2. Velg maks og min hastigheter'!$H$5,IF($F363=125,'2. Velg maks og min hastigheter'!$H$6,IF($F363=160,'2. Velg maks og min hastigheter'!$H$7,IF($F363=200,'2. Velg maks og min hastigheter'!$H$8,IF($F363=250,'2. Velg maks og min hastigheter'!$H$9,IF($F363=315,'2. Velg maks og min hastigheter'!$H$10,IF($F363=400,'2. Velg maks og min hastigheter'!$H$11,IF($F363=500,'2. Velg maks og min hastigheter'!$H$12,IF($F363=630,'2. Velg maks og min hastigheter'!$H$13,VLOOKUP($F363,'Dim, min og maks'!$A$11:$H$54,6,FALSE)*3600*1.5)))))))))))),0),"")</f>
        <v/>
      </c>
      <c r="K363" s="174"/>
      <c r="L363" s="175" t="str">
        <f t="shared" si="15"/>
        <v/>
      </c>
      <c r="M363" s="233" t="str">
        <f t="shared" si="14"/>
        <v/>
      </c>
      <c r="N363" s="233"/>
      <c r="O363" s="233"/>
      <c r="P363" s="164"/>
    </row>
    <row r="364" spans="1:16" ht="15" customHeight="1" x14ac:dyDescent="0.3">
      <c r="A364" s="155"/>
      <c r="B364" s="174" t="s">
        <v>425</v>
      </c>
      <c r="C364" s="164"/>
      <c r="D364" s="164"/>
      <c r="E364" s="164"/>
      <c r="F364" s="169" t="str">
        <f>IF($E364&lt;20,"",IF(H364=CAV!$A$3,IF($E364&lt;='CAV hastighet'!$E$5,100,IF($E364&lt;='CAV hastighet'!$E$6,125,IF($E364&lt;='CAV hastighet'!$E$7,160,IF($E364&lt;='CAV hastighet'!$E$8,200,IF($E364&lt;='CAV hastighet'!$E$9,250,IF($E364&lt;='CAV hastighet'!$E$10,315,IF($E364&lt;='CAV hastighet'!$E$11,400,IF($E364&lt;='CAV hastighet'!$E$12,500,IF($E364&lt;='CAV hastighet'!$E$13,630,"Dim må overstyres"))))))))),IF($E364&lt;='2. Velg maks og min hastigheter'!$E$5,100,IF($E364&lt;='2. Velg maks og min hastigheter'!$E$6,125,IF($E364&lt;='2. Velg maks og min hastigheter'!$E$7,160,IF($E364&lt;='2. Velg maks og min hastigheter'!$E$8,200,IF($E364&lt;='2. Velg maks og min hastigheter'!$E$9,250,IF($E364&lt;='2. Velg maks og min hastigheter'!$E$10,315,IF($E364&lt;='2. Velg maks og min hastigheter'!$E$11,400,IF($E364&lt;='2. Velg maks og min hastigheter'!$E$12,500,IF($E364&lt;='2. Velg maks og min hastigheter'!$E$13,630,"Bruk rektangulært")))))))))))</f>
        <v/>
      </c>
      <c r="G364" s="170"/>
      <c r="H364" s="170"/>
      <c r="I364" s="172" t="str">
        <f>IFERROR(IF(OR($E364="",F364=""),"",IF(AND(F364="Bruk rektangulært",G364=""),"",ROUND(IF(G364&lt;&gt;"",IF( VLOOKUP(G364,'Dim, min og maks'!$A$2:$F$54,6,FALSE)&lt;&gt;0,'1. Prosjekteringsverktøy'!E364/3600/VLOOKUP(G364,'Dim, min og maks'!$A$2:$F$54,6,FALSE),(E364/3600)/(((G364/2/1000))^2*PI())),IF( VLOOKUP(F364,'Dim, min og maks'!$A$2:$F$54,6,FALSE)&lt;&gt;0,'1. Prosjekteringsverktøy'!E364/3600/VLOOKUP($F364,'Dim, min og maks'!$A$2:$F$54,6,FALSE),($E364/3600)/((($F364/2/1000))^2*PI()))),1))),"Dim finnes ikke")</f>
        <v/>
      </c>
      <c r="J364" s="173" t="str">
        <f>IFERROR(ROUND(IF($F364=0,"",IF(H364=CAV!$A$3,E364,IF(G364&lt;&gt;"",IF($G364=100,'2. Velg maks og min hastigheter'!$H$5,IF($G364=125,'2. Velg maks og min hastigheter'!$H$6,IF($G364=160,'2. Velg maks og min hastigheter'!$H$7,IF($G364=200,'2. Velg maks og min hastigheter'!$H$8,IF($G364=250,'2. Velg maks og min hastigheter'!$H$9,IF($G364=315,'2. Velg maks og min hastigheter'!$H$10,IF($G364=400,'2. Velg maks og min hastigheter'!$H$11,IF($G364=500,'2. Velg maks og min hastigheter'!$H$12,IF($G364=630,'2. Velg maks og min hastigheter'!$H$13,VLOOKUP($G364,'Dim, min og maks'!$A$11:$H$54,6,FALSE)*3600*1.5))))))))),IF($F364=100,'2. Velg maks og min hastigheter'!$H$5,IF($F364=125,'2. Velg maks og min hastigheter'!$H$6,IF($F364=160,'2. Velg maks og min hastigheter'!$H$7,IF($F364=200,'2. Velg maks og min hastigheter'!$H$8,IF($F364=250,'2. Velg maks og min hastigheter'!$H$9,IF($F364=315,'2. Velg maks og min hastigheter'!$H$10,IF($F364=400,'2. Velg maks og min hastigheter'!$H$11,IF($F364=500,'2. Velg maks og min hastigheter'!$H$12,IF($F364=630,'2. Velg maks og min hastigheter'!$H$13,VLOOKUP($F364,'Dim, min og maks'!$A$11:$H$54,6,FALSE)*3600*1.5)))))))))))),0),"")</f>
        <v/>
      </c>
      <c r="K364" s="174"/>
      <c r="L364" s="175" t="str">
        <f t="shared" si="15"/>
        <v/>
      </c>
      <c r="M364" s="233" t="str">
        <f t="shared" si="14"/>
        <v/>
      </c>
      <c r="N364" s="233"/>
      <c r="O364" s="233"/>
      <c r="P364" s="164"/>
    </row>
    <row r="365" spans="1:16" ht="15" customHeight="1" x14ac:dyDescent="0.3">
      <c r="A365" s="155"/>
      <c r="B365" s="174" t="s">
        <v>425</v>
      </c>
      <c r="C365" s="164"/>
      <c r="D365" s="164"/>
      <c r="E365" s="164"/>
      <c r="F365" s="169" t="str">
        <f>IF($E365&lt;20,"",IF(H365=CAV!$A$3,IF($E365&lt;='CAV hastighet'!$E$5,100,IF($E365&lt;='CAV hastighet'!$E$6,125,IF($E365&lt;='CAV hastighet'!$E$7,160,IF($E365&lt;='CAV hastighet'!$E$8,200,IF($E365&lt;='CAV hastighet'!$E$9,250,IF($E365&lt;='CAV hastighet'!$E$10,315,IF($E365&lt;='CAV hastighet'!$E$11,400,IF($E365&lt;='CAV hastighet'!$E$12,500,IF($E365&lt;='CAV hastighet'!$E$13,630,"Dim må overstyres"))))))))),IF($E365&lt;='2. Velg maks og min hastigheter'!$E$5,100,IF($E365&lt;='2. Velg maks og min hastigheter'!$E$6,125,IF($E365&lt;='2. Velg maks og min hastigheter'!$E$7,160,IF($E365&lt;='2. Velg maks og min hastigheter'!$E$8,200,IF($E365&lt;='2. Velg maks og min hastigheter'!$E$9,250,IF($E365&lt;='2. Velg maks og min hastigheter'!$E$10,315,IF($E365&lt;='2. Velg maks og min hastigheter'!$E$11,400,IF($E365&lt;='2. Velg maks og min hastigheter'!$E$12,500,IF($E365&lt;='2. Velg maks og min hastigheter'!$E$13,630,"Bruk rektangulært")))))))))))</f>
        <v/>
      </c>
      <c r="G365" s="170"/>
      <c r="H365" s="170"/>
      <c r="I365" s="172" t="str">
        <f>IFERROR(IF(OR($E365="",F365=""),"",IF(AND(F365="Bruk rektangulært",G365=""),"",ROUND(IF(G365&lt;&gt;"",IF( VLOOKUP(G365,'Dim, min og maks'!$A$2:$F$54,6,FALSE)&lt;&gt;0,'1. Prosjekteringsverktøy'!E365/3600/VLOOKUP(G365,'Dim, min og maks'!$A$2:$F$54,6,FALSE),(E365/3600)/(((G365/2/1000))^2*PI())),IF( VLOOKUP(F365,'Dim, min og maks'!$A$2:$F$54,6,FALSE)&lt;&gt;0,'1. Prosjekteringsverktøy'!E365/3600/VLOOKUP($F365,'Dim, min og maks'!$A$2:$F$54,6,FALSE),($E365/3600)/((($F365/2/1000))^2*PI()))),1))),"Dim finnes ikke")</f>
        <v/>
      </c>
      <c r="J365" s="173" t="str">
        <f>IFERROR(ROUND(IF($F365=0,"",IF(H365=CAV!$A$3,E365,IF(G365&lt;&gt;"",IF($G365=100,'2. Velg maks og min hastigheter'!$H$5,IF($G365=125,'2. Velg maks og min hastigheter'!$H$6,IF($G365=160,'2. Velg maks og min hastigheter'!$H$7,IF($G365=200,'2. Velg maks og min hastigheter'!$H$8,IF($G365=250,'2. Velg maks og min hastigheter'!$H$9,IF($G365=315,'2. Velg maks og min hastigheter'!$H$10,IF($G365=400,'2. Velg maks og min hastigheter'!$H$11,IF($G365=500,'2. Velg maks og min hastigheter'!$H$12,IF($G365=630,'2. Velg maks og min hastigheter'!$H$13,VLOOKUP($G365,'Dim, min og maks'!$A$11:$H$54,6,FALSE)*3600*1.5))))))))),IF($F365=100,'2. Velg maks og min hastigheter'!$H$5,IF($F365=125,'2. Velg maks og min hastigheter'!$H$6,IF($F365=160,'2. Velg maks og min hastigheter'!$H$7,IF($F365=200,'2. Velg maks og min hastigheter'!$H$8,IF($F365=250,'2. Velg maks og min hastigheter'!$H$9,IF($F365=315,'2. Velg maks og min hastigheter'!$H$10,IF($F365=400,'2. Velg maks og min hastigheter'!$H$11,IF($F365=500,'2. Velg maks og min hastigheter'!$H$12,IF($F365=630,'2. Velg maks og min hastigheter'!$H$13,VLOOKUP($F365,'Dim, min og maks'!$A$11:$H$54,6,FALSE)*3600*1.5)))))))))))),0),"")</f>
        <v/>
      </c>
      <c r="K365" s="174"/>
      <c r="L365" s="175" t="str">
        <f t="shared" si="15"/>
        <v/>
      </c>
      <c r="M365" s="233" t="str">
        <f t="shared" si="14"/>
        <v/>
      </c>
      <c r="N365" s="233"/>
      <c r="O365" s="233"/>
      <c r="P365" s="164"/>
    </row>
    <row r="366" spans="1:16" ht="15" customHeight="1" x14ac:dyDescent="0.3">
      <c r="A366" s="155"/>
      <c r="B366" s="174" t="s">
        <v>425</v>
      </c>
      <c r="C366" s="164"/>
      <c r="D366" s="164"/>
      <c r="E366" s="164"/>
      <c r="F366" s="169" t="str">
        <f>IF($E366&lt;20,"",IF(H366=CAV!$A$3,IF($E366&lt;='CAV hastighet'!$E$5,100,IF($E366&lt;='CAV hastighet'!$E$6,125,IF($E366&lt;='CAV hastighet'!$E$7,160,IF($E366&lt;='CAV hastighet'!$E$8,200,IF($E366&lt;='CAV hastighet'!$E$9,250,IF($E366&lt;='CAV hastighet'!$E$10,315,IF($E366&lt;='CAV hastighet'!$E$11,400,IF($E366&lt;='CAV hastighet'!$E$12,500,IF($E366&lt;='CAV hastighet'!$E$13,630,"Dim må overstyres"))))))))),IF($E366&lt;='2. Velg maks og min hastigheter'!$E$5,100,IF($E366&lt;='2. Velg maks og min hastigheter'!$E$6,125,IF($E366&lt;='2. Velg maks og min hastigheter'!$E$7,160,IF($E366&lt;='2. Velg maks og min hastigheter'!$E$8,200,IF($E366&lt;='2. Velg maks og min hastigheter'!$E$9,250,IF($E366&lt;='2. Velg maks og min hastigheter'!$E$10,315,IF($E366&lt;='2. Velg maks og min hastigheter'!$E$11,400,IF($E366&lt;='2. Velg maks og min hastigheter'!$E$12,500,IF($E366&lt;='2. Velg maks og min hastigheter'!$E$13,630,"Bruk rektangulært")))))))))))</f>
        <v/>
      </c>
      <c r="G366" s="170"/>
      <c r="H366" s="170"/>
      <c r="I366" s="172" t="str">
        <f>IFERROR(IF(OR($E366="",F366=""),"",IF(AND(F366="Bruk rektangulært",G366=""),"",ROUND(IF(G366&lt;&gt;"",IF( VLOOKUP(G366,'Dim, min og maks'!$A$2:$F$54,6,FALSE)&lt;&gt;0,'1. Prosjekteringsverktøy'!E366/3600/VLOOKUP(G366,'Dim, min og maks'!$A$2:$F$54,6,FALSE),(E366/3600)/(((G366/2/1000))^2*PI())),IF( VLOOKUP(F366,'Dim, min og maks'!$A$2:$F$54,6,FALSE)&lt;&gt;0,'1. Prosjekteringsverktøy'!E366/3600/VLOOKUP($F366,'Dim, min og maks'!$A$2:$F$54,6,FALSE),($E366/3600)/((($F366/2/1000))^2*PI()))),1))),"Dim finnes ikke")</f>
        <v/>
      </c>
      <c r="J366" s="173" t="str">
        <f>IFERROR(ROUND(IF($F366=0,"",IF(H366=CAV!$A$3,E366,IF(G366&lt;&gt;"",IF($G366=100,'2. Velg maks og min hastigheter'!$H$5,IF($G366=125,'2. Velg maks og min hastigheter'!$H$6,IF($G366=160,'2. Velg maks og min hastigheter'!$H$7,IF($G366=200,'2. Velg maks og min hastigheter'!$H$8,IF($G366=250,'2. Velg maks og min hastigheter'!$H$9,IF($G366=315,'2. Velg maks og min hastigheter'!$H$10,IF($G366=400,'2. Velg maks og min hastigheter'!$H$11,IF($G366=500,'2. Velg maks og min hastigheter'!$H$12,IF($G366=630,'2. Velg maks og min hastigheter'!$H$13,VLOOKUP($G366,'Dim, min og maks'!$A$11:$H$54,6,FALSE)*3600*1.5))))))))),IF($F366=100,'2. Velg maks og min hastigheter'!$H$5,IF($F366=125,'2. Velg maks og min hastigheter'!$H$6,IF($F366=160,'2. Velg maks og min hastigheter'!$H$7,IF($F366=200,'2. Velg maks og min hastigheter'!$H$8,IF($F366=250,'2. Velg maks og min hastigheter'!$H$9,IF($F366=315,'2. Velg maks og min hastigheter'!$H$10,IF($F366=400,'2. Velg maks og min hastigheter'!$H$11,IF($F366=500,'2. Velg maks og min hastigheter'!$H$12,IF($F366=630,'2. Velg maks og min hastigheter'!$H$13,VLOOKUP($F366,'Dim, min og maks'!$A$11:$H$54,6,FALSE)*3600*1.5)))))))))))),0),"")</f>
        <v/>
      </c>
      <c r="K366" s="174"/>
      <c r="L366" s="175" t="str">
        <f t="shared" si="15"/>
        <v/>
      </c>
      <c r="M366" s="233" t="str">
        <f t="shared" si="14"/>
        <v/>
      </c>
      <c r="N366" s="233"/>
      <c r="O366" s="233"/>
      <c r="P366" s="164"/>
    </row>
    <row r="367" spans="1:16" ht="15" customHeight="1" x14ac:dyDescent="0.3">
      <c r="A367" s="155"/>
      <c r="B367" s="174" t="s">
        <v>425</v>
      </c>
      <c r="C367" s="164"/>
      <c r="D367" s="164"/>
      <c r="E367" s="164"/>
      <c r="F367" s="169" t="str">
        <f>IF($E367&lt;20,"",IF(H367=CAV!$A$3,IF($E367&lt;='CAV hastighet'!$E$5,100,IF($E367&lt;='CAV hastighet'!$E$6,125,IF($E367&lt;='CAV hastighet'!$E$7,160,IF($E367&lt;='CAV hastighet'!$E$8,200,IF($E367&lt;='CAV hastighet'!$E$9,250,IF($E367&lt;='CAV hastighet'!$E$10,315,IF($E367&lt;='CAV hastighet'!$E$11,400,IF($E367&lt;='CAV hastighet'!$E$12,500,IF($E367&lt;='CAV hastighet'!$E$13,630,"Dim må overstyres"))))))))),IF($E367&lt;='2. Velg maks og min hastigheter'!$E$5,100,IF($E367&lt;='2. Velg maks og min hastigheter'!$E$6,125,IF($E367&lt;='2. Velg maks og min hastigheter'!$E$7,160,IF($E367&lt;='2. Velg maks og min hastigheter'!$E$8,200,IF($E367&lt;='2. Velg maks og min hastigheter'!$E$9,250,IF($E367&lt;='2. Velg maks og min hastigheter'!$E$10,315,IF($E367&lt;='2. Velg maks og min hastigheter'!$E$11,400,IF($E367&lt;='2. Velg maks og min hastigheter'!$E$12,500,IF($E367&lt;='2. Velg maks og min hastigheter'!$E$13,630,"Bruk rektangulært")))))))))))</f>
        <v/>
      </c>
      <c r="G367" s="170"/>
      <c r="H367" s="170"/>
      <c r="I367" s="172" t="str">
        <f>IFERROR(IF(OR($E367="",F367=""),"",IF(AND(F367="Bruk rektangulært",G367=""),"",ROUND(IF(G367&lt;&gt;"",IF( VLOOKUP(G367,'Dim, min og maks'!$A$2:$F$54,6,FALSE)&lt;&gt;0,'1. Prosjekteringsverktøy'!E367/3600/VLOOKUP(G367,'Dim, min og maks'!$A$2:$F$54,6,FALSE),(E367/3600)/(((G367/2/1000))^2*PI())),IF( VLOOKUP(F367,'Dim, min og maks'!$A$2:$F$54,6,FALSE)&lt;&gt;0,'1. Prosjekteringsverktøy'!E367/3600/VLOOKUP($F367,'Dim, min og maks'!$A$2:$F$54,6,FALSE),($E367/3600)/((($F367/2/1000))^2*PI()))),1))),"Dim finnes ikke")</f>
        <v/>
      </c>
      <c r="J367" s="173" t="str">
        <f>IFERROR(ROUND(IF($F367=0,"",IF(H367=CAV!$A$3,E367,IF(G367&lt;&gt;"",IF($G367=100,'2. Velg maks og min hastigheter'!$H$5,IF($G367=125,'2. Velg maks og min hastigheter'!$H$6,IF($G367=160,'2. Velg maks og min hastigheter'!$H$7,IF($G367=200,'2. Velg maks og min hastigheter'!$H$8,IF($G367=250,'2. Velg maks og min hastigheter'!$H$9,IF($G367=315,'2. Velg maks og min hastigheter'!$H$10,IF($G367=400,'2. Velg maks og min hastigheter'!$H$11,IF($G367=500,'2. Velg maks og min hastigheter'!$H$12,IF($G367=630,'2. Velg maks og min hastigheter'!$H$13,VLOOKUP($G367,'Dim, min og maks'!$A$11:$H$54,6,FALSE)*3600*1.5))))))))),IF($F367=100,'2. Velg maks og min hastigheter'!$H$5,IF($F367=125,'2. Velg maks og min hastigheter'!$H$6,IF($F367=160,'2. Velg maks og min hastigheter'!$H$7,IF($F367=200,'2. Velg maks og min hastigheter'!$H$8,IF($F367=250,'2. Velg maks og min hastigheter'!$H$9,IF($F367=315,'2. Velg maks og min hastigheter'!$H$10,IF($F367=400,'2. Velg maks og min hastigheter'!$H$11,IF($F367=500,'2. Velg maks og min hastigheter'!$H$12,IF($F367=630,'2. Velg maks og min hastigheter'!$H$13,VLOOKUP($F367,'Dim, min og maks'!$A$11:$H$54,6,FALSE)*3600*1.5)))))))))))),0),"")</f>
        <v/>
      </c>
      <c r="K367" s="174"/>
      <c r="L367" s="175" t="str">
        <f t="shared" si="15"/>
        <v/>
      </c>
      <c r="M367" s="233" t="str">
        <f t="shared" si="14"/>
        <v/>
      </c>
      <c r="N367" s="233"/>
      <c r="O367" s="233"/>
      <c r="P367" s="164"/>
    </row>
    <row r="368" spans="1:16" ht="15" customHeight="1" x14ac:dyDescent="0.3">
      <c r="A368" s="155"/>
      <c r="B368" s="174" t="s">
        <v>425</v>
      </c>
      <c r="C368" s="164"/>
      <c r="D368" s="164"/>
      <c r="E368" s="164"/>
      <c r="F368" s="169" t="str">
        <f>IF($E368&lt;20,"",IF(H368=CAV!$A$3,IF($E368&lt;='CAV hastighet'!$E$5,100,IF($E368&lt;='CAV hastighet'!$E$6,125,IF($E368&lt;='CAV hastighet'!$E$7,160,IF($E368&lt;='CAV hastighet'!$E$8,200,IF($E368&lt;='CAV hastighet'!$E$9,250,IF($E368&lt;='CAV hastighet'!$E$10,315,IF($E368&lt;='CAV hastighet'!$E$11,400,IF($E368&lt;='CAV hastighet'!$E$12,500,IF($E368&lt;='CAV hastighet'!$E$13,630,"Dim må overstyres"))))))))),IF($E368&lt;='2. Velg maks og min hastigheter'!$E$5,100,IF($E368&lt;='2. Velg maks og min hastigheter'!$E$6,125,IF($E368&lt;='2. Velg maks og min hastigheter'!$E$7,160,IF($E368&lt;='2. Velg maks og min hastigheter'!$E$8,200,IF($E368&lt;='2. Velg maks og min hastigheter'!$E$9,250,IF($E368&lt;='2. Velg maks og min hastigheter'!$E$10,315,IF($E368&lt;='2. Velg maks og min hastigheter'!$E$11,400,IF($E368&lt;='2. Velg maks og min hastigheter'!$E$12,500,IF($E368&lt;='2. Velg maks og min hastigheter'!$E$13,630,"Bruk rektangulært")))))))))))</f>
        <v/>
      </c>
      <c r="G368" s="170"/>
      <c r="H368" s="170"/>
      <c r="I368" s="172" t="str">
        <f>IFERROR(IF(OR($E368="",F368=""),"",IF(AND(F368="Bruk rektangulært",G368=""),"",ROUND(IF(G368&lt;&gt;"",IF( VLOOKUP(G368,'Dim, min og maks'!$A$2:$F$54,6,FALSE)&lt;&gt;0,'1. Prosjekteringsverktøy'!E368/3600/VLOOKUP(G368,'Dim, min og maks'!$A$2:$F$54,6,FALSE),(E368/3600)/(((G368/2/1000))^2*PI())),IF( VLOOKUP(F368,'Dim, min og maks'!$A$2:$F$54,6,FALSE)&lt;&gt;0,'1. Prosjekteringsverktøy'!E368/3600/VLOOKUP($F368,'Dim, min og maks'!$A$2:$F$54,6,FALSE),($E368/3600)/((($F368/2/1000))^2*PI()))),1))),"Dim finnes ikke")</f>
        <v/>
      </c>
      <c r="J368" s="173" t="str">
        <f>IFERROR(ROUND(IF($F368=0,"",IF(H368=CAV!$A$3,E368,IF(G368&lt;&gt;"",IF($G368=100,'2. Velg maks og min hastigheter'!$H$5,IF($G368=125,'2. Velg maks og min hastigheter'!$H$6,IF($G368=160,'2. Velg maks og min hastigheter'!$H$7,IF($G368=200,'2. Velg maks og min hastigheter'!$H$8,IF($G368=250,'2. Velg maks og min hastigheter'!$H$9,IF($G368=315,'2. Velg maks og min hastigheter'!$H$10,IF($G368=400,'2. Velg maks og min hastigheter'!$H$11,IF($G368=500,'2. Velg maks og min hastigheter'!$H$12,IF($G368=630,'2. Velg maks og min hastigheter'!$H$13,VLOOKUP($G368,'Dim, min og maks'!$A$11:$H$54,6,FALSE)*3600*1.5))))))))),IF($F368=100,'2. Velg maks og min hastigheter'!$H$5,IF($F368=125,'2. Velg maks og min hastigheter'!$H$6,IF($F368=160,'2. Velg maks og min hastigheter'!$H$7,IF($F368=200,'2. Velg maks og min hastigheter'!$H$8,IF($F368=250,'2. Velg maks og min hastigheter'!$H$9,IF($F368=315,'2. Velg maks og min hastigheter'!$H$10,IF($F368=400,'2. Velg maks og min hastigheter'!$H$11,IF($F368=500,'2. Velg maks og min hastigheter'!$H$12,IF($F368=630,'2. Velg maks og min hastigheter'!$H$13,VLOOKUP($F368,'Dim, min og maks'!$A$11:$H$54,6,FALSE)*3600*1.5)))))))))))),0),"")</f>
        <v/>
      </c>
      <c r="K368" s="174"/>
      <c r="L368" s="175" t="str">
        <f t="shared" si="15"/>
        <v/>
      </c>
      <c r="M368" s="233" t="str">
        <f t="shared" si="14"/>
        <v/>
      </c>
      <c r="N368" s="233"/>
      <c r="O368" s="233"/>
      <c r="P368" s="164"/>
    </row>
    <row r="369" spans="1:16" ht="15" customHeight="1" x14ac:dyDescent="0.3">
      <c r="A369" s="155"/>
      <c r="B369" s="174" t="s">
        <v>425</v>
      </c>
      <c r="C369" s="164"/>
      <c r="D369" s="164"/>
      <c r="E369" s="164"/>
      <c r="F369" s="169" t="str">
        <f>IF($E369&lt;20,"",IF(H369=CAV!$A$3,IF($E369&lt;='CAV hastighet'!$E$5,100,IF($E369&lt;='CAV hastighet'!$E$6,125,IF($E369&lt;='CAV hastighet'!$E$7,160,IF($E369&lt;='CAV hastighet'!$E$8,200,IF($E369&lt;='CAV hastighet'!$E$9,250,IF($E369&lt;='CAV hastighet'!$E$10,315,IF($E369&lt;='CAV hastighet'!$E$11,400,IF($E369&lt;='CAV hastighet'!$E$12,500,IF($E369&lt;='CAV hastighet'!$E$13,630,"Dim må overstyres"))))))))),IF($E369&lt;='2. Velg maks og min hastigheter'!$E$5,100,IF($E369&lt;='2. Velg maks og min hastigheter'!$E$6,125,IF($E369&lt;='2. Velg maks og min hastigheter'!$E$7,160,IF($E369&lt;='2. Velg maks og min hastigheter'!$E$8,200,IF($E369&lt;='2. Velg maks og min hastigheter'!$E$9,250,IF($E369&lt;='2. Velg maks og min hastigheter'!$E$10,315,IF($E369&lt;='2. Velg maks og min hastigheter'!$E$11,400,IF($E369&lt;='2. Velg maks og min hastigheter'!$E$12,500,IF($E369&lt;='2. Velg maks og min hastigheter'!$E$13,630,"Bruk rektangulært")))))))))))</f>
        <v/>
      </c>
      <c r="G369" s="170"/>
      <c r="H369" s="170"/>
      <c r="I369" s="172" t="str">
        <f>IFERROR(IF(OR($E369="",F369=""),"",IF(AND(F369="Bruk rektangulært",G369=""),"",ROUND(IF(G369&lt;&gt;"",IF( VLOOKUP(G369,'Dim, min og maks'!$A$2:$F$54,6,FALSE)&lt;&gt;0,'1. Prosjekteringsverktøy'!E369/3600/VLOOKUP(G369,'Dim, min og maks'!$A$2:$F$54,6,FALSE),(E369/3600)/(((G369/2/1000))^2*PI())),IF( VLOOKUP(F369,'Dim, min og maks'!$A$2:$F$54,6,FALSE)&lt;&gt;0,'1. Prosjekteringsverktøy'!E369/3600/VLOOKUP($F369,'Dim, min og maks'!$A$2:$F$54,6,FALSE),($E369/3600)/((($F369/2/1000))^2*PI()))),1))),"Dim finnes ikke")</f>
        <v/>
      </c>
      <c r="J369" s="173" t="str">
        <f>IFERROR(ROUND(IF($F369=0,"",IF(H369=CAV!$A$3,E369,IF(G369&lt;&gt;"",IF($G369=100,'2. Velg maks og min hastigheter'!$H$5,IF($G369=125,'2. Velg maks og min hastigheter'!$H$6,IF($G369=160,'2. Velg maks og min hastigheter'!$H$7,IF($G369=200,'2. Velg maks og min hastigheter'!$H$8,IF($G369=250,'2. Velg maks og min hastigheter'!$H$9,IF($G369=315,'2. Velg maks og min hastigheter'!$H$10,IF($G369=400,'2. Velg maks og min hastigheter'!$H$11,IF($G369=500,'2. Velg maks og min hastigheter'!$H$12,IF($G369=630,'2. Velg maks og min hastigheter'!$H$13,VLOOKUP($G369,'Dim, min og maks'!$A$11:$H$54,6,FALSE)*3600*1.5))))))))),IF($F369=100,'2. Velg maks og min hastigheter'!$H$5,IF($F369=125,'2. Velg maks og min hastigheter'!$H$6,IF($F369=160,'2. Velg maks og min hastigheter'!$H$7,IF($F369=200,'2. Velg maks og min hastigheter'!$H$8,IF($F369=250,'2. Velg maks og min hastigheter'!$H$9,IF($F369=315,'2. Velg maks og min hastigheter'!$H$10,IF($F369=400,'2. Velg maks og min hastigheter'!$H$11,IF($F369=500,'2. Velg maks og min hastigheter'!$H$12,IF($F369=630,'2. Velg maks og min hastigheter'!$H$13,VLOOKUP($F369,'Dim, min og maks'!$A$11:$H$54,6,FALSE)*3600*1.5)))))))))))),0),"")</f>
        <v/>
      </c>
      <c r="K369" s="174"/>
      <c r="L369" s="175" t="str">
        <f t="shared" si="15"/>
        <v/>
      </c>
      <c r="M369" s="233" t="str">
        <f t="shared" si="14"/>
        <v/>
      </c>
      <c r="N369" s="233"/>
      <c r="O369" s="233"/>
      <c r="P369" s="164"/>
    </row>
    <row r="370" spans="1:16" ht="15" customHeight="1" x14ac:dyDescent="0.3">
      <c r="A370" s="155"/>
      <c r="B370" s="174" t="s">
        <v>425</v>
      </c>
      <c r="C370" s="164"/>
      <c r="D370" s="164"/>
      <c r="E370" s="164"/>
      <c r="F370" s="169" t="str">
        <f>IF($E370&lt;20,"",IF(H370=CAV!$A$3,IF($E370&lt;='CAV hastighet'!$E$5,100,IF($E370&lt;='CAV hastighet'!$E$6,125,IF($E370&lt;='CAV hastighet'!$E$7,160,IF($E370&lt;='CAV hastighet'!$E$8,200,IF($E370&lt;='CAV hastighet'!$E$9,250,IF($E370&lt;='CAV hastighet'!$E$10,315,IF($E370&lt;='CAV hastighet'!$E$11,400,IF($E370&lt;='CAV hastighet'!$E$12,500,IF($E370&lt;='CAV hastighet'!$E$13,630,"Dim må overstyres"))))))))),IF($E370&lt;='2. Velg maks og min hastigheter'!$E$5,100,IF($E370&lt;='2. Velg maks og min hastigheter'!$E$6,125,IF($E370&lt;='2. Velg maks og min hastigheter'!$E$7,160,IF($E370&lt;='2. Velg maks og min hastigheter'!$E$8,200,IF($E370&lt;='2. Velg maks og min hastigheter'!$E$9,250,IF($E370&lt;='2. Velg maks og min hastigheter'!$E$10,315,IF($E370&lt;='2. Velg maks og min hastigheter'!$E$11,400,IF($E370&lt;='2. Velg maks og min hastigheter'!$E$12,500,IF($E370&lt;='2. Velg maks og min hastigheter'!$E$13,630,"Bruk rektangulært")))))))))))</f>
        <v/>
      </c>
      <c r="G370" s="170"/>
      <c r="H370" s="170"/>
      <c r="I370" s="172" t="str">
        <f>IFERROR(IF(OR($E370="",F370=""),"",IF(AND(F370="Bruk rektangulært",G370=""),"",ROUND(IF(G370&lt;&gt;"",IF( VLOOKUP(G370,'Dim, min og maks'!$A$2:$F$54,6,FALSE)&lt;&gt;0,'1. Prosjekteringsverktøy'!E370/3600/VLOOKUP(G370,'Dim, min og maks'!$A$2:$F$54,6,FALSE),(E370/3600)/(((G370/2/1000))^2*PI())),IF( VLOOKUP(F370,'Dim, min og maks'!$A$2:$F$54,6,FALSE)&lt;&gt;0,'1. Prosjekteringsverktøy'!E370/3600/VLOOKUP($F370,'Dim, min og maks'!$A$2:$F$54,6,FALSE),($E370/3600)/((($F370/2/1000))^2*PI()))),1))),"Dim finnes ikke")</f>
        <v/>
      </c>
      <c r="J370" s="173" t="str">
        <f>IFERROR(ROUND(IF($F370=0,"",IF(H370=CAV!$A$3,E370,IF(G370&lt;&gt;"",IF($G370=100,'2. Velg maks og min hastigheter'!$H$5,IF($G370=125,'2. Velg maks og min hastigheter'!$H$6,IF($G370=160,'2. Velg maks og min hastigheter'!$H$7,IF($G370=200,'2. Velg maks og min hastigheter'!$H$8,IF($G370=250,'2. Velg maks og min hastigheter'!$H$9,IF($G370=315,'2. Velg maks og min hastigheter'!$H$10,IF($G370=400,'2. Velg maks og min hastigheter'!$H$11,IF($G370=500,'2. Velg maks og min hastigheter'!$H$12,IF($G370=630,'2. Velg maks og min hastigheter'!$H$13,VLOOKUP($G370,'Dim, min og maks'!$A$11:$H$54,6,FALSE)*3600*1.5))))))))),IF($F370=100,'2. Velg maks og min hastigheter'!$H$5,IF($F370=125,'2. Velg maks og min hastigheter'!$H$6,IF($F370=160,'2. Velg maks og min hastigheter'!$H$7,IF($F370=200,'2. Velg maks og min hastigheter'!$H$8,IF($F370=250,'2. Velg maks og min hastigheter'!$H$9,IF($F370=315,'2. Velg maks og min hastigheter'!$H$10,IF($F370=400,'2. Velg maks og min hastigheter'!$H$11,IF($F370=500,'2. Velg maks og min hastigheter'!$H$12,IF($F370=630,'2. Velg maks og min hastigheter'!$H$13,VLOOKUP($F370,'Dim, min og maks'!$A$11:$H$54,6,FALSE)*3600*1.5)))))))))))),0),"")</f>
        <v/>
      </c>
      <c r="K370" s="174"/>
      <c r="L370" s="175" t="str">
        <f t="shared" si="15"/>
        <v/>
      </c>
      <c r="M370" s="233" t="str">
        <f t="shared" si="14"/>
        <v/>
      </c>
      <c r="N370" s="233"/>
      <c r="O370" s="233"/>
      <c r="P370" s="164"/>
    </row>
    <row r="371" spans="1:16" ht="15" customHeight="1" x14ac:dyDescent="0.3">
      <c r="A371" s="155"/>
      <c r="B371" s="174" t="s">
        <v>425</v>
      </c>
      <c r="C371" s="164"/>
      <c r="D371" s="164"/>
      <c r="E371" s="164"/>
      <c r="F371" s="169" t="str">
        <f>IF($E371&lt;20,"",IF(H371=CAV!$A$3,IF($E371&lt;='CAV hastighet'!$E$5,100,IF($E371&lt;='CAV hastighet'!$E$6,125,IF($E371&lt;='CAV hastighet'!$E$7,160,IF($E371&lt;='CAV hastighet'!$E$8,200,IF($E371&lt;='CAV hastighet'!$E$9,250,IF($E371&lt;='CAV hastighet'!$E$10,315,IF($E371&lt;='CAV hastighet'!$E$11,400,IF($E371&lt;='CAV hastighet'!$E$12,500,IF($E371&lt;='CAV hastighet'!$E$13,630,"Dim må overstyres"))))))))),IF($E371&lt;='2. Velg maks og min hastigheter'!$E$5,100,IF($E371&lt;='2. Velg maks og min hastigheter'!$E$6,125,IF($E371&lt;='2. Velg maks og min hastigheter'!$E$7,160,IF($E371&lt;='2. Velg maks og min hastigheter'!$E$8,200,IF($E371&lt;='2. Velg maks og min hastigheter'!$E$9,250,IF($E371&lt;='2. Velg maks og min hastigheter'!$E$10,315,IF($E371&lt;='2. Velg maks og min hastigheter'!$E$11,400,IF($E371&lt;='2. Velg maks og min hastigheter'!$E$12,500,IF($E371&lt;='2. Velg maks og min hastigheter'!$E$13,630,"Bruk rektangulært")))))))))))</f>
        <v/>
      </c>
      <c r="G371" s="170"/>
      <c r="H371" s="170"/>
      <c r="I371" s="172" t="str">
        <f>IFERROR(IF(OR($E371="",F371=""),"",IF(AND(F371="Bruk rektangulært",G371=""),"",ROUND(IF(G371&lt;&gt;"",IF( VLOOKUP(G371,'Dim, min og maks'!$A$2:$F$54,6,FALSE)&lt;&gt;0,'1. Prosjekteringsverktøy'!E371/3600/VLOOKUP(G371,'Dim, min og maks'!$A$2:$F$54,6,FALSE),(E371/3600)/(((G371/2/1000))^2*PI())),IF( VLOOKUP(F371,'Dim, min og maks'!$A$2:$F$54,6,FALSE)&lt;&gt;0,'1. Prosjekteringsverktøy'!E371/3600/VLOOKUP($F371,'Dim, min og maks'!$A$2:$F$54,6,FALSE),($E371/3600)/((($F371/2/1000))^2*PI()))),1))),"Dim finnes ikke")</f>
        <v/>
      </c>
      <c r="J371" s="173" t="str">
        <f>IFERROR(ROUND(IF($F371=0,"",IF(H371=CAV!$A$3,E371,IF(G371&lt;&gt;"",IF($G371=100,'2. Velg maks og min hastigheter'!$H$5,IF($G371=125,'2. Velg maks og min hastigheter'!$H$6,IF($G371=160,'2. Velg maks og min hastigheter'!$H$7,IF($G371=200,'2. Velg maks og min hastigheter'!$H$8,IF($G371=250,'2. Velg maks og min hastigheter'!$H$9,IF($G371=315,'2. Velg maks og min hastigheter'!$H$10,IF($G371=400,'2. Velg maks og min hastigheter'!$H$11,IF($G371=500,'2. Velg maks og min hastigheter'!$H$12,IF($G371=630,'2. Velg maks og min hastigheter'!$H$13,VLOOKUP($G371,'Dim, min og maks'!$A$11:$H$54,6,FALSE)*3600*1.5))))))))),IF($F371=100,'2. Velg maks og min hastigheter'!$H$5,IF($F371=125,'2. Velg maks og min hastigheter'!$H$6,IF($F371=160,'2. Velg maks og min hastigheter'!$H$7,IF($F371=200,'2. Velg maks og min hastigheter'!$H$8,IF($F371=250,'2. Velg maks og min hastigheter'!$H$9,IF($F371=315,'2. Velg maks og min hastigheter'!$H$10,IF($F371=400,'2. Velg maks og min hastigheter'!$H$11,IF($F371=500,'2. Velg maks og min hastigheter'!$H$12,IF($F371=630,'2. Velg maks og min hastigheter'!$H$13,VLOOKUP($F371,'Dim, min og maks'!$A$11:$H$54,6,FALSE)*3600*1.5)))))))))))),0),"")</f>
        <v/>
      </c>
      <c r="K371" s="174"/>
      <c r="L371" s="175" t="str">
        <f t="shared" si="15"/>
        <v/>
      </c>
      <c r="M371" s="233" t="str">
        <f t="shared" si="14"/>
        <v/>
      </c>
      <c r="N371" s="233"/>
      <c r="O371" s="233"/>
      <c r="P371" s="164"/>
    </row>
    <row r="372" spans="1:16" ht="15" customHeight="1" x14ac:dyDescent="0.3">
      <c r="A372" s="155"/>
      <c r="B372" s="174" t="s">
        <v>425</v>
      </c>
      <c r="C372" s="164"/>
      <c r="D372" s="164"/>
      <c r="E372" s="164"/>
      <c r="F372" s="169" t="str">
        <f>IF($E372&lt;20,"",IF(H372=CAV!$A$3,IF($E372&lt;='CAV hastighet'!$E$5,100,IF($E372&lt;='CAV hastighet'!$E$6,125,IF($E372&lt;='CAV hastighet'!$E$7,160,IF($E372&lt;='CAV hastighet'!$E$8,200,IF($E372&lt;='CAV hastighet'!$E$9,250,IF($E372&lt;='CAV hastighet'!$E$10,315,IF($E372&lt;='CAV hastighet'!$E$11,400,IF($E372&lt;='CAV hastighet'!$E$12,500,IF($E372&lt;='CAV hastighet'!$E$13,630,"Dim må overstyres"))))))))),IF($E372&lt;='2. Velg maks og min hastigheter'!$E$5,100,IF($E372&lt;='2. Velg maks og min hastigheter'!$E$6,125,IF($E372&lt;='2. Velg maks og min hastigheter'!$E$7,160,IF($E372&lt;='2. Velg maks og min hastigheter'!$E$8,200,IF($E372&lt;='2. Velg maks og min hastigheter'!$E$9,250,IF($E372&lt;='2. Velg maks og min hastigheter'!$E$10,315,IF($E372&lt;='2. Velg maks og min hastigheter'!$E$11,400,IF($E372&lt;='2. Velg maks og min hastigheter'!$E$12,500,IF($E372&lt;='2. Velg maks og min hastigheter'!$E$13,630,"Bruk rektangulært")))))))))))</f>
        <v/>
      </c>
      <c r="G372" s="170"/>
      <c r="H372" s="170"/>
      <c r="I372" s="172" t="str">
        <f>IFERROR(IF(OR($E372="",F372=""),"",IF(AND(F372="Bruk rektangulært",G372=""),"",ROUND(IF(G372&lt;&gt;"",IF( VLOOKUP(G372,'Dim, min og maks'!$A$2:$F$54,6,FALSE)&lt;&gt;0,'1. Prosjekteringsverktøy'!E372/3600/VLOOKUP(G372,'Dim, min og maks'!$A$2:$F$54,6,FALSE),(E372/3600)/(((G372/2/1000))^2*PI())),IF( VLOOKUP(F372,'Dim, min og maks'!$A$2:$F$54,6,FALSE)&lt;&gt;0,'1. Prosjekteringsverktøy'!E372/3600/VLOOKUP($F372,'Dim, min og maks'!$A$2:$F$54,6,FALSE),($E372/3600)/((($F372/2/1000))^2*PI()))),1))),"Dim finnes ikke")</f>
        <v/>
      </c>
      <c r="J372" s="173" t="str">
        <f>IFERROR(ROUND(IF($F372=0,"",IF(H372=CAV!$A$3,E372,IF(G372&lt;&gt;"",IF($G372=100,'2. Velg maks og min hastigheter'!$H$5,IF($G372=125,'2. Velg maks og min hastigheter'!$H$6,IF($G372=160,'2. Velg maks og min hastigheter'!$H$7,IF($G372=200,'2. Velg maks og min hastigheter'!$H$8,IF($G372=250,'2. Velg maks og min hastigheter'!$H$9,IF($G372=315,'2. Velg maks og min hastigheter'!$H$10,IF($G372=400,'2. Velg maks og min hastigheter'!$H$11,IF($G372=500,'2. Velg maks og min hastigheter'!$H$12,IF($G372=630,'2. Velg maks og min hastigheter'!$H$13,VLOOKUP($G372,'Dim, min og maks'!$A$11:$H$54,6,FALSE)*3600*1.5))))))))),IF($F372=100,'2. Velg maks og min hastigheter'!$H$5,IF($F372=125,'2. Velg maks og min hastigheter'!$H$6,IF($F372=160,'2. Velg maks og min hastigheter'!$H$7,IF($F372=200,'2. Velg maks og min hastigheter'!$H$8,IF($F372=250,'2. Velg maks og min hastigheter'!$H$9,IF($F372=315,'2. Velg maks og min hastigheter'!$H$10,IF($F372=400,'2. Velg maks og min hastigheter'!$H$11,IF($F372=500,'2. Velg maks og min hastigheter'!$H$12,IF($F372=630,'2. Velg maks og min hastigheter'!$H$13,VLOOKUP($F372,'Dim, min og maks'!$A$11:$H$54,6,FALSE)*3600*1.5)))))))))))),0),"")</f>
        <v/>
      </c>
      <c r="K372" s="174"/>
      <c r="L372" s="175" t="str">
        <f t="shared" si="15"/>
        <v/>
      </c>
      <c r="M372" s="233" t="str">
        <f t="shared" si="14"/>
        <v/>
      </c>
      <c r="N372" s="233"/>
      <c r="O372" s="233"/>
      <c r="P372" s="164"/>
    </row>
    <row r="373" spans="1:16" ht="15" customHeight="1" x14ac:dyDescent="0.3">
      <c r="A373" s="155"/>
      <c r="B373" s="174" t="s">
        <v>425</v>
      </c>
      <c r="C373" s="164"/>
      <c r="D373" s="164"/>
      <c r="E373" s="164"/>
      <c r="F373" s="169" t="str">
        <f>IF($E373&lt;20,"",IF(H373=CAV!$A$3,IF($E373&lt;='CAV hastighet'!$E$5,100,IF($E373&lt;='CAV hastighet'!$E$6,125,IF($E373&lt;='CAV hastighet'!$E$7,160,IF($E373&lt;='CAV hastighet'!$E$8,200,IF($E373&lt;='CAV hastighet'!$E$9,250,IF($E373&lt;='CAV hastighet'!$E$10,315,IF($E373&lt;='CAV hastighet'!$E$11,400,IF($E373&lt;='CAV hastighet'!$E$12,500,IF($E373&lt;='CAV hastighet'!$E$13,630,"Dim må overstyres"))))))))),IF($E373&lt;='2. Velg maks og min hastigheter'!$E$5,100,IF($E373&lt;='2. Velg maks og min hastigheter'!$E$6,125,IF($E373&lt;='2. Velg maks og min hastigheter'!$E$7,160,IF($E373&lt;='2. Velg maks og min hastigheter'!$E$8,200,IF($E373&lt;='2. Velg maks og min hastigheter'!$E$9,250,IF($E373&lt;='2. Velg maks og min hastigheter'!$E$10,315,IF($E373&lt;='2. Velg maks og min hastigheter'!$E$11,400,IF($E373&lt;='2. Velg maks og min hastigheter'!$E$12,500,IF($E373&lt;='2. Velg maks og min hastigheter'!$E$13,630,"Bruk rektangulært")))))))))))</f>
        <v/>
      </c>
      <c r="G373" s="170"/>
      <c r="H373" s="170"/>
      <c r="I373" s="172" t="str">
        <f>IFERROR(IF(OR($E373="",F373=""),"",IF(AND(F373="Bruk rektangulært",G373=""),"",ROUND(IF(G373&lt;&gt;"",IF( VLOOKUP(G373,'Dim, min og maks'!$A$2:$F$54,6,FALSE)&lt;&gt;0,'1. Prosjekteringsverktøy'!E373/3600/VLOOKUP(G373,'Dim, min og maks'!$A$2:$F$54,6,FALSE),(E373/3600)/(((G373/2/1000))^2*PI())),IF( VLOOKUP(F373,'Dim, min og maks'!$A$2:$F$54,6,FALSE)&lt;&gt;0,'1. Prosjekteringsverktøy'!E373/3600/VLOOKUP($F373,'Dim, min og maks'!$A$2:$F$54,6,FALSE),($E373/3600)/((($F373/2/1000))^2*PI()))),1))),"Dim finnes ikke")</f>
        <v/>
      </c>
      <c r="J373" s="173" t="str">
        <f>IFERROR(ROUND(IF($F373=0,"",IF(H373=CAV!$A$3,E373,IF(G373&lt;&gt;"",IF($G373=100,'2. Velg maks og min hastigheter'!$H$5,IF($G373=125,'2. Velg maks og min hastigheter'!$H$6,IF($G373=160,'2. Velg maks og min hastigheter'!$H$7,IF($G373=200,'2. Velg maks og min hastigheter'!$H$8,IF($G373=250,'2. Velg maks og min hastigheter'!$H$9,IF($G373=315,'2. Velg maks og min hastigheter'!$H$10,IF($G373=400,'2. Velg maks og min hastigheter'!$H$11,IF($G373=500,'2. Velg maks og min hastigheter'!$H$12,IF($G373=630,'2. Velg maks og min hastigheter'!$H$13,VLOOKUP($G373,'Dim, min og maks'!$A$11:$H$54,6,FALSE)*3600*1.5))))))))),IF($F373=100,'2. Velg maks og min hastigheter'!$H$5,IF($F373=125,'2. Velg maks og min hastigheter'!$H$6,IF($F373=160,'2. Velg maks og min hastigheter'!$H$7,IF($F373=200,'2. Velg maks og min hastigheter'!$H$8,IF($F373=250,'2. Velg maks og min hastigheter'!$H$9,IF($F373=315,'2. Velg maks og min hastigheter'!$H$10,IF($F373=400,'2. Velg maks og min hastigheter'!$H$11,IF($F373=500,'2. Velg maks og min hastigheter'!$H$12,IF($F373=630,'2. Velg maks og min hastigheter'!$H$13,VLOOKUP($F373,'Dim, min og maks'!$A$11:$H$54,6,FALSE)*3600*1.5)))))))))))),0),"")</f>
        <v/>
      </c>
      <c r="K373" s="174"/>
      <c r="L373" s="175" t="str">
        <f t="shared" si="15"/>
        <v/>
      </c>
      <c r="M373" s="233" t="str">
        <f t="shared" si="14"/>
        <v/>
      </c>
      <c r="N373" s="233"/>
      <c r="O373" s="233"/>
      <c r="P373" s="164"/>
    </row>
    <row r="374" spans="1:16" ht="15" customHeight="1" x14ac:dyDescent="0.3">
      <c r="A374" s="155"/>
      <c r="B374" s="174" t="s">
        <v>425</v>
      </c>
      <c r="C374" s="164"/>
      <c r="D374" s="164"/>
      <c r="E374" s="164"/>
      <c r="F374" s="169" t="str">
        <f>IF($E374&lt;20,"",IF(H374=CAV!$A$3,IF($E374&lt;='CAV hastighet'!$E$5,100,IF($E374&lt;='CAV hastighet'!$E$6,125,IF($E374&lt;='CAV hastighet'!$E$7,160,IF($E374&lt;='CAV hastighet'!$E$8,200,IF($E374&lt;='CAV hastighet'!$E$9,250,IF($E374&lt;='CAV hastighet'!$E$10,315,IF($E374&lt;='CAV hastighet'!$E$11,400,IF($E374&lt;='CAV hastighet'!$E$12,500,IF($E374&lt;='CAV hastighet'!$E$13,630,"Dim må overstyres"))))))))),IF($E374&lt;='2. Velg maks og min hastigheter'!$E$5,100,IF($E374&lt;='2. Velg maks og min hastigheter'!$E$6,125,IF($E374&lt;='2. Velg maks og min hastigheter'!$E$7,160,IF($E374&lt;='2. Velg maks og min hastigheter'!$E$8,200,IF($E374&lt;='2. Velg maks og min hastigheter'!$E$9,250,IF($E374&lt;='2. Velg maks og min hastigheter'!$E$10,315,IF($E374&lt;='2. Velg maks og min hastigheter'!$E$11,400,IF($E374&lt;='2. Velg maks og min hastigheter'!$E$12,500,IF($E374&lt;='2. Velg maks og min hastigheter'!$E$13,630,"Bruk rektangulært")))))))))))</f>
        <v/>
      </c>
      <c r="G374" s="170"/>
      <c r="H374" s="170"/>
      <c r="I374" s="172" t="str">
        <f>IFERROR(IF(OR($E374="",F374=""),"",IF(AND(F374="Bruk rektangulært",G374=""),"",ROUND(IF(G374&lt;&gt;"",IF( VLOOKUP(G374,'Dim, min og maks'!$A$2:$F$54,6,FALSE)&lt;&gt;0,'1. Prosjekteringsverktøy'!E374/3600/VLOOKUP(G374,'Dim, min og maks'!$A$2:$F$54,6,FALSE),(E374/3600)/(((G374/2/1000))^2*PI())),IF( VLOOKUP(F374,'Dim, min og maks'!$A$2:$F$54,6,FALSE)&lt;&gt;0,'1. Prosjekteringsverktøy'!E374/3600/VLOOKUP($F374,'Dim, min og maks'!$A$2:$F$54,6,FALSE),($E374/3600)/((($F374/2/1000))^2*PI()))),1))),"Dim finnes ikke")</f>
        <v/>
      </c>
      <c r="J374" s="173" t="str">
        <f>IFERROR(ROUND(IF($F374=0,"",IF(H374=CAV!$A$3,E374,IF(G374&lt;&gt;"",IF($G374=100,'2. Velg maks og min hastigheter'!$H$5,IF($G374=125,'2. Velg maks og min hastigheter'!$H$6,IF($G374=160,'2. Velg maks og min hastigheter'!$H$7,IF($G374=200,'2. Velg maks og min hastigheter'!$H$8,IF($G374=250,'2. Velg maks og min hastigheter'!$H$9,IF($G374=315,'2. Velg maks og min hastigheter'!$H$10,IF($G374=400,'2. Velg maks og min hastigheter'!$H$11,IF($G374=500,'2. Velg maks og min hastigheter'!$H$12,IF($G374=630,'2. Velg maks og min hastigheter'!$H$13,VLOOKUP($G374,'Dim, min og maks'!$A$11:$H$54,6,FALSE)*3600*1.5))))))))),IF($F374=100,'2. Velg maks og min hastigheter'!$H$5,IF($F374=125,'2. Velg maks og min hastigheter'!$H$6,IF($F374=160,'2. Velg maks og min hastigheter'!$H$7,IF($F374=200,'2. Velg maks og min hastigheter'!$H$8,IF($F374=250,'2. Velg maks og min hastigheter'!$H$9,IF($F374=315,'2. Velg maks og min hastigheter'!$H$10,IF($F374=400,'2. Velg maks og min hastigheter'!$H$11,IF($F374=500,'2. Velg maks og min hastigheter'!$H$12,IF($F374=630,'2. Velg maks og min hastigheter'!$H$13,VLOOKUP($F374,'Dim, min og maks'!$A$11:$H$54,6,FALSE)*3600*1.5)))))))))))),0),"")</f>
        <v/>
      </c>
      <c r="K374" s="174"/>
      <c r="L374" s="175" t="str">
        <f t="shared" si="15"/>
        <v/>
      </c>
      <c r="M374" s="233" t="str">
        <f t="shared" si="14"/>
        <v/>
      </c>
      <c r="N374" s="233"/>
      <c r="O374" s="233"/>
      <c r="P374" s="164"/>
    </row>
    <row r="375" spans="1:16" ht="15" customHeight="1" x14ac:dyDescent="0.3">
      <c r="A375" s="155"/>
      <c r="B375" s="174" t="s">
        <v>425</v>
      </c>
      <c r="C375" s="164"/>
      <c r="D375" s="164"/>
      <c r="E375" s="164"/>
      <c r="F375" s="169" t="str">
        <f>IF($E375&lt;20,"",IF(H375=CAV!$A$3,IF($E375&lt;='CAV hastighet'!$E$5,100,IF($E375&lt;='CAV hastighet'!$E$6,125,IF($E375&lt;='CAV hastighet'!$E$7,160,IF($E375&lt;='CAV hastighet'!$E$8,200,IF($E375&lt;='CAV hastighet'!$E$9,250,IF($E375&lt;='CAV hastighet'!$E$10,315,IF($E375&lt;='CAV hastighet'!$E$11,400,IF($E375&lt;='CAV hastighet'!$E$12,500,IF($E375&lt;='CAV hastighet'!$E$13,630,"Dim må overstyres"))))))))),IF($E375&lt;='2. Velg maks og min hastigheter'!$E$5,100,IF($E375&lt;='2. Velg maks og min hastigheter'!$E$6,125,IF($E375&lt;='2. Velg maks og min hastigheter'!$E$7,160,IF($E375&lt;='2. Velg maks og min hastigheter'!$E$8,200,IF($E375&lt;='2. Velg maks og min hastigheter'!$E$9,250,IF($E375&lt;='2. Velg maks og min hastigheter'!$E$10,315,IF($E375&lt;='2. Velg maks og min hastigheter'!$E$11,400,IF($E375&lt;='2. Velg maks og min hastigheter'!$E$12,500,IF($E375&lt;='2. Velg maks og min hastigheter'!$E$13,630,"Bruk rektangulært")))))))))))</f>
        <v/>
      </c>
      <c r="G375" s="170"/>
      <c r="H375" s="170"/>
      <c r="I375" s="172" t="str">
        <f>IFERROR(IF(OR($E375="",F375=""),"",IF(AND(F375="Bruk rektangulært",G375=""),"",ROUND(IF(G375&lt;&gt;"",IF( VLOOKUP(G375,'Dim, min og maks'!$A$2:$F$54,6,FALSE)&lt;&gt;0,'1. Prosjekteringsverktøy'!E375/3600/VLOOKUP(G375,'Dim, min og maks'!$A$2:$F$54,6,FALSE),(E375/3600)/(((G375/2/1000))^2*PI())),IF( VLOOKUP(F375,'Dim, min og maks'!$A$2:$F$54,6,FALSE)&lt;&gt;0,'1. Prosjekteringsverktøy'!E375/3600/VLOOKUP($F375,'Dim, min og maks'!$A$2:$F$54,6,FALSE),($E375/3600)/((($F375/2/1000))^2*PI()))),1))),"Dim finnes ikke")</f>
        <v/>
      </c>
      <c r="J375" s="173" t="str">
        <f>IFERROR(ROUND(IF($F375=0,"",IF(H375=CAV!$A$3,E375,IF(G375&lt;&gt;"",IF($G375=100,'2. Velg maks og min hastigheter'!$H$5,IF($G375=125,'2. Velg maks og min hastigheter'!$H$6,IF($G375=160,'2. Velg maks og min hastigheter'!$H$7,IF($G375=200,'2. Velg maks og min hastigheter'!$H$8,IF($G375=250,'2. Velg maks og min hastigheter'!$H$9,IF($G375=315,'2. Velg maks og min hastigheter'!$H$10,IF($G375=400,'2. Velg maks og min hastigheter'!$H$11,IF($G375=500,'2. Velg maks og min hastigheter'!$H$12,IF($G375=630,'2. Velg maks og min hastigheter'!$H$13,VLOOKUP($G375,'Dim, min og maks'!$A$11:$H$54,6,FALSE)*3600*1.5))))))))),IF($F375=100,'2. Velg maks og min hastigheter'!$H$5,IF($F375=125,'2. Velg maks og min hastigheter'!$H$6,IF($F375=160,'2. Velg maks og min hastigheter'!$H$7,IF($F375=200,'2. Velg maks og min hastigheter'!$H$8,IF($F375=250,'2. Velg maks og min hastigheter'!$H$9,IF($F375=315,'2. Velg maks og min hastigheter'!$H$10,IF($F375=400,'2. Velg maks og min hastigheter'!$H$11,IF($F375=500,'2. Velg maks og min hastigheter'!$H$12,IF($F375=630,'2. Velg maks og min hastigheter'!$H$13,VLOOKUP($F375,'Dim, min og maks'!$A$11:$H$54,6,FALSE)*3600*1.5)))))))))))),0),"")</f>
        <v/>
      </c>
      <c r="K375" s="174"/>
      <c r="L375" s="175" t="str">
        <f t="shared" si="15"/>
        <v/>
      </c>
      <c r="M375" s="233" t="str">
        <f t="shared" si="14"/>
        <v/>
      </c>
      <c r="N375" s="233"/>
      <c r="O375" s="233"/>
      <c r="P375" s="164"/>
    </row>
    <row r="376" spans="1:16" ht="15" customHeight="1" x14ac:dyDescent="0.3">
      <c r="A376" s="155"/>
      <c r="B376" s="174" t="s">
        <v>425</v>
      </c>
      <c r="C376" s="164"/>
      <c r="D376" s="164"/>
      <c r="E376" s="164"/>
      <c r="F376" s="169" t="str">
        <f>IF($E376&lt;20,"",IF(H376=CAV!$A$3,IF($E376&lt;='CAV hastighet'!$E$5,100,IF($E376&lt;='CAV hastighet'!$E$6,125,IF($E376&lt;='CAV hastighet'!$E$7,160,IF($E376&lt;='CAV hastighet'!$E$8,200,IF($E376&lt;='CAV hastighet'!$E$9,250,IF($E376&lt;='CAV hastighet'!$E$10,315,IF($E376&lt;='CAV hastighet'!$E$11,400,IF($E376&lt;='CAV hastighet'!$E$12,500,IF($E376&lt;='CAV hastighet'!$E$13,630,"Dim må overstyres"))))))))),IF($E376&lt;='2. Velg maks og min hastigheter'!$E$5,100,IF($E376&lt;='2. Velg maks og min hastigheter'!$E$6,125,IF($E376&lt;='2. Velg maks og min hastigheter'!$E$7,160,IF($E376&lt;='2. Velg maks og min hastigheter'!$E$8,200,IF($E376&lt;='2. Velg maks og min hastigheter'!$E$9,250,IF($E376&lt;='2. Velg maks og min hastigheter'!$E$10,315,IF($E376&lt;='2. Velg maks og min hastigheter'!$E$11,400,IF($E376&lt;='2. Velg maks og min hastigheter'!$E$12,500,IF($E376&lt;='2. Velg maks og min hastigheter'!$E$13,630,"Bruk rektangulært")))))))))))</f>
        <v/>
      </c>
      <c r="G376" s="170"/>
      <c r="H376" s="170"/>
      <c r="I376" s="172" t="str">
        <f>IFERROR(IF(OR($E376="",F376=""),"",IF(AND(F376="Bruk rektangulært",G376=""),"",ROUND(IF(G376&lt;&gt;"",IF( VLOOKUP(G376,'Dim, min og maks'!$A$2:$F$54,6,FALSE)&lt;&gt;0,'1. Prosjekteringsverktøy'!E376/3600/VLOOKUP(G376,'Dim, min og maks'!$A$2:$F$54,6,FALSE),(E376/3600)/(((G376/2/1000))^2*PI())),IF( VLOOKUP(F376,'Dim, min og maks'!$A$2:$F$54,6,FALSE)&lt;&gt;0,'1. Prosjekteringsverktøy'!E376/3600/VLOOKUP($F376,'Dim, min og maks'!$A$2:$F$54,6,FALSE),($E376/3600)/((($F376/2/1000))^2*PI()))),1))),"Dim finnes ikke")</f>
        <v/>
      </c>
      <c r="J376" s="173" t="str">
        <f>IFERROR(ROUND(IF($F376=0,"",IF(H376=CAV!$A$3,E376,IF(G376&lt;&gt;"",IF($G376=100,'2. Velg maks og min hastigheter'!$H$5,IF($G376=125,'2. Velg maks og min hastigheter'!$H$6,IF($G376=160,'2. Velg maks og min hastigheter'!$H$7,IF($G376=200,'2. Velg maks og min hastigheter'!$H$8,IF($G376=250,'2. Velg maks og min hastigheter'!$H$9,IF($G376=315,'2. Velg maks og min hastigheter'!$H$10,IF($G376=400,'2. Velg maks og min hastigheter'!$H$11,IF($G376=500,'2. Velg maks og min hastigheter'!$H$12,IF($G376=630,'2. Velg maks og min hastigheter'!$H$13,VLOOKUP($G376,'Dim, min og maks'!$A$11:$H$54,6,FALSE)*3600*1.5))))))))),IF($F376=100,'2. Velg maks og min hastigheter'!$H$5,IF($F376=125,'2. Velg maks og min hastigheter'!$H$6,IF($F376=160,'2. Velg maks og min hastigheter'!$H$7,IF($F376=200,'2. Velg maks og min hastigheter'!$H$8,IF($F376=250,'2. Velg maks og min hastigheter'!$H$9,IF($F376=315,'2. Velg maks og min hastigheter'!$H$10,IF($F376=400,'2. Velg maks og min hastigheter'!$H$11,IF($F376=500,'2. Velg maks og min hastigheter'!$H$12,IF($F376=630,'2. Velg maks og min hastigheter'!$H$13,VLOOKUP($F376,'Dim, min og maks'!$A$11:$H$54,6,FALSE)*3600*1.5)))))))))))),0),"")</f>
        <v/>
      </c>
      <c r="K376" s="174"/>
      <c r="L376" s="175" t="str">
        <f t="shared" si="15"/>
        <v/>
      </c>
      <c r="M376" s="233" t="str">
        <f t="shared" si="14"/>
        <v/>
      </c>
      <c r="N376" s="233"/>
      <c r="O376" s="233"/>
      <c r="P376" s="164"/>
    </row>
    <row r="377" spans="1:16" ht="15" customHeight="1" x14ac:dyDescent="0.3">
      <c r="A377" s="155"/>
      <c r="B377" s="174" t="s">
        <v>425</v>
      </c>
      <c r="C377" s="164"/>
      <c r="D377" s="164"/>
      <c r="E377" s="164"/>
      <c r="F377" s="169" t="str">
        <f>IF($E377&lt;20,"",IF(H377=CAV!$A$3,IF($E377&lt;='CAV hastighet'!$E$5,100,IF($E377&lt;='CAV hastighet'!$E$6,125,IF($E377&lt;='CAV hastighet'!$E$7,160,IF($E377&lt;='CAV hastighet'!$E$8,200,IF($E377&lt;='CAV hastighet'!$E$9,250,IF($E377&lt;='CAV hastighet'!$E$10,315,IF($E377&lt;='CAV hastighet'!$E$11,400,IF($E377&lt;='CAV hastighet'!$E$12,500,IF($E377&lt;='CAV hastighet'!$E$13,630,"Dim må overstyres"))))))))),IF($E377&lt;='2. Velg maks og min hastigheter'!$E$5,100,IF($E377&lt;='2. Velg maks og min hastigheter'!$E$6,125,IF($E377&lt;='2. Velg maks og min hastigheter'!$E$7,160,IF($E377&lt;='2. Velg maks og min hastigheter'!$E$8,200,IF($E377&lt;='2. Velg maks og min hastigheter'!$E$9,250,IF($E377&lt;='2. Velg maks og min hastigheter'!$E$10,315,IF($E377&lt;='2. Velg maks og min hastigheter'!$E$11,400,IF($E377&lt;='2. Velg maks og min hastigheter'!$E$12,500,IF($E377&lt;='2. Velg maks og min hastigheter'!$E$13,630,"Bruk rektangulært")))))))))))</f>
        <v/>
      </c>
      <c r="G377" s="170"/>
      <c r="H377" s="170"/>
      <c r="I377" s="172" t="str">
        <f>IFERROR(IF(OR($E377="",F377=""),"",IF(AND(F377="Bruk rektangulært",G377=""),"",ROUND(IF(G377&lt;&gt;"",IF( VLOOKUP(G377,'Dim, min og maks'!$A$2:$F$54,6,FALSE)&lt;&gt;0,'1. Prosjekteringsverktøy'!E377/3600/VLOOKUP(G377,'Dim, min og maks'!$A$2:$F$54,6,FALSE),(E377/3600)/(((G377/2/1000))^2*PI())),IF( VLOOKUP(F377,'Dim, min og maks'!$A$2:$F$54,6,FALSE)&lt;&gt;0,'1. Prosjekteringsverktøy'!E377/3600/VLOOKUP($F377,'Dim, min og maks'!$A$2:$F$54,6,FALSE),($E377/3600)/((($F377/2/1000))^2*PI()))),1))),"Dim finnes ikke")</f>
        <v/>
      </c>
      <c r="J377" s="173" t="str">
        <f>IFERROR(ROUND(IF($F377=0,"",IF(H377=CAV!$A$3,E377,IF(G377&lt;&gt;"",IF($G377=100,'2. Velg maks og min hastigheter'!$H$5,IF($G377=125,'2. Velg maks og min hastigheter'!$H$6,IF($G377=160,'2. Velg maks og min hastigheter'!$H$7,IF($G377=200,'2. Velg maks og min hastigheter'!$H$8,IF($G377=250,'2. Velg maks og min hastigheter'!$H$9,IF($G377=315,'2. Velg maks og min hastigheter'!$H$10,IF($G377=400,'2. Velg maks og min hastigheter'!$H$11,IF($G377=500,'2. Velg maks og min hastigheter'!$H$12,IF($G377=630,'2. Velg maks og min hastigheter'!$H$13,VLOOKUP($G377,'Dim, min og maks'!$A$11:$H$54,6,FALSE)*3600*1.5))))))))),IF($F377=100,'2. Velg maks og min hastigheter'!$H$5,IF($F377=125,'2. Velg maks og min hastigheter'!$H$6,IF($F377=160,'2. Velg maks og min hastigheter'!$H$7,IF($F377=200,'2. Velg maks og min hastigheter'!$H$8,IF($F377=250,'2. Velg maks og min hastigheter'!$H$9,IF($F377=315,'2. Velg maks og min hastigheter'!$H$10,IF($F377=400,'2. Velg maks og min hastigheter'!$H$11,IF($F377=500,'2. Velg maks og min hastigheter'!$H$12,IF($F377=630,'2. Velg maks og min hastigheter'!$H$13,VLOOKUP($F377,'Dim, min og maks'!$A$11:$H$54,6,FALSE)*3600*1.5)))))))))))),0),"")</f>
        <v/>
      </c>
      <c r="K377" s="174"/>
      <c r="L377" s="175" t="str">
        <f t="shared" si="15"/>
        <v/>
      </c>
      <c r="M377" s="233" t="str">
        <f t="shared" si="14"/>
        <v/>
      </c>
      <c r="N377" s="233"/>
      <c r="O377" s="233"/>
      <c r="P377" s="164"/>
    </row>
    <row r="378" spans="1:16" ht="15" customHeight="1" x14ac:dyDescent="0.3">
      <c r="A378" s="155"/>
      <c r="B378" s="174" t="s">
        <v>425</v>
      </c>
      <c r="C378" s="164"/>
      <c r="D378" s="164"/>
      <c r="E378" s="164"/>
      <c r="F378" s="169" t="str">
        <f>IF($E378&lt;20,"",IF(H378=CAV!$A$3,IF($E378&lt;='CAV hastighet'!$E$5,100,IF($E378&lt;='CAV hastighet'!$E$6,125,IF($E378&lt;='CAV hastighet'!$E$7,160,IF($E378&lt;='CAV hastighet'!$E$8,200,IF($E378&lt;='CAV hastighet'!$E$9,250,IF($E378&lt;='CAV hastighet'!$E$10,315,IF($E378&lt;='CAV hastighet'!$E$11,400,IF($E378&lt;='CAV hastighet'!$E$12,500,IF($E378&lt;='CAV hastighet'!$E$13,630,"Dim må overstyres"))))))))),IF($E378&lt;='2. Velg maks og min hastigheter'!$E$5,100,IF($E378&lt;='2. Velg maks og min hastigheter'!$E$6,125,IF($E378&lt;='2. Velg maks og min hastigheter'!$E$7,160,IF($E378&lt;='2. Velg maks og min hastigheter'!$E$8,200,IF($E378&lt;='2. Velg maks og min hastigheter'!$E$9,250,IF($E378&lt;='2. Velg maks og min hastigheter'!$E$10,315,IF($E378&lt;='2. Velg maks og min hastigheter'!$E$11,400,IF($E378&lt;='2. Velg maks og min hastigheter'!$E$12,500,IF($E378&lt;='2. Velg maks og min hastigheter'!$E$13,630,"Bruk rektangulært")))))))))))</f>
        <v/>
      </c>
      <c r="G378" s="170"/>
      <c r="H378" s="170"/>
      <c r="I378" s="172" t="str">
        <f>IFERROR(IF(OR($E378="",F378=""),"",IF(AND(F378="Bruk rektangulært",G378=""),"",ROUND(IF(G378&lt;&gt;"",IF( VLOOKUP(G378,'Dim, min og maks'!$A$2:$F$54,6,FALSE)&lt;&gt;0,'1. Prosjekteringsverktøy'!E378/3600/VLOOKUP(G378,'Dim, min og maks'!$A$2:$F$54,6,FALSE),(E378/3600)/(((G378/2/1000))^2*PI())),IF( VLOOKUP(F378,'Dim, min og maks'!$A$2:$F$54,6,FALSE)&lt;&gt;0,'1. Prosjekteringsverktøy'!E378/3600/VLOOKUP($F378,'Dim, min og maks'!$A$2:$F$54,6,FALSE),($E378/3600)/((($F378/2/1000))^2*PI()))),1))),"Dim finnes ikke")</f>
        <v/>
      </c>
      <c r="J378" s="173" t="str">
        <f>IFERROR(ROUND(IF($F378=0,"",IF(H378=CAV!$A$3,E378,IF(G378&lt;&gt;"",IF($G378=100,'2. Velg maks og min hastigheter'!$H$5,IF($G378=125,'2. Velg maks og min hastigheter'!$H$6,IF($G378=160,'2. Velg maks og min hastigheter'!$H$7,IF($G378=200,'2. Velg maks og min hastigheter'!$H$8,IF($G378=250,'2. Velg maks og min hastigheter'!$H$9,IF($G378=315,'2. Velg maks og min hastigheter'!$H$10,IF($G378=400,'2. Velg maks og min hastigheter'!$H$11,IF($G378=500,'2. Velg maks og min hastigheter'!$H$12,IF($G378=630,'2. Velg maks og min hastigheter'!$H$13,VLOOKUP($G378,'Dim, min og maks'!$A$11:$H$54,6,FALSE)*3600*1.5))))))))),IF($F378=100,'2. Velg maks og min hastigheter'!$H$5,IF($F378=125,'2. Velg maks og min hastigheter'!$H$6,IF($F378=160,'2. Velg maks og min hastigheter'!$H$7,IF($F378=200,'2. Velg maks og min hastigheter'!$H$8,IF($F378=250,'2. Velg maks og min hastigheter'!$H$9,IF($F378=315,'2. Velg maks og min hastigheter'!$H$10,IF($F378=400,'2. Velg maks og min hastigheter'!$H$11,IF($F378=500,'2. Velg maks og min hastigheter'!$H$12,IF($F378=630,'2. Velg maks og min hastigheter'!$H$13,VLOOKUP($F378,'Dim, min og maks'!$A$11:$H$54,6,FALSE)*3600*1.5)))))))))))),0),"")</f>
        <v/>
      </c>
      <c r="K378" s="174"/>
      <c r="L378" s="175" t="str">
        <f t="shared" si="15"/>
        <v/>
      </c>
      <c r="M378" s="233" t="str">
        <f t="shared" si="14"/>
        <v/>
      </c>
      <c r="N378" s="233"/>
      <c r="O378" s="233"/>
      <c r="P378" s="164"/>
    </row>
    <row r="379" spans="1:16" ht="15" customHeight="1" x14ac:dyDescent="0.3">
      <c r="A379" s="155"/>
      <c r="B379" s="174" t="s">
        <v>425</v>
      </c>
      <c r="C379" s="164"/>
      <c r="D379" s="164"/>
      <c r="E379" s="164"/>
      <c r="F379" s="169" t="str">
        <f>IF($E379&lt;20,"",IF(H379=CAV!$A$3,IF($E379&lt;='CAV hastighet'!$E$5,100,IF($E379&lt;='CAV hastighet'!$E$6,125,IF($E379&lt;='CAV hastighet'!$E$7,160,IF($E379&lt;='CAV hastighet'!$E$8,200,IF($E379&lt;='CAV hastighet'!$E$9,250,IF($E379&lt;='CAV hastighet'!$E$10,315,IF($E379&lt;='CAV hastighet'!$E$11,400,IF($E379&lt;='CAV hastighet'!$E$12,500,IF($E379&lt;='CAV hastighet'!$E$13,630,"Dim må overstyres"))))))))),IF($E379&lt;='2. Velg maks og min hastigheter'!$E$5,100,IF($E379&lt;='2. Velg maks og min hastigheter'!$E$6,125,IF($E379&lt;='2. Velg maks og min hastigheter'!$E$7,160,IF($E379&lt;='2. Velg maks og min hastigheter'!$E$8,200,IF($E379&lt;='2. Velg maks og min hastigheter'!$E$9,250,IF($E379&lt;='2. Velg maks og min hastigheter'!$E$10,315,IF($E379&lt;='2. Velg maks og min hastigheter'!$E$11,400,IF($E379&lt;='2. Velg maks og min hastigheter'!$E$12,500,IF($E379&lt;='2. Velg maks og min hastigheter'!$E$13,630,"Bruk rektangulært")))))))))))</f>
        <v/>
      </c>
      <c r="G379" s="170"/>
      <c r="H379" s="170"/>
      <c r="I379" s="172" t="str">
        <f>IFERROR(IF(OR($E379="",F379=""),"",IF(AND(F379="Bruk rektangulært",G379=""),"",ROUND(IF(G379&lt;&gt;"",IF( VLOOKUP(G379,'Dim, min og maks'!$A$2:$F$54,6,FALSE)&lt;&gt;0,'1. Prosjekteringsverktøy'!E379/3600/VLOOKUP(G379,'Dim, min og maks'!$A$2:$F$54,6,FALSE),(E379/3600)/(((G379/2/1000))^2*PI())),IF( VLOOKUP(F379,'Dim, min og maks'!$A$2:$F$54,6,FALSE)&lt;&gt;0,'1. Prosjekteringsverktøy'!E379/3600/VLOOKUP($F379,'Dim, min og maks'!$A$2:$F$54,6,FALSE),($E379/3600)/((($F379/2/1000))^2*PI()))),1))),"Dim finnes ikke")</f>
        <v/>
      </c>
      <c r="J379" s="173" t="str">
        <f>IFERROR(ROUND(IF($F379=0,"",IF(H379=CAV!$A$3,E379,IF(G379&lt;&gt;"",IF($G379=100,'2. Velg maks og min hastigheter'!$H$5,IF($G379=125,'2. Velg maks og min hastigheter'!$H$6,IF($G379=160,'2. Velg maks og min hastigheter'!$H$7,IF($G379=200,'2. Velg maks og min hastigheter'!$H$8,IF($G379=250,'2. Velg maks og min hastigheter'!$H$9,IF($G379=315,'2. Velg maks og min hastigheter'!$H$10,IF($G379=400,'2. Velg maks og min hastigheter'!$H$11,IF($G379=500,'2. Velg maks og min hastigheter'!$H$12,IF($G379=630,'2. Velg maks og min hastigheter'!$H$13,VLOOKUP($G379,'Dim, min og maks'!$A$11:$H$54,6,FALSE)*3600*1.5))))))))),IF($F379=100,'2. Velg maks og min hastigheter'!$H$5,IF($F379=125,'2. Velg maks og min hastigheter'!$H$6,IF($F379=160,'2. Velg maks og min hastigheter'!$H$7,IF($F379=200,'2. Velg maks og min hastigheter'!$H$8,IF($F379=250,'2. Velg maks og min hastigheter'!$H$9,IF($F379=315,'2. Velg maks og min hastigheter'!$H$10,IF($F379=400,'2. Velg maks og min hastigheter'!$H$11,IF($F379=500,'2. Velg maks og min hastigheter'!$H$12,IF($F379=630,'2. Velg maks og min hastigheter'!$H$13,VLOOKUP($F379,'Dim, min og maks'!$A$11:$H$54,6,FALSE)*3600*1.5)))))))))))),0),"")</f>
        <v/>
      </c>
      <c r="K379" s="174"/>
      <c r="L379" s="175" t="str">
        <f t="shared" si="15"/>
        <v/>
      </c>
      <c r="M379" s="233" t="str">
        <f t="shared" si="14"/>
        <v/>
      </c>
      <c r="N379" s="233"/>
      <c r="O379" s="233"/>
      <c r="P379" s="164"/>
    </row>
    <row r="380" spans="1:16" ht="15" customHeight="1" x14ac:dyDescent="0.3">
      <c r="A380" s="155"/>
      <c r="B380" s="174" t="s">
        <v>425</v>
      </c>
      <c r="C380" s="164"/>
      <c r="D380" s="164"/>
      <c r="E380" s="164"/>
      <c r="F380" s="169" t="str">
        <f>IF($E380&lt;20,"",IF(H380=CAV!$A$3,IF($E380&lt;='CAV hastighet'!$E$5,100,IF($E380&lt;='CAV hastighet'!$E$6,125,IF($E380&lt;='CAV hastighet'!$E$7,160,IF($E380&lt;='CAV hastighet'!$E$8,200,IF($E380&lt;='CAV hastighet'!$E$9,250,IF($E380&lt;='CAV hastighet'!$E$10,315,IF($E380&lt;='CAV hastighet'!$E$11,400,IF($E380&lt;='CAV hastighet'!$E$12,500,IF($E380&lt;='CAV hastighet'!$E$13,630,"Dim må overstyres"))))))))),IF($E380&lt;='2. Velg maks og min hastigheter'!$E$5,100,IF($E380&lt;='2. Velg maks og min hastigheter'!$E$6,125,IF($E380&lt;='2. Velg maks og min hastigheter'!$E$7,160,IF($E380&lt;='2. Velg maks og min hastigheter'!$E$8,200,IF($E380&lt;='2. Velg maks og min hastigheter'!$E$9,250,IF($E380&lt;='2. Velg maks og min hastigheter'!$E$10,315,IF($E380&lt;='2. Velg maks og min hastigheter'!$E$11,400,IF($E380&lt;='2. Velg maks og min hastigheter'!$E$12,500,IF($E380&lt;='2. Velg maks og min hastigheter'!$E$13,630,"Bruk rektangulært")))))))))))</f>
        <v/>
      </c>
      <c r="G380" s="170"/>
      <c r="H380" s="170"/>
      <c r="I380" s="172" t="str">
        <f>IFERROR(IF(OR($E380="",F380=""),"",IF(AND(F380="Bruk rektangulært",G380=""),"",ROUND(IF(G380&lt;&gt;"",IF( VLOOKUP(G380,'Dim, min og maks'!$A$2:$F$54,6,FALSE)&lt;&gt;0,'1. Prosjekteringsverktøy'!E380/3600/VLOOKUP(G380,'Dim, min og maks'!$A$2:$F$54,6,FALSE),(E380/3600)/(((G380/2/1000))^2*PI())),IF( VLOOKUP(F380,'Dim, min og maks'!$A$2:$F$54,6,FALSE)&lt;&gt;0,'1. Prosjekteringsverktøy'!E380/3600/VLOOKUP($F380,'Dim, min og maks'!$A$2:$F$54,6,FALSE),($E380/3600)/((($F380/2/1000))^2*PI()))),1))),"Dim finnes ikke")</f>
        <v/>
      </c>
      <c r="J380" s="173" t="str">
        <f>IFERROR(ROUND(IF($F380=0,"",IF(H380=CAV!$A$3,E380,IF(G380&lt;&gt;"",IF($G380=100,'2. Velg maks og min hastigheter'!$H$5,IF($G380=125,'2. Velg maks og min hastigheter'!$H$6,IF($G380=160,'2. Velg maks og min hastigheter'!$H$7,IF($G380=200,'2. Velg maks og min hastigheter'!$H$8,IF($G380=250,'2. Velg maks og min hastigheter'!$H$9,IF($G380=315,'2. Velg maks og min hastigheter'!$H$10,IF($G380=400,'2. Velg maks og min hastigheter'!$H$11,IF($G380=500,'2. Velg maks og min hastigheter'!$H$12,IF($G380=630,'2. Velg maks og min hastigheter'!$H$13,VLOOKUP($G380,'Dim, min og maks'!$A$11:$H$54,6,FALSE)*3600*1.5))))))))),IF($F380=100,'2. Velg maks og min hastigheter'!$H$5,IF($F380=125,'2. Velg maks og min hastigheter'!$H$6,IF($F380=160,'2. Velg maks og min hastigheter'!$H$7,IF($F380=200,'2. Velg maks og min hastigheter'!$H$8,IF($F380=250,'2. Velg maks og min hastigheter'!$H$9,IF($F380=315,'2. Velg maks og min hastigheter'!$H$10,IF($F380=400,'2. Velg maks og min hastigheter'!$H$11,IF($F380=500,'2. Velg maks og min hastigheter'!$H$12,IF($F380=630,'2. Velg maks og min hastigheter'!$H$13,VLOOKUP($F380,'Dim, min og maks'!$A$11:$H$54,6,FALSE)*3600*1.5)))))))))))),0),"")</f>
        <v/>
      </c>
      <c r="K380" s="174"/>
      <c r="L380" s="175" t="str">
        <f t="shared" si="15"/>
        <v/>
      </c>
      <c r="M380" s="233" t="str">
        <f t="shared" si="14"/>
        <v/>
      </c>
      <c r="N380" s="233"/>
      <c r="O380" s="233"/>
      <c r="P380" s="164"/>
    </row>
    <row r="381" spans="1:16" ht="15" customHeight="1" x14ac:dyDescent="0.3">
      <c r="A381" s="155"/>
      <c r="B381" s="174" t="s">
        <v>425</v>
      </c>
      <c r="C381" s="164"/>
      <c r="D381" s="164"/>
      <c r="E381" s="164"/>
      <c r="F381" s="169" t="str">
        <f>IF($E381&lt;20,"",IF(H381=CAV!$A$3,IF($E381&lt;='CAV hastighet'!$E$5,100,IF($E381&lt;='CAV hastighet'!$E$6,125,IF($E381&lt;='CAV hastighet'!$E$7,160,IF($E381&lt;='CAV hastighet'!$E$8,200,IF($E381&lt;='CAV hastighet'!$E$9,250,IF($E381&lt;='CAV hastighet'!$E$10,315,IF($E381&lt;='CAV hastighet'!$E$11,400,IF($E381&lt;='CAV hastighet'!$E$12,500,IF($E381&lt;='CAV hastighet'!$E$13,630,"Dim må overstyres"))))))))),IF($E381&lt;='2. Velg maks og min hastigheter'!$E$5,100,IF($E381&lt;='2. Velg maks og min hastigheter'!$E$6,125,IF($E381&lt;='2. Velg maks og min hastigheter'!$E$7,160,IF($E381&lt;='2. Velg maks og min hastigheter'!$E$8,200,IF($E381&lt;='2. Velg maks og min hastigheter'!$E$9,250,IF($E381&lt;='2. Velg maks og min hastigheter'!$E$10,315,IF($E381&lt;='2. Velg maks og min hastigheter'!$E$11,400,IF($E381&lt;='2. Velg maks og min hastigheter'!$E$12,500,IF($E381&lt;='2. Velg maks og min hastigheter'!$E$13,630,"Bruk rektangulært")))))))))))</f>
        <v/>
      </c>
      <c r="G381" s="170"/>
      <c r="H381" s="170"/>
      <c r="I381" s="172" t="str">
        <f>IFERROR(IF(OR($E381="",F381=""),"",IF(AND(F381="Bruk rektangulært",G381=""),"",ROUND(IF(G381&lt;&gt;"",IF( VLOOKUP(G381,'Dim, min og maks'!$A$2:$F$54,6,FALSE)&lt;&gt;0,'1. Prosjekteringsverktøy'!E381/3600/VLOOKUP(G381,'Dim, min og maks'!$A$2:$F$54,6,FALSE),(E381/3600)/(((G381/2/1000))^2*PI())),IF( VLOOKUP(F381,'Dim, min og maks'!$A$2:$F$54,6,FALSE)&lt;&gt;0,'1. Prosjekteringsverktøy'!E381/3600/VLOOKUP($F381,'Dim, min og maks'!$A$2:$F$54,6,FALSE),($E381/3600)/((($F381/2/1000))^2*PI()))),1))),"Dim finnes ikke")</f>
        <v/>
      </c>
      <c r="J381" s="173" t="str">
        <f>IFERROR(ROUND(IF($F381=0,"",IF(H381=CAV!$A$3,E381,IF(G381&lt;&gt;"",IF($G381=100,'2. Velg maks og min hastigheter'!$H$5,IF($G381=125,'2. Velg maks og min hastigheter'!$H$6,IF($G381=160,'2. Velg maks og min hastigheter'!$H$7,IF($G381=200,'2. Velg maks og min hastigheter'!$H$8,IF($G381=250,'2. Velg maks og min hastigheter'!$H$9,IF($G381=315,'2. Velg maks og min hastigheter'!$H$10,IF($G381=400,'2. Velg maks og min hastigheter'!$H$11,IF($G381=500,'2. Velg maks og min hastigheter'!$H$12,IF($G381=630,'2. Velg maks og min hastigheter'!$H$13,VLOOKUP($G381,'Dim, min og maks'!$A$11:$H$54,6,FALSE)*3600*1.5))))))))),IF($F381=100,'2. Velg maks og min hastigheter'!$H$5,IF($F381=125,'2. Velg maks og min hastigheter'!$H$6,IF($F381=160,'2. Velg maks og min hastigheter'!$H$7,IF($F381=200,'2. Velg maks og min hastigheter'!$H$8,IF($F381=250,'2. Velg maks og min hastigheter'!$H$9,IF($F381=315,'2. Velg maks og min hastigheter'!$H$10,IF($F381=400,'2. Velg maks og min hastigheter'!$H$11,IF($F381=500,'2. Velg maks og min hastigheter'!$H$12,IF($F381=630,'2. Velg maks og min hastigheter'!$H$13,VLOOKUP($F381,'Dim, min og maks'!$A$11:$H$54,6,FALSE)*3600*1.5)))))))))))),0),"")</f>
        <v/>
      </c>
      <c r="K381" s="174"/>
      <c r="L381" s="175" t="str">
        <f t="shared" si="15"/>
        <v/>
      </c>
      <c r="M381" s="233" t="str">
        <f t="shared" si="14"/>
        <v/>
      </c>
      <c r="N381" s="233"/>
      <c r="O381" s="233"/>
      <c r="P381" s="164"/>
    </row>
    <row r="382" spans="1:16" ht="15" customHeight="1" x14ac:dyDescent="0.3">
      <c r="A382" s="155"/>
      <c r="B382" s="174" t="s">
        <v>425</v>
      </c>
      <c r="C382" s="164"/>
      <c r="D382" s="164"/>
      <c r="E382" s="164"/>
      <c r="F382" s="169" t="str">
        <f>IF($E382&lt;20,"",IF(H382=CAV!$A$3,IF($E382&lt;='CAV hastighet'!$E$5,100,IF($E382&lt;='CAV hastighet'!$E$6,125,IF($E382&lt;='CAV hastighet'!$E$7,160,IF($E382&lt;='CAV hastighet'!$E$8,200,IF($E382&lt;='CAV hastighet'!$E$9,250,IF($E382&lt;='CAV hastighet'!$E$10,315,IF($E382&lt;='CAV hastighet'!$E$11,400,IF($E382&lt;='CAV hastighet'!$E$12,500,IF($E382&lt;='CAV hastighet'!$E$13,630,"Dim må overstyres"))))))))),IF($E382&lt;='2. Velg maks og min hastigheter'!$E$5,100,IF($E382&lt;='2. Velg maks og min hastigheter'!$E$6,125,IF($E382&lt;='2. Velg maks og min hastigheter'!$E$7,160,IF($E382&lt;='2. Velg maks og min hastigheter'!$E$8,200,IF($E382&lt;='2. Velg maks og min hastigheter'!$E$9,250,IF($E382&lt;='2. Velg maks og min hastigheter'!$E$10,315,IF($E382&lt;='2. Velg maks og min hastigheter'!$E$11,400,IF($E382&lt;='2. Velg maks og min hastigheter'!$E$12,500,IF($E382&lt;='2. Velg maks og min hastigheter'!$E$13,630,"Bruk rektangulært")))))))))))</f>
        <v/>
      </c>
      <c r="G382" s="170"/>
      <c r="H382" s="170"/>
      <c r="I382" s="172" t="str">
        <f>IFERROR(IF(OR($E382="",F382=""),"",IF(AND(F382="Bruk rektangulært",G382=""),"",ROUND(IF(G382&lt;&gt;"",IF( VLOOKUP(G382,'Dim, min og maks'!$A$2:$F$54,6,FALSE)&lt;&gt;0,'1. Prosjekteringsverktøy'!E382/3600/VLOOKUP(G382,'Dim, min og maks'!$A$2:$F$54,6,FALSE),(E382/3600)/(((G382/2/1000))^2*PI())),IF( VLOOKUP(F382,'Dim, min og maks'!$A$2:$F$54,6,FALSE)&lt;&gt;0,'1. Prosjekteringsverktøy'!E382/3600/VLOOKUP($F382,'Dim, min og maks'!$A$2:$F$54,6,FALSE),($E382/3600)/((($F382/2/1000))^2*PI()))),1))),"Dim finnes ikke")</f>
        <v/>
      </c>
      <c r="J382" s="173" t="str">
        <f>IFERROR(ROUND(IF($F382=0,"",IF(H382=CAV!$A$3,E382,IF(G382&lt;&gt;"",IF($G382=100,'2. Velg maks og min hastigheter'!$H$5,IF($G382=125,'2. Velg maks og min hastigheter'!$H$6,IF($G382=160,'2. Velg maks og min hastigheter'!$H$7,IF($G382=200,'2. Velg maks og min hastigheter'!$H$8,IF($G382=250,'2. Velg maks og min hastigheter'!$H$9,IF($G382=315,'2. Velg maks og min hastigheter'!$H$10,IF($G382=400,'2. Velg maks og min hastigheter'!$H$11,IF($G382=500,'2. Velg maks og min hastigheter'!$H$12,IF($G382=630,'2. Velg maks og min hastigheter'!$H$13,VLOOKUP($G382,'Dim, min og maks'!$A$11:$H$54,6,FALSE)*3600*1.5))))))))),IF($F382=100,'2. Velg maks og min hastigheter'!$H$5,IF($F382=125,'2. Velg maks og min hastigheter'!$H$6,IF($F382=160,'2. Velg maks og min hastigheter'!$H$7,IF($F382=200,'2. Velg maks og min hastigheter'!$H$8,IF($F382=250,'2. Velg maks og min hastigheter'!$H$9,IF($F382=315,'2. Velg maks og min hastigheter'!$H$10,IF($F382=400,'2. Velg maks og min hastigheter'!$H$11,IF($F382=500,'2. Velg maks og min hastigheter'!$H$12,IF($F382=630,'2. Velg maks og min hastigheter'!$H$13,VLOOKUP($F382,'Dim, min og maks'!$A$11:$H$54,6,FALSE)*3600*1.5)))))))))))),0),"")</f>
        <v/>
      </c>
      <c r="K382" s="174"/>
      <c r="L382" s="175" t="str">
        <f t="shared" si="15"/>
        <v/>
      </c>
      <c r="M382" s="233" t="str">
        <f t="shared" si="14"/>
        <v/>
      </c>
      <c r="N382" s="233"/>
      <c r="O382" s="233"/>
      <c r="P382" s="164"/>
    </row>
    <row r="383" spans="1:16" ht="15" customHeight="1" x14ac:dyDescent="0.3">
      <c r="A383" s="155"/>
      <c r="B383" s="174" t="s">
        <v>425</v>
      </c>
      <c r="C383" s="164"/>
      <c r="D383" s="164"/>
      <c r="E383" s="164"/>
      <c r="F383" s="169" t="str">
        <f>IF($E383&lt;20,"",IF(H383=CAV!$A$3,IF($E383&lt;='CAV hastighet'!$E$5,100,IF($E383&lt;='CAV hastighet'!$E$6,125,IF($E383&lt;='CAV hastighet'!$E$7,160,IF($E383&lt;='CAV hastighet'!$E$8,200,IF($E383&lt;='CAV hastighet'!$E$9,250,IF($E383&lt;='CAV hastighet'!$E$10,315,IF($E383&lt;='CAV hastighet'!$E$11,400,IF($E383&lt;='CAV hastighet'!$E$12,500,IF($E383&lt;='CAV hastighet'!$E$13,630,"Dim må overstyres"))))))))),IF($E383&lt;='2. Velg maks og min hastigheter'!$E$5,100,IF($E383&lt;='2. Velg maks og min hastigheter'!$E$6,125,IF($E383&lt;='2. Velg maks og min hastigheter'!$E$7,160,IF($E383&lt;='2. Velg maks og min hastigheter'!$E$8,200,IF($E383&lt;='2. Velg maks og min hastigheter'!$E$9,250,IF($E383&lt;='2. Velg maks og min hastigheter'!$E$10,315,IF($E383&lt;='2. Velg maks og min hastigheter'!$E$11,400,IF($E383&lt;='2. Velg maks og min hastigheter'!$E$12,500,IF($E383&lt;='2. Velg maks og min hastigheter'!$E$13,630,"Bruk rektangulært")))))))))))</f>
        <v/>
      </c>
      <c r="G383" s="170"/>
      <c r="H383" s="170"/>
      <c r="I383" s="172" t="str">
        <f>IFERROR(IF(OR($E383="",F383=""),"",IF(AND(F383="Bruk rektangulært",G383=""),"",ROUND(IF(G383&lt;&gt;"",IF( VLOOKUP(G383,'Dim, min og maks'!$A$2:$F$54,6,FALSE)&lt;&gt;0,'1. Prosjekteringsverktøy'!E383/3600/VLOOKUP(G383,'Dim, min og maks'!$A$2:$F$54,6,FALSE),(E383/3600)/(((G383/2/1000))^2*PI())),IF( VLOOKUP(F383,'Dim, min og maks'!$A$2:$F$54,6,FALSE)&lt;&gt;0,'1. Prosjekteringsverktøy'!E383/3600/VLOOKUP($F383,'Dim, min og maks'!$A$2:$F$54,6,FALSE),($E383/3600)/((($F383/2/1000))^2*PI()))),1))),"Dim finnes ikke")</f>
        <v/>
      </c>
      <c r="J383" s="173" t="str">
        <f>IFERROR(ROUND(IF($F383=0,"",IF(H383=CAV!$A$3,E383,IF(G383&lt;&gt;"",IF($G383=100,'2. Velg maks og min hastigheter'!$H$5,IF($G383=125,'2. Velg maks og min hastigheter'!$H$6,IF($G383=160,'2. Velg maks og min hastigheter'!$H$7,IF($G383=200,'2. Velg maks og min hastigheter'!$H$8,IF($G383=250,'2. Velg maks og min hastigheter'!$H$9,IF($G383=315,'2. Velg maks og min hastigheter'!$H$10,IF($G383=400,'2. Velg maks og min hastigheter'!$H$11,IF($G383=500,'2. Velg maks og min hastigheter'!$H$12,IF($G383=630,'2. Velg maks og min hastigheter'!$H$13,VLOOKUP($G383,'Dim, min og maks'!$A$11:$H$54,6,FALSE)*3600*1.5))))))))),IF($F383=100,'2. Velg maks og min hastigheter'!$H$5,IF($F383=125,'2. Velg maks og min hastigheter'!$H$6,IF($F383=160,'2. Velg maks og min hastigheter'!$H$7,IF($F383=200,'2. Velg maks og min hastigheter'!$H$8,IF($F383=250,'2. Velg maks og min hastigheter'!$H$9,IF($F383=315,'2. Velg maks og min hastigheter'!$H$10,IF($F383=400,'2. Velg maks og min hastigheter'!$H$11,IF($F383=500,'2. Velg maks og min hastigheter'!$H$12,IF($F383=630,'2. Velg maks og min hastigheter'!$H$13,VLOOKUP($F383,'Dim, min og maks'!$A$11:$H$54,6,FALSE)*3600*1.5)))))))))))),0),"")</f>
        <v/>
      </c>
      <c r="K383" s="174"/>
      <c r="L383" s="175" t="str">
        <f t="shared" si="15"/>
        <v/>
      </c>
      <c r="M383" s="233" t="str">
        <f t="shared" si="14"/>
        <v/>
      </c>
      <c r="N383" s="233"/>
      <c r="O383" s="233"/>
      <c r="P383" s="164"/>
    </row>
    <row r="384" spans="1:16" ht="15" customHeight="1" x14ac:dyDescent="0.3">
      <c r="A384" s="155"/>
      <c r="B384" s="174" t="s">
        <v>425</v>
      </c>
      <c r="C384" s="164"/>
      <c r="D384" s="164"/>
      <c r="E384" s="164"/>
      <c r="F384" s="169" t="str">
        <f>IF($E384&lt;20,"",IF(H384=CAV!$A$3,IF($E384&lt;='CAV hastighet'!$E$5,100,IF($E384&lt;='CAV hastighet'!$E$6,125,IF($E384&lt;='CAV hastighet'!$E$7,160,IF($E384&lt;='CAV hastighet'!$E$8,200,IF($E384&lt;='CAV hastighet'!$E$9,250,IF($E384&lt;='CAV hastighet'!$E$10,315,IF($E384&lt;='CAV hastighet'!$E$11,400,IF($E384&lt;='CAV hastighet'!$E$12,500,IF($E384&lt;='CAV hastighet'!$E$13,630,"Dim må overstyres"))))))))),IF($E384&lt;='2. Velg maks og min hastigheter'!$E$5,100,IF($E384&lt;='2. Velg maks og min hastigheter'!$E$6,125,IF($E384&lt;='2. Velg maks og min hastigheter'!$E$7,160,IF($E384&lt;='2. Velg maks og min hastigheter'!$E$8,200,IF($E384&lt;='2. Velg maks og min hastigheter'!$E$9,250,IF($E384&lt;='2. Velg maks og min hastigheter'!$E$10,315,IF($E384&lt;='2. Velg maks og min hastigheter'!$E$11,400,IF($E384&lt;='2. Velg maks og min hastigheter'!$E$12,500,IF($E384&lt;='2. Velg maks og min hastigheter'!$E$13,630,"Bruk rektangulært")))))))))))</f>
        <v/>
      </c>
      <c r="G384" s="170"/>
      <c r="H384" s="170"/>
      <c r="I384" s="172" t="str">
        <f>IFERROR(IF(OR($E384="",F384=""),"",IF(AND(F384="Bruk rektangulært",G384=""),"",ROUND(IF(G384&lt;&gt;"",IF( VLOOKUP(G384,'Dim, min og maks'!$A$2:$F$54,6,FALSE)&lt;&gt;0,'1. Prosjekteringsverktøy'!E384/3600/VLOOKUP(G384,'Dim, min og maks'!$A$2:$F$54,6,FALSE),(E384/3600)/(((G384/2/1000))^2*PI())),IF( VLOOKUP(F384,'Dim, min og maks'!$A$2:$F$54,6,FALSE)&lt;&gt;0,'1. Prosjekteringsverktøy'!E384/3600/VLOOKUP($F384,'Dim, min og maks'!$A$2:$F$54,6,FALSE),($E384/3600)/((($F384/2/1000))^2*PI()))),1))),"Dim finnes ikke")</f>
        <v/>
      </c>
      <c r="J384" s="173" t="str">
        <f>IFERROR(ROUND(IF($F384=0,"",IF(H384=CAV!$A$3,E384,IF(G384&lt;&gt;"",IF($G384=100,'2. Velg maks og min hastigheter'!$H$5,IF($G384=125,'2. Velg maks og min hastigheter'!$H$6,IF($G384=160,'2. Velg maks og min hastigheter'!$H$7,IF($G384=200,'2. Velg maks og min hastigheter'!$H$8,IF($G384=250,'2. Velg maks og min hastigheter'!$H$9,IF($G384=315,'2. Velg maks og min hastigheter'!$H$10,IF($G384=400,'2. Velg maks og min hastigheter'!$H$11,IF($G384=500,'2. Velg maks og min hastigheter'!$H$12,IF($G384=630,'2. Velg maks og min hastigheter'!$H$13,VLOOKUP($G384,'Dim, min og maks'!$A$11:$H$54,6,FALSE)*3600*1.5))))))))),IF($F384=100,'2. Velg maks og min hastigheter'!$H$5,IF($F384=125,'2. Velg maks og min hastigheter'!$H$6,IF($F384=160,'2. Velg maks og min hastigheter'!$H$7,IF($F384=200,'2. Velg maks og min hastigheter'!$H$8,IF($F384=250,'2. Velg maks og min hastigheter'!$H$9,IF($F384=315,'2. Velg maks og min hastigheter'!$H$10,IF($F384=400,'2. Velg maks og min hastigheter'!$H$11,IF($F384=500,'2. Velg maks og min hastigheter'!$H$12,IF($F384=630,'2. Velg maks og min hastigheter'!$H$13,VLOOKUP($F384,'Dim, min og maks'!$A$11:$H$54,6,FALSE)*3600*1.5)))))))))))),0),"")</f>
        <v/>
      </c>
      <c r="K384" s="174"/>
      <c r="L384" s="175" t="str">
        <f t="shared" si="15"/>
        <v/>
      </c>
      <c r="M384" s="233" t="str">
        <f t="shared" si="14"/>
        <v/>
      </c>
      <c r="N384" s="233"/>
      <c r="O384" s="233"/>
      <c r="P384" s="164"/>
    </row>
    <row r="385" spans="1:16" ht="15" customHeight="1" x14ac:dyDescent="0.3">
      <c r="A385" s="155"/>
      <c r="B385" s="174" t="s">
        <v>425</v>
      </c>
      <c r="C385" s="164"/>
      <c r="D385" s="164"/>
      <c r="E385" s="164"/>
      <c r="F385" s="169" t="str">
        <f>IF($E385&lt;20,"",IF(H385=CAV!$A$3,IF($E385&lt;='CAV hastighet'!$E$5,100,IF($E385&lt;='CAV hastighet'!$E$6,125,IF($E385&lt;='CAV hastighet'!$E$7,160,IF($E385&lt;='CAV hastighet'!$E$8,200,IF($E385&lt;='CAV hastighet'!$E$9,250,IF($E385&lt;='CAV hastighet'!$E$10,315,IF($E385&lt;='CAV hastighet'!$E$11,400,IF($E385&lt;='CAV hastighet'!$E$12,500,IF($E385&lt;='CAV hastighet'!$E$13,630,"Dim må overstyres"))))))))),IF($E385&lt;='2. Velg maks og min hastigheter'!$E$5,100,IF($E385&lt;='2. Velg maks og min hastigheter'!$E$6,125,IF($E385&lt;='2. Velg maks og min hastigheter'!$E$7,160,IF($E385&lt;='2. Velg maks og min hastigheter'!$E$8,200,IF($E385&lt;='2. Velg maks og min hastigheter'!$E$9,250,IF($E385&lt;='2. Velg maks og min hastigheter'!$E$10,315,IF($E385&lt;='2. Velg maks og min hastigheter'!$E$11,400,IF($E385&lt;='2. Velg maks og min hastigheter'!$E$12,500,IF($E385&lt;='2. Velg maks og min hastigheter'!$E$13,630,"Bruk rektangulært")))))))))))</f>
        <v/>
      </c>
      <c r="G385" s="170"/>
      <c r="H385" s="170"/>
      <c r="I385" s="172" t="str">
        <f>IFERROR(IF(OR($E385="",F385=""),"",IF(AND(F385="Bruk rektangulært",G385=""),"",ROUND(IF(G385&lt;&gt;"",IF( VLOOKUP(G385,'Dim, min og maks'!$A$2:$F$54,6,FALSE)&lt;&gt;0,'1. Prosjekteringsverktøy'!E385/3600/VLOOKUP(G385,'Dim, min og maks'!$A$2:$F$54,6,FALSE),(E385/3600)/(((G385/2/1000))^2*PI())),IF( VLOOKUP(F385,'Dim, min og maks'!$A$2:$F$54,6,FALSE)&lt;&gt;0,'1. Prosjekteringsverktøy'!E385/3600/VLOOKUP($F385,'Dim, min og maks'!$A$2:$F$54,6,FALSE),($E385/3600)/((($F385/2/1000))^2*PI()))),1))),"Dim finnes ikke")</f>
        <v/>
      </c>
      <c r="J385" s="173" t="str">
        <f>IFERROR(ROUND(IF($F385=0,"",IF(H385=CAV!$A$3,E385,IF(G385&lt;&gt;"",IF($G385=100,'2. Velg maks og min hastigheter'!$H$5,IF($G385=125,'2. Velg maks og min hastigheter'!$H$6,IF($G385=160,'2. Velg maks og min hastigheter'!$H$7,IF($G385=200,'2. Velg maks og min hastigheter'!$H$8,IF($G385=250,'2. Velg maks og min hastigheter'!$H$9,IF($G385=315,'2. Velg maks og min hastigheter'!$H$10,IF($G385=400,'2. Velg maks og min hastigheter'!$H$11,IF($G385=500,'2. Velg maks og min hastigheter'!$H$12,IF($G385=630,'2. Velg maks og min hastigheter'!$H$13,VLOOKUP($G385,'Dim, min og maks'!$A$11:$H$54,6,FALSE)*3600*1.5))))))))),IF($F385=100,'2. Velg maks og min hastigheter'!$H$5,IF($F385=125,'2. Velg maks og min hastigheter'!$H$6,IF($F385=160,'2. Velg maks og min hastigheter'!$H$7,IF($F385=200,'2. Velg maks og min hastigheter'!$H$8,IF($F385=250,'2. Velg maks og min hastigheter'!$H$9,IF($F385=315,'2. Velg maks og min hastigheter'!$H$10,IF($F385=400,'2. Velg maks og min hastigheter'!$H$11,IF($F385=500,'2. Velg maks og min hastigheter'!$H$12,IF($F385=630,'2. Velg maks og min hastigheter'!$H$13,VLOOKUP($F385,'Dim, min og maks'!$A$11:$H$54,6,FALSE)*3600*1.5)))))))))))),0),"")</f>
        <v/>
      </c>
      <c r="K385" s="174"/>
      <c r="L385" s="175" t="str">
        <f t="shared" si="15"/>
        <v/>
      </c>
      <c r="M385" s="233" t="str">
        <f t="shared" si="14"/>
        <v/>
      </c>
      <c r="N385" s="233"/>
      <c r="O385" s="233"/>
      <c r="P385" s="164"/>
    </row>
    <row r="386" spans="1:16" ht="15" customHeight="1" x14ac:dyDescent="0.3">
      <c r="A386" s="155"/>
      <c r="B386" s="174" t="s">
        <v>425</v>
      </c>
      <c r="C386" s="164"/>
      <c r="D386" s="164"/>
      <c r="E386" s="164"/>
      <c r="F386" s="169" t="str">
        <f>IF($E386&lt;20,"",IF(H386=CAV!$A$3,IF($E386&lt;='CAV hastighet'!$E$5,100,IF($E386&lt;='CAV hastighet'!$E$6,125,IF($E386&lt;='CAV hastighet'!$E$7,160,IF($E386&lt;='CAV hastighet'!$E$8,200,IF($E386&lt;='CAV hastighet'!$E$9,250,IF($E386&lt;='CAV hastighet'!$E$10,315,IF($E386&lt;='CAV hastighet'!$E$11,400,IF($E386&lt;='CAV hastighet'!$E$12,500,IF($E386&lt;='CAV hastighet'!$E$13,630,"Dim må overstyres"))))))))),IF($E386&lt;='2. Velg maks og min hastigheter'!$E$5,100,IF($E386&lt;='2. Velg maks og min hastigheter'!$E$6,125,IF($E386&lt;='2. Velg maks og min hastigheter'!$E$7,160,IF($E386&lt;='2. Velg maks og min hastigheter'!$E$8,200,IF($E386&lt;='2. Velg maks og min hastigheter'!$E$9,250,IF($E386&lt;='2. Velg maks og min hastigheter'!$E$10,315,IF($E386&lt;='2. Velg maks og min hastigheter'!$E$11,400,IF($E386&lt;='2. Velg maks og min hastigheter'!$E$12,500,IF($E386&lt;='2. Velg maks og min hastigheter'!$E$13,630,"Bruk rektangulært")))))))))))</f>
        <v/>
      </c>
      <c r="G386" s="170"/>
      <c r="H386" s="170"/>
      <c r="I386" s="172" t="str">
        <f>IFERROR(IF(OR($E386="",F386=""),"",IF(AND(F386="Bruk rektangulært",G386=""),"",ROUND(IF(G386&lt;&gt;"",IF( VLOOKUP(G386,'Dim, min og maks'!$A$2:$F$54,6,FALSE)&lt;&gt;0,'1. Prosjekteringsverktøy'!E386/3600/VLOOKUP(G386,'Dim, min og maks'!$A$2:$F$54,6,FALSE),(E386/3600)/(((G386/2/1000))^2*PI())),IF( VLOOKUP(F386,'Dim, min og maks'!$A$2:$F$54,6,FALSE)&lt;&gt;0,'1. Prosjekteringsverktøy'!E386/3600/VLOOKUP($F386,'Dim, min og maks'!$A$2:$F$54,6,FALSE),($E386/3600)/((($F386/2/1000))^2*PI()))),1))),"Dim finnes ikke")</f>
        <v/>
      </c>
      <c r="J386" s="173" t="str">
        <f>IFERROR(ROUND(IF($F386=0,"",IF(H386=CAV!$A$3,E386,IF(G386&lt;&gt;"",IF($G386=100,'2. Velg maks og min hastigheter'!$H$5,IF($G386=125,'2. Velg maks og min hastigheter'!$H$6,IF($G386=160,'2. Velg maks og min hastigheter'!$H$7,IF($G386=200,'2. Velg maks og min hastigheter'!$H$8,IF($G386=250,'2. Velg maks og min hastigheter'!$H$9,IF($G386=315,'2. Velg maks og min hastigheter'!$H$10,IF($G386=400,'2. Velg maks og min hastigheter'!$H$11,IF($G386=500,'2. Velg maks og min hastigheter'!$H$12,IF($G386=630,'2. Velg maks og min hastigheter'!$H$13,VLOOKUP($G386,'Dim, min og maks'!$A$11:$H$54,6,FALSE)*3600*1.5))))))))),IF($F386=100,'2. Velg maks og min hastigheter'!$H$5,IF($F386=125,'2. Velg maks og min hastigheter'!$H$6,IF($F386=160,'2. Velg maks og min hastigheter'!$H$7,IF($F386=200,'2. Velg maks og min hastigheter'!$H$8,IF($F386=250,'2. Velg maks og min hastigheter'!$H$9,IF($F386=315,'2. Velg maks og min hastigheter'!$H$10,IF($F386=400,'2. Velg maks og min hastigheter'!$H$11,IF($F386=500,'2. Velg maks og min hastigheter'!$H$12,IF($F386=630,'2. Velg maks og min hastigheter'!$H$13,VLOOKUP($F386,'Dim, min og maks'!$A$11:$H$54,6,FALSE)*3600*1.5)))))))))))),0),"")</f>
        <v/>
      </c>
      <c r="K386" s="174"/>
      <c r="L386" s="175" t="str">
        <f t="shared" si="15"/>
        <v/>
      </c>
      <c r="M386" s="233" t="str">
        <f t="shared" si="14"/>
        <v/>
      </c>
      <c r="N386" s="233"/>
      <c r="O386" s="233"/>
      <c r="P386" s="164"/>
    </row>
    <row r="387" spans="1:16" ht="15" customHeight="1" x14ac:dyDescent="0.3">
      <c r="A387" s="155"/>
      <c r="B387" s="174" t="s">
        <v>425</v>
      </c>
      <c r="C387" s="164"/>
      <c r="D387" s="164"/>
      <c r="E387" s="164"/>
      <c r="F387" s="169" t="str">
        <f>IF($E387&lt;20,"",IF(H387=CAV!$A$3,IF($E387&lt;='CAV hastighet'!$E$5,100,IF($E387&lt;='CAV hastighet'!$E$6,125,IF($E387&lt;='CAV hastighet'!$E$7,160,IF($E387&lt;='CAV hastighet'!$E$8,200,IF($E387&lt;='CAV hastighet'!$E$9,250,IF($E387&lt;='CAV hastighet'!$E$10,315,IF($E387&lt;='CAV hastighet'!$E$11,400,IF($E387&lt;='CAV hastighet'!$E$12,500,IF($E387&lt;='CAV hastighet'!$E$13,630,"Dim må overstyres"))))))))),IF($E387&lt;='2. Velg maks og min hastigheter'!$E$5,100,IF($E387&lt;='2. Velg maks og min hastigheter'!$E$6,125,IF($E387&lt;='2. Velg maks og min hastigheter'!$E$7,160,IF($E387&lt;='2. Velg maks og min hastigheter'!$E$8,200,IF($E387&lt;='2. Velg maks og min hastigheter'!$E$9,250,IF($E387&lt;='2. Velg maks og min hastigheter'!$E$10,315,IF($E387&lt;='2. Velg maks og min hastigheter'!$E$11,400,IF($E387&lt;='2. Velg maks og min hastigheter'!$E$12,500,IF($E387&lt;='2. Velg maks og min hastigheter'!$E$13,630,"Bruk rektangulært")))))))))))</f>
        <v/>
      </c>
      <c r="G387" s="170"/>
      <c r="H387" s="170"/>
      <c r="I387" s="172" t="str">
        <f>IFERROR(IF(OR($E387="",F387=""),"",IF(AND(F387="Bruk rektangulært",G387=""),"",ROUND(IF(G387&lt;&gt;"",IF( VLOOKUP(G387,'Dim, min og maks'!$A$2:$F$54,6,FALSE)&lt;&gt;0,'1. Prosjekteringsverktøy'!E387/3600/VLOOKUP(G387,'Dim, min og maks'!$A$2:$F$54,6,FALSE),(E387/3600)/(((G387/2/1000))^2*PI())),IF( VLOOKUP(F387,'Dim, min og maks'!$A$2:$F$54,6,FALSE)&lt;&gt;0,'1. Prosjekteringsverktøy'!E387/3600/VLOOKUP($F387,'Dim, min og maks'!$A$2:$F$54,6,FALSE),($E387/3600)/((($F387/2/1000))^2*PI()))),1))),"Dim finnes ikke")</f>
        <v/>
      </c>
      <c r="J387" s="173" t="str">
        <f>IFERROR(ROUND(IF($F387=0,"",IF(H387=CAV!$A$3,E387,IF(G387&lt;&gt;"",IF($G387=100,'2. Velg maks og min hastigheter'!$H$5,IF($G387=125,'2. Velg maks og min hastigheter'!$H$6,IF($G387=160,'2. Velg maks og min hastigheter'!$H$7,IF($G387=200,'2. Velg maks og min hastigheter'!$H$8,IF($G387=250,'2. Velg maks og min hastigheter'!$H$9,IF($G387=315,'2. Velg maks og min hastigheter'!$H$10,IF($G387=400,'2. Velg maks og min hastigheter'!$H$11,IF($G387=500,'2. Velg maks og min hastigheter'!$H$12,IF($G387=630,'2. Velg maks og min hastigheter'!$H$13,VLOOKUP($G387,'Dim, min og maks'!$A$11:$H$54,6,FALSE)*3600*1.5))))))))),IF($F387=100,'2. Velg maks og min hastigheter'!$H$5,IF($F387=125,'2. Velg maks og min hastigheter'!$H$6,IF($F387=160,'2. Velg maks og min hastigheter'!$H$7,IF($F387=200,'2. Velg maks og min hastigheter'!$H$8,IF($F387=250,'2. Velg maks og min hastigheter'!$H$9,IF($F387=315,'2. Velg maks og min hastigheter'!$H$10,IF($F387=400,'2. Velg maks og min hastigheter'!$H$11,IF($F387=500,'2. Velg maks og min hastigheter'!$H$12,IF($F387=630,'2. Velg maks og min hastigheter'!$H$13,VLOOKUP($F387,'Dim, min og maks'!$A$11:$H$54,6,FALSE)*3600*1.5)))))))))))),0),"")</f>
        <v/>
      </c>
      <c r="K387" s="174"/>
      <c r="L387" s="175" t="str">
        <f t="shared" si="15"/>
        <v/>
      </c>
      <c r="M387" s="233" t="str">
        <f t="shared" si="14"/>
        <v/>
      </c>
      <c r="N387" s="233"/>
      <c r="O387" s="233"/>
      <c r="P387" s="164"/>
    </row>
    <row r="388" spans="1:16" ht="15" customHeight="1" x14ac:dyDescent="0.3">
      <c r="A388" s="155"/>
      <c r="B388" s="174" t="s">
        <v>425</v>
      </c>
      <c r="C388" s="164"/>
      <c r="D388" s="164"/>
      <c r="E388" s="164"/>
      <c r="F388" s="169" t="str">
        <f>IF($E388&lt;20,"",IF(H388=CAV!$A$3,IF($E388&lt;='CAV hastighet'!$E$5,100,IF($E388&lt;='CAV hastighet'!$E$6,125,IF($E388&lt;='CAV hastighet'!$E$7,160,IF($E388&lt;='CAV hastighet'!$E$8,200,IF($E388&lt;='CAV hastighet'!$E$9,250,IF($E388&lt;='CAV hastighet'!$E$10,315,IF($E388&lt;='CAV hastighet'!$E$11,400,IF($E388&lt;='CAV hastighet'!$E$12,500,IF($E388&lt;='CAV hastighet'!$E$13,630,"Dim må overstyres"))))))))),IF($E388&lt;='2. Velg maks og min hastigheter'!$E$5,100,IF($E388&lt;='2. Velg maks og min hastigheter'!$E$6,125,IF($E388&lt;='2. Velg maks og min hastigheter'!$E$7,160,IF($E388&lt;='2. Velg maks og min hastigheter'!$E$8,200,IF($E388&lt;='2. Velg maks og min hastigheter'!$E$9,250,IF($E388&lt;='2. Velg maks og min hastigheter'!$E$10,315,IF($E388&lt;='2. Velg maks og min hastigheter'!$E$11,400,IF($E388&lt;='2. Velg maks og min hastigheter'!$E$12,500,IF($E388&lt;='2. Velg maks og min hastigheter'!$E$13,630,"Bruk rektangulært")))))))))))</f>
        <v/>
      </c>
      <c r="G388" s="170"/>
      <c r="H388" s="170"/>
      <c r="I388" s="172" t="str">
        <f>IFERROR(IF(OR($E388="",F388=""),"",IF(AND(F388="Bruk rektangulært",G388=""),"",ROUND(IF(G388&lt;&gt;"",IF( VLOOKUP(G388,'Dim, min og maks'!$A$2:$F$54,6,FALSE)&lt;&gt;0,'1. Prosjekteringsverktøy'!E388/3600/VLOOKUP(G388,'Dim, min og maks'!$A$2:$F$54,6,FALSE),(E388/3600)/(((G388/2/1000))^2*PI())),IF( VLOOKUP(F388,'Dim, min og maks'!$A$2:$F$54,6,FALSE)&lt;&gt;0,'1. Prosjekteringsverktøy'!E388/3600/VLOOKUP($F388,'Dim, min og maks'!$A$2:$F$54,6,FALSE),($E388/3600)/((($F388/2/1000))^2*PI()))),1))),"Dim finnes ikke")</f>
        <v/>
      </c>
      <c r="J388" s="173" t="str">
        <f>IFERROR(ROUND(IF($F388=0,"",IF(H388=CAV!$A$3,E388,IF(G388&lt;&gt;"",IF($G388=100,'2. Velg maks og min hastigheter'!$H$5,IF($G388=125,'2. Velg maks og min hastigheter'!$H$6,IF($G388=160,'2. Velg maks og min hastigheter'!$H$7,IF($G388=200,'2. Velg maks og min hastigheter'!$H$8,IF($G388=250,'2. Velg maks og min hastigheter'!$H$9,IF($G388=315,'2. Velg maks og min hastigheter'!$H$10,IF($G388=400,'2. Velg maks og min hastigheter'!$H$11,IF($G388=500,'2. Velg maks og min hastigheter'!$H$12,IF($G388=630,'2. Velg maks og min hastigheter'!$H$13,VLOOKUP($G388,'Dim, min og maks'!$A$11:$H$54,6,FALSE)*3600*1.5))))))))),IF($F388=100,'2. Velg maks og min hastigheter'!$H$5,IF($F388=125,'2. Velg maks og min hastigheter'!$H$6,IF($F388=160,'2. Velg maks og min hastigheter'!$H$7,IF($F388=200,'2. Velg maks og min hastigheter'!$H$8,IF($F388=250,'2. Velg maks og min hastigheter'!$H$9,IF($F388=315,'2. Velg maks og min hastigheter'!$H$10,IF($F388=400,'2. Velg maks og min hastigheter'!$H$11,IF($F388=500,'2. Velg maks og min hastigheter'!$H$12,IF($F388=630,'2. Velg maks og min hastigheter'!$H$13,VLOOKUP($F388,'Dim, min og maks'!$A$11:$H$54,6,FALSE)*3600*1.5)))))))))))),0),"")</f>
        <v/>
      </c>
      <c r="K388" s="174"/>
      <c r="L388" s="175" t="str">
        <f t="shared" si="15"/>
        <v/>
      </c>
      <c r="M388" s="233" t="str">
        <f t="shared" si="14"/>
        <v/>
      </c>
      <c r="N388" s="233"/>
      <c r="O388" s="233"/>
      <c r="P388" s="164"/>
    </row>
    <row r="389" spans="1:16" ht="15" customHeight="1" x14ac:dyDescent="0.3">
      <c r="A389" s="155"/>
      <c r="B389" s="174" t="s">
        <v>425</v>
      </c>
      <c r="C389" s="164"/>
      <c r="D389" s="164"/>
      <c r="E389" s="164"/>
      <c r="F389" s="169" t="str">
        <f>IF($E389&lt;20,"",IF(H389=CAV!$A$3,IF($E389&lt;='CAV hastighet'!$E$5,100,IF($E389&lt;='CAV hastighet'!$E$6,125,IF($E389&lt;='CAV hastighet'!$E$7,160,IF($E389&lt;='CAV hastighet'!$E$8,200,IF($E389&lt;='CAV hastighet'!$E$9,250,IF($E389&lt;='CAV hastighet'!$E$10,315,IF($E389&lt;='CAV hastighet'!$E$11,400,IF($E389&lt;='CAV hastighet'!$E$12,500,IF($E389&lt;='CAV hastighet'!$E$13,630,"Dim må overstyres"))))))))),IF($E389&lt;='2. Velg maks og min hastigheter'!$E$5,100,IF($E389&lt;='2. Velg maks og min hastigheter'!$E$6,125,IF($E389&lt;='2. Velg maks og min hastigheter'!$E$7,160,IF($E389&lt;='2. Velg maks og min hastigheter'!$E$8,200,IF($E389&lt;='2. Velg maks og min hastigheter'!$E$9,250,IF($E389&lt;='2. Velg maks og min hastigheter'!$E$10,315,IF($E389&lt;='2. Velg maks og min hastigheter'!$E$11,400,IF($E389&lt;='2. Velg maks og min hastigheter'!$E$12,500,IF($E389&lt;='2. Velg maks og min hastigheter'!$E$13,630,"Bruk rektangulært")))))))))))</f>
        <v/>
      </c>
      <c r="G389" s="170"/>
      <c r="H389" s="170"/>
      <c r="I389" s="172" t="str">
        <f>IFERROR(IF(OR($E389="",F389=""),"",IF(AND(F389="Bruk rektangulært",G389=""),"",ROUND(IF(G389&lt;&gt;"",IF( VLOOKUP(G389,'Dim, min og maks'!$A$2:$F$54,6,FALSE)&lt;&gt;0,'1. Prosjekteringsverktøy'!E389/3600/VLOOKUP(G389,'Dim, min og maks'!$A$2:$F$54,6,FALSE),(E389/3600)/(((G389/2/1000))^2*PI())),IF( VLOOKUP(F389,'Dim, min og maks'!$A$2:$F$54,6,FALSE)&lt;&gt;0,'1. Prosjekteringsverktøy'!E389/3600/VLOOKUP($F389,'Dim, min og maks'!$A$2:$F$54,6,FALSE),($E389/3600)/((($F389/2/1000))^2*PI()))),1))),"Dim finnes ikke")</f>
        <v/>
      </c>
      <c r="J389" s="173" t="str">
        <f>IFERROR(ROUND(IF($F389=0,"",IF(H389=CAV!$A$3,E389,IF(G389&lt;&gt;"",IF($G389=100,'2. Velg maks og min hastigheter'!$H$5,IF($G389=125,'2. Velg maks og min hastigheter'!$H$6,IF($G389=160,'2. Velg maks og min hastigheter'!$H$7,IF($G389=200,'2. Velg maks og min hastigheter'!$H$8,IF($G389=250,'2. Velg maks og min hastigheter'!$H$9,IF($G389=315,'2. Velg maks og min hastigheter'!$H$10,IF($G389=400,'2. Velg maks og min hastigheter'!$H$11,IF($G389=500,'2. Velg maks og min hastigheter'!$H$12,IF($G389=630,'2. Velg maks og min hastigheter'!$H$13,VLOOKUP($G389,'Dim, min og maks'!$A$11:$H$54,6,FALSE)*3600*1.5))))))))),IF($F389=100,'2. Velg maks og min hastigheter'!$H$5,IF($F389=125,'2. Velg maks og min hastigheter'!$H$6,IF($F389=160,'2. Velg maks og min hastigheter'!$H$7,IF($F389=200,'2. Velg maks og min hastigheter'!$H$8,IF($F389=250,'2. Velg maks og min hastigheter'!$H$9,IF($F389=315,'2. Velg maks og min hastigheter'!$H$10,IF($F389=400,'2. Velg maks og min hastigheter'!$H$11,IF($F389=500,'2. Velg maks og min hastigheter'!$H$12,IF($F389=630,'2. Velg maks og min hastigheter'!$H$13,VLOOKUP($F389,'Dim, min og maks'!$A$11:$H$54,6,FALSE)*3600*1.5)))))))))))),0),"")</f>
        <v/>
      </c>
      <c r="K389" s="174"/>
      <c r="L389" s="175" t="str">
        <f t="shared" si="15"/>
        <v/>
      </c>
      <c r="M389" s="233" t="str">
        <f t="shared" si="14"/>
        <v/>
      </c>
      <c r="N389" s="233"/>
      <c r="O389" s="233"/>
      <c r="P389" s="164"/>
    </row>
    <row r="390" spans="1:16" ht="15" customHeight="1" x14ac:dyDescent="0.3">
      <c r="A390" s="155"/>
      <c r="B390" s="174" t="s">
        <v>425</v>
      </c>
      <c r="C390" s="164"/>
      <c r="D390" s="164"/>
      <c r="E390" s="164"/>
      <c r="F390" s="169" t="str">
        <f>IF($E390&lt;20,"",IF(H390=CAV!$A$3,IF($E390&lt;='CAV hastighet'!$E$5,100,IF($E390&lt;='CAV hastighet'!$E$6,125,IF($E390&lt;='CAV hastighet'!$E$7,160,IF($E390&lt;='CAV hastighet'!$E$8,200,IF($E390&lt;='CAV hastighet'!$E$9,250,IF($E390&lt;='CAV hastighet'!$E$10,315,IF($E390&lt;='CAV hastighet'!$E$11,400,IF($E390&lt;='CAV hastighet'!$E$12,500,IF($E390&lt;='CAV hastighet'!$E$13,630,"Dim må overstyres"))))))))),IF($E390&lt;='2. Velg maks og min hastigheter'!$E$5,100,IF($E390&lt;='2. Velg maks og min hastigheter'!$E$6,125,IF($E390&lt;='2. Velg maks og min hastigheter'!$E$7,160,IF($E390&lt;='2. Velg maks og min hastigheter'!$E$8,200,IF($E390&lt;='2. Velg maks og min hastigheter'!$E$9,250,IF($E390&lt;='2. Velg maks og min hastigheter'!$E$10,315,IF($E390&lt;='2. Velg maks og min hastigheter'!$E$11,400,IF($E390&lt;='2. Velg maks og min hastigheter'!$E$12,500,IF($E390&lt;='2. Velg maks og min hastigheter'!$E$13,630,"Bruk rektangulært")))))))))))</f>
        <v/>
      </c>
      <c r="G390" s="170"/>
      <c r="H390" s="170"/>
      <c r="I390" s="172" t="str">
        <f>IFERROR(IF(OR($E390="",F390=""),"",IF(AND(F390="Bruk rektangulært",G390=""),"",ROUND(IF(G390&lt;&gt;"",IF( VLOOKUP(G390,'Dim, min og maks'!$A$2:$F$54,6,FALSE)&lt;&gt;0,'1. Prosjekteringsverktøy'!E390/3600/VLOOKUP(G390,'Dim, min og maks'!$A$2:$F$54,6,FALSE),(E390/3600)/(((G390/2/1000))^2*PI())),IF( VLOOKUP(F390,'Dim, min og maks'!$A$2:$F$54,6,FALSE)&lt;&gt;0,'1. Prosjekteringsverktøy'!E390/3600/VLOOKUP($F390,'Dim, min og maks'!$A$2:$F$54,6,FALSE),($E390/3600)/((($F390/2/1000))^2*PI()))),1))),"Dim finnes ikke")</f>
        <v/>
      </c>
      <c r="J390" s="173" t="str">
        <f>IFERROR(ROUND(IF($F390=0,"",IF(H390=CAV!$A$3,E390,IF(G390&lt;&gt;"",IF($G390=100,'2. Velg maks og min hastigheter'!$H$5,IF($G390=125,'2. Velg maks og min hastigheter'!$H$6,IF($G390=160,'2. Velg maks og min hastigheter'!$H$7,IF($G390=200,'2. Velg maks og min hastigheter'!$H$8,IF($G390=250,'2. Velg maks og min hastigheter'!$H$9,IF($G390=315,'2. Velg maks og min hastigheter'!$H$10,IF($G390=400,'2. Velg maks og min hastigheter'!$H$11,IF($G390=500,'2. Velg maks og min hastigheter'!$H$12,IF($G390=630,'2. Velg maks og min hastigheter'!$H$13,VLOOKUP($G390,'Dim, min og maks'!$A$11:$H$54,6,FALSE)*3600*1.5))))))))),IF($F390=100,'2. Velg maks og min hastigheter'!$H$5,IF($F390=125,'2. Velg maks og min hastigheter'!$H$6,IF($F390=160,'2. Velg maks og min hastigheter'!$H$7,IF($F390=200,'2. Velg maks og min hastigheter'!$H$8,IF($F390=250,'2. Velg maks og min hastigheter'!$H$9,IF($F390=315,'2. Velg maks og min hastigheter'!$H$10,IF($F390=400,'2. Velg maks og min hastigheter'!$H$11,IF($F390=500,'2. Velg maks og min hastigheter'!$H$12,IF($F390=630,'2. Velg maks og min hastigheter'!$H$13,VLOOKUP($F390,'Dim, min og maks'!$A$11:$H$54,6,FALSE)*3600*1.5)))))))))))),0),"")</f>
        <v/>
      </c>
      <c r="K390" s="174"/>
      <c r="L390" s="175" t="str">
        <f t="shared" si="15"/>
        <v/>
      </c>
      <c r="M390" s="233" t="str">
        <f t="shared" si="14"/>
        <v/>
      </c>
      <c r="N390" s="233"/>
      <c r="O390" s="233"/>
      <c r="P390" s="164"/>
    </row>
    <row r="391" spans="1:16" ht="15" customHeight="1" x14ac:dyDescent="0.3">
      <c r="A391" s="155"/>
      <c r="B391" s="174" t="s">
        <v>425</v>
      </c>
      <c r="C391" s="164"/>
      <c r="D391" s="164"/>
      <c r="E391" s="164"/>
      <c r="F391" s="169" t="str">
        <f>IF($E391&lt;20,"",IF(H391=CAV!$A$3,IF($E391&lt;='CAV hastighet'!$E$5,100,IF($E391&lt;='CAV hastighet'!$E$6,125,IF($E391&lt;='CAV hastighet'!$E$7,160,IF($E391&lt;='CAV hastighet'!$E$8,200,IF($E391&lt;='CAV hastighet'!$E$9,250,IF($E391&lt;='CAV hastighet'!$E$10,315,IF($E391&lt;='CAV hastighet'!$E$11,400,IF($E391&lt;='CAV hastighet'!$E$12,500,IF($E391&lt;='CAV hastighet'!$E$13,630,"Dim må overstyres"))))))))),IF($E391&lt;='2. Velg maks og min hastigheter'!$E$5,100,IF($E391&lt;='2. Velg maks og min hastigheter'!$E$6,125,IF($E391&lt;='2. Velg maks og min hastigheter'!$E$7,160,IF($E391&lt;='2. Velg maks og min hastigheter'!$E$8,200,IF($E391&lt;='2. Velg maks og min hastigheter'!$E$9,250,IF($E391&lt;='2. Velg maks og min hastigheter'!$E$10,315,IF($E391&lt;='2. Velg maks og min hastigheter'!$E$11,400,IF($E391&lt;='2. Velg maks og min hastigheter'!$E$12,500,IF($E391&lt;='2. Velg maks og min hastigheter'!$E$13,630,"Bruk rektangulært")))))))))))</f>
        <v/>
      </c>
      <c r="G391" s="170"/>
      <c r="H391" s="170"/>
      <c r="I391" s="172" t="str">
        <f>IFERROR(IF(OR($E391="",F391=""),"",IF(AND(F391="Bruk rektangulært",G391=""),"",ROUND(IF(G391&lt;&gt;"",IF( VLOOKUP(G391,'Dim, min og maks'!$A$2:$F$54,6,FALSE)&lt;&gt;0,'1. Prosjekteringsverktøy'!E391/3600/VLOOKUP(G391,'Dim, min og maks'!$A$2:$F$54,6,FALSE),(E391/3600)/(((G391/2/1000))^2*PI())),IF( VLOOKUP(F391,'Dim, min og maks'!$A$2:$F$54,6,FALSE)&lt;&gt;0,'1. Prosjekteringsverktøy'!E391/3600/VLOOKUP($F391,'Dim, min og maks'!$A$2:$F$54,6,FALSE),($E391/3600)/((($F391/2/1000))^2*PI()))),1))),"Dim finnes ikke")</f>
        <v/>
      </c>
      <c r="J391" s="173" t="str">
        <f>IFERROR(ROUND(IF($F391=0,"",IF(H391=CAV!$A$3,E391,IF(G391&lt;&gt;"",IF($G391=100,'2. Velg maks og min hastigheter'!$H$5,IF($G391=125,'2. Velg maks og min hastigheter'!$H$6,IF($G391=160,'2. Velg maks og min hastigheter'!$H$7,IF($G391=200,'2. Velg maks og min hastigheter'!$H$8,IF($G391=250,'2. Velg maks og min hastigheter'!$H$9,IF($G391=315,'2. Velg maks og min hastigheter'!$H$10,IF($G391=400,'2. Velg maks og min hastigheter'!$H$11,IF($G391=500,'2. Velg maks og min hastigheter'!$H$12,IF($G391=630,'2. Velg maks og min hastigheter'!$H$13,VLOOKUP($G391,'Dim, min og maks'!$A$11:$H$54,6,FALSE)*3600*1.5))))))))),IF($F391=100,'2. Velg maks og min hastigheter'!$H$5,IF($F391=125,'2. Velg maks og min hastigheter'!$H$6,IF($F391=160,'2. Velg maks og min hastigheter'!$H$7,IF($F391=200,'2. Velg maks og min hastigheter'!$H$8,IF($F391=250,'2. Velg maks og min hastigheter'!$H$9,IF($F391=315,'2. Velg maks og min hastigheter'!$H$10,IF($F391=400,'2. Velg maks og min hastigheter'!$H$11,IF($F391=500,'2. Velg maks og min hastigheter'!$H$12,IF($F391=630,'2. Velg maks og min hastigheter'!$H$13,VLOOKUP($F391,'Dim, min og maks'!$A$11:$H$54,6,FALSE)*3600*1.5)))))))))))),0),"")</f>
        <v/>
      </c>
      <c r="K391" s="174"/>
      <c r="L391" s="175" t="str">
        <f t="shared" si="15"/>
        <v/>
      </c>
      <c r="M391" s="233" t="str">
        <f t="shared" si="14"/>
        <v/>
      </c>
      <c r="N391" s="233"/>
      <c r="O391" s="233"/>
      <c r="P391" s="164"/>
    </row>
    <row r="392" spans="1:16" ht="15" customHeight="1" x14ac:dyDescent="0.3">
      <c r="A392" s="155"/>
      <c r="B392" s="174" t="s">
        <v>425</v>
      </c>
      <c r="C392" s="164"/>
      <c r="D392" s="164"/>
      <c r="E392" s="164"/>
      <c r="F392" s="169" t="str">
        <f>IF($E392&lt;20,"",IF(H392=CAV!$A$3,IF($E392&lt;='CAV hastighet'!$E$5,100,IF($E392&lt;='CAV hastighet'!$E$6,125,IF($E392&lt;='CAV hastighet'!$E$7,160,IF($E392&lt;='CAV hastighet'!$E$8,200,IF($E392&lt;='CAV hastighet'!$E$9,250,IF($E392&lt;='CAV hastighet'!$E$10,315,IF($E392&lt;='CAV hastighet'!$E$11,400,IF($E392&lt;='CAV hastighet'!$E$12,500,IF($E392&lt;='CAV hastighet'!$E$13,630,"Dim må overstyres"))))))))),IF($E392&lt;='2. Velg maks og min hastigheter'!$E$5,100,IF($E392&lt;='2. Velg maks og min hastigheter'!$E$6,125,IF($E392&lt;='2. Velg maks og min hastigheter'!$E$7,160,IF($E392&lt;='2. Velg maks og min hastigheter'!$E$8,200,IF($E392&lt;='2. Velg maks og min hastigheter'!$E$9,250,IF($E392&lt;='2. Velg maks og min hastigheter'!$E$10,315,IF($E392&lt;='2. Velg maks og min hastigheter'!$E$11,400,IF($E392&lt;='2. Velg maks og min hastigheter'!$E$12,500,IF($E392&lt;='2. Velg maks og min hastigheter'!$E$13,630,"Bruk rektangulært")))))))))))</f>
        <v/>
      </c>
      <c r="G392" s="170"/>
      <c r="H392" s="170"/>
      <c r="I392" s="172" t="str">
        <f>IFERROR(IF(OR($E392="",F392=""),"",IF(AND(F392="Bruk rektangulært",G392=""),"",ROUND(IF(G392&lt;&gt;"",IF( VLOOKUP(G392,'Dim, min og maks'!$A$2:$F$54,6,FALSE)&lt;&gt;0,'1. Prosjekteringsverktøy'!E392/3600/VLOOKUP(G392,'Dim, min og maks'!$A$2:$F$54,6,FALSE),(E392/3600)/(((G392/2/1000))^2*PI())),IF( VLOOKUP(F392,'Dim, min og maks'!$A$2:$F$54,6,FALSE)&lt;&gt;0,'1. Prosjekteringsverktøy'!E392/3600/VLOOKUP($F392,'Dim, min og maks'!$A$2:$F$54,6,FALSE),($E392/3600)/((($F392/2/1000))^2*PI()))),1))),"Dim finnes ikke")</f>
        <v/>
      </c>
      <c r="J392" s="173" t="str">
        <f>IFERROR(ROUND(IF($F392=0,"",IF(H392=CAV!$A$3,E392,IF(G392&lt;&gt;"",IF($G392=100,'2. Velg maks og min hastigheter'!$H$5,IF($G392=125,'2. Velg maks og min hastigheter'!$H$6,IF($G392=160,'2. Velg maks og min hastigheter'!$H$7,IF($G392=200,'2. Velg maks og min hastigheter'!$H$8,IF($G392=250,'2. Velg maks og min hastigheter'!$H$9,IF($G392=315,'2. Velg maks og min hastigheter'!$H$10,IF($G392=400,'2. Velg maks og min hastigheter'!$H$11,IF($G392=500,'2. Velg maks og min hastigheter'!$H$12,IF($G392=630,'2. Velg maks og min hastigheter'!$H$13,VLOOKUP($G392,'Dim, min og maks'!$A$11:$H$54,6,FALSE)*3600*1.5))))))))),IF($F392=100,'2. Velg maks og min hastigheter'!$H$5,IF($F392=125,'2. Velg maks og min hastigheter'!$H$6,IF($F392=160,'2. Velg maks og min hastigheter'!$H$7,IF($F392=200,'2. Velg maks og min hastigheter'!$H$8,IF($F392=250,'2. Velg maks og min hastigheter'!$H$9,IF($F392=315,'2. Velg maks og min hastigheter'!$H$10,IF($F392=400,'2. Velg maks og min hastigheter'!$H$11,IF($F392=500,'2. Velg maks og min hastigheter'!$H$12,IF($F392=630,'2. Velg maks og min hastigheter'!$H$13,VLOOKUP($F392,'Dim, min og maks'!$A$11:$H$54,6,FALSE)*3600*1.5)))))))))))),0),"")</f>
        <v/>
      </c>
      <c r="K392" s="174"/>
      <c r="L392" s="175" t="str">
        <f t="shared" si="15"/>
        <v/>
      </c>
      <c r="M392" s="233" t="str">
        <f t="shared" si="14"/>
        <v/>
      </c>
      <c r="N392" s="233"/>
      <c r="O392" s="233"/>
      <c r="P392" s="164"/>
    </row>
    <row r="393" spans="1:16" ht="15" customHeight="1" x14ac:dyDescent="0.3">
      <c r="A393" s="155"/>
      <c r="B393" s="174" t="s">
        <v>425</v>
      </c>
      <c r="C393" s="164"/>
      <c r="D393" s="164"/>
      <c r="E393" s="164"/>
      <c r="F393" s="169" t="str">
        <f>IF($E393&lt;20,"",IF(H393=CAV!$A$3,IF($E393&lt;='CAV hastighet'!$E$5,100,IF($E393&lt;='CAV hastighet'!$E$6,125,IF($E393&lt;='CAV hastighet'!$E$7,160,IF($E393&lt;='CAV hastighet'!$E$8,200,IF($E393&lt;='CAV hastighet'!$E$9,250,IF($E393&lt;='CAV hastighet'!$E$10,315,IF($E393&lt;='CAV hastighet'!$E$11,400,IF($E393&lt;='CAV hastighet'!$E$12,500,IF($E393&lt;='CAV hastighet'!$E$13,630,"Dim må overstyres"))))))))),IF($E393&lt;='2. Velg maks og min hastigheter'!$E$5,100,IF($E393&lt;='2. Velg maks og min hastigheter'!$E$6,125,IF($E393&lt;='2. Velg maks og min hastigheter'!$E$7,160,IF($E393&lt;='2. Velg maks og min hastigheter'!$E$8,200,IF($E393&lt;='2. Velg maks og min hastigheter'!$E$9,250,IF($E393&lt;='2. Velg maks og min hastigheter'!$E$10,315,IF($E393&lt;='2. Velg maks og min hastigheter'!$E$11,400,IF($E393&lt;='2. Velg maks og min hastigheter'!$E$12,500,IF($E393&lt;='2. Velg maks og min hastigheter'!$E$13,630,"Bruk rektangulært")))))))))))</f>
        <v/>
      </c>
      <c r="G393" s="170"/>
      <c r="H393" s="170"/>
      <c r="I393" s="172" t="str">
        <f>IFERROR(IF(OR($E393="",F393=""),"",IF(AND(F393="Bruk rektangulært",G393=""),"",ROUND(IF(G393&lt;&gt;"",IF( VLOOKUP(G393,'Dim, min og maks'!$A$2:$F$54,6,FALSE)&lt;&gt;0,'1. Prosjekteringsverktøy'!E393/3600/VLOOKUP(G393,'Dim, min og maks'!$A$2:$F$54,6,FALSE),(E393/3600)/(((G393/2/1000))^2*PI())),IF( VLOOKUP(F393,'Dim, min og maks'!$A$2:$F$54,6,FALSE)&lt;&gt;0,'1. Prosjekteringsverktøy'!E393/3600/VLOOKUP($F393,'Dim, min og maks'!$A$2:$F$54,6,FALSE),($E393/3600)/((($F393/2/1000))^2*PI()))),1))),"Dim finnes ikke")</f>
        <v/>
      </c>
      <c r="J393" s="173" t="str">
        <f>IFERROR(ROUND(IF($F393=0,"",IF(H393=CAV!$A$3,E393,IF(G393&lt;&gt;"",IF($G393=100,'2. Velg maks og min hastigheter'!$H$5,IF($G393=125,'2. Velg maks og min hastigheter'!$H$6,IF($G393=160,'2. Velg maks og min hastigheter'!$H$7,IF($G393=200,'2. Velg maks og min hastigheter'!$H$8,IF($G393=250,'2. Velg maks og min hastigheter'!$H$9,IF($G393=315,'2. Velg maks og min hastigheter'!$H$10,IF($G393=400,'2. Velg maks og min hastigheter'!$H$11,IF($G393=500,'2. Velg maks og min hastigheter'!$H$12,IF($G393=630,'2. Velg maks og min hastigheter'!$H$13,VLOOKUP($G393,'Dim, min og maks'!$A$11:$H$54,6,FALSE)*3600*1.5))))))))),IF($F393=100,'2. Velg maks og min hastigheter'!$H$5,IF($F393=125,'2. Velg maks og min hastigheter'!$H$6,IF($F393=160,'2. Velg maks og min hastigheter'!$H$7,IF($F393=200,'2. Velg maks og min hastigheter'!$H$8,IF($F393=250,'2. Velg maks og min hastigheter'!$H$9,IF($F393=315,'2. Velg maks og min hastigheter'!$H$10,IF($F393=400,'2. Velg maks og min hastigheter'!$H$11,IF($F393=500,'2. Velg maks og min hastigheter'!$H$12,IF($F393=630,'2. Velg maks og min hastigheter'!$H$13,VLOOKUP($F393,'Dim, min og maks'!$A$11:$H$54,6,FALSE)*3600*1.5)))))))))))),0),"")</f>
        <v/>
      </c>
      <c r="K393" s="174"/>
      <c r="L393" s="175" t="str">
        <f t="shared" si="15"/>
        <v/>
      </c>
      <c r="M393" s="233" t="str">
        <f t="shared" si="14"/>
        <v/>
      </c>
      <c r="N393" s="233"/>
      <c r="O393" s="233"/>
      <c r="P393" s="164"/>
    </row>
    <row r="394" spans="1:16" ht="15" customHeight="1" x14ac:dyDescent="0.3">
      <c r="A394" s="155"/>
      <c r="B394" s="174" t="s">
        <v>425</v>
      </c>
      <c r="C394" s="164"/>
      <c r="D394" s="164"/>
      <c r="E394" s="164"/>
      <c r="F394" s="169" t="str">
        <f>IF($E394&lt;20,"",IF(H394=CAV!$A$3,IF($E394&lt;='CAV hastighet'!$E$5,100,IF($E394&lt;='CAV hastighet'!$E$6,125,IF($E394&lt;='CAV hastighet'!$E$7,160,IF($E394&lt;='CAV hastighet'!$E$8,200,IF($E394&lt;='CAV hastighet'!$E$9,250,IF($E394&lt;='CAV hastighet'!$E$10,315,IF($E394&lt;='CAV hastighet'!$E$11,400,IF($E394&lt;='CAV hastighet'!$E$12,500,IF($E394&lt;='CAV hastighet'!$E$13,630,"Dim må overstyres"))))))))),IF($E394&lt;='2. Velg maks og min hastigheter'!$E$5,100,IF($E394&lt;='2. Velg maks og min hastigheter'!$E$6,125,IF($E394&lt;='2. Velg maks og min hastigheter'!$E$7,160,IF($E394&lt;='2. Velg maks og min hastigheter'!$E$8,200,IF($E394&lt;='2. Velg maks og min hastigheter'!$E$9,250,IF($E394&lt;='2. Velg maks og min hastigheter'!$E$10,315,IF($E394&lt;='2. Velg maks og min hastigheter'!$E$11,400,IF($E394&lt;='2. Velg maks og min hastigheter'!$E$12,500,IF($E394&lt;='2. Velg maks og min hastigheter'!$E$13,630,"Bruk rektangulært")))))))))))</f>
        <v/>
      </c>
      <c r="G394" s="170"/>
      <c r="H394" s="170"/>
      <c r="I394" s="172" t="str">
        <f>IFERROR(IF(OR($E394="",F394=""),"",IF(AND(F394="Bruk rektangulært",G394=""),"",ROUND(IF(G394&lt;&gt;"",IF( VLOOKUP(G394,'Dim, min og maks'!$A$2:$F$54,6,FALSE)&lt;&gt;0,'1. Prosjekteringsverktøy'!E394/3600/VLOOKUP(G394,'Dim, min og maks'!$A$2:$F$54,6,FALSE),(E394/3600)/(((G394/2/1000))^2*PI())),IF( VLOOKUP(F394,'Dim, min og maks'!$A$2:$F$54,6,FALSE)&lt;&gt;0,'1. Prosjekteringsverktøy'!E394/3600/VLOOKUP($F394,'Dim, min og maks'!$A$2:$F$54,6,FALSE),($E394/3600)/((($F394/2/1000))^2*PI()))),1))),"Dim finnes ikke")</f>
        <v/>
      </c>
      <c r="J394" s="173" t="str">
        <f>IFERROR(ROUND(IF($F394=0,"",IF(H394=CAV!$A$3,E394,IF(G394&lt;&gt;"",IF($G394=100,'2. Velg maks og min hastigheter'!$H$5,IF($G394=125,'2. Velg maks og min hastigheter'!$H$6,IF($G394=160,'2. Velg maks og min hastigheter'!$H$7,IF($G394=200,'2. Velg maks og min hastigheter'!$H$8,IF($G394=250,'2. Velg maks og min hastigheter'!$H$9,IF($G394=315,'2. Velg maks og min hastigheter'!$H$10,IF($G394=400,'2. Velg maks og min hastigheter'!$H$11,IF($G394=500,'2. Velg maks og min hastigheter'!$H$12,IF($G394=630,'2. Velg maks og min hastigheter'!$H$13,VLOOKUP($G394,'Dim, min og maks'!$A$11:$H$54,6,FALSE)*3600*1.5))))))))),IF($F394=100,'2. Velg maks og min hastigheter'!$H$5,IF($F394=125,'2. Velg maks og min hastigheter'!$H$6,IF($F394=160,'2. Velg maks og min hastigheter'!$H$7,IF($F394=200,'2. Velg maks og min hastigheter'!$H$8,IF($F394=250,'2. Velg maks og min hastigheter'!$H$9,IF($F394=315,'2. Velg maks og min hastigheter'!$H$10,IF($F394=400,'2. Velg maks og min hastigheter'!$H$11,IF($F394=500,'2. Velg maks og min hastigheter'!$H$12,IF($F394=630,'2. Velg maks og min hastigheter'!$H$13,VLOOKUP($F394,'Dim, min og maks'!$A$11:$H$54,6,FALSE)*3600*1.5)))))))))))),0),"")</f>
        <v/>
      </c>
      <c r="K394" s="174"/>
      <c r="L394" s="175" t="str">
        <f t="shared" si="15"/>
        <v/>
      </c>
      <c r="M394" s="233" t="str">
        <f t="shared" si="14"/>
        <v/>
      </c>
      <c r="N394" s="233"/>
      <c r="O394" s="233"/>
      <c r="P394" s="164"/>
    </row>
    <row r="395" spans="1:16" ht="15" customHeight="1" x14ac:dyDescent="0.3">
      <c r="A395" s="155"/>
      <c r="B395" s="174" t="s">
        <v>425</v>
      </c>
      <c r="C395" s="164"/>
      <c r="D395" s="164"/>
      <c r="E395" s="164"/>
      <c r="F395" s="169" t="str">
        <f>IF($E395&lt;20,"",IF(H395=CAV!$A$3,IF($E395&lt;='CAV hastighet'!$E$5,100,IF($E395&lt;='CAV hastighet'!$E$6,125,IF($E395&lt;='CAV hastighet'!$E$7,160,IF($E395&lt;='CAV hastighet'!$E$8,200,IF($E395&lt;='CAV hastighet'!$E$9,250,IF($E395&lt;='CAV hastighet'!$E$10,315,IF($E395&lt;='CAV hastighet'!$E$11,400,IF($E395&lt;='CAV hastighet'!$E$12,500,IF($E395&lt;='CAV hastighet'!$E$13,630,"Dim må overstyres"))))))))),IF($E395&lt;='2. Velg maks og min hastigheter'!$E$5,100,IF($E395&lt;='2. Velg maks og min hastigheter'!$E$6,125,IF($E395&lt;='2. Velg maks og min hastigheter'!$E$7,160,IF($E395&lt;='2. Velg maks og min hastigheter'!$E$8,200,IF($E395&lt;='2. Velg maks og min hastigheter'!$E$9,250,IF($E395&lt;='2. Velg maks og min hastigheter'!$E$10,315,IF($E395&lt;='2. Velg maks og min hastigheter'!$E$11,400,IF($E395&lt;='2. Velg maks og min hastigheter'!$E$12,500,IF($E395&lt;='2. Velg maks og min hastigheter'!$E$13,630,"Bruk rektangulært")))))))))))</f>
        <v/>
      </c>
      <c r="G395" s="170"/>
      <c r="H395" s="170"/>
      <c r="I395" s="172" t="str">
        <f>IFERROR(IF(OR($E395="",F395=""),"",IF(AND(F395="Bruk rektangulært",G395=""),"",ROUND(IF(G395&lt;&gt;"",IF( VLOOKUP(G395,'Dim, min og maks'!$A$2:$F$54,6,FALSE)&lt;&gt;0,'1. Prosjekteringsverktøy'!E395/3600/VLOOKUP(G395,'Dim, min og maks'!$A$2:$F$54,6,FALSE),(E395/3600)/(((G395/2/1000))^2*PI())),IF( VLOOKUP(F395,'Dim, min og maks'!$A$2:$F$54,6,FALSE)&lt;&gt;0,'1. Prosjekteringsverktøy'!E395/3600/VLOOKUP($F395,'Dim, min og maks'!$A$2:$F$54,6,FALSE),($E395/3600)/((($F395/2/1000))^2*PI()))),1))),"Dim finnes ikke")</f>
        <v/>
      </c>
      <c r="J395" s="173" t="str">
        <f>IFERROR(ROUND(IF($F395=0,"",IF(H395=CAV!$A$3,E395,IF(G395&lt;&gt;"",IF($G395=100,'2. Velg maks og min hastigheter'!$H$5,IF($G395=125,'2. Velg maks og min hastigheter'!$H$6,IF($G395=160,'2. Velg maks og min hastigheter'!$H$7,IF($G395=200,'2. Velg maks og min hastigheter'!$H$8,IF($G395=250,'2. Velg maks og min hastigheter'!$H$9,IF($G395=315,'2. Velg maks og min hastigheter'!$H$10,IF($G395=400,'2. Velg maks og min hastigheter'!$H$11,IF($G395=500,'2. Velg maks og min hastigheter'!$H$12,IF($G395=630,'2. Velg maks og min hastigheter'!$H$13,VLOOKUP($G395,'Dim, min og maks'!$A$11:$H$54,6,FALSE)*3600*1.5))))))))),IF($F395=100,'2. Velg maks og min hastigheter'!$H$5,IF($F395=125,'2. Velg maks og min hastigheter'!$H$6,IF($F395=160,'2. Velg maks og min hastigheter'!$H$7,IF($F395=200,'2. Velg maks og min hastigheter'!$H$8,IF($F395=250,'2. Velg maks og min hastigheter'!$H$9,IF($F395=315,'2. Velg maks og min hastigheter'!$H$10,IF($F395=400,'2. Velg maks og min hastigheter'!$H$11,IF($F395=500,'2. Velg maks og min hastigheter'!$H$12,IF($F395=630,'2. Velg maks og min hastigheter'!$H$13,VLOOKUP($F395,'Dim, min og maks'!$A$11:$H$54,6,FALSE)*3600*1.5)))))))))))),0),"")</f>
        <v/>
      </c>
      <c r="K395" s="174"/>
      <c r="L395" s="175" t="str">
        <f t="shared" si="15"/>
        <v/>
      </c>
      <c r="M395" s="233" t="str">
        <f t="shared" ref="M395:M458" si="16">IF(L395="Ja","Vmin er for lav, gå ned en dim eller øk Vmin.",IF(AND(L395="",F395="Bruk rektangulært",G395&lt;&gt;""),"",IF(AND(L395="",F395="Bruk rektangulært"),"Vmaks er for høy, overstyr med retangulært spjeld.","")))</f>
        <v/>
      </c>
      <c r="N395" s="233"/>
      <c r="O395" s="233"/>
      <c r="P395" s="164"/>
    </row>
    <row r="396" spans="1:16" ht="15" customHeight="1" x14ac:dyDescent="0.3">
      <c r="A396" s="155"/>
      <c r="B396" s="174" t="s">
        <v>425</v>
      </c>
      <c r="C396" s="164"/>
      <c r="D396" s="164"/>
      <c r="E396" s="164"/>
      <c r="F396" s="169" t="str">
        <f>IF($E396&lt;20,"",IF(H396=CAV!$A$3,IF($E396&lt;='CAV hastighet'!$E$5,100,IF($E396&lt;='CAV hastighet'!$E$6,125,IF($E396&lt;='CAV hastighet'!$E$7,160,IF($E396&lt;='CAV hastighet'!$E$8,200,IF($E396&lt;='CAV hastighet'!$E$9,250,IF($E396&lt;='CAV hastighet'!$E$10,315,IF($E396&lt;='CAV hastighet'!$E$11,400,IF($E396&lt;='CAV hastighet'!$E$12,500,IF($E396&lt;='CAV hastighet'!$E$13,630,"Dim må overstyres"))))))))),IF($E396&lt;='2. Velg maks og min hastigheter'!$E$5,100,IF($E396&lt;='2. Velg maks og min hastigheter'!$E$6,125,IF($E396&lt;='2. Velg maks og min hastigheter'!$E$7,160,IF($E396&lt;='2. Velg maks og min hastigheter'!$E$8,200,IF($E396&lt;='2. Velg maks og min hastigheter'!$E$9,250,IF($E396&lt;='2. Velg maks og min hastigheter'!$E$10,315,IF($E396&lt;='2. Velg maks og min hastigheter'!$E$11,400,IF($E396&lt;='2. Velg maks og min hastigheter'!$E$12,500,IF($E396&lt;='2. Velg maks og min hastigheter'!$E$13,630,"Bruk rektangulært")))))))))))</f>
        <v/>
      </c>
      <c r="G396" s="170"/>
      <c r="H396" s="170"/>
      <c r="I396" s="172" t="str">
        <f>IFERROR(IF(OR($E396="",F396=""),"",IF(AND(F396="Bruk rektangulært",G396=""),"",ROUND(IF(G396&lt;&gt;"",IF( VLOOKUP(G396,'Dim, min og maks'!$A$2:$F$54,6,FALSE)&lt;&gt;0,'1. Prosjekteringsverktøy'!E396/3600/VLOOKUP(G396,'Dim, min og maks'!$A$2:$F$54,6,FALSE),(E396/3600)/(((G396/2/1000))^2*PI())),IF( VLOOKUP(F396,'Dim, min og maks'!$A$2:$F$54,6,FALSE)&lt;&gt;0,'1. Prosjekteringsverktøy'!E396/3600/VLOOKUP($F396,'Dim, min og maks'!$A$2:$F$54,6,FALSE),($E396/3600)/((($F396/2/1000))^2*PI()))),1))),"Dim finnes ikke")</f>
        <v/>
      </c>
      <c r="J396" s="173" t="str">
        <f>IFERROR(ROUND(IF($F396=0,"",IF(H396=CAV!$A$3,E396,IF(G396&lt;&gt;"",IF($G396=100,'2. Velg maks og min hastigheter'!$H$5,IF($G396=125,'2. Velg maks og min hastigheter'!$H$6,IF($G396=160,'2. Velg maks og min hastigheter'!$H$7,IF($G396=200,'2. Velg maks og min hastigheter'!$H$8,IF($G396=250,'2. Velg maks og min hastigheter'!$H$9,IF($G396=315,'2. Velg maks og min hastigheter'!$H$10,IF($G396=400,'2. Velg maks og min hastigheter'!$H$11,IF($G396=500,'2. Velg maks og min hastigheter'!$H$12,IF($G396=630,'2. Velg maks og min hastigheter'!$H$13,VLOOKUP($G396,'Dim, min og maks'!$A$11:$H$54,6,FALSE)*3600*1.5))))))))),IF($F396=100,'2. Velg maks og min hastigheter'!$H$5,IF($F396=125,'2. Velg maks og min hastigheter'!$H$6,IF($F396=160,'2. Velg maks og min hastigheter'!$H$7,IF($F396=200,'2. Velg maks og min hastigheter'!$H$8,IF($F396=250,'2. Velg maks og min hastigheter'!$H$9,IF($F396=315,'2. Velg maks og min hastigheter'!$H$10,IF($F396=400,'2. Velg maks og min hastigheter'!$H$11,IF($F396=500,'2. Velg maks og min hastigheter'!$H$12,IF($F396=630,'2. Velg maks og min hastigheter'!$H$13,VLOOKUP($F396,'Dim, min og maks'!$A$11:$H$54,6,FALSE)*3600*1.5)))))))))))),0),"")</f>
        <v/>
      </c>
      <c r="K396" s="174"/>
      <c r="L396" s="175" t="str">
        <f t="shared" si="15"/>
        <v/>
      </c>
      <c r="M396" s="233" t="str">
        <f t="shared" si="16"/>
        <v/>
      </c>
      <c r="N396" s="233"/>
      <c r="O396" s="233"/>
      <c r="P396" s="164"/>
    </row>
    <row r="397" spans="1:16" ht="15" customHeight="1" x14ac:dyDescent="0.3">
      <c r="A397" s="155"/>
      <c r="B397" s="174" t="s">
        <v>425</v>
      </c>
      <c r="C397" s="164"/>
      <c r="D397" s="164"/>
      <c r="E397" s="164"/>
      <c r="F397" s="169" t="str">
        <f>IF($E397&lt;20,"",IF(H397=CAV!$A$3,IF($E397&lt;='CAV hastighet'!$E$5,100,IF($E397&lt;='CAV hastighet'!$E$6,125,IF($E397&lt;='CAV hastighet'!$E$7,160,IF($E397&lt;='CAV hastighet'!$E$8,200,IF($E397&lt;='CAV hastighet'!$E$9,250,IF($E397&lt;='CAV hastighet'!$E$10,315,IF($E397&lt;='CAV hastighet'!$E$11,400,IF($E397&lt;='CAV hastighet'!$E$12,500,IF($E397&lt;='CAV hastighet'!$E$13,630,"Dim må overstyres"))))))))),IF($E397&lt;='2. Velg maks og min hastigheter'!$E$5,100,IF($E397&lt;='2. Velg maks og min hastigheter'!$E$6,125,IF($E397&lt;='2. Velg maks og min hastigheter'!$E$7,160,IF($E397&lt;='2. Velg maks og min hastigheter'!$E$8,200,IF($E397&lt;='2. Velg maks og min hastigheter'!$E$9,250,IF($E397&lt;='2. Velg maks og min hastigheter'!$E$10,315,IF($E397&lt;='2. Velg maks og min hastigheter'!$E$11,400,IF($E397&lt;='2. Velg maks og min hastigheter'!$E$12,500,IF($E397&lt;='2. Velg maks og min hastigheter'!$E$13,630,"Bruk rektangulært")))))))))))</f>
        <v/>
      </c>
      <c r="G397" s="170"/>
      <c r="H397" s="170"/>
      <c r="I397" s="172" t="str">
        <f>IFERROR(IF(OR($E397="",F397=""),"",IF(AND(F397="Bruk rektangulært",G397=""),"",ROUND(IF(G397&lt;&gt;"",IF( VLOOKUP(G397,'Dim, min og maks'!$A$2:$F$54,6,FALSE)&lt;&gt;0,'1. Prosjekteringsverktøy'!E397/3600/VLOOKUP(G397,'Dim, min og maks'!$A$2:$F$54,6,FALSE),(E397/3600)/(((G397/2/1000))^2*PI())),IF( VLOOKUP(F397,'Dim, min og maks'!$A$2:$F$54,6,FALSE)&lt;&gt;0,'1. Prosjekteringsverktøy'!E397/3600/VLOOKUP($F397,'Dim, min og maks'!$A$2:$F$54,6,FALSE),($E397/3600)/((($F397/2/1000))^2*PI()))),1))),"Dim finnes ikke")</f>
        <v/>
      </c>
      <c r="J397" s="173" t="str">
        <f>IFERROR(ROUND(IF($F397=0,"",IF(H397=CAV!$A$3,E397,IF(G397&lt;&gt;"",IF($G397=100,'2. Velg maks og min hastigheter'!$H$5,IF($G397=125,'2. Velg maks og min hastigheter'!$H$6,IF($G397=160,'2. Velg maks og min hastigheter'!$H$7,IF($G397=200,'2. Velg maks og min hastigheter'!$H$8,IF($G397=250,'2. Velg maks og min hastigheter'!$H$9,IF($G397=315,'2. Velg maks og min hastigheter'!$H$10,IF($G397=400,'2. Velg maks og min hastigheter'!$H$11,IF($G397=500,'2. Velg maks og min hastigheter'!$H$12,IF($G397=630,'2. Velg maks og min hastigheter'!$H$13,VLOOKUP($G397,'Dim, min og maks'!$A$11:$H$54,6,FALSE)*3600*1.5))))))))),IF($F397=100,'2. Velg maks og min hastigheter'!$H$5,IF($F397=125,'2. Velg maks og min hastigheter'!$H$6,IF($F397=160,'2. Velg maks og min hastigheter'!$H$7,IF($F397=200,'2. Velg maks og min hastigheter'!$H$8,IF($F397=250,'2. Velg maks og min hastigheter'!$H$9,IF($F397=315,'2. Velg maks og min hastigheter'!$H$10,IF($F397=400,'2. Velg maks og min hastigheter'!$H$11,IF($F397=500,'2. Velg maks og min hastigheter'!$H$12,IF($F397=630,'2. Velg maks og min hastigheter'!$H$13,VLOOKUP($F397,'Dim, min og maks'!$A$11:$H$54,6,FALSE)*3600*1.5)))))))))))),0),"")</f>
        <v/>
      </c>
      <c r="K397" s="174"/>
      <c r="L397" s="175" t="str">
        <f t="shared" si="15"/>
        <v/>
      </c>
      <c r="M397" s="233" t="str">
        <f t="shared" si="16"/>
        <v/>
      </c>
      <c r="N397" s="233"/>
      <c r="O397" s="233"/>
      <c r="P397" s="164"/>
    </row>
    <row r="398" spans="1:16" ht="15" customHeight="1" x14ac:dyDescent="0.3">
      <c r="A398" s="155"/>
      <c r="B398" s="174" t="s">
        <v>425</v>
      </c>
      <c r="C398" s="164"/>
      <c r="D398" s="164"/>
      <c r="E398" s="164"/>
      <c r="F398" s="169" t="str">
        <f>IF($E398&lt;20,"",IF(H398=CAV!$A$3,IF($E398&lt;='CAV hastighet'!$E$5,100,IF($E398&lt;='CAV hastighet'!$E$6,125,IF($E398&lt;='CAV hastighet'!$E$7,160,IF($E398&lt;='CAV hastighet'!$E$8,200,IF($E398&lt;='CAV hastighet'!$E$9,250,IF($E398&lt;='CAV hastighet'!$E$10,315,IF($E398&lt;='CAV hastighet'!$E$11,400,IF($E398&lt;='CAV hastighet'!$E$12,500,IF($E398&lt;='CAV hastighet'!$E$13,630,"Dim må overstyres"))))))))),IF($E398&lt;='2. Velg maks og min hastigheter'!$E$5,100,IF($E398&lt;='2. Velg maks og min hastigheter'!$E$6,125,IF($E398&lt;='2. Velg maks og min hastigheter'!$E$7,160,IF($E398&lt;='2. Velg maks og min hastigheter'!$E$8,200,IF($E398&lt;='2. Velg maks og min hastigheter'!$E$9,250,IF($E398&lt;='2. Velg maks og min hastigheter'!$E$10,315,IF($E398&lt;='2. Velg maks og min hastigheter'!$E$11,400,IF($E398&lt;='2. Velg maks og min hastigheter'!$E$12,500,IF($E398&lt;='2. Velg maks og min hastigheter'!$E$13,630,"Bruk rektangulært")))))))))))</f>
        <v/>
      </c>
      <c r="G398" s="170"/>
      <c r="H398" s="170"/>
      <c r="I398" s="172" t="str">
        <f>IFERROR(IF(OR($E398="",F398=""),"",IF(AND(F398="Bruk rektangulært",G398=""),"",ROUND(IF(G398&lt;&gt;"",IF( VLOOKUP(G398,'Dim, min og maks'!$A$2:$F$54,6,FALSE)&lt;&gt;0,'1. Prosjekteringsverktøy'!E398/3600/VLOOKUP(G398,'Dim, min og maks'!$A$2:$F$54,6,FALSE),(E398/3600)/(((G398/2/1000))^2*PI())),IF( VLOOKUP(F398,'Dim, min og maks'!$A$2:$F$54,6,FALSE)&lt;&gt;0,'1. Prosjekteringsverktøy'!E398/3600/VLOOKUP($F398,'Dim, min og maks'!$A$2:$F$54,6,FALSE),($E398/3600)/((($F398/2/1000))^2*PI()))),1))),"Dim finnes ikke")</f>
        <v/>
      </c>
      <c r="J398" s="173" t="str">
        <f>IFERROR(ROUND(IF($F398=0,"",IF(H398=CAV!$A$3,E398,IF(G398&lt;&gt;"",IF($G398=100,'2. Velg maks og min hastigheter'!$H$5,IF($G398=125,'2. Velg maks og min hastigheter'!$H$6,IF($G398=160,'2. Velg maks og min hastigheter'!$H$7,IF($G398=200,'2. Velg maks og min hastigheter'!$H$8,IF($G398=250,'2. Velg maks og min hastigheter'!$H$9,IF($G398=315,'2. Velg maks og min hastigheter'!$H$10,IF($G398=400,'2. Velg maks og min hastigheter'!$H$11,IF($G398=500,'2. Velg maks og min hastigheter'!$H$12,IF($G398=630,'2. Velg maks og min hastigheter'!$H$13,VLOOKUP($G398,'Dim, min og maks'!$A$11:$H$54,6,FALSE)*3600*1.5))))))))),IF($F398=100,'2. Velg maks og min hastigheter'!$H$5,IF($F398=125,'2. Velg maks og min hastigheter'!$H$6,IF($F398=160,'2. Velg maks og min hastigheter'!$H$7,IF($F398=200,'2. Velg maks og min hastigheter'!$H$8,IF($F398=250,'2. Velg maks og min hastigheter'!$H$9,IF($F398=315,'2. Velg maks og min hastigheter'!$H$10,IF($F398=400,'2. Velg maks og min hastigheter'!$H$11,IF($F398=500,'2. Velg maks og min hastigheter'!$H$12,IF($F398=630,'2. Velg maks og min hastigheter'!$H$13,VLOOKUP($F398,'Dim, min og maks'!$A$11:$H$54,6,FALSE)*3600*1.5)))))))))))),0),"")</f>
        <v/>
      </c>
      <c r="K398" s="174"/>
      <c r="L398" s="175" t="str">
        <f t="shared" si="15"/>
        <v/>
      </c>
      <c r="M398" s="233" t="str">
        <f t="shared" si="16"/>
        <v/>
      </c>
      <c r="N398" s="233"/>
      <c r="O398" s="233"/>
      <c r="P398" s="164"/>
    </row>
    <row r="399" spans="1:16" ht="15" customHeight="1" x14ac:dyDescent="0.3">
      <c r="A399" s="155"/>
      <c r="B399" s="174" t="s">
        <v>425</v>
      </c>
      <c r="C399" s="164"/>
      <c r="D399" s="164"/>
      <c r="E399" s="164"/>
      <c r="F399" s="169" t="str">
        <f>IF($E399&lt;20,"",IF(H399=CAV!$A$3,IF($E399&lt;='CAV hastighet'!$E$5,100,IF($E399&lt;='CAV hastighet'!$E$6,125,IF($E399&lt;='CAV hastighet'!$E$7,160,IF($E399&lt;='CAV hastighet'!$E$8,200,IF($E399&lt;='CAV hastighet'!$E$9,250,IF($E399&lt;='CAV hastighet'!$E$10,315,IF($E399&lt;='CAV hastighet'!$E$11,400,IF($E399&lt;='CAV hastighet'!$E$12,500,IF($E399&lt;='CAV hastighet'!$E$13,630,"Dim må overstyres"))))))))),IF($E399&lt;='2. Velg maks og min hastigheter'!$E$5,100,IF($E399&lt;='2. Velg maks og min hastigheter'!$E$6,125,IF($E399&lt;='2. Velg maks og min hastigheter'!$E$7,160,IF($E399&lt;='2. Velg maks og min hastigheter'!$E$8,200,IF($E399&lt;='2. Velg maks og min hastigheter'!$E$9,250,IF($E399&lt;='2. Velg maks og min hastigheter'!$E$10,315,IF($E399&lt;='2. Velg maks og min hastigheter'!$E$11,400,IF($E399&lt;='2. Velg maks og min hastigheter'!$E$12,500,IF($E399&lt;='2. Velg maks og min hastigheter'!$E$13,630,"Bruk rektangulært")))))))))))</f>
        <v/>
      </c>
      <c r="G399" s="170"/>
      <c r="H399" s="170"/>
      <c r="I399" s="172" t="str">
        <f>IFERROR(IF(OR($E399="",F399=""),"",IF(AND(F399="Bruk rektangulært",G399=""),"",ROUND(IF(G399&lt;&gt;"",IF( VLOOKUP(G399,'Dim, min og maks'!$A$2:$F$54,6,FALSE)&lt;&gt;0,'1. Prosjekteringsverktøy'!E399/3600/VLOOKUP(G399,'Dim, min og maks'!$A$2:$F$54,6,FALSE),(E399/3600)/(((G399/2/1000))^2*PI())),IF( VLOOKUP(F399,'Dim, min og maks'!$A$2:$F$54,6,FALSE)&lt;&gt;0,'1. Prosjekteringsverktøy'!E399/3600/VLOOKUP($F399,'Dim, min og maks'!$A$2:$F$54,6,FALSE),($E399/3600)/((($F399/2/1000))^2*PI()))),1))),"Dim finnes ikke")</f>
        <v/>
      </c>
      <c r="J399" s="173" t="str">
        <f>IFERROR(ROUND(IF($F399=0,"",IF(H399=CAV!$A$3,E399,IF(G399&lt;&gt;"",IF($G399=100,'2. Velg maks og min hastigheter'!$H$5,IF($G399=125,'2. Velg maks og min hastigheter'!$H$6,IF($G399=160,'2. Velg maks og min hastigheter'!$H$7,IF($G399=200,'2. Velg maks og min hastigheter'!$H$8,IF($G399=250,'2. Velg maks og min hastigheter'!$H$9,IF($G399=315,'2. Velg maks og min hastigheter'!$H$10,IF($G399=400,'2. Velg maks og min hastigheter'!$H$11,IF($G399=500,'2. Velg maks og min hastigheter'!$H$12,IF($G399=630,'2. Velg maks og min hastigheter'!$H$13,VLOOKUP($G399,'Dim, min og maks'!$A$11:$H$54,6,FALSE)*3600*1.5))))))))),IF($F399=100,'2. Velg maks og min hastigheter'!$H$5,IF($F399=125,'2. Velg maks og min hastigheter'!$H$6,IF($F399=160,'2. Velg maks og min hastigheter'!$H$7,IF($F399=200,'2. Velg maks og min hastigheter'!$H$8,IF($F399=250,'2. Velg maks og min hastigheter'!$H$9,IF($F399=315,'2. Velg maks og min hastigheter'!$H$10,IF($F399=400,'2. Velg maks og min hastigheter'!$H$11,IF($F399=500,'2. Velg maks og min hastigheter'!$H$12,IF($F399=630,'2. Velg maks og min hastigheter'!$H$13,VLOOKUP($F399,'Dim, min og maks'!$A$11:$H$54,6,FALSE)*3600*1.5)))))))))))),0),"")</f>
        <v/>
      </c>
      <c r="K399" s="174"/>
      <c r="L399" s="175" t="str">
        <f t="shared" si="15"/>
        <v/>
      </c>
      <c r="M399" s="233" t="str">
        <f t="shared" si="16"/>
        <v/>
      </c>
      <c r="N399" s="233"/>
      <c r="O399" s="233"/>
      <c r="P399" s="164"/>
    </row>
    <row r="400" spans="1:16" ht="15" customHeight="1" x14ac:dyDescent="0.3">
      <c r="A400" s="155"/>
      <c r="B400" s="174" t="s">
        <v>425</v>
      </c>
      <c r="C400" s="164"/>
      <c r="D400" s="164"/>
      <c r="E400" s="164"/>
      <c r="F400" s="169" t="str">
        <f>IF($E400&lt;20,"",IF(H400=CAV!$A$3,IF($E400&lt;='CAV hastighet'!$E$5,100,IF($E400&lt;='CAV hastighet'!$E$6,125,IF($E400&lt;='CAV hastighet'!$E$7,160,IF($E400&lt;='CAV hastighet'!$E$8,200,IF($E400&lt;='CAV hastighet'!$E$9,250,IF($E400&lt;='CAV hastighet'!$E$10,315,IF($E400&lt;='CAV hastighet'!$E$11,400,IF($E400&lt;='CAV hastighet'!$E$12,500,IF($E400&lt;='CAV hastighet'!$E$13,630,"Dim må overstyres"))))))))),IF($E400&lt;='2. Velg maks og min hastigheter'!$E$5,100,IF($E400&lt;='2. Velg maks og min hastigheter'!$E$6,125,IF($E400&lt;='2. Velg maks og min hastigheter'!$E$7,160,IF($E400&lt;='2. Velg maks og min hastigheter'!$E$8,200,IF($E400&lt;='2. Velg maks og min hastigheter'!$E$9,250,IF($E400&lt;='2. Velg maks og min hastigheter'!$E$10,315,IF($E400&lt;='2. Velg maks og min hastigheter'!$E$11,400,IF($E400&lt;='2. Velg maks og min hastigheter'!$E$12,500,IF($E400&lt;='2. Velg maks og min hastigheter'!$E$13,630,"Bruk rektangulært")))))))))))</f>
        <v/>
      </c>
      <c r="G400" s="170"/>
      <c r="H400" s="170"/>
      <c r="I400" s="172" t="str">
        <f>IFERROR(IF(OR($E400="",F400=""),"",IF(AND(F400="Bruk rektangulært",G400=""),"",ROUND(IF(G400&lt;&gt;"",IF( VLOOKUP(G400,'Dim, min og maks'!$A$2:$F$54,6,FALSE)&lt;&gt;0,'1. Prosjekteringsverktøy'!E400/3600/VLOOKUP(G400,'Dim, min og maks'!$A$2:$F$54,6,FALSE),(E400/3600)/(((G400/2/1000))^2*PI())),IF( VLOOKUP(F400,'Dim, min og maks'!$A$2:$F$54,6,FALSE)&lt;&gt;0,'1. Prosjekteringsverktøy'!E400/3600/VLOOKUP($F400,'Dim, min og maks'!$A$2:$F$54,6,FALSE),($E400/3600)/((($F400/2/1000))^2*PI()))),1))),"Dim finnes ikke")</f>
        <v/>
      </c>
      <c r="J400" s="173" t="str">
        <f>IFERROR(ROUND(IF($F400=0,"",IF(H400=CAV!$A$3,E400,IF(G400&lt;&gt;"",IF($G400=100,'2. Velg maks og min hastigheter'!$H$5,IF($G400=125,'2. Velg maks og min hastigheter'!$H$6,IF($G400=160,'2. Velg maks og min hastigheter'!$H$7,IF($G400=200,'2. Velg maks og min hastigheter'!$H$8,IF($G400=250,'2. Velg maks og min hastigheter'!$H$9,IF($G400=315,'2. Velg maks og min hastigheter'!$H$10,IF($G400=400,'2. Velg maks og min hastigheter'!$H$11,IF($G400=500,'2. Velg maks og min hastigheter'!$H$12,IF($G400=630,'2. Velg maks og min hastigheter'!$H$13,VLOOKUP($G400,'Dim, min og maks'!$A$11:$H$54,6,FALSE)*3600*1.5))))))))),IF($F400=100,'2. Velg maks og min hastigheter'!$H$5,IF($F400=125,'2. Velg maks og min hastigheter'!$H$6,IF($F400=160,'2. Velg maks og min hastigheter'!$H$7,IF($F400=200,'2. Velg maks og min hastigheter'!$H$8,IF($F400=250,'2. Velg maks og min hastigheter'!$H$9,IF($F400=315,'2. Velg maks og min hastigheter'!$H$10,IF($F400=400,'2. Velg maks og min hastigheter'!$H$11,IF($F400=500,'2. Velg maks og min hastigheter'!$H$12,IF($F400=630,'2. Velg maks og min hastigheter'!$H$13,VLOOKUP($F400,'Dim, min og maks'!$A$11:$H$54,6,FALSE)*3600*1.5)))))))))))),0),"")</f>
        <v/>
      </c>
      <c r="K400" s="174"/>
      <c r="L400" s="175" t="str">
        <f t="shared" si="15"/>
        <v/>
      </c>
      <c r="M400" s="233" t="str">
        <f t="shared" si="16"/>
        <v/>
      </c>
      <c r="N400" s="233"/>
      <c r="O400" s="233"/>
      <c r="P400" s="164"/>
    </row>
    <row r="401" spans="1:16" ht="15" customHeight="1" x14ac:dyDescent="0.3">
      <c r="A401" s="155"/>
      <c r="B401" s="174" t="s">
        <v>425</v>
      </c>
      <c r="C401" s="164"/>
      <c r="D401" s="164"/>
      <c r="E401" s="164"/>
      <c r="F401" s="169" t="str">
        <f>IF($E401&lt;20,"",IF(H401=CAV!$A$3,IF($E401&lt;='CAV hastighet'!$E$5,100,IF($E401&lt;='CAV hastighet'!$E$6,125,IF($E401&lt;='CAV hastighet'!$E$7,160,IF($E401&lt;='CAV hastighet'!$E$8,200,IF($E401&lt;='CAV hastighet'!$E$9,250,IF($E401&lt;='CAV hastighet'!$E$10,315,IF($E401&lt;='CAV hastighet'!$E$11,400,IF($E401&lt;='CAV hastighet'!$E$12,500,IF($E401&lt;='CAV hastighet'!$E$13,630,"Dim må overstyres"))))))))),IF($E401&lt;='2. Velg maks og min hastigheter'!$E$5,100,IF($E401&lt;='2. Velg maks og min hastigheter'!$E$6,125,IF($E401&lt;='2. Velg maks og min hastigheter'!$E$7,160,IF($E401&lt;='2. Velg maks og min hastigheter'!$E$8,200,IF($E401&lt;='2. Velg maks og min hastigheter'!$E$9,250,IF($E401&lt;='2. Velg maks og min hastigheter'!$E$10,315,IF($E401&lt;='2. Velg maks og min hastigheter'!$E$11,400,IF($E401&lt;='2. Velg maks og min hastigheter'!$E$12,500,IF($E401&lt;='2. Velg maks og min hastigheter'!$E$13,630,"Bruk rektangulært")))))))))))</f>
        <v/>
      </c>
      <c r="G401" s="170"/>
      <c r="H401" s="170"/>
      <c r="I401" s="172" t="str">
        <f>IFERROR(IF(OR($E401="",F401=""),"",IF(AND(F401="Bruk rektangulært",G401=""),"",ROUND(IF(G401&lt;&gt;"",IF( VLOOKUP(G401,'Dim, min og maks'!$A$2:$F$54,6,FALSE)&lt;&gt;0,'1. Prosjekteringsverktøy'!E401/3600/VLOOKUP(G401,'Dim, min og maks'!$A$2:$F$54,6,FALSE),(E401/3600)/(((G401/2/1000))^2*PI())),IF( VLOOKUP(F401,'Dim, min og maks'!$A$2:$F$54,6,FALSE)&lt;&gt;0,'1. Prosjekteringsverktøy'!E401/3600/VLOOKUP($F401,'Dim, min og maks'!$A$2:$F$54,6,FALSE),($E401/3600)/((($F401/2/1000))^2*PI()))),1))),"Dim finnes ikke")</f>
        <v/>
      </c>
      <c r="J401" s="173" t="str">
        <f>IFERROR(ROUND(IF($F401=0,"",IF(H401=CAV!$A$3,E401,IF(G401&lt;&gt;"",IF($G401=100,'2. Velg maks og min hastigheter'!$H$5,IF($G401=125,'2. Velg maks og min hastigheter'!$H$6,IF($G401=160,'2. Velg maks og min hastigheter'!$H$7,IF($G401=200,'2. Velg maks og min hastigheter'!$H$8,IF($G401=250,'2. Velg maks og min hastigheter'!$H$9,IF($G401=315,'2. Velg maks og min hastigheter'!$H$10,IF($G401=400,'2. Velg maks og min hastigheter'!$H$11,IF($G401=500,'2. Velg maks og min hastigheter'!$H$12,IF($G401=630,'2. Velg maks og min hastigheter'!$H$13,VLOOKUP($G401,'Dim, min og maks'!$A$11:$H$54,6,FALSE)*3600*1.5))))))))),IF($F401=100,'2. Velg maks og min hastigheter'!$H$5,IF($F401=125,'2. Velg maks og min hastigheter'!$H$6,IF($F401=160,'2. Velg maks og min hastigheter'!$H$7,IF($F401=200,'2. Velg maks og min hastigheter'!$H$8,IF($F401=250,'2. Velg maks og min hastigheter'!$H$9,IF($F401=315,'2. Velg maks og min hastigheter'!$H$10,IF($F401=400,'2. Velg maks og min hastigheter'!$H$11,IF($F401=500,'2. Velg maks og min hastigheter'!$H$12,IF($F401=630,'2. Velg maks og min hastigheter'!$H$13,VLOOKUP($F401,'Dim, min og maks'!$A$11:$H$54,6,FALSE)*3600*1.5)))))))))))),0),"")</f>
        <v/>
      </c>
      <c r="K401" s="174"/>
      <c r="L401" s="175" t="str">
        <f t="shared" si="15"/>
        <v/>
      </c>
      <c r="M401" s="233" t="str">
        <f t="shared" si="16"/>
        <v/>
      </c>
      <c r="N401" s="233"/>
      <c r="O401" s="233"/>
      <c r="P401" s="164"/>
    </row>
    <row r="402" spans="1:16" ht="15" customHeight="1" x14ac:dyDescent="0.3">
      <c r="A402" s="155"/>
      <c r="B402" s="174" t="s">
        <v>425</v>
      </c>
      <c r="C402" s="164"/>
      <c r="D402" s="164"/>
      <c r="E402" s="164"/>
      <c r="F402" s="169" t="str">
        <f>IF($E402&lt;20,"",IF(H402=CAV!$A$3,IF($E402&lt;='CAV hastighet'!$E$5,100,IF($E402&lt;='CAV hastighet'!$E$6,125,IF($E402&lt;='CAV hastighet'!$E$7,160,IF($E402&lt;='CAV hastighet'!$E$8,200,IF($E402&lt;='CAV hastighet'!$E$9,250,IF($E402&lt;='CAV hastighet'!$E$10,315,IF($E402&lt;='CAV hastighet'!$E$11,400,IF($E402&lt;='CAV hastighet'!$E$12,500,IF($E402&lt;='CAV hastighet'!$E$13,630,"Dim må overstyres"))))))))),IF($E402&lt;='2. Velg maks og min hastigheter'!$E$5,100,IF($E402&lt;='2. Velg maks og min hastigheter'!$E$6,125,IF($E402&lt;='2. Velg maks og min hastigheter'!$E$7,160,IF($E402&lt;='2. Velg maks og min hastigheter'!$E$8,200,IF($E402&lt;='2. Velg maks og min hastigheter'!$E$9,250,IF($E402&lt;='2. Velg maks og min hastigheter'!$E$10,315,IF($E402&lt;='2. Velg maks og min hastigheter'!$E$11,400,IF($E402&lt;='2. Velg maks og min hastigheter'!$E$12,500,IF($E402&lt;='2. Velg maks og min hastigheter'!$E$13,630,"Bruk rektangulært")))))))))))</f>
        <v/>
      </c>
      <c r="G402" s="170"/>
      <c r="H402" s="170"/>
      <c r="I402" s="172" t="str">
        <f>IFERROR(IF(OR($E402="",F402=""),"",IF(AND(F402="Bruk rektangulært",G402=""),"",ROUND(IF(G402&lt;&gt;"",IF( VLOOKUP(G402,'Dim, min og maks'!$A$2:$F$54,6,FALSE)&lt;&gt;0,'1. Prosjekteringsverktøy'!E402/3600/VLOOKUP(G402,'Dim, min og maks'!$A$2:$F$54,6,FALSE),(E402/3600)/(((G402/2/1000))^2*PI())),IF( VLOOKUP(F402,'Dim, min og maks'!$A$2:$F$54,6,FALSE)&lt;&gt;0,'1. Prosjekteringsverktøy'!E402/3600/VLOOKUP($F402,'Dim, min og maks'!$A$2:$F$54,6,FALSE),($E402/3600)/((($F402/2/1000))^2*PI()))),1))),"Dim finnes ikke")</f>
        <v/>
      </c>
      <c r="J402" s="173" t="str">
        <f>IFERROR(ROUND(IF($F402=0,"",IF(H402=CAV!$A$3,E402,IF(G402&lt;&gt;"",IF($G402=100,'2. Velg maks og min hastigheter'!$H$5,IF($G402=125,'2. Velg maks og min hastigheter'!$H$6,IF($G402=160,'2. Velg maks og min hastigheter'!$H$7,IF($G402=200,'2. Velg maks og min hastigheter'!$H$8,IF($G402=250,'2. Velg maks og min hastigheter'!$H$9,IF($G402=315,'2. Velg maks og min hastigheter'!$H$10,IF($G402=400,'2. Velg maks og min hastigheter'!$H$11,IF($G402=500,'2. Velg maks og min hastigheter'!$H$12,IF($G402=630,'2. Velg maks og min hastigheter'!$H$13,VLOOKUP($G402,'Dim, min og maks'!$A$11:$H$54,6,FALSE)*3600*1.5))))))))),IF($F402=100,'2. Velg maks og min hastigheter'!$H$5,IF($F402=125,'2. Velg maks og min hastigheter'!$H$6,IF($F402=160,'2. Velg maks og min hastigheter'!$H$7,IF($F402=200,'2. Velg maks og min hastigheter'!$H$8,IF($F402=250,'2. Velg maks og min hastigheter'!$H$9,IF($F402=315,'2. Velg maks og min hastigheter'!$H$10,IF($F402=400,'2. Velg maks og min hastigheter'!$H$11,IF($F402=500,'2. Velg maks og min hastigheter'!$H$12,IF($F402=630,'2. Velg maks og min hastigheter'!$H$13,VLOOKUP($F402,'Dim, min og maks'!$A$11:$H$54,6,FALSE)*3600*1.5)))))))))))),0),"")</f>
        <v/>
      </c>
      <c r="K402" s="174"/>
      <c r="L402" s="175" t="str">
        <f t="shared" si="15"/>
        <v/>
      </c>
      <c r="M402" s="233" t="str">
        <f t="shared" si="16"/>
        <v/>
      </c>
      <c r="N402" s="233"/>
      <c r="O402" s="233"/>
      <c r="P402" s="164"/>
    </row>
    <row r="403" spans="1:16" ht="15" customHeight="1" x14ac:dyDescent="0.3">
      <c r="A403" s="155"/>
      <c r="B403" s="174" t="s">
        <v>425</v>
      </c>
      <c r="C403" s="164"/>
      <c r="D403" s="164"/>
      <c r="E403" s="164"/>
      <c r="F403" s="169" t="str">
        <f>IF($E403&lt;20,"",IF(H403=CAV!$A$3,IF($E403&lt;='CAV hastighet'!$E$5,100,IF($E403&lt;='CAV hastighet'!$E$6,125,IF($E403&lt;='CAV hastighet'!$E$7,160,IF($E403&lt;='CAV hastighet'!$E$8,200,IF($E403&lt;='CAV hastighet'!$E$9,250,IF($E403&lt;='CAV hastighet'!$E$10,315,IF($E403&lt;='CAV hastighet'!$E$11,400,IF($E403&lt;='CAV hastighet'!$E$12,500,IF($E403&lt;='CAV hastighet'!$E$13,630,"Dim må overstyres"))))))))),IF($E403&lt;='2. Velg maks og min hastigheter'!$E$5,100,IF($E403&lt;='2. Velg maks og min hastigheter'!$E$6,125,IF($E403&lt;='2. Velg maks og min hastigheter'!$E$7,160,IF($E403&lt;='2. Velg maks og min hastigheter'!$E$8,200,IF($E403&lt;='2. Velg maks og min hastigheter'!$E$9,250,IF($E403&lt;='2. Velg maks og min hastigheter'!$E$10,315,IF($E403&lt;='2. Velg maks og min hastigheter'!$E$11,400,IF($E403&lt;='2. Velg maks og min hastigheter'!$E$12,500,IF($E403&lt;='2. Velg maks og min hastigheter'!$E$13,630,"Bruk rektangulært")))))))))))</f>
        <v/>
      </c>
      <c r="G403" s="170"/>
      <c r="H403" s="170"/>
      <c r="I403" s="172" t="str">
        <f>IFERROR(IF(OR($E403="",F403=""),"",IF(AND(F403="Bruk rektangulært",G403=""),"",ROUND(IF(G403&lt;&gt;"",IF( VLOOKUP(G403,'Dim, min og maks'!$A$2:$F$54,6,FALSE)&lt;&gt;0,'1. Prosjekteringsverktøy'!E403/3600/VLOOKUP(G403,'Dim, min og maks'!$A$2:$F$54,6,FALSE),(E403/3600)/(((G403/2/1000))^2*PI())),IF( VLOOKUP(F403,'Dim, min og maks'!$A$2:$F$54,6,FALSE)&lt;&gt;0,'1. Prosjekteringsverktøy'!E403/3600/VLOOKUP($F403,'Dim, min og maks'!$A$2:$F$54,6,FALSE),($E403/3600)/((($F403/2/1000))^2*PI()))),1))),"Dim finnes ikke")</f>
        <v/>
      </c>
      <c r="J403" s="173" t="str">
        <f>IFERROR(ROUND(IF($F403=0,"",IF(H403=CAV!$A$3,E403,IF(G403&lt;&gt;"",IF($G403=100,'2. Velg maks og min hastigheter'!$H$5,IF($G403=125,'2. Velg maks og min hastigheter'!$H$6,IF($G403=160,'2. Velg maks og min hastigheter'!$H$7,IF($G403=200,'2. Velg maks og min hastigheter'!$H$8,IF($G403=250,'2. Velg maks og min hastigheter'!$H$9,IF($G403=315,'2. Velg maks og min hastigheter'!$H$10,IF($G403=400,'2. Velg maks og min hastigheter'!$H$11,IF($G403=500,'2. Velg maks og min hastigheter'!$H$12,IF($G403=630,'2. Velg maks og min hastigheter'!$H$13,VLOOKUP($G403,'Dim, min og maks'!$A$11:$H$54,6,FALSE)*3600*1.5))))))))),IF($F403=100,'2. Velg maks og min hastigheter'!$H$5,IF($F403=125,'2. Velg maks og min hastigheter'!$H$6,IF($F403=160,'2. Velg maks og min hastigheter'!$H$7,IF($F403=200,'2. Velg maks og min hastigheter'!$H$8,IF($F403=250,'2. Velg maks og min hastigheter'!$H$9,IF($F403=315,'2. Velg maks og min hastigheter'!$H$10,IF($F403=400,'2. Velg maks og min hastigheter'!$H$11,IF($F403=500,'2. Velg maks og min hastigheter'!$H$12,IF($F403=630,'2. Velg maks og min hastigheter'!$H$13,VLOOKUP($F403,'Dim, min og maks'!$A$11:$H$54,6,FALSE)*3600*1.5)))))))))))),0),"")</f>
        <v/>
      </c>
      <c r="K403" s="174"/>
      <c r="L403" s="175" t="str">
        <f t="shared" si="15"/>
        <v/>
      </c>
      <c r="M403" s="233" t="str">
        <f t="shared" si="16"/>
        <v/>
      </c>
      <c r="N403" s="233"/>
      <c r="O403" s="233"/>
      <c r="P403" s="164"/>
    </row>
    <row r="404" spans="1:16" ht="15" customHeight="1" x14ac:dyDescent="0.3">
      <c r="A404" s="155"/>
      <c r="B404" s="174" t="s">
        <v>425</v>
      </c>
      <c r="C404" s="164"/>
      <c r="D404" s="164"/>
      <c r="E404" s="164"/>
      <c r="F404" s="169" t="str">
        <f>IF($E404&lt;20,"",IF(H404=CAV!$A$3,IF($E404&lt;='CAV hastighet'!$E$5,100,IF($E404&lt;='CAV hastighet'!$E$6,125,IF($E404&lt;='CAV hastighet'!$E$7,160,IF($E404&lt;='CAV hastighet'!$E$8,200,IF($E404&lt;='CAV hastighet'!$E$9,250,IF($E404&lt;='CAV hastighet'!$E$10,315,IF($E404&lt;='CAV hastighet'!$E$11,400,IF($E404&lt;='CAV hastighet'!$E$12,500,IF($E404&lt;='CAV hastighet'!$E$13,630,"Dim må overstyres"))))))))),IF($E404&lt;='2. Velg maks og min hastigheter'!$E$5,100,IF($E404&lt;='2. Velg maks og min hastigheter'!$E$6,125,IF($E404&lt;='2. Velg maks og min hastigheter'!$E$7,160,IF($E404&lt;='2. Velg maks og min hastigheter'!$E$8,200,IF($E404&lt;='2. Velg maks og min hastigheter'!$E$9,250,IF($E404&lt;='2. Velg maks og min hastigheter'!$E$10,315,IF($E404&lt;='2. Velg maks og min hastigheter'!$E$11,400,IF($E404&lt;='2. Velg maks og min hastigheter'!$E$12,500,IF($E404&lt;='2. Velg maks og min hastigheter'!$E$13,630,"Bruk rektangulært")))))))))))</f>
        <v/>
      </c>
      <c r="G404" s="170"/>
      <c r="H404" s="170"/>
      <c r="I404" s="172" t="str">
        <f>IFERROR(IF(OR($E404="",F404=""),"",IF(AND(F404="Bruk rektangulært",G404=""),"",ROUND(IF(G404&lt;&gt;"",IF( VLOOKUP(G404,'Dim, min og maks'!$A$2:$F$54,6,FALSE)&lt;&gt;0,'1. Prosjekteringsverktøy'!E404/3600/VLOOKUP(G404,'Dim, min og maks'!$A$2:$F$54,6,FALSE),(E404/3600)/(((G404/2/1000))^2*PI())),IF( VLOOKUP(F404,'Dim, min og maks'!$A$2:$F$54,6,FALSE)&lt;&gt;0,'1. Prosjekteringsverktøy'!E404/3600/VLOOKUP($F404,'Dim, min og maks'!$A$2:$F$54,6,FALSE),($E404/3600)/((($F404/2/1000))^2*PI()))),1))),"Dim finnes ikke")</f>
        <v/>
      </c>
      <c r="J404" s="173" t="str">
        <f>IFERROR(ROUND(IF($F404=0,"",IF(H404=CAV!$A$3,E404,IF(G404&lt;&gt;"",IF($G404=100,'2. Velg maks og min hastigheter'!$H$5,IF($G404=125,'2. Velg maks og min hastigheter'!$H$6,IF($G404=160,'2. Velg maks og min hastigheter'!$H$7,IF($G404=200,'2. Velg maks og min hastigheter'!$H$8,IF($G404=250,'2. Velg maks og min hastigheter'!$H$9,IF($G404=315,'2. Velg maks og min hastigheter'!$H$10,IF($G404=400,'2. Velg maks og min hastigheter'!$H$11,IF($G404=500,'2. Velg maks og min hastigheter'!$H$12,IF($G404=630,'2. Velg maks og min hastigheter'!$H$13,VLOOKUP($G404,'Dim, min og maks'!$A$11:$H$54,6,FALSE)*3600*1.5))))))))),IF($F404=100,'2. Velg maks og min hastigheter'!$H$5,IF($F404=125,'2. Velg maks og min hastigheter'!$H$6,IF($F404=160,'2. Velg maks og min hastigheter'!$H$7,IF($F404=200,'2. Velg maks og min hastigheter'!$H$8,IF($F404=250,'2. Velg maks og min hastigheter'!$H$9,IF($F404=315,'2. Velg maks og min hastigheter'!$H$10,IF($F404=400,'2. Velg maks og min hastigheter'!$H$11,IF($F404=500,'2. Velg maks og min hastigheter'!$H$12,IF($F404=630,'2. Velg maks og min hastigheter'!$H$13,VLOOKUP($F404,'Dim, min og maks'!$A$11:$H$54,6,FALSE)*3600*1.5)))))))))))),0),"")</f>
        <v/>
      </c>
      <c r="K404" s="174"/>
      <c r="L404" s="175" t="str">
        <f t="shared" si="15"/>
        <v/>
      </c>
      <c r="M404" s="233" t="str">
        <f t="shared" si="16"/>
        <v/>
      </c>
      <c r="N404" s="233"/>
      <c r="O404" s="233"/>
      <c r="P404" s="164"/>
    </row>
    <row r="405" spans="1:16" ht="15" customHeight="1" x14ac:dyDescent="0.3">
      <c r="A405" s="155"/>
      <c r="B405" s="174" t="s">
        <v>425</v>
      </c>
      <c r="C405" s="164"/>
      <c r="D405" s="164"/>
      <c r="E405" s="164"/>
      <c r="F405" s="169" t="str">
        <f>IF($E405&lt;20,"",IF(H405=CAV!$A$3,IF($E405&lt;='CAV hastighet'!$E$5,100,IF($E405&lt;='CAV hastighet'!$E$6,125,IF($E405&lt;='CAV hastighet'!$E$7,160,IF($E405&lt;='CAV hastighet'!$E$8,200,IF($E405&lt;='CAV hastighet'!$E$9,250,IF($E405&lt;='CAV hastighet'!$E$10,315,IF($E405&lt;='CAV hastighet'!$E$11,400,IF($E405&lt;='CAV hastighet'!$E$12,500,IF($E405&lt;='CAV hastighet'!$E$13,630,"Dim må overstyres"))))))))),IF($E405&lt;='2. Velg maks og min hastigheter'!$E$5,100,IF($E405&lt;='2. Velg maks og min hastigheter'!$E$6,125,IF($E405&lt;='2. Velg maks og min hastigheter'!$E$7,160,IF($E405&lt;='2. Velg maks og min hastigheter'!$E$8,200,IF($E405&lt;='2. Velg maks og min hastigheter'!$E$9,250,IF($E405&lt;='2. Velg maks og min hastigheter'!$E$10,315,IF($E405&lt;='2. Velg maks og min hastigheter'!$E$11,400,IF($E405&lt;='2. Velg maks og min hastigheter'!$E$12,500,IF($E405&lt;='2. Velg maks og min hastigheter'!$E$13,630,"Bruk rektangulært")))))))))))</f>
        <v/>
      </c>
      <c r="G405" s="170"/>
      <c r="H405" s="170"/>
      <c r="I405" s="172" t="str">
        <f>IFERROR(IF(OR($E405="",F405=""),"",IF(AND(F405="Bruk rektangulært",G405=""),"",ROUND(IF(G405&lt;&gt;"",IF( VLOOKUP(G405,'Dim, min og maks'!$A$2:$F$54,6,FALSE)&lt;&gt;0,'1. Prosjekteringsverktøy'!E405/3600/VLOOKUP(G405,'Dim, min og maks'!$A$2:$F$54,6,FALSE),(E405/3600)/(((G405/2/1000))^2*PI())),IF( VLOOKUP(F405,'Dim, min og maks'!$A$2:$F$54,6,FALSE)&lt;&gt;0,'1. Prosjekteringsverktøy'!E405/3600/VLOOKUP($F405,'Dim, min og maks'!$A$2:$F$54,6,FALSE),($E405/3600)/((($F405/2/1000))^2*PI()))),1))),"Dim finnes ikke")</f>
        <v/>
      </c>
      <c r="J405" s="173" t="str">
        <f>IFERROR(ROUND(IF($F405=0,"",IF(H405=CAV!$A$3,E405,IF(G405&lt;&gt;"",IF($G405=100,'2. Velg maks og min hastigheter'!$H$5,IF($G405=125,'2. Velg maks og min hastigheter'!$H$6,IF($G405=160,'2. Velg maks og min hastigheter'!$H$7,IF($G405=200,'2. Velg maks og min hastigheter'!$H$8,IF($G405=250,'2. Velg maks og min hastigheter'!$H$9,IF($G405=315,'2. Velg maks og min hastigheter'!$H$10,IF($G405=400,'2. Velg maks og min hastigheter'!$H$11,IF($G405=500,'2. Velg maks og min hastigheter'!$H$12,IF($G405=630,'2. Velg maks og min hastigheter'!$H$13,VLOOKUP($G405,'Dim, min og maks'!$A$11:$H$54,6,FALSE)*3600*1.5))))))))),IF($F405=100,'2. Velg maks og min hastigheter'!$H$5,IF($F405=125,'2. Velg maks og min hastigheter'!$H$6,IF($F405=160,'2. Velg maks og min hastigheter'!$H$7,IF($F405=200,'2. Velg maks og min hastigheter'!$H$8,IF($F405=250,'2. Velg maks og min hastigheter'!$H$9,IF($F405=315,'2. Velg maks og min hastigheter'!$H$10,IF($F405=400,'2. Velg maks og min hastigheter'!$H$11,IF($F405=500,'2. Velg maks og min hastigheter'!$H$12,IF($F405=630,'2. Velg maks og min hastigheter'!$H$13,VLOOKUP($F405,'Dim, min og maks'!$A$11:$H$54,6,FALSE)*3600*1.5)))))))))))),0),"")</f>
        <v/>
      </c>
      <c r="K405" s="174"/>
      <c r="L405" s="175" t="str">
        <f t="shared" si="15"/>
        <v/>
      </c>
      <c r="M405" s="233" t="str">
        <f t="shared" si="16"/>
        <v/>
      </c>
      <c r="N405" s="233"/>
      <c r="O405" s="233"/>
      <c r="P405" s="164"/>
    </row>
    <row r="406" spans="1:16" ht="15" customHeight="1" x14ac:dyDescent="0.3">
      <c r="A406" s="155"/>
      <c r="B406" s="174" t="s">
        <v>425</v>
      </c>
      <c r="C406" s="164"/>
      <c r="D406" s="164"/>
      <c r="E406" s="164"/>
      <c r="F406" s="169" t="str">
        <f>IF($E406&lt;20,"",IF(H406=CAV!$A$3,IF($E406&lt;='CAV hastighet'!$E$5,100,IF($E406&lt;='CAV hastighet'!$E$6,125,IF($E406&lt;='CAV hastighet'!$E$7,160,IF($E406&lt;='CAV hastighet'!$E$8,200,IF($E406&lt;='CAV hastighet'!$E$9,250,IF($E406&lt;='CAV hastighet'!$E$10,315,IF($E406&lt;='CAV hastighet'!$E$11,400,IF($E406&lt;='CAV hastighet'!$E$12,500,IF($E406&lt;='CAV hastighet'!$E$13,630,"Dim må overstyres"))))))))),IF($E406&lt;='2. Velg maks og min hastigheter'!$E$5,100,IF($E406&lt;='2. Velg maks og min hastigheter'!$E$6,125,IF($E406&lt;='2. Velg maks og min hastigheter'!$E$7,160,IF($E406&lt;='2. Velg maks og min hastigheter'!$E$8,200,IF($E406&lt;='2. Velg maks og min hastigheter'!$E$9,250,IF($E406&lt;='2. Velg maks og min hastigheter'!$E$10,315,IF($E406&lt;='2. Velg maks og min hastigheter'!$E$11,400,IF($E406&lt;='2. Velg maks og min hastigheter'!$E$12,500,IF($E406&lt;='2. Velg maks og min hastigheter'!$E$13,630,"Bruk rektangulært")))))))))))</f>
        <v/>
      </c>
      <c r="G406" s="170"/>
      <c r="H406" s="170"/>
      <c r="I406" s="172" t="str">
        <f>IFERROR(IF(OR($E406="",F406=""),"",IF(AND(F406="Bruk rektangulært",G406=""),"",ROUND(IF(G406&lt;&gt;"",IF( VLOOKUP(G406,'Dim, min og maks'!$A$2:$F$54,6,FALSE)&lt;&gt;0,'1. Prosjekteringsverktøy'!E406/3600/VLOOKUP(G406,'Dim, min og maks'!$A$2:$F$54,6,FALSE),(E406/3600)/(((G406/2/1000))^2*PI())),IF( VLOOKUP(F406,'Dim, min og maks'!$A$2:$F$54,6,FALSE)&lt;&gt;0,'1. Prosjekteringsverktøy'!E406/3600/VLOOKUP($F406,'Dim, min og maks'!$A$2:$F$54,6,FALSE),($E406/3600)/((($F406/2/1000))^2*PI()))),1))),"Dim finnes ikke")</f>
        <v/>
      </c>
      <c r="J406" s="173" t="str">
        <f>IFERROR(ROUND(IF($F406=0,"",IF(H406=CAV!$A$3,E406,IF(G406&lt;&gt;"",IF($G406=100,'2. Velg maks og min hastigheter'!$H$5,IF($G406=125,'2. Velg maks og min hastigheter'!$H$6,IF($G406=160,'2. Velg maks og min hastigheter'!$H$7,IF($G406=200,'2. Velg maks og min hastigheter'!$H$8,IF($G406=250,'2. Velg maks og min hastigheter'!$H$9,IF($G406=315,'2. Velg maks og min hastigheter'!$H$10,IF($G406=400,'2. Velg maks og min hastigheter'!$H$11,IF($G406=500,'2. Velg maks og min hastigheter'!$H$12,IF($G406=630,'2. Velg maks og min hastigheter'!$H$13,VLOOKUP($G406,'Dim, min og maks'!$A$11:$H$54,6,FALSE)*3600*1.5))))))))),IF($F406=100,'2. Velg maks og min hastigheter'!$H$5,IF($F406=125,'2. Velg maks og min hastigheter'!$H$6,IF($F406=160,'2. Velg maks og min hastigheter'!$H$7,IF($F406=200,'2. Velg maks og min hastigheter'!$H$8,IF($F406=250,'2. Velg maks og min hastigheter'!$H$9,IF($F406=315,'2. Velg maks og min hastigheter'!$H$10,IF($F406=400,'2. Velg maks og min hastigheter'!$H$11,IF($F406=500,'2. Velg maks og min hastigheter'!$H$12,IF($F406=630,'2. Velg maks og min hastigheter'!$H$13,VLOOKUP($F406,'Dim, min og maks'!$A$11:$H$54,6,FALSE)*3600*1.5)))))))))))),0),"")</f>
        <v/>
      </c>
      <c r="K406" s="174"/>
      <c r="L406" s="175" t="str">
        <f t="shared" si="15"/>
        <v/>
      </c>
      <c r="M406" s="233" t="str">
        <f t="shared" si="16"/>
        <v/>
      </c>
      <c r="N406" s="233"/>
      <c r="O406" s="233"/>
      <c r="P406" s="164"/>
    </row>
    <row r="407" spans="1:16" ht="15" customHeight="1" x14ac:dyDescent="0.3">
      <c r="A407" s="155"/>
      <c r="B407" s="174" t="s">
        <v>425</v>
      </c>
      <c r="C407" s="164"/>
      <c r="D407" s="164"/>
      <c r="E407" s="164"/>
      <c r="F407" s="169" t="str">
        <f>IF($E407&lt;20,"",IF(H407=CAV!$A$3,IF($E407&lt;='CAV hastighet'!$E$5,100,IF($E407&lt;='CAV hastighet'!$E$6,125,IF($E407&lt;='CAV hastighet'!$E$7,160,IF($E407&lt;='CAV hastighet'!$E$8,200,IF($E407&lt;='CAV hastighet'!$E$9,250,IF($E407&lt;='CAV hastighet'!$E$10,315,IF($E407&lt;='CAV hastighet'!$E$11,400,IF($E407&lt;='CAV hastighet'!$E$12,500,IF($E407&lt;='CAV hastighet'!$E$13,630,"Dim må overstyres"))))))))),IF($E407&lt;='2. Velg maks og min hastigheter'!$E$5,100,IF($E407&lt;='2. Velg maks og min hastigheter'!$E$6,125,IF($E407&lt;='2. Velg maks og min hastigheter'!$E$7,160,IF($E407&lt;='2. Velg maks og min hastigheter'!$E$8,200,IF($E407&lt;='2. Velg maks og min hastigheter'!$E$9,250,IF($E407&lt;='2. Velg maks og min hastigheter'!$E$10,315,IF($E407&lt;='2. Velg maks og min hastigheter'!$E$11,400,IF($E407&lt;='2. Velg maks og min hastigheter'!$E$12,500,IF($E407&lt;='2. Velg maks og min hastigheter'!$E$13,630,"Bruk rektangulært")))))))))))</f>
        <v/>
      </c>
      <c r="G407" s="170"/>
      <c r="H407" s="170"/>
      <c r="I407" s="172" t="str">
        <f>IFERROR(IF(OR($E407="",F407=""),"",IF(AND(F407="Bruk rektangulært",G407=""),"",ROUND(IF(G407&lt;&gt;"",IF( VLOOKUP(G407,'Dim, min og maks'!$A$2:$F$54,6,FALSE)&lt;&gt;0,'1. Prosjekteringsverktøy'!E407/3600/VLOOKUP(G407,'Dim, min og maks'!$A$2:$F$54,6,FALSE),(E407/3600)/(((G407/2/1000))^2*PI())),IF( VLOOKUP(F407,'Dim, min og maks'!$A$2:$F$54,6,FALSE)&lt;&gt;0,'1. Prosjekteringsverktøy'!E407/3600/VLOOKUP($F407,'Dim, min og maks'!$A$2:$F$54,6,FALSE),($E407/3600)/((($F407/2/1000))^2*PI()))),1))),"Dim finnes ikke")</f>
        <v/>
      </c>
      <c r="J407" s="173" t="str">
        <f>IFERROR(ROUND(IF($F407=0,"",IF(H407=CAV!$A$3,E407,IF(G407&lt;&gt;"",IF($G407=100,'2. Velg maks og min hastigheter'!$H$5,IF($G407=125,'2. Velg maks og min hastigheter'!$H$6,IF($G407=160,'2. Velg maks og min hastigheter'!$H$7,IF($G407=200,'2. Velg maks og min hastigheter'!$H$8,IF($G407=250,'2. Velg maks og min hastigheter'!$H$9,IF($G407=315,'2. Velg maks og min hastigheter'!$H$10,IF($G407=400,'2. Velg maks og min hastigheter'!$H$11,IF($G407=500,'2. Velg maks og min hastigheter'!$H$12,IF($G407=630,'2. Velg maks og min hastigheter'!$H$13,VLOOKUP($G407,'Dim, min og maks'!$A$11:$H$54,6,FALSE)*3600*1.5))))))))),IF($F407=100,'2. Velg maks og min hastigheter'!$H$5,IF($F407=125,'2. Velg maks og min hastigheter'!$H$6,IF($F407=160,'2. Velg maks og min hastigheter'!$H$7,IF($F407=200,'2. Velg maks og min hastigheter'!$H$8,IF($F407=250,'2. Velg maks og min hastigheter'!$H$9,IF($F407=315,'2. Velg maks og min hastigheter'!$H$10,IF($F407=400,'2. Velg maks og min hastigheter'!$H$11,IF($F407=500,'2. Velg maks og min hastigheter'!$H$12,IF($F407=630,'2. Velg maks og min hastigheter'!$H$13,VLOOKUP($F407,'Dim, min og maks'!$A$11:$H$54,6,FALSE)*3600*1.5)))))))))))),0),"")</f>
        <v/>
      </c>
      <c r="K407" s="174"/>
      <c r="L407" s="175" t="str">
        <f t="shared" si="15"/>
        <v/>
      </c>
      <c r="M407" s="233" t="str">
        <f t="shared" si="16"/>
        <v/>
      </c>
      <c r="N407" s="233"/>
      <c r="O407" s="233"/>
      <c r="P407" s="164"/>
    </row>
    <row r="408" spans="1:16" ht="15" customHeight="1" x14ac:dyDescent="0.3">
      <c r="A408" s="155"/>
      <c r="B408" s="174" t="s">
        <v>425</v>
      </c>
      <c r="C408" s="164"/>
      <c r="D408" s="164"/>
      <c r="E408" s="164"/>
      <c r="F408" s="169" t="str">
        <f>IF($E408&lt;20,"",IF(H408=CAV!$A$3,IF($E408&lt;='CAV hastighet'!$E$5,100,IF($E408&lt;='CAV hastighet'!$E$6,125,IF($E408&lt;='CAV hastighet'!$E$7,160,IF($E408&lt;='CAV hastighet'!$E$8,200,IF($E408&lt;='CAV hastighet'!$E$9,250,IF($E408&lt;='CAV hastighet'!$E$10,315,IF($E408&lt;='CAV hastighet'!$E$11,400,IF($E408&lt;='CAV hastighet'!$E$12,500,IF($E408&lt;='CAV hastighet'!$E$13,630,"Dim må overstyres"))))))))),IF($E408&lt;='2. Velg maks og min hastigheter'!$E$5,100,IF($E408&lt;='2. Velg maks og min hastigheter'!$E$6,125,IF($E408&lt;='2. Velg maks og min hastigheter'!$E$7,160,IF($E408&lt;='2. Velg maks og min hastigheter'!$E$8,200,IF($E408&lt;='2. Velg maks og min hastigheter'!$E$9,250,IF($E408&lt;='2. Velg maks og min hastigheter'!$E$10,315,IF($E408&lt;='2. Velg maks og min hastigheter'!$E$11,400,IF($E408&lt;='2. Velg maks og min hastigheter'!$E$12,500,IF($E408&lt;='2. Velg maks og min hastigheter'!$E$13,630,"Bruk rektangulært")))))))))))</f>
        <v/>
      </c>
      <c r="G408" s="170"/>
      <c r="H408" s="170"/>
      <c r="I408" s="172" t="str">
        <f>IFERROR(IF(OR($E408="",F408=""),"",IF(AND(F408="Bruk rektangulært",G408=""),"",ROUND(IF(G408&lt;&gt;"",IF( VLOOKUP(G408,'Dim, min og maks'!$A$2:$F$54,6,FALSE)&lt;&gt;0,'1. Prosjekteringsverktøy'!E408/3600/VLOOKUP(G408,'Dim, min og maks'!$A$2:$F$54,6,FALSE),(E408/3600)/(((G408/2/1000))^2*PI())),IF( VLOOKUP(F408,'Dim, min og maks'!$A$2:$F$54,6,FALSE)&lt;&gt;0,'1. Prosjekteringsverktøy'!E408/3600/VLOOKUP($F408,'Dim, min og maks'!$A$2:$F$54,6,FALSE),($E408/3600)/((($F408/2/1000))^2*PI()))),1))),"Dim finnes ikke")</f>
        <v/>
      </c>
      <c r="J408" s="173" t="str">
        <f>IFERROR(ROUND(IF($F408=0,"",IF(H408=CAV!$A$3,E408,IF(G408&lt;&gt;"",IF($G408=100,'2. Velg maks og min hastigheter'!$H$5,IF($G408=125,'2. Velg maks og min hastigheter'!$H$6,IF($G408=160,'2. Velg maks og min hastigheter'!$H$7,IF($G408=200,'2. Velg maks og min hastigheter'!$H$8,IF($G408=250,'2. Velg maks og min hastigheter'!$H$9,IF($G408=315,'2. Velg maks og min hastigheter'!$H$10,IF($G408=400,'2. Velg maks og min hastigheter'!$H$11,IF($G408=500,'2. Velg maks og min hastigheter'!$H$12,IF($G408=630,'2. Velg maks og min hastigheter'!$H$13,VLOOKUP($G408,'Dim, min og maks'!$A$11:$H$54,6,FALSE)*3600*1.5))))))))),IF($F408=100,'2. Velg maks og min hastigheter'!$H$5,IF($F408=125,'2. Velg maks og min hastigheter'!$H$6,IF($F408=160,'2. Velg maks og min hastigheter'!$H$7,IF($F408=200,'2. Velg maks og min hastigheter'!$H$8,IF($F408=250,'2. Velg maks og min hastigheter'!$H$9,IF($F408=315,'2. Velg maks og min hastigheter'!$H$10,IF($F408=400,'2. Velg maks og min hastigheter'!$H$11,IF($F408=500,'2. Velg maks og min hastigheter'!$H$12,IF($F408=630,'2. Velg maks og min hastigheter'!$H$13,VLOOKUP($F408,'Dim, min og maks'!$A$11:$H$54,6,FALSE)*3600*1.5)))))))))))),0),"")</f>
        <v/>
      </c>
      <c r="K408" s="174"/>
      <c r="L408" s="175" t="str">
        <f t="shared" si="15"/>
        <v/>
      </c>
      <c r="M408" s="233" t="str">
        <f t="shared" si="16"/>
        <v/>
      </c>
      <c r="N408" s="233"/>
      <c r="O408" s="233"/>
      <c r="P408" s="164"/>
    </row>
    <row r="409" spans="1:16" ht="15" customHeight="1" x14ac:dyDescent="0.3">
      <c r="A409" s="155"/>
      <c r="B409" s="174" t="s">
        <v>425</v>
      </c>
      <c r="C409" s="164"/>
      <c r="D409" s="164"/>
      <c r="E409" s="164"/>
      <c r="F409" s="169" t="str">
        <f>IF($E409&lt;20,"",IF(H409=CAV!$A$3,IF($E409&lt;='CAV hastighet'!$E$5,100,IF($E409&lt;='CAV hastighet'!$E$6,125,IF($E409&lt;='CAV hastighet'!$E$7,160,IF($E409&lt;='CAV hastighet'!$E$8,200,IF($E409&lt;='CAV hastighet'!$E$9,250,IF($E409&lt;='CAV hastighet'!$E$10,315,IF($E409&lt;='CAV hastighet'!$E$11,400,IF($E409&lt;='CAV hastighet'!$E$12,500,IF($E409&lt;='CAV hastighet'!$E$13,630,"Dim må overstyres"))))))))),IF($E409&lt;='2. Velg maks og min hastigheter'!$E$5,100,IF($E409&lt;='2. Velg maks og min hastigheter'!$E$6,125,IF($E409&lt;='2. Velg maks og min hastigheter'!$E$7,160,IF($E409&lt;='2. Velg maks og min hastigheter'!$E$8,200,IF($E409&lt;='2. Velg maks og min hastigheter'!$E$9,250,IF($E409&lt;='2. Velg maks og min hastigheter'!$E$10,315,IF($E409&lt;='2. Velg maks og min hastigheter'!$E$11,400,IF($E409&lt;='2. Velg maks og min hastigheter'!$E$12,500,IF($E409&lt;='2. Velg maks og min hastigheter'!$E$13,630,"Bruk rektangulært")))))))))))</f>
        <v/>
      </c>
      <c r="G409" s="170"/>
      <c r="H409" s="170"/>
      <c r="I409" s="172" t="str">
        <f>IFERROR(IF(OR($E409="",F409=""),"",IF(AND(F409="Bruk rektangulært",G409=""),"",ROUND(IF(G409&lt;&gt;"",IF( VLOOKUP(G409,'Dim, min og maks'!$A$2:$F$54,6,FALSE)&lt;&gt;0,'1. Prosjekteringsverktøy'!E409/3600/VLOOKUP(G409,'Dim, min og maks'!$A$2:$F$54,6,FALSE),(E409/3600)/(((G409/2/1000))^2*PI())),IF( VLOOKUP(F409,'Dim, min og maks'!$A$2:$F$54,6,FALSE)&lt;&gt;0,'1. Prosjekteringsverktøy'!E409/3600/VLOOKUP($F409,'Dim, min og maks'!$A$2:$F$54,6,FALSE),($E409/3600)/((($F409/2/1000))^2*PI()))),1))),"Dim finnes ikke")</f>
        <v/>
      </c>
      <c r="J409" s="173" t="str">
        <f>IFERROR(ROUND(IF($F409=0,"",IF(H409=CAV!$A$3,E409,IF(G409&lt;&gt;"",IF($G409=100,'2. Velg maks og min hastigheter'!$H$5,IF($G409=125,'2. Velg maks og min hastigheter'!$H$6,IF($G409=160,'2. Velg maks og min hastigheter'!$H$7,IF($G409=200,'2. Velg maks og min hastigheter'!$H$8,IF($G409=250,'2. Velg maks og min hastigheter'!$H$9,IF($G409=315,'2. Velg maks og min hastigheter'!$H$10,IF($G409=400,'2. Velg maks og min hastigheter'!$H$11,IF($G409=500,'2. Velg maks og min hastigheter'!$H$12,IF($G409=630,'2. Velg maks og min hastigheter'!$H$13,VLOOKUP($G409,'Dim, min og maks'!$A$11:$H$54,6,FALSE)*3600*1.5))))))))),IF($F409=100,'2. Velg maks og min hastigheter'!$H$5,IF($F409=125,'2. Velg maks og min hastigheter'!$H$6,IF($F409=160,'2. Velg maks og min hastigheter'!$H$7,IF($F409=200,'2. Velg maks og min hastigheter'!$H$8,IF($F409=250,'2. Velg maks og min hastigheter'!$H$9,IF($F409=315,'2. Velg maks og min hastigheter'!$H$10,IF($F409=400,'2. Velg maks og min hastigheter'!$H$11,IF($F409=500,'2. Velg maks og min hastigheter'!$H$12,IF($F409=630,'2. Velg maks og min hastigheter'!$H$13,VLOOKUP($F409,'Dim, min og maks'!$A$11:$H$54,6,FALSE)*3600*1.5)))))))))))),0),"")</f>
        <v/>
      </c>
      <c r="K409" s="174"/>
      <c r="L409" s="175" t="str">
        <f t="shared" si="15"/>
        <v/>
      </c>
      <c r="M409" s="233" t="str">
        <f t="shared" si="16"/>
        <v/>
      </c>
      <c r="N409" s="233"/>
      <c r="O409" s="233"/>
      <c r="P409" s="164"/>
    </row>
    <row r="410" spans="1:16" ht="15" customHeight="1" x14ac:dyDescent="0.3">
      <c r="A410" s="155"/>
      <c r="B410" s="174" t="s">
        <v>425</v>
      </c>
      <c r="C410" s="164"/>
      <c r="D410" s="164"/>
      <c r="E410" s="164"/>
      <c r="F410" s="169" t="str">
        <f>IF($E410&lt;20,"",IF(H410=CAV!$A$3,IF($E410&lt;='CAV hastighet'!$E$5,100,IF($E410&lt;='CAV hastighet'!$E$6,125,IF($E410&lt;='CAV hastighet'!$E$7,160,IF($E410&lt;='CAV hastighet'!$E$8,200,IF($E410&lt;='CAV hastighet'!$E$9,250,IF($E410&lt;='CAV hastighet'!$E$10,315,IF($E410&lt;='CAV hastighet'!$E$11,400,IF($E410&lt;='CAV hastighet'!$E$12,500,IF($E410&lt;='CAV hastighet'!$E$13,630,"Dim må overstyres"))))))))),IF($E410&lt;='2. Velg maks og min hastigheter'!$E$5,100,IF($E410&lt;='2. Velg maks og min hastigheter'!$E$6,125,IF($E410&lt;='2. Velg maks og min hastigheter'!$E$7,160,IF($E410&lt;='2. Velg maks og min hastigheter'!$E$8,200,IF($E410&lt;='2. Velg maks og min hastigheter'!$E$9,250,IF($E410&lt;='2. Velg maks og min hastigheter'!$E$10,315,IF($E410&lt;='2. Velg maks og min hastigheter'!$E$11,400,IF($E410&lt;='2. Velg maks og min hastigheter'!$E$12,500,IF($E410&lt;='2. Velg maks og min hastigheter'!$E$13,630,"Bruk rektangulært")))))))))))</f>
        <v/>
      </c>
      <c r="G410" s="170"/>
      <c r="H410" s="170"/>
      <c r="I410" s="172" t="str">
        <f>IFERROR(IF(OR($E410="",F410=""),"",IF(AND(F410="Bruk rektangulært",G410=""),"",ROUND(IF(G410&lt;&gt;"",IF( VLOOKUP(G410,'Dim, min og maks'!$A$2:$F$54,6,FALSE)&lt;&gt;0,'1. Prosjekteringsverktøy'!E410/3600/VLOOKUP(G410,'Dim, min og maks'!$A$2:$F$54,6,FALSE),(E410/3600)/(((G410/2/1000))^2*PI())),IF( VLOOKUP(F410,'Dim, min og maks'!$A$2:$F$54,6,FALSE)&lt;&gt;0,'1. Prosjekteringsverktøy'!E410/3600/VLOOKUP($F410,'Dim, min og maks'!$A$2:$F$54,6,FALSE),($E410/3600)/((($F410/2/1000))^2*PI()))),1))),"Dim finnes ikke")</f>
        <v/>
      </c>
      <c r="J410" s="173" t="str">
        <f>IFERROR(ROUND(IF($F410=0,"",IF(H410=CAV!$A$3,E410,IF(G410&lt;&gt;"",IF($G410=100,'2. Velg maks og min hastigheter'!$H$5,IF($G410=125,'2. Velg maks og min hastigheter'!$H$6,IF($G410=160,'2. Velg maks og min hastigheter'!$H$7,IF($G410=200,'2. Velg maks og min hastigheter'!$H$8,IF($G410=250,'2. Velg maks og min hastigheter'!$H$9,IF($G410=315,'2. Velg maks og min hastigheter'!$H$10,IF($G410=400,'2. Velg maks og min hastigheter'!$H$11,IF($G410=500,'2. Velg maks og min hastigheter'!$H$12,IF($G410=630,'2. Velg maks og min hastigheter'!$H$13,VLOOKUP($G410,'Dim, min og maks'!$A$11:$H$54,6,FALSE)*3600*1.5))))))))),IF($F410=100,'2. Velg maks og min hastigheter'!$H$5,IF($F410=125,'2. Velg maks og min hastigheter'!$H$6,IF($F410=160,'2. Velg maks og min hastigheter'!$H$7,IF($F410=200,'2. Velg maks og min hastigheter'!$H$8,IF($F410=250,'2. Velg maks og min hastigheter'!$H$9,IF($F410=315,'2. Velg maks og min hastigheter'!$H$10,IF($F410=400,'2. Velg maks og min hastigheter'!$H$11,IF($F410=500,'2. Velg maks og min hastigheter'!$H$12,IF($F410=630,'2. Velg maks og min hastigheter'!$H$13,VLOOKUP($F410,'Dim, min og maks'!$A$11:$H$54,6,FALSE)*3600*1.5)))))))))))),0),"")</f>
        <v/>
      </c>
      <c r="K410" s="174"/>
      <c r="L410" s="175" t="str">
        <f t="shared" si="15"/>
        <v/>
      </c>
      <c r="M410" s="233" t="str">
        <f t="shared" si="16"/>
        <v/>
      </c>
      <c r="N410" s="233"/>
      <c r="O410" s="233"/>
      <c r="P410" s="164"/>
    </row>
    <row r="411" spans="1:16" ht="15" customHeight="1" x14ac:dyDescent="0.3">
      <c r="A411" s="155"/>
      <c r="B411" s="174" t="s">
        <v>425</v>
      </c>
      <c r="C411" s="164"/>
      <c r="D411" s="164"/>
      <c r="E411" s="164"/>
      <c r="F411" s="169" t="str">
        <f>IF($E411&lt;20,"",IF(H411=CAV!$A$3,IF($E411&lt;='CAV hastighet'!$E$5,100,IF($E411&lt;='CAV hastighet'!$E$6,125,IF($E411&lt;='CAV hastighet'!$E$7,160,IF($E411&lt;='CAV hastighet'!$E$8,200,IF($E411&lt;='CAV hastighet'!$E$9,250,IF($E411&lt;='CAV hastighet'!$E$10,315,IF($E411&lt;='CAV hastighet'!$E$11,400,IF($E411&lt;='CAV hastighet'!$E$12,500,IF($E411&lt;='CAV hastighet'!$E$13,630,"Dim må overstyres"))))))))),IF($E411&lt;='2. Velg maks og min hastigheter'!$E$5,100,IF($E411&lt;='2. Velg maks og min hastigheter'!$E$6,125,IF($E411&lt;='2. Velg maks og min hastigheter'!$E$7,160,IF($E411&lt;='2. Velg maks og min hastigheter'!$E$8,200,IF($E411&lt;='2. Velg maks og min hastigheter'!$E$9,250,IF($E411&lt;='2. Velg maks og min hastigheter'!$E$10,315,IF($E411&lt;='2. Velg maks og min hastigheter'!$E$11,400,IF($E411&lt;='2. Velg maks og min hastigheter'!$E$12,500,IF($E411&lt;='2. Velg maks og min hastigheter'!$E$13,630,"Bruk rektangulært")))))))))))</f>
        <v/>
      </c>
      <c r="G411" s="170"/>
      <c r="H411" s="170"/>
      <c r="I411" s="172" t="str">
        <f>IFERROR(IF(OR($E411="",F411=""),"",IF(AND(F411="Bruk rektangulært",G411=""),"",ROUND(IF(G411&lt;&gt;"",IF( VLOOKUP(G411,'Dim, min og maks'!$A$2:$F$54,6,FALSE)&lt;&gt;0,'1. Prosjekteringsverktøy'!E411/3600/VLOOKUP(G411,'Dim, min og maks'!$A$2:$F$54,6,FALSE),(E411/3600)/(((G411/2/1000))^2*PI())),IF( VLOOKUP(F411,'Dim, min og maks'!$A$2:$F$54,6,FALSE)&lt;&gt;0,'1. Prosjekteringsverktøy'!E411/3600/VLOOKUP($F411,'Dim, min og maks'!$A$2:$F$54,6,FALSE),($E411/3600)/((($F411/2/1000))^2*PI()))),1))),"Dim finnes ikke")</f>
        <v/>
      </c>
      <c r="J411" s="173" t="str">
        <f>IFERROR(ROUND(IF($F411=0,"",IF(H411=CAV!$A$3,E411,IF(G411&lt;&gt;"",IF($G411=100,'2. Velg maks og min hastigheter'!$H$5,IF($G411=125,'2. Velg maks og min hastigheter'!$H$6,IF($G411=160,'2. Velg maks og min hastigheter'!$H$7,IF($G411=200,'2. Velg maks og min hastigheter'!$H$8,IF($G411=250,'2. Velg maks og min hastigheter'!$H$9,IF($G411=315,'2. Velg maks og min hastigheter'!$H$10,IF($G411=400,'2. Velg maks og min hastigheter'!$H$11,IF($G411=500,'2. Velg maks og min hastigheter'!$H$12,IF($G411=630,'2. Velg maks og min hastigheter'!$H$13,VLOOKUP($G411,'Dim, min og maks'!$A$11:$H$54,6,FALSE)*3600*1.5))))))))),IF($F411=100,'2. Velg maks og min hastigheter'!$H$5,IF($F411=125,'2. Velg maks og min hastigheter'!$H$6,IF($F411=160,'2. Velg maks og min hastigheter'!$H$7,IF($F411=200,'2. Velg maks og min hastigheter'!$H$8,IF($F411=250,'2. Velg maks og min hastigheter'!$H$9,IF($F411=315,'2. Velg maks og min hastigheter'!$H$10,IF($F411=400,'2. Velg maks og min hastigheter'!$H$11,IF($F411=500,'2. Velg maks og min hastigheter'!$H$12,IF($F411=630,'2. Velg maks og min hastigheter'!$H$13,VLOOKUP($F411,'Dim, min og maks'!$A$11:$H$54,6,FALSE)*3600*1.5)))))))))))),0),"")</f>
        <v/>
      </c>
      <c r="K411" s="174"/>
      <c r="L411" s="175" t="str">
        <f t="shared" si="15"/>
        <v/>
      </c>
      <c r="M411" s="233" t="str">
        <f t="shared" si="16"/>
        <v/>
      </c>
      <c r="N411" s="233"/>
      <c r="O411" s="233"/>
      <c r="P411" s="164"/>
    </row>
    <row r="412" spans="1:16" ht="15" customHeight="1" x14ac:dyDescent="0.3">
      <c r="A412" s="155"/>
      <c r="B412" s="174" t="s">
        <v>425</v>
      </c>
      <c r="C412" s="164"/>
      <c r="D412" s="164"/>
      <c r="E412" s="164"/>
      <c r="F412" s="169" t="str">
        <f>IF($E412&lt;20,"",IF(H412=CAV!$A$3,IF($E412&lt;='CAV hastighet'!$E$5,100,IF($E412&lt;='CAV hastighet'!$E$6,125,IF($E412&lt;='CAV hastighet'!$E$7,160,IF($E412&lt;='CAV hastighet'!$E$8,200,IF($E412&lt;='CAV hastighet'!$E$9,250,IF($E412&lt;='CAV hastighet'!$E$10,315,IF($E412&lt;='CAV hastighet'!$E$11,400,IF($E412&lt;='CAV hastighet'!$E$12,500,IF($E412&lt;='CAV hastighet'!$E$13,630,"Dim må overstyres"))))))))),IF($E412&lt;='2. Velg maks og min hastigheter'!$E$5,100,IF($E412&lt;='2. Velg maks og min hastigheter'!$E$6,125,IF($E412&lt;='2. Velg maks og min hastigheter'!$E$7,160,IF($E412&lt;='2. Velg maks og min hastigheter'!$E$8,200,IF($E412&lt;='2. Velg maks og min hastigheter'!$E$9,250,IF($E412&lt;='2. Velg maks og min hastigheter'!$E$10,315,IF($E412&lt;='2. Velg maks og min hastigheter'!$E$11,400,IF($E412&lt;='2. Velg maks og min hastigheter'!$E$12,500,IF($E412&lt;='2. Velg maks og min hastigheter'!$E$13,630,"Bruk rektangulært")))))))))))</f>
        <v/>
      </c>
      <c r="G412" s="170"/>
      <c r="H412" s="170"/>
      <c r="I412" s="172" t="str">
        <f>IFERROR(IF(OR($E412="",F412=""),"",IF(AND(F412="Bruk rektangulært",G412=""),"",ROUND(IF(G412&lt;&gt;"",IF( VLOOKUP(G412,'Dim, min og maks'!$A$2:$F$54,6,FALSE)&lt;&gt;0,'1. Prosjekteringsverktøy'!E412/3600/VLOOKUP(G412,'Dim, min og maks'!$A$2:$F$54,6,FALSE),(E412/3600)/(((G412/2/1000))^2*PI())),IF( VLOOKUP(F412,'Dim, min og maks'!$A$2:$F$54,6,FALSE)&lt;&gt;0,'1. Prosjekteringsverktøy'!E412/3600/VLOOKUP($F412,'Dim, min og maks'!$A$2:$F$54,6,FALSE),($E412/3600)/((($F412/2/1000))^2*PI()))),1))),"Dim finnes ikke")</f>
        <v/>
      </c>
      <c r="J412" s="173" t="str">
        <f>IFERROR(ROUND(IF($F412=0,"",IF(H412=CAV!$A$3,E412,IF(G412&lt;&gt;"",IF($G412=100,'2. Velg maks og min hastigheter'!$H$5,IF($G412=125,'2. Velg maks og min hastigheter'!$H$6,IF($G412=160,'2. Velg maks og min hastigheter'!$H$7,IF($G412=200,'2. Velg maks og min hastigheter'!$H$8,IF($G412=250,'2. Velg maks og min hastigheter'!$H$9,IF($G412=315,'2. Velg maks og min hastigheter'!$H$10,IF($G412=400,'2. Velg maks og min hastigheter'!$H$11,IF($G412=500,'2. Velg maks og min hastigheter'!$H$12,IF($G412=630,'2. Velg maks og min hastigheter'!$H$13,VLOOKUP($G412,'Dim, min og maks'!$A$11:$H$54,6,FALSE)*3600*1.5))))))))),IF($F412=100,'2. Velg maks og min hastigheter'!$H$5,IF($F412=125,'2. Velg maks og min hastigheter'!$H$6,IF($F412=160,'2. Velg maks og min hastigheter'!$H$7,IF($F412=200,'2. Velg maks og min hastigheter'!$H$8,IF($F412=250,'2. Velg maks og min hastigheter'!$H$9,IF($F412=315,'2. Velg maks og min hastigheter'!$H$10,IF($F412=400,'2. Velg maks og min hastigheter'!$H$11,IF($F412=500,'2. Velg maks og min hastigheter'!$H$12,IF($F412=630,'2. Velg maks og min hastigheter'!$H$13,VLOOKUP($F412,'Dim, min og maks'!$A$11:$H$54,6,FALSE)*3600*1.5)))))))))))),0),"")</f>
        <v/>
      </c>
      <c r="K412" s="174"/>
      <c r="L412" s="175" t="str">
        <f t="shared" si="15"/>
        <v/>
      </c>
      <c r="M412" s="233" t="str">
        <f t="shared" si="16"/>
        <v/>
      </c>
      <c r="N412" s="233"/>
      <c r="O412" s="233"/>
      <c r="P412" s="164"/>
    </row>
    <row r="413" spans="1:16" ht="15" customHeight="1" x14ac:dyDescent="0.3">
      <c r="A413" s="155"/>
      <c r="B413" s="174" t="s">
        <v>425</v>
      </c>
      <c r="C413" s="164"/>
      <c r="D413" s="164"/>
      <c r="E413" s="164"/>
      <c r="F413" s="169" t="str">
        <f>IF($E413&lt;20,"",IF(H413=CAV!$A$3,IF($E413&lt;='CAV hastighet'!$E$5,100,IF($E413&lt;='CAV hastighet'!$E$6,125,IF($E413&lt;='CAV hastighet'!$E$7,160,IF($E413&lt;='CAV hastighet'!$E$8,200,IF($E413&lt;='CAV hastighet'!$E$9,250,IF($E413&lt;='CAV hastighet'!$E$10,315,IF($E413&lt;='CAV hastighet'!$E$11,400,IF($E413&lt;='CAV hastighet'!$E$12,500,IF($E413&lt;='CAV hastighet'!$E$13,630,"Dim må overstyres"))))))))),IF($E413&lt;='2. Velg maks og min hastigheter'!$E$5,100,IF($E413&lt;='2. Velg maks og min hastigheter'!$E$6,125,IF($E413&lt;='2. Velg maks og min hastigheter'!$E$7,160,IF($E413&lt;='2. Velg maks og min hastigheter'!$E$8,200,IF($E413&lt;='2. Velg maks og min hastigheter'!$E$9,250,IF($E413&lt;='2. Velg maks og min hastigheter'!$E$10,315,IF($E413&lt;='2. Velg maks og min hastigheter'!$E$11,400,IF($E413&lt;='2. Velg maks og min hastigheter'!$E$12,500,IF($E413&lt;='2. Velg maks og min hastigheter'!$E$13,630,"Bruk rektangulært")))))))))))</f>
        <v/>
      </c>
      <c r="G413" s="170"/>
      <c r="H413" s="170"/>
      <c r="I413" s="172" t="str">
        <f>IFERROR(IF(OR($E413="",F413=""),"",IF(AND(F413="Bruk rektangulært",G413=""),"",ROUND(IF(G413&lt;&gt;"",IF( VLOOKUP(G413,'Dim, min og maks'!$A$2:$F$54,6,FALSE)&lt;&gt;0,'1. Prosjekteringsverktøy'!E413/3600/VLOOKUP(G413,'Dim, min og maks'!$A$2:$F$54,6,FALSE),(E413/3600)/(((G413/2/1000))^2*PI())),IF( VLOOKUP(F413,'Dim, min og maks'!$A$2:$F$54,6,FALSE)&lt;&gt;0,'1. Prosjekteringsverktøy'!E413/3600/VLOOKUP($F413,'Dim, min og maks'!$A$2:$F$54,6,FALSE),($E413/3600)/((($F413/2/1000))^2*PI()))),1))),"Dim finnes ikke")</f>
        <v/>
      </c>
      <c r="J413" s="173" t="str">
        <f>IFERROR(ROUND(IF($F413=0,"",IF(H413=CAV!$A$3,E413,IF(G413&lt;&gt;"",IF($G413=100,'2. Velg maks og min hastigheter'!$H$5,IF($G413=125,'2. Velg maks og min hastigheter'!$H$6,IF($G413=160,'2. Velg maks og min hastigheter'!$H$7,IF($G413=200,'2. Velg maks og min hastigheter'!$H$8,IF($G413=250,'2. Velg maks og min hastigheter'!$H$9,IF($G413=315,'2. Velg maks og min hastigheter'!$H$10,IF($G413=400,'2. Velg maks og min hastigheter'!$H$11,IF($G413=500,'2. Velg maks og min hastigheter'!$H$12,IF($G413=630,'2. Velg maks og min hastigheter'!$H$13,VLOOKUP($G413,'Dim, min og maks'!$A$11:$H$54,6,FALSE)*3600*1.5))))))))),IF($F413=100,'2. Velg maks og min hastigheter'!$H$5,IF($F413=125,'2. Velg maks og min hastigheter'!$H$6,IF($F413=160,'2. Velg maks og min hastigheter'!$H$7,IF($F413=200,'2. Velg maks og min hastigheter'!$H$8,IF($F413=250,'2. Velg maks og min hastigheter'!$H$9,IF($F413=315,'2. Velg maks og min hastigheter'!$H$10,IF($F413=400,'2. Velg maks og min hastigheter'!$H$11,IF($F413=500,'2. Velg maks og min hastigheter'!$H$12,IF($F413=630,'2. Velg maks og min hastigheter'!$H$13,VLOOKUP($F413,'Dim, min og maks'!$A$11:$H$54,6,FALSE)*3600*1.5)))))))))))),0),"")</f>
        <v/>
      </c>
      <c r="K413" s="174"/>
      <c r="L413" s="175" t="str">
        <f t="shared" si="15"/>
        <v/>
      </c>
      <c r="M413" s="233" t="str">
        <f t="shared" si="16"/>
        <v/>
      </c>
      <c r="N413" s="233"/>
      <c r="O413" s="233"/>
      <c r="P413" s="164"/>
    </row>
    <row r="414" spans="1:16" ht="15" customHeight="1" x14ac:dyDescent="0.3">
      <c r="A414" s="155"/>
      <c r="B414" s="174" t="s">
        <v>425</v>
      </c>
      <c r="C414" s="164"/>
      <c r="D414" s="164"/>
      <c r="E414" s="164"/>
      <c r="F414" s="169" t="str">
        <f>IF($E414&lt;20,"",IF(H414=CAV!$A$3,IF($E414&lt;='CAV hastighet'!$E$5,100,IF($E414&lt;='CAV hastighet'!$E$6,125,IF($E414&lt;='CAV hastighet'!$E$7,160,IF($E414&lt;='CAV hastighet'!$E$8,200,IF($E414&lt;='CAV hastighet'!$E$9,250,IF($E414&lt;='CAV hastighet'!$E$10,315,IF($E414&lt;='CAV hastighet'!$E$11,400,IF($E414&lt;='CAV hastighet'!$E$12,500,IF($E414&lt;='CAV hastighet'!$E$13,630,"Dim må overstyres"))))))))),IF($E414&lt;='2. Velg maks og min hastigheter'!$E$5,100,IF($E414&lt;='2. Velg maks og min hastigheter'!$E$6,125,IF($E414&lt;='2. Velg maks og min hastigheter'!$E$7,160,IF($E414&lt;='2. Velg maks og min hastigheter'!$E$8,200,IF($E414&lt;='2. Velg maks og min hastigheter'!$E$9,250,IF($E414&lt;='2. Velg maks og min hastigheter'!$E$10,315,IF($E414&lt;='2. Velg maks og min hastigheter'!$E$11,400,IF($E414&lt;='2. Velg maks og min hastigheter'!$E$12,500,IF($E414&lt;='2. Velg maks og min hastigheter'!$E$13,630,"Bruk rektangulært")))))))))))</f>
        <v/>
      </c>
      <c r="G414" s="170"/>
      <c r="H414" s="170"/>
      <c r="I414" s="172" t="str">
        <f>IFERROR(IF(OR($E414="",F414=""),"",IF(AND(F414="Bruk rektangulært",G414=""),"",ROUND(IF(G414&lt;&gt;"",IF( VLOOKUP(G414,'Dim, min og maks'!$A$2:$F$54,6,FALSE)&lt;&gt;0,'1. Prosjekteringsverktøy'!E414/3600/VLOOKUP(G414,'Dim, min og maks'!$A$2:$F$54,6,FALSE),(E414/3600)/(((G414/2/1000))^2*PI())),IF( VLOOKUP(F414,'Dim, min og maks'!$A$2:$F$54,6,FALSE)&lt;&gt;0,'1. Prosjekteringsverktøy'!E414/3600/VLOOKUP($F414,'Dim, min og maks'!$A$2:$F$54,6,FALSE),($E414/3600)/((($F414/2/1000))^2*PI()))),1))),"Dim finnes ikke")</f>
        <v/>
      </c>
      <c r="J414" s="173" t="str">
        <f>IFERROR(ROUND(IF($F414=0,"",IF(H414=CAV!$A$3,E414,IF(G414&lt;&gt;"",IF($G414=100,'2. Velg maks og min hastigheter'!$H$5,IF($G414=125,'2. Velg maks og min hastigheter'!$H$6,IF($G414=160,'2. Velg maks og min hastigheter'!$H$7,IF($G414=200,'2. Velg maks og min hastigheter'!$H$8,IF($G414=250,'2. Velg maks og min hastigheter'!$H$9,IF($G414=315,'2. Velg maks og min hastigheter'!$H$10,IF($G414=400,'2. Velg maks og min hastigheter'!$H$11,IF($G414=500,'2. Velg maks og min hastigheter'!$H$12,IF($G414=630,'2. Velg maks og min hastigheter'!$H$13,VLOOKUP($G414,'Dim, min og maks'!$A$11:$H$54,6,FALSE)*3600*1.5))))))))),IF($F414=100,'2. Velg maks og min hastigheter'!$H$5,IF($F414=125,'2. Velg maks og min hastigheter'!$H$6,IF($F414=160,'2. Velg maks og min hastigheter'!$H$7,IF($F414=200,'2. Velg maks og min hastigheter'!$H$8,IF($F414=250,'2. Velg maks og min hastigheter'!$H$9,IF($F414=315,'2. Velg maks og min hastigheter'!$H$10,IF($F414=400,'2. Velg maks og min hastigheter'!$H$11,IF($F414=500,'2. Velg maks og min hastigheter'!$H$12,IF($F414=630,'2. Velg maks og min hastigheter'!$H$13,VLOOKUP($F414,'Dim, min og maks'!$A$11:$H$54,6,FALSE)*3600*1.5)))))))))))),0),"")</f>
        <v/>
      </c>
      <c r="K414" s="174"/>
      <c r="L414" s="175" t="str">
        <f t="shared" si="15"/>
        <v/>
      </c>
      <c r="M414" s="233" t="str">
        <f t="shared" si="16"/>
        <v/>
      </c>
      <c r="N414" s="233"/>
      <c r="O414" s="233"/>
      <c r="P414" s="164"/>
    </row>
    <row r="415" spans="1:16" ht="15" customHeight="1" x14ac:dyDescent="0.3">
      <c r="A415" s="155"/>
      <c r="B415" s="174" t="s">
        <v>425</v>
      </c>
      <c r="C415" s="164"/>
      <c r="D415" s="164"/>
      <c r="E415" s="164"/>
      <c r="F415" s="169" t="str">
        <f>IF($E415&lt;20,"",IF(H415=CAV!$A$3,IF($E415&lt;='CAV hastighet'!$E$5,100,IF($E415&lt;='CAV hastighet'!$E$6,125,IF($E415&lt;='CAV hastighet'!$E$7,160,IF($E415&lt;='CAV hastighet'!$E$8,200,IF($E415&lt;='CAV hastighet'!$E$9,250,IF($E415&lt;='CAV hastighet'!$E$10,315,IF($E415&lt;='CAV hastighet'!$E$11,400,IF($E415&lt;='CAV hastighet'!$E$12,500,IF($E415&lt;='CAV hastighet'!$E$13,630,"Dim må overstyres"))))))))),IF($E415&lt;='2. Velg maks og min hastigheter'!$E$5,100,IF($E415&lt;='2. Velg maks og min hastigheter'!$E$6,125,IF($E415&lt;='2. Velg maks og min hastigheter'!$E$7,160,IF($E415&lt;='2. Velg maks og min hastigheter'!$E$8,200,IF($E415&lt;='2. Velg maks og min hastigheter'!$E$9,250,IF($E415&lt;='2. Velg maks og min hastigheter'!$E$10,315,IF($E415&lt;='2. Velg maks og min hastigheter'!$E$11,400,IF($E415&lt;='2. Velg maks og min hastigheter'!$E$12,500,IF($E415&lt;='2. Velg maks og min hastigheter'!$E$13,630,"Bruk rektangulært")))))))))))</f>
        <v/>
      </c>
      <c r="G415" s="170"/>
      <c r="H415" s="170"/>
      <c r="I415" s="172" t="str">
        <f>IFERROR(IF(OR($E415="",F415=""),"",IF(AND(F415="Bruk rektangulært",G415=""),"",ROUND(IF(G415&lt;&gt;"",IF( VLOOKUP(G415,'Dim, min og maks'!$A$2:$F$54,6,FALSE)&lt;&gt;0,'1. Prosjekteringsverktøy'!E415/3600/VLOOKUP(G415,'Dim, min og maks'!$A$2:$F$54,6,FALSE),(E415/3600)/(((G415/2/1000))^2*PI())),IF( VLOOKUP(F415,'Dim, min og maks'!$A$2:$F$54,6,FALSE)&lt;&gt;0,'1. Prosjekteringsverktøy'!E415/3600/VLOOKUP($F415,'Dim, min og maks'!$A$2:$F$54,6,FALSE),($E415/3600)/((($F415/2/1000))^2*PI()))),1))),"Dim finnes ikke")</f>
        <v/>
      </c>
      <c r="J415" s="173" t="str">
        <f>IFERROR(ROUND(IF($F415=0,"",IF(H415=CAV!$A$3,E415,IF(G415&lt;&gt;"",IF($G415=100,'2. Velg maks og min hastigheter'!$H$5,IF($G415=125,'2. Velg maks og min hastigheter'!$H$6,IF($G415=160,'2. Velg maks og min hastigheter'!$H$7,IF($G415=200,'2. Velg maks og min hastigheter'!$H$8,IF($G415=250,'2. Velg maks og min hastigheter'!$H$9,IF($G415=315,'2. Velg maks og min hastigheter'!$H$10,IF($G415=400,'2. Velg maks og min hastigheter'!$H$11,IF($G415=500,'2. Velg maks og min hastigheter'!$H$12,IF($G415=630,'2. Velg maks og min hastigheter'!$H$13,VLOOKUP($G415,'Dim, min og maks'!$A$11:$H$54,6,FALSE)*3600*1.5))))))))),IF($F415=100,'2. Velg maks og min hastigheter'!$H$5,IF($F415=125,'2. Velg maks og min hastigheter'!$H$6,IF($F415=160,'2. Velg maks og min hastigheter'!$H$7,IF($F415=200,'2. Velg maks og min hastigheter'!$H$8,IF($F415=250,'2. Velg maks og min hastigheter'!$H$9,IF($F415=315,'2. Velg maks og min hastigheter'!$H$10,IF($F415=400,'2. Velg maks og min hastigheter'!$H$11,IF($F415=500,'2. Velg maks og min hastigheter'!$H$12,IF($F415=630,'2. Velg maks og min hastigheter'!$H$13,VLOOKUP($F415,'Dim, min og maks'!$A$11:$H$54,6,FALSE)*3600*1.5)))))))))))),0),"")</f>
        <v/>
      </c>
      <c r="K415" s="174"/>
      <c r="L415" s="175" t="str">
        <f t="shared" si="15"/>
        <v/>
      </c>
      <c r="M415" s="233" t="str">
        <f t="shared" si="16"/>
        <v/>
      </c>
      <c r="N415" s="233"/>
      <c r="O415" s="233"/>
      <c r="P415" s="164"/>
    </row>
    <row r="416" spans="1:16" ht="15" customHeight="1" x14ac:dyDescent="0.3">
      <c r="A416" s="155"/>
      <c r="B416" s="174" t="s">
        <v>425</v>
      </c>
      <c r="C416" s="164"/>
      <c r="D416" s="164"/>
      <c r="E416" s="164"/>
      <c r="F416" s="169" t="str">
        <f>IF($E416&lt;20,"",IF(H416=CAV!$A$3,IF($E416&lt;='CAV hastighet'!$E$5,100,IF($E416&lt;='CAV hastighet'!$E$6,125,IF($E416&lt;='CAV hastighet'!$E$7,160,IF($E416&lt;='CAV hastighet'!$E$8,200,IF($E416&lt;='CAV hastighet'!$E$9,250,IF($E416&lt;='CAV hastighet'!$E$10,315,IF($E416&lt;='CAV hastighet'!$E$11,400,IF($E416&lt;='CAV hastighet'!$E$12,500,IF($E416&lt;='CAV hastighet'!$E$13,630,"Dim må overstyres"))))))))),IF($E416&lt;='2. Velg maks og min hastigheter'!$E$5,100,IF($E416&lt;='2. Velg maks og min hastigheter'!$E$6,125,IF($E416&lt;='2. Velg maks og min hastigheter'!$E$7,160,IF($E416&lt;='2. Velg maks og min hastigheter'!$E$8,200,IF($E416&lt;='2. Velg maks og min hastigheter'!$E$9,250,IF($E416&lt;='2. Velg maks og min hastigheter'!$E$10,315,IF($E416&lt;='2. Velg maks og min hastigheter'!$E$11,400,IF($E416&lt;='2. Velg maks og min hastigheter'!$E$12,500,IF($E416&lt;='2. Velg maks og min hastigheter'!$E$13,630,"Bruk rektangulært")))))))))))</f>
        <v/>
      </c>
      <c r="G416" s="170"/>
      <c r="H416" s="170"/>
      <c r="I416" s="172" t="str">
        <f>IFERROR(IF(OR($E416="",F416=""),"",IF(AND(F416="Bruk rektangulært",G416=""),"",ROUND(IF(G416&lt;&gt;"",IF( VLOOKUP(G416,'Dim, min og maks'!$A$2:$F$54,6,FALSE)&lt;&gt;0,'1. Prosjekteringsverktøy'!E416/3600/VLOOKUP(G416,'Dim, min og maks'!$A$2:$F$54,6,FALSE),(E416/3600)/(((G416/2/1000))^2*PI())),IF( VLOOKUP(F416,'Dim, min og maks'!$A$2:$F$54,6,FALSE)&lt;&gt;0,'1. Prosjekteringsverktøy'!E416/3600/VLOOKUP($F416,'Dim, min og maks'!$A$2:$F$54,6,FALSE),($E416/3600)/((($F416/2/1000))^2*PI()))),1))),"Dim finnes ikke")</f>
        <v/>
      </c>
      <c r="J416" s="173" t="str">
        <f>IFERROR(ROUND(IF($F416=0,"",IF(H416=CAV!$A$3,E416,IF(G416&lt;&gt;"",IF($G416=100,'2. Velg maks og min hastigheter'!$H$5,IF($G416=125,'2. Velg maks og min hastigheter'!$H$6,IF($G416=160,'2. Velg maks og min hastigheter'!$H$7,IF($G416=200,'2. Velg maks og min hastigheter'!$H$8,IF($G416=250,'2. Velg maks og min hastigheter'!$H$9,IF($G416=315,'2. Velg maks og min hastigheter'!$H$10,IF($G416=400,'2. Velg maks og min hastigheter'!$H$11,IF($G416=500,'2. Velg maks og min hastigheter'!$H$12,IF($G416=630,'2. Velg maks og min hastigheter'!$H$13,VLOOKUP($G416,'Dim, min og maks'!$A$11:$H$54,6,FALSE)*3600*1.5))))))))),IF($F416=100,'2. Velg maks og min hastigheter'!$H$5,IF($F416=125,'2. Velg maks og min hastigheter'!$H$6,IF($F416=160,'2. Velg maks og min hastigheter'!$H$7,IF($F416=200,'2. Velg maks og min hastigheter'!$H$8,IF($F416=250,'2. Velg maks og min hastigheter'!$H$9,IF($F416=315,'2. Velg maks og min hastigheter'!$H$10,IF($F416=400,'2. Velg maks og min hastigheter'!$H$11,IF($F416=500,'2. Velg maks og min hastigheter'!$H$12,IF($F416=630,'2. Velg maks og min hastigheter'!$H$13,VLOOKUP($F416,'Dim, min og maks'!$A$11:$H$54,6,FALSE)*3600*1.5)))))))))))),0),"")</f>
        <v/>
      </c>
      <c r="K416" s="174"/>
      <c r="L416" s="175" t="str">
        <f t="shared" si="15"/>
        <v/>
      </c>
      <c r="M416" s="233" t="str">
        <f t="shared" si="16"/>
        <v/>
      </c>
      <c r="N416" s="233"/>
      <c r="O416" s="233"/>
      <c r="P416" s="164"/>
    </row>
    <row r="417" spans="1:16" ht="15" customHeight="1" x14ac:dyDescent="0.3">
      <c r="A417" s="155"/>
      <c r="B417" s="174" t="s">
        <v>425</v>
      </c>
      <c r="C417" s="164"/>
      <c r="D417" s="164"/>
      <c r="E417" s="164"/>
      <c r="F417" s="169" t="str">
        <f>IF($E417&lt;20,"",IF(H417=CAV!$A$3,IF($E417&lt;='CAV hastighet'!$E$5,100,IF($E417&lt;='CAV hastighet'!$E$6,125,IF($E417&lt;='CAV hastighet'!$E$7,160,IF($E417&lt;='CAV hastighet'!$E$8,200,IF($E417&lt;='CAV hastighet'!$E$9,250,IF($E417&lt;='CAV hastighet'!$E$10,315,IF($E417&lt;='CAV hastighet'!$E$11,400,IF($E417&lt;='CAV hastighet'!$E$12,500,IF($E417&lt;='CAV hastighet'!$E$13,630,"Dim må overstyres"))))))))),IF($E417&lt;='2. Velg maks og min hastigheter'!$E$5,100,IF($E417&lt;='2. Velg maks og min hastigheter'!$E$6,125,IF($E417&lt;='2. Velg maks og min hastigheter'!$E$7,160,IF($E417&lt;='2. Velg maks og min hastigheter'!$E$8,200,IF($E417&lt;='2. Velg maks og min hastigheter'!$E$9,250,IF($E417&lt;='2. Velg maks og min hastigheter'!$E$10,315,IF($E417&lt;='2. Velg maks og min hastigheter'!$E$11,400,IF($E417&lt;='2. Velg maks og min hastigheter'!$E$12,500,IF($E417&lt;='2. Velg maks og min hastigheter'!$E$13,630,"Bruk rektangulært")))))))))))</f>
        <v/>
      </c>
      <c r="G417" s="170"/>
      <c r="H417" s="170"/>
      <c r="I417" s="172" t="str">
        <f>IFERROR(IF(OR($E417="",F417=""),"",IF(AND(F417="Bruk rektangulært",G417=""),"",ROUND(IF(G417&lt;&gt;"",IF( VLOOKUP(G417,'Dim, min og maks'!$A$2:$F$54,6,FALSE)&lt;&gt;0,'1. Prosjekteringsverktøy'!E417/3600/VLOOKUP(G417,'Dim, min og maks'!$A$2:$F$54,6,FALSE),(E417/3600)/(((G417/2/1000))^2*PI())),IF( VLOOKUP(F417,'Dim, min og maks'!$A$2:$F$54,6,FALSE)&lt;&gt;0,'1. Prosjekteringsverktøy'!E417/3600/VLOOKUP($F417,'Dim, min og maks'!$A$2:$F$54,6,FALSE),($E417/3600)/((($F417/2/1000))^2*PI()))),1))),"Dim finnes ikke")</f>
        <v/>
      </c>
      <c r="J417" s="173" t="str">
        <f>IFERROR(ROUND(IF($F417=0,"",IF(H417=CAV!$A$3,E417,IF(G417&lt;&gt;"",IF($G417=100,'2. Velg maks og min hastigheter'!$H$5,IF($G417=125,'2. Velg maks og min hastigheter'!$H$6,IF($G417=160,'2. Velg maks og min hastigheter'!$H$7,IF($G417=200,'2. Velg maks og min hastigheter'!$H$8,IF($G417=250,'2. Velg maks og min hastigheter'!$H$9,IF($G417=315,'2. Velg maks og min hastigheter'!$H$10,IF($G417=400,'2. Velg maks og min hastigheter'!$H$11,IF($G417=500,'2. Velg maks og min hastigheter'!$H$12,IF($G417=630,'2. Velg maks og min hastigheter'!$H$13,VLOOKUP($G417,'Dim, min og maks'!$A$11:$H$54,6,FALSE)*3600*1.5))))))))),IF($F417=100,'2. Velg maks og min hastigheter'!$H$5,IF($F417=125,'2. Velg maks og min hastigheter'!$H$6,IF($F417=160,'2. Velg maks og min hastigheter'!$H$7,IF($F417=200,'2. Velg maks og min hastigheter'!$H$8,IF($F417=250,'2. Velg maks og min hastigheter'!$H$9,IF($F417=315,'2. Velg maks og min hastigheter'!$H$10,IF($F417=400,'2. Velg maks og min hastigheter'!$H$11,IF($F417=500,'2. Velg maks og min hastigheter'!$H$12,IF($F417=630,'2. Velg maks og min hastigheter'!$H$13,VLOOKUP($F417,'Dim, min og maks'!$A$11:$H$54,6,FALSE)*3600*1.5)))))))))))),0),"")</f>
        <v/>
      </c>
      <c r="K417" s="174"/>
      <c r="L417" s="175" t="str">
        <f t="shared" si="15"/>
        <v/>
      </c>
      <c r="M417" s="233" t="str">
        <f t="shared" si="16"/>
        <v/>
      </c>
      <c r="N417" s="233"/>
      <c r="O417" s="233"/>
      <c r="P417" s="164"/>
    </row>
    <row r="418" spans="1:16" ht="15" customHeight="1" x14ac:dyDescent="0.3">
      <c r="A418" s="155"/>
      <c r="B418" s="174" t="s">
        <v>425</v>
      </c>
      <c r="C418" s="164"/>
      <c r="D418" s="164"/>
      <c r="E418" s="164"/>
      <c r="F418" s="169" t="str">
        <f>IF($E418&lt;20,"",IF(H418=CAV!$A$3,IF($E418&lt;='CAV hastighet'!$E$5,100,IF($E418&lt;='CAV hastighet'!$E$6,125,IF($E418&lt;='CAV hastighet'!$E$7,160,IF($E418&lt;='CAV hastighet'!$E$8,200,IF($E418&lt;='CAV hastighet'!$E$9,250,IF($E418&lt;='CAV hastighet'!$E$10,315,IF($E418&lt;='CAV hastighet'!$E$11,400,IF($E418&lt;='CAV hastighet'!$E$12,500,IF($E418&lt;='CAV hastighet'!$E$13,630,"Dim må overstyres"))))))))),IF($E418&lt;='2. Velg maks og min hastigheter'!$E$5,100,IF($E418&lt;='2. Velg maks og min hastigheter'!$E$6,125,IF($E418&lt;='2. Velg maks og min hastigheter'!$E$7,160,IF($E418&lt;='2. Velg maks og min hastigheter'!$E$8,200,IF($E418&lt;='2. Velg maks og min hastigheter'!$E$9,250,IF($E418&lt;='2. Velg maks og min hastigheter'!$E$10,315,IF($E418&lt;='2. Velg maks og min hastigheter'!$E$11,400,IF($E418&lt;='2. Velg maks og min hastigheter'!$E$12,500,IF($E418&lt;='2. Velg maks og min hastigheter'!$E$13,630,"Bruk rektangulært")))))))))))</f>
        <v/>
      </c>
      <c r="G418" s="170"/>
      <c r="H418" s="170"/>
      <c r="I418" s="172" t="str">
        <f>IFERROR(IF(OR($E418="",F418=""),"",IF(AND(F418="Bruk rektangulært",G418=""),"",ROUND(IF(G418&lt;&gt;"",IF( VLOOKUP(G418,'Dim, min og maks'!$A$2:$F$54,6,FALSE)&lt;&gt;0,'1. Prosjekteringsverktøy'!E418/3600/VLOOKUP(G418,'Dim, min og maks'!$A$2:$F$54,6,FALSE),(E418/3600)/(((G418/2/1000))^2*PI())),IF( VLOOKUP(F418,'Dim, min og maks'!$A$2:$F$54,6,FALSE)&lt;&gt;0,'1. Prosjekteringsverktøy'!E418/3600/VLOOKUP($F418,'Dim, min og maks'!$A$2:$F$54,6,FALSE),($E418/3600)/((($F418/2/1000))^2*PI()))),1))),"Dim finnes ikke")</f>
        <v/>
      </c>
      <c r="J418" s="173" t="str">
        <f>IFERROR(ROUND(IF($F418=0,"",IF(H418=CAV!$A$3,E418,IF(G418&lt;&gt;"",IF($G418=100,'2. Velg maks og min hastigheter'!$H$5,IF($G418=125,'2. Velg maks og min hastigheter'!$H$6,IF($G418=160,'2. Velg maks og min hastigheter'!$H$7,IF($G418=200,'2. Velg maks og min hastigheter'!$H$8,IF($G418=250,'2. Velg maks og min hastigheter'!$H$9,IF($G418=315,'2. Velg maks og min hastigheter'!$H$10,IF($G418=400,'2. Velg maks og min hastigheter'!$H$11,IF($G418=500,'2. Velg maks og min hastigheter'!$H$12,IF($G418=630,'2. Velg maks og min hastigheter'!$H$13,VLOOKUP($G418,'Dim, min og maks'!$A$11:$H$54,6,FALSE)*3600*1.5))))))))),IF($F418=100,'2. Velg maks og min hastigheter'!$H$5,IF($F418=125,'2. Velg maks og min hastigheter'!$H$6,IF($F418=160,'2. Velg maks og min hastigheter'!$H$7,IF($F418=200,'2. Velg maks og min hastigheter'!$H$8,IF($F418=250,'2. Velg maks og min hastigheter'!$H$9,IF($F418=315,'2. Velg maks og min hastigheter'!$H$10,IF($F418=400,'2. Velg maks og min hastigheter'!$H$11,IF($F418=500,'2. Velg maks og min hastigheter'!$H$12,IF($F418=630,'2. Velg maks og min hastigheter'!$H$13,VLOOKUP($F418,'Dim, min og maks'!$A$11:$H$54,6,FALSE)*3600*1.5)))))))))))),0),"")</f>
        <v/>
      </c>
      <c r="K418" s="174"/>
      <c r="L418" s="175" t="str">
        <f t="shared" si="15"/>
        <v/>
      </c>
      <c r="M418" s="233" t="str">
        <f t="shared" si="16"/>
        <v/>
      </c>
      <c r="N418" s="233"/>
      <c r="O418" s="233"/>
      <c r="P418" s="164"/>
    </row>
    <row r="419" spans="1:16" ht="15" customHeight="1" x14ac:dyDescent="0.3">
      <c r="A419" s="155"/>
      <c r="B419" s="174" t="s">
        <v>425</v>
      </c>
      <c r="C419" s="164"/>
      <c r="D419" s="164"/>
      <c r="E419" s="164"/>
      <c r="F419" s="169" t="str">
        <f>IF($E419&lt;20,"",IF(H419=CAV!$A$3,IF($E419&lt;='CAV hastighet'!$E$5,100,IF($E419&lt;='CAV hastighet'!$E$6,125,IF($E419&lt;='CAV hastighet'!$E$7,160,IF($E419&lt;='CAV hastighet'!$E$8,200,IF($E419&lt;='CAV hastighet'!$E$9,250,IF($E419&lt;='CAV hastighet'!$E$10,315,IF($E419&lt;='CAV hastighet'!$E$11,400,IF($E419&lt;='CAV hastighet'!$E$12,500,IF($E419&lt;='CAV hastighet'!$E$13,630,"Dim må overstyres"))))))))),IF($E419&lt;='2. Velg maks og min hastigheter'!$E$5,100,IF($E419&lt;='2. Velg maks og min hastigheter'!$E$6,125,IF($E419&lt;='2. Velg maks og min hastigheter'!$E$7,160,IF($E419&lt;='2. Velg maks og min hastigheter'!$E$8,200,IF($E419&lt;='2. Velg maks og min hastigheter'!$E$9,250,IF($E419&lt;='2. Velg maks og min hastigheter'!$E$10,315,IF($E419&lt;='2. Velg maks og min hastigheter'!$E$11,400,IF($E419&lt;='2. Velg maks og min hastigheter'!$E$12,500,IF($E419&lt;='2. Velg maks og min hastigheter'!$E$13,630,"Bruk rektangulært")))))))))))</f>
        <v/>
      </c>
      <c r="G419" s="170"/>
      <c r="H419" s="170"/>
      <c r="I419" s="172" t="str">
        <f>IFERROR(IF(OR($E419="",F419=""),"",IF(AND(F419="Bruk rektangulært",G419=""),"",ROUND(IF(G419&lt;&gt;"",IF( VLOOKUP(G419,'Dim, min og maks'!$A$2:$F$54,6,FALSE)&lt;&gt;0,'1. Prosjekteringsverktøy'!E419/3600/VLOOKUP(G419,'Dim, min og maks'!$A$2:$F$54,6,FALSE),(E419/3600)/(((G419/2/1000))^2*PI())),IF( VLOOKUP(F419,'Dim, min og maks'!$A$2:$F$54,6,FALSE)&lt;&gt;0,'1. Prosjekteringsverktøy'!E419/3600/VLOOKUP($F419,'Dim, min og maks'!$A$2:$F$54,6,FALSE),($E419/3600)/((($F419/2/1000))^2*PI()))),1))),"Dim finnes ikke")</f>
        <v/>
      </c>
      <c r="J419" s="173" t="str">
        <f>IFERROR(ROUND(IF($F419=0,"",IF(H419=CAV!$A$3,E419,IF(G419&lt;&gt;"",IF($G419=100,'2. Velg maks og min hastigheter'!$H$5,IF($G419=125,'2. Velg maks og min hastigheter'!$H$6,IF($G419=160,'2. Velg maks og min hastigheter'!$H$7,IF($G419=200,'2. Velg maks og min hastigheter'!$H$8,IF($G419=250,'2. Velg maks og min hastigheter'!$H$9,IF($G419=315,'2. Velg maks og min hastigheter'!$H$10,IF($G419=400,'2. Velg maks og min hastigheter'!$H$11,IF($G419=500,'2. Velg maks og min hastigheter'!$H$12,IF($G419=630,'2. Velg maks og min hastigheter'!$H$13,VLOOKUP($G419,'Dim, min og maks'!$A$11:$H$54,6,FALSE)*3600*1.5))))))))),IF($F419=100,'2. Velg maks og min hastigheter'!$H$5,IF($F419=125,'2. Velg maks og min hastigheter'!$H$6,IF($F419=160,'2. Velg maks og min hastigheter'!$H$7,IF($F419=200,'2. Velg maks og min hastigheter'!$H$8,IF($F419=250,'2. Velg maks og min hastigheter'!$H$9,IF($F419=315,'2. Velg maks og min hastigheter'!$H$10,IF($F419=400,'2. Velg maks og min hastigheter'!$H$11,IF($F419=500,'2. Velg maks og min hastigheter'!$H$12,IF($F419=630,'2. Velg maks og min hastigheter'!$H$13,VLOOKUP($F419,'Dim, min og maks'!$A$11:$H$54,6,FALSE)*3600*1.5)))))))))))),0),"")</f>
        <v/>
      </c>
      <c r="K419" s="174"/>
      <c r="L419" s="175" t="str">
        <f t="shared" si="15"/>
        <v/>
      </c>
      <c r="M419" s="233" t="str">
        <f t="shared" si="16"/>
        <v/>
      </c>
      <c r="N419" s="233"/>
      <c r="O419" s="233"/>
      <c r="P419" s="164"/>
    </row>
    <row r="420" spans="1:16" ht="15" customHeight="1" x14ac:dyDescent="0.3">
      <c r="A420" s="155"/>
      <c r="B420" s="174" t="s">
        <v>425</v>
      </c>
      <c r="C420" s="164"/>
      <c r="D420" s="164"/>
      <c r="E420" s="164"/>
      <c r="F420" s="169" t="str">
        <f>IF($E420&lt;20,"",IF(H420=CAV!$A$3,IF($E420&lt;='CAV hastighet'!$E$5,100,IF($E420&lt;='CAV hastighet'!$E$6,125,IF($E420&lt;='CAV hastighet'!$E$7,160,IF($E420&lt;='CAV hastighet'!$E$8,200,IF($E420&lt;='CAV hastighet'!$E$9,250,IF($E420&lt;='CAV hastighet'!$E$10,315,IF($E420&lt;='CAV hastighet'!$E$11,400,IF($E420&lt;='CAV hastighet'!$E$12,500,IF($E420&lt;='CAV hastighet'!$E$13,630,"Dim må overstyres"))))))))),IF($E420&lt;='2. Velg maks og min hastigheter'!$E$5,100,IF($E420&lt;='2. Velg maks og min hastigheter'!$E$6,125,IF($E420&lt;='2. Velg maks og min hastigheter'!$E$7,160,IF($E420&lt;='2. Velg maks og min hastigheter'!$E$8,200,IF($E420&lt;='2. Velg maks og min hastigheter'!$E$9,250,IF($E420&lt;='2. Velg maks og min hastigheter'!$E$10,315,IF($E420&lt;='2. Velg maks og min hastigheter'!$E$11,400,IF($E420&lt;='2. Velg maks og min hastigheter'!$E$12,500,IF($E420&lt;='2. Velg maks og min hastigheter'!$E$13,630,"Bruk rektangulært")))))))))))</f>
        <v/>
      </c>
      <c r="G420" s="170"/>
      <c r="H420" s="170"/>
      <c r="I420" s="172" t="str">
        <f>IFERROR(IF(OR($E420="",F420=""),"",IF(AND(F420="Bruk rektangulært",G420=""),"",ROUND(IF(G420&lt;&gt;"",IF( VLOOKUP(G420,'Dim, min og maks'!$A$2:$F$54,6,FALSE)&lt;&gt;0,'1. Prosjekteringsverktøy'!E420/3600/VLOOKUP(G420,'Dim, min og maks'!$A$2:$F$54,6,FALSE),(E420/3600)/(((G420/2/1000))^2*PI())),IF( VLOOKUP(F420,'Dim, min og maks'!$A$2:$F$54,6,FALSE)&lt;&gt;0,'1. Prosjekteringsverktøy'!E420/3600/VLOOKUP($F420,'Dim, min og maks'!$A$2:$F$54,6,FALSE),($E420/3600)/((($F420/2/1000))^2*PI()))),1))),"Dim finnes ikke")</f>
        <v/>
      </c>
      <c r="J420" s="173" t="str">
        <f>IFERROR(ROUND(IF($F420=0,"",IF(H420=CAV!$A$3,E420,IF(G420&lt;&gt;"",IF($G420=100,'2. Velg maks og min hastigheter'!$H$5,IF($G420=125,'2. Velg maks og min hastigheter'!$H$6,IF($G420=160,'2. Velg maks og min hastigheter'!$H$7,IF($G420=200,'2. Velg maks og min hastigheter'!$H$8,IF($G420=250,'2. Velg maks og min hastigheter'!$H$9,IF($G420=315,'2. Velg maks og min hastigheter'!$H$10,IF($G420=400,'2. Velg maks og min hastigheter'!$H$11,IF($G420=500,'2. Velg maks og min hastigheter'!$H$12,IF($G420=630,'2. Velg maks og min hastigheter'!$H$13,VLOOKUP($G420,'Dim, min og maks'!$A$11:$H$54,6,FALSE)*3600*1.5))))))))),IF($F420=100,'2. Velg maks og min hastigheter'!$H$5,IF($F420=125,'2. Velg maks og min hastigheter'!$H$6,IF($F420=160,'2. Velg maks og min hastigheter'!$H$7,IF($F420=200,'2. Velg maks og min hastigheter'!$H$8,IF($F420=250,'2. Velg maks og min hastigheter'!$H$9,IF($F420=315,'2. Velg maks og min hastigheter'!$H$10,IF($F420=400,'2. Velg maks og min hastigheter'!$H$11,IF($F420=500,'2. Velg maks og min hastigheter'!$H$12,IF($F420=630,'2. Velg maks og min hastigheter'!$H$13,VLOOKUP($F420,'Dim, min og maks'!$A$11:$H$54,6,FALSE)*3600*1.5)))))))))))),0),"")</f>
        <v/>
      </c>
      <c r="K420" s="174"/>
      <c r="L420" s="175" t="str">
        <f t="shared" si="15"/>
        <v/>
      </c>
      <c r="M420" s="233" t="str">
        <f t="shared" si="16"/>
        <v/>
      </c>
      <c r="N420" s="233"/>
      <c r="O420" s="233"/>
      <c r="P420" s="164"/>
    </row>
    <row r="421" spans="1:16" ht="15" customHeight="1" x14ac:dyDescent="0.3">
      <c r="A421" s="155"/>
      <c r="B421" s="174" t="s">
        <v>425</v>
      </c>
      <c r="C421" s="164"/>
      <c r="D421" s="164"/>
      <c r="E421" s="164"/>
      <c r="F421" s="169" t="str">
        <f>IF($E421&lt;20,"",IF(H421=CAV!$A$3,IF($E421&lt;='CAV hastighet'!$E$5,100,IF($E421&lt;='CAV hastighet'!$E$6,125,IF($E421&lt;='CAV hastighet'!$E$7,160,IF($E421&lt;='CAV hastighet'!$E$8,200,IF($E421&lt;='CAV hastighet'!$E$9,250,IF($E421&lt;='CAV hastighet'!$E$10,315,IF($E421&lt;='CAV hastighet'!$E$11,400,IF($E421&lt;='CAV hastighet'!$E$12,500,IF($E421&lt;='CAV hastighet'!$E$13,630,"Dim må overstyres"))))))))),IF($E421&lt;='2. Velg maks og min hastigheter'!$E$5,100,IF($E421&lt;='2. Velg maks og min hastigheter'!$E$6,125,IF($E421&lt;='2. Velg maks og min hastigheter'!$E$7,160,IF($E421&lt;='2. Velg maks og min hastigheter'!$E$8,200,IF($E421&lt;='2. Velg maks og min hastigheter'!$E$9,250,IF($E421&lt;='2. Velg maks og min hastigheter'!$E$10,315,IF($E421&lt;='2. Velg maks og min hastigheter'!$E$11,400,IF($E421&lt;='2. Velg maks og min hastigheter'!$E$12,500,IF($E421&lt;='2. Velg maks og min hastigheter'!$E$13,630,"Bruk rektangulært")))))))))))</f>
        <v/>
      </c>
      <c r="G421" s="170"/>
      <c r="H421" s="170"/>
      <c r="I421" s="172" t="str">
        <f>IFERROR(IF(OR($E421="",F421=""),"",IF(AND(F421="Bruk rektangulært",G421=""),"",ROUND(IF(G421&lt;&gt;"",IF( VLOOKUP(G421,'Dim, min og maks'!$A$2:$F$54,6,FALSE)&lt;&gt;0,'1. Prosjekteringsverktøy'!E421/3600/VLOOKUP(G421,'Dim, min og maks'!$A$2:$F$54,6,FALSE),(E421/3600)/(((G421/2/1000))^2*PI())),IF( VLOOKUP(F421,'Dim, min og maks'!$A$2:$F$54,6,FALSE)&lt;&gt;0,'1. Prosjekteringsverktøy'!E421/3600/VLOOKUP($F421,'Dim, min og maks'!$A$2:$F$54,6,FALSE),($E421/3600)/((($F421/2/1000))^2*PI()))),1))),"Dim finnes ikke")</f>
        <v/>
      </c>
      <c r="J421" s="173" t="str">
        <f>IFERROR(ROUND(IF($F421=0,"",IF(H421=CAV!$A$3,E421,IF(G421&lt;&gt;"",IF($G421=100,'2. Velg maks og min hastigheter'!$H$5,IF($G421=125,'2. Velg maks og min hastigheter'!$H$6,IF($G421=160,'2. Velg maks og min hastigheter'!$H$7,IF($G421=200,'2. Velg maks og min hastigheter'!$H$8,IF($G421=250,'2. Velg maks og min hastigheter'!$H$9,IF($G421=315,'2. Velg maks og min hastigheter'!$H$10,IF($G421=400,'2. Velg maks og min hastigheter'!$H$11,IF($G421=500,'2. Velg maks og min hastigheter'!$H$12,IF($G421=630,'2. Velg maks og min hastigheter'!$H$13,VLOOKUP($G421,'Dim, min og maks'!$A$11:$H$54,6,FALSE)*3600*1.5))))))))),IF($F421=100,'2. Velg maks og min hastigheter'!$H$5,IF($F421=125,'2. Velg maks og min hastigheter'!$H$6,IF($F421=160,'2. Velg maks og min hastigheter'!$H$7,IF($F421=200,'2. Velg maks og min hastigheter'!$H$8,IF($F421=250,'2. Velg maks og min hastigheter'!$H$9,IF($F421=315,'2. Velg maks og min hastigheter'!$H$10,IF($F421=400,'2. Velg maks og min hastigheter'!$H$11,IF($F421=500,'2. Velg maks og min hastigheter'!$H$12,IF($F421=630,'2. Velg maks og min hastigheter'!$H$13,VLOOKUP($F421,'Dim, min og maks'!$A$11:$H$54,6,FALSE)*3600*1.5)))))))))))),0),"")</f>
        <v/>
      </c>
      <c r="K421" s="174"/>
      <c r="L421" s="175" t="str">
        <f t="shared" si="15"/>
        <v/>
      </c>
      <c r="M421" s="233" t="str">
        <f t="shared" si="16"/>
        <v/>
      </c>
      <c r="N421" s="233"/>
      <c r="O421" s="233"/>
      <c r="P421" s="164"/>
    </row>
    <row r="422" spans="1:16" ht="15" customHeight="1" x14ac:dyDescent="0.3">
      <c r="A422" s="155"/>
      <c r="B422" s="174" t="s">
        <v>425</v>
      </c>
      <c r="C422" s="164"/>
      <c r="D422" s="164"/>
      <c r="E422" s="164"/>
      <c r="F422" s="169" t="str">
        <f>IF($E422&lt;20,"",IF(H422=CAV!$A$3,IF($E422&lt;='CAV hastighet'!$E$5,100,IF($E422&lt;='CAV hastighet'!$E$6,125,IF($E422&lt;='CAV hastighet'!$E$7,160,IF($E422&lt;='CAV hastighet'!$E$8,200,IF($E422&lt;='CAV hastighet'!$E$9,250,IF($E422&lt;='CAV hastighet'!$E$10,315,IF($E422&lt;='CAV hastighet'!$E$11,400,IF($E422&lt;='CAV hastighet'!$E$12,500,IF($E422&lt;='CAV hastighet'!$E$13,630,"Dim må overstyres"))))))))),IF($E422&lt;='2. Velg maks og min hastigheter'!$E$5,100,IF($E422&lt;='2. Velg maks og min hastigheter'!$E$6,125,IF($E422&lt;='2. Velg maks og min hastigheter'!$E$7,160,IF($E422&lt;='2. Velg maks og min hastigheter'!$E$8,200,IF($E422&lt;='2. Velg maks og min hastigheter'!$E$9,250,IF($E422&lt;='2. Velg maks og min hastigheter'!$E$10,315,IF($E422&lt;='2. Velg maks og min hastigheter'!$E$11,400,IF($E422&lt;='2. Velg maks og min hastigheter'!$E$12,500,IF($E422&lt;='2. Velg maks og min hastigheter'!$E$13,630,"Bruk rektangulært")))))))))))</f>
        <v/>
      </c>
      <c r="G422" s="170"/>
      <c r="H422" s="170"/>
      <c r="I422" s="172" t="str">
        <f>IFERROR(IF(OR($E422="",F422=""),"",IF(AND(F422="Bruk rektangulært",G422=""),"",ROUND(IF(G422&lt;&gt;"",IF( VLOOKUP(G422,'Dim, min og maks'!$A$2:$F$54,6,FALSE)&lt;&gt;0,'1. Prosjekteringsverktøy'!E422/3600/VLOOKUP(G422,'Dim, min og maks'!$A$2:$F$54,6,FALSE),(E422/3600)/(((G422/2/1000))^2*PI())),IF( VLOOKUP(F422,'Dim, min og maks'!$A$2:$F$54,6,FALSE)&lt;&gt;0,'1. Prosjekteringsverktøy'!E422/3600/VLOOKUP($F422,'Dim, min og maks'!$A$2:$F$54,6,FALSE),($E422/3600)/((($F422/2/1000))^2*PI()))),1))),"Dim finnes ikke")</f>
        <v/>
      </c>
      <c r="J422" s="173" t="str">
        <f>IFERROR(ROUND(IF($F422=0,"",IF(H422=CAV!$A$3,E422,IF(G422&lt;&gt;"",IF($G422=100,'2. Velg maks og min hastigheter'!$H$5,IF($G422=125,'2. Velg maks og min hastigheter'!$H$6,IF($G422=160,'2. Velg maks og min hastigheter'!$H$7,IF($G422=200,'2. Velg maks og min hastigheter'!$H$8,IF($G422=250,'2. Velg maks og min hastigheter'!$H$9,IF($G422=315,'2. Velg maks og min hastigheter'!$H$10,IF($G422=400,'2. Velg maks og min hastigheter'!$H$11,IF($G422=500,'2. Velg maks og min hastigheter'!$H$12,IF($G422=630,'2. Velg maks og min hastigheter'!$H$13,VLOOKUP($G422,'Dim, min og maks'!$A$11:$H$54,6,FALSE)*3600*1.5))))))))),IF($F422=100,'2. Velg maks og min hastigheter'!$H$5,IF($F422=125,'2. Velg maks og min hastigheter'!$H$6,IF($F422=160,'2. Velg maks og min hastigheter'!$H$7,IF($F422=200,'2. Velg maks og min hastigheter'!$H$8,IF($F422=250,'2. Velg maks og min hastigheter'!$H$9,IF($F422=315,'2. Velg maks og min hastigheter'!$H$10,IF($F422=400,'2. Velg maks og min hastigheter'!$H$11,IF($F422=500,'2. Velg maks og min hastigheter'!$H$12,IF($F422=630,'2. Velg maks og min hastigheter'!$H$13,VLOOKUP($F422,'Dim, min og maks'!$A$11:$H$54,6,FALSE)*3600*1.5)))))))))))),0),"")</f>
        <v/>
      </c>
      <c r="K422" s="174"/>
      <c r="L422" s="175" t="str">
        <f t="shared" si="15"/>
        <v/>
      </c>
      <c r="M422" s="233" t="str">
        <f t="shared" si="16"/>
        <v/>
      </c>
      <c r="N422" s="233"/>
      <c r="O422" s="233"/>
      <c r="P422" s="164"/>
    </row>
    <row r="423" spans="1:16" ht="15" customHeight="1" x14ac:dyDescent="0.3">
      <c r="A423" s="155"/>
      <c r="B423" s="174" t="s">
        <v>425</v>
      </c>
      <c r="C423" s="164"/>
      <c r="D423" s="164"/>
      <c r="E423" s="164"/>
      <c r="F423" s="169" t="str">
        <f>IF($E423&lt;20,"",IF(H423=CAV!$A$3,IF($E423&lt;='CAV hastighet'!$E$5,100,IF($E423&lt;='CAV hastighet'!$E$6,125,IF($E423&lt;='CAV hastighet'!$E$7,160,IF($E423&lt;='CAV hastighet'!$E$8,200,IF($E423&lt;='CAV hastighet'!$E$9,250,IF($E423&lt;='CAV hastighet'!$E$10,315,IF($E423&lt;='CAV hastighet'!$E$11,400,IF($E423&lt;='CAV hastighet'!$E$12,500,IF($E423&lt;='CAV hastighet'!$E$13,630,"Dim må overstyres"))))))))),IF($E423&lt;='2. Velg maks og min hastigheter'!$E$5,100,IF($E423&lt;='2. Velg maks og min hastigheter'!$E$6,125,IF($E423&lt;='2. Velg maks og min hastigheter'!$E$7,160,IF($E423&lt;='2. Velg maks og min hastigheter'!$E$8,200,IF($E423&lt;='2. Velg maks og min hastigheter'!$E$9,250,IF($E423&lt;='2. Velg maks og min hastigheter'!$E$10,315,IF($E423&lt;='2. Velg maks og min hastigheter'!$E$11,400,IF($E423&lt;='2. Velg maks og min hastigheter'!$E$12,500,IF($E423&lt;='2. Velg maks og min hastigheter'!$E$13,630,"Bruk rektangulært")))))))))))</f>
        <v/>
      </c>
      <c r="G423" s="170"/>
      <c r="H423" s="170"/>
      <c r="I423" s="172" t="str">
        <f>IFERROR(IF(OR($E423="",F423=""),"",IF(AND(F423="Bruk rektangulært",G423=""),"",ROUND(IF(G423&lt;&gt;"",IF( VLOOKUP(G423,'Dim, min og maks'!$A$2:$F$54,6,FALSE)&lt;&gt;0,'1. Prosjekteringsverktøy'!E423/3600/VLOOKUP(G423,'Dim, min og maks'!$A$2:$F$54,6,FALSE),(E423/3600)/(((G423/2/1000))^2*PI())),IF( VLOOKUP(F423,'Dim, min og maks'!$A$2:$F$54,6,FALSE)&lt;&gt;0,'1. Prosjekteringsverktøy'!E423/3600/VLOOKUP($F423,'Dim, min og maks'!$A$2:$F$54,6,FALSE),($E423/3600)/((($F423/2/1000))^2*PI()))),1))),"Dim finnes ikke")</f>
        <v/>
      </c>
      <c r="J423" s="173" t="str">
        <f>IFERROR(ROUND(IF($F423=0,"",IF(H423=CAV!$A$3,E423,IF(G423&lt;&gt;"",IF($G423=100,'2. Velg maks og min hastigheter'!$H$5,IF($G423=125,'2. Velg maks og min hastigheter'!$H$6,IF($G423=160,'2. Velg maks og min hastigheter'!$H$7,IF($G423=200,'2. Velg maks og min hastigheter'!$H$8,IF($G423=250,'2. Velg maks og min hastigheter'!$H$9,IF($G423=315,'2. Velg maks og min hastigheter'!$H$10,IF($G423=400,'2. Velg maks og min hastigheter'!$H$11,IF($G423=500,'2. Velg maks og min hastigheter'!$H$12,IF($G423=630,'2. Velg maks og min hastigheter'!$H$13,VLOOKUP($G423,'Dim, min og maks'!$A$11:$H$54,6,FALSE)*3600*1.5))))))))),IF($F423=100,'2. Velg maks og min hastigheter'!$H$5,IF($F423=125,'2. Velg maks og min hastigheter'!$H$6,IF($F423=160,'2. Velg maks og min hastigheter'!$H$7,IF($F423=200,'2. Velg maks og min hastigheter'!$H$8,IF($F423=250,'2. Velg maks og min hastigheter'!$H$9,IF($F423=315,'2. Velg maks og min hastigheter'!$H$10,IF($F423=400,'2. Velg maks og min hastigheter'!$H$11,IF($F423=500,'2. Velg maks og min hastigheter'!$H$12,IF($F423=630,'2. Velg maks og min hastigheter'!$H$13,VLOOKUP($F423,'Dim, min og maks'!$A$11:$H$54,6,FALSE)*3600*1.5)))))))))))),0),"")</f>
        <v/>
      </c>
      <c r="K423" s="174"/>
      <c r="L423" s="175" t="str">
        <f t="shared" si="15"/>
        <v/>
      </c>
      <c r="M423" s="233" t="str">
        <f t="shared" si="16"/>
        <v/>
      </c>
      <c r="N423" s="233"/>
      <c r="O423" s="233"/>
      <c r="P423" s="164"/>
    </row>
    <row r="424" spans="1:16" ht="15" customHeight="1" x14ac:dyDescent="0.3">
      <c r="A424" s="155"/>
      <c r="B424" s="174" t="s">
        <v>425</v>
      </c>
      <c r="C424" s="164"/>
      <c r="D424" s="164"/>
      <c r="E424" s="164"/>
      <c r="F424" s="169" t="str">
        <f>IF($E424&lt;20,"",IF(H424=CAV!$A$3,IF($E424&lt;='CAV hastighet'!$E$5,100,IF($E424&lt;='CAV hastighet'!$E$6,125,IF($E424&lt;='CAV hastighet'!$E$7,160,IF($E424&lt;='CAV hastighet'!$E$8,200,IF($E424&lt;='CAV hastighet'!$E$9,250,IF($E424&lt;='CAV hastighet'!$E$10,315,IF($E424&lt;='CAV hastighet'!$E$11,400,IF($E424&lt;='CAV hastighet'!$E$12,500,IF($E424&lt;='CAV hastighet'!$E$13,630,"Dim må overstyres"))))))))),IF($E424&lt;='2. Velg maks og min hastigheter'!$E$5,100,IF($E424&lt;='2. Velg maks og min hastigheter'!$E$6,125,IF($E424&lt;='2. Velg maks og min hastigheter'!$E$7,160,IF($E424&lt;='2. Velg maks og min hastigheter'!$E$8,200,IF($E424&lt;='2. Velg maks og min hastigheter'!$E$9,250,IF($E424&lt;='2. Velg maks og min hastigheter'!$E$10,315,IF($E424&lt;='2. Velg maks og min hastigheter'!$E$11,400,IF($E424&lt;='2. Velg maks og min hastigheter'!$E$12,500,IF($E424&lt;='2. Velg maks og min hastigheter'!$E$13,630,"Bruk rektangulært")))))))))))</f>
        <v/>
      </c>
      <c r="G424" s="170"/>
      <c r="H424" s="170"/>
      <c r="I424" s="172" t="str">
        <f>IFERROR(IF(OR($E424="",F424=""),"",IF(AND(F424="Bruk rektangulært",G424=""),"",ROUND(IF(G424&lt;&gt;"",IF( VLOOKUP(G424,'Dim, min og maks'!$A$2:$F$54,6,FALSE)&lt;&gt;0,'1. Prosjekteringsverktøy'!E424/3600/VLOOKUP(G424,'Dim, min og maks'!$A$2:$F$54,6,FALSE),(E424/3600)/(((G424/2/1000))^2*PI())),IF( VLOOKUP(F424,'Dim, min og maks'!$A$2:$F$54,6,FALSE)&lt;&gt;0,'1. Prosjekteringsverktøy'!E424/3600/VLOOKUP($F424,'Dim, min og maks'!$A$2:$F$54,6,FALSE),($E424/3600)/((($F424/2/1000))^2*PI()))),1))),"Dim finnes ikke")</f>
        <v/>
      </c>
      <c r="J424" s="173" t="str">
        <f>IFERROR(ROUND(IF($F424=0,"",IF(H424=CAV!$A$3,E424,IF(G424&lt;&gt;"",IF($G424=100,'2. Velg maks og min hastigheter'!$H$5,IF($G424=125,'2. Velg maks og min hastigheter'!$H$6,IF($G424=160,'2. Velg maks og min hastigheter'!$H$7,IF($G424=200,'2. Velg maks og min hastigheter'!$H$8,IF($G424=250,'2. Velg maks og min hastigheter'!$H$9,IF($G424=315,'2. Velg maks og min hastigheter'!$H$10,IF($G424=400,'2. Velg maks og min hastigheter'!$H$11,IF($G424=500,'2. Velg maks og min hastigheter'!$H$12,IF($G424=630,'2. Velg maks og min hastigheter'!$H$13,VLOOKUP($G424,'Dim, min og maks'!$A$11:$H$54,6,FALSE)*3600*1.5))))))))),IF($F424=100,'2. Velg maks og min hastigheter'!$H$5,IF($F424=125,'2. Velg maks og min hastigheter'!$H$6,IF($F424=160,'2. Velg maks og min hastigheter'!$H$7,IF($F424=200,'2. Velg maks og min hastigheter'!$H$8,IF($F424=250,'2. Velg maks og min hastigheter'!$H$9,IF($F424=315,'2. Velg maks og min hastigheter'!$H$10,IF($F424=400,'2. Velg maks og min hastigheter'!$H$11,IF($F424=500,'2. Velg maks og min hastigheter'!$H$12,IF($F424=630,'2. Velg maks og min hastigheter'!$H$13,VLOOKUP($F424,'Dim, min og maks'!$A$11:$H$54,6,FALSE)*3600*1.5)))))))))))),0),"")</f>
        <v/>
      </c>
      <c r="K424" s="174"/>
      <c r="L424" s="175" t="str">
        <f t="shared" ref="L424:L487" si="17">IF(OR(K424="",J424=""),"",IF(K424&lt;J424,"Ja",""))</f>
        <v/>
      </c>
      <c r="M424" s="233" t="str">
        <f t="shared" si="16"/>
        <v/>
      </c>
      <c r="N424" s="233"/>
      <c r="O424" s="233"/>
      <c r="P424" s="164"/>
    </row>
    <row r="425" spans="1:16" ht="15" customHeight="1" x14ac:dyDescent="0.3">
      <c r="A425" s="155"/>
      <c r="B425" s="174" t="s">
        <v>425</v>
      </c>
      <c r="C425" s="164"/>
      <c r="D425" s="164"/>
      <c r="E425" s="164"/>
      <c r="F425" s="169" t="str">
        <f>IF($E425&lt;20,"",IF(H425=CAV!$A$3,IF($E425&lt;='CAV hastighet'!$E$5,100,IF($E425&lt;='CAV hastighet'!$E$6,125,IF($E425&lt;='CAV hastighet'!$E$7,160,IF($E425&lt;='CAV hastighet'!$E$8,200,IF($E425&lt;='CAV hastighet'!$E$9,250,IF($E425&lt;='CAV hastighet'!$E$10,315,IF($E425&lt;='CAV hastighet'!$E$11,400,IF($E425&lt;='CAV hastighet'!$E$12,500,IF($E425&lt;='CAV hastighet'!$E$13,630,"Dim må overstyres"))))))))),IF($E425&lt;='2. Velg maks og min hastigheter'!$E$5,100,IF($E425&lt;='2. Velg maks og min hastigheter'!$E$6,125,IF($E425&lt;='2. Velg maks og min hastigheter'!$E$7,160,IF($E425&lt;='2. Velg maks og min hastigheter'!$E$8,200,IF($E425&lt;='2. Velg maks og min hastigheter'!$E$9,250,IF($E425&lt;='2. Velg maks og min hastigheter'!$E$10,315,IF($E425&lt;='2. Velg maks og min hastigheter'!$E$11,400,IF($E425&lt;='2. Velg maks og min hastigheter'!$E$12,500,IF($E425&lt;='2. Velg maks og min hastigheter'!$E$13,630,"Bruk rektangulært")))))))))))</f>
        <v/>
      </c>
      <c r="G425" s="170"/>
      <c r="H425" s="170"/>
      <c r="I425" s="172" t="str">
        <f>IFERROR(IF(OR($E425="",F425=""),"",IF(AND(F425="Bruk rektangulært",G425=""),"",ROUND(IF(G425&lt;&gt;"",IF( VLOOKUP(G425,'Dim, min og maks'!$A$2:$F$54,6,FALSE)&lt;&gt;0,'1. Prosjekteringsverktøy'!E425/3600/VLOOKUP(G425,'Dim, min og maks'!$A$2:$F$54,6,FALSE),(E425/3600)/(((G425/2/1000))^2*PI())),IF( VLOOKUP(F425,'Dim, min og maks'!$A$2:$F$54,6,FALSE)&lt;&gt;0,'1. Prosjekteringsverktøy'!E425/3600/VLOOKUP($F425,'Dim, min og maks'!$A$2:$F$54,6,FALSE),($E425/3600)/((($F425/2/1000))^2*PI()))),1))),"Dim finnes ikke")</f>
        <v/>
      </c>
      <c r="J425" s="173" t="str">
        <f>IFERROR(ROUND(IF($F425=0,"",IF(H425=CAV!$A$3,E425,IF(G425&lt;&gt;"",IF($G425=100,'2. Velg maks og min hastigheter'!$H$5,IF($G425=125,'2. Velg maks og min hastigheter'!$H$6,IF($G425=160,'2. Velg maks og min hastigheter'!$H$7,IF($G425=200,'2. Velg maks og min hastigheter'!$H$8,IF($G425=250,'2. Velg maks og min hastigheter'!$H$9,IF($G425=315,'2. Velg maks og min hastigheter'!$H$10,IF($G425=400,'2. Velg maks og min hastigheter'!$H$11,IF($G425=500,'2. Velg maks og min hastigheter'!$H$12,IF($G425=630,'2. Velg maks og min hastigheter'!$H$13,VLOOKUP($G425,'Dim, min og maks'!$A$11:$H$54,6,FALSE)*3600*1.5))))))))),IF($F425=100,'2. Velg maks og min hastigheter'!$H$5,IF($F425=125,'2. Velg maks og min hastigheter'!$H$6,IF($F425=160,'2. Velg maks og min hastigheter'!$H$7,IF($F425=200,'2. Velg maks og min hastigheter'!$H$8,IF($F425=250,'2. Velg maks og min hastigheter'!$H$9,IF($F425=315,'2. Velg maks og min hastigheter'!$H$10,IF($F425=400,'2. Velg maks og min hastigheter'!$H$11,IF($F425=500,'2. Velg maks og min hastigheter'!$H$12,IF($F425=630,'2. Velg maks og min hastigheter'!$H$13,VLOOKUP($F425,'Dim, min og maks'!$A$11:$H$54,6,FALSE)*3600*1.5)))))))))))),0),"")</f>
        <v/>
      </c>
      <c r="K425" s="174"/>
      <c r="L425" s="175" t="str">
        <f t="shared" si="17"/>
        <v/>
      </c>
      <c r="M425" s="233" t="str">
        <f t="shared" si="16"/>
        <v/>
      </c>
      <c r="N425" s="233"/>
      <c r="O425" s="233"/>
      <c r="P425" s="164"/>
    </row>
    <row r="426" spans="1:16" ht="15" customHeight="1" x14ac:dyDescent="0.3">
      <c r="A426" s="155"/>
      <c r="B426" s="174" t="s">
        <v>425</v>
      </c>
      <c r="C426" s="164"/>
      <c r="D426" s="164"/>
      <c r="E426" s="164"/>
      <c r="F426" s="169" t="str">
        <f>IF($E426&lt;20,"",IF(H426=CAV!$A$3,IF($E426&lt;='CAV hastighet'!$E$5,100,IF($E426&lt;='CAV hastighet'!$E$6,125,IF($E426&lt;='CAV hastighet'!$E$7,160,IF($E426&lt;='CAV hastighet'!$E$8,200,IF($E426&lt;='CAV hastighet'!$E$9,250,IF($E426&lt;='CAV hastighet'!$E$10,315,IF($E426&lt;='CAV hastighet'!$E$11,400,IF($E426&lt;='CAV hastighet'!$E$12,500,IF($E426&lt;='CAV hastighet'!$E$13,630,"Dim må overstyres"))))))))),IF($E426&lt;='2. Velg maks og min hastigheter'!$E$5,100,IF($E426&lt;='2. Velg maks og min hastigheter'!$E$6,125,IF($E426&lt;='2. Velg maks og min hastigheter'!$E$7,160,IF($E426&lt;='2. Velg maks og min hastigheter'!$E$8,200,IF($E426&lt;='2. Velg maks og min hastigheter'!$E$9,250,IF($E426&lt;='2. Velg maks og min hastigheter'!$E$10,315,IF($E426&lt;='2. Velg maks og min hastigheter'!$E$11,400,IF($E426&lt;='2. Velg maks og min hastigheter'!$E$12,500,IF($E426&lt;='2. Velg maks og min hastigheter'!$E$13,630,"Bruk rektangulært")))))))))))</f>
        <v/>
      </c>
      <c r="G426" s="170"/>
      <c r="H426" s="170"/>
      <c r="I426" s="172" t="str">
        <f>IFERROR(IF(OR($E426="",F426=""),"",IF(AND(F426="Bruk rektangulært",G426=""),"",ROUND(IF(G426&lt;&gt;"",IF( VLOOKUP(G426,'Dim, min og maks'!$A$2:$F$54,6,FALSE)&lt;&gt;0,'1. Prosjekteringsverktøy'!E426/3600/VLOOKUP(G426,'Dim, min og maks'!$A$2:$F$54,6,FALSE),(E426/3600)/(((G426/2/1000))^2*PI())),IF( VLOOKUP(F426,'Dim, min og maks'!$A$2:$F$54,6,FALSE)&lt;&gt;0,'1. Prosjekteringsverktøy'!E426/3600/VLOOKUP($F426,'Dim, min og maks'!$A$2:$F$54,6,FALSE),($E426/3600)/((($F426/2/1000))^2*PI()))),1))),"Dim finnes ikke")</f>
        <v/>
      </c>
      <c r="J426" s="173" t="str">
        <f>IFERROR(ROUND(IF($F426=0,"",IF(H426=CAV!$A$3,E426,IF(G426&lt;&gt;"",IF($G426=100,'2. Velg maks og min hastigheter'!$H$5,IF($G426=125,'2. Velg maks og min hastigheter'!$H$6,IF($G426=160,'2. Velg maks og min hastigheter'!$H$7,IF($G426=200,'2. Velg maks og min hastigheter'!$H$8,IF($G426=250,'2. Velg maks og min hastigheter'!$H$9,IF($G426=315,'2. Velg maks og min hastigheter'!$H$10,IF($G426=400,'2. Velg maks og min hastigheter'!$H$11,IF($G426=500,'2. Velg maks og min hastigheter'!$H$12,IF($G426=630,'2. Velg maks og min hastigheter'!$H$13,VLOOKUP($G426,'Dim, min og maks'!$A$11:$H$54,6,FALSE)*3600*1.5))))))))),IF($F426=100,'2. Velg maks og min hastigheter'!$H$5,IF($F426=125,'2. Velg maks og min hastigheter'!$H$6,IF($F426=160,'2. Velg maks og min hastigheter'!$H$7,IF($F426=200,'2. Velg maks og min hastigheter'!$H$8,IF($F426=250,'2. Velg maks og min hastigheter'!$H$9,IF($F426=315,'2. Velg maks og min hastigheter'!$H$10,IF($F426=400,'2. Velg maks og min hastigheter'!$H$11,IF($F426=500,'2. Velg maks og min hastigheter'!$H$12,IF($F426=630,'2. Velg maks og min hastigheter'!$H$13,VLOOKUP($F426,'Dim, min og maks'!$A$11:$H$54,6,FALSE)*3600*1.5)))))))))))),0),"")</f>
        <v/>
      </c>
      <c r="K426" s="174"/>
      <c r="L426" s="175" t="str">
        <f t="shared" si="17"/>
        <v/>
      </c>
      <c r="M426" s="233" t="str">
        <f t="shared" si="16"/>
        <v/>
      </c>
      <c r="N426" s="233"/>
      <c r="O426" s="233"/>
      <c r="P426" s="164"/>
    </row>
    <row r="427" spans="1:16" ht="15" customHeight="1" x14ac:dyDescent="0.3">
      <c r="A427" s="155"/>
      <c r="B427" s="174" t="s">
        <v>425</v>
      </c>
      <c r="C427" s="164"/>
      <c r="D427" s="164"/>
      <c r="E427" s="164"/>
      <c r="F427" s="169" t="str">
        <f>IF($E427&lt;20,"",IF(H427=CAV!$A$3,IF($E427&lt;='CAV hastighet'!$E$5,100,IF($E427&lt;='CAV hastighet'!$E$6,125,IF($E427&lt;='CAV hastighet'!$E$7,160,IF($E427&lt;='CAV hastighet'!$E$8,200,IF($E427&lt;='CAV hastighet'!$E$9,250,IF($E427&lt;='CAV hastighet'!$E$10,315,IF($E427&lt;='CAV hastighet'!$E$11,400,IF($E427&lt;='CAV hastighet'!$E$12,500,IF($E427&lt;='CAV hastighet'!$E$13,630,"Dim må overstyres"))))))))),IF($E427&lt;='2. Velg maks og min hastigheter'!$E$5,100,IF($E427&lt;='2. Velg maks og min hastigheter'!$E$6,125,IF($E427&lt;='2. Velg maks og min hastigheter'!$E$7,160,IF($E427&lt;='2. Velg maks og min hastigheter'!$E$8,200,IF($E427&lt;='2. Velg maks og min hastigheter'!$E$9,250,IF($E427&lt;='2. Velg maks og min hastigheter'!$E$10,315,IF($E427&lt;='2. Velg maks og min hastigheter'!$E$11,400,IF($E427&lt;='2. Velg maks og min hastigheter'!$E$12,500,IF($E427&lt;='2. Velg maks og min hastigheter'!$E$13,630,"Bruk rektangulært")))))))))))</f>
        <v/>
      </c>
      <c r="G427" s="170"/>
      <c r="H427" s="170"/>
      <c r="I427" s="172" t="str">
        <f>IFERROR(IF(OR($E427="",F427=""),"",IF(AND(F427="Bruk rektangulært",G427=""),"",ROUND(IF(G427&lt;&gt;"",IF( VLOOKUP(G427,'Dim, min og maks'!$A$2:$F$54,6,FALSE)&lt;&gt;0,'1. Prosjekteringsverktøy'!E427/3600/VLOOKUP(G427,'Dim, min og maks'!$A$2:$F$54,6,FALSE),(E427/3600)/(((G427/2/1000))^2*PI())),IF( VLOOKUP(F427,'Dim, min og maks'!$A$2:$F$54,6,FALSE)&lt;&gt;0,'1. Prosjekteringsverktøy'!E427/3600/VLOOKUP($F427,'Dim, min og maks'!$A$2:$F$54,6,FALSE),($E427/3600)/((($F427/2/1000))^2*PI()))),1))),"Dim finnes ikke")</f>
        <v/>
      </c>
      <c r="J427" s="173" t="str">
        <f>IFERROR(ROUND(IF($F427=0,"",IF(H427=CAV!$A$3,E427,IF(G427&lt;&gt;"",IF($G427=100,'2. Velg maks og min hastigheter'!$H$5,IF($G427=125,'2. Velg maks og min hastigheter'!$H$6,IF($G427=160,'2. Velg maks og min hastigheter'!$H$7,IF($G427=200,'2. Velg maks og min hastigheter'!$H$8,IF($G427=250,'2. Velg maks og min hastigheter'!$H$9,IF($G427=315,'2. Velg maks og min hastigheter'!$H$10,IF($G427=400,'2. Velg maks og min hastigheter'!$H$11,IF($G427=500,'2. Velg maks og min hastigheter'!$H$12,IF($G427=630,'2. Velg maks og min hastigheter'!$H$13,VLOOKUP($G427,'Dim, min og maks'!$A$11:$H$54,6,FALSE)*3600*1.5))))))))),IF($F427=100,'2. Velg maks og min hastigheter'!$H$5,IF($F427=125,'2. Velg maks og min hastigheter'!$H$6,IF($F427=160,'2. Velg maks og min hastigheter'!$H$7,IF($F427=200,'2. Velg maks og min hastigheter'!$H$8,IF($F427=250,'2. Velg maks og min hastigheter'!$H$9,IF($F427=315,'2. Velg maks og min hastigheter'!$H$10,IF($F427=400,'2. Velg maks og min hastigheter'!$H$11,IF($F427=500,'2. Velg maks og min hastigheter'!$H$12,IF($F427=630,'2. Velg maks og min hastigheter'!$H$13,VLOOKUP($F427,'Dim, min og maks'!$A$11:$H$54,6,FALSE)*3600*1.5)))))))))))),0),"")</f>
        <v/>
      </c>
      <c r="K427" s="174"/>
      <c r="L427" s="175" t="str">
        <f t="shared" si="17"/>
        <v/>
      </c>
      <c r="M427" s="233" t="str">
        <f t="shared" si="16"/>
        <v/>
      </c>
      <c r="N427" s="233"/>
      <c r="O427" s="233"/>
      <c r="P427" s="164"/>
    </row>
    <row r="428" spans="1:16" ht="15" customHeight="1" x14ac:dyDescent="0.3">
      <c r="A428" s="155"/>
      <c r="B428" s="174" t="s">
        <v>425</v>
      </c>
      <c r="C428" s="164"/>
      <c r="D428" s="164"/>
      <c r="E428" s="164"/>
      <c r="F428" s="169" t="str">
        <f>IF($E428&lt;20,"",IF(H428=CAV!$A$3,IF($E428&lt;='CAV hastighet'!$E$5,100,IF($E428&lt;='CAV hastighet'!$E$6,125,IF($E428&lt;='CAV hastighet'!$E$7,160,IF($E428&lt;='CAV hastighet'!$E$8,200,IF($E428&lt;='CAV hastighet'!$E$9,250,IF($E428&lt;='CAV hastighet'!$E$10,315,IF($E428&lt;='CAV hastighet'!$E$11,400,IF($E428&lt;='CAV hastighet'!$E$12,500,IF($E428&lt;='CAV hastighet'!$E$13,630,"Dim må overstyres"))))))))),IF($E428&lt;='2. Velg maks og min hastigheter'!$E$5,100,IF($E428&lt;='2. Velg maks og min hastigheter'!$E$6,125,IF($E428&lt;='2. Velg maks og min hastigheter'!$E$7,160,IF($E428&lt;='2. Velg maks og min hastigheter'!$E$8,200,IF($E428&lt;='2. Velg maks og min hastigheter'!$E$9,250,IF($E428&lt;='2. Velg maks og min hastigheter'!$E$10,315,IF($E428&lt;='2. Velg maks og min hastigheter'!$E$11,400,IF($E428&lt;='2. Velg maks og min hastigheter'!$E$12,500,IF($E428&lt;='2. Velg maks og min hastigheter'!$E$13,630,"Bruk rektangulært")))))))))))</f>
        <v/>
      </c>
      <c r="G428" s="170"/>
      <c r="H428" s="170"/>
      <c r="I428" s="172" t="str">
        <f>IFERROR(IF(OR($E428="",F428=""),"",IF(AND(F428="Bruk rektangulært",G428=""),"",ROUND(IF(G428&lt;&gt;"",IF( VLOOKUP(G428,'Dim, min og maks'!$A$2:$F$54,6,FALSE)&lt;&gt;0,'1. Prosjekteringsverktøy'!E428/3600/VLOOKUP(G428,'Dim, min og maks'!$A$2:$F$54,6,FALSE),(E428/3600)/(((G428/2/1000))^2*PI())),IF( VLOOKUP(F428,'Dim, min og maks'!$A$2:$F$54,6,FALSE)&lt;&gt;0,'1. Prosjekteringsverktøy'!E428/3600/VLOOKUP($F428,'Dim, min og maks'!$A$2:$F$54,6,FALSE),($E428/3600)/((($F428/2/1000))^2*PI()))),1))),"Dim finnes ikke")</f>
        <v/>
      </c>
      <c r="J428" s="173" t="str">
        <f>IFERROR(ROUND(IF($F428=0,"",IF(H428=CAV!$A$3,E428,IF(G428&lt;&gt;"",IF($G428=100,'2. Velg maks og min hastigheter'!$H$5,IF($G428=125,'2. Velg maks og min hastigheter'!$H$6,IF($G428=160,'2. Velg maks og min hastigheter'!$H$7,IF($G428=200,'2. Velg maks og min hastigheter'!$H$8,IF($G428=250,'2. Velg maks og min hastigheter'!$H$9,IF($G428=315,'2. Velg maks og min hastigheter'!$H$10,IF($G428=400,'2. Velg maks og min hastigheter'!$H$11,IF($G428=500,'2. Velg maks og min hastigheter'!$H$12,IF($G428=630,'2. Velg maks og min hastigheter'!$H$13,VLOOKUP($G428,'Dim, min og maks'!$A$11:$H$54,6,FALSE)*3600*1.5))))))))),IF($F428=100,'2. Velg maks og min hastigheter'!$H$5,IF($F428=125,'2. Velg maks og min hastigheter'!$H$6,IF($F428=160,'2. Velg maks og min hastigheter'!$H$7,IF($F428=200,'2. Velg maks og min hastigheter'!$H$8,IF($F428=250,'2. Velg maks og min hastigheter'!$H$9,IF($F428=315,'2. Velg maks og min hastigheter'!$H$10,IF($F428=400,'2. Velg maks og min hastigheter'!$H$11,IF($F428=500,'2. Velg maks og min hastigheter'!$H$12,IF($F428=630,'2. Velg maks og min hastigheter'!$H$13,VLOOKUP($F428,'Dim, min og maks'!$A$11:$H$54,6,FALSE)*3600*1.5)))))))))))),0),"")</f>
        <v/>
      </c>
      <c r="K428" s="174"/>
      <c r="L428" s="175" t="str">
        <f t="shared" si="17"/>
        <v/>
      </c>
      <c r="M428" s="233" t="str">
        <f t="shared" si="16"/>
        <v/>
      </c>
      <c r="N428" s="233"/>
      <c r="O428" s="233"/>
      <c r="P428" s="164"/>
    </row>
    <row r="429" spans="1:16" ht="15" customHeight="1" x14ac:dyDescent="0.3">
      <c r="A429" s="155"/>
      <c r="B429" s="174" t="s">
        <v>425</v>
      </c>
      <c r="C429" s="164"/>
      <c r="D429" s="164"/>
      <c r="E429" s="164"/>
      <c r="F429" s="169" t="str">
        <f>IF($E429&lt;20,"",IF(H429=CAV!$A$3,IF($E429&lt;='CAV hastighet'!$E$5,100,IF($E429&lt;='CAV hastighet'!$E$6,125,IF($E429&lt;='CAV hastighet'!$E$7,160,IF($E429&lt;='CAV hastighet'!$E$8,200,IF($E429&lt;='CAV hastighet'!$E$9,250,IF($E429&lt;='CAV hastighet'!$E$10,315,IF($E429&lt;='CAV hastighet'!$E$11,400,IF($E429&lt;='CAV hastighet'!$E$12,500,IF($E429&lt;='CAV hastighet'!$E$13,630,"Dim må overstyres"))))))))),IF($E429&lt;='2. Velg maks og min hastigheter'!$E$5,100,IF($E429&lt;='2. Velg maks og min hastigheter'!$E$6,125,IF($E429&lt;='2. Velg maks og min hastigheter'!$E$7,160,IF($E429&lt;='2. Velg maks og min hastigheter'!$E$8,200,IF($E429&lt;='2. Velg maks og min hastigheter'!$E$9,250,IF($E429&lt;='2. Velg maks og min hastigheter'!$E$10,315,IF($E429&lt;='2. Velg maks og min hastigheter'!$E$11,400,IF($E429&lt;='2. Velg maks og min hastigheter'!$E$12,500,IF($E429&lt;='2. Velg maks og min hastigheter'!$E$13,630,"Bruk rektangulært")))))))))))</f>
        <v/>
      </c>
      <c r="G429" s="170"/>
      <c r="H429" s="170"/>
      <c r="I429" s="172" t="str">
        <f>IFERROR(IF(OR($E429="",F429=""),"",IF(AND(F429="Bruk rektangulært",G429=""),"",ROUND(IF(G429&lt;&gt;"",IF( VLOOKUP(G429,'Dim, min og maks'!$A$2:$F$54,6,FALSE)&lt;&gt;0,'1. Prosjekteringsverktøy'!E429/3600/VLOOKUP(G429,'Dim, min og maks'!$A$2:$F$54,6,FALSE),(E429/3600)/(((G429/2/1000))^2*PI())),IF( VLOOKUP(F429,'Dim, min og maks'!$A$2:$F$54,6,FALSE)&lt;&gt;0,'1. Prosjekteringsverktøy'!E429/3600/VLOOKUP($F429,'Dim, min og maks'!$A$2:$F$54,6,FALSE),($E429/3600)/((($F429/2/1000))^2*PI()))),1))),"Dim finnes ikke")</f>
        <v/>
      </c>
      <c r="J429" s="173" t="str">
        <f>IFERROR(ROUND(IF($F429=0,"",IF(H429=CAV!$A$3,E429,IF(G429&lt;&gt;"",IF($G429=100,'2. Velg maks og min hastigheter'!$H$5,IF($G429=125,'2. Velg maks og min hastigheter'!$H$6,IF($G429=160,'2. Velg maks og min hastigheter'!$H$7,IF($G429=200,'2. Velg maks og min hastigheter'!$H$8,IF($G429=250,'2. Velg maks og min hastigheter'!$H$9,IF($G429=315,'2. Velg maks og min hastigheter'!$H$10,IF($G429=400,'2. Velg maks og min hastigheter'!$H$11,IF($G429=500,'2. Velg maks og min hastigheter'!$H$12,IF($G429=630,'2. Velg maks og min hastigheter'!$H$13,VLOOKUP($G429,'Dim, min og maks'!$A$11:$H$54,6,FALSE)*3600*1.5))))))))),IF($F429=100,'2. Velg maks og min hastigheter'!$H$5,IF($F429=125,'2. Velg maks og min hastigheter'!$H$6,IF($F429=160,'2. Velg maks og min hastigheter'!$H$7,IF($F429=200,'2. Velg maks og min hastigheter'!$H$8,IF($F429=250,'2. Velg maks og min hastigheter'!$H$9,IF($F429=315,'2. Velg maks og min hastigheter'!$H$10,IF($F429=400,'2. Velg maks og min hastigheter'!$H$11,IF($F429=500,'2. Velg maks og min hastigheter'!$H$12,IF($F429=630,'2. Velg maks og min hastigheter'!$H$13,VLOOKUP($F429,'Dim, min og maks'!$A$11:$H$54,6,FALSE)*3600*1.5)))))))))))),0),"")</f>
        <v/>
      </c>
      <c r="K429" s="174"/>
      <c r="L429" s="175" t="str">
        <f t="shared" si="17"/>
        <v/>
      </c>
      <c r="M429" s="233" t="str">
        <f t="shared" si="16"/>
        <v/>
      </c>
      <c r="N429" s="233"/>
      <c r="O429" s="233"/>
      <c r="P429" s="164"/>
    </row>
    <row r="430" spans="1:16" ht="15" customHeight="1" x14ac:dyDescent="0.3">
      <c r="A430" s="155"/>
      <c r="B430" s="174" t="s">
        <v>425</v>
      </c>
      <c r="C430" s="164"/>
      <c r="D430" s="164"/>
      <c r="E430" s="164"/>
      <c r="F430" s="169" t="str">
        <f>IF($E430&lt;20,"",IF(H430=CAV!$A$3,IF($E430&lt;='CAV hastighet'!$E$5,100,IF($E430&lt;='CAV hastighet'!$E$6,125,IF($E430&lt;='CAV hastighet'!$E$7,160,IF($E430&lt;='CAV hastighet'!$E$8,200,IF($E430&lt;='CAV hastighet'!$E$9,250,IF($E430&lt;='CAV hastighet'!$E$10,315,IF($E430&lt;='CAV hastighet'!$E$11,400,IF($E430&lt;='CAV hastighet'!$E$12,500,IF($E430&lt;='CAV hastighet'!$E$13,630,"Dim må overstyres"))))))))),IF($E430&lt;='2. Velg maks og min hastigheter'!$E$5,100,IF($E430&lt;='2. Velg maks og min hastigheter'!$E$6,125,IF($E430&lt;='2. Velg maks og min hastigheter'!$E$7,160,IF($E430&lt;='2. Velg maks og min hastigheter'!$E$8,200,IF($E430&lt;='2. Velg maks og min hastigheter'!$E$9,250,IF($E430&lt;='2. Velg maks og min hastigheter'!$E$10,315,IF($E430&lt;='2. Velg maks og min hastigheter'!$E$11,400,IF($E430&lt;='2. Velg maks og min hastigheter'!$E$12,500,IF($E430&lt;='2. Velg maks og min hastigheter'!$E$13,630,"Bruk rektangulært")))))))))))</f>
        <v/>
      </c>
      <c r="G430" s="170"/>
      <c r="H430" s="170"/>
      <c r="I430" s="172" t="str">
        <f>IFERROR(IF(OR($E430="",F430=""),"",IF(AND(F430="Bruk rektangulært",G430=""),"",ROUND(IF(G430&lt;&gt;"",IF( VLOOKUP(G430,'Dim, min og maks'!$A$2:$F$54,6,FALSE)&lt;&gt;0,'1. Prosjekteringsverktøy'!E430/3600/VLOOKUP(G430,'Dim, min og maks'!$A$2:$F$54,6,FALSE),(E430/3600)/(((G430/2/1000))^2*PI())),IF( VLOOKUP(F430,'Dim, min og maks'!$A$2:$F$54,6,FALSE)&lt;&gt;0,'1. Prosjekteringsverktøy'!E430/3600/VLOOKUP($F430,'Dim, min og maks'!$A$2:$F$54,6,FALSE),($E430/3600)/((($F430/2/1000))^2*PI()))),1))),"Dim finnes ikke")</f>
        <v/>
      </c>
      <c r="J430" s="173" t="str">
        <f>IFERROR(ROUND(IF($F430=0,"",IF(H430=CAV!$A$3,E430,IF(G430&lt;&gt;"",IF($G430=100,'2. Velg maks og min hastigheter'!$H$5,IF($G430=125,'2. Velg maks og min hastigheter'!$H$6,IF($G430=160,'2. Velg maks og min hastigheter'!$H$7,IF($G430=200,'2. Velg maks og min hastigheter'!$H$8,IF($G430=250,'2. Velg maks og min hastigheter'!$H$9,IF($G430=315,'2. Velg maks og min hastigheter'!$H$10,IF($G430=400,'2. Velg maks og min hastigheter'!$H$11,IF($G430=500,'2. Velg maks og min hastigheter'!$H$12,IF($G430=630,'2. Velg maks og min hastigheter'!$H$13,VLOOKUP($G430,'Dim, min og maks'!$A$11:$H$54,6,FALSE)*3600*1.5))))))))),IF($F430=100,'2. Velg maks og min hastigheter'!$H$5,IF($F430=125,'2. Velg maks og min hastigheter'!$H$6,IF($F430=160,'2. Velg maks og min hastigheter'!$H$7,IF($F430=200,'2. Velg maks og min hastigheter'!$H$8,IF($F430=250,'2. Velg maks og min hastigheter'!$H$9,IF($F430=315,'2. Velg maks og min hastigheter'!$H$10,IF($F430=400,'2. Velg maks og min hastigheter'!$H$11,IF($F430=500,'2. Velg maks og min hastigheter'!$H$12,IF($F430=630,'2. Velg maks og min hastigheter'!$H$13,VLOOKUP($F430,'Dim, min og maks'!$A$11:$H$54,6,FALSE)*3600*1.5)))))))))))),0),"")</f>
        <v/>
      </c>
      <c r="K430" s="174"/>
      <c r="L430" s="175" t="str">
        <f t="shared" si="17"/>
        <v/>
      </c>
      <c r="M430" s="233" t="str">
        <f t="shared" si="16"/>
        <v/>
      </c>
      <c r="N430" s="233"/>
      <c r="O430" s="233"/>
      <c r="P430" s="164"/>
    </row>
    <row r="431" spans="1:16" ht="15" customHeight="1" x14ac:dyDescent="0.3">
      <c r="A431" s="155"/>
      <c r="B431" s="174" t="s">
        <v>425</v>
      </c>
      <c r="C431" s="164"/>
      <c r="D431" s="164"/>
      <c r="E431" s="164"/>
      <c r="F431" s="169" t="str">
        <f>IF($E431&lt;20,"",IF(H431=CAV!$A$3,IF($E431&lt;='CAV hastighet'!$E$5,100,IF($E431&lt;='CAV hastighet'!$E$6,125,IF($E431&lt;='CAV hastighet'!$E$7,160,IF($E431&lt;='CAV hastighet'!$E$8,200,IF($E431&lt;='CAV hastighet'!$E$9,250,IF($E431&lt;='CAV hastighet'!$E$10,315,IF($E431&lt;='CAV hastighet'!$E$11,400,IF($E431&lt;='CAV hastighet'!$E$12,500,IF($E431&lt;='CAV hastighet'!$E$13,630,"Dim må overstyres"))))))))),IF($E431&lt;='2. Velg maks og min hastigheter'!$E$5,100,IF($E431&lt;='2. Velg maks og min hastigheter'!$E$6,125,IF($E431&lt;='2. Velg maks og min hastigheter'!$E$7,160,IF($E431&lt;='2. Velg maks og min hastigheter'!$E$8,200,IF($E431&lt;='2. Velg maks og min hastigheter'!$E$9,250,IF($E431&lt;='2. Velg maks og min hastigheter'!$E$10,315,IF($E431&lt;='2. Velg maks og min hastigheter'!$E$11,400,IF($E431&lt;='2. Velg maks og min hastigheter'!$E$12,500,IF($E431&lt;='2. Velg maks og min hastigheter'!$E$13,630,"Bruk rektangulært")))))))))))</f>
        <v/>
      </c>
      <c r="G431" s="170"/>
      <c r="H431" s="170"/>
      <c r="I431" s="172" t="str">
        <f>IFERROR(IF(OR($E431="",F431=""),"",IF(AND(F431="Bruk rektangulært",G431=""),"",ROUND(IF(G431&lt;&gt;"",IF( VLOOKUP(G431,'Dim, min og maks'!$A$2:$F$54,6,FALSE)&lt;&gt;0,'1. Prosjekteringsverktøy'!E431/3600/VLOOKUP(G431,'Dim, min og maks'!$A$2:$F$54,6,FALSE),(E431/3600)/(((G431/2/1000))^2*PI())),IF( VLOOKUP(F431,'Dim, min og maks'!$A$2:$F$54,6,FALSE)&lt;&gt;0,'1. Prosjekteringsverktøy'!E431/3600/VLOOKUP($F431,'Dim, min og maks'!$A$2:$F$54,6,FALSE),($E431/3600)/((($F431/2/1000))^2*PI()))),1))),"Dim finnes ikke")</f>
        <v/>
      </c>
      <c r="J431" s="173" t="str">
        <f>IFERROR(ROUND(IF($F431=0,"",IF(H431=CAV!$A$3,E431,IF(G431&lt;&gt;"",IF($G431=100,'2. Velg maks og min hastigheter'!$H$5,IF($G431=125,'2. Velg maks og min hastigheter'!$H$6,IF($G431=160,'2. Velg maks og min hastigheter'!$H$7,IF($G431=200,'2. Velg maks og min hastigheter'!$H$8,IF($G431=250,'2. Velg maks og min hastigheter'!$H$9,IF($G431=315,'2. Velg maks og min hastigheter'!$H$10,IF($G431=400,'2. Velg maks og min hastigheter'!$H$11,IF($G431=500,'2. Velg maks og min hastigheter'!$H$12,IF($G431=630,'2. Velg maks og min hastigheter'!$H$13,VLOOKUP($G431,'Dim, min og maks'!$A$11:$H$54,6,FALSE)*3600*1.5))))))))),IF($F431=100,'2. Velg maks og min hastigheter'!$H$5,IF($F431=125,'2. Velg maks og min hastigheter'!$H$6,IF($F431=160,'2. Velg maks og min hastigheter'!$H$7,IF($F431=200,'2. Velg maks og min hastigheter'!$H$8,IF($F431=250,'2. Velg maks og min hastigheter'!$H$9,IF($F431=315,'2. Velg maks og min hastigheter'!$H$10,IF($F431=400,'2. Velg maks og min hastigheter'!$H$11,IF($F431=500,'2. Velg maks og min hastigheter'!$H$12,IF($F431=630,'2. Velg maks og min hastigheter'!$H$13,VLOOKUP($F431,'Dim, min og maks'!$A$11:$H$54,6,FALSE)*3600*1.5)))))))))))),0),"")</f>
        <v/>
      </c>
      <c r="K431" s="174"/>
      <c r="L431" s="175" t="str">
        <f t="shared" si="17"/>
        <v/>
      </c>
      <c r="M431" s="233" t="str">
        <f t="shared" si="16"/>
        <v/>
      </c>
      <c r="N431" s="233"/>
      <c r="O431" s="233"/>
      <c r="P431" s="164"/>
    </row>
    <row r="432" spans="1:16" ht="15" customHeight="1" x14ac:dyDescent="0.3">
      <c r="A432" s="155"/>
      <c r="B432" s="174" t="s">
        <v>425</v>
      </c>
      <c r="C432" s="164"/>
      <c r="D432" s="164"/>
      <c r="E432" s="164"/>
      <c r="F432" s="169" t="str">
        <f>IF($E432&lt;20,"",IF(H432=CAV!$A$3,IF($E432&lt;='CAV hastighet'!$E$5,100,IF($E432&lt;='CAV hastighet'!$E$6,125,IF($E432&lt;='CAV hastighet'!$E$7,160,IF($E432&lt;='CAV hastighet'!$E$8,200,IF($E432&lt;='CAV hastighet'!$E$9,250,IF($E432&lt;='CAV hastighet'!$E$10,315,IF($E432&lt;='CAV hastighet'!$E$11,400,IF($E432&lt;='CAV hastighet'!$E$12,500,IF($E432&lt;='CAV hastighet'!$E$13,630,"Dim må overstyres"))))))))),IF($E432&lt;='2. Velg maks og min hastigheter'!$E$5,100,IF($E432&lt;='2. Velg maks og min hastigheter'!$E$6,125,IF($E432&lt;='2. Velg maks og min hastigheter'!$E$7,160,IF($E432&lt;='2. Velg maks og min hastigheter'!$E$8,200,IF($E432&lt;='2. Velg maks og min hastigheter'!$E$9,250,IF($E432&lt;='2. Velg maks og min hastigheter'!$E$10,315,IF($E432&lt;='2. Velg maks og min hastigheter'!$E$11,400,IF($E432&lt;='2. Velg maks og min hastigheter'!$E$12,500,IF($E432&lt;='2. Velg maks og min hastigheter'!$E$13,630,"Bruk rektangulært")))))))))))</f>
        <v/>
      </c>
      <c r="G432" s="170"/>
      <c r="H432" s="170"/>
      <c r="I432" s="172" t="str">
        <f>IFERROR(IF(OR($E432="",F432=""),"",IF(AND(F432="Bruk rektangulært",G432=""),"",ROUND(IF(G432&lt;&gt;"",IF( VLOOKUP(G432,'Dim, min og maks'!$A$2:$F$54,6,FALSE)&lt;&gt;0,'1. Prosjekteringsverktøy'!E432/3600/VLOOKUP(G432,'Dim, min og maks'!$A$2:$F$54,6,FALSE),(E432/3600)/(((G432/2/1000))^2*PI())),IF( VLOOKUP(F432,'Dim, min og maks'!$A$2:$F$54,6,FALSE)&lt;&gt;0,'1. Prosjekteringsverktøy'!E432/3600/VLOOKUP($F432,'Dim, min og maks'!$A$2:$F$54,6,FALSE),($E432/3600)/((($F432/2/1000))^2*PI()))),1))),"Dim finnes ikke")</f>
        <v/>
      </c>
      <c r="J432" s="173" t="str">
        <f>IFERROR(ROUND(IF($F432=0,"",IF(H432=CAV!$A$3,E432,IF(G432&lt;&gt;"",IF($G432=100,'2. Velg maks og min hastigheter'!$H$5,IF($G432=125,'2. Velg maks og min hastigheter'!$H$6,IF($G432=160,'2. Velg maks og min hastigheter'!$H$7,IF($G432=200,'2. Velg maks og min hastigheter'!$H$8,IF($G432=250,'2. Velg maks og min hastigheter'!$H$9,IF($G432=315,'2. Velg maks og min hastigheter'!$H$10,IF($G432=400,'2. Velg maks og min hastigheter'!$H$11,IF($G432=500,'2. Velg maks og min hastigheter'!$H$12,IF($G432=630,'2. Velg maks og min hastigheter'!$H$13,VLOOKUP($G432,'Dim, min og maks'!$A$11:$H$54,6,FALSE)*3600*1.5))))))))),IF($F432=100,'2. Velg maks og min hastigheter'!$H$5,IF($F432=125,'2. Velg maks og min hastigheter'!$H$6,IF($F432=160,'2. Velg maks og min hastigheter'!$H$7,IF($F432=200,'2. Velg maks og min hastigheter'!$H$8,IF($F432=250,'2. Velg maks og min hastigheter'!$H$9,IF($F432=315,'2. Velg maks og min hastigheter'!$H$10,IF($F432=400,'2. Velg maks og min hastigheter'!$H$11,IF($F432=500,'2. Velg maks og min hastigheter'!$H$12,IF($F432=630,'2. Velg maks og min hastigheter'!$H$13,VLOOKUP($F432,'Dim, min og maks'!$A$11:$H$54,6,FALSE)*3600*1.5)))))))))))),0),"")</f>
        <v/>
      </c>
      <c r="K432" s="174"/>
      <c r="L432" s="175" t="str">
        <f t="shared" si="17"/>
        <v/>
      </c>
      <c r="M432" s="233" t="str">
        <f t="shared" si="16"/>
        <v/>
      </c>
      <c r="N432" s="233"/>
      <c r="O432" s="233"/>
      <c r="P432" s="164"/>
    </row>
    <row r="433" spans="1:16" ht="15" customHeight="1" x14ac:dyDescent="0.3">
      <c r="A433" s="155"/>
      <c r="B433" s="174" t="s">
        <v>425</v>
      </c>
      <c r="C433" s="164"/>
      <c r="D433" s="164"/>
      <c r="E433" s="164"/>
      <c r="F433" s="169" t="str">
        <f>IF($E433&lt;20,"",IF(H433=CAV!$A$3,IF($E433&lt;='CAV hastighet'!$E$5,100,IF($E433&lt;='CAV hastighet'!$E$6,125,IF($E433&lt;='CAV hastighet'!$E$7,160,IF($E433&lt;='CAV hastighet'!$E$8,200,IF($E433&lt;='CAV hastighet'!$E$9,250,IF($E433&lt;='CAV hastighet'!$E$10,315,IF($E433&lt;='CAV hastighet'!$E$11,400,IF($E433&lt;='CAV hastighet'!$E$12,500,IF($E433&lt;='CAV hastighet'!$E$13,630,"Dim må overstyres"))))))))),IF($E433&lt;='2. Velg maks og min hastigheter'!$E$5,100,IF($E433&lt;='2. Velg maks og min hastigheter'!$E$6,125,IF($E433&lt;='2. Velg maks og min hastigheter'!$E$7,160,IF($E433&lt;='2. Velg maks og min hastigheter'!$E$8,200,IF($E433&lt;='2. Velg maks og min hastigheter'!$E$9,250,IF($E433&lt;='2. Velg maks og min hastigheter'!$E$10,315,IF($E433&lt;='2. Velg maks og min hastigheter'!$E$11,400,IF($E433&lt;='2. Velg maks og min hastigheter'!$E$12,500,IF($E433&lt;='2. Velg maks og min hastigheter'!$E$13,630,"Bruk rektangulært")))))))))))</f>
        <v/>
      </c>
      <c r="G433" s="170"/>
      <c r="H433" s="170"/>
      <c r="I433" s="172" t="str">
        <f>IFERROR(IF(OR($E433="",F433=""),"",IF(AND(F433="Bruk rektangulært",G433=""),"",ROUND(IF(G433&lt;&gt;"",IF( VLOOKUP(G433,'Dim, min og maks'!$A$2:$F$54,6,FALSE)&lt;&gt;0,'1. Prosjekteringsverktøy'!E433/3600/VLOOKUP(G433,'Dim, min og maks'!$A$2:$F$54,6,FALSE),(E433/3600)/(((G433/2/1000))^2*PI())),IF( VLOOKUP(F433,'Dim, min og maks'!$A$2:$F$54,6,FALSE)&lt;&gt;0,'1. Prosjekteringsverktøy'!E433/3600/VLOOKUP($F433,'Dim, min og maks'!$A$2:$F$54,6,FALSE),($E433/3600)/((($F433/2/1000))^2*PI()))),1))),"Dim finnes ikke")</f>
        <v/>
      </c>
      <c r="J433" s="173" t="str">
        <f>IFERROR(ROUND(IF($F433=0,"",IF(H433=CAV!$A$3,E433,IF(G433&lt;&gt;"",IF($G433=100,'2. Velg maks og min hastigheter'!$H$5,IF($G433=125,'2. Velg maks og min hastigheter'!$H$6,IF($G433=160,'2. Velg maks og min hastigheter'!$H$7,IF($G433=200,'2. Velg maks og min hastigheter'!$H$8,IF($G433=250,'2. Velg maks og min hastigheter'!$H$9,IF($G433=315,'2. Velg maks og min hastigheter'!$H$10,IF($G433=400,'2. Velg maks og min hastigheter'!$H$11,IF($G433=500,'2. Velg maks og min hastigheter'!$H$12,IF($G433=630,'2. Velg maks og min hastigheter'!$H$13,VLOOKUP($G433,'Dim, min og maks'!$A$11:$H$54,6,FALSE)*3600*1.5))))))))),IF($F433=100,'2. Velg maks og min hastigheter'!$H$5,IF($F433=125,'2. Velg maks og min hastigheter'!$H$6,IF($F433=160,'2. Velg maks og min hastigheter'!$H$7,IF($F433=200,'2. Velg maks og min hastigheter'!$H$8,IF($F433=250,'2. Velg maks og min hastigheter'!$H$9,IF($F433=315,'2. Velg maks og min hastigheter'!$H$10,IF($F433=400,'2. Velg maks og min hastigheter'!$H$11,IF($F433=500,'2. Velg maks og min hastigheter'!$H$12,IF($F433=630,'2. Velg maks og min hastigheter'!$H$13,VLOOKUP($F433,'Dim, min og maks'!$A$11:$H$54,6,FALSE)*3600*1.5)))))))))))),0),"")</f>
        <v/>
      </c>
      <c r="K433" s="174"/>
      <c r="L433" s="175" t="str">
        <f t="shared" si="17"/>
        <v/>
      </c>
      <c r="M433" s="233" t="str">
        <f t="shared" si="16"/>
        <v/>
      </c>
      <c r="N433" s="233"/>
      <c r="O433" s="233"/>
      <c r="P433" s="164"/>
    </row>
    <row r="434" spans="1:16" ht="15" customHeight="1" x14ac:dyDescent="0.3">
      <c r="A434" s="155"/>
      <c r="B434" s="174" t="s">
        <v>425</v>
      </c>
      <c r="C434" s="164"/>
      <c r="D434" s="164"/>
      <c r="E434" s="164"/>
      <c r="F434" s="169" t="str">
        <f>IF($E434&lt;20,"",IF(H434=CAV!$A$3,IF($E434&lt;='CAV hastighet'!$E$5,100,IF($E434&lt;='CAV hastighet'!$E$6,125,IF($E434&lt;='CAV hastighet'!$E$7,160,IF($E434&lt;='CAV hastighet'!$E$8,200,IF($E434&lt;='CAV hastighet'!$E$9,250,IF($E434&lt;='CAV hastighet'!$E$10,315,IF($E434&lt;='CAV hastighet'!$E$11,400,IF($E434&lt;='CAV hastighet'!$E$12,500,IF($E434&lt;='CAV hastighet'!$E$13,630,"Dim må overstyres"))))))))),IF($E434&lt;='2. Velg maks og min hastigheter'!$E$5,100,IF($E434&lt;='2. Velg maks og min hastigheter'!$E$6,125,IF($E434&lt;='2. Velg maks og min hastigheter'!$E$7,160,IF($E434&lt;='2. Velg maks og min hastigheter'!$E$8,200,IF($E434&lt;='2. Velg maks og min hastigheter'!$E$9,250,IF($E434&lt;='2. Velg maks og min hastigheter'!$E$10,315,IF($E434&lt;='2. Velg maks og min hastigheter'!$E$11,400,IF($E434&lt;='2. Velg maks og min hastigheter'!$E$12,500,IF($E434&lt;='2. Velg maks og min hastigheter'!$E$13,630,"Bruk rektangulært")))))))))))</f>
        <v/>
      </c>
      <c r="G434" s="170"/>
      <c r="H434" s="170"/>
      <c r="I434" s="172" t="str">
        <f>IFERROR(IF(OR($E434="",F434=""),"",IF(AND(F434="Bruk rektangulært",G434=""),"",ROUND(IF(G434&lt;&gt;"",IF( VLOOKUP(G434,'Dim, min og maks'!$A$2:$F$54,6,FALSE)&lt;&gt;0,'1. Prosjekteringsverktøy'!E434/3600/VLOOKUP(G434,'Dim, min og maks'!$A$2:$F$54,6,FALSE),(E434/3600)/(((G434/2/1000))^2*PI())),IF( VLOOKUP(F434,'Dim, min og maks'!$A$2:$F$54,6,FALSE)&lt;&gt;0,'1. Prosjekteringsverktøy'!E434/3600/VLOOKUP($F434,'Dim, min og maks'!$A$2:$F$54,6,FALSE),($E434/3600)/((($F434/2/1000))^2*PI()))),1))),"Dim finnes ikke")</f>
        <v/>
      </c>
      <c r="J434" s="173" t="str">
        <f>IFERROR(ROUND(IF($F434=0,"",IF(H434=CAV!$A$3,E434,IF(G434&lt;&gt;"",IF($G434=100,'2. Velg maks og min hastigheter'!$H$5,IF($G434=125,'2. Velg maks og min hastigheter'!$H$6,IF($G434=160,'2. Velg maks og min hastigheter'!$H$7,IF($G434=200,'2. Velg maks og min hastigheter'!$H$8,IF($G434=250,'2. Velg maks og min hastigheter'!$H$9,IF($G434=315,'2. Velg maks og min hastigheter'!$H$10,IF($G434=400,'2. Velg maks og min hastigheter'!$H$11,IF($G434=500,'2. Velg maks og min hastigheter'!$H$12,IF($G434=630,'2. Velg maks og min hastigheter'!$H$13,VLOOKUP($G434,'Dim, min og maks'!$A$11:$H$54,6,FALSE)*3600*1.5))))))))),IF($F434=100,'2. Velg maks og min hastigheter'!$H$5,IF($F434=125,'2. Velg maks og min hastigheter'!$H$6,IF($F434=160,'2. Velg maks og min hastigheter'!$H$7,IF($F434=200,'2. Velg maks og min hastigheter'!$H$8,IF($F434=250,'2. Velg maks og min hastigheter'!$H$9,IF($F434=315,'2. Velg maks og min hastigheter'!$H$10,IF($F434=400,'2. Velg maks og min hastigheter'!$H$11,IF($F434=500,'2. Velg maks og min hastigheter'!$H$12,IF($F434=630,'2. Velg maks og min hastigheter'!$H$13,VLOOKUP($F434,'Dim, min og maks'!$A$11:$H$54,6,FALSE)*3600*1.5)))))))))))),0),"")</f>
        <v/>
      </c>
      <c r="K434" s="174"/>
      <c r="L434" s="175" t="str">
        <f t="shared" si="17"/>
        <v/>
      </c>
      <c r="M434" s="233" t="str">
        <f t="shared" si="16"/>
        <v/>
      </c>
      <c r="N434" s="233"/>
      <c r="O434" s="233"/>
      <c r="P434" s="164"/>
    </row>
    <row r="435" spans="1:16" ht="15" customHeight="1" x14ac:dyDescent="0.3">
      <c r="A435" s="155"/>
      <c r="B435" s="174" t="s">
        <v>425</v>
      </c>
      <c r="C435" s="164"/>
      <c r="D435" s="164"/>
      <c r="E435" s="164"/>
      <c r="F435" s="169" t="str">
        <f>IF($E435&lt;20,"",IF(H435=CAV!$A$3,IF($E435&lt;='CAV hastighet'!$E$5,100,IF($E435&lt;='CAV hastighet'!$E$6,125,IF($E435&lt;='CAV hastighet'!$E$7,160,IF($E435&lt;='CAV hastighet'!$E$8,200,IF($E435&lt;='CAV hastighet'!$E$9,250,IF($E435&lt;='CAV hastighet'!$E$10,315,IF($E435&lt;='CAV hastighet'!$E$11,400,IF($E435&lt;='CAV hastighet'!$E$12,500,IF($E435&lt;='CAV hastighet'!$E$13,630,"Dim må overstyres"))))))))),IF($E435&lt;='2. Velg maks og min hastigheter'!$E$5,100,IF($E435&lt;='2. Velg maks og min hastigheter'!$E$6,125,IF($E435&lt;='2. Velg maks og min hastigheter'!$E$7,160,IF($E435&lt;='2. Velg maks og min hastigheter'!$E$8,200,IF($E435&lt;='2. Velg maks og min hastigheter'!$E$9,250,IF($E435&lt;='2. Velg maks og min hastigheter'!$E$10,315,IF($E435&lt;='2. Velg maks og min hastigheter'!$E$11,400,IF($E435&lt;='2. Velg maks og min hastigheter'!$E$12,500,IF($E435&lt;='2. Velg maks og min hastigheter'!$E$13,630,"Bruk rektangulært")))))))))))</f>
        <v/>
      </c>
      <c r="G435" s="170"/>
      <c r="H435" s="170"/>
      <c r="I435" s="172" t="str">
        <f>IFERROR(IF(OR($E435="",F435=""),"",IF(AND(F435="Bruk rektangulært",G435=""),"",ROUND(IF(G435&lt;&gt;"",IF( VLOOKUP(G435,'Dim, min og maks'!$A$2:$F$54,6,FALSE)&lt;&gt;0,'1. Prosjekteringsverktøy'!E435/3600/VLOOKUP(G435,'Dim, min og maks'!$A$2:$F$54,6,FALSE),(E435/3600)/(((G435/2/1000))^2*PI())),IF( VLOOKUP(F435,'Dim, min og maks'!$A$2:$F$54,6,FALSE)&lt;&gt;0,'1. Prosjekteringsverktøy'!E435/3600/VLOOKUP($F435,'Dim, min og maks'!$A$2:$F$54,6,FALSE),($E435/3600)/((($F435/2/1000))^2*PI()))),1))),"Dim finnes ikke")</f>
        <v/>
      </c>
      <c r="J435" s="173" t="str">
        <f>IFERROR(ROUND(IF($F435=0,"",IF(H435=CAV!$A$3,E435,IF(G435&lt;&gt;"",IF($G435=100,'2. Velg maks og min hastigheter'!$H$5,IF($G435=125,'2. Velg maks og min hastigheter'!$H$6,IF($G435=160,'2. Velg maks og min hastigheter'!$H$7,IF($G435=200,'2. Velg maks og min hastigheter'!$H$8,IF($G435=250,'2. Velg maks og min hastigheter'!$H$9,IF($G435=315,'2. Velg maks og min hastigheter'!$H$10,IF($G435=400,'2. Velg maks og min hastigheter'!$H$11,IF($G435=500,'2. Velg maks og min hastigheter'!$H$12,IF($G435=630,'2. Velg maks og min hastigheter'!$H$13,VLOOKUP($G435,'Dim, min og maks'!$A$11:$H$54,6,FALSE)*3600*1.5))))))))),IF($F435=100,'2. Velg maks og min hastigheter'!$H$5,IF($F435=125,'2. Velg maks og min hastigheter'!$H$6,IF($F435=160,'2. Velg maks og min hastigheter'!$H$7,IF($F435=200,'2. Velg maks og min hastigheter'!$H$8,IF($F435=250,'2. Velg maks og min hastigheter'!$H$9,IF($F435=315,'2. Velg maks og min hastigheter'!$H$10,IF($F435=400,'2. Velg maks og min hastigheter'!$H$11,IF($F435=500,'2. Velg maks og min hastigheter'!$H$12,IF($F435=630,'2. Velg maks og min hastigheter'!$H$13,VLOOKUP($F435,'Dim, min og maks'!$A$11:$H$54,6,FALSE)*3600*1.5)))))))))))),0),"")</f>
        <v/>
      </c>
      <c r="K435" s="174"/>
      <c r="L435" s="175" t="str">
        <f t="shared" si="17"/>
        <v/>
      </c>
      <c r="M435" s="233" t="str">
        <f t="shared" si="16"/>
        <v/>
      </c>
      <c r="N435" s="233"/>
      <c r="O435" s="233"/>
      <c r="P435" s="164"/>
    </row>
    <row r="436" spans="1:16" ht="15" customHeight="1" x14ac:dyDescent="0.3">
      <c r="A436" s="155"/>
      <c r="B436" s="174" t="s">
        <v>425</v>
      </c>
      <c r="C436" s="164"/>
      <c r="D436" s="164"/>
      <c r="E436" s="164"/>
      <c r="F436" s="169" t="str">
        <f>IF($E436&lt;20,"",IF(H436=CAV!$A$3,IF($E436&lt;='CAV hastighet'!$E$5,100,IF($E436&lt;='CAV hastighet'!$E$6,125,IF($E436&lt;='CAV hastighet'!$E$7,160,IF($E436&lt;='CAV hastighet'!$E$8,200,IF($E436&lt;='CAV hastighet'!$E$9,250,IF($E436&lt;='CAV hastighet'!$E$10,315,IF($E436&lt;='CAV hastighet'!$E$11,400,IF($E436&lt;='CAV hastighet'!$E$12,500,IF($E436&lt;='CAV hastighet'!$E$13,630,"Dim må overstyres"))))))))),IF($E436&lt;='2. Velg maks og min hastigheter'!$E$5,100,IF($E436&lt;='2. Velg maks og min hastigheter'!$E$6,125,IF($E436&lt;='2. Velg maks og min hastigheter'!$E$7,160,IF($E436&lt;='2. Velg maks og min hastigheter'!$E$8,200,IF($E436&lt;='2. Velg maks og min hastigheter'!$E$9,250,IF($E436&lt;='2. Velg maks og min hastigheter'!$E$10,315,IF($E436&lt;='2. Velg maks og min hastigheter'!$E$11,400,IF($E436&lt;='2. Velg maks og min hastigheter'!$E$12,500,IF($E436&lt;='2. Velg maks og min hastigheter'!$E$13,630,"Bruk rektangulært")))))))))))</f>
        <v/>
      </c>
      <c r="G436" s="170"/>
      <c r="H436" s="170"/>
      <c r="I436" s="172" t="str">
        <f>IFERROR(IF(OR($E436="",F436=""),"",IF(AND(F436="Bruk rektangulært",G436=""),"",ROUND(IF(G436&lt;&gt;"",IF( VLOOKUP(G436,'Dim, min og maks'!$A$2:$F$54,6,FALSE)&lt;&gt;0,'1. Prosjekteringsverktøy'!E436/3600/VLOOKUP(G436,'Dim, min og maks'!$A$2:$F$54,6,FALSE),(E436/3600)/(((G436/2/1000))^2*PI())),IF( VLOOKUP(F436,'Dim, min og maks'!$A$2:$F$54,6,FALSE)&lt;&gt;0,'1. Prosjekteringsverktøy'!E436/3600/VLOOKUP($F436,'Dim, min og maks'!$A$2:$F$54,6,FALSE),($E436/3600)/((($F436/2/1000))^2*PI()))),1))),"Dim finnes ikke")</f>
        <v/>
      </c>
      <c r="J436" s="173" t="str">
        <f>IFERROR(ROUND(IF($F436=0,"",IF(H436=CAV!$A$3,E436,IF(G436&lt;&gt;"",IF($G436=100,'2. Velg maks og min hastigheter'!$H$5,IF($G436=125,'2. Velg maks og min hastigheter'!$H$6,IF($G436=160,'2. Velg maks og min hastigheter'!$H$7,IF($G436=200,'2. Velg maks og min hastigheter'!$H$8,IF($G436=250,'2. Velg maks og min hastigheter'!$H$9,IF($G436=315,'2. Velg maks og min hastigheter'!$H$10,IF($G436=400,'2. Velg maks og min hastigheter'!$H$11,IF($G436=500,'2. Velg maks og min hastigheter'!$H$12,IF($G436=630,'2. Velg maks og min hastigheter'!$H$13,VLOOKUP($G436,'Dim, min og maks'!$A$11:$H$54,6,FALSE)*3600*1.5))))))))),IF($F436=100,'2. Velg maks og min hastigheter'!$H$5,IF($F436=125,'2. Velg maks og min hastigheter'!$H$6,IF($F436=160,'2. Velg maks og min hastigheter'!$H$7,IF($F436=200,'2. Velg maks og min hastigheter'!$H$8,IF($F436=250,'2. Velg maks og min hastigheter'!$H$9,IF($F436=315,'2. Velg maks og min hastigheter'!$H$10,IF($F436=400,'2. Velg maks og min hastigheter'!$H$11,IF($F436=500,'2. Velg maks og min hastigheter'!$H$12,IF($F436=630,'2. Velg maks og min hastigheter'!$H$13,VLOOKUP($F436,'Dim, min og maks'!$A$11:$H$54,6,FALSE)*3600*1.5)))))))))))),0),"")</f>
        <v/>
      </c>
      <c r="K436" s="174"/>
      <c r="L436" s="175" t="str">
        <f t="shared" si="17"/>
        <v/>
      </c>
      <c r="M436" s="233" t="str">
        <f t="shared" si="16"/>
        <v/>
      </c>
      <c r="N436" s="233"/>
      <c r="O436" s="233"/>
      <c r="P436" s="164"/>
    </row>
    <row r="437" spans="1:16" ht="15" customHeight="1" x14ac:dyDescent="0.3">
      <c r="A437" s="155"/>
      <c r="B437" s="174" t="s">
        <v>425</v>
      </c>
      <c r="C437" s="164"/>
      <c r="D437" s="164"/>
      <c r="E437" s="164"/>
      <c r="F437" s="169" t="str">
        <f>IF($E437&lt;20,"",IF(H437=CAV!$A$3,IF($E437&lt;='CAV hastighet'!$E$5,100,IF($E437&lt;='CAV hastighet'!$E$6,125,IF($E437&lt;='CAV hastighet'!$E$7,160,IF($E437&lt;='CAV hastighet'!$E$8,200,IF($E437&lt;='CAV hastighet'!$E$9,250,IF($E437&lt;='CAV hastighet'!$E$10,315,IF($E437&lt;='CAV hastighet'!$E$11,400,IF($E437&lt;='CAV hastighet'!$E$12,500,IF($E437&lt;='CAV hastighet'!$E$13,630,"Dim må overstyres"))))))))),IF($E437&lt;='2. Velg maks og min hastigheter'!$E$5,100,IF($E437&lt;='2. Velg maks og min hastigheter'!$E$6,125,IF($E437&lt;='2. Velg maks og min hastigheter'!$E$7,160,IF($E437&lt;='2. Velg maks og min hastigheter'!$E$8,200,IF($E437&lt;='2. Velg maks og min hastigheter'!$E$9,250,IF($E437&lt;='2. Velg maks og min hastigheter'!$E$10,315,IF($E437&lt;='2. Velg maks og min hastigheter'!$E$11,400,IF($E437&lt;='2. Velg maks og min hastigheter'!$E$12,500,IF($E437&lt;='2. Velg maks og min hastigheter'!$E$13,630,"Bruk rektangulært")))))))))))</f>
        <v/>
      </c>
      <c r="G437" s="170"/>
      <c r="H437" s="170"/>
      <c r="I437" s="172" t="str">
        <f>IFERROR(IF(OR($E437="",F437=""),"",IF(AND(F437="Bruk rektangulært",G437=""),"",ROUND(IF(G437&lt;&gt;"",IF( VLOOKUP(G437,'Dim, min og maks'!$A$2:$F$54,6,FALSE)&lt;&gt;0,'1. Prosjekteringsverktøy'!E437/3600/VLOOKUP(G437,'Dim, min og maks'!$A$2:$F$54,6,FALSE),(E437/3600)/(((G437/2/1000))^2*PI())),IF( VLOOKUP(F437,'Dim, min og maks'!$A$2:$F$54,6,FALSE)&lt;&gt;0,'1. Prosjekteringsverktøy'!E437/3600/VLOOKUP($F437,'Dim, min og maks'!$A$2:$F$54,6,FALSE),($E437/3600)/((($F437/2/1000))^2*PI()))),1))),"Dim finnes ikke")</f>
        <v/>
      </c>
      <c r="J437" s="173" t="str">
        <f>IFERROR(ROUND(IF($F437=0,"",IF(H437=CAV!$A$3,E437,IF(G437&lt;&gt;"",IF($G437=100,'2. Velg maks og min hastigheter'!$H$5,IF($G437=125,'2. Velg maks og min hastigheter'!$H$6,IF($G437=160,'2. Velg maks og min hastigheter'!$H$7,IF($G437=200,'2. Velg maks og min hastigheter'!$H$8,IF($G437=250,'2. Velg maks og min hastigheter'!$H$9,IF($G437=315,'2. Velg maks og min hastigheter'!$H$10,IF($G437=400,'2. Velg maks og min hastigheter'!$H$11,IF($G437=500,'2. Velg maks og min hastigheter'!$H$12,IF($G437=630,'2. Velg maks og min hastigheter'!$H$13,VLOOKUP($G437,'Dim, min og maks'!$A$11:$H$54,6,FALSE)*3600*1.5))))))))),IF($F437=100,'2. Velg maks og min hastigheter'!$H$5,IF($F437=125,'2. Velg maks og min hastigheter'!$H$6,IF($F437=160,'2. Velg maks og min hastigheter'!$H$7,IF($F437=200,'2. Velg maks og min hastigheter'!$H$8,IF($F437=250,'2. Velg maks og min hastigheter'!$H$9,IF($F437=315,'2. Velg maks og min hastigheter'!$H$10,IF($F437=400,'2. Velg maks og min hastigheter'!$H$11,IF($F437=500,'2. Velg maks og min hastigheter'!$H$12,IF($F437=630,'2. Velg maks og min hastigheter'!$H$13,VLOOKUP($F437,'Dim, min og maks'!$A$11:$H$54,6,FALSE)*3600*1.5)))))))))))),0),"")</f>
        <v/>
      </c>
      <c r="K437" s="174"/>
      <c r="L437" s="175" t="str">
        <f t="shared" si="17"/>
        <v/>
      </c>
      <c r="M437" s="233" t="str">
        <f t="shared" si="16"/>
        <v/>
      </c>
      <c r="N437" s="233"/>
      <c r="O437" s="233"/>
      <c r="P437" s="164"/>
    </row>
    <row r="438" spans="1:16" ht="15" customHeight="1" x14ac:dyDescent="0.3">
      <c r="A438" s="155"/>
      <c r="B438" s="174" t="s">
        <v>425</v>
      </c>
      <c r="C438" s="164"/>
      <c r="D438" s="164"/>
      <c r="E438" s="164"/>
      <c r="F438" s="169" t="str">
        <f>IF($E438&lt;20,"",IF(H438=CAV!$A$3,IF($E438&lt;='CAV hastighet'!$E$5,100,IF($E438&lt;='CAV hastighet'!$E$6,125,IF($E438&lt;='CAV hastighet'!$E$7,160,IF($E438&lt;='CAV hastighet'!$E$8,200,IF($E438&lt;='CAV hastighet'!$E$9,250,IF($E438&lt;='CAV hastighet'!$E$10,315,IF($E438&lt;='CAV hastighet'!$E$11,400,IF($E438&lt;='CAV hastighet'!$E$12,500,IF($E438&lt;='CAV hastighet'!$E$13,630,"Dim må overstyres"))))))))),IF($E438&lt;='2. Velg maks og min hastigheter'!$E$5,100,IF($E438&lt;='2. Velg maks og min hastigheter'!$E$6,125,IF($E438&lt;='2. Velg maks og min hastigheter'!$E$7,160,IF($E438&lt;='2. Velg maks og min hastigheter'!$E$8,200,IF($E438&lt;='2. Velg maks og min hastigheter'!$E$9,250,IF($E438&lt;='2. Velg maks og min hastigheter'!$E$10,315,IF($E438&lt;='2. Velg maks og min hastigheter'!$E$11,400,IF($E438&lt;='2. Velg maks og min hastigheter'!$E$12,500,IF($E438&lt;='2. Velg maks og min hastigheter'!$E$13,630,"Bruk rektangulært")))))))))))</f>
        <v/>
      </c>
      <c r="G438" s="170"/>
      <c r="H438" s="170"/>
      <c r="I438" s="172" t="str">
        <f>IFERROR(IF(OR($E438="",F438=""),"",IF(AND(F438="Bruk rektangulært",G438=""),"",ROUND(IF(G438&lt;&gt;"",IF( VLOOKUP(G438,'Dim, min og maks'!$A$2:$F$54,6,FALSE)&lt;&gt;0,'1. Prosjekteringsverktøy'!E438/3600/VLOOKUP(G438,'Dim, min og maks'!$A$2:$F$54,6,FALSE),(E438/3600)/(((G438/2/1000))^2*PI())),IF( VLOOKUP(F438,'Dim, min og maks'!$A$2:$F$54,6,FALSE)&lt;&gt;0,'1. Prosjekteringsverktøy'!E438/3600/VLOOKUP($F438,'Dim, min og maks'!$A$2:$F$54,6,FALSE),($E438/3600)/((($F438/2/1000))^2*PI()))),1))),"Dim finnes ikke")</f>
        <v/>
      </c>
      <c r="J438" s="173" t="str">
        <f>IFERROR(ROUND(IF($F438=0,"",IF(H438=CAV!$A$3,E438,IF(G438&lt;&gt;"",IF($G438=100,'2. Velg maks og min hastigheter'!$H$5,IF($G438=125,'2. Velg maks og min hastigheter'!$H$6,IF($G438=160,'2. Velg maks og min hastigheter'!$H$7,IF($G438=200,'2. Velg maks og min hastigheter'!$H$8,IF($G438=250,'2. Velg maks og min hastigheter'!$H$9,IF($G438=315,'2. Velg maks og min hastigheter'!$H$10,IF($G438=400,'2. Velg maks og min hastigheter'!$H$11,IF($G438=500,'2. Velg maks og min hastigheter'!$H$12,IF($G438=630,'2. Velg maks og min hastigheter'!$H$13,VLOOKUP($G438,'Dim, min og maks'!$A$11:$H$54,6,FALSE)*3600*1.5))))))))),IF($F438=100,'2. Velg maks og min hastigheter'!$H$5,IF($F438=125,'2. Velg maks og min hastigheter'!$H$6,IF($F438=160,'2. Velg maks og min hastigheter'!$H$7,IF($F438=200,'2. Velg maks og min hastigheter'!$H$8,IF($F438=250,'2. Velg maks og min hastigheter'!$H$9,IF($F438=315,'2. Velg maks og min hastigheter'!$H$10,IF($F438=400,'2. Velg maks og min hastigheter'!$H$11,IF($F438=500,'2. Velg maks og min hastigheter'!$H$12,IF($F438=630,'2. Velg maks og min hastigheter'!$H$13,VLOOKUP($F438,'Dim, min og maks'!$A$11:$H$54,6,FALSE)*3600*1.5)))))))))))),0),"")</f>
        <v/>
      </c>
      <c r="K438" s="174"/>
      <c r="L438" s="175" t="str">
        <f t="shared" si="17"/>
        <v/>
      </c>
      <c r="M438" s="233" t="str">
        <f t="shared" si="16"/>
        <v/>
      </c>
      <c r="N438" s="233"/>
      <c r="O438" s="233"/>
      <c r="P438" s="164"/>
    </row>
    <row r="439" spans="1:16" ht="15" customHeight="1" x14ac:dyDescent="0.3">
      <c r="A439" s="155"/>
      <c r="B439" s="174" t="s">
        <v>425</v>
      </c>
      <c r="C439" s="164"/>
      <c r="D439" s="164"/>
      <c r="E439" s="164"/>
      <c r="F439" s="169" t="str">
        <f>IF($E439&lt;20,"",IF(H439=CAV!$A$3,IF($E439&lt;='CAV hastighet'!$E$5,100,IF($E439&lt;='CAV hastighet'!$E$6,125,IF($E439&lt;='CAV hastighet'!$E$7,160,IF($E439&lt;='CAV hastighet'!$E$8,200,IF($E439&lt;='CAV hastighet'!$E$9,250,IF($E439&lt;='CAV hastighet'!$E$10,315,IF($E439&lt;='CAV hastighet'!$E$11,400,IF($E439&lt;='CAV hastighet'!$E$12,500,IF($E439&lt;='CAV hastighet'!$E$13,630,"Dim må overstyres"))))))))),IF($E439&lt;='2. Velg maks og min hastigheter'!$E$5,100,IF($E439&lt;='2. Velg maks og min hastigheter'!$E$6,125,IF($E439&lt;='2. Velg maks og min hastigheter'!$E$7,160,IF($E439&lt;='2. Velg maks og min hastigheter'!$E$8,200,IF($E439&lt;='2. Velg maks og min hastigheter'!$E$9,250,IF($E439&lt;='2. Velg maks og min hastigheter'!$E$10,315,IF($E439&lt;='2. Velg maks og min hastigheter'!$E$11,400,IF($E439&lt;='2. Velg maks og min hastigheter'!$E$12,500,IF($E439&lt;='2. Velg maks og min hastigheter'!$E$13,630,"Bruk rektangulært")))))))))))</f>
        <v/>
      </c>
      <c r="G439" s="170"/>
      <c r="H439" s="170"/>
      <c r="I439" s="172" t="str">
        <f>IFERROR(IF(OR($E439="",F439=""),"",IF(AND(F439="Bruk rektangulært",G439=""),"",ROUND(IF(G439&lt;&gt;"",IF( VLOOKUP(G439,'Dim, min og maks'!$A$2:$F$54,6,FALSE)&lt;&gt;0,'1. Prosjekteringsverktøy'!E439/3600/VLOOKUP(G439,'Dim, min og maks'!$A$2:$F$54,6,FALSE),(E439/3600)/(((G439/2/1000))^2*PI())),IF( VLOOKUP(F439,'Dim, min og maks'!$A$2:$F$54,6,FALSE)&lt;&gt;0,'1. Prosjekteringsverktøy'!E439/3600/VLOOKUP($F439,'Dim, min og maks'!$A$2:$F$54,6,FALSE),($E439/3600)/((($F439/2/1000))^2*PI()))),1))),"Dim finnes ikke")</f>
        <v/>
      </c>
      <c r="J439" s="173" t="str">
        <f>IFERROR(ROUND(IF($F439=0,"",IF(H439=CAV!$A$3,E439,IF(G439&lt;&gt;"",IF($G439=100,'2. Velg maks og min hastigheter'!$H$5,IF($G439=125,'2. Velg maks og min hastigheter'!$H$6,IF($G439=160,'2. Velg maks og min hastigheter'!$H$7,IF($G439=200,'2. Velg maks og min hastigheter'!$H$8,IF($G439=250,'2. Velg maks og min hastigheter'!$H$9,IF($G439=315,'2. Velg maks og min hastigheter'!$H$10,IF($G439=400,'2. Velg maks og min hastigheter'!$H$11,IF($G439=500,'2. Velg maks og min hastigheter'!$H$12,IF($G439=630,'2. Velg maks og min hastigheter'!$H$13,VLOOKUP($G439,'Dim, min og maks'!$A$11:$H$54,6,FALSE)*3600*1.5))))))))),IF($F439=100,'2. Velg maks og min hastigheter'!$H$5,IF($F439=125,'2. Velg maks og min hastigheter'!$H$6,IF($F439=160,'2. Velg maks og min hastigheter'!$H$7,IF($F439=200,'2. Velg maks og min hastigheter'!$H$8,IF($F439=250,'2. Velg maks og min hastigheter'!$H$9,IF($F439=315,'2. Velg maks og min hastigheter'!$H$10,IF($F439=400,'2. Velg maks og min hastigheter'!$H$11,IF($F439=500,'2. Velg maks og min hastigheter'!$H$12,IF($F439=630,'2. Velg maks og min hastigheter'!$H$13,VLOOKUP($F439,'Dim, min og maks'!$A$11:$H$54,6,FALSE)*3600*1.5)))))))))))),0),"")</f>
        <v/>
      </c>
      <c r="K439" s="174"/>
      <c r="L439" s="175" t="str">
        <f t="shared" si="17"/>
        <v/>
      </c>
      <c r="M439" s="233" t="str">
        <f t="shared" si="16"/>
        <v/>
      </c>
      <c r="N439" s="233"/>
      <c r="O439" s="233"/>
      <c r="P439" s="164"/>
    </row>
    <row r="440" spans="1:16" ht="15" customHeight="1" x14ac:dyDescent="0.3">
      <c r="A440" s="155"/>
      <c r="B440" s="174" t="s">
        <v>425</v>
      </c>
      <c r="C440" s="164"/>
      <c r="D440" s="164"/>
      <c r="E440" s="164"/>
      <c r="F440" s="169" t="str">
        <f>IF($E440&lt;20,"",IF(H440=CAV!$A$3,IF($E440&lt;='CAV hastighet'!$E$5,100,IF($E440&lt;='CAV hastighet'!$E$6,125,IF($E440&lt;='CAV hastighet'!$E$7,160,IF($E440&lt;='CAV hastighet'!$E$8,200,IF($E440&lt;='CAV hastighet'!$E$9,250,IF($E440&lt;='CAV hastighet'!$E$10,315,IF($E440&lt;='CAV hastighet'!$E$11,400,IF($E440&lt;='CAV hastighet'!$E$12,500,IF($E440&lt;='CAV hastighet'!$E$13,630,"Dim må overstyres"))))))))),IF($E440&lt;='2. Velg maks og min hastigheter'!$E$5,100,IF($E440&lt;='2. Velg maks og min hastigheter'!$E$6,125,IF($E440&lt;='2. Velg maks og min hastigheter'!$E$7,160,IF($E440&lt;='2. Velg maks og min hastigheter'!$E$8,200,IF($E440&lt;='2. Velg maks og min hastigheter'!$E$9,250,IF($E440&lt;='2. Velg maks og min hastigheter'!$E$10,315,IF($E440&lt;='2. Velg maks og min hastigheter'!$E$11,400,IF($E440&lt;='2. Velg maks og min hastigheter'!$E$12,500,IF($E440&lt;='2. Velg maks og min hastigheter'!$E$13,630,"Bruk rektangulært")))))))))))</f>
        <v/>
      </c>
      <c r="G440" s="170"/>
      <c r="H440" s="170"/>
      <c r="I440" s="172" t="str">
        <f>IFERROR(IF(OR($E440="",F440=""),"",IF(AND(F440="Bruk rektangulært",G440=""),"",ROUND(IF(G440&lt;&gt;"",IF( VLOOKUP(G440,'Dim, min og maks'!$A$2:$F$54,6,FALSE)&lt;&gt;0,'1. Prosjekteringsverktøy'!E440/3600/VLOOKUP(G440,'Dim, min og maks'!$A$2:$F$54,6,FALSE),(E440/3600)/(((G440/2/1000))^2*PI())),IF( VLOOKUP(F440,'Dim, min og maks'!$A$2:$F$54,6,FALSE)&lt;&gt;0,'1. Prosjekteringsverktøy'!E440/3600/VLOOKUP($F440,'Dim, min og maks'!$A$2:$F$54,6,FALSE),($E440/3600)/((($F440/2/1000))^2*PI()))),1))),"Dim finnes ikke")</f>
        <v/>
      </c>
      <c r="J440" s="173" t="str">
        <f>IFERROR(ROUND(IF($F440=0,"",IF(H440=CAV!$A$3,E440,IF(G440&lt;&gt;"",IF($G440=100,'2. Velg maks og min hastigheter'!$H$5,IF($G440=125,'2. Velg maks og min hastigheter'!$H$6,IF($G440=160,'2. Velg maks og min hastigheter'!$H$7,IF($G440=200,'2. Velg maks og min hastigheter'!$H$8,IF($G440=250,'2. Velg maks og min hastigheter'!$H$9,IF($G440=315,'2. Velg maks og min hastigheter'!$H$10,IF($G440=400,'2. Velg maks og min hastigheter'!$H$11,IF($G440=500,'2. Velg maks og min hastigheter'!$H$12,IF($G440=630,'2. Velg maks og min hastigheter'!$H$13,VLOOKUP($G440,'Dim, min og maks'!$A$11:$H$54,6,FALSE)*3600*1.5))))))))),IF($F440=100,'2. Velg maks og min hastigheter'!$H$5,IF($F440=125,'2. Velg maks og min hastigheter'!$H$6,IF($F440=160,'2. Velg maks og min hastigheter'!$H$7,IF($F440=200,'2. Velg maks og min hastigheter'!$H$8,IF($F440=250,'2. Velg maks og min hastigheter'!$H$9,IF($F440=315,'2. Velg maks og min hastigheter'!$H$10,IF($F440=400,'2. Velg maks og min hastigheter'!$H$11,IF($F440=500,'2. Velg maks og min hastigheter'!$H$12,IF($F440=630,'2. Velg maks og min hastigheter'!$H$13,VLOOKUP($F440,'Dim, min og maks'!$A$11:$H$54,6,FALSE)*3600*1.5)))))))))))),0),"")</f>
        <v/>
      </c>
      <c r="K440" s="174"/>
      <c r="L440" s="175" t="str">
        <f t="shared" si="17"/>
        <v/>
      </c>
      <c r="M440" s="233" t="str">
        <f t="shared" si="16"/>
        <v/>
      </c>
      <c r="N440" s="233"/>
      <c r="O440" s="233"/>
      <c r="P440" s="164"/>
    </row>
    <row r="441" spans="1:16" ht="15" customHeight="1" x14ac:dyDescent="0.3">
      <c r="A441" s="155"/>
      <c r="B441" s="174" t="s">
        <v>425</v>
      </c>
      <c r="C441" s="164"/>
      <c r="D441" s="164"/>
      <c r="E441" s="164"/>
      <c r="F441" s="169" t="str">
        <f>IF($E441&lt;20,"",IF(H441=CAV!$A$3,IF($E441&lt;='CAV hastighet'!$E$5,100,IF($E441&lt;='CAV hastighet'!$E$6,125,IF($E441&lt;='CAV hastighet'!$E$7,160,IF($E441&lt;='CAV hastighet'!$E$8,200,IF($E441&lt;='CAV hastighet'!$E$9,250,IF($E441&lt;='CAV hastighet'!$E$10,315,IF($E441&lt;='CAV hastighet'!$E$11,400,IF($E441&lt;='CAV hastighet'!$E$12,500,IF($E441&lt;='CAV hastighet'!$E$13,630,"Dim må overstyres"))))))))),IF($E441&lt;='2. Velg maks og min hastigheter'!$E$5,100,IF($E441&lt;='2. Velg maks og min hastigheter'!$E$6,125,IF($E441&lt;='2. Velg maks og min hastigheter'!$E$7,160,IF($E441&lt;='2. Velg maks og min hastigheter'!$E$8,200,IF($E441&lt;='2. Velg maks og min hastigheter'!$E$9,250,IF($E441&lt;='2. Velg maks og min hastigheter'!$E$10,315,IF($E441&lt;='2. Velg maks og min hastigheter'!$E$11,400,IF($E441&lt;='2. Velg maks og min hastigheter'!$E$12,500,IF($E441&lt;='2. Velg maks og min hastigheter'!$E$13,630,"Bruk rektangulært")))))))))))</f>
        <v/>
      </c>
      <c r="G441" s="170"/>
      <c r="H441" s="170"/>
      <c r="I441" s="172" t="str">
        <f>IFERROR(IF(OR($E441="",F441=""),"",IF(AND(F441="Bruk rektangulært",G441=""),"",ROUND(IF(G441&lt;&gt;"",IF( VLOOKUP(G441,'Dim, min og maks'!$A$2:$F$54,6,FALSE)&lt;&gt;0,'1. Prosjekteringsverktøy'!E441/3600/VLOOKUP(G441,'Dim, min og maks'!$A$2:$F$54,6,FALSE),(E441/3600)/(((G441/2/1000))^2*PI())),IF( VLOOKUP(F441,'Dim, min og maks'!$A$2:$F$54,6,FALSE)&lt;&gt;0,'1. Prosjekteringsverktøy'!E441/3600/VLOOKUP($F441,'Dim, min og maks'!$A$2:$F$54,6,FALSE),($E441/3600)/((($F441/2/1000))^2*PI()))),1))),"Dim finnes ikke")</f>
        <v/>
      </c>
      <c r="J441" s="173" t="str">
        <f>IFERROR(ROUND(IF($F441=0,"",IF(H441=CAV!$A$3,E441,IF(G441&lt;&gt;"",IF($G441=100,'2. Velg maks og min hastigheter'!$H$5,IF($G441=125,'2. Velg maks og min hastigheter'!$H$6,IF($G441=160,'2. Velg maks og min hastigheter'!$H$7,IF($G441=200,'2. Velg maks og min hastigheter'!$H$8,IF($G441=250,'2. Velg maks og min hastigheter'!$H$9,IF($G441=315,'2. Velg maks og min hastigheter'!$H$10,IF($G441=400,'2. Velg maks og min hastigheter'!$H$11,IF($G441=500,'2. Velg maks og min hastigheter'!$H$12,IF($G441=630,'2. Velg maks og min hastigheter'!$H$13,VLOOKUP($G441,'Dim, min og maks'!$A$11:$H$54,6,FALSE)*3600*1.5))))))))),IF($F441=100,'2. Velg maks og min hastigheter'!$H$5,IF($F441=125,'2. Velg maks og min hastigheter'!$H$6,IF($F441=160,'2. Velg maks og min hastigheter'!$H$7,IF($F441=200,'2. Velg maks og min hastigheter'!$H$8,IF($F441=250,'2. Velg maks og min hastigheter'!$H$9,IF($F441=315,'2. Velg maks og min hastigheter'!$H$10,IF($F441=400,'2. Velg maks og min hastigheter'!$H$11,IF($F441=500,'2. Velg maks og min hastigheter'!$H$12,IF($F441=630,'2. Velg maks og min hastigheter'!$H$13,VLOOKUP($F441,'Dim, min og maks'!$A$11:$H$54,6,FALSE)*3600*1.5)))))))))))),0),"")</f>
        <v/>
      </c>
      <c r="K441" s="174"/>
      <c r="L441" s="175" t="str">
        <f t="shared" si="17"/>
        <v/>
      </c>
      <c r="M441" s="233" t="str">
        <f t="shared" si="16"/>
        <v/>
      </c>
      <c r="N441" s="233"/>
      <c r="O441" s="233"/>
      <c r="P441" s="164"/>
    </row>
    <row r="442" spans="1:16" ht="15" customHeight="1" x14ac:dyDescent="0.3">
      <c r="A442" s="155"/>
      <c r="B442" s="174" t="s">
        <v>425</v>
      </c>
      <c r="C442" s="164"/>
      <c r="D442" s="164"/>
      <c r="E442" s="164"/>
      <c r="F442" s="169" t="str">
        <f>IF($E442&lt;20,"",IF(H442=CAV!$A$3,IF($E442&lt;='CAV hastighet'!$E$5,100,IF($E442&lt;='CAV hastighet'!$E$6,125,IF($E442&lt;='CAV hastighet'!$E$7,160,IF($E442&lt;='CAV hastighet'!$E$8,200,IF($E442&lt;='CAV hastighet'!$E$9,250,IF($E442&lt;='CAV hastighet'!$E$10,315,IF($E442&lt;='CAV hastighet'!$E$11,400,IF($E442&lt;='CAV hastighet'!$E$12,500,IF($E442&lt;='CAV hastighet'!$E$13,630,"Dim må overstyres"))))))))),IF($E442&lt;='2. Velg maks og min hastigheter'!$E$5,100,IF($E442&lt;='2. Velg maks og min hastigheter'!$E$6,125,IF($E442&lt;='2. Velg maks og min hastigheter'!$E$7,160,IF($E442&lt;='2. Velg maks og min hastigheter'!$E$8,200,IF($E442&lt;='2. Velg maks og min hastigheter'!$E$9,250,IF($E442&lt;='2. Velg maks og min hastigheter'!$E$10,315,IF($E442&lt;='2. Velg maks og min hastigheter'!$E$11,400,IF($E442&lt;='2. Velg maks og min hastigheter'!$E$12,500,IF($E442&lt;='2. Velg maks og min hastigheter'!$E$13,630,"Bruk rektangulært")))))))))))</f>
        <v/>
      </c>
      <c r="G442" s="170"/>
      <c r="H442" s="170"/>
      <c r="I442" s="172" t="str">
        <f>IFERROR(IF(OR($E442="",F442=""),"",IF(AND(F442="Bruk rektangulært",G442=""),"",ROUND(IF(G442&lt;&gt;"",IF( VLOOKUP(G442,'Dim, min og maks'!$A$2:$F$54,6,FALSE)&lt;&gt;0,'1. Prosjekteringsverktøy'!E442/3600/VLOOKUP(G442,'Dim, min og maks'!$A$2:$F$54,6,FALSE),(E442/3600)/(((G442/2/1000))^2*PI())),IF( VLOOKUP(F442,'Dim, min og maks'!$A$2:$F$54,6,FALSE)&lt;&gt;0,'1. Prosjekteringsverktøy'!E442/3600/VLOOKUP($F442,'Dim, min og maks'!$A$2:$F$54,6,FALSE),($E442/3600)/((($F442/2/1000))^2*PI()))),1))),"Dim finnes ikke")</f>
        <v/>
      </c>
      <c r="J442" s="173" t="str">
        <f>IFERROR(ROUND(IF($F442=0,"",IF(H442=CAV!$A$3,E442,IF(G442&lt;&gt;"",IF($G442=100,'2. Velg maks og min hastigheter'!$H$5,IF($G442=125,'2. Velg maks og min hastigheter'!$H$6,IF($G442=160,'2. Velg maks og min hastigheter'!$H$7,IF($G442=200,'2. Velg maks og min hastigheter'!$H$8,IF($G442=250,'2. Velg maks og min hastigheter'!$H$9,IF($G442=315,'2. Velg maks og min hastigheter'!$H$10,IF($G442=400,'2. Velg maks og min hastigheter'!$H$11,IF($G442=500,'2. Velg maks og min hastigheter'!$H$12,IF($G442=630,'2. Velg maks og min hastigheter'!$H$13,VLOOKUP($G442,'Dim, min og maks'!$A$11:$H$54,6,FALSE)*3600*1.5))))))))),IF($F442=100,'2. Velg maks og min hastigheter'!$H$5,IF($F442=125,'2. Velg maks og min hastigheter'!$H$6,IF($F442=160,'2. Velg maks og min hastigheter'!$H$7,IF($F442=200,'2. Velg maks og min hastigheter'!$H$8,IF($F442=250,'2. Velg maks og min hastigheter'!$H$9,IF($F442=315,'2. Velg maks og min hastigheter'!$H$10,IF($F442=400,'2. Velg maks og min hastigheter'!$H$11,IF($F442=500,'2. Velg maks og min hastigheter'!$H$12,IF($F442=630,'2. Velg maks og min hastigheter'!$H$13,VLOOKUP($F442,'Dim, min og maks'!$A$11:$H$54,6,FALSE)*3600*1.5)))))))))))),0),"")</f>
        <v/>
      </c>
      <c r="K442" s="174"/>
      <c r="L442" s="175" t="str">
        <f t="shared" si="17"/>
        <v/>
      </c>
      <c r="M442" s="233" t="str">
        <f t="shared" si="16"/>
        <v/>
      </c>
      <c r="N442" s="233"/>
      <c r="O442" s="233"/>
      <c r="P442" s="164"/>
    </row>
    <row r="443" spans="1:16" ht="15" customHeight="1" x14ac:dyDescent="0.3">
      <c r="A443" s="155"/>
      <c r="B443" s="174" t="s">
        <v>425</v>
      </c>
      <c r="C443" s="164"/>
      <c r="D443" s="164"/>
      <c r="E443" s="164"/>
      <c r="F443" s="169" t="str">
        <f>IF($E443&lt;20,"",IF(H443=CAV!$A$3,IF($E443&lt;='CAV hastighet'!$E$5,100,IF($E443&lt;='CAV hastighet'!$E$6,125,IF($E443&lt;='CAV hastighet'!$E$7,160,IF($E443&lt;='CAV hastighet'!$E$8,200,IF($E443&lt;='CAV hastighet'!$E$9,250,IF($E443&lt;='CAV hastighet'!$E$10,315,IF($E443&lt;='CAV hastighet'!$E$11,400,IF($E443&lt;='CAV hastighet'!$E$12,500,IF($E443&lt;='CAV hastighet'!$E$13,630,"Dim må overstyres"))))))))),IF($E443&lt;='2. Velg maks og min hastigheter'!$E$5,100,IF($E443&lt;='2. Velg maks og min hastigheter'!$E$6,125,IF($E443&lt;='2. Velg maks og min hastigheter'!$E$7,160,IF($E443&lt;='2. Velg maks og min hastigheter'!$E$8,200,IF($E443&lt;='2. Velg maks og min hastigheter'!$E$9,250,IF($E443&lt;='2. Velg maks og min hastigheter'!$E$10,315,IF($E443&lt;='2. Velg maks og min hastigheter'!$E$11,400,IF($E443&lt;='2. Velg maks og min hastigheter'!$E$12,500,IF($E443&lt;='2. Velg maks og min hastigheter'!$E$13,630,"Bruk rektangulært")))))))))))</f>
        <v/>
      </c>
      <c r="G443" s="170"/>
      <c r="H443" s="170"/>
      <c r="I443" s="172" t="str">
        <f>IFERROR(IF(OR($E443="",F443=""),"",IF(AND(F443="Bruk rektangulært",G443=""),"",ROUND(IF(G443&lt;&gt;"",IF( VLOOKUP(G443,'Dim, min og maks'!$A$2:$F$54,6,FALSE)&lt;&gt;0,'1. Prosjekteringsverktøy'!E443/3600/VLOOKUP(G443,'Dim, min og maks'!$A$2:$F$54,6,FALSE),(E443/3600)/(((G443/2/1000))^2*PI())),IF( VLOOKUP(F443,'Dim, min og maks'!$A$2:$F$54,6,FALSE)&lt;&gt;0,'1. Prosjekteringsverktøy'!E443/3600/VLOOKUP($F443,'Dim, min og maks'!$A$2:$F$54,6,FALSE),($E443/3600)/((($F443/2/1000))^2*PI()))),1))),"Dim finnes ikke")</f>
        <v/>
      </c>
      <c r="J443" s="173" t="str">
        <f>IFERROR(ROUND(IF($F443=0,"",IF(H443=CAV!$A$3,E443,IF(G443&lt;&gt;"",IF($G443=100,'2. Velg maks og min hastigheter'!$H$5,IF($G443=125,'2. Velg maks og min hastigheter'!$H$6,IF($G443=160,'2. Velg maks og min hastigheter'!$H$7,IF($G443=200,'2. Velg maks og min hastigheter'!$H$8,IF($G443=250,'2. Velg maks og min hastigheter'!$H$9,IF($G443=315,'2. Velg maks og min hastigheter'!$H$10,IF($G443=400,'2. Velg maks og min hastigheter'!$H$11,IF($G443=500,'2. Velg maks og min hastigheter'!$H$12,IF($G443=630,'2. Velg maks og min hastigheter'!$H$13,VLOOKUP($G443,'Dim, min og maks'!$A$11:$H$54,6,FALSE)*3600*1.5))))))))),IF($F443=100,'2. Velg maks og min hastigheter'!$H$5,IF($F443=125,'2. Velg maks og min hastigheter'!$H$6,IF($F443=160,'2. Velg maks og min hastigheter'!$H$7,IF($F443=200,'2. Velg maks og min hastigheter'!$H$8,IF($F443=250,'2. Velg maks og min hastigheter'!$H$9,IF($F443=315,'2. Velg maks og min hastigheter'!$H$10,IF($F443=400,'2. Velg maks og min hastigheter'!$H$11,IF($F443=500,'2. Velg maks og min hastigheter'!$H$12,IF($F443=630,'2. Velg maks og min hastigheter'!$H$13,VLOOKUP($F443,'Dim, min og maks'!$A$11:$H$54,6,FALSE)*3600*1.5)))))))))))),0),"")</f>
        <v/>
      </c>
      <c r="K443" s="174"/>
      <c r="L443" s="175" t="str">
        <f t="shared" si="17"/>
        <v/>
      </c>
      <c r="M443" s="233" t="str">
        <f t="shared" si="16"/>
        <v/>
      </c>
      <c r="N443" s="233"/>
      <c r="O443" s="233"/>
      <c r="P443" s="164"/>
    </row>
    <row r="444" spans="1:16" ht="15" customHeight="1" x14ac:dyDescent="0.3">
      <c r="A444" s="155"/>
      <c r="B444" s="174" t="s">
        <v>425</v>
      </c>
      <c r="C444" s="164"/>
      <c r="D444" s="164"/>
      <c r="E444" s="164"/>
      <c r="F444" s="169" t="str">
        <f>IF($E444&lt;20,"",IF(H444=CAV!$A$3,IF($E444&lt;='CAV hastighet'!$E$5,100,IF($E444&lt;='CAV hastighet'!$E$6,125,IF($E444&lt;='CAV hastighet'!$E$7,160,IF($E444&lt;='CAV hastighet'!$E$8,200,IF($E444&lt;='CAV hastighet'!$E$9,250,IF($E444&lt;='CAV hastighet'!$E$10,315,IF($E444&lt;='CAV hastighet'!$E$11,400,IF($E444&lt;='CAV hastighet'!$E$12,500,IF($E444&lt;='CAV hastighet'!$E$13,630,"Dim må overstyres"))))))))),IF($E444&lt;='2. Velg maks og min hastigheter'!$E$5,100,IF($E444&lt;='2. Velg maks og min hastigheter'!$E$6,125,IF($E444&lt;='2. Velg maks og min hastigheter'!$E$7,160,IF($E444&lt;='2. Velg maks og min hastigheter'!$E$8,200,IF($E444&lt;='2. Velg maks og min hastigheter'!$E$9,250,IF($E444&lt;='2. Velg maks og min hastigheter'!$E$10,315,IF($E444&lt;='2. Velg maks og min hastigheter'!$E$11,400,IF($E444&lt;='2. Velg maks og min hastigheter'!$E$12,500,IF($E444&lt;='2. Velg maks og min hastigheter'!$E$13,630,"Bruk rektangulært")))))))))))</f>
        <v/>
      </c>
      <c r="G444" s="170"/>
      <c r="H444" s="170"/>
      <c r="I444" s="172" t="str">
        <f>IFERROR(IF(OR($E444="",F444=""),"",IF(AND(F444="Bruk rektangulært",G444=""),"",ROUND(IF(G444&lt;&gt;"",IF( VLOOKUP(G444,'Dim, min og maks'!$A$2:$F$54,6,FALSE)&lt;&gt;0,'1. Prosjekteringsverktøy'!E444/3600/VLOOKUP(G444,'Dim, min og maks'!$A$2:$F$54,6,FALSE),(E444/3600)/(((G444/2/1000))^2*PI())),IF( VLOOKUP(F444,'Dim, min og maks'!$A$2:$F$54,6,FALSE)&lt;&gt;0,'1. Prosjekteringsverktøy'!E444/3600/VLOOKUP($F444,'Dim, min og maks'!$A$2:$F$54,6,FALSE),($E444/3600)/((($F444/2/1000))^2*PI()))),1))),"Dim finnes ikke")</f>
        <v/>
      </c>
      <c r="J444" s="173" t="str">
        <f>IFERROR(ROUND(IF($F444=0,"",IF(H444=CAV!$A$3,E444,IF(G444&lt;&gt;"",IF($G444=100,'2. Velg maks og min hastigheter'!$H$5,IF($G444=125,'2. Velg maks og min hastigheter'!$H$6,IF($G444=160,'2. Velg maks og min hastigheter'!$H$7,IF($G444=200,'2. Velg maks og min hastigheter'!$H$8,IF($G444=250,'2. Velg maks og min hastigheter'!$H$9,IF($G444=315,'2. Velg maks og min hastigheter'!$H$10,IF($G444=400,'2. Velg maks og min hastigheter'!$H$11,IF($G444=500,'2. Velg maks og min hastigheter'!$H$12,IF($G444=630,'2. Velg maks og min hastigheter'!$H$13,VLOOKUP($G444,'Dim, min og maks'!$A$11:$H$54,6,FALSE)*3600*1.5))))))))),IF($F444=100,'2. Velg maks og min hastigheter'!$H$5,IF($F444=125,'2. Velg maks og min hastigheter'!$H$6,IF($F444=160,'2. Velg maks og min hastigheter'!$H$7,IF($F444=200,'2. Velg maks og min hastigheter'!$H$8,IF($F444=250,'2. Velg maks og min hastigheter'!$H$9,IF($F444=315,'2. Velg maks og min hastigheter'!$H$10,IF($F444=400,'2. Velg maks og min hastigheter'!$H$11,IF($F444=500,'2. Velg maks og min hastigheter'!$H$12,IF($F444=630,'2. Velg maks og min hastigheter'!$H$13,VLOOKUP($F444,'Dim, min og maks'!$A$11:$H$54,6,FALSE)*3600*1.5)))))))))))),0),"")</f>
        <v/>
      </c>
      <c r="K444" s="174"/>
      <c r="L444" s="175" t="str">
        <f t="shared" si="17"/>
        <v/>
      </c>
      <c r="M444" s="233" t="str">
        <f t="shared" si="16"/>
        <v/>
      </c>
      <c r="N444" s="233"/>
      <c r="O444" s="233"/>
      <c r="P444" s="164"/>
    </row>
    <row r="445" spans="1:16" ht="15" customHeight="1" x14ac:dyDescent="0.3">
      <c r="A445" s="155"/>
      <c r="B445" s="174" t="s">
        <v>425</v>
      </c>
      <c r="C445" s="164"/>
      <c r="D445" s="164"/>
      <c r="E445" s="164"/>
      <c r="F445" s="169" t="str">
        <f>IF($E445&lt;20,"",IF(H445=CAV!$A$3,IF($E445&lt;='CAV hastighet'!$E$5,100,IF($E445&lt;='CAV hastighet'!$E$6,125,IF($E445&lt;='CAV hastighet'!$E$7,160,IF($E445&lt;='CAV hastighet'!$E$8,200,IF($E445&lt;='CAV hastighet'!$E$9,250,IF($E445&lt;='CAV hastighet'!$E$10,315,IF($E445&lt;='CAV hastighet'!$E$11,400,IF($E445&lt;='CAV hastighet'!$E$12,500,IF($E445&lt;='CAV hastighet'!$E$13,630,"Dim må overstyres"))))))))),IF($E445&lt;='2. Velg maks og min hastigheter'!$E$5,100,IF($E445&lt;='2. Velg maks og min hastigheter'!$E$6,125,IF($E445&lt;='2. Velg maks og min hastigheter'!$E$7,160,IF($E445&lt;='2. Velg maks og min hastigheter'!$E$8,200,IF($E445&lt;='2. Velg maks og min hastigheter'!$E$9,250,IF($E445&lt;='2. Velg maks og min hastigheter'!$E$10,315,IF($E445&lt;='2. Velg maks og min hastigheter'!$E$11,400,IF($E445&lt;='2. Velg maks og min hastigheter'!$E$12,500,IF($E445&lt;='2. Velg maks og min hastigheter'!$E$13,630,"Bruk rektangulært")))))))))))</f>
        <v/>
      </c>
      <c r="G445" s="170"/>
      <c r="H445" s="170"/>
      <c r="I445" s="172" t="str">
        <f>IFERROR(IF(OR($E445="",F445=""),"",IF(AND(F445="Bruk rektangulært",G445=""),"",ROUND(IF(G445&lt;&gt;"",IF( VLOOKUP(G445,'Dim, min og maks'!$A$2:$F$54,6,FALSE)&lt;&gt;0,'1. Prosjekteringsverktøy'!E445/3600/VLOOKUP(G445,'Dim, min og maks'!$A$2:$F$54,6,FALSE),(E445/3600)/(((G445/2/1000))^2*PI())),IF( VLOOKUP(F445,'Dim, min og maks'!$A$2:$F$54,6,FALSE)&lt;&gt;0,'1. Prosjekteringsverktøy'!E445/3600/VLOOKUP($F445,'Dim, min og maks'!$A$2:$F$54,6,FALSE),($E445/3600)/((($F445/2/1000))^2*PI()))),1))),"Dim finnes ikke")</f>
        <v/>
      </c>
      <c r="J445" s="173" t="str">
        <f>IFERROR(ROUND(IF($F445=0,"",IF(H445=CAV!$A$3,E445,IF(G445&lt;&gt;"",IF($G445=100,'2. Velg maks og min hastigheter'!$H$5,IF($G445=125,'2. Velg maks og min hastigheter'!$H$6,IF($G445=160,'2. Velg maks og min hastigheter'!$H$7,IF($G445=200,'2. Velg maks og min hastigheter'!$H$8,IF($G445=250,'2. Velg maks og min hastigheter'!$H$9,IF($G445=315,'2. Velg maks og min hastigheter'!$H$10,IF($G445=400,'2. Velg maks og min hastigheter'!$H$11,IF($G445=500,'2. Velg maks og min hastigheter'!$H$12,IF($G445=630,'2. Velg maks og min hastigheter'!$H$13,VLOOKUP($G445,'Dim, min og maks'!$A$11:$H$54,6,FALSE)*3600*1.5))))))))),IF($F445=100,'2. Velg maks og min hastigheter'!$H$5,IF($F445=125,'2. Velg maks og min hastigheter'!$H$6,IF($F445=160,'2. Velg maks og min hastigheter'!$H$7,IF($F445=200,'2. Velg maks og min hastigheter'!$H$8,IF($F445=250,'2. Velg maks og min hastigheter'!$H$9,IF($F445=315,'2. Velg maks og min hastigheter'!$H$10,IF($F445=400,'2. Velg maks og min hastigheter'!$H$11,IF($F445=500,'2. Velg maks og min hastigheter'!$H$12,IF($F445=630,'2. Velg maks og min hastigheter'!$H$13,VLOOKUP($F445,'Dim, min og maks'!$A$11:$H$54,6,FALSE)*3600*1.5)))))))))))),0),"")</f>
        <v/>
      </c>
      <c r="K445" s="174"/>
      <c r="L445" s="175" t="str">
        <f t="shared" si="17"/>
        <v/>
      </c>
      <c r="M445" s="233" t="str">
        <f t="shared" si="16"/>
        <v/>
      </c>
      <c r="N445" s="233"/>
      <c r="O445" s="233"/>
      <c r="P445" s="164"/>
    </row>
    <row r="446" spans="1:16" ht="15" customHeight="1" x14ac:dyDescent="0.3">
      <c r="A446" s="155"/>
      <c r="B446" s="174" t="s">
        <v>425</v>
      </c>
      <c r="C446" s="164"/>
      <c r="D446" s="164"/>
      <c r="E446" s="164"/>
      <c r="F446" s="169" t="str">
        <f>IF($E446&lt;20,"",IF(H446=CAV!$A$3,IF($E446&lt;='CAV hastighet'!$E$5,100,IF($E446&lt;='CAV hastighet'!$E$6,125,IF($E446&lt;='CAV hastighet'!$E$7,160,IF($E446&lt;='CAV hastighet'!$E$8,200,IF($E446&lt;='CAV hastighet'!$E$9,250,IF($E446&lt;='CAV hastighet'!$E$10,315,IF($E446&lt;='CAV hastighet'!$E$11,400,IF($E446&lt;='CAV hastighet'!$E$12,500,IF($E446&lt;='CAV hastighet'!$E$13,630,"Dim må overstyres"))))))))),IF($E446&lt;='2. Velg maks og min hastigheter'!$E$5,100,IF($E446&lt;='2. Velg maks og min hastigheter'!$E$6,125,IF($E446&lt;='2. Velg maks og min hastigheter'!$E$7,160,IF($E446&lt;='2. Velg maks og min hastigheter'!$E$8,200,IF($E446&lt;='2. Velg maks og min hastigheter'!$E$9,250,IF($E446&lt;='2. Velg maks og min hastigheter'!$E$10,315,IF($E446&lt;='2. Velg maks og min hastigheter'!$E$11,400,IF($E446&lt;='2. Velg maks og min hastigheter'!$E$12,500,IF($E446&lt;='2. Velg maks og min hastigheter'!$E$13,630,"Bruk rektangulært")))))))))))</f>
        <v/>
      </c>
      <c r="G446" s="170"/>
      <c r="H446" s="170"/>
      <c r="I446" s="172" t="str">
        <f>IFERROR(IF(OR($E446="",F446=""),"",IF(AND(F446="Bruk rektangulært",G446=""),"",ROUND(IF(G446&lt;&gt;"",IF( VLOOKUP(G446,'Dim, min og maks'!$A$2:$F$54,6,FALSE)&lt;&gt;0,'1. Prosjekteringsverktøy'!E446/3600/VLOOKUP(G446,'Dim, min og maks'!$A$2:$F$54,6,FALSE),(E446/3600)/(((G446/2/1000))^2*PI())),IF( VLOOKUP(F446,'Dim, min og maks'!$A$2:$F$54,6,FALSE)&lt;&gt;0,'1. Prosjekteringsverktøy'!E446/3600/VLOOKUP($F446,'Dim, min og maks'!$A$2:$F$54,6,FALSE),($E446/3600)/((($F446/2/1000))^2*PI()))),1))),"Dim finnes ikke")</f>
        <v/>
      </c>
      <c r="J446" s="173" t="str">
        <f>IFERROR(ROUND(IF($F446=0,"",IF(H446=CAV!$A$3,E446,IF(G446&lt;&gt;"",IF($G446=100,'2. Velg maks og min hastigheter'!$H$5,IF($G446=125,'2. Velg maks og min hastigheter'!$H$6,IF($G446=160,'2. Velg maks og min hastigheter'!$H$7,IF($G446=200,'2. Velg maks og min hastigheter'!$H$8,IF($G446=250,'2. Velg maks og min hastigheter'!$H$9,IF($G446=315,'2. Velg maks og min hastigheter'!$H$10,IF($G446=400,'2. Velg maks og min hastigheter'!$H$11,IF($G446=500,'2. Velg maks og min hastigheter'!$H$12,IF($G446=630,'2. Velg maks og min hastigheter'!$H$13,VLOOKUP($G446,'Dim, min og maks'!$A$11:$H$54,6,FALSE)*3600*1.5))))))))),IF($F446=100,'2. Velg maks og min hastigheter'!$H$5,IF($F446=125,'2. Velg maks og min hastigheter'!$H$6,IF($F446=160,'2. Velg maks og min hastigheter'!$H$7,IF($F446=200,'2. Velg maks og min hastigheter'!$H$8,IF($F446=250,'2. Velg maks og min hastigheter'!$H$9,IF($F446=315,'2. Velg maks og min hastigheter'!$H$10,IF($F446=400,'2. Velg maks og min hastigheter'!$H$11,IF($F446=500,'2. Velg maks og min hastigheter'!$H$12,IF($F446=630,'2. Velg maks og min hastigheter'!$H$13,VLOOKUP($F446,'Dim, min og maks'!$A$11:$H$54,6,FALSE)*3600*1.5)))))))))))),0),"")</f>
        <v/>
      </c>
      <c r="K446" s="174"/>
      <c r="L446" s="175" t="str">
        <f t="shared" si="17"/>
        <v/>
      </c>
      <c r="M446" s="233" t="str">
        <f t="shared" si="16"/>
        <v/>
      </c>
      <c r="N446" s="233"/>
      <c r="O446" s="233"/>
      <c r="P446" s="164"/>
    </row>
    <row r="447" spans="1:16" ht="15" customHeight="1" x14ac:dyDescent="0.3">
      <c r="A447" s="155"/>
      <c r="B447" s="174" t="s">
        <v>425</v>
      </c>
      <c r="C447" s="164"/>
      <c r="D447" s="164"/>
      <c r="E447" s="164"/>
      <c r="F447" s="169" t="str">
        <f>IF($E447&lt;20,"",IF(H447=CAV!$A$3,IF($E447&lt;='CAV hastighet'!$E$5,100,IF($E447&lt;='CAV hastighet'!$E$6,125,IF($E447&lt;='CAV hastighet'!$E$7,160,IF($E447&lt;='CAV hastighet'!$E$8,200,IF($E447&lt;='CAV hastighet'!$E$9,250,IF($E447&lt;='CAV hastighet'!$E$10,315,IF($E447&lt;='CAV hastighet'!$E$11,400,IF($E447&lt;='CAV hastighet'!$E$12,500,IF($E447&lt;='CAV hastighet'!$E$13,630,"Dim må overstyres"))))))))),IF($E447&lt;='2. Velg maks og min hastigheter'!$E$5,100,IF($E447&lt;='2. Velg maks og min hastigheter'!$E$6,125,IF($E447&lt;='2. Velg maks og min hastigheter'!$E$7,160,IF($E447&lt;='2. Velg maks og min hastigheter'!$E$8,200,IF($E447&lt;='2. Velg maks og min hastigheter'!$E$9,250,IF($E447&lt;='2. Velg maks og min hastigheter'!$E$10,315,IF($E447&lt;='2. Velg maks og min hastigheter'!$E$11,400,IF($E447&lt;='2. Velg maks og min hastigheter'!$E$12,500,IF($E447&lt;='2. Velg maks og min hastigheter'!$E$13,630,"Bruk rektangulært")))))))))))</f>
        <v/>
      </c>
      <c r="G447" s="170"/>
      <c r="H447" s="170"/>
      <c r="I447" s="172" t="str">
        <f>IFERROR(IF(OR($E447="",F447=""),"",IF(AND(F447="Bruk rektangulært",G447=""),"",ROUND(IF(G447&lt;&gt;"",IF( VLOOKUP(G447,'Dim, min og maks'!$A$2:$F$54,6,FALSE)&lt;&gt;0,'1. Prosjekteringsverktøy'!E447/3600/VLOOKUP(G447,'Dim, min og maks'!$A$2:$F$54,6,FALSE),(E447/3600)/(((G447/2/1000))^2*PI())),IF( VLOOKUP(F447,'Dim, min og maks'!$A$2:$F$54,6,FALSE)&lt;&gt;0,'1. Prosjekteringsverktøy'!E447/3600/VLOOKUP($F447,'Dim, min og maks'!$A$2:$F$54,6,FALSE),($E447/3600)/((($F447/2/1000))^2*PI()))),1))),"Dim finnes ikke")</f>
        <v/>
      </c>
      <c r="J447" s="173" t="str">
        <f>IFERROR(ROUND(IF($F447=0,"",IF(H447=CAV!$A$3,E447,IF(G447&lt;&gt;"",IF($G447=100,'2. Velg maks og min hastigheter'!$H$5,IF($G447=125,'2. Velg maks og min hastigheter'!$H$6,IF($G447=160,'2. Velg maks og min hastigheter'!$H$7,IF($G447=200,'2. Velg maks og min hastigheter'!$H$8,IF($G447=250,'2. Velg maks og min hastigheter'!$H$9,IF($G447=315,'2. Velg maks og min hastigheter'!$H$10,IF($G447=400,'2. Velg maks og min hastigheter'!$H$11,IF($G447=500,'2. Velg maks og min hastigheter'!$H$12,IF($G447=630,'2. Velg maks og min hastigheter'!$H$13,VLOOKUP($G447,'Dim, min og maks'!$A$11:$H$54,6,FALSE)*3600*1.5))))))))),IF($F447=100,'2. Velg maks og min hastigheter'!$H$5,IF($F447=125,'2. Velg maks og min hastigheter'!$H$6,IF($F447=160,'2. Velg maks og min hastigheter'!$H$7,IF($F447=200,'2. Velg maks og min hastigheter'!$H$8,IF($F447=250,'2. Velg maks og min hastigheter'!$H$9,IF($F447=315,'2. Velg maks og min hastigheter'!$H$10,IF($F447=400,'2. Velg maks og min hastigheter'!$H$11,IF($F447=500,'2. Velg maks og min hastigheter'!$H$12,IF($F447=630,'2. Velg maks og min hastigheter'!$H$13,VLOOKUP($F447,'Dim, min og maks'!$A$11:$H$54,6,FALSE)*3600*1.5)))))))))))),0),"")</f>
        <v/>
      </c>
      <c r="K447" s="174"/>
      <c r="L447" s="175" t="str">
        <f t="shared" si="17"/>
        <v/>
      </c>
      <c r="M447" s="233" t="str">
        <f t="shared" si="16"/>
        <v/>
      </c>
      <c r="N447" s="233"/>
      <c r="O447" s="233"/>
      <c r="P447" s="164"/>
    </row>
    <row r="448" spans="1:16" ht="15" customHeight="1" x14ac:dyDescent="0.3">
      <c r="A448" s="155"/>
      <c r="B448" s="174" t="s">
        <v>425</v>
      </c>
      <c r="C448" s="164"/>
      <c r="D448" s="164"/>
      <c r="E448" s="164"/>
      <c r="F448" s="169" t="str">
        <f>IF($E448&lt;20,"",IF(H448=CAV!$A$3,IF($E448&lt;='CAV hastighet'!$E$5,100,IF($E448&lt;='CAV hastighet'!$E$6,125,IF($E448&lt;='CAV hastighet'!$E$7,160,IF($E448&lt;='CAV hastighet'!$E$8,200,IF($E448&lt;='CAV hastighet'!$E$9,250,IF($E448&lt;='CAV hastighet'!$E$10,315,IF($E448&lt;='CAV hastighet'!$E$11,400,IF($E448&lt;='CAV hastighet'!$E$12,500,IF($E448&lt;='CAV hastighet'!$E$13,630,"Dim må overstyres"))))))))),IF($E448&lt;='2. Velg maks og min hastigheter'!$E$5,100,IF($E448&lt;='2. Velg maks og min hastigheter'!$E$6,125,IF($E448&lt;='2. Velg maks og min hastigheter'!$E$7,160,IF($E448&lt;='2. Velg maks og min hastigheter'!$E$8,200,IF($E448&lt;='2. Velg maks og min hastigheter'!$E$9,250,IF($E448&lt;='2. Velg maks og min hastigheter'!$E$10,315,IF($E448&lt;='2. Velg maks og min hastigheter'!$E$11,400,IF($E448&lt;='2. Velg maks og min hastigheter'!$E$12,500,IF($E448&lt;='2. Velg maks og min hastigheter'!$E$13,630,"Bruk rektangulært")))))))))))</f>
        <v/>
      </c>
      <c r="G448" s="170"/>
      <c r="H448" s="170"/>
      <c r="I448" s="172" t="str">
        <f>IFERROR(IF(OR($E448="",F448=""),"",IF(AND(F448="Bruk rektangulært",G448=""),"",ROUND(IF(G448&lt;&gt;"",IF( VLOOKUP(G448,'Dim, min og maks'!$A$2:$F$54,6,FALSE)&lt;&gt;0,'1. Prosjekteringsverktøy'!E448/3600/VLOOKUP(G448,'Dim, min og maks'!$A$2:$F$54,6,FALSE),(E448/3600)/(((G448/2/1000))^2*PI())),IF( VLOOKUP(F448,'Dim, min og maks'!$A$2:$F$54,6,FALSE)&lt;&gt;0,'1. Prosjekteringsverktøy'!E448/3600/VLOOKUP($F448,'Dim, min og maks'!$A$2:$F$54,6,FALSE),($E448/3600)/((($F448/2/1000))^2*PI()))),1))),"Dim finnes ikke")</f>
        <v/>
      </c>
      <c r="J448" s="173" t="str">
        <f>IFERROR(ROUND(IF($F448=0,"",IF(H448=CAV!$A$3,E448,IF(G448&lt;&gt;"",IF($G448=100,'2. Velg maks og min hastigheter'!$H$5,IF($G448=125,'2. Velg maks og min hastigheter'!$H$6,IF($G448=160,'2. Velg maks og min hastigheter'!$H$7,IF($G448=200,'2. Velg maks og min hastigheter'!$H$8,IF($G448=250,'2. Velg maks og min hastigheter'!$H$9,IF($G448=315,'2. Velg maks og min hastigheter'!$H$10,IF($G448=400,'2. Velg maks og min hastigheter'!$H$11,IF($G448=500,'2. Velg maks og min hastigheter'!$H$12,IF($G448=630,'2. Velg maks og min hastigheter'!$H$13,VLOOKUP($G448,'Dim, min og maks'!$A$11:$H$54,6,FALSE)*3600*1.5))))))))),IF($F448=100,'2. Velg maks og min hastigheter'!$H$5,IF($F448=125,'2. Velg maks og min hastigheter'!$H$6,IF($F448=160,'2. Velg maks og min hastigheter'!$H$7,IF($F448=200,'2. Velg maks og min hastigheter'!$H$8,IF($F448=250,'2. Velg maks og min hastigheter'!$H$9,IF($F448=315,'2. Velg maks og min hastigheter'!$H$10,IF($F448=400,'2. Velg maks og min hastigheter'!$H$11,IF($F448=500,'2. Velg maks og min hastigheter'!$H$12,IF($F448=630,'2. Velg maks og min hastigheter'!$H$13,VLOOKUP($F448,'Dim, min og maks'!$A$11:$H$54,6,FALSE)*3600*1.5)))))))))))),0),"")</f>
        <v/>
      </c>
      <c r="K448" s="174"/>
      <c r="L448" s="175" t="str">
        <f t="shared" si="17"/>
        <v/>
      </c>
      <c r="M448" s="233" t="str">
        <f t="shared" si="16"/>
        <v/>
      </c>
      <c r="N448" s="233"/>
      <c r="O448" s="233"/>
      <c r="P448" s="164"/>
    </row>
    <row r="449" spans="1:16" ht="15" customHeight="1" x14ac:dyDescent="0.3">
      <c r="A449" s="155"/>
      <c r="B449" s="174" t="s">
        <v>425</v>
      </c>
      <c r="C449" s="164"/>
      <c r="D449" s="164"/>
      <c r="E449" s="164"/>
      <c r="F449" s="169" t="str">
        <f>IF($E449&lt;20,"",IF(H449=CAV!$A$3,IF($E449&lt;='CAV hastighet'!$E$5,100,IF($E449&lt;='CAV hastighet'!$E$6,125,IF($E449&lt;='CAV hastighet'!$E$7,160,IF($E449&lt;='CAV hastighet'!$E$8,200,IF($E449&lt;='CAV hastighet'!$E$9,250,IF($E449&lt;='CAV hastighet'!$E$10,315,IF($E449&lt;='CAV hastighet'!$E$11,400,IF($E449&lt;='CAV hastighet'!$E$12,500,IF($E449&lt;='CAV hastighet'!$E$13,630,"Dim må overstyres"))))))))),IF($E449&lt;='2. Velg maks og min hastigheter'!$E$5,100,IF($E449&lt;='2. Velg maks og min hastigheter'!$E$6,125,IF($E449&lt;='2. Velg maks og min hastigheter'!$E$7,160,IF($E449&lt;='2. Velg maks og min hastigheter'!$E$8,200,IF($E449&lt;='2. Velg maks og min hastigheter'!$E$9,250,IF($E449&lt;='2. Velg maks og min hastigheter'!$E$10,315,IF($E449&lt;='2. Velg maks og min hastigheter'!$E$11,400,IF($E449&lt;='2. Velg maks og min hastigheter'!$E$12,500,IF($E449&lt;='2. Velg maks og min hastigheter'!$E$13,630,"Bruk rektangulært")))))))))))</f>
        <v/>
      </c>
      <c r="G449" s="170"/>
      <c r="H449" s="170"/>
      <c r="I449" s="172" t="str">
        <f>IFERROR(IF(OR($E449="",F449=""),"",IF(AND(F449="Bruk rektangulært",G449=""),"",ROUND(IF(G449&lt;&gt;"",IF( VLOOKUP(G449,'Dim, min og maks'!$A$2:$F$54,6,FALSE)&lt;&gt;0,'1. Prosjekteringsverktøy'!E449/3600/VLOOKUP(G449,'Dim, min og maks'!$A$2:$F$54,6,FALSE),(E449/3600)/(((G449/2/1000))^2*PI())),IF( VLOOKUP(F449,'Dim, min og maks'!$A$2:$F$54,6,FALSE)&lt;&gt;0,'1. Prosjekteringsverktøy'!E449/3600/VLOOKUP($F449,'Dim, min og maks'!$A$2:$F$54,6,FALSE),($E449/3600)/((($F449/2/1000))^2*PI()))),1))),"Dim finnes ikke")</f>
        <v/>
      </c>
      <c r="J449" s="173" t="str">
        <f>IFERROR(ROUND(IF($F449=0,"",IF(H449=CAV!$A$3,E449,IF(G449&lt;&gt;"",IF($G449=100,'2. Velg maks og min hastigheter'!$H$5,IF($G449=125,'2. Velg maks og min hastigheter'!$H$6,IF($G449=160,'2. Velg maks og min hastigheter'!$H$7,IF($G449=200,'2. Velg maks og min hastigheter'!$H$8,IF($G449=250,'2. Velg maks og min hastigheter'!$H$9,IF($G449=315,'2. Velg maks og min hastigheter'!$H$10,IF($G449=400,'2. Velg maks og min hastigheter'!$H$11,IF($G449=500,'2. Velg maks og min hastigheter'!$H$12,IF($G449=630,'2. Velg maks og min hastigheter'!$H$13,VLOOKUP($G449,'Dim, min og maks'!$A$11:$H$54,6,FALSE)*3600*1.5))))))))),IF($F449=100,'2. Velg maks og min hastigheter'!$H$5,IF($F449=125,'2. Velg maks og min hastigheter'!$H$6,IF($F449=160,'2. Velg maks og min hastigheter'!$H$7,IF($F449=200,'2. Velg maks og min hastigheter'!$H$8,IF($F449=250,'2. Velg maks og min hastigheter'!$H$9,IF($F449=315,'2. Velg maks og min hastigheter'!$H$10,IF($F449=400,'2. Velg maks og min hastigheter'!$H$11,IF($F449=500,'2. Velg maks og min hastigheter'!$H$12,IF($F449=630,'2. Velg maks og min hastigheter'!$H$13,VLOOKUP($F449,'Dim, min og maks'!$A$11:$H$54,6,FALSE)*3600*1.5)))))))))))),0),"")</f>
        <v/>
      </c>
      <c r="K449" s="174"/>
      <c r="L449" s="175" t="str">
        <f t="shared" si="17"/>
        <v/>
      </c>
      <c r="M449" s="233" t="str">
        <f t="shared" si="16"/>
        <v/>
      </c>
      <c r="N449" s="233"/>
      <c r="O449" s="233"/>
      <c r="P449" s="164"/>
    </row>
    <row r="450" spans="1:16" ht="15" customHeight="1" x14ac:dyDescent="0.3">
      <c r="A450" s="155"/>
      <c r="B450" s="174" t="s">
        <v>425</v>
      </c>
      <c r="C450" s="164"/>
      <c r="D450" s="164"/>
      <c r="E450" s="164"/>
      <c r="F450" s="169" t="str">
        <f>IF($E450&lt;20,"",IF(H450=CAV!$A$3,IF($E450&lt;='CAV hastighet'!$E$5,100,IF($E450&lt;='CAV hastighet'!$E$6,125,IF($E450&lt;='CAV hastighet'!$E$7,160,IF($E450&lt;='CAV hastighet'!$E$8,200,IF($E450&lt;='CAV hastighet'!$E$9,250,IF($E450&lt;='CAV hastighet'!$E$10,315,IF($E450&lt;='CAV hastighet'!$E$11,400,IF($E450&lt;='CAV hastighet'!$E$12,500,IF($E450&lt;='CAV hastighet'!$E$13,630,"Dim må overstyres"))))))))),IF($E450&lt;='2. Velg maks og min hastigheter'!$E$5,100,IF($E450&lt;='2. Velg maks og min hastigheter'!$E$6,125,IF($E450&lt;='2. Velg maks og min hastigheter'!$E$7,160,IF($E450&lt;='2. Velg maks og min hastigheter'!$E$8,200,IF($E450&lt;='2. Velg maks og min hastigheter'!$E$9,250,IF($E450&lt;='2. Velg maks og min hastigheter'!$E$10,315,IF($E450&lt;='2. Velg maks og min hastigheter'!$E$11,400,IF($E450&lt;='2. Velg maks og min hastigheter'!$E$12,500,IF($E450&lt;='2. Velg maks og min hastigheter'!$E$13,630,"Bruk rektangulært")))))))))))</f>
        <v/>
      </c>
      <c r="G450" s="170"/>
      <c r="H450" s="170"/>
      <c r="I450" s="172" t="str">
        <f>IFERROR(IF(OR($E450="",F450=""),"",IF(AND(F450="Bruk rektangulært",G450=""),"",ROUND(IF(G450&lt;&gt;"",IF( VLOOKUP(G450,'Dim, min og maks'!$A$2:$F$54,6,FALSE)&lt;&gt;0,'1. Prosjekteringsverktøy'!E450/3600/VLOOKUP(G450,'Dim, min og maks'!$A$2:$F$54,6,FALSE),(E450/3600)/(((G450/2/1000))^2*PI())),IF( VLOOKUP(F450,'Dim, min og maks'!$A$2:$F$54,6,FALSE)&lt;&gt;0,'1. Prosjekteringsverktøy'!E450/3600/VLOOKUP($F450,'Dim, min og maks'!$A$2:$F$54,6,FALSE),($E450/3600)/((($F450/2/1000))^2*PI()))),1))),"Dim finnes ikke")</f>
        <v/>
      </c>
      <c r="J450" s="173" t="str">
        <f>IFERROR(ROUND(IF($F450=0,"",IF(H450=CAV!$A$3,E450,IF(G450&lt;&gt;"",IF($G450=100,'2. Velg maks og min hastigheter'!$H$5,IF($G450=125,'2. Velg maks og min hastigheter'!$H$6,IF($G450=160,'2. Velg maks og min hastigheter'!$H$7,IF($G450=200,'2. Velg maks og min hastigheter'!$H$8,IF($G450=250,'2. Velg maks og min hastigheter'!$H$9,IF($G450=315,'2. Velg maks og min hastigheter'!$H$10,IF($G450=400,'2. Velg maks og min hastigheter'!$H$11,IF($G450=500,'2. Velg maks og min hastigheter'!$H$12,IF($G450=630,'2. Velg maks og min hastigheter'!$H$13,VLOOKUP($G450,'Dim, min og maks'!$A$11:$H$54,6,FALSE)*3600*1.5))))))))),IF($F450=100,'2. Velg maks og min hastigheter'!$H$5,IF($F450=125,'2. Velg maks og min hastigheter'!$H$6,IF($F450=160,'2. Velg maks og min hastigheter'!$H$7,IF($F450=200,'2. Velg maks og min hastigheter'!$H$8,IF($F450=250,'2. Velg maks og min hastigheter'!$H$9,IF($F450=315,'2. Velg maks og min hastigheter'!$H$10,IF($F450=400,'2. Velg maks og min hastigheter'!$H$11,IF($F450=500,'2. Velg maks og min hastigheter'!$H$12,IF($F450=630,'2. Velg maks og min hastigheter'!$H$13,VLOOKUP($F450,'Dim, min og maks'!$A$11:$H$54,6,FALSE)*3600*1.5)))))))))))),0),"")</f>
        <v/>
      </c>
      <c r="K450" s="174"/>
      <c r="L450" s="175" t="str">
        <f t="shared" si="17"/>
        <v/>
      </c>
      <c r="M450" s="233" t="str">
        <f t="shared" si="16"/>
        <v/>
      </c>
      <c r="N450" s="233"/>
      <c r="O450" s="233"/>
      <c r="P450" s="164"/>
    </row>
    <row r="451" spans="1:16" ht="15" customHeight="1" x14ac:dyDescent="0.3">
      <c r="A451" s="155"/>
      <c r="B451" s="174" t="s">
        <v>425</v>
      </c>
      <c r="C451" s="164"/>
      <c r="D451" s="164"/>
      <c r="E451" s="164"/>
      <c r="F451" s="169" t="str">
        <f>IF($E451&lt;20,"",IF(H451=CAV!$A$3,IF($E451&lt;='CAV hastighet'!$E$5,100,IF($E451&lt;='CAV hastighet'!$E$6,125,IF($E451&lt;='CAV hastighet'!$E$7,160,IF($E451&lt;='CAV hastighet'!$E$8,200,IF($E451&lt;='CAV hastighet'!$E$9,250,IF($E451&lt;='CAV hastighet'!$E$10,315,IF($E451&lt;='CAV hastighet'!$E$11,400,IF($E451&lt;='CAV hastighet'!$E$12,500,IF($E451&lt;='CAV hastighet'!$E$13,630,"Dim må overstyres"))))))))),IF($E451&lt;='2. Velg maks og min hastigheter'!$E$5,100,IF($E451&lt;='2. Velg maks og min hastigheter'!$E$6,125,IF($E451&lt;='2. Velg maks og min hastigheter'!$E$7,160,IF($E451&lt;='2. Velg maks og min hastigheter'!$E$8,200,IF($E451&lt;='2. Velg maks og min hastigheter'!$E$9,250,IF($E451&lt;='2. Velg maks og min hastigheter'!$E$10,315,IF($E451&lt;='2. Velg maks og min hastigheter'!$E$11,400,IF($E451&lt;='2. Velg maks og min hastigheter'!$E$12,500,IF($E451&lt;='2. Velg maks og min hastigheter'!$E$13,630,"Bruk rektangulært")))))))))))</f>
        <v/>
      </c>
      <c r="G451" s="170"/>
      <c r="H451" s="170"/>
      <c r="I451" s="172" t="str">
        <f>IFERROR(IF(OR($E451="",F451=""),"",IF(AND(F451="Bruk rektangulært",G451=""),"",ROUND(IF(G451&lt;&gt;"",IF( VLOOKUP(G451,'Dim, min og maks'!$A$2:$F$54,6,FALSE)&lt;&gt;0,'1. Prosjekteringsverktøy'!E451/3600/VLOOKUP(G451,'Dim, min og maks'!$A$2:$F$54,6,FALSE),(E451/3600)/(((G451/2/1000))^2*PI())),IF( VLOOKUP(F451,'Dim, min og maks'!$A$2:$F$54,6,FALSE)&lt;&gt;0,'1. Prosjekteringsverktøy'!E451/3600/VLOOKUP($F451,'Dim, min og maks'!$A$2:$F$54,6,FALSE),($E451/3600)/((($F451/2/1000))^2*PI()))),1))),"Dim finnes ikke")</f>
        <v/>
      </c>
      <c r="J451" s="173" t="str">
        <f>IFERROR(ROUND(IF($F451=0,"",IF(H451=CAV!$A$3,E451,IF(G451&lt;&gt;"",IF($G451=100,'2. Velg maks og min hastigheter'!$H$5,IF($G451=125,'2. Velg maks og min hastigheter'!$H$6,IF($G451=160,'2. Velg maks og min hastigheter'!$H$7,IF($G451=200,'2. Velg maks og min hastigheter'!$H$8,IF($G451=250,'2. Velg maks og min hastigheter'!$H$9,IF($G451=315,'2. Velg maks og min hastigheter'!$H$10,IF($G451=400,'2. Velg maks og min hastigheter'!$H$11,IF($G451=500,'2. Velg maks og min hastigheter'!$H$12,IF($G451=630,'2. Velg maks og min hastigheter'!$H$13,VLOOKUP($G451,'Dim, min og maks'!$A$11:$H$54,6,FALSE)*3600*1.5))))))))),IF($F451=100,'2. Velg maks og min hastigheter'!$H$5,IF($F451=125,'2. Velg maks og min hastigheter'!$H$6,IF($F451=160,'2. Velg maks og min hastigheter'!$H$7,IF($F451=200,'2. Velg maks og min hastigheter'!$H$8,IF($F451=250,'2. Velg maks og min hastigheter'!$H$9,IF($F451=315,'2. Velg maks og min hastigheter'!$H$10,IF($F451=400,'2. Velg maks og min hastigheter'!$H$11,IF($F451=500,'2. Velg maks og min hastigheter'!$H$12,IF($F451=630,'2. Velg maks og min hastigheter'!$H$13,VLOOKUP($F451,'Dim, min og maks'!$A$11:$H$54,6,FALSE)*3600*1.5)))))))))))),0),"")</f>
        <v/>
      </c>
      <c r="K451" s="174"/>
      <c r="L451" s="175" t="str">
        <f t="shared" si="17"/>
        <v/>
      </c>
      <c r="M451" s="233" t="str">
        <f t="shared" si="16"/>
        <v/>
      </c>
      <c r="N451" s="233"/>
      <c r="O451" s="233"/>
      <c r="P451" s="164"/>
    </row>
    <row r="452" spans="1:16" ht="15" customHeight="1" x14ac:dyDescent="0.3">
      <c r="A452" s="155"/>
      <c r="B452" s="174" t="s">
        <v>425</v>
      </c>
      <c r="C452" s="164"/>
      <c r="D452" s="164"/>
      <c r="E452" s="164"/>
      <c r="F452" s="169" t="str">
        <f>IF($E452&lt;20,"",IF(H452=CAV!$A$3,IF($E452&lt;='CAV hastighet'!$E$5,100,IF($E452&lt;='CAV hastighet'!$E$6,125,IF($E452&lt;='CAV hastighet'!$E$7,160,IF($E452&lt;='CAV hastighet'!$E$8,200,IF($E452&lt;='CAV hastighet'!$E$9,250,IF($E452&lt;='CAV hastighet'!$E$10,315,IF($E452&lt;='CAV hastighet'!$E$11,400,IF($E452&lt;='CAV hastighet'!$E$12,500,IF($E452&lt;='CAV hastighet'!$E$13,630,"Dim må overstyres"))))))))),IF($E452&lt;='2. Velg maks og min hastigheter'!$E$5,100,IF($E452&lt;='2. Velg maks og min hastigheter'!$E$6,125,IF($E452&lt;='2. Velg maks og min hastigheter'!$E$7,160,IF($E452&lt;='2. Velg maks og min hastigheter'!$E$8,200,IF($E452&lt;='2. Velg maks og min hastigheter'!$E$9,250,IF($E452&lt;='2. Velg maks og min hastigheter'!$E$10,315,IF($E452&lt;='2. Velg maks og min hastigheter'!$E$11,400,IF($E452&lt;='2. Velg maks og min hastigheter'!$E$12,500,IF($E452&lt;='2. Velg maks og min hastigheter'!$E$13,630,"Bruk rektangulært")))))))))))</f>
        <v/>
      </c>
      <c r="G452" s="170"/>
      <c r="H452" s="170"/>
      <c r="I452" s="172" t="str">
        <f>IFERROR(IF(OR($E452="",F452=""),"",IF(AND(F452="Bruk rektangulært",G452=""),"",ROUND(IF(G452&lt;&gt;"",IF( VLOOKUP(G452,'Dim, min og maks'!$A$2:$F$54,6,FALSE)&lt;&gt;0,'1. Prosjekteringsverktøy'!E452/3600/VLOOKUP(G452,'Dim, min og maks'!$A$2:$F$54,6,FALSE),(E452/3600)/(((G452/2/1000))^2*PI())),IF( VLOOKUP(F452,'Dim, min og maks'!$A$2:$F$54,6,FALSE)&lt;&gt;0,'1. Prosjekteringsverktøy'!E452/3600/VLOOKUP($F452,'Dim, min og maks'!$A$2:$F$54,6,FALSE),($E452/3600)/((($F452/2/1000))^2*PI()))),1))),"Dim finnes ikke")</f>
        <v/>
      </c>
      <c r="J452" s="173" t="str">
        <f>IFERROR(ROUND(IF($F452=0,"",IF(H452=CAV!$A$3,E452,IF(G452&lt;&gt;"",IF($G452=100,'2. Velg maks og min hastigheter'!$H$5,IF($G452=125,'2. Velg maks og min hastigheter'!$H$6,IF($G452=160,'2. Velg maks og min hastigheter'!$H$7,IF($G452=200,'2. Velg maks og min hastigheter'!$H$8,IF($G452=250,'2. Velg maks og min hastigheter'!$H$9,IF($G452=315,'2. Velg maks og min hastigheter'!$H$10,IF($G452=400,'2. Velg maks og min hastigheter'!$H$11,IF($G452=500,'2. Velg maks og min hastigheter'!$H$12,IF($G452=630,'2. Velg maks og min hastigheter'!$H$13,VLOOKUP($G452,'Dim, min og maks'!$A$11:$H$54,6,FALSE)*3600*1.5))))))))),IF($F452=100,'2. Velg maks og min hastigheter'!$H$5,IF($F452=125,'2. Velg maks og min hastigheter'!$H$6,IF($F452=160,'2. Velg maks og min hastigheter'!$H$7,IF($F452=200,'2. Velg maks og min hastigheter'!$H$8,IF($F452=250,'2. Velg maks og min hastigheter'!$H$9,IF($F452=315,'2. Velg maks og min hastigheter'!$H$10,IF($F452=400,'2. Velg maks og min hastigheter'!$H$11,IF($F452=500,'2. Velg maks og min hastigheter'!$H$12,IF($F452=630,'2. Velg maks og min hastigheter'!$H$13,VLOOKUP($F452,'Dim, min og maks'!$A$11:$H$54,6,FALSE)*3600*1.5)))))))))))),0),"")</f>
        <v/>
      </c>
      <c r="K452" s="174"/>
      <c r="L452" s="175" t="str">
        <f t="shared" si="17"/>
        <v/>
      </c>
      <c r="M452" s="233" t="str">
        <f t="shared" si="16"/>
        <v/>
      </c>
      <c r="N452" s="233"/>
      <c r="O452" s="233"/>
      <c r="P452" s="164"/>
    </row>
    <row r="453" spans="1:16" ht="15" customHeight="1" x14ac:dyDescent="0.3">
      <c r="A453" s="155"/>
      <c r="B453" s="174" t="s">
        <v>425</v>
      </c>
      <c r="C453" s="164"/>
      <c r="D453" s="164"/>
      <c r="E453" s="164"/>
      <c r="F453" s="169" t="str">
        <f>IF($E453&lt;20,"",IF(H453=CAV!$A$3,IF($E453&lt;='CAV hastighet'!$E$5,100,IF($E453&lt;='CAV hastighet'!$E$6,125,IF($E453&lt;='CAV hastighet'!$E$7,160,IF($E453&lt;='CAV hastighet'!$E$8,200,IF($E453&lt;='CAV hastighet'!$E$9,250,IF($E453&lt;='CAV hastighet'!$E$10,315,IF($E453&lt;='CAV hastighet'!$E$11,400,IF($E453&lt;='CAV hastighet'!$E$12,500,IF($E453&lt;='CAV hastighet'!$E$13,630,"Dim må overstyres"))))))))),IF($E453&lt;='2. Velg maks og min hastigheter'!$E$5,100,IF($E453&lt;='2. Velg maks og min hastigheter'!$E$6,125,IF($E453&lt;='2. Velg maks og min hastigheter'!$E$7,160,IF($E453&lt;='2. Velg maks og min hastigheter'!$E$8,200,IF($E453&lt;='2. Velg maks og min hastigheter'!$E$9,250,IF($E453&lt;='2. Velg maks og min hastigheter'!$E$10,315,IF($E453&lt;='2. Velg maks og min hastigheter'!$E$11,400,IF($E453&lt;='2. Velg maks og min hastigheter'!$E$12,500,IF($E453&lt;='2. Velg maks og min hastigheter'!$E$13,630,"Bruk rektangulært")))))))))))</f>
        <v/>
      </c>
      <c r="G453" s="170"/>
      <c r="H453" s="170"/>
      <c r="I453" s="172" t="str">
        <f>IFERROR(IF(OR($E453="",F453=""),"",IF(AND(F453="Bruk rektangulært",G453=""),"",ROUND(IF(G453&lt;&gt;"",IF( VLOOKUP(G453,'Dim, min og maks'!$A$2:$F$54,6,FALSE)&lt;&gt;0,'1. Prosjekteringsverktøy'!E453/3600/VLOOKUP(G453,'Dim, min og maks'!$A$2:$F$54,6,FALSE),(E453/3600)/(((G453/2/1000))^2*PI())),IF( VLOOKUP(F453,'Dim, min og maks'!$A$2:$F$54,6,FALSE)&lt;&gt;0,'1. Prosjekteringsverktøy'!E453/3600/VLOOKUP($F453,'Dim, min og maks'!$A$2:$F$54,6,FALSE),($E453/3600)/((($F453/2/1000))^2*PI()))),1))),"Dim finnes ikke")</f>
        <v/>
      </c>
      <c r="J453" s="173" t="str">
        <f>IFERROR(ROUND(IF($F453=0,"",IF(H453=CAV!$A$3,E453,IF(G453&lt;&gt;"",IF($G453=100,'2. Velg maks og min hastigheter'!$H$5,IF($G453=125,'2. Velg maks og min hastigheter'!$H$6,IF($G453=160,'2. Velg maks og min hastigheter'!$H$7,IF($G453=200,'2. Velg maks og min hastigheter'!$H$8,IF($G453=250,'2. Velg maks og min hastigheter'!$H$9,IF($G453=315,'2. Velg maks og min hastigheter'!$H$10,IF($G453=400,'2. Velg maks og min hastigheter'!$H$11,IF($G453=500,'2. Velg maks og min hastigheter'!$H$12,IF($G453=630,'2. Velg maks og min hastigheter'!$H$13,VLOOKUP($G453,'Dim, min og maks'!$A$11:$H$54,6,FALSE)*3600*1.5))))))))),IF($F453=100,'2. Velg maks og min hastigheter'!$H$5,IF($F453=125,'2. Velg maks og min hastigheter'!$H$6,IF($F453=160,'2. Velg maks og min hastigheter'!$H$7,IF($F453=200,'2. Velg maks og min hastigheter'!$H$8,IF($F453=250,'2. Velg maks og min hastigheter'!$H$9,IF($F453=315,'2. Velg maks og min hastigheter'!$H$10,IF($F453=400,'2. Velg maks og min hastigheter'!$H$11,IF($F453=500,'2. Velg maks og min hastigheter'!$H$12,IF($F453=630,'2. Velg maks og min hastigheter'!$H$13,VLOOKUP($F453,'Dim, min og maks'!$A$11:$H$54,6,FALSE)*3600*1.5)))))))))))),0),"")</f>
        <v/>
      </c>
      <c r="K453" s="174"/>
      <c r="L453" s="175" t="str">
        <f t="shared" si="17"/>
        <v/>
      </c>
      <c r="M453" s="233" t="str">
        <f t="shared" si="16"/>
        <v/>
      </c>
      <c r="N453" s="233"/>
      <c r="O453" s="233"/>
      <c r="P453" s="164"/>
    </row>
    <row r="454" spans="1:16" ht="15" customHeight="1" x14ac:dyDescent="0.3">
      <c r="A454" s="155"/>
      <c r="B454" s="174" t="s">
        <v>425</v>
      </c>
      <c r="C454" s="164"/>
      <c r="D454" s="164"/>
      <c r="E454" s="164"/>
      <c r="F454" s="169" t="str">
        <f>IF($E454&lt;20,"",IF(H454=CAV!$A$3,IF($E454&lt;='CAV hastighet'!$E$5,100,IF($E454&lt;='CAV hastighet'!$E$6,125,IF($E454&lt;='CAV hastighet'!$E$7,160,IF($E454&lt;='CAV hastighet'!$E$8,200,IF($E454&lt;='CAV hastighet'!$E$9,250,IF($E454&lt;='CAV hastighet'!$E$10,315,IF($E454&lt;='CAV hastighet'!$E$11,400,IF($E454&lt;='CAV hastighet'!$E$12,500,IF($E454&lt;='CAV hastighet'!$E$13,630,"Dim må overstyres"))))))))),IF($E454&lt;='2. Velg maks og min hastigheter'!$E$5,100,IF($E454&lt;='2. Velg maks og min hastigheter'!$E$6,125,IF($E454&lt;='2. Velg maks og min hastigheter'!$E$7,160,IF($E454&lt;='2. Velg maks og min hastigheter'!$E$8,200,IF($E454&lt;='2. Velg maks og min hastigheter'!$E$9,250,IF($E454&lt;='2. Velg maks og min hastigheter'!$E$10,315,IF($E454&lt;='2. Velg maks og min hastigheter'!$E$11,400,IF($E454&lt;='2. Velg maks og min hastigheter'!$E$12,500,IF($E454&lt;='2. Velg maks og min hastigheter'!$E$13,630,"Bruk rektangulært")))))))))))</f>
        <v/>
      </c>
      <c r="G454" s="170"/>
      <c r="H454" s="170"/>
      <c r="I454" s="172" t="str">
        <f>IFERROR(IF(OR($E454="",F454=""),"",IF(AND(F454="Bruk rektangulært",G454=""),"",ROUND(IF(G454&lt;&gt;"",IF( VLOOKUP(G454,'Dim, min og maks'!$A$2:$F$54,6,FALSE)&lt;&gt;0,'1. Prosjekteringsverktøy'!E454/3600/VLOOKUP(G454,'Dim, min og maks'!$A$2:$F$54,6,FALSE),(E454/3600)/(((G454/2/1000))^2*PI())),IF( VLOOKUP(F454,'Dim, min og maks'!$A$2:$F$54,6,FALSE)&lt;&gt;0,'1. Prosjekteringsverktøy'!E454/3600/VLOOKUP($F454,'Dim, min og maks'!$A$2:$F$54,6,FALSE),($E454/3600)/((($F454/2/1000))^2*PI()))),1))),"Dim finnes ikke")</f>
        <v/>
      </c>
      <c r="J454" s="173" t="str">
        <f>IFERROR(ROUND(IF($F454=0,"",IF(H454=CAV!$A$3,E454,IF(G454&lt;&gt;"",IF($G454=100,'2. Velg maks og min hastigheter'!$H$5,IF($G454=125,'2. Velg maks og min hastigheter'!$H$6,IF($G454=160,'2. Velg maks og min hastigheter'!$H$7,IF($G454=200,'2. Velg maks og min hastigheter'!$H$8,IF($G454=250,'2. Velg maks og min hastigheter'!$H$9,IF($G454=315,'2. Velg maks og min hastigheter'!$H$10,IF($G454=400,'2. Velg maks og min hastigheter'!$H$11,IF($G454=500,'2. Velg maks og min hastigheter'!$H$12,IF($G454=630,'2. Velg maks og min hastigheter'!$H$13,VLOOKUP($G454,'Dim, min og maks'!$A$11:$H$54,6,FALSE)*3600*1.5))))))))),IF($F454=100,'2. Velg maks og min hastigheter'!$H$5,IF($F454=125,'2. Velg maks og min hastigheter'!$H$6,IF($F454=160,'2. Velg maks og min hastigheter'!$H$7,IF($F454=200,'2. Velg maks og min hastigheter'!$H$8,IF($F454=250,'2. Velg maks og min hastigheter'!$H$9,IF($F454=315,'2. Velg maks og min hastigheter'!$H$10,IF($F454=400,'2. Velg maks og min hastigheter'!$H$11,IF($F454=500,'2. Velg maks og min hastigheter'!$H$12,IF($F454=630,'2. Velg maks og min hastigheter'!$H$13,VLOOKUP($F454,'Dim, min og maks'!$A$11:$H$54,6,FALSE)*3600*1.5)))))))))))),0),"")</f>
        <v/>
      </c>
      <c r="K454" s="174"/>
      <c r="L454" s="175" t="str">
        <f t="shared" si="17"/>
        <v/>
      </c>
      <c r="M454" s="233" t="str">
        <f t="shared" si="16"/>
        <v/>
      </c>
      <c r="N454" s="233"/>
      <c r="O454" s="233"/>
      <c r="P454" s="164"/>
    </row>
    <row r="455" spans="1:16" ht="15" customHeight="1" x14ac:dyDescent="0.3">
      <c r="A455" s="155"/>
      <c r="B455" s="174" t="s">
        <v>425</v>
      </c>
      <c r="C455" s="164"/>
      <c r="D455" s="164"/>
      <c r="E455" s="164"/>
      <c r="F455" s="169" t="str">
        <f>IF($E455&lt;20,"",IF(H455=CAV!$A$3,IF($E455&lt;='CAV hastighet'!$E$5,100,IF($E455&lt;='CAV hastighet'!$E$6,125,IF($E455&lt;='CAV hastighet'!$E$7,160,IF($E455&lt;='CAV hastighet'!$E$8,200,IF($E455&lt;='CAV hastighet'!$E$9,250,IF($E455&lt;='CAV hastighet'!$E$10,315,IF($E455&lt;='CAV hastighet'!$E$11,400,IF($E455&lt;='CAV hastighet'!$E$12,500,IF($E455&lt;='CAV hastighet'!$E$13,630,"Dim må overstyres"))))))))),IF($E455&lt;='2. Velg maks og min hastigheter'!$E$5,100,IF($E455&lt;='2. Velg maks og min hastigheter'!$E$6,125,IF($E455&lt;='2. Velg maks og min hastigheter'!$E$7,160,IF($E455&lt;='2. Velg maks og min hastigheter'!$E$8,200,IF($E455&lt;='2. Velg maks og min hastigheter'!$E$9,250,IF($E455&lt;='2. Velg maks og min hastigheter'!$E$10,315,IF($E455&lt;='2. Velg maks og min hastigheter'!$E$11,400,IF($E455&lt;='2. Velg maks og min hastigheter'!$E$12,500,IF($E455&lt;='2. Velg maks og min hastigheter'!$E$13,630,"Bruk rektangulært")))))))))))</f>
        <v/>
      </c>
      <c r="G455" s="170"/>
      <c r="H455" s="170"/>
      <c r="I455" s="172" t="str">
        <f>IFERROR(IF(OR($E455="",F455=""),"",IF(AND(F455="Bruk rektangulært",G455=""),"",ROUND(IF(G455&lt;&gt;"",IF( VLOOKUP(G455,'Dim, min og maks'!$A$2:$F$54,6,FALSE)&lt;&gt;0,'1. Prosjekteringsverktøy'!E455/3600/VLOOKUP(G455,'Dim, min og maks'!$A$2:$F$54,6,FALSE),(E455/3600)/(((G455/2/1000))^2*PI())),IF( VLOOKUP(F455,'Dim, min og maks'!$A$2:$F$54,6,FALSE)&lt;&gt;0,'1. Prosjekteringsverktøy'!E455/3600/VLOOKUP($F455,'Dim, min og maks'!$A$2:$F$54,6,FALSE),($E455/3600)/((($F455/2/1000))^2*PI()))),1))),"Dim finnes ikke")</f>
        <v/>
      </c>
      <c r="J455" s="173" t="str">
        <f>IFERROR(ROUND(IF($F455=0,"",IF(H455=CAV!$A$3,E455,IF(G455&lt;&gt;"",IF($G455=100,'2. Velg maks og min hastigheter'!$H$5,IF($G455=125,'2. Velg maks og min hastigheter'!$H$6,IF($G455=160,'2. Velg maks og min hastigheter'!$H$7,IF($G455=200,'2. Velg maks og min hastigheter'!$H$8,IF($G455=250,'2. Velg maks og min hastigheter'!$H$9,IF($G455=315,'2. Velg maks og min hastigheter'!$H$10,IF($G455=400,'2. Velg maks og min hastigheter'!$H$11,IF($G455=500,'2. Velg maks og min hastigheter'!$H$12,IF($G455=630,'2. Velg maks og min hastigheter'!$H$13,VLOOKUP($G455,'Dim, min og maks'!$A$11:$H$54,6,FALSE)*3600*1.5))))))))),IF($F455=100,'2. Velg maks og min hastigheter'!$H$5,IF($F455=125,'2. Velg maks og min hastigheter'!$H$6,IF($F455=160,'2. Velg maks og min hastigheter'!$H$7,IF($F455=200,'2. Velg maks og min hastigheter'!$H$8,IF($F455=250,'2. Velg maks og min hastigheter'!$H$9,IF($F455=315,'2. Velg maks og min hastigheter'!$H$10,IF($F455=400,'2. Velg maks og min hastigheter'!$H$11,IF($F455=500,'2. Velg maks og min hastigheter'!$H$12,IF($F455=630,'2. Velg maks og min hastigheter'!$H$13,VLOOKUP($F455,'Dim, min og maks'!$A$11:$H$54,6,FALSE)*3600*1.5)))))))))))),0),"")</f>
        <v/>
      </c>
      <c r="K455" s="174"/>
      <c r="L455" s="175" t="str">
        <f t="shared" si="17"/>
        <v/>
      </c>
      <c r="M455" s="233" t="str">
        <f t="shared" si="16"/>
        <v/>
      </c>
      <c r="N455" s="233"/>
      <c r="O455" s="233"/>
      <c r="P455" s="164"/>
    </row>
    <row r="456" spans="1:16" ht="15" customHeight="1" x14ac:dyDescent="0.3">
      <c r="A456" s="155"/>
      <c r="B456" s="174" t="s">
        <v>425</v>
      </c>
      <c r="C456" s="164"/>
      <c r="D456" s="164"/>
      <c r="E456" s="164"/>
      <c r="F456" s="169" t="str">
        <f>IF($E456&lt;20,"",IF(H456=CAV!$A$3,IF($E456&lt;='CAV hastighet'!$E$5,100,IF($E456&lt;='CAV hastighet'!$E$6,125,IF($E456&lt;='CAV hastighet'!$E$7,160,IF($E456&lt;='CAV hastighet'!$E$8,200,IF($E456&lt;='CAV hastighet'!$E$9,250,IF($E456&lt;='CAV hastighet'!$E$10,315,IF($E456&lt;='CAV hastighet'!$E$11,400,IF($E456&lt;='CAV hastighet'!$E$12,500,IF($E456&lt;='CAV hastighet'!$E$13,630,"Dim må overstyres"))))))))),IF($E456&lt;='2. Velg maks og min hastigheter'!$E$5,100,IF($E456&lt;='2. Velg maks og min hastigheter'!$E$6,125,IF($E456&lt;='2. Velg maks og min hastigheter'!$E$7,160,IF($E456&lt;='2. Velg maks og min hastigheter'!$E$8,200,IF($E456&lt;='2. Velg maks og min hastigheter'!$E$9,250,IF($E456&lt;='2. Velg maks og min hastigheter'!$E$10,315,IF($E456&lt;='2. Velg maks og min hastigheter'!$E$11,400,IF($E456&lt;='2. Velg maks og min hastigheter'!$E$12,500,IF($E456&lt;='2. Velg maks og min hastigheter'!$E$13,630,"Bruk rektangulært")))))))))))</f>
        <v/>
      </c>
      <c r="G456" s="170"/>
      <c r="H456" s="170"/>
      <c r="I456" s="172" t="str">
        <f>IFERROR(IF(OR($E456="",F456=""),"",IF(AND(F456="Bruk rektangulært",G456=""),"",ROUND(IF(G456&lt;&gt;"",IF( VLOOKUP(G456,'Dim, min og maks'!$A$2:$F$54,6,FALSE)&lt;&gt;0,'1. Prosjekteringsverktøy'!E456/3600/VLOOKUP(G456,'Dim, min og maks'!$A$2:$F$54,6,FALSE),(E456/3600)/(((G456/2/1000))^2*PI())),IF( VLOOKUP(F456,'Dim, min og maks'!$A$2:$F$54,6,FALSE)&lt;&gt;0,'1. Prosjekteringsverktøy'!E456/3600/VLOOKUP($F456,'Dim, min og maks'!$A$2:$F$54,6,FALSE),($E456/3600)/((($F456/2/1000))^2*PI()))),1))),"Dim finnes ikke")</f>
        <v/>
      </c>
      <c r="J456" s="173" t="str">
        <f>IFERROR(ROUND(IF($F456=0,"",IF(H456=CAV!$A$3,E456,IF(G456&lt;&gt;"",IF($G456=100,'2. Velg maks og min hastigheter'!$H$5,IF($G456=125,'2. Velg maks og min hastigheter'!$H$6,IF($G456=160,'2. Velg maks og min hastigheter'!$H$7,IF($G456=200,'2. Velg maks og min hastigheter'!$H$8,IF($G456=250,'2. Velg maks og min hastigheter'!$H$9,IF($G456=315,'2. Velg maks og min hastigheter'!$H$10,IF($G456=400,'2. Velg maks og min hastigheter'!$H$11,IF($G456=500,'2. Velg maks og min hastigheter'!$H$12,IF($G456=630,'2. Velg maks og min hastigheter'!$H$13,VLOOKUP($G456,'Dim, min og maks'!$A$11:$H$54,6,FALSE)*3600*1.5))))))))),IF($F456=100,'2. Velg maks og min hastigheter'!$H$5,IF($F456=125,'2. Velg maks og min hastigheter'!$H$6,IF($F456=160,'2. Velg maks og min hastigheter'!$H$7,IF($F456=200,'2. Velg maks og min hastigheter'!$H$8,IF($F456=250,'2. Velg maks og min hastigheter'!$H$9,IF($F456=315,'2. Velg maks og min hastigheter'!$H$10,IF($F456=400,'2. Velg maks og min hastigheter'!$H$11,IF($F456=500,'2. Velg maks og min hastigheter'!$H$12,IF($F456=630,'2. Velg maks og min hastigheter'!$H$13,VLOOKUP($F456,'Dim, min og maks'!$A$11:$H$54,6,FALSE)*3600*1.5)))))))))))),0),"")</f>
        <v/>
      </c>
      <c r="K456" s="174"/>
      <c r="L456" s="175" t="str">
        <f t="shared" si="17"/>
        <v/>
      </c>
      <c r="M456" s="233" t="str">
        <f t="shared" si="16"/>
        <v/>
      </c>
      <c r="N456" s="233"/>
      <c r="O456" s="233"/>
      <c r="P456" s="164"/>
    </row>
    <row r="457" spans="1:16" ht="15" customHeight="1" x14ac:dyDescent="0.3">
      <c r="A457" s="155"/>
      <c r="B457" s="174" t="s">
        <v>425</v>
      </c>
      <c r="C457" s="164"/>
      <c r="D457" s="164"/>
      <c r="E457" s="164"/>
      <c r="F457" s="169" t="str">
        <f>IF($E457&lt;20,"",IF(H457=CAV!$A$3,IF($E457&lt;='CAV hastighet'!$E$5,100,IF($E457&lt;='CAV hastighet'!$E$6,125,IF($E457&lt;='CAV hastighet'!$E$7,160,IF($E457&lt;='CAV hastighet'!$E$8,200,IF($E457&lt;='CAV hastighet'!$E$9,250,IF($E457&lt;='CAV hastighet'!$E$10,315,IF($E457&lt;='CAV hastighet'!$E$11,400,IF($E457&lt;='CAV hastighet'!$E$12,500,IF($E457&lt;='CAV hastighet'!$E$13,630,"Dim må overstyres"))))))))),IF($E457&lt;='2. Velg maks og min hastigheter'!$E$5,100,IF($E457&lt;='2. Velg maks og min hastigheter'!$E$6,125,IF($E457&lt;='2. Velg maks og min hastigheter'!$E$7,160,IF($E457&lt;='2. Velg maks og min hastigheter'!$E$8,200,IF($E457&lt;='2. Velg maks og min hastigheter'!$E$9,250,IF($E457&lt;='2. Velg maks og min hastigheter'!$E$10,315,IF($E457&lt;='2. Velg maks og min hastigheter'!$E$11,400,IF($E457&lt;='2. Velg maks og min hastigheter'!$E$12,500,IF($E457&lt;='2. Velg maks og min hastigheter'!$E$13,630,"Bruk rektangulært")))))))))))</f>
        <v/>
      </c>
      <c r="G457" s="170"/>
      <c r="H457" s="170"/>
      <c r="I457" s="172" t="str">
        <f>IFERROR(IF(OR($E457="",F457=""),"",IF(AND(F457="Bruk rektangulært",G457=""),"",ROUND(IF(G457&lt;&gt;"",IF( VLOOKUP(G457,'Dim, min og maks'!$A$2:$F$54,6,FALSE)&lt;&gt;0,'1. Prosjekteringsverktøy'!E457/3600/VLOOKUP(G457,'Dim, min og maks'!$A$2:$F$54,6,FALSE),(E457/3600)/(((G457/2/1000))^2*PI())),IF( VLOOKUP(F457,'Dim, min og maks'!$A$2:$F$54,6,FALSE)&lt;&gt;0,'1. Prosjekteringsverktøy'!E457/3600/VLOOKUP($F457,'Dim, min og maks'!$A$2:$F$54,6,FALSE),($E457/3600)/((($F457/2/1000))^2*PI()))),1))),"Dim finnes ikke")</f>
        <v/>
      </c>
      <c r="J457" s="173" t="str">
        <f>IFERROR(ROUND(IF($F457=0,"",IF(H457=CAV!$A$3,E457,IF(G457&lt;&gt;"",IF($G457=100,'2. Velg maks og min hastigheter'!$H$5,IF($G457=125,'2. Velg maks og min hastigheter'!$H$6,IF($G457=160,'2. Velg maks og min hastigheter'!$H$7,IF($G457=200,'2. Velg maks og min hastigheter'!$H$8,IF($G457=250,'2. Velg maks og min hastigheter'!$H$9,IF($G457=315,'2. Velg maks og min hastigheter'!$H$10,IF($G457=400,'2. Velg maks og min hastigheter'!$H$11,IF($G457=500,'2. Velg maks og min hastigheter'!$H$12,IF($G457=630,'2. Velg maks og min hastigheter'!$H$13,VLOOKUP($G457,'Dim, min og maks'!$A$11:$H$54,6,FALSE)*3600*1.5))))))))),IF($F457=100,'2. Velg maks og min hastigheter'!$H$5,IF($F457=125,'2. Velg maks og min hastigheter'!$H$6,IF($F457=160,'2. Velg maks og min hastigheter'!$H$7,IF($F457=200,'2. Velg maks og min hastigheter'!$H$8,IF($F457=250,'2. Velg maks og min hastigheter'!$H$9,IF($F457=315,'2. Velg maks og min hastigheter'!$H$10,IF($F457=400,'2. Velg maks og min hastigheter'!$H$11,IF($F457=500,'2. Velg maks og min hastigheter'!$H$12,IF($F457=630,'2. Velg maks og min hastigheter'!$H$13,VLOOKUP($F457,'Dim, min og maks'!$A$11:$H$54,6,FALSE)*3600*1.5)))))))))))),0),"")</f>
        <v/>
      </c>
      <c r="K457" s="174"/>
      <c r="L457" s="175" t="str">
        <f t="shared" si="17"/>
        <v/>
      </c>
      <c r="M457" s="233" t="str">
        <f t="shared" si="16"/>
        <v/>
      </c>
      <c r="N457" s="233"/>
      <c r="O457" s="233"/>
      <c r="P457" s="164"/>
    </row>
    <row r="458" spans="1:16" ht="15" customHeight="1" x14ac:dyDescent="0.3">
      <c r="A458" s="155"/>
      <c r="B458" s="174" t="s">
        <v>425</v>
      </c>
      <c r="C458" s="164"/>
      <c r="D458" s="164"/>
      <c r="E458" s="164"/>
      <c r="F458" s="169" t="str">
        <f>IF($E458&lt;20,"",IF(H458=CAV!$A$3,IF($E458&lt;='CAV hastighet'!$E$5,100,IF($E458&lt;='CAV hastighet'!$E$6,125,IF($E458&lt;='CAV hastighet'!$E$7,160,IF($E458&lt;='CAV hastighet'!$E$8,200,IF($E458&lt;='CAV hastighet'!$E$9,250,IF($E458&lt;='CAV hastighet'!$E$10,315,IF($E458&lt;='CAV hastighet'!$E$11,400,IF($E458&lt;='CAV hastighet'!$E$12,500,IF($E458&lt;='CAV hastighet'!$E$13,630,"Dim må overstyres"))))))))),IF($E458&lt;='2. Velg maks og min hastigheter'!$E$5,100,IF($E458&lt;='2. Velg maks og min hastigheter'!$E$6,125,IF($E458&lt;='2. Velg maks og min hastigheter'!$E$7,160,IF($E458&lt;='2. Velg maks og min hastigheter'!$E$8,200,IF($E458&lt;='2. Velg maks og min hastigheter'!$E$9,250,IF($E458&lt;='2. Velg maks og min hastigheter'!$E$10,315,IF($E458&lt;='2. Velg maks og min hastigheter'!$E$11,400,IF($E458&lt;='2. Velg maks og min hastigheter'!$E$12,500,IF($E458&lt;='2. Velg maks og min hastigheter'!$E$13,630,"Bruk rektangulært")))))))))))</f>
        <v/>
      </c>
      <c r="G458" s="170"/>
      <c r="H458" s="170"/>
      <c r="I458" s="172" t="str">
        <f>IFERROR(IF(OR($E458="",F458=""),"",IF(AND(F458="Bruk rektangulært",G458=""),"",ROUND(IF(G458&lt;&gt;"",IF( VLOOKUP(G458,'Dim, min og maks'!$A$2:$F$54,6,FALSE)&lt;&gt;0,'1. Prosjekteringsverktøy'!E458/3600/VLOOKUP(G458,'Dim, min og maks'!$A$2:$F$54,6,FALSE),(E458/3600)/(((G458/2/1000))^2*PI())),IF( VLOOKUP(F458,'Dim, min og maks'!$A$2:$F$54,6,FALSE)&lt;&gt;0,'1. Prosjekteringsverktøy'!E458/3600/VLOOKUP($F458,'Dim, min og maks'!$A$2:$F$54,6,FALSE),($E458/3600)/((($F458/2/1000))^2*PI()))),1))),"Dim finnes ikke")</f>
        <v/>
      </c>
      <c r="J458" s="173" t="str">
        <f>IFERROR(ROUND(IF($F458=0,"",IF(H458=CAV!$A$3,E458,IF(G458&lt;&gt;"",IF($G458=100,'2. Velg maks og min hastigheter'!$H$5,IF($G458=125,'2. Velg maks og min hastigheter'!$H$6,IF($G458=160,'2. Velg maks og min hastigheter'!$H$7,IF($G458=200,'2. Velg maks og min hastigheter'!$H$8,IF($G458=250,'2. Velg maks og min hastigheter'!$H$9,IF($G458=315,'2. Velg maks og min hastigheter'!$H$10,IF($G458=400,'2. Velg maks og min hastigheter'!$H$11,IF($G458=500,'2. Velg maks og min hastigheter'!$H$12,IF($G458=630,'2. Velg maks og min hastigheter'!$H$13,VLOOKUP($G458,'Dim, min og maks'!$A$11:$H$54,6,FALSE)*3600*1.5))))))))),IF($F458=100,'2. Velg maks og min hastigheter'!$H$5,IF($F458=125,'2. Velg maks og min hastigheter'!$H$6,IF($F458=160,'2. Velg maks og min hastigheter'!$H$7,IF($F458=200,'2. Velg maks og min hastigheter'!$H$8,IF($F458=250,'2. Velg maks og min hastigheter'!$H$9,IF($F458=315,'2. Velg maks og min hastigheter'!$H$10,IF($F458=400,'2. Velg maks og min hastigheter'!$H$11,IF($F458=500,'2. Velg maks og min hastigheter'!$H$12,IF($F458=630,'2. Velg maks og min hastigheter'!$H$13,VLOOKUP($F458,'Dim, min og maks'!$A$11:$H$54,6,FALSE)*3600*1.5)))))))))))),0),"")</f>
        <v/>
      </c>
      <c r="K458" s="174"/>
      <c r="L458" s="175" t="str">
        <f t="shared" si="17"/>
        <v/>
      </c>
      <c r="M458" s="233" t="str">
        <f t="shared" si="16"/>
        <v/>
      </c>
      <c r="N458" s="233"/>
      <c r="O458" s="233"/>
      <c r="P458" s="164"/>
    </row>
    <row r="459" spans="1:16" ht="15" customHeight="1" x14ac:dyDescent="0.3">
      <c r="A459" s="155"/>
      <c r="B459" s="174" t="s">
        <v>425</v>
      </c>
      <c r="C459" s="164"/>
      <c r="D459" s="164"/>
      <c r="E459" s="164"/>
      <c r="F459" s="169" t="str">
        <f>IF($E459&lt;20,"",IF(H459=CAV!$A$3,IF($E459&lt;='CAV hastighet'!$E$5,100,IF($E459&lt;='CAV hastighet'!$E$6,125,IF($E459&lt;='CAV hastighet'!$E$7,160,IF($E459&lt;='CAV hastighet'!$E$8,200,IF($E459&lt;='CAV hastighet'!$E$9,250,IF($E459&lt;='CAV hastighet'!$E$10,315,IF($E459&lt;='CAV hastighet'!$E$11,400,IF($E459&lt;='CAV hastighet'!$E$12,500,IF($E459&lt;='CAV hastighet'!$E$13,630,"Dim må overstyres"))))))))),IF($E459&lt;='2. Velg maks og min hastigheter'!$E$5,100,IF($E459&lt;='2. Velg maks og min hastigheter'!$E$6,125,IF($E459&lt;='2. Velg maks og min hastigheter'!$E$7,160,IF($E459&lt;='2. Velg maks og min hastigheter'!$E$8,200,IF($E459&lt;='2. Velg maks og min hastigheter'!$E$9,250,IF($E459&lt;='2. Velg maks og min hastigheter'!$E$10,315,IF($E459&lt;='2. Velg maks og min hastigheter'!$E$11,400,IF($E459&lt;='2. Velg maks og min hastigheter'!$E$12,500,IF($E459&lt;='2. Velg maks og min hastigheter'!$E$13,630,"Bruk rektangulært")))))))))))</f>
        <v/>
      </c>
      <c r="G459" s="170"/>
      <c r="H459" s="170"/>
      <c r="I459" s="172" t="str">
        <f>IFERROR(IF(OR($E459="",F459=""),"",IF(AND(F459="Bruk rektangulært",G459=""),"",ROUND(IF(G459&lt;&gt;"",IF( VLOOKUP(G459,'Dim, min og maks'!$A$2:$F$54,6,FALSE)&lt;&gt;0,'1. Prosjekteringsverktøy'!E459/3600/VLOOKUP(G459,'Dim, min og maks'!$A$2:$F$54,6,FALSE),(E459/3600)/(((G459/2/1000))^2*PI())),IF( VLOOKUP(F459,'Dim, min og maks'!$A$2:$F$54,6,FALSE)&lt;&gt;0,'1. Prosjekteringsverktøy'!E459/3600/VLOOKUP($F459,'Dim, min og maks'!$A$2:$F$54,6,FALSE),($E459/3600)/((($F459/2/1000))^2*PI()))),1))),"Dim finnes ikke")</f>
        <v/>
      </c>
      <c r="J459" s="173" t="str">
        <f>IFERROR(ROUND(IF($F459=0,"",IF(H459=CAV!$A$3,E459,IF(G459&lt;&gt;"",IF($G459=100,'2. Velg maks og min hastigheter'!$H$5,IF($G459=125,'2. Velg maks og min hastigheter'!$H$6,IF($G459=160,'2. Velg maks og min hastigheter'!$H$7,IF($G459=200,'2. Velg maks og min hastigheter'!$H$8,IF($G459=250,'2. Velg maks og min hastigheter'!$H$9,IF($G459=315,'2. Velg maks og min hastigheter'!$H$10,IF($G459=400,'2. Velg maks og min hastigheter'!$H$11,IF($G459=500,'2. Velg maks og min hastigheter'!$H$12,IF($G459=630,'2. Velg maks og min hastigheter'!$H$13,VLOOKUP($G459,'Dim, min og maks'!$A$11:$H$54,6,FALSE)*3600*1.5))))))))),IF($F459=100,'2. Velg maks og min hastigheter'!$H$5,IF($F459=125,'2. Velg maks og min hastigheter'!$H$6,IF($F459=160,'2. Velg maks og min hastigheter'!$H$7,IF($F459=200,'2. Velg maks og min hastigheter'!$H$8,IF($F459=250,'2. Velg maks og min hastigheter'!$H$9,IF($F459=315,'2. Velg maks og min hastigheter'!$H$10,IF($F459=400,'2. Velg maks og min hastigheter'!$H$11,IF($F459=500,'2. Velg maks og min hastigheter'!$H$12,IF($F459=630,'2. Velg maks og min hastigheter'!$H$13,VLOOKUP($F459,'Dim, min og maks'!$A$11:$H$54,6,FALSE)*3600*1.5)))))))))))),0),"")</f>
        <v/>
      </c>
      <c r="K459" s="174"/>
      <c r="L459" s="175" t="str">
        <f t="shared" si="17"/>
        <v/>
      </c>
      <c r="M459" s="233" t="str">
        <f t="shared" ref="M459:M522" si="18">IF(L459="Ja","Vmin er for lav, gå ned en dim eller øk Vmin.",IF(AND(L459="",F459="Bruk rektangulært",G459&lt;&gt;""),"",IF(AND(L459="",F459="Bruk rektangulært"),"Vmaks er for høy, overstyr med retangulært spjeld.","")))</f>
        <v/>
      </c>
      <c r="N459" s="233"/>
      <c r="O459" s="233"/>
      <c r="P459" s="164"/>
    </row>
    <row r="460" spans="1:16" ht="15" customHeight="1" x14ac:dyDescent="0.3">
      <c r="A460" s="155"/>
      <c r="B460" s="174" t="s">
        <v>425</v>
      </c>
      <c r="C460" s="164"/>
      <c r="D460" s="164"/>
      <c r="E460" s="164"/>
      <c r="F460" s="169" t="str">
        <f>IF($E460&lt;20,"",IF(H460=CAV!$A$3,IF($E460&lt;='CAV hastighet'!$E$5,100,IF($E460&lt;='CAV hastighet'!$E$6,125,IF($E460&lt;='CAV hastighet'!$E$7,160,IF($E460&lt;='CAV hastighet'!$E$8,200,IF($E460&lt;='CAV hastighet'!$E$9,250,IF($E460&lt;='CAV hastighet'!$E$10,315,IF($E460&lt;='CAV hastighet'!$E$11,400,IF($E460&lt;='CAV hastighet'!$E$12,500,IF($E460&lt;='CAV hastighet'!$E$13,630,"Dim må overstyres"))))))))),IF($E460&lt;='2. Velg maks og min hastigheter'!$E$5,100,IF($E460&lt;='2. Velg maks og min hastigheter'!$E$6,125,IF($E460&lt;='2. Velg maks og min hastigheter'!$E$7,160,IF($E460&lt;='2. Velg maks og min hastigheter'!$E$8,200,IF($E460&lt;='2. Velg maks og min hastigheter'!$E$9,250,IF($E460&lt;='2. Velg maks og min hastigheter'!$E$10,315,IF($E460&lt;='2. Velg maks og min hastigheter'!$E$11,400,IF($E460&lt;='2. Velg maks og min hastigheter'!$E$12,500,IF($E460&lt;='2. Velg maks og min hastigheter'!$E$13,630,"Bruk rektangulært")))))))))))</f>
        <v/>
      </c>
      <c r="G460" s="170"/>
      <c r="H460" s="170"/>
      <c r="I460" s="172" t="str">
        <f>IFERROR(IF(OR($E460="",F460=""),"",IF(AND(F460="Bruk rektangulært",G460=""),"",ROUND(IF(G460&lt;&gt;"",IF( VLOOKUP(G460,'Dim, min og maks'!$A$2:$F$54,6,FALSE)&lt;&gt;0,'1. Prosjekteringsverktøy'!E460/3600/VLOOKUP(G460,'Dim, min og maks'!$A$2:$F$54,6,FALSE),(E460/3600)/(((G460/2/1000))^2*PI())),IF( VLOOKUP(F460,'Dim, min og maks'!$A$2:$F$54,6,FALSE)&lt;&gt;0,'1. Prosjekteringsverktøy'!E460/3600/VLOOKUP($F460,'Dim, min og maks'!$A$2:$F$54,6,FALSE),($E460/3600)/((($F460/2/1000))^2*PI()))),1))),"Dim finnes ikke")</f>
        <v/>
      </c>
      <c r="J460" s="173" t="str">
        <f>IFERROR(ROUND(IF($F460=0,"",IF(H460=CAV!$A$3,E460,IF(G460&lt;&gt;"",IF($G460=100,'2. Velg maks og min hastigheter'!$H$5,IF($G460=125,'2. Velg maks og min hastigheter'!$H$6,IF($G460=160,'2. Velg maks og min hastigheter'!$H$7,IF($G460=200,'2. Velg maks og min hastigheter'!$H$8,IF($G460=250,'2. Velg maks og min hastigheter'!$H$9,IF($G460=315,'2. Velg maks og min hastigheter'!$H$10,IF($G460=400,'2. Velg maks og min hastigheter'!$H$11,IF($G460=500,'2. Velg maks og min hastigheter'!$H$12,IF($G460=630,'2. Velg maks og min hastigheter'!$H$13,VLOOKUP($G460,'Dim, min og maks'!$A$11:$H$54,6,FALSE)*3600*1.5))))))))),IF($F460=100,'2. Velg maks og min hastigheter'!$H$5,IF($F460=125,'2. Velg maks og min hastigheter'!$H$6,IF($F460=160,'2. Velg maks og min hastigheter'!$H$7,IF($F460=200,'2. Velg maks og min hastigheter'!$H$8,IF($F460=250,'2. Velg maks og min hastigheter'!$H$9,IF($F460=315,'2. Velg maks og min hastigheter'!$H$10,IF($F460=400,'2. Velg maks og min hastigheter'!$H$11,IF($F460=500,'2. Velg maks og min hastigheter'!$H$12,IF($F460=630,'2. Velg maks og min hastigheter'!$H$13,VLOOKUP($F460,'Dim, min og maks'!$A$11:$H$54,6,FALSE)*3600*1.5)))))))))))),0),"")</f>
        <v/>
      </c>
      <c r="K460" s="174"/>
      <c r="L460" s="175" t="str">
        <f t="shared" si="17"/>
        <v/>
      </c>
      <c r="M460" s="233" t="str">
        <f t="shared" si="18"/>
        <v/>
      </c>
      <c r="N460" s="233"/>
      <c r="O460" s="233"/>
      <c r="P460" s="164"/>
    </row>
    <row r="461" spans="1:16" ht="15" customHeight="1" x14ac:dyDescent="0.3">
      <c r="A461" s="155"/>
      <c r="B461" s="174" t="s">
        <v>425</v>
      </c>
      <c r="C461" s="164"/>
      <c r="D461" s="164"/>
      <c r="E461" s="164"/>
      <c r="F461" s="169" t="str">
        <f>IF($E461&lt;20,"",IF(H461=CAV!$A$3,IF($E461&lt;='CAV hastighet'!$E$5,100,IF($E461&lt;='CAV hastighet'!$E$6,125,IF($E461&lt;='CAV hastighet'!$E$7,160,IF($E461&lt;='CAV hastighet'!$E$8,200,IF($E461&lt;='CAV hastighet'!$E$9,250,IF($E461&lt;='CAV hastighet'!$E$10,315,IF($E461&lt;='CAV hastighet'!$E$11,400,IF($E461&lt;='CAV hastighet'!$E$12,500,IF($E461&lt;='CAV hastighet'!$E$13,630,"Dim må overstyres"))))))))),IF($E461&lt;='2. Velg maks og min hastigheter'!$E$5,100,IF($E461&lt;='2. Velg maks og min hastigheter'!$E$6,125,IF($E461&lt;='2. Velg maks og min hastigheter'!$E$7,160,IF($E461&lt;='2. Velg maks og min hastigheter'!$E$8,200,IF($E461&lt;='2. Velg maks og min hastigheter'!$E$9,250,IF($E461&lt;='2. Velg maks og min hastigheter'!$E$10,315,IF($E461&lt;='2. Velg maks og min hastigheter'!$E$11,400,IF($E461&lt;='2. Velg maks og min hastigheter'!$E$12,500,IF($E461&lt;='2. Velg maks og min hastigheter'!$E$13,630,"Bruk rektangulært")))))))))))</f>
        <v/>
      </c>
      <c r="G461" s="170"/>
      <c r="H461" s="170"/>
      <c r="I461" s="172" t="str">
        <f>IFERROR(IF(OR($E461="",F461=""),"",IF(AND(F461="Bruk rektangulært",G461=""),"",ROUND(IF(G461&lt;&gt;"",IF( VLOOKUP(G461,'Dim, min og maks'!$A$2:$F$54,6,FALSE)&lt;&gt;0,'1. Prosjekteringsverktøy'!E461/3600/VLOOKUP(G461,'Dim, min og maks'!$A$2:$F$54,6,FALSE),(E461/3600)/(((G461/2/1000))^2*PI())),IF( VLOOKUP(F461,'Dim, min og maks'!$A$2:$F$54,6,FALSE)&lt;&gt;0,'1. Prosjekteringsverktøy'!E461/3600/VLOOKUP($F461,'Dim, min og maks'!$A$2:$F$54,6,FALSE),($E461/3600)/((($F461/2/1000))^2*PI()))),1))),"Dim finnes ikke")</f>
        <v/>
      </c>
      <c r="J461" s="173" t="str">
        <f>IFERROR(ROUND(IF($F461=0,"",IF(H461=CAV!$A$3,E461,IF(G461&lt;&gt;"",IF($G461=100,'2. Velg maks og min hastigheter'!$H$5,IF($G461=125,'2. Velg maks og min hastigheter'!$H$6,IF($G461=160,'2. Velg maks og min hastigheter'!$H$7,IF($G461=200,'2. Velg maks og min hastigheter'!$H$8,IF($G461=250,'2. Velg maks og min hastigheter'!$H$9,IF($G461=315,'2. Velg maks og min hastigheter'!$H$10,IF($G461=400,'2. Velg maks og min hastigheter'!$H$11,IF($G461=500,'2. Velg maks og min hastigheter'!$H$12,IF($G461=630,'2. Velg maks og min hastigheter'!$H$13,VLOOKUP($G461,'Dim, min og maks'!$A$11:$H$54,6,FALSE)*3600*1.5))))))))),IF($F461=100,'2. Velg maks og min hastigheter'!$H$5,IF($F461=125,'2. Velg maks og min hastigheter'!$H$6,IF($F461=160,'2. Velg maks og min hastigheter'!$H$7,IF($F461=200,'2. Velg maks og min hastigheter'!$H$8,IF($F461=250,'2. Velg maks og min hastigheter'!$H$9,IF($F461=315,'2. Velg maks og min hastigheter'!$H$10,IF($F461=400,'2. Velg maks og min hastigheter'!$H$11,IF($F461=500,'2. Velg maks og min hastigheter'!$H$12,IF($F461=630,'2. Velg maks og min hastigheter'!$H$13,VLOOKUP($F461,'Dim, min og maks'!$A$11:$H$54,6,FALSE)*3600*1.5)))))))))))),0),"")</f>
        <v/>
      </c>
      <c r="K461" s="174"/>
      <c r="L461" s="175" t="str">
        <f t="shared" si="17"/>
        <v/>
      </c>
      <c r="M461" s="233" t="str">
        <f t="shared" si="18"/>
        <v/>
      </c>
      <c r="N461" s="233"/>
      <c r="O461" s="233"/>
      <c r="P461" s="164"/>
    </row>
    <row r="462" spans="1:16" ht="15" customHeight="1" x14ac:dyDescent="0.3">
      <c r="A462" s="155"/>
      <c r="B462" s="174" t="s">
        <v>425</v>
      </c>
      <c r="C462" s="164"/>
      <c r="D462" s="164"/>
      <c r="E462" s="164"/>
      <c r="F462" s="169" t="str">
        <f>IF($E462&lt;20,"",IF(H462=CAV!$A$3,IF($E462&lt;='CAV hastighet'!$E$5,100,IF($E462&lt;='CAV hastighet'!$E$6,125,IF($E462&lt;='CAV hastighet'!$E$7,160,IF($E462&lt;='CAV hastighet'!$E$8,200,IF($E462&lt;='CAV hastighet'!$E$9,250,IF($E462&lt;='CAV hastighet'!$E$10,315,IF($E462&lt;='CAV hastighet'!$E$11,400,IF($E462&lt;='CAV hastighet'!$E$12,500,IF($E462&lt;='CAV hastighet'!$E$13,630,"Dim må overstyres"))))))))),IF($E462&lt;='2. Velg maks og min hastigheter'!$E$5,100,IF($E462&lt;='2. Velg maks og min hastigheter'!$E$6,125,IF($E462&lt;='2. Velg maks og min hastigheter'!$E$7,160,IF($E462&lt;='2. Velg maks og min hastigheter'!$E$8,200,IF($E462&lt;='2. Velg maks og min hastigheter'!$E$9,250,IF($E462&lt;='2. Velg maks og min hastigheter'!$E$10,315,IF($E462&lt;='2. Velg maks og min hastigheter'!$E$11,400,IF($E462&lt;='2. Velg maks og min hastigheter'!$E$12,500,IF($E462&lt;='2. Velg maks og min hastigheter'!$E$13,630,"Bruk rektangulært")))))))))))</f>
        <v/>
      </c>
      <c r="G462" s="170"/>
      <c r="H462" s="170"/>
      <c r="I462" s="172" t="str">
        <f>IFERROR(IF(OR($E462="",F462=""),"",IF(AND(F462="Bruk rektangulært",G462=""),"",ROUND(IF(G462&lt;&gt;"",IF( VLOOKUP(G462,'Dim, min og maks'!$A$2:$F$54,6,FALSE)&lt;&gt;0,'1. Prosjekteringsverktøy'!E462/3600/VLOOKUP(G462,'Dim, min og maks'!$A$2:$F$54,6,FALSE),(E462/3600)/(((G462/2/1000))^2*PI())),IF( VLOOKUP(F462,'Dim, min og maks'!$A$2:$F$54,6,FALSE)&lt;&gt;0,'1. Prosjekteringsverktøy'!E462/3600/VLOOKUP($F462,'Dim, min og maks'!$A$2:$F$54,6,FALSE),($E462/3600)/((($F462/2/1000))^2*PI()))),1))),"Dim finnes ikke")</f>
        <v/>
      </c>
      <c r="J462" s="173" t="str">
        <f>IFERROR(ROUND(IF($F462=0,"",IF(H462=CAV!$A$3,E462,IF(G462&lt;&gt;"",IF($G462=100,'2. Velg maks og min hastigheter'!$H$5,IF($G462=125,'2. Velg maks og min hastigheter'!$H$6,IF($G462=160,'2. Velg maks og min hastigheter'!$H$7,IF($G462=200,'2. Velg maks og min hastigheter'!$H$8,IF($G462=250,'2. Velg maks og min hastigheter'!$H$9,IF($G462=315,'2. Velg maks og min hastigheter'!$H$10,IF($G462=400,'2. Velg maks og min hastigheter'!$H$11,IF($G462=500,'2. Velg maks og min hastigheter'!$H$12,IF($G462=630,'2. Velg maks og min hastigheter'!$H$13,VLOOKUP($G462,'Dim, min og maks'!$A$11:$H$54,6,FALSE)*3600*1.5))))))))),IF($F462=100,'2. Velg maks og min hastigheter'!$H$5,IF($F462=125,'2. Velg maks og min hastigheter'!$H$6,IF($F462=160,'2. Velg maks og min hastigheter'!$H$7,IF($F462=200,'2. Velg maks og min hastigheter'!$H$8,IF($F462=250,'2. Velg maks og min hastigheter'!$H$9,IF($F462=315,'2. Velg maks og min hastigheter'!$H$10,IF($F462=400,'2. Velg maks og min hastigheter'!$H$11,IF($F462=500,'2. Velg maks og min hastigheter'!$H$12,IF($F462=630,'2. Velg maks og min hastigheter'!$H$13,VLOOKUP($F462,'Dim, min og maks'!$A$11:$H$54,6,FALSE)*3600*1.5)))))))))))),0),"")</f>
        <v/>
      </c>
      <c r="K462" s="174"/>
      <c r="L462" s="175" t="str">
        <f t="shared" si="17"/>
        <v/>
      </c>
      <c r="M462" s="233" t="str">
        <f t="shared" si="18"/>
        <v/>
      </c>
      <c r="N462" s="233"/>
      <c r="O462" s="233"/>
      <c r="P462" s="164"/>
    </row>
    <row r="463" spans="1:16" ht="15" customHeight="1" x14ac:dyDescent="0.3">
      <c r="A463" s="155"/>
      <c r="B463" s="174" t="s">
        <v>425</v>
      </c>
      <c r="C463" s="164"/>
      <c r="D463" s="164"/>
      <c r="E463" s="164"/>
      <c r="F463" s="169" t="str">
        <f>IF($E463&lt;20,"",IF(H463=CAV!$A$3,IF($E463&lt;='CAV hastighet'!$E$5,100,IF($E463&lt;='CAV hastighet'!$E$6,125,IF($E463&lt;='CAV hastighet'!$E$7,160,IF($E463&lt;='CAV hastighet'!$E$8,200,IF($E463&lt;='CAV hastighet'!$E$9,250,IF($E463&lt;='CAV hastighet'!$E$10,315,IF($E463&lt;='CAV hastighet'!$E$11,400,IF($E463&lt;='CAV hastighet'!$E$12,500,IF($E463&lt;='CAV hastighet'!$E$13,630,"Dim må overstyres"))))))))),IF($E463&lt;='2. Velg maks og min hastigheter'!$E$5,100,IF($E463&lt;='2. Velg maks og min hastigheter'!$E$6,125,IF($E463&lt;='2. Velg maks og min hastigheter'!$E$7,160,IF($E463&lt;='2. Velg maks og min hastigheter'!$E$8,200,IF($E463&lt;='2. Velg maks og min hastigheter'!$E$9,250,IF($E463&lt;='2. Velg maks og min hastigheter'!$E$10,315,IF($E463&lt;='2. Velg maks og min hastigheter'!$E$11,400,IF($E463&lt;='2. Velg maks og min hastigheter'!$E$12,500,IF($E463&lt;='2. Velg maks og min hastigheter'!$E$13,630,"Bruk rektangulært")))))))))))</f>
        <v/>
      </c>
      <c r="G463" s="170"/>
      <c r="H463" s="170"/>
      <c r="I463" s="172" t="str">
        <f>IFERROR(IF(OR($E463="",F463=""),"",IF(AND(F463="Bruk rektangulært",G463=""),"",ROUND(IF(G463&lt;&gt;"",IF( VLOOKUP(G463,'Dim, min og maks'!$A$2:$F$54,6,FALSE)&lt;&gt;0,'1. Prosjekteringsverktøy'!E463/3600/VLOOKUP(G463,'Dim, min og maks'!$A$2:$F$54,6,FALSE),(E463/3600)/(((G463/2/1000))^2*PI())),IF( VLOOKUP(F463,'Dim, min og maks'!$A$2:$F$54,6,FALSE)&lt;&gt;0,'1. Prosjekteringsverktøy'!E463/3600/VLOOKUP($F463,'Dim, min og maks'!$A$2:$F$54,6,FALSE),($E463/3600)/((($F463/2/1000))^2*PI()))),1))),"Dim finnes ikke")</f>
        <v/>
      </c>
      <c r="J463" s="173" t="str">
        <f>IFERROR(ROUND(IF($F463=0,"",IF(H463=CAV!$A$3,E463,IF(G463&lt;&gt;"",IF($G463=100,'2. Velg maks og min hastigheter'!$H$5,IF($G463=125,'2. Velg maks og min hastigheter'!$H$6,IF($G463=160,'2. Velg maks og min hastigheter'!$H$7,IF($G463=200,'2. Velg maks og min hastigheter'!$H$8,IF($G463=250,'2. Velg maks og min hastigheter'!$H$9,IF($G463=315,'2. Velg maks og min hastigheter'!$H$10,IF($G463=400,'2. Velg maks og min hastigheter'!$H$11,IF($G463=500,'2. Velg maks og min hastigheter'!$H$12,IF($G463=630,'2. Velg maks og min hastigheter'!$H$13,VLOOKUP($G463,'Dim, min og maks'!$A$11:$H$54,6,FALSE)*3600*1.5))))))))),IF($F463=100,'2. Velg maks og min hastigheter'!$H$5,IF($F463=125,'2. Velg maks og min hastigheter'!$H$6,IF($F463=160,'2. Velg maks og min hastigheter'!$H$7,IF($F463=200,'2. Velg maks og min hastigheter'!$H$8,IF($F463=250,'2. Velg maks og min hastigheter'!$H$9,IF($F463=315,'2. Velg maks og min hastigheter'!$H$10,IF($F463=400,'2. Velg maks og min hastigheter'!$H$11,IF($F463=500,'2. Velg maks og min hastigheter'!$H$12,IF($F463=630,'2. Velg maks og min hastigheter'!$H$13,VLOOKUP($F463,'Dim, min og maks'!$A$11:$H$54,6,FALSE)*3600*1.5)))))))))))),0),"")</f>
        <v/>
      </c>
      <c r="K463" s="174"/>
      <c r="L463" s="175" t="str">
        <f t="shared" si="17"/>
        <v/>
      </c>
      <c r="M463" s="233" t="str">
        <f t="shared" si="18"/>
        <v/>
      </c>
      <c r="N463" s="233"/>
      <c r="O463" s="233"/>
      <c r="P463" s="164"/>
    </row>
    <row r="464" spans="1:16" ht="15" customHeight="1" x14ac:dyDescent="0.3">
      <c r="A464" s="155"/>
      <c r="B464" s="174" t="s">
        <v>425</v>
      </c>
      <c r="C464" s="164"/>
      <c r="D464" s="164"/>
      <c r="E464" s="164"/>
      <c r="F464" s="169" t="str">
        <f>IF($E464&lt;20,"",IF(H464=CAV!$A$3,IF($E464&lt;='CAV hastighet'!$E$5,100,IF($E464&lt;='CAV hastighet'!$E$6,125,IF($E464&lt;='CAV hastighet'!$E$7,160,IF($E464&lt;='CAV hastighet'!$E$8,200,IF($E464&lt;='CAV hastighet'!$E$9,250,IF($E464&lt;='CAV hastighet'!$E$10,315,IF($E464&lt;='CAV hastighet'!$E$11,400,IF($E464&lt;='CAV hastighet'!$E$12,500,IF($E464&lt;='CAV hastighet'!$E$13,630,"Dim må overstyres"))))))))),IF($E464&lt;='2. Velg maks og min hastigheter'!$E$5,100,IF($E464&lt;='2. Velg maks og min hastigheter'!$E$6,125,IF($E464&lt;='2. Velg maks og min hastigheter'!$E$7,160,IF($E464&lt;='2. Velg maks og min hastigheter'!$E$8,200,IF($E464&lt;='2. Velg maks og min hastigheter'!$E$9,250,IF($E464&lt;='2. Velg maks og min hastigheter'!$E$10,315,IF($E464&lt;='2. Velg maks og min hastigheter'!$E$11,400,IF($E464&lt;='2. Velg maks og min hastigheter'!$E$12,500,IF($E464&lt;='2. Velg maks og min hastigheter'!$E$13,630,"Bruk rektangulært")))))))))))</f>
        <v/>
      </c>
      <c r="G464" s="170"/>
      <c r="H464" s="170"/>
      <c r="I464" s="172" t="str">
        <f>IFERROR(IF(OR($E464="",F464=""),"",IF(AND(F464="Bruk rektangulært",G464=""),"",ROUND(IF(G464&lt;&gt;"",IF( VLOOKUP(G464,'Dim, min og maks'!$A$2:$F$54,6,FALSE)&lt;&gt;0,'1. Prosjekteringsverktøy'!E464/3600/VLOOKUP(G464,'Dim, min og maks'!$A$2:$F$54,6,FALSE),(E464/3600)/(((G464/2/1000))^2*PI())),IF( VLOOKUP(F464,'Dim, min og maks'!$A$2:$F$54,6,FALSE)&lt;&gt;0,'1. Prosjekteringsverktøy'!E464/3600/VLOOKUP($F464,'Dim, min og maks'!$A$2:$F$54,6,FALSE),($E464/3600)/((($F464/2/1000))^2*PI()))),1))),"Dim finnes ikke")</f>
        <v/>
      </c>
      <c r="J464" s="173" t="str">
        <f>IFERROR(ROUND(IF($F464=0,"",IF(H464=CAV!$A$3,E464,IF(G464&lt;&gt;"",IF($G464=100,'2. Velg maks og min hastigheter'!$H$5,IF($G464=125,'2. Velg maks og min hastigheter'!$H$6,IF($G464=160,'2. Velg maks og min hastigheter'!$H$7,IF($G464=200,'2. Velg maks og min hastigheter'!$H$8,IF($G464=250,'2. Velg maks og min hastigheter'!$H$9,IF($G464=315,'2. Velg maks og min hastigheter'!$H$10,IF($G464=400,'2. Velg maks og min hastigheter'!$H$11,IF($G464=500,'2. Velg maks og min hastigheter'!$H$12,IF($G464=630,'2. Velg maks og min hastigheter'!$H$13,VLOOKUP($G464,'Dim, min og maks'!$A$11:$H$54,6,FALSE)*3600*1.5))))))))),IF($F464=100,'2. Velg maks og min hastigheter'!$H$5,IF($F464=125,'2. Velg maks og min hastigheter'!$H$6,IF($F464=160,'2. Velg maks og min hastigheter'!$H$7,IF($F464=200,'2. Velg maks og min hastigheter'!$H$8,IF($F464=250,'2. Velg maks og min hastigheter'!$H$9,IF($F464=315,'2. Velg maks og min hastigheter'!$H$10,IF($F464=400,'2. Velg maks og min hastigheter'!$H$11,IF($F464=500,'2. Velg maks og min hastigheter'!$H$12,IF($F464=630,'2. Velg maks og min hastigheter'!$H$13,VLOOKUP($F464,'Dim, min og maks'!$A$11:$H$54,6,FALSE)*3600*1.5)))))))))))),0),"")</f>
        <v/>
      </c>
      <c r="K464" s="174"/>
      <c r="L464" s="175" t="str">
        <f t="shared" si="17"/>
        <v/>
      </c>
      <c r="M464" s="233" t="str">
        <f t="shared" si="18"/>
        <v/>
      </c>
      <c r="N464" s="233"/>
      <c r="O464" s="233"/>
      <c r="P464" s="164"/>
    </row>
    <row r="465" spans="1:16" ht="15" customHeight="1" x14ac:dyDescent="0.3">
      <c r="A465" s="155"/>
      <c r="B465" s="174" t="s">
        <v>425</v>
      </c>
      <c r="C465" s="164"/>
      <c r="D465" s="164"/>
      <c r="E465" s="164"/>
      <c r="F465" s="169" t="str">
        <f>IF($E465&lt;20,"",IF(H465=CAV!$A$3,IF($E465&lt;='CAV hastighet'!$E$5,100,IF($E465&lt;='CAV hastighet'!$E$6,125,IF($E465&lt;='CAV hastighet'!$E$7,160,IF($E465&lt;='CAV hastighet'!$E$8,200,IF($E465&lt;='CAV hastighet'!$E$9,250,IF($E465&lt;='CAV hastighet'!$E$10,315,IF($E465&lt;='CAV hastighet'!$E$11,400,IF($E465&lt;='CAV hastighet'!$E$12,500,IF($E465&lt;='CAV hastighet'!$E$13,630,"Dim må overstyres"))))))))),IF($E465&lt;='2. Velg maks og min hastigheter'!$E$5,100,IF($E465&lt;='2. Velg maks og min hastigheter'!$E$6,125,IF($E465&lt;='2. Velg maks og min hastigheter'!$E$7,160,IF($E465&lt;='2. Velg maks og min hastigheter'!$E$8,200,IF($E465&lt;='2. Velg maks og min hastigheter'!$E$9,250,IF($E465&lt;='2. Velg maks og min hastigheter'!$E$10,315,IF($E465&lt;='2. Velg maks og min hastigheter'!$E$11,400,IF($E465&lt;='2. Velg maks og min hastigheter'!$E$12,500,IF($E465&lt;='2. Velg maks og min hastigheter'!$E$13,630,"Bruk rektangulært")))))))))))</f>
        <v/>
      </c>
      <c r="G465" s="170"/>
      <c r="H465" s="170"/>
      <c r="I465" s="172" t="str">
        <f>IFERROR(IF(OR($E465="",F465=""),"",IF(AND(F465="Bruk rektangulært",G465=""),"",ROUND(IF(G465&lt;&gt;"",IF( VLOOKUP(G465,'Dim, min og maks'!$A$2:$F$54,6,FALSE)&lt;&gt;0,'1. Prosjekteringsverktøy'!E465/3600/VLOOKUP(G465,'Dim, min og maks'!$A$2:$F$54,6,FALSE),(E465/3600)/(((G465/2/1000))^2*PI())),IF( VLOOKUP(F465,'Dim, min og maks'!$A$2:$F$54,6,FALSE)&lt;&gt;0,'1. Prosjekteringsverktøy'!E465/3600/VLOOKUP($F465,'Dim, min og maks'!$A$2:$F$54,6,FALSE),($E465/3600)/((($F465/2/1000))^2*PI()))),1))),"Dim finnes ikke")</f>
        <v/>
      </c>
      <c r="J465" s="173" t="str">
        <f>IFERROR(ROUND(IF($F465=0,"",IF(H465=CAV!$A$3,E465,IF(G465&lt;&gt;"",IF($G465=100,'2. Velg maks og min hastigheter'!$H$5,IF($G465=125,'2. Velg maks og min hastigheter'!$H$6,IF($G465=160,'2. Velg maks og min hastigheter'!$H$7,IF($G465=200,'2. Velg maks og min hastigheter'!$H$8,IF($G465=250,'2. Velg maks og min hastigheter'!$H$9,IF($G465=315,'2. Velg maks og min hastigheter'!$H$10,IF($G465=400,'2. Velg maks og min hastigheter'!$H$11,IF($G465=500,'2. Velg maks og min hastigheter'!$H$12,IF($G465=630,'2. Velg maks og min hastigheter'!$H$13,VLOOKUP($G465,'Dim, min og maks'!$A$11:$H$54,6,FALSE)*3600*1.5))))))))),IF($F465=100,'2. Velg maks og min hastigheter'!$H$5,IF($F465=125,'2. Velg maks og min hastigheter'!$H$6,IF($F465=160,'2. Velg maks og min hastigheter'!$H$7,IF($F465=200,'2. Velg maks og min hastigheter'!$H$8,IF($F465=250,'2. Velg maks og min hastigheter'!$H$9,IF($F465=315,'2. Velg maks og min hastigheter'!$H$10,IF($F465=400,'2. Velg maks og min hastigheter'!$H$11,IF($F465=500,'2. Velg maks og min hastigheter'!$H$12,IF($F465=630,'2. Velg maks og min hastigheter'!$H$13,VLOOKUP($F465,'Dim, min og maks'!$A$11:$H$54,6,FALSE)*3600*1.5)))))))))))),0),"")</f>
        <v/>
      </c>
      <c r="K465" s="174"/>
      <c r="L465" s="175" t="str">
        <f t="shared" si="17"/>
        <v/>
      </c>
      <c r="M465" s="233" t="str">
        <f t="shared" si="18"/>
        <v/>
      </c>
      <c r="N465" s="233"/>
      <c r="O465" s="233"/>
      <c r="P465" s="164"/>
    </row>
    <row r="466" spans="1:16" ht="15" customHeight="1" x14ac:dyDescent="0.3">
      <c r="A466" s="155"/>
      <c r="B466" s="174" t="s">
        <v>425</v>
      </c>
      <c r="C466" s="164"/>
      <c r="D466" s="164"/>
      <c r="E466" s="164"/>
      <c r="F466" s="169" t="str">
        <f>IF($E466&lt;20,"",IF(H466=CAV!$A$3,IF($E466&lt;='CAV hastighet'!$E$5,100,IF($E466&lt;='CAV hastighet'!$E$6,125,IF($E466&lt;='CAV hastighet'!$E$7,160,IF($E466&lt;='CAV hastighet'!$E$8,200,IF($E466&lt;='CAV hastighet'!$E$9,250,IF($E466&lt;='CAV hastighet'!$E$10,315,IF($E466&lt;='CAV hastighet'!$E$11,400,IF($E466&lt;='CAV hastighet'!$E$12,500,IF($E466&lt;='CAV hastighet'!$E$13,630,"Dim må overstyres"))))))))),IF($E466&lt;='2. Velg maks og min hastigheter'!$E$5,100,IF($E466&lt;='2. Velg maks og min hastigheter'!$E$6,125,IF($E466&lt;='2. Velg maks og min hastigheter'!$E$7,160,IF($E466&lt;='2. Velg maks og min hastigheter'!$E$8,200,IF($E466&lt;='2. Velg maks og min hastigheter'!$E$9,250,IF($E466&lt;='2. Velg maks og min hastigheter'!$E$10,315,IF($E466&lt;='2. Velg maks og min hastigheter'!$E$11,400,IF($E466&lt;='2. Velg maks og min hastigheter'!$E$12,500,IF($E466&lt;='2. Velg maks og min hastigheter'!$E$13,630,"Bruk rektangulært")))))))))))</f>
        <v/>
      </c>
      <c r="G466" s="170"/>
      <c r="H466" s="170"/>
      <c r="I466" s="172" t="str">
        <f>IFERROR(IF(OR($E466="",F466=""),"",IF(AND(F466="Bruk rektangulært",G466=""),"",ROUND(IF(G466&lt;&gt;"",IF( VLOOKUP(G466,'Dim, min og maks'!$A$2:$F$54,6,FALSE)&lt;&gt;0,'1. Prosjekteringsverktøy'!E466/3600/VLOOKUP(G466,'Dim, min og maks'!$A$2:$F$54,6,FALSE),(E466/3600)/(((G466/2/1000))^2*PI())),IF( VLOOKUP(F466,'Dim, min og maks'!$A$2:$F$54,6,FALSE)&lt;&gt;0,'1. Prosjekteringsverktøy'!E466/3600/VLOOKUP($F466,'Dim, min og maks'!$A$2:$F$54,6,FALSE),($E466/3600)/((($F466/2/1000))^2*PI()))),1))),"Dim finnes ikke")</f>
        <v/>
      </c>
      <c r="J466" s="173" t="str">
        <f>IFERROR(ROUND(IF($F466=0,"",IF(H466=CAV!$A$3,E466,IF(G466&lt;&gt;"",IF($G466=100,'2. Velg maks og min hastigheter'!$H$5,IF($G466=125,'2. Velg maks og min hastigheter'!$H$6,IF($G466=160,'2. Velg maks og min hastigheter'!$H$7,IF($G466=200,'2. Velg maks og min hastigheter'!$H$8,IF($G466=250,'2. Velg maks og min hastigheter'!$H$9,IF($G466=315,'2. Velg maks og min hastigheter'!$H$10,IF($G466=400,'2. Velg maks og min hastigheter'!$H$11,IF($G466=500,'2. Velg maks og min hastigheter'!$H$12,IF($G466=630,'2. Velg maks og min hastigheter'!$H$13,VLOOKUP($G466,'Dim, min og maks'!$A$11:$H$54,6,FALSE)*3600*1.5))))))))),IF($F466=100,'2. Velg maks og min hastigheter'!$H$5,IF($F466=125,'2. Velg maks og min hastigheter'!$H$6,IF($F466=160,'2. Velg maks og min hastigheter'!$H$7,IF($F466=200,'2. Velg maks og min hastigheter'!$H$8,IF($F466=250,'2. Velg maks og min hastigheter'!$H$9,IF($F466=315,'2. Velg maks og min hastigheter'!$H$10,IF($F466=400,'2. Velg maks og min hastigheter'!$H$11,IF($F466=500,'2. Velg maks og min hastigheter'!$H$12,IF($F466=630,'2. Velg maks og min hastigheter'!$H$13,VLOOKUP($F466,'Dim, min og maks'!$A$11:$H$54,6,FALSE)*3600*1.5)))))))))))),0),"")</f>
        <v/>
      </c>
      <c r="K466" s="174"/>
      <c r="L466" s="175" t="str">
        <f t="shared" si="17"/>
        <v/>
      </c>
      <c r="M466" s="233" t="str">
        <f t="shared" si="18"/>
        <v/>
      </c>
      <c r="N466" s="233"/>
      <c r="O466" s="233"/>
      <c r="P466" s="164"/>
    </row>
    <row r="467" spans="1:16" ht="15" customHeight="1" x14ac:dyDescent="0.3">
      <c r="A467" s="155"/>
      <c r="B467" s="174" t="s">
        <v>425</v>
      </c>
      <c r="C467" s="164"/>
      <c r="D467" s="164"/>
      <c r="E467" s="164"/>
      <c r="F467" s="169" t="str">
        <f>IF($E467&lt;20,"",IF(H467=CAV!$A$3,IF($E467&lt;='CAV hastighet'!$E$5,100,IF($E467&lt;='CAV hastighet'!$E$6,125,IF($E467&lt;='CAV hastighet'!$E$7,160,IF($E467&lt;='CAV hastighet'!$E$8,200,IF($E467&lt;='CAV hastighet'!$E$9,250,IF($E467&lt;='CAV hastighet'!$E$10,315,IF($E467&lt;='CAV hastighet'!$E$11,400,IF($E467&lt;='CAV hastighet'!$E$12,500,IF($E467&lt;='CAV hastighet'!$E$13,630,"Dim må overstyres"))))))))),IF($E467&lt;='2. Velg maks og min hastigheter'!$E$5,100,IF($E467&lt;='2. Velg maks og min hastigheter'!$E$6,125,IF($E467&lt;='2. Velg maks og min hastigheter'!$E$7,160,IF($E467&lt;='2. Velg maks og min hastigheter'!$E$8,200,IF($E467&lt;='2. Velg maks og min hastigheter'!$E$9,250,IF($E467&lt;='2. Velg maks og min hastigheter'!$E$10,315,IF($E467&lt;='2. Velg maks og min hastigheter'!$E$11,400,IF($E467&lt;='2. Velg maks og min hastigheter'!$E$12,500,IF($E467&lt;='2. Velg maks og min hastigheter'!$E$13,630,"Bruk rektangulært")))))))))))</f>
        <v/>
      </c>
      <c r="G467" s="170"/>
      <c r="H467" s="170"/>
      <c r="I467" s="172" t="str">
        <f>IFERROR(IF(OR($E467="",F467=""),"",IF(AND(F467="Bruk rektangulært",G467=""),"",ROUND(IF(G467&lt;&gt;"",IF( VLOOKUP(G467,'Dim, min og maks'!$A$2:$F$54,6,FALSE)&lt;&gt;0,'1. Prosjekteringsverktøy'!E467/3600/VLOOKUP(G467,'Dim, min og maks'!$A$2:$F$54,6,FALSE),(E467/3600)/(((G467/2/1000))^2*PI())),IF( VLOOKUP(F467,'Dim, min og maks'!$A$2:$F$54,6,FALSE)&lt;&gt;0,'1. Prosjekteringsverktøy'!E467/3600/VLOOKUP($F467,'Dim, min og maks'!$A$2:$F$54,6,FALSE),($E467/3600)/((($F467/2/1000))^2*PI()))),1))),"Dim finnes ikke")</f>
        <v/>
      </c>
      <c r="J467" s="173" t="str">
        <f>IFERROR(ROUND(IF($F467=0,"",IF(H467=CAV!$A$3,E467,IF(G467&lt;&gt;"",IF($G467=100,'2. Velg maks og min hastigheter'!$H$5,IF($G467=125,'2. Velg maks og min hastigheter'!$H$6,IF($G467=160,'2. Velg maks og min hastigheter'!$H$7,IF($G467=200,'2. Velg maks og min hastigheter'!$H$8,IF($G467=250,'2. Velg maks og min hastigheter'!$H$9,IF($G467=315,'2. Velg maks og min hastigheter'!$H$10,IF($G467=400,'2. Velg maks og min hastigheter'!$H$11,IF($G467=500,'2. Velg maks og min hastigheter'!$H$12,IF($G467=630,'2. Velg maks og min hastigheter'!$H$13,VLOOKUP($G467,'Dim, min og maks'!$A$11:$H$54,6,FALSE)*3600*1.5))))))))),IF($F467=100,'2. Velg maks og min hastigheter'!$H$5,IF($F467=125,'2. Velg maks og min hastigheter'!$H$6,IF($F467=160,'2. Velg maks og min hastigheter'!$H$7,IF($F467=200,'2. Velg maks og min hastigheter'!$H$8,IF($F467=250,'2. Velg maks og min hastigheter'!$H$9,IF($F467=315,'2. Velg maks og min hastigheter'!$H$10,IF($F467=400,'2. Velg maks og min hastigheter'!$H$11,IF($F467=500,'2. Velg maks og min hastigheter'!$H$12,IF($F467=630,'2. Velg maks og min hastigheter'!$H$13,VLOOKUP($F467,'Dim, min og maks'!$A$11:$H$54,6,FALSE)*3600*1.5)))))))))))),0),"")</f>
        <v/>
      </c>
      <c r="K467" s="174"/>
      <c r="L467" s="175" t="str">
        <f t="shared" si="17"/>
        <v/>
      </c>
      <c r="M467" s="233" t="str">
        <f t="shared" si="18"/>
        <v/>
      </c>
      <c r="N467" s="233"/>
      <c r="O467" s="233"/>
      <c r="P467" s="164"/>
    </row>
    <row r="468" spans="1:16" ht="15" customHeight="1" x14ac:dyDescent="0.3">
      <c r="A468" s="155"/>
      <c r="B468" s="174" t="s">
        <v>425</v>
      </c>
      <c r="C468" s="164"/>
      <c r="D468" s="164"/>
      <c r="E468" s="164"/>
      <c r="F468" s="169" t="str">
        <f>IF($E468&lt;20,"",IF(H468=CAV!$A$3,IF($E468&lt;='CAV hastighet'!$E$5,100,IF($E468&lt;='CAV hastighet'!$E$6,125,IF($E468&lt;='CAV hastighet'!$E$7,160,IF($E468&lt;='CAV hastighet'!$E$8,200,IF($E468&lt;='CAV hastighet'!$E$9,250,IF($E468&lt;='CAV hastighet'!$E$10,315,IF($E468&lt;='CAV hastighet'!$E$11,400,IF($E468&lt;='CAV hastighet'!$E$12,500,IF($E468&lt;='CAV hastighet'!$E$13,630,"Dim må overstyres"))))))))),IF($E468&lt;='2. Velg maks og min hastigheter'!$E$5,100,IF($E468&lt;='2. Velg maks og min hastigheter'!$E$6,125,IF($E468&lt;='2. Velg maks og min hastigheter'!$E$7,160,IF($E468&lt;='2. Velg maks og min hastigheter'!$E$8,200,IF($E468&lt;='2. Velg maks og min hastigheter'!$E$9,250,IF($E468&lt;='2. Velg maks og min hastigheter'!$E$10,315,IF($E468&lt;='2. Velg maks og min hastigheter'!$E$11,400,IF($E468&lt;='2. Velg maks og min hastigheter'!$E$12,500,IF($E468&lt;='2. Velg maks og min hastigheter'!$E$13,630,"Bruk rektangulært")))))))))))</f>
        <v/>
      </c>
      <c r="G468" s="170"/>
      <c r="H468" s="170"/>
      <c r="I468" s="172" t="str">
        <f>IFERROR(IF(OR($E468="",F468=""),"",IF(AND(F468="Bruk rektangulært",G468=""),"",ROUND(IF(G468&lt;&gt;"",IF( VLOOKUP(G468,'Dim, min og maks'!$A$2:$F$54,6,FALSE)&lt;&gt;0,'1. Prosjekteringsverktøy'!E468/3600/VLOOKUP(G468,'Dim, min og maks'!$A$2:$F$54,6,FALSE),(E468/3600)/(((G468/2/1000))^2*PI())),IF( VLOOKUP(F468,'Dim, min og maks'!$A$2:$F$54,6,FALSE)&lt;&gt;0,'1. Prosjekteringsverktøy'!E468/3600/VLOOKUP($F468,'Dim, min og maks'!$A$2:$F$54,6,FALSE),($E468/3600)/((($F468/2/1000))^2*PI()))),1))),"Dim finnes ikke")</f>
        <v/>
      </c>
      <c r="J468" s="173" t="str">
        <f>IFERROR(ROUND(IF($F468=0,"",IF(H468=CAV!$A$3,E468,IF(G468&lt;&gt;"",IF($G468=100,'2. Velg maks og min hastigheter'!$H$5,IF($G468=125,'2. Velg maks og min hastigheter'!$H$6,IF($G468=160,'2. Velg maks og min hastigheter'!$H$7,IF($G468=200,'2. Velg maks og min hastigheter'!$H$8,IF($G468=250,'2. Velg maks og min hastigheter'!$H$9,IF($G468=315,'2. Velg maks og min hastigheter'!$H$10,IF($G468=400,'2. Velg maks og min hastigheter'!$H$11,IF($G468=500,'2. Velg maks og min hastigheter'!$H$12,IF($G468=630,'2. Velg maks og min hastigheter'!$H$13,VLOOKUP($G468,'Dim, min og maks'!$A$11:$H$54,6,FALSE)*3600*1.5))))))))),IF($F468=100,'2. Velg maks og min hastigheter'!$H$5,IF($F468=125,'2. Velg maks og min hastigheter'!$H$6,IF($F468=160,'2. Velg maks og min hastigheter'!$H$7,IF($F468=200,'2. Velg maks og min hastigheter'!$H$8,IF($F468=250,'2. Velg maks og min hastigheter'!$H$9,IF($F468=315,'2. Velg maks og min hastigheter'!$H$10,IF($F468=400,'2. Velg maks og min hastigheter'!$H$11,IF($F468=500,'2. Velg maks og min hastigheter'!$H$12,IF($F468=630,'2. Velg maks og min hastigheter'!$H$13,VLOOKUP($F468,'Dim, min og maks'!$A$11:$H$54,6,FALSE)*3600*1.5)))))))))))),0),"")</f>
        <v/>
      </c>
      <c r="K468" s="174"/>
      <c r="L468" s="175" t="str">
        <f t="shared" si="17"/>
        <v/>
      </c>
      <c r="M468" s="233" t="str">
        <f t="shared" si="18"/>
        <v/>
      </c>
      <c r="N468" s="233"/>
      <c r="O468" s="233"/>
      <c r="P468" s="164"/>
    </row>
    <row r="469" spans="1:16" ht="15" customHeight="1" x14ac:dyDescent="0.3">
      <c r="A469" s="155"/>
      <c r="B469" s="174" t="s">
        <v>425</v>
      </c>
      <c r="C469" s="164"/>
      <c r="D469" s="164"/>
      <c r="E469" s="164"/>
      <c r="F469" s="169" t="str">
        <f>IF($E469&lt;20,"",IF(H469=CAV!$A$3,IF($E469&lt;='CAV hastighet'!$E$5,100,IF($E469&lt;='CAV hastighet'!$E$6,125,IF($E469&lt;='CAV hastighet'!$E$7,160,IF($E469&lt;='CAV hastighet'!$E$8,200,IF($E469&lt;='CAV hastighet'!$E$9,250,IF($E469&lt;='CAV hastighet'!$E$10,315,IF($E469&lt;='CAV hastighet'!$E$11,400,IF($E469&lt;='CAV hastighet'!$E$12,500,IF($E469&lt;='CAV hastighet'!$E$13,630,"Dim må overstyres"))))))))),IF($E469&lt;='2. Velg maks og min hastigheter'!$E$5,100,IF($E469&lt;='2. Velg maks og min hastigheter'!$E$6,125,IF($E469&lt;='2. Velg maks og min hastigheter'!$E$7,160,IF($E469&lt;='2. Velg maks og min hastigheter'!$E$8,200,IF($E469&lt;='2. Velg maks og min hastigheter'!$E$9,250,IF($E469&lt;='2. Velg maks og min hastigheter'!$E$10,315,IF($E469&lt;='2. Velg maks og min hastigheter'!$E$11,400,IF($E469&lt;='2. Velg maks og min hastigheter'!$E$12,500,IF($E469&lt;='2. Velg maks og min hastigheter'!$E$13,630,"Bruk rektangulært")))))))))))</f>
        <v/>
      </c>
      <c r="G469" s="170"/>
      <c r="H469" s="170"/>
      <c r="I469" s="172" t="str">
        <f>IFERROR(IF(OR($E469="",F469=""),"",IF(AND(F469="Bruk rektangulært",G469=""),"",ROUND(IF(G469&lt;&gt;"",IF( VLOOKUP(G469,'Dim, min og maks'!$A$2:$F$54,6,FALSE)&lt;&gt;0,'1. Prosjekteringsverktøy'!E469/3600/VLOOKUP(G469,'Dim, min og maks'!$A$2:$F$54,6,FALSE),(E469/3600)/(((G469/2/1000))^2*PI())),IF( VLOOKUP(F469,'Dim, min og maks'!$A$2:$F$54,6,FALSE)&lt;&gt;0,'1. Prosjekteringsverktøy'!E469/3600/VLOOKUP($F469,'Dim, min og maks'!$A$2:$F$54,6,FALSE),($E469/3600)/((($F469/2/1000))^2*PI()))),1))),"Dim finnes ikke")</f>
        <v/>
      </c>
      <c r="J469" s="173" t="str">
        <f>IFERROR(ROUND(IF($F469=0,"",IF(H469=CAV!$A$3,E469,IF(G469&lt;&gt;"",IF($G469=100,'2. Velg maks og min hastigheter'!$H$5,IF($G469=125,'2. Velg maks og min hastigheter'!$H$6,IF($G469=160,'2. Velg maks og min hastigheter'!$H$7,IF($G469=200,'2. Velg maks og min hastigheter'!$H$8,IF($G469=250,'2. Velg maks og min hastigheter'!$H$9,IF($G469=315,'2. Velg maks og min hastigheter'!$H$10,IF($G469=400,'2. Velg maks og min hastigheter'!$H$11,IF($G469=500,'2. Velg maks og min hastigheter'!$H$12,IF($G469=630,'2. Velg maks og min hastigheter'!$H$13,VLOOKUP($G469,'Dim, min og maks'!$A$11:$H$54,6,FALSE)*3600*1.5))))))))),IF($F469=100,'2. Velg maks og min hastigheter'!$H$5,IF($F469=125,'2. Velg maks og min hastigheter'!$H$6,IF($F469=160,'2. Velg maks og min hastigheter'!$H$7,IF($F469=200,'2. Velg maks og min hastigheter'!$H$8,IF($F469=250,'2. Velg maks og min hastigheter'!$H$9,IF($F469=315,'2. Velg maks og min hastigheter'!$H$10,IF($F469=400,'2. Velg maks og min hastigheter'!$H$11,IF($F469=500,'2. Velg maks og min hastigheter'!$H$12,IF($F469=630,'2. Velg maks og min hastigheter'!$H$13,VLOOKUP($F469,'Dim, min og maks'!$A$11:$H$54,6,FALSE)*3600*1.5)))))))))))),0),"")</f>
        <v/>
      </c>
      <c r="K469" s="174"/>
      <c r="L469" s="175" t="str">
        <f t="shared" si="17"/>
        <v/>
      </c>
      <c r="M469" s="233" t="str">
        <f t="shared" si="18"/>
        <v/>
      </c>
      <c r="N469" s="233"/>
      <c r="O469" s="233"/>
      <c r="P469" s="164"/>
    </row>
    <row r="470" spans="1:16" ht="15" customHeight="1" x14ac:dyDescent="0.3">
      <c r="A470" s="155"/>
      <c r="B470" s="174" t="s">
        <v>425</v>
      </c>
      <c r="C470" s="164"/>
      <c r="D470" s="164"/>
      <c r="E470" s="164"/>
      <c r="F470" s="169" t="str">
        <f>IF($E470&lt;20,"",IF(H470=CAV!$A$3,IF($E470&lt;='CAV hastighet'!$E$5,100,IF($E470&lt;='CAV hastighet'!$E$6,125,IF($E470&lt;='CAV hastighet'!$E$7,160,IF($E470&lt;='CAV hastighet'!$E$8,200,IF($E470&lt;='CAV hastighet'!$E$9,250,IF($E470&lt;='CAV hastighet'!$E$10,315,IF($E470&lt;='CAV hastighet'!$E$11,400,IF($E470&lt;='CAV hastighet'!$E$12,500,IF($E470&lt;='CAV hastighet'!$E$13,630,"Dim må overstyres"))))))))),IF($E470&lt;='2. Velg maks og min hastigheter'!$E$5,100,IF($E470&lt;='2. Velg maks og min hastigheter'!$E$6,125,IF($E470&lt;='2. Velg maks og min hastigheter'!$E$7,160,IF($E470&lt;='2. Velg maks og min hastigheter'!$E$8,200,IF($E470&lt;='2. Velg maks og min hastigheter'!$E$9,250,IF($E470&lt;='2. Velg maks og min hastigheter'!$E$10,315,IF($E470&lt;='2. Velg maks og min hastigheter'!$E$11,400,IF($E470&lt;='2. Velg maks og min hastigheter'!$E$12,500,IF($E470&lt;='2. Velg maks og min hastigheter'!$E$13,630,"Bruk rektangulært")))))))))))</f>
        <v/>
      </c>
      <c r="G470" s="170"/>
      <c r="H470" s="170"/>
      <c r="I470" s="172" t="str">
        <f>IFERROR(IF(OR($E470="",F470=""),"",IF(AND(F470="Bruk rektangulært",G470=""),"",ROUND(IF(G470&lt;&gt;"",IF( VLOOKUP(G470,'Dim, min og maks'!$A$2:$F$54,6,FALSE)&lt;&gt;0,'1. Prosjekteringsverktøy'!E470/3600/VLOOKUP(G470,'Dim, min og maks'!$A$2:$F$54,6,FALSE),(E470/3600)/(((G470/2/1000))^2*PI())),IF( VLOOKUP(F470,'Dim, min og maks'!$A$2:$F$54,6,FALSE)&lt;&gt;0,'1. Prosjekteringsverktøy'!E470/3600/VLOOKUP($F470,'Dim, min og maks'!$A$2:$F$54,6,FALSE),($E470/3600)/((($F470/2/1000))^2*PI()))),1))),"Dim finnes ikke")</f>
        <v/>
      </c>
      <c r="J470" s="173" t="str">
        <f>IFERROR(ROUND(IF($F470=0,"",IF(H470=CAV!$A$3,E470,IF(G470&lt;&gt;"",IF($G470=100,'2. Velg maks og min hastigheter'!$H$5,IF($G470=125,'2. Velg maks og min hastigheter'!$H$6,IF($G470=160,'2. Velg maks og min hastigheter'!$H$7,IF($G470=200,'2. Velg maks og min hastigheter'!$H$8,IF($G470=250,'2. Velg maks og min hastigheter'!$H$9,IF($G470=315,'2. Velg maks og min hastigheter'!$H$10,IF($G470=400,'2. Velg maks og min hastigheter'!$H$11,IF($G470=500,'2. Velg maks og min hastigheter'!$H$12,IF($G470=630,'2. Velg maks og min hastigheter'!$H$13,VLOOKUP($G470,'Dim, min og maks'!$A$11:$H$54,6,FALSE)*3600*1.5))))))))),IF($F470=100,'2. Velg maks og min hastigheter'!$H$5,IF($F470=125,'2. Velg maks og min hastigheter'!$H$6,IF($F470=160,'2. Velg maks og min hastigheter'!$H$7,IF($F470=200,'2. Velg maks og min hastigheter'!$H$8,IF($F470=250,'2. Velg maks og min hastigheter'!$H$9,IF($F470=315,'2. Velg maks og min hastigheter'!$H$10,IF($F470=400,'2. Velg maks og min hastigheter'!$H$11,IF($F470=500,'2. Velg maks og min hastigheter'!$H$12,IF($F470=630,'2. Velg maks og min hastigheter'!$H$13,VLOOKUP($F470,'Dim, min og maks'!$A$11:$H$54,6,FALSE)*3600*1.5)))))))))))),0),"")</f>
        <v/>
      </c>
      <c r="K470" s="174"/>
      <c r="L470" s="175" t="str">
        <f t="shared" si="17"/>
        <v/>
      </c>
      <c r="M470" s="233" t="str">
        <f t="shared" si="18"/>
        <v/>
      </c>
      <c r="N470" s="233"/>
      <c r="O470" s="233"/>
      <c r="P470" s="164"/>
    </row>
    <row r="471" spans="1:16" ht="15" customHeight="1" x14ac:dyDescent="0.3">
      <c r="A471" s="155"/>
      <c r="B471" s="174" t="s">
        <v>425</v>
      </c>
      <c r="C471" s="164"/>
      <c r="D471" s="164"/>
      <c r="E471" s="164"/>
      <c r="F471" s="169" t="str">
        <f>IF($E471&lt;20,"",IF(H471=CAV!$A$3,IF($E471&lt;='CAV hastighet'!$E$5,100,IF($E471&lt;='CAV hastighet'!$E$6,125,IF($E471&lt;='CAV hastighet'!$E$7,160,IF($E471&lt;='CAV hastighet'!$E$8,200,IF($E471&lt;='CAV hastighet'!$E$9,250,IF($E471&lt;='CAV hastighet'!$E$10,315,IF($E471&lt;='CAV hastighet'!$E$11,400,IF($E471&lt;='CAV hastighet'!$E$12,500,IF($E471&lt;='CAV hastighet'!$E$13,630,"Dim må overstyres"))))))))),IF($E471&lt;='2. Velg maks og min hastigheter'!$E$5,100,IF($E471&lt;='2. Velg maks og min hastigheter'!$E$6,125,IF($E471&lt;='2. Velg maks og min hastigheter'!$E$7,160,IF($E471&lt;='2. Velg maks og min hastigheter'!$E$8,200,IF($E471&lt;='2. Velg maks og min hastigheter'!$E$9,250,IF($E471&lt;='2. Velg maks og min hastigheter'!$E$10,315,IF($E471&lt;='2. Velg maks og min hastigheter'!$E$11,400,IF($E471&lt;='2. Velg maks og min hastigheter'!$E$12,500,IF($E471&lt;='2. Velg maks og min hastigheter'!$E$13,630,"Bruk rektangulært")))))))))))</f>
        <v/>
      </c>
      <c r="G471" s="170"/>
      <c r="H471" s="170"/>
      <c r="I471" s="172" t="str">
        <f>IFERROR(IF(OR($E471="",F471=""),"",IF(AND(F471="Bruk rektangulært",G471=""),"",ROUND(IF(G471&lt;&gt;"",IF( VLOOKUP(G471,'Dim, min og maks'!$A$2:$F$54,6,FALSE)&lt;&gt;0,'1. Prosjekteringsverktøy'!E471/3600/VLOOKUP(G471,'Dim, min og maks'!$A$2:$F$54,6,FALSE),(E471/3600)/(((G471/2/1000))^2*PI())),IF( VLOOKUP(F471,'Dim, min og maks'!$A$2:$F$54,6,FALSE)&lt;&gt;0,'1. Prosjekteringsverktøy'!E471/3600/VLOOKUP($F471,'Dim, min og maks'!$A$2:$F$54,6,FALSE),($E471/3600)/((($F471/2/1000))^2*PI()))),1))),"Dim finnes ikke")</f>
        <v/>
      </c>
      <c r="J471" s="173" t="str">
        <f>IFERROR(ROUND(IF($F471=0,"",IF(H471=CAV!$A$3,E471,IF(G471&lt;&gt;"",IF($G471=100,'2. Velg maks og min hastigheter'!$H$5,IF($G471=125,'2. Velg maks og min hastigheter'!$H$6,IF($G471=160,'2. Velg maks og min hastigheter'!$H$7,IF($G471=200,'2. Velg maks og min hastigheter'!$H$8,IF($G471=250,'2. Velg maks og min hastigheter'!$H$9,IF($G471=315,'2. Velg maks og min hastigheter'!$H$10,IF($G471=400,'2. Velg maks og min hastigheter'!$H$11,IF($G471=500,'2. Velg maks og min hastigheter'!$H$12,IF($G471=630,'2. Velg maks og min hastigheter'!$H$13,VLOOKUP($G471,'Dim, min og maks'!$A$11:$H$54,6,FALSE)*3600*1.5))))))))),IF($F471=100,'2. Velg maks og min hastigheter'!$H$5,IF($F471=125,'2. Velg maks og min hastigheter'!$H$6,IF($F471=160,'2. Velg maks og min hastigheter'!$H$7,IF($F471=200,'2. Velg maks og min hastigheter'!$H$8,IF($F471=250,'2. Velg maks og min hastigheter'!$H$9,IF($F471=315,'2. Velg maks og min hastigheter'!$H$10,IF($F471=400,'2. Velg maks og min hastigheter'!$H$11,IF($F471=500,'2. Velg maks og min hastigheter'!$H$12,IF($F471=630,'2. Velg maks og min hastigheter'!$H$13,VLOOKUP($F471,'Dim, min og maks'!$A$11:$H$54,6,FALSE)*3600*1.5)))))))))))),0),"")</f>
        <v/>
      </c>
      <c r="K471" s="174"/>
      <c r="L471" s="175" t="str">
        <f t="shared" si="17"/>
        <v/>
      </c>
      <c r="M471" s="233" t="str">
        <f t="shared" si="18"/>
        <v/>
      </c>
      <c r="N471" s="233"/>
      <c r="O471" s="233"/>
      <c r="P471" s="164"/>
    </row>
    <row r="472" spans="1:16" ht="15" customHeight="1" x14ac:dyDescent="0.3">
      <c r="A472" s="155"/>
      <c r="B472" s="174" t="s">
        <v>425</v>
      </c>
      <c r="C472" s="164"/>
      <c r="D472" s="164"/>
      <c r="E472" s="164"/>
      <c r="F472" s="169" t="str">
        <f>IF($E472&lt;20,"",IF(H472=CAV!$A$3,IF($E472&lt;='CAV hastighet'!$E$5,100,IF($E472&lt;='CAV hastighet'!$E$6,125,IF($E472&lt;='CAV hastighet'!$E$7,160,IF($E472&lt;='CAV hastighet'!$E$8,200,IF($E472&lt;='CAV hastighet'!$E$9,250,IF($E472&lt;='CAV hastighet'!$E$10,315,IF($E472&lt;='CAV hastighet'!$E$11,400,IF($E472&lt;='CAV hastighet'!$E$12,500,IF($E472&lt;='CAV hastighet'!$E$13,630,"Dim må overstyres"))))))))),IF($E472&lt;='2. Velg maks og min hastigheter'!$E$5,100,IF($E472&lt;='2. Velg maks og min hastigheter'!$E$6,125,IF($E472&lt;='2. Velg maks og min hastigheter'!$E$7,160,IF($E472&lt;='2. Velg maks og min hastigheter'!$E$8,200,IF($E472&lt;='2. Velg maks og min hastigheter'!$E$9,250,IF($E472&lt;='2. Velg maks og min hastigheter'!$E$10,315,IF($E472&lt;='2. Velg maks og min hastigheter'!$E$11,400,IF($E472&lt;='2. Velg maks og min hastigheter'!$E$12,500,IF($E472&lt;='2. Velg maks og min hastigheter'!$E$13,630,"Bruk rektangulært")))))))))))</f>
        <v/>
      </c>
      <c r="G472" s="170"/>
      <c r="H472" s="170"/>
      <c r="I472" s="172" t="str">
        <f>IFERROR(IF(OR($E472="",F472=""),"",IF(AND(F472="Bruk rektangulært",G472=""),"",ROUND(IF(G472&lt;&gt;"",IF( VLOOKUP(G472,'Dim, min og maks'!$A$2:$F$54,6,FALSE)&lt;&gt;0,'1. Prosjekteringsverktøy'!E472/3600/VLOOKUP(G472,'Dim, min og maks'!$A$2:$F$54,6,FALSE),(E472/3600)/(((G472/2/1000))^2*PI())),IF( VLOOKUP(F472,'Dim, min og maks'!$A$2:$F$54,6,FALSE)&lt;&gt;0,'1. Prosjekteringsverktøy'!E472/3600/VLOOKUP($F472,'Dim, min og maks'!$A$2:$F$54,6,FALSE),($E472/3600)/((($F472/2/1000))^2*PI()))),1))),"Dim finnes ikke")</f>
        <v/>
      </c>
      <c r="J472" s="173" t="str">
        <f>IFERROR(ROUND(IF($F472=0,"",IF(H472=CAV!$A$3,E472,IF(G472&lt;&gt;"",IF($G472=100,'2. Velg maks og min hastigheter'!$H$5,IF($G472=125,'2. Velg maks og min hastigheter'!$H$6,IF($G472=160,'2. Velg maks og min hastigheter'!$H$7,IF($G472=200,'2. Velg maks og min hastigheter'!$H$8,IF($G472=250,'2. Velg maks og min hastigheter'!$H$9,IF($G472=315,'2. Velg maks og min hastigheter'!$H$10,IF($G472=400,'2. Velg maks og min hastigheter'!$H$11,IF($G472=500,'2. Velg maks og min hastigheter'!$H$12,IF($G472=630,'2. Velg maks og min hastigheter'!$H$13,VLOOKUP($G472,'Dim, min og maks'!$A$11:$H$54,6,FALSE)*3600*1.5))))))))),IF($F472=100,'2. Velg maks og min hastigheter'!$H$5,IF($F472=125,'2. Velg maks og min hastigheter'!$H$6,IF($F472=160,'2. Velg maks og min hastigheter'!$H$7,IF($F472=200,'2. Velg maks og min hastigheter'!$H$8,IF($F472=250,'2. Velg maks og min hastigheter'!$H$9,IF($F472=315,'2. Velg maks og min hastigheter'!$H$10,IF($F472=400,'2. Velg maks og min hastigheter'!$H$11,IF($F472=500,'2. Velg maks og min hastigheter'!$H$12,IF($F472=630,'2. Velg maks og min hastigheter'!$H$13,VLOOKUP($F472,'Dim, min og maks'!$A$11:$H$54,6,FALSE)*3600*1.5)))))))))))),0),"")</f>
        <v/>
      </c>
      <c r="K472" s="174"/>
      <c r="L472" s="175" t="str">
        <f t="shared" si="17"/>
        <v/>
      </c>
      <c r="M472" s="233" t="str">
        <f t="shared" si="18"/>
        <v/>
      </c>
      <c r="N472" s="233"/>
      <c r="O472" s="233"/>
      <c r="P472" s="164"/>
    </row>
    <row r="473" spans="1:16" ht="15" customHeight="1" x14ac:dyDescent="0.3">
      <c r="A473" s="155"/>
      <c r="B473" s="174" t="s">
        <v>425</v>
      </c>
      <c r="C473" s="164"/>
      <c r="D473" s="164"/>
      <c r="E473" s="164"/>
      <c r="F473" s="169" t="str">
        <f>IF($E473&lt;20,"",IF(H473=CAV!$A$3,IF($E473&lt;='CAV hastighet'!$E$5,100,IF($E473&lt;='CAV hastighet'!$E$6,125,IF($E473&lt;='CAV hastighet'!$E$7,160,IF($E473&lt;='CAV hastighet'!$E$8,200,IF($E473&lt;='CAV hastighet'!$E$9,250,IF($E473&lt;='CAV hastighet'!$E$10,315,IF($E473&lt;='CAV hastighet'!$E$11,400,IF($E473&lt;='CAV hastighet'!$E$12,500,IF($E473&lt;='CAV hastighet'!$E$13,630,"Dim må overstyres"))))))))),IF($E473&lt;='2. Velg maks og min hastigheter'!$E$5,100,IF($E473&lt;='2. Velg maks og min hastigheter'!$E$6,125,IF($E473&lt;='2. Velg maks og min hastigheter'!$E$7,160,IF($E473&lt;='2. Velg maks og min hastigheter'!$E$8,200,IF($E473&lt;='2. Velg maks og min hastigheter'!$E$9,250,IF($E473&lt;='2. Velg maks og min hastigheter'!$E$10,315,IF($E473&lt;='2. Velg maks og min hastigheter'!$E$11,400,IF($E473&lt;='2. Velg maks og min hastigheter'!$E$12,500,IF($E473&lt;='2. Velg maks og min hastigheter'!$E$13,630,"Bruk rektangulært")))))))))))</f>
        <v/>
      </c>
      <c r="G473" s="170"/>
      <c r="H473" s="170"/>
      <c r="I473" s="172" t="str">
        <f>IFERROR(IF(OR($E473="",F473=""),"",IF(AND(F473="Bruk rektangulært",G473=""),"",ROUND(IF(G473&lt;&gt;"",IF( VLOOKUP(G473,'Dim, min og maks'!$A$2:$F$54,6,FALSE)&lt;&gt;0,'1. Prosjekteringsverktøy'!E473/3600/VLOOKUP(G473,'Dim, min og maks'!$A$2:$F$54,6,FALSE),(E473/3600)/(((G473/2/1000))^2*PI())),IF( VLOOKUP(F473,'Dim, min og maks'!$A$2:$F$54,6,FALSE)&lt;&gt;0,'1. Prosjekteringsverktøy'!E473/3600/VLOOKUP($F473,'Dim, min og maks'!$A$2:$F$54,6,FALSE),($E473/3600)/((($F473/2/1000))^2*PI()))),1))),"Dim finnes ikke")</f>
        <v/>
      </c>
      <c r="J473" s="173" t="str">
        <f>IFERROR(ROUND(IF($F473=0,"",IF(H473=CAV!$A$3,E473,IF(G473&lt;&gt;"",IF($G473=100,'2. Velg maks og min hastigheter'!$H$5,IF($G473=125,'2. Velg maks og min hastigheter'!$H$6,IF($G473=160,'2. Velg maks og min hastigheter'!$H$7,IF($G473=200,'2. Velg maks og min hastigheter'!$H$8,IF($G473=250,'2. Velg maks og min hastigheter'!$H$9,IF($G473=315,'2. Velg maks og min hastigheter'!$H$10,IF($G473=400,'2. Velg maks og min hastigheter'!$H$11,IF($G473=500,'2. Velg maks og min hastigheter'!$H$12,IF($G473=630,'2. Velg maks og min hastigheter'!$H$13,VLOOKUP($G473,'Dim, min og maks'!$A$11:$H$54,6,FALSE)*3600*1.5))))))))),IF($F473=100,'2. Velg maks og min hastigheter'!$H$5,IF($F473=125,'2. Velg maks og min hastigheter'!$H$6,IF($F473=160,'2. Velg maks og min hastigheter'!$H$7,IF($F473=200,'2. Velg maks og min hastigheter'!$H$8,IF($F473=250,'2. Velg maks og min hastigheter'!$H$9,IF($F473=315,'2. Velg maks og min hastigheter'!$H$10,IF($F473=400,'2. Velg maks og min hastigheter'!$H$11,IF($F473=500,'2. Velg maks og min hastigheter'!$H$12,IF($F473=630,'2. Velg maks og min hastigheter'!$H$13,VLOOKUP($F473,'Dim, min og maks'!$A$11:$H$54,6,FALSE)*3600*1.5)))))))))))),0),"")</f>
        <v/>
      </c>
      <c r="K473" s="174"/>
      <c r="L473" s="175" t="str">
        <f t="shared" si="17"/>
        <v/>
      </c>
      <c r="M473" s="233" t="str">
        <f t="shared" si="18"/>
        <v/>
      </c>
      <c r="N473" s="233"/>
      <c r="O473" s="233"/>
      <c r="P473" s="164"/>
    </row>
    <row r="474" spans="1:16" ht="15" customHeight="1" x14ac:dyDescent="0.3">
      <c r="A474" s="155"/>
      <c r="B474" s="174" t="s">
        <v>425</v>
      </c>
      <c r="C474" s="164"/>
      <c r="D474" s="164"/>
      <c r="E474" s="164"/>
      <c r="F474" s="169" t="str">
        <f>IF($E474&lt;20,"",IF(H474=CAV!$A$3,IF($E474&lt;='CAV hastighet'!$E$5,100,IF($E474&lt;='CAV hastighet'!$E$6,125,IF($E474&lt;='CAV hastighet'!$E$7,160,IF($E474&lt;='CAV hastighet'!$E$8,200,IF($E474&lt;='CAV hastighet'!$E$9,250,IF($E474&lt;='CAV hastighet'!$E$10,315,IF($E474&lt;='CAV hastighet'!$E$11,400,IF($E474&lt;='CAV hastighet'!$E$12,500,IF($E474&lt;='CAV hastighet'!$E$13,630,"Dim må overstyres"))))))))),IF($E474&lt;='2. Velg maks og min hastigheter'!$E$5,100,IF($E474&lt;='2. Velg maks og min hastigheter'!$E$6,125,IF($E474&lt;='2. Velg maks og min hastigheter'!$E$7,160,IF($E474&lt;='2. Velg maks og min hastigheter'!$E$8,200,IF($E474&lt;='2. Velg maks og min hastigheter'!$E$9,250,IF($E474&lt;='2. Velg maks og min hastigheter'!$E$10,315,IF($E474&lt;='2. Velg maks og min hastigheter'!$E$11,400,IF($E474&lt;='2. Velg maks og min hastigheter'!$E$12,500,IF($E474&lt;='2. Velg maks og min hastigheter'!$E$13,630,"Bruk rektangulært")))))))))))</f>
        <v/>
      </c>
      <c r="G474" s="170"/>
      <c r="H474" s="170"/>
      <c r="I474" s="172" t="str">
        <f>IFERROR(IF(OR($E474="",F474=""),"",IF(AND(F474="Bruk rektangulært",G474=""),"",ROUND(IF(G474&lt;&gt;"",IF( VLOOKUP(G474,'Dim, min og maks'!$A$2:$F$54,6,FALSE)&lt;&gt;0,'1. Prosjekteringsverktøy'!E474/3600/VLOOKUP(G474,'Dim, min og maks'!$A$2:$F$54,6,FALSE),(E474/3600)/(((G474/2/1000))^2*PI())),IF( VLOOKUP(F474,'Dim, min og maks'!$A$2:$F$54,6,FALSE)&lt;&gt;0,'1. Prosjekteringsverktøy'!E474/3600/VLOOKUP($F474,'Dim, min og maks'!$A$2:$F$54,6,FALSE),($E474/3600)/((($F474/2/1000))^2*PI()))),1))),"Dim finnes ikke")</f>
        <v/>
      </c>
      <c r="J474" s="173" t="str">
        <f>IFERROR(ROUND(IF($F474=0,"",IF(H474=CAV!$A$3,E474,IF(G474&lt;&gt;"",IF($G474=100,'2. Velg maks og min hastigheter'!$H$5,IF($G474=125,'2. Velg maks og min hastigheter'!$H$6,IF($G474=160,'2. Velg maks og min hastigheter'!$H$7,IF($G474=200,'2. Velg maks og min hastigheter'!$H$8,IF($G474=250,'2. Velg maks og min hastigheter'!$H$9,IF($G474=315,'2. Velg maks og min hastigheter'!$H$10,IF($G474=400,'2. Velg maks og min hastigheter'!$H$11,IF($G474=500,'2. Velg maks og min hastigheter'!$H$12,IF($G474=630,'2. Velg maks og min hastigheter'!$H$13,VLOOKUP($G474,'Dim, min og maks'!$A$11:$H$54,6,FALSE)*3600*1.5))))))))),IF($F474=100,'2. Velg maks og min hastigheter'!$H$5,IF($F474=125,'2. Velg maks og min hastigheter'!$H$6,IF($F474=160,'2. Velg maks og min hastigheter'!$H$7,IF($F474=200,'2. Velg maks og min hastigheter'!$H$8,IF($F474=250,'2. Velg maks og min hastigheter'!$H$9,IF($F474=315,'2. Velg maks og min hastigheter'!$H$10,IF($F474=400,'2. Velg maks og min hastigheter'!$H$11,IF($F474=500,'2. Velg maks og min hastigheter'!$H$12,IF($F474=630,'2. Velg maks og min hastigheter'!$H$13,VLOOKUP($F474,'Dim, min og maks'!$A$11:$H$54,6,FALSE)*3600*1.5)))))))))))),0),"")</f>
        <v/>
      </c>
      <c r="K474" s="174"/>
      <c r="L474" s="175" t="str">
        <f t="shared" si="17"/>
        <v/>
      </c>
      <c r="M474" s="233" t="str">
        <f t="shared" si="18"/>
        <v/>
      </c>
      <c r="N474" s="233"/>
      <c r="O474" s="233"/>
      <c r="P474" s="164"/>
    </row>
    <row r="475" spans="1:16" ht="15" customHeight="1" x14ac:dyDescent="0.3">
      <c r="A475" s="155"/>
      <c r="B475" s="174" t="s">
        <v>425</v>
      </c>
      <c r="C475" s="164"/>
      <c r="D475" s="164"/>
      <c r="E475" s="164"/>
      <c r="F475" s="169" t="str">
        <f>IF($E475&lt;20,"",IF(H475=CAV!$A$3,IF($E475&lt;='CAV hastighet'!$E$5,100,IF($E475&lt;='CAV hastighet'!$E$6,125,IF($E475&lt;='CAV hastighet'!$E$7,160,IF($E475&lt;='CAV hastighet'!$E$8,200,IF($E475&lt;='CAV hastighet'!$E$9,250,IF($E475&lt;='CAV hastighet'!$E$10,315,IF($E475&lt;='CAV hastighet'!$E$11,400,IF($E475&lt;='CAV hastighet'!$E$12,500,IF($E475&lt;='CAV hastighet'!$E$13,630,"Dim må overstyres"))))))))),IF($E475&lt;='2. Velg maks og min hastigheter'!$E$5,100,IF($E475&lt;='2. Velg maks og min hastigheter'!$E$6,125,IF($E475&lt;='2. Velg maks og min hastigheter'!$E$7,160,IF($E475&lt;='2. Velg maks og min hastigheter'!$E$8,200,IF($E475&lt;='2. Velg maks og min hastigheter'!$E$9,250,IF($E475&lt;='2. Velg maks og min hastigheter'!$E$10,315,IF($E475&lt;='2. Velg maks og min hastigheter'!$E$11,400,IF($E475&lt;='2. Velg maks og min hastigheter'!$E$12,500,IF($E475&lt;='2. Velg maks og min hastigheter'!$E$13,630,"Bruk rektangulært")))))))))))</f>
        <v/>
      </c>
      <c r="G475" s="170"/>
      <c r="H475" s="170"/>
      <c r="I475" s="172" t="str">
        <f>IFERROR(IF(OR($E475="",F475=""),"",IF(AND(F475="Bruk rektangulært",G475=""),"",ROUND(IF(G475&lt;&gt;"",IF( VLOOKUP(G475,'Dim, min og maks'!$A$2:$F$54,6,FALSE)&lt;&gt;0,'1. Prosjekteringsverktøy'!E475/3600/VLOOKUP(G475,'Dim, min og maks'!$A$2:$F$54,6,FALSE),(E475/3600)/(((G475/2/1000))^2*PI())),IF( VLOOKUP(F475,'Dim, min og maks'!$A$2:$F$54,6,FALSE)&lt;&gt;0,'1. Prosjekteringsverktøy'!E475/3600/VLOOKUP($F475,'Dim, min og maks'!$A$2:$F$54,6,FALSE),($E475/3600)/((($F475/2/1000))^2*PI()))),1))),"Dim finnes ikke")</f>
        <v/>
      </c>
      <c r="J475" s="173" t="str">
        <f>IFERROR(ROUND(IF($F475=0,"",IF(H475=CAV!$A$3,E475,IF(G475&lt;&gt;"",IF($G475=100,'2. Velg maks og min hastigheter'!$H$5,IF($G475=125,'2. Velg maks og min hastigheter'!$H$6,IF($G475=160,'2. Velg maks og min hastigheter'!$H$7,IF($G475=200,'2. Velg maks og min hastigheter'!$H$8,IF($G475=250,'2. Velg maks og min hastigheter'!$H$9,IF($G475=315,'2. Velg maks og min hastigheter'!$H$10,IF($G475=400,'2. Velg maks og min hastigheter'!$H$11,IF($G475=500,'2. Velg maks og min hastigheter'!$H$12,IF($G475=630,'2. Velg maks og min hastigheter'!$H$13,VLOOKUP($G475,'Dim, min og maks'!$A$11:$H$54,6,FALSE)*3600*1.5))))))))),IF($F475=100,'2. Velg maks og min hastigheter'!$H$5,IF($F475=125,'2. Velg maks og min hastigheter'!$H$6,IF($F475=160,'2. Velg maks og min hastigheter'!$H$7,IF($F475=200,'2. Velg maks og min hastigheter'!$H$8,IF($F475=250,'2. Velg maks og min hastigheter'!$H$9,IF($F475=315,'2. Velg maks og min hastigheter'!$H$10,IF($F475=400,'2. Velg maks og min hastigheter'!$H$11,IF($F475=500,'2. Velg maks og min hastigheter'!$H$12,IF($F475=630,'2. Velg maks og min hastigheter'!$H$13,VLOOKUP($F475,'Dim, min og maks'!$A$11:$H$54,6,FALSE)*3600*1.5)))))))))))),0),"")</f>
        <v/>
      </c>
      <c r="K475" s="174"/>
      <c r="L475" s="175" t="str">
        <f t="shared" si="17"/>
        <v/>
      </c>
      <c r="M475" s="233" t="str">
        <f t="shared" si="18"/>
        <v/>
      </c>
      <c r="N475" s="233"/>
      <c r="O475" s="233"/>
      <c r="P475" s="164"/>
    </row>
    <row r="476" spans="1:16" ht="15" customHeight="1" x14ac:dyDescent="0.3">
      <c r="A476" s="155"/>
      <c r="B476" s="174" t="s">
        <v>425</v>
      </c>
      <c r="C476" s="164"/>
      <c r="D476" s="164"/>
      <c r="E476" s="164"/>
      <c r="F476" s="169" t="str">
        <f>IF($E476&lt;20,"",IF(H476=CAV!$A$3,IF($E476&lt;='CAV hastighet'!$E$5,100,IF($E476&lt;='CAV hastighet'!$E$6,125,IF($E476&lt;='CAV hastighet'!$E$7,160,IF($E476&lt;='CAV hastighet'!$E$8,200,IF($E476&lt;='CAV hastighet'!$E$9,250,IF($E476&lt;='CAV hastighet'!$E$10,315,IF($E476&lt;='CAV hastighet'!$E$11,400,IF($E476&lt;='CAV hastighet'!$E$12,500,IF($E476&lt;='CAV hastighet'!$E$13,630,"Dim må overstyres"))))))))),IF($E476&lt;='2. Velg maks og min hastigheter'!$E$5,100,IF($E476&lt;='2. Velg maks og min hastigheter'!$E$6,125,IF($E476&lt;='2. Velg maks og min hastigheter'!$E$7,160,IF($E476&lt;='2. Velg maks og min hastigheter'!$E$8,200,IF($E476&lt;='2. Velg maks og min hastigheter'!$E$9,250,IF($E476&lt;='2. Velg maks og min hastigheter'!$E$10,315,IF($E476&lt;='2. Velg maks og min hastigheter'!$E$11,400,IF($E476&lt;='2. Velg maks og min hastigheter'!$E$12,500,IF($E476&lt;='2. Velg maks og min hastigheter'!$E$13,630,"Bruk rektangulært")))))))))))</f>
        <v/>
      </c>
      <c r="G476" s="170"/>
      <c r="H476" s="170"/>
      <c r="I476" s="172" t="str">
        <f>IFERROR(IF(OR($E476="",F476=""),"",IF(AND(F476="Bruk rektangulært",G476=""),"",ROUND(IF(G476&lt;&gt;"",IF( VLOOKUP(G476,'Dim, min og maks'!$A$2:$F$54,6,FALSE)&lt;&gt;0,'1. Prosjekteringsverktøy'!E476/3600/VLOOKUP(G476,'Dim, min og maks'!$A$2:$F$54,6,FALSE),(E476/3600)/(((G476/2/1000))^2*PI())),IF( VLOOKUP(F476,'Dim, min og maks'!$A$2:$F$54,6,FALSE)&lt;&gt;0,'1. Prosjekteringsverktøy'!E476/3600/VLOOKUP($F476,'Dim, min og maks'!$A$2:$F$54,6,FALSE),($E476/3600)/((($F476/2/1000))^2*PI()))),1))),"Dim finnes ikke")</f>
        <v/>
      </c>
      <c r="J476" s="173" t="str">
        <f>IFERROR(ROUND(IF($F476=0,"",IF(H476=CAV!$A$3,E476,IF(G476&lt;&gt;"",IF($G476=100,'2. Velg maks og min hastigheter'!$H$5,IF($G476=125,'2. Velg maks og min hastigheter'!$H$6,IF($G476=160,'2. Velg maks og min hastigheter'!$H$7,IF($G476=200,'2. Velg maks og min hastigheter'!$H$8,IF($G476=250,'2. Velg maks og min hastigheter'!$H$9,IF($G476=315,'2. Velg maks og min hastigheter'!$H$10,IF($G476=400,'2. Velg maks og min hastigheter'!$H$11,IF($G476=500,'2. Velg maks og min hastigheter'!$H$12,IF($G476=630,'2. Velg maks og min hastigheter'!$H$13,VLOOKUP($G476,'Dim, min og maks'!$A$11:$H$54,6,FALSE)*3600*1.5))))))))),IF($F476=100,'2. Velg maks og min hastigheter'!$H$5,IF($F476=125,'2. Velg maks og min hastigheter'!$H$6,IF($F476=160,'2. Velg maks og min hastigheter'!$H$7,IF($F476=200,'2. Velg maks og min hastigheter'!$H$8,IF($F476=250,'2. Velg maks og min hastigheter'!$H$9,IF($F476=315,'2. Velg maks og min hastigheter'!$H$10,IF($F476=400,'2. Velg maks og min hastigheter'!$H$11,IF($F476=500,'2. Velg maks og min hastigheter'!$H$12,IF($F476=630,'2. Velg maks og min hastigheter'!$H$13,VLOOKUP($F476,'Dim, min og maks'!$A$11:$H$54,6,FALSE)*3600*1.5)))))))))))),0),"")</f>
        <v/>
      </c>
      <c r="K476" s="174"/>
      <c r="L476" s="175" t="str">
        <f t="shared" si="17"/>
        <v/>
      </c>
      <c r="M476" s="233" t="str">
        <f t="shared" si="18"/>
        <v/>
      </c>
      <c r="N476" s="233"/>
      <c r="O476" s="233"/>
      <c r="P476" s="164"/>
    </row>
    <row r="477" spans="1:16" ht="15" customHeight="1" x14ac:dyDescent="0.3">
      <c r="A477" s="155"/>
      <c r="B477" s="174" t="s">
        <v>425</v>
      </c>
      <c r="C477" s="164"/>
      <c r="D477" s="164"/>
      <c r="E477" s="164"/>
      <c r="F477" s="169" t="str">
        <f>IF($E477&lt;20,"",IF(H477=CAV!$A$3,IF($E477&lt;='CAV hastighet'!$E$5,100,IF($E477&lt;='CAV hastighet'!$E$6,125,IF($E477&lt;='CAV hastighet'!$E$7,160,IF($E477&lt;='CAV hastighet'!$E$8,200,IF($E477&lt;='CAV hastighet'!$E$9,250,IF($E477&lt;='CAV hastighet'!$E$10,315,IF($E477&lt;='CAV hastighet'!$E$11,400,IF($E477&lt;='CAV hastighet'!$E$12,500,IF($E477&lt;='CAV hastighet'!$E$13,630,"Dim må overstyres"))))))))),IF($E477&lt;='2. Velg maks og min hastigheter'!$E$5,100,IF($E477&lt;='2. Velg maks og min hastigheter'!$E$6,125,IF($E477&lt;='2. Velg maks og min hastigheter'!$E$7,160,IF($E477&lt;='2. Velg maks og min hastigheter'!$E$8,200,IF($E477&lt;='2. Velg maks og min hastigheter'!$E$9,250,IF($E477&lt;='2. Velg maks og min hastigheter'!$E$10,315,IF($E477&lt;='2. Velg maks og min hastigheter'!$E$11,400,IF($E477&lt;='2. Velg maks og min hastigheter'!$E$12,500,IF($E477&lt;='2. Velg maks og min hastigheter'!$E$13,630,"Bruk rektangulært")))))))))))</f>
        <v/>
      </c>
      <c r="G477" s="170"/>
      <c r="H477" s="170"/>
      <c r="I477" s="172" t="str">
        <f>IFERROR(IF(OR($E477="",F477=""),"",IF(AND(F477="Bruk rektangulært",G477=""),"",ROUND(IF(G477&lt;&gt;"",IF( VLOOKUP(G477,'Dim, min og maks'!$A$2:$F$54,6,FALSE)&lt;&gt;0,'1. Prosjekteringsverktøy'!E477/3600/VLOOKUP(G477,'Dim, min og maks'!$A$2:$F$54,6,FALSE),(E477/3600)/(((G477/2/1000))^2*PI())),IF( VLOOKUP(F477,'Dim, min og maks'!$A$2:$F$54,6,FALSE)&lt;&gt;0,'1. Prosjekteringsverktøy'!E477/3600/VLOOKUP($F477,'Dim, min og maks'!$A$2:$F$54,6,FALSE),($E477/3600)/((($F477/2/1000))^2*PI()))),1))),"Dim finnes ikke")</f>
        <v/>
      </c>
      <c r="J477" s="173" t="str">
        <f>IFERROR(ROUND(IF($F477=0,"",IF(H477=CAV!$A$3,E477,IF(G477&lt;&gt;"",IF($G477=100,'2. Velg maks og min hastigheter'!$H$5,IF($G477=125,'2. Velg maks og min hastigheter'!$H$6,IF($G477=160,'2. Velg maks og min hastigheter'!$H$7,IF($G477=200,'2. Velg maks og min hastigheter'!$H$8,IF($G477=250,'2. Velg maks og min hastigheter'!$H$9,IF($G477=315,'2. Velg maks og min hastigheter'!$H$10,IF($G477=400,'2. Velg maks og min hastigheter'!$H$11,IF($G477=500,'2. Velg maks og min hastigheter'!$H$12,IF($G477=630,'2. Velg maks og min hastigheter'!$H$13,VLOOKUP($G477,'Dim, min og maks'!$A$11:$H$54,6,FALSE)*3600*1.5))))))))),IF($F477=100,'2. Velg maks og min hastigheter'!$H$5,IF($F477=125,'2. Velg maks og min hastigheter'!$H$6,IF($F477=160,'2. Velg maks og min hastigheter'!$H$7,IF($F477=200,'2. Velg maks og min hastigheter'!$H$8,IF($F477=250,'2. Velg maks og min hastigheter'!$H$9,IF($F477=315,'2. Velg maks og min hastigheter'!$H$10,IF($F477=400,'2. Velg maks og min hastigheter'!$H$11,IF($F477=500,'2. Velg maks og min hastigheter'!$H$12,IF($F477=630,'2. Velg maks og min hastigheter'!$H$13,VLOOKUP($F477,'Dim, min og maks'!$A$11:$H$54,6,FALSE)*3600*1.5)))))))))))),0),"")</f>
        <v/>
      </c>
      <c r="K477" s="174"/>
      <c r="L477" s="175" t="str">
        <f t="shared" si="17"/>
        <v/>
      </c>
      <c r="M477" s="233" t="str">
        <f t="shared" si="18"/>
        <v/>
      </c>
      <c r="N477" s="233"/>
      <c r="O477" s="233"/>
      <c r="P477" s="164"/>
    </row>
    <row r="478" spans="1:16" ht="15" customHeight="1" x14ac:dyDescent="0.3">
      <c r="A478" s="155"/>
      <c r="B478" s="174" t="s">
        <v>425</v>
      </c>
      <c r="C478" s="164"/>
      <c r="D478" s="164"/>
      <c r="E478" s="164"/>
      <c r="F478" s="169" t="str">
        <f>IF($E478&lt;20,"",IF(H478=CAV!$A$3,IF($E478&lt;='CAV hastighet'!$E$5,100,IF($E478&lt;='CAV hastighet'!$E$6,125,IF($E478&lt;='CAV hastighet'!$E$7,160,IF($E478&lt;='CAV hastighet'!$E$8,200,IF($E478&lt;='CAV hastighet'!$E$9,250,IF($E478&lt;='CAV hastighet'!$E$10,315,IF($E478&lt;='CAV hastighet'!$E$11,400,IF($E478&lt;='CAV hastighet'!$E$12,500,IF($E478&lt;='CAV hastighet'!$E$13,630,"Dim må overstyres"))))))))),IF($E478&lt;='2. Velg maks og min hastigheter'!$E$5,100,IF($E478&lt;='2. Velg maks og min hastigheter'!$E$6,125,IF($E478&lt;='2. Velg maks og min hastigheter'!$E$7,160,IF($E478&lt;='2. Velg maks og min hastigheter'!$E$8,200,IF($E478&lt;='2. Velg maks og min hastigheter'!$E$9,250,IF($E478&lt;='2. Velg maks og min hastigheter'!$E$10,315,IF($E478&lt;='2. Velg maks og min hastigheter'!$E$11,400,IF($E478&lt;='2. Velg maks og min hastigheter'!$E$12,500,IF($E478&lt;='2. Velg maks og min hastigheter'!$E$13,630,"Bruk rektangulært")))))))))))</f>
        <v/>
      </c>
      <c r="G478" s="170"/>
      <c r="H478" s="170"/>
      <c r="I478" s="172" t="str">
        <f>IFERROR(IF(OR($E478="",F478=""),"",IF(AND(F478="Bruk rektangulært",G478=""),"",ROUND(IF(G478&lt;&gt;"",IF( VLOOKUP(G478,'Dim, min og maks'!$A$2:$F$54,6,FALSE)&lt;&gt;0,'1. Prosjekteringsverktøy'!E478/3600/VLOOKUP(G478,'Dim, min og maks'!$A$2:$F$54,6,FALSE),(E478/3600)/(((G478/2/1000))^2*PI())),IF( VLOOKUP(F478,'Dim, min og maks'!$A$2:$F$54,6,FALSE)&lt;&gt;0,'1. Prosjekteringsverktøy'!E478/3600/VLOOKUP($F478,'Dim, min og maks'!$A$2:$F$54,6,FALSE),($E478/3600)/((($F478/2/1000))^2*PI()))),1))),"Dim finnes ikke")</f>
        <v/>
      </c>
      <c r="J478" s="173" t="str">
        <f>IFERROR(ROUND(IF($F478=0,"",IF(H478=CAV!$A$3,E478,IF(G478&lt;&gt;"",IF($G478=100,'2. Velg maks og min hastigheter'!$H$5,IF($G478=125,'2. Velg maks og min hastigheter'!$H$6,IF($G478=160,'2. Velg maks og min hastigheter'!$H$7,IF($G478=200,'2. Velg maks og min hastigheter'!$H$8,IF($G478=250,'2. Velg maks og min hastigheter'!$H$9,IF($G478=315,'2. Velg maks og min hastigheter'!$H$10,IF($G478=400,'2. Velg maks og min hastigheter'!$H$11,IF($G478=500,'2. Velg maks og min hastigheter'!$H$12,IF($G478=630,'2. Velg maks og min hastigheter'!$H$13,VLOOKUP($G478,'Dim, min og maks'!$A$11:$H$54,6,FALSE)*3600*1.5))))))))),IF($F478=100,'2. Velg maks og min hastigheter'!$H$5,IF($F478=125,'2. Velg maks og min hastigheter'!$H$6,IF($F478=160,'2. Velg maks og min hastigheter'!$H$7,IF($F478=200,'2. Velg maks og min hastigheter'!$H$8,IF($F478=250,'2. Velg maks og min hastigheter'!$H$9,IF($F478=315,'2. Velg maks og min hastigheter'!$H$10,IF($F478=400,'2. Velg maks og min hastigheter'!$H$11,IF($F478=500,'2. Velg maks og min hastigheter'!$H$12,IF($F478=630,'2. Velg maks og min hastigheter'!$H$13,VLOOKUP($F478,'Dim, min og maks'!$A$11:$H$54,6,FALSE)*3600*1.5)))))))))))),0),"")</f>
        <v/>
      </c>
      <c r="K478" s="174"/>
      <c r="L478" s="175" t="str">
        <f t="shared" si="17"/>
        <v/>
      </c>
      <c r="M478" s="233" t="str">
        <f t="shared" si="18"/>
        <v/>
      </c>
      <c r="N478" s="233"/>
      <c r="O478" s="233"/>
      <c r="P478" s="164"/>
    </row>
    <row r="479" spans="1:16" ht="15" customHeight="1" x14ac:dyDescent="0.3">
      <c r="A479" s="155"/>
      <c r="B479" s="174" t="s">
        <v>425</v>
      </c>
      <c r="C479" s="164"/>
      <c r="D479" s="164"/>
      <c r="E479" s="164"/>
      <c r="F479" s="169" t="str">
        <f>IF($E479&lt;20,"",IF(H479=CAV!$A$3,IF($E479&lt;='CAV hastighet'!$E$5,100,IF($E479&lt;='CAV hastighet'!$E$6,125,IF($E479&lt;='CAV hastighet'!$E$7,160,IF($E479&lt;='CAV hastighet'!$E$8,200,IF($E479&lt;='CAV hastighet'!$E$9,250,IF($E479&lt;='CAV hastighet'!$E$10,315,IF($E479&lt;='CAV hastighet'!$E$11,400,IF($E479&lt;='CAV hastighet'!$E$12,500,IF($E479&lt;='CAV hastighet'!$E$13,630,"Dim må overstyres"))))))))),IF($E479&lt;='2. Velg maks og min hastigheter'!$E$5,100,IF($E479&lt;='2. Velg maks og min hastigheter'!$E$6,125,IF($E479&lt;='2. Velg maks og min hastigheter'!$E$7,160,IF($E479&lt;='2. Velg maks og min hastigheter'!$E$8,200,IF($E479&lt;='2. Velg maks og min hastigheter'!$E$9,250,IF($E479&lt;='2. Velg maks og min hastigheter'!$E$10,315,IF($E479&lt;='2. Velg maks og min hastigheter'!$E$11,400,IF($E479&lt;='2. Velg maks og min hastigheter'!$E$12,500,IF($E479&lt;='2. Velg maks og min hastigheter'!$E$13,630,"Bruk rektangulært")))))))))))</f>
        <v/>
      </c>
      <c r="G479" s="170"/>
      <c r="H479" s="170"/>
      <c r="I479" s="172" t="str">
        <f>IFERROR(IF(OR($E479="",F479=""),"",IF(AND(F479="Bruk rektangulært",G479=""),"",ROUND(IF(G479&lt;&gt;"",IF( VLOOKUP(G479,'Dim, min og maks'!$A$2:$F$54,6,FALSE)&lt;&gt;0,'1. Prosjekteringsverktøy'!E479/3600/VLOOKUP(G479,'Dim, min og maks'!$A$2:$F$54,6,FALSE),(E479/3600)/(((G479/2/1000))^2*PI())),IF( VLOOKUP(F479,'Dim, min og maks'!$A$2:$F$54,6,FALSE)&lt;&gt;0,'1. Prosjekteringsverktøy'!E479/3600/VLOOKUP($F479,'Dim, min og maks'!$A$2:$F$54,6,FALSE),($E479/3600)/((($F479/2/1000))^2*PI()))),1))),"Dim finnes ikke")</f>
        <v/>
      </c>
      <c r="J479" s="173" t="str">
        <f>IFERROR(ROUND(IF($F479=0,"",IF(H479=CAV!$A$3,E479,IF(G479&lt;&gt;"",IF($G479=100,'2. Velg maks og min hastigheter'!$H$5,IF($G479=125,'2. Velg maks og min hastigheter'!$H$6,IF($G479=160,'2. Velg maks og min hastigheter'!$H$7,IF($G479=200,'2. Velg maks og min hastigheter'!$H$8,IF($G479=250,'2. Velg maks og min hastigheter'!$H$9,IF($G479=315,'2. Velg maks og min hastigheter'!$H$10,IF($G479=400,'2. Velg maks og min hastigheter'!$H$11,IF($G479=500,'2. Velg maks og min hastigheter'!$H$12,IF($G479=630,'2. Velg maks og min hastigheter'!$H$13,VLOOKUP($G479,'Dim, min og maks'!$A$11:$H$54,6,FALSE)*3600*1.5))))))))),IF($F479=100,'2. Velg maks og min hastigheter'!$H$5,IF($F479=125,'2. Velg maks og min hastigheter'!$H$6,IF($F479=160,'2. Velg maks og min hastigheter'!$H$7,IF($F479=200,'2. Velg maks og min hastigheter'!$H$8,IF($F479=250,'2. Velg maks og min hastigheter'!$H$9,IF($F479=315,'2. Velg maks og min hastigheter'!$H$10,IF($F479=400,'2. Velg maks og min hastigheter'!$H$11,IF($F479=500,'2. Velg maks og min hastigheter'!$H$12,IF($F479=630,'2. Velg maks og min hastigheter'!$H$13,VLOOKUP($F479,'Dim, min og maks'!$A$11:$H$54,6,FALSE)*3600*1.5)))))))))))),0),"")</f>
        <v/>
      </c>
      <c r="K479" s="174"/>
      <c r="L479" s="175" t="str">
        <f t="shared" si="17"/>
        <v/>
      </c>
      <c r="M479" s="233" t="str">
        <f t="shared" si="18"/>
        <v/>
      </c>
      <c r="N479" s="233"/>
      <c r="O479" s="233"/>
      <c r="P479" s="164"/>
    </row>
    <row r="480" spans="1:16" ht="15" customHeight="1" x14ac:dyDescent="0.3">
      <c r="A480" s="155"/>
      <c r="B480" s="174" t="s">
        <v>425</v>
      </c>
      <c r="C480" s="164"/>
      <c r="D480" s="164"/>
      <c r="E480" s="164"/>
      <c r="F480" s="169" t="str">
        <f>IF($E480&lt;20,"",IF(H480=CAV!$A$3,IF($E480&lt;='CAV hastighet'!$E$5,100,IF($E480&lt;='CAV hastighet'!$E$6,125,IF($E480&lt;='CAV hastighet'!$E$7,160,IF($E480&lt;='CAV hastighet'!$E$8,200,IF($E480&lt;='CAV hastighet'!$E$9,250,IF($E480&lt;='CAV hastighet'!$E$10,315,IF($E480&lt;='CAV hastighet'!$E$11,400,IF($E480&lt;='CAV hastighet'!$E$12,500,IF($E480&lt;='CAV hastighet'!$E$13,630,"Dim må overstyres"))))))))),IF($E480&lt;='2. Velg maks og min hastigheter'!$E$5,100,IF($E480&lt;='2. Velg maks og min hastigheter'!$E$6,125,IF($E480&lt;='2. Velg maks og min hastigheter'!$E$7,160,IF($E480&lt;='2. Velg maks og min hastigheter'!$E$8,200,IF($E480&lt;='2. Velg maks og min hastigheter'!$E$9,250,IF($E480&lt;='2. Velg maks og min hastigheter'!$E$10,315,IF($E480&lt;='2. Velg maks og min hastigheter'!$E$11,400,IF($E480&lt;='2. Velg maks og min hastigheter'!$E$12,500,IF($E480&lt;='2. Velg maks og min hastigheter'!$E$13,630,"Bruk rektangulært")))))))))))</f>
        <v/>
      </c>
      <c r="G480" s="170"/>
      <c r="H480" s="170"/>
      <c r="I480" s="172" t="str">
        <f>IFERROR(IF(OR($E480="",F480=""),"",IF(AND(F480="Bruk rektangulært",G480=""),"",ROUND(IF(G480&lt;&gt;"",IF( VLOOKUP(G480,'Dim, min og maks'!$A$2:$F$54,6,FALSE)&lt;&gt;0,'1. Prosjekteringsverktøy'!E480/3600/VLOOKUP(G480,'Dim, min og maks'!$A$2:$F$54,6,FALSE),(E480/3600)/(((G480/2/1000))^2*PI())),IF( VLOOKUP(F480,'Dim, min og maks'!$A$2:$F$54,6,FALSE)&lt;&gt;0,'1. Prosjekteringsverktøy'!E480/3600/VLOOKUP($F480,'Dim, min og maks'!$A$2:$F$54,6,FALSE),($E480/3600)/((($F480/2/1000))^2*PI()))),1))),"Dim finnes ikke")</f>
        <v/>
      </c>
      <c r="J480" s="173" t="str">
        <f>IFERROR(ROUND(IF($F480=0,"",IF(H480=CAV!$A$3,E480,IF(G480&lt;&gt;"",IF($G480=100,'2. Velg maks og min hastigheter'!$H$5,IF($G480=125,'2. Velg maks og min hastigheter'!$H$6,IF($G480=160,'2. Velg maks og min hastigheter'!$H$7,IF($G480=200,'2. Velg maks og min hastigheter'!$H$8,IF($G480=250,'2. Velg maks og min hastigheter'!$H$9,IF($G480=315,'2. Velg maks og min hastigheter'!$H$10,IF($G480=400,'2. Velg maks og min hastigheter'!$H$11,IF($G480=500,'2. Velg maks og min hastigheter'!$H$12,IF($G480=630,'2. Velg maks og min hastigheter'!$H$13,VLOOKUP($G480,'Dim, min og maks'!$A$11:$H$54,6,FALSE)*3600*1.5))))))))),IF($F480=100,'2. Velg maks og min hastigheter'!$H$5,IF($F480=125,'2. Velg maks og min hastigheter'!$H$6,IF($F480=160,'2. Velg maks og min hastigheter'!$H$7,IF($F480=200,'2. Velg maks og min hastigheter'!$H$8,IF($F480=250,'2. Velg maks og min hastigheter'!$H$9,IF($F480=315,'2. Velg maks og min hastigheter'!$H$10,IF($F480=400,'2. Velg maks og min hastigheter'!$H$11,IF($F480=500,'2. Velg maks og min hastigheter'!$H$12,IF($F480=630,'2. Velg maks og min hastigheter'!$H$13,VLOOKUP($F480,'Dim, min og maks'!$A$11:$H$54,6,FALSE)*3600*1.5)))))))))))),0),"")</f>
        <v/>
      </c>
      <c r="K480" s="174"/>
      <c r="L480" s="175" t="str">
        <f t="shared" si="17"/>
        <v/>
      </c>
      <c r="M480" s="233" t="str">
        <f t="shared" si="18"/>
        <v/>
      </c>
      <c r="N480" s="233"/>
      <c r="O480" s="233"/>
      <c r="P480" s="164"/>
    </row>
    <row r="481" spans="1:16" ht="15" customHeight="1" x14ac:dyDescent="0.3">
      <c r="A481" s="155"/>
      <c r="B481" s="174" t="s">
        <v>425</v>
      </c>
      <c r="C481" s="164"/>
      <c r="D481" s="164"/>
      <c r="E481" s="164"/>
      <c r="F481" s="169" t="str">
        <f>IF($E481&lt;20,"",IF(H481=CAV!$A$3,IF($E481&lt;='CAV hastighet'!$E$5,100,IF($E481&lt;='CAV hastighet'!$E$6,125,IF($E481&lt;='CAV hastighet'!$E$7,160,IF($E481&lt;='CAV hastighet'!$E$8,200,IF($E481&lt;='CAV hastighet'!$E$9,250,IF($E481&lt;='CAV hastighet'!$E$10,315,IF($E481&lt;='CAV hastighet'!$E$11,400,IF($E481&lt;='CAV hastighet'!$E$12,500,IF($E481&lt;='CAV hastighet'!$E$13,630,"Dim må overstyres"))))))))),IF($E481&lt;='2. Velg maks og min hastigheter'!$E$5,100,IF($E481&lt;='2. Velg maks og min hastigheter'!$E$6,125,IF($E481&lt;='2. Velg maks og min hastigheter'!$E$7,160,IF($E481&lt;='2. Velg maks og min hastigheter'!$E$8,200,IF($E481&lt;='2. Velg maks og min hastigheter'!$E$9,250,IF($E481&lt;='2. Velg maks og min hastigheter'!$E$10,315,IF($E481&lt;='2. Velg maks og min hastigheter'!$E$11,400,IF($E481&lt;='2. Velg maks og min hastigheter'!$E$12,500,IF($E481&lt;='2. Velg maks og min hastigheter'!$E$13,630,"Bruk rektangulært")))))))))))</f>
        <v/>
      </c>
      <c r="G481" s="170"/>
      <c r="H481" s="170"/>
      <c r="I481" s="172" t="str">
        <f>IFERROR(IF(OR($E481="",F481=""),"",IF(AND(F481="Bruk rektangulært",G481=""),"",ROUND(IF(G481&lt;&gt;"",IF( VLOOKUP(G481,'Dim, min og maks'!$A$2:$F$54,6,FALSE)&lt;&gt;0,'1. Prosjekteringsverktøy'!E481/3600/VLOOKUP(G481,'Dim, min og maks'!$A$2:$F$54,6,FALSE),(E481/3600)/(((G481/2/1000))^2*PI())),IF( VLOOKUP(F481,'Dim, min og maks'!$A$2:$F$54,6,FALSE)&lt;&gt;0,'1. Prosjekteringsverktøy'!E481/3600/VLOOKUP($F481,'Dim, min og maks'!$A$2:$F$54,6,FALSE),($E481/3600)/((($F481/2/1000))^2*PI()))),1))),"Dim finnes ikke")</f>
        <v/>
      </c>
      <c r="J481" s="173" t="str">
        <f>IFERROR(ROUND(IF($F481=0,"",IF(H481=CAV!$A$3,E481,IF(G481&lt;&gt;"",IF($G481=100,'2. Velg maks og min hastigheter'!$H$5,IF($G481=125,'2. Velg maks og min hastigheter'!$H$6,IF($G481=160,'2. Velg maks og min hastigheter'!$H$7,IF($G481=200,'2. Velg maks og min hastigheter'!$H$8,IF($G481=250,'2. Velg maks og min hastigheter'!$H$9,IF($G481=315,'2. Velg maks og min hastigheter'!$H$10,IF($G481=400,'2. Velg maks og min hastigheter'!$H$11,IF($G481=500,'2. Velg maks og min hastigheter'!$H$12,IF($G481=630,'2. Velg maks og min hastigheter'!$H$13,VLOOKUP($G481,'Dim, min og maks'!$A$11:$H$54,6,FALSE)*3600*1.5))))))))),IF($F481=100,'2. Velg maks og min hastigheter'!$H$5,IF($F481=125,'2. Velg maks og min hastigheter'!$H$6,IF($F481=160,'2. Velg maks og min hastigheter'!$H$7,IF($F481=200,'2. Velg maks og min hastigheter'!$H$8,IF($F481=250,'2. Velg maks og min hastigheter'!$H$9,IF($F481=315,'2. Velg maks og min hastigheter'!$H$10,IF($F481=400,'2. Velg maks og min hastigheter'!$H$11,IF($F481=500,'2. Velg maks og min hastigheter'!$H$12,IF($F481=630,'2. Velg maks og min hastigheter'!$H$13,VLOOKUP($F481,'Dim, min og maks'!$A$11:$H$54,6,FALSE)*3600*1.5)))))))))))),0),"")</f>
        <v/>
      </c>
      <c r="K481" s="174"/>
      <c r="L481" s="175" t="str">
        <f t="shared" si="17"/>
        <v/>
      </c>
      <c r="M481" s="233" t="str">
        <f t="shared" si="18"/>
        <v/>
      </c>
      <c r="N481" s="233"/>
      <c r="O481" s="233"/>
      <c r="P481" s="164"/>
    </row>
    <row r="482" spans="1:16" ht="15" customHeight="1" x14ac:dyDescent="0.3">
      <c r="A482" s="155"/>
      <c r="B482" s="174" t="s">
        <v>425</v>
      </c>
      <c r="C482" s="164"/>
      <c r="D482" s="164"/>
      <c r="E482" s="164"/>
      <c r="F482" s="169" t="str">
        <f>IF($E482&lt;20,"",IF(H482=CAV!$A$3,IF($E482&lt;='CAV hastighet'!$E$5,100,IF($E482&lt;='CAV hastighet'!$E$6,125,IF($E482&lt;='CAV hastighet'!$E$7,160,IF($E482&lt;='CAV hastighet'!$E$8,200,IF($E482&lt;='CAV hastighet'!$E$9,250,IF($E482&lt;='CAV hastighet'!$E$10,315,IF($E482&lt;='CAV hastighet'!$E$11,400,IF($E482&lt;='CAV hastighet'!$E$12,500,IF($E482&lt;='CAV hastighet'!$E$13,630,"Dim må overstyres"))))))))),IF($E482&lt;='2. Velg maks og min hastigheter'!$E$5,100,IF($E482&lt;='2. Velg maks og min hastigheter'!$E$6,125,IF($E482&lt;='2. Velg maks og min hastigheter'!$E$7,160,IF($E482&lt;='2. Velg maks og min hastigheter'!$E$8,200,IF($E482&lt;='2. Velg maks og min hastigheter'!$E$9,250,IF($E482&lt;='2. Velg maks og min hastigheter'!$E$10,315,IF($E482&lt;='2. Velg maks og min hastigheter'!$E$11,400,IF($E482&lt;='2. Velg maks og min hastigheter'!$E$12,500,IF($E482&lt;='2. Velg maks og min hastigheter'!$E$13,630,"Bruk rektangulært")))))))))))</f>
        <v/>
      </c>
      <c r="G482" s="170"/>
      <c r="H482" s="170"/>
      <c r="I482" s="172" t="str">
        <f>IFERROR(IF(OR($E482="",F482=""),"",IF(AND(F482="Bruk rektangulært",G482=""),"",ROUND(IF(G482&lt;&gt;"",IF( VLOOKUP(G482,'Dim, min og maks'!$A$2:$F$54,6,FALSE)&lt;&gt;0,'1. Prosjekteringsverktøy'!E482/3600/VLOOKUP(G482,'Dim, min og maks'!$A$2:$F$54,6,FALSE),(E482/3600)/(((G482/2/1000))^2*PI())),IF( VLOOKUP(F482,'Dim, min og maks'!$A$2:$F$54,6,FALSE)&lt;&gt;0,'1. Prosjekteringsverktøy'!E482/3600/VLOOKUP($F482,'Dim, min og maks'!$A$2:$F$54,6,FALSE),($E482/3600)/((($F482/2/1000))^2*PI()))),1))),"Dim finnes ikke")</f>
        <v/>
      </c>
      <c r="J482" s="173" t="str">
        <f>IFERROR(ROUND(IF($F482=0,"",IF(H482=CAV!$A$3,E482,IF(G482&lt;&gt;"",IF($G482=100,'2. Velg maks og min hastigheter'!$H$5,IF($G482=125,'2. Velg maks og min hastigheter'!$H$6,IF($G482=160,'2. Velg maks og min hastigheter'!$H$7,IF($G482=200,'2. Velg maks og min hastigheter'!$H$8,IF($G482=250,'2. Velg maks og min hastigheter'!$H$9,IF($G482=315,'2. Velg maks og min hastigheter'!$H$10,IF($G482=400,'2. Velg maks og min hastigheter'!$H$11,IF($G482=500,'2. Velg maks og min hastigheter'!$H$12,IF($G482=630,'2. Velg maks og min hastigheter'!$H$13,VLOOKUP($G482,'Dim, min og maks'!$A$11:$H$54,6,FALSE)*3600*1.5))))))))),IF($F482=100,'2. Velg maks og min hastigheter'!$H$5,IF($F482=125,'2. Velg maks og min hastigheter'!$H$6,IF($F482=160,'2. Velg maks og min hastigheter'!$H$7,IF($F482=200,'2. Velg maks og min hastigheter'!$H$8,IF($F482=250,'2. Velg maks og min hastigheter'!$H$9,IF($F482=315,'2. Velg maks og min hastigheter'!$H$10,IF($F482=400,'2. Velg maks og min hastigheter'!$H$11,IF($F482=500,'2. Velg maks og min hastigheter'!$H$12,IF($F482=630,'2. Velg maks og min hastigheter'!$H$13,VLOOKUP($F482,'Dim, min og maks'!$A$11:$H$54,6,FALSE)*3600*1.5)))))))))))),0),"")</f>
        <v/>
      </c>
      <c r="K482" s="174"/>
      <c r="L482" s="175" t="str">
        <f t="shared" si="17"/>
        <v/>
      </c>
      <c r="M482" s="233" t="str">
        <f t="shared" si="18"/>
        <v/>
      </c>
      <c r="N482" s="233"/>
      <c r="O482" s="233"/>
      <c r="P482" s="164"/>
    </row>
    <row r="483" spans="1:16" ht="15" customHeight="1" x14ac:dyDescent="0.3">
      <c r="A483" s="155"/>
      <c r="B483" s="174" t="s">
        <v>425</v>
      </c>
      <c r="C483" s="164"/>
      <c r="D483" s="164"/>
      <c r="E483" s="164"/>
      <c r="F483" s="169" t="str">
        <f>IF($E483&lt;20,"",IF(H483=CAV!$A$3,IF($E483&lt;='CAV hastighet'!$E$5,100,IF($E483&lt;='CAV hastighet'!$E$6,125,IF($E483&lt;='CAV hastighet'!$E$7,160,IF($E483&lt;='CAV hastighet'!$E$8,200,IF($E483&lt;='CAV hastighet'!$E$9,250,IF($E483&lt;='CAV hastighet'!$E$10,315,IF($E483&lt;='CAV hastighet'!$E$11,400,IF($E483&lt;='CAV hastighet'!$E$12,500,IF($E483&lt;='CAV hastighet'!$E$13,630,"Dim må overstyres"))))))))),IF($E483&lt;='2. Velg maks og min hastigheter'!$E$5,100,IF($E483&lt;='2. Velg maks og min hastigheter'!$E$6,125,IF($E483&lt;='2. Velg maks og min hastigheter'!$E$7,160,IF($E483&lt;='2. Velg maks og min hastigheter'!$E$8,200,IF($E483&lt;='2. Velg maks og min hastigheter'!$E$9,250,IF($E483&lt;='2. Velg maks og min hastigheter'!$E$10,315,IF($E483&lt;='2. Velg maks og min hastigheter'!$E$11,400,IF($E483&lt;='2. Velg maks og min hastigheter'!$E$12,500,IF($E483&lt;='2. Velg maks og min hastigheter'!$E$13,630,"Bruk rektangulært")))))))))))</f>
        <v/>
      </c>
      <c r="G483" s="170"/>
      <c r="H483" s="170"/>
      <c r="I483" s="172" t="str">
        <f>IFERROR(IF(OR($E483="",F483=""),"",IF(AND(F483="Bruk rektangulært",G483=""),"",ROUND(IF(G483&lt;&gt;"",IF( VLOOKUP(G483,'Dim, min og maks'!$A$2:$F$54,6,FALSE)&lt;&gt;0,'1. Prosjekteringsverktøy'!E483/3600/VLOOKUP(G483,'Dim, min og maks'!$A$2:$F$54,6,FALSE),(E483/3600)/(((G483/2/1000))^2*PI())),IF( VLOOKUP(F483,'Dim, min og maks'!$A$2:$F$54,6,FALSE)&lt;&gt;0,'1. Prosjekteringsverktøy'!E483/3600/VLOOKUP($F483,'Dim, min og maks'!$A$2:$F$54,6,FALSE),($E483/3600)/((($F483/2/1000))^2*PI()))),1))),"Dim finnes ikke")</f>
        <v/>
      </c>
      <c r="J483" s="173" t="str">
        <f>IFERROR(ROUND(IF($F483=0,"",IF(H483=CAV!$A$3,E483,IF(G483&lt;&gt;"",IF($G483=100,'2. Velg maks og min hastigheter'!$H$5,IF($G483=125,'2. Velg maks og min hastigheter'!$H$6,IF($G483=160,'2. Velg maks og min hastigheter'!$H$7,IF($G483=200,'2. Velg maks og min hastigheter'!$H$8,IF($G483=250,'2. Velg maks og min hastigheter'!$H$9,IF($G483=315,'2. Velg maks og min hastigheter'!$H$10,IF($G483=400,'2. Velg maks og min hastigheter'!$H$11,IF($G483=500,'2. Velg maks og min hastigheter'!$H$12,IF($G483=630,'2. Velg maks og min hastigheter'!$H$13,VLOOKUP($G483,'Dim, min og maks'!$A$11:$H$54,6,FALSE)*3600*1.5))))))))),IF($F483=100,'2. Velg maks og min hastigheter'!$H$5,IF($F483=125,'2. Velg maks og min hastigheter'!$H$6,IF($F483=160,'2. Velg maks og min hastigheter'!$H$7,IF($F483=200,'2. Velg maks og min hastigheter'!$H$8,IF($F483=250,'2. Velg maks og min hastigheter'!$H$9,IF($F483=315,'2. Velg maks og min hastigheter'!$H$10,IF($F483=400,'2. Velg maks og min hastigheter'!$H$11,IF($F483=500,'2. Velg maks og min hastigheter'!$H$12,IF($F483=630,'2. Velg maks og min hastigheter'!$H$13,VLOOKUP($F483,'Dim, min og maks'!$A$11:$H$54,6,FALSE)*3600*1.5)))))))))))),0),"")</f>
        <v/>
      </c>
      <c r="K483" s="174"/>
      <c r="L483" s="175" t="str">
        <f t="shared" si="17"/>
        <v/>
      </c>
      <c r="M483" s="233" t="str">
        <f t="shared" si="18"/>
        <v/>
      </c>
      <c r="N483" s="233"/>
      <c r="O483" s="233"/>
      <c r="P483" s="164"/>
    </row>
    <row r="484" spans="1:16" ht="15" customHeight="1" x14ac:dyDescent="0.3">
      <c r="A484" s="155"/>
      <c r="B484" s="174" t="s">
        <v>425</v>
      </c>
      <c r="C484" s="164"/>
      <c r="D484" s="164"/>
      <c r="E484" s="164"/>
      <c r="F484" s="169" t="str">
        <f>IF($E484&lt;20,"",IF(H484=CAV!$A$3,IF($E484&lt;='CAV hastighet'!$E$5,100,IF($E484&lt;='CAV hastighet'!$E$6,125,IF($E484&lt;='CAV hastighet'!$E$7,160,IF($E484&lt;='CAV hastighet'!$E$8,200,IF($E484&lt;='CAV hastighet'!$E$9,250,IF($E484&lt;='CAV hastighet'!$E$10,315,IF($E484&lt;='CAV hastighet'!$E$11,400,IF($E484&lt;='CAV hastighet'!$E$12,500,IF($E484&lt;='CAV hastighet'!$E$13,630,"Dim må overstyres"))))))))),IF($E484&lt;='2. Velg maks og min hastigheter'!$E$5,100,IF($E484&lt;='2. Velg maks og min hastigheter'!$E$6,125,IF($E484&lt;='2. Velg maks og min hastigheter'!$E$7,160,IF($E484&lt;='2. Velg maks og min hastigheter'!$E$8,200,IF($E484&lt;='2. Velg maks og min hastigheter'!$E$9,250,IF($E484&lt;='2. Velg maks og min hastigheter'!$E$10,315,IF($E484&lt;='2. Velg maks og min hastigheter'!$E$11,400,IF($E484&lt;='2. Velg maks og min hastigheter'!$E$12,500,IF($E484&lt;='2. Velg maks og min hastigheter'!$E$13,630,"Bruk rektangulært")))))))))))</f>
        <v/>
      </c>
      <c r="G484" s="170"/>
      <c r="H484" s="170"/>
      <c r="I484" s="172" t="str">
        <f>IFERROR(IF(OR($E484="",F484=""),"",IF(AND(F484="Bruk rektangulært",G484=""),"",ROUND(IF(G484&lt;&gt;"",IF( VLOOKUP(G484,'Dim, min og maks'!$A$2:$F$54,6,FALSE)&lt;&gt;0,'1. Prosjekteringsverktøy'!E484/3600/VLOOKUP(G484,'Dim, min og maks'!$A$2:$F$54,6,FALSE),(E484/3600)/(((G484/2/1000))^2*PI())),IF( VLOOKUP(F484,'Dim, min og maks'!$A$2:$F$54,6,FALSE)&lt;&gt;0,'1. Prosjekteringsverktøy'!E484/3600/VLOOKUP($F484,'Dim, min og maks'!$A$2:$F$54,6,FALSE),($E484/3600)/((($F484/2/1000))^2*PI()))),1))),"Dim finnes ikke")</f>
        <v/>
      </c>
      <c r="J484" s="173" t="str">
        <f>IFERROR(ROUND(IF($F484=0,"",IF(H484=CAV!$A$3,E484,IF(G484&lt;&gt;"",IF($G484=100,'2. Velg maks og min hastigheter'!$H$5,IF($G484=125,'2. Velg maks og min hastigheter'!$H$6,IF($G484=160,'2. Velg maks og min hastigheter'!$H$7,IF($G484=200,'2. Velg maks og min hastigheter'!$H$8,IF($G484=250,'2. Velg maks og min hastigheter'!$H$9,IF($G484=315,'2. Velg maks og min hastigheter'!$H$10,IF($G484=400,'2. Velg maks og min hastigheter'!$H$11,IF($G484=500,'2. Velg maks og min hastigheter'!$H$12,IF($G484=630,'2. Velg maks og min hastigheter'!$H$13,VLOOKUP($G484,'Dim, min og maks'!$A$11:$H$54,6,FALSE)*3600*1.5))))))))),IF($F484=100,'2. Velg maks og min hastigheter'!$H$5,IF($F484=125,'2. Velg maks og min hastigheter'!$H$6,IF($F484=160,'2. Velg maks og min hastigheter'!$H$7,IF($F484=200,'2. Velg maks og min hastigheter'!$H$8,IF($F484=250,'2. Velg maks og min hastigheter'!$H$9,IF($F484=315,'2. Velg maks og min hastigheter'!$H$10,IF($F484=400,'2. Velg maks og min hastigheter'!$H$11,IF($F484=500,'2. Velg maks og min hastigheter'!$H$12,IF($F484=630,'2. Velg maks og min hastigheter'!$H$13,VLOOKUP($F484,'Dim, min og maks'!$A$11:$H$54,6,FALSE)*3600*1.5)))))))))))),0),"")</f>
        <v/>
      </c>
      <c r="K484" s="174"/>
      <c r="L484" s="175" t="str">
        <f t="shared" si="17"/>
        <v/>
      </c>
      <c r="M484" s="233" t="str">
        <f t="shared" si="18"/>
        <v/>
      </c>
      <c r="N484" s="233"/>
      <c r="O484" s="233"/>
      <c r="P484" s="164"/>
    </row>
    <row r="485" spans="1:16" ht="15" customHeight="1" x14ac:dyDescent="0.3">
      <c r="A485" s="155"/>
      <c r="B485" s="174" t="s">
        <v>425</v>
      </c>
      <c r="C485" s="164"/>
      <c r="D485" s="164"/>
      <c r="E485" s="164"/>
      <c r="F485" s="169" t="str">
        <f>IF($E485&lt;20,"",IF(H485=CAV!$A$3,IF($E485&lt;='CAV hastighet'!$E$5,100,IF($E485&lt;='CAV hastighet'!$E$6,125,IF($E485&lt;='CAV hastighet'!$E$7,160,IF($E485&lt;='CAV hastighet'!$E$8,200,IF($E485&lt;='CAV hastighet'!$E$9,250,IF($E485&lt;='CAV hastighet'!$E$10,315,IF($E485&lt;='CAV hastighet'!$E$11,400,IF($E485&lt;='CAV hastighet'!$E$12,500,IF($E485&lt;='CAV hastighet'!$E$13,630,"Dim må overstyres"))))))))),IF($E485&lt;='2. Velg maks og min hastigheter'!$E$5,100,IF($E485&lt;='2. Velg maks og min hastigheter'!$E$6,125,IF($E485&lt;='2. Velg maks og min hastigheter'!$E$7,160,IF($E485&lt;='2. Velg maks og min hastigheter'!$E$8,200,IF($E485&lt;='2. Velg maks og min hastigheter'!$E$9,250,IF($E485&lt;='2. Velg maks og min hastigheter'!$E$10,315,IF($E485&lt;='2. Velg maks og min hastigheter'!$E$11,400,IF($E485&lt;='2. Velg maks og min hastigheter'!$E$12,500,IF($E485&lt;='2. Velg maks og min hastigheter'!$E$13,630,"Bruk rektangulært")))))))))))</f>
        <v/>
      </c>
      <c r="G485" s="170"/>
      <c r="H485" s="170"/>
      <c r="I485" s="172" t="str">
        <f>IFERROR(IF(OR($E485="",F485=""),"",IF(AND(F485="Bruk rektangulært",G485=""),"",ROUND(IF(G485&lt;&gt;"",IF( VLOOKUP(G485,'Dim, min og maks'!$A$2:$F$54,6,FALSE)&lt;&gt;0,'1. Prosjekteringsverktøy'!E485/3600/VLOOKUP(G485,'Dim, min og maks'!$A$2:$F$54,6,FALSE),(E485/3600)/(((G485/2/1000))^2*PI())),IF( VLOOKUP(F485,'Dim, min og maks'!$A$2:$F$54,6,FALSE)&lt;&gt;0,'1. Prosjekteringsverktøy'!E485/3600/VLOOKUP($F485,'Dim, min og maks'!$A$2:$F$54,6,FALSE),($E485/3600)/((($F485/2/1000))^2*PI()))),1))),"Dim finnes ikke")</f>
        <v/>
      </c>
      <c r="J485" s="173" t="str">
        <f>IFERROR(ROUND(IF($F485=0,"",IF(H485=CAV!$A$3,E485,IF(G485&lt;&gt;"",IF($G485=100,'2. Velg maks og min hastigheter'!$H$5,IF($G485=125,'2. Velg maks og min hastigheter'!$H$6,IF($G485=160,'2. Velg maks og min hastigheter'!$H$7,IF($G485=200,'2. Velg maks og min hastigheter'!$H$8,IF($G485=250,'2. Velg maks og min hastigheter'!$H$9,IF($G485=315,'2. Velg maks og min hastigheter'!$H$10,IF($G485=400,'2. Velg maks og min hastigheter'!$H$11,IF($G485=500,'2. Velg maks og min hastigheter'!$H$12,IF($G485=630,'2. Velg maks og min hastigheter'!$H$13,VLOOKUP($G485,'Dim, min og maks'!$A$11:$H$54,6,FALSE)*3600*1.5))))))))),IF($F485=100,'2. Velg maks og min hastigheter'!$H$5,IF($F485=125,'2. Velg maks og min hastigheter'!$H$6,IF($F485=160,'2. Velg maks og min hastigheter'!$H$7,IF($F485=200,'2. Velg maks og min hastigheter'!$H$8,IF($F485=250,'2. Velg maks og min hastigheter'!$H$9,IF($F485=315,'2. Velg maks og min hastigheter'!$H$10,IF($F485=400,'2. Velg maks og min hastigheter'!$H$11,IF($F485=500,'2. Velg maks og min hastigheter'!$H$12,IF($F485=630,'2. Velg maks og min hastigheter'!$H$13,VLOOKUP($F485,'Dim, min og maks'!$A$11:$H$54,6,FALSE)*3600*1.5)))))))))))),0),"")</f>
        <v/>
      </c>
      <c r="K485" s="174"/>
      <c r="L485" s="175" t="str">
        <f t="shared" si="17"/>
        <v/>
      </c>
      <c r="M485" s="233" t="str">
        <f t="shared" si="18"/>
        <v/>
      </c>
      <c r="N485" s="233"/>
      <c r="O485" s="233"/>
      <c r="P485" s="164"/>
    </row>
    <row r="486" spans="1:16" ht="15" customHeight="1" x14ac:dyDescent="0.3">
      <c r="A486" s="155"/>
      <c r="B486" s="174" t="s">
        <v>425</v>
      </c>
      <c r="C486" s="164"/>
      <c r="D486" s="164"/>
      <c r="E486" s="164"/>
      <c r="F486" s="169" t="str">
        <f>IF($E486&lt;20,"",IF(H486=CAV!$A$3,IF($E486&lt;='CAV hastighet'!$E$5,100,IF($E486&lt;='CAV hastighet'!$E$6,125,IF($E486&lt;='CAV hastighet'!$E$7,160,IF($E486&lt;='CAV hastighet'!$E$8,200,IF($E486&lt;='CAV hastighet'!$E$9,250,IF($E486&lt;='CAV hastighet'!$E$10,315,IF($E486&lt;='CAV hastighet'!$E$11,400,IF($E486&lt;='CAV hastighet'!$E$12,500,IF($E486&lt;='CAV hastighet'!$E$13,630,"Dim må overstyres"))))))))),IF($E486&lt;='2. Velg maks og min hastigheter'!$E$5,100,IF($E486&lt;='2. Velg maks og min hastigheter'!$E$6,125,IF($E486&lt;='2. Velg maks og min hastigheter'!$E$7,160,IF($E486&lt;='2. Velg maks og min hastigheter'!$E$8,200,IF($E486&lt;='2. Velg maks og min hastigheter'!$E$9,250,IF($E486&lt;='2. Velg maks og min hastigheter'!$E$10,315,IF($E486&lt;='2. Velg maks og min hastigheter'!$E$11,400,IF($E486&lt;='2. Velg maks og min hastigheter'!$E$12,500,IF($E486&lt;='2. Velg maks og min hastigheter'!$E$13,630,"Bruk rektangulært")))))))))))</f>
        <v/>
      </c>
      <c r="G486" s="170"/>
      <c r="H486" s="170"/>
      <c r="I486" s="172" t="str">
        <f>IFERROR(IF(OR($E486="",F486=""),"",IF(AND(F486="Bruk rektangulært",G486=""),"",ROUND(IF(G486&lt;&gt;"",IF( VLOOKUP(G486,'Dim, min og maks'!$A$2:$F$54,6,FALSE)&lt;&gt;0,'1. Prosjekteringsverktøy'!E486/3600/VLOOKUP(G486,'Dim, min og maks'!$A$2:$F$54,6,FALSE),(E486/3600)/(((G486/2/1000))^2*PI())),IF( VLOOKUP(F486,'Dim, min og maks'!$A$2:$F$54,6,FALSE)&lt;&gt;0,'1. Prosjekteringsverktøy'!E486/3600/VLOOKUP($F486,'Dim, min og maks'!$A$2:$F$54,6,FALSE),($E486/3600)/((($F486/2/1000))^2*PI()))),1))),"Dim finnes ikke")</f>
        <v/>
      </c>
      <c r="J486" s="173" t="str">
        <f>IFERROR(ROUND(IF($F486=0,"",IF(H486=CAV!$A$3,E486,IF(G486&lt;&gt;"",IF($G486=100,'2. Velg maks og min hastigheter'!$H$5,IF($G486=125,'2. Velg maks og min hastigheter'!$H$6,IF($G486=160,'2. Velg maks og min hastigheter'!$H$7,IF($G486=200,'2. Velg maks og min hastigheter'!$H$8,IF($G486=250,'2. Velg maks og min hastigheter'!$H$9,IF($G486=315,'2. Velg maks og min hastigheter'!$H$10,IF($G486=400,'2. Velg maks og min hastigheter'!$H$11,IF($G486=500,'2. Velg maks og min hastigheter'!$H$12,IF($G486=630,'2. Velg maks og min hastigheter'!$H$13,VLOOKUP($G486,'Dim, min og maks'!$A$11:$H$54,6,FALSE)*3600*1.5))))))))),IF($F486=100,'2. Velg maks og min hastigheter'!$H$5,IF($F486=125,'2. Velg maks og min hastigheter'!$H$6,IF($F486=160,'2. Velg maks og min hastigheter'!$H$7,IF($F486=200,'2. Velg maks og min hastigheter'!$H$8,IF($F486=250,'2. Velg maks og min hastigheter'!$H$9,IF($F486=315,'2. Velg maks og min hastigheter'!$H$10,IF($F486=400,'2. Velg maks og min hastigheter'!$H$11,IF($F486=500,'2. Velg maks og min hastigheter'!$H$12,IF($F486=630,'2. Velg maks og min hastigheter'!$H$13,VLOOKUP($F486,'Dim, min og maks'!$A$11:$H$54,6,FALSE)*3600*1.5)))))))))))),0),"")</f>
        <v/>
      </c>
      <c r="K486" s="174"/>
      <c r="L486" s="175" t="str">
        <f t="shared" si="17"/>
        <v/>
      </c>
      <c r="M486" s="233" t="str">
        <f t="shared" si="18"/>
        <v/>
      </c>
      <c r="N486" s="233"/>
      <c r="O486" s="233"/>
      <c r="P486" s="164"/>
    </row>
    <row r="487" spans="1:16" ht="15" customHeight="1" x14ac:dyDescent="0.3">
      <c r="A487" s="155"/>
      <c r="B487" s="174" t="s">
        <v>425</v>
      </c>
      <c r="C487" s="164"/>
      <c r="D487" s="164"/>
      <c r="E487" s="164"/>
      <c r="F487" s="169" t="str">
        <f>IF($E487&lt;20,"",IF(H487=CAV!$A$3,IF($E487&lt;='CAV hastighet'!$E$5,100,IF($E487&lt;='CAV hastighet'!$E$6,125,IF($E487&lt;='CAV hastighet'!$E$7,160,IF($E487&lt;='CAV hastighet'!$E$8,200,IF($E487&lt;='CAV hastighet'!$E$9,250,IF($E487&lt;='CAV hastighet'!$E$10,315,IF($E487&lt;='CAV hastighet'!$E$11,400,IF($E487&lt;='CAV hastighet'!$E$12,500,IF($E487&lt;='CAV hastighet'!$E$13,630,"Dim må overstyres"))))))))),IF($E487&lt;='2. Velg maks og min hastigheter'!$E$5,100,IF($E487&lt;='2. Velg maks og min hastigheter'!$E$6,125,IF($E487&lt;='2. Velg maks og min hastigheter'!$E$7,160,IF($E487&lt;='2. Velg maks og min hastigheter'!$E$8,200,IF($E487&lt;='2. Velg maks og min hastigheter'!$E$9,250,IF($E487&lt;='2. Velg maks og min hastigheter'!$E$10,315,IF($E487&lt;='2. Velg maks og min hastigheter'!$E$11,400,IF($E487&lt;='2. Velg maks og min hastigheter'!$E$12,500,IF($E487&lt;='2. Velg maks og min hastigheter'!$E$13,630,"Bruk rektangulært")))))))))))</f>
        <v/>
      </c>
      <c r="G487" s="170"/>
      <c r="H487" s="170"/>
      <c r="I487" s="172" t="str">
        <f>IFERROR(IF(OR($E487="",F487=""),"",IF(AND(F487="Bruk rektangulært",G487=""),"",ROUND(IF(G487&lt;&gt;"",IF( VLOOKUP(G487,'Dim, min og maks'!$A$2:$F$54,6,FALSE)&lt;&gt;0,'1. Prosjekteringsverktøy'!E487/3600/VLOOKUP(G487,'Dim, min og maks'!$A$2:$F$54,6,FALSE),(E487/3600)/(((G487/2/1000))^2*PI())),IF( VLOOKUP(F487,'Dim, min og maks'!$A$2:$F$54,6,FALSE)&lt;&gt;0,'1. Prosjekteringsverktøy'!E487/3600/VLOOKUP($F487,'Dim, min og maks'!$A$2:$F$54,6,FALSE),($E487/3600)/((($F487/2/1000))^2*PI()))),1))),"Dim finnes ikke")</f>
        <v/>
      </c>
      <c r="J487" s="173" t="str">
        <f>IFERROR(ROUND(IF($F487=0,"",IF(H487=CAV!$A$3,E487,IF(G487&lt;&gt;"",IF($G487=100,'2. Velg maks og min hastigheter'!$H$5,IF($G487=125,'2. Velg maks og min hastigheter'!$H$6,IF($G487=160,'2. Velg maks og min hastigheter'!$H$7,IF($G487=200,'2. Velg maks og min hastigheter'!$H$8,IF($G487=250,'2. Velg maks og min hastigheter'!$H$9,IF($G487=315,'2. Velg maks og min hastigheter'!$H$10,IF($G487=400,'2. Velg maks og min hastigheter'!$H$11,IF($G487=500,'2. Velg maks og min hastigheter'!$H$12,IF($G487=630,'2. Velg maks og min hastigheter'!$H$13,VLOOKUP($G487,'Dim, min og maks'!$A$11:$H$54,6,FALSE)*3600*1.5))))))))),IF($F487=100,'2. Velg maks og min hastigheter'!$H$5,IF($F487=125,'2. Velg maks og min hastigheter'!$H$6,IF($F487=160,'2. Velg maks og min hastigheter'!$H$7,IF($F487=200,'2. Velg maks og min hastigheter'!$H$8,IF($F487=250,'2. Velg maks og min hastigheter'!$H$9,IF($F487=315,'2. Velg maks og min hastigheter'!$H$10,IF($F487=400,'2. Velg maks og min hastigheter'!$H$11,IF($F487=500,'2. Velg maks og min hastigheter'!$H$12,IF($F487=630,'2. Velg maks og min hastigheter'!$H$13,VLOOKUP($F487,'Dim, min og maks'!$A$11:$H$54,6,FALSE)*3600*1.5)))))))))))),0),"")</f>
        <v/>
      </c>
      <c r="K487" s="174"/>
      <c r="L487" s="175" t="str">
        <f t="shared" si="17"/>
        <v/>
      </c>
      <c r="M487" s="233" t="str">
        <f t="shared" si="18"/>
        <v/>
      </c>
      <c r="N487" s="233"/>
      <c r="O487" s="233"/>
      <c r="P487" s="164"/>
    </row>
    <row r="488" spans="1:16" ht="15" customHeight="1" x14ac:dyDescent="0.3">
      <c r="A488" s="155"/>
      <c r="B488" s="174" t="s">
        <v>425</v>
      </c>
      <c r="C488" s="164"/>
      <c r="D488" s="164"/>
      <c r="E488" s="164"/>
      <c r="F488" s="169" t="str">
        <f>IF($E488&lt;20,"",IF(H488=CAV!$A$3,IF($E488&lt;='CAV hastighet'!$E$5,100,IF($E488&lt;='CAV hastighet'!$E$6,125,IF($E488&lt;='CAV hastighet'!$E$7,160,IF($E488&lt;='CAV hastighet'!$E$8,200,IF($E488&lt;='CAV hastighet'!$E$9,250,IF($E488&lt;='CAV hastighet'!$E$10,315,IF($E488&lt;='CAV hastighet'!$E$11,400,IF($E488&lt;='CAV hastighet'!$E$12,500,IF($E488&lt;='CAV hastighet'!$E$13,630,"Dim må overstyres"))))))))),IF($E488&lt;='2. Velg maks og min hastigheter'!$E$5,100,IF($E488&lt;='2. Velg maks og min hastigheter'!$E$6,125,IF($E488&lt;='2. Velg maks og min hastigheter'!$E$7,160,IF($E488&lt;='2. Velg maks og min hastigheter'!$E$8,200,IF($E488&lt;='2. Velg maks og min hastigheter'!$E$9,250,IF($E488&lt;='2. Velg maks og min hastigheter'!$E$10,315,IF($E488&lt;='2. Velg maks og min hastigheter'!$E$11,400,IF($E488&lt;='2. Velg maks og min hastigheter'!$E$12,500,IF($E488&lt;='2. Velg maks og min hastigheter'!$E$13,630,"Bruk rektangulært")))))))))))</f>
        <v/>
      </c>
      <c r="G488" s="170"/>
      <c r="H488" s="170"/>
      <c r="I488" s="172" t="str">
        <f>IFERROR(IF(OR($E488="",F488=""),"",IF(AND(F488="Bruk rektangulært",G488=""),"",ROUND(IF(G488&lt;&gt;"",IF( VLOOKUP(G488,'Dim, min og maks'!$A$2:$F$54,6,FALSE)&lt;&gt;0,'1. Prosjekteringsverktøy'!E488/3600/VLOOKUP(G488,'Dim, min og maks'!$A$2:$F$54,6,FALSE),(E488/3600)/(((G488/2/1000))^2*PI())),IF( VLOOKUP(F488,'Dim, min og maks'!$A$2:$F$54,6,FALSE)&lt;&gt;0,'1. Prosjekteringsverktøy'!E488/3600/VLOOKUP($F488,'Dim, min og maks'!$A$2:$F$54,6,FALSE),($E488/3600)/((($F488/2/1000))^2*PI()))),1))),"Dim finnes ikke")</f>
        <v/>
      </c>
      <c r="J488" s="173" t="str">
        <f>IFERROR(ROUND(IF($F488=0,"",IF(H488=CAV!$A$3,E488,IF(G488&lt;&gt;"",IF($G488=100,'2. Velg maks og min hastigheter'!$H$5,IF($G488=125,'2. Velg maks og min hastigheter'!$H$6,IF($G488=160,'2. Velg maks og min hastigheter'!$H$7,IF($G488=200,'2. Velg maks og min hastigheter'!$H$8,IF($G488=250,'2. Velg maks og min hastigheter'!$H$9,IF($G488=315,'2. Velg maks og min hastigheter'!$H$10,IF($G488=400,'2. Velg maks og min hastigheter'!$H$11,IF($G488=500,'2. Velg maks og min hastigheter'!$H$12,IF($G488=630,'2. Velg maks og min hastigheter'!$H$13,VLOOKUP($G488,'Dim, min og maks'!$A$11:$H$54,6,FALSE)*3600*1.5))))))))),IF($F488=100,'2. Velg maks og min hastigheter'!$H$5,IF($F488=125,'2. Velg maks og min hastigheter'!$H$6,IF($F488=160,'2. Velg maks og min hastigheter'!$H$7,IF($F488=200,'2. Velg maks og min hastigheter'!$H$8,IF($F488=250,'2. Velg maks og min hastigheter'!$H$9,IF($F488=315,'2. Velg maks og min hastigheter'!$H$10,IF($F488=400,'2. Velg maks og min hastigheter'!$H$11,IF($F488=500,'2. Velg maks og min hastigheter'!$H$12,IF($F488=630,'2. Velg maks og min hastigheter'!$H$13,VLOOKUP($F488,'Dim, min og maks'!$A$11:$H$54,6,FALSE)*3600*1.5)))))))))))),0),"")</f>
        <v/>
      </c>
      <c r="K488" s="174"/>
      <c r="L488" s="175" t="str">
        <f t="shared" ref="L488:L551" si="19">IF(OR(K488="",J488=""),"",IF(K488&lt;J488,"Ja",""))</f>
        <v/>
      </c>
      <c r="M488" s="233" t="str">
        <f t="shared" si="18"/>
        <v/>
      </c>
      <c r="N488" s="233"/>
      <c r="O488" s="233"/>
      <c r="P488" s="164"/>
    </row>
    <row r="489" spans="1:16" ht="15" customHeight="1" x14ac:dyDescent="0.3">
      <c r="A489" s="155"/>
      <c r="B489" s="174" t="s">
        <v>425</v>
      </c>
      <c r="C489" s="164"/>
      <c r="D489" s="164"/>
      <c r="E489" s="164"/>
      <c r="F489" s="169" t="str">
        <f>IF($E489&lt;20,"",IF(H489=CAV!$A$3,IF($E489&lt;='CAV hastighet'!$E$5,100,IF($E489&lt;='CAV hastighet'!$E$6,125,IF($E489&lt;='CAV hastighet'!$E$7,160,IF($E489&lt;='CAV hastighet'!$E$8,200,IF($E489&lt;='CAV hastighet'!$E$9,250,IF($E489&lt;='CAV hastighet'!$E$10,315,IF($E489&lt;='CAV hastighet'!$E$11,400,IF($E489&lt;='CAV hastighet'!$E$12,500,IF($E489&lt;='CAV hastighet'!$E$13,630,"Dim må overstyres"))))))))),IF($E489&lt;='2. Velg maks og min hastigheter'!$E$5,100,IF($E489&lt;='2. Velg maks og min hastigheter'!$E$6,125,IF($E489&lt;='2. Velg maks og min hastigheter'!$E$7,160,IF($E489&lt;='2. Velg maks og min hastigheter'!$E$8,200,IF($E489&lt;='2. Velg maks og min hastigheter'!$E$9,250,IF($E489&lt;='2. Velg maks og min hastigheter'!$E$10,315,IF($E489&lt;='2. Velg maks og min hastigheter'!$E$11,400,IF($E489&lt;='2. Velg maks og min hastigheter'!$E$12,500,IF($E489&lt;='2. Velg maks og min hastigheter'!$E$13,630,"Bruk rektangulært")))))))))))</f>
        <v/>
      </c>
      <c r="G489" s="170"/>
      <c r="H489" s="170"/>
      <c r="I489" s="172" t="str">
        <f>IFERROR(IF(OR($E489="",F489=""),"",IF(AND(F489="Bruk rektangulært",G489=""),"",ROUND(IF(G489&lt;&gt;"",IF( VLOOKUP(G489,'Dim, min og maks'!$A$2:$F$54,6,FALSE)&lt;&gt;0,'1. Prosjekteringsverktøy'!E489/3600/VLOOKUP(G489,'Dim, min og maks'!$A$2:$F$54,6,FALSE),(E489/3600)/(((G489/2/1000))^2*PI())),IF( VLOOKUP(F489,'Dim, min og maks'!$A$2:$F$54,6,FALSE)&lt;&gt;0,'1. Prosjekteringsverktøy'!E489/3600/VLOOKUP($F489,'Dim, min og maks'!$A$2:$F$54,6,FALSE),($E489/3600)/((($F489/2/1000))^2*PI()))),1))),"Dim finnes ikke")</f>
        <v/>
      </c>
      <c r="J489" s="173" t="str">
        <f>IFERROR(ROUND(IF($F489=0,"",IF(H489=CAV!$A$3,E489,IF(G489&lt;&gt;"",IF($G489=100,'2. Velg maks og min hastigheter'!$H$5,IF($G489=125,'2. Velg maks og min hastigheter'!$H$6,IF($G489=160,'2. Velg maks og min hastigheter'!$H$7,IF($G489=200,'2. Velg maks og min hastigheter'!$H$8,IF($G489=250,'2. Velg maks og min hastigheter'!$H$9,IF($G489=315,'2. Velg maks og min hastigheter'!$H$10,IF($G489=400,'2. Velg maks og min hastigheter'!$H$11,IF($G489=500,'2. Velg maks og min hastigheter'!$H$12,IF($G489=630,'2. Velg maks og min hastigheter'!$H$13,VLOOKUP($G489,'Dim, min og maks'!$A$11:$H$54,6,FALSE)*3600*1.5))))))))),IF($F489=100,'2. Velg maks og min hastigheter'!$H$5,IF($F489=125,'2. Velg maks og min hastigheter'!$H$6,IF($F489=160,'2. Velg maks og min hastigheter'!$H$7,IF($F489=200,'2. Velg maks og min hastigheter'!$H$8,IF($F489=250,'2. Velg maks og min hastigheter'!$H$9,IF($F489=315,'2. Velg maks og min hastigheter'!$H$10,IF($F489=400,'2. Velg maks og min hastigheter'!$H$11,IF($F489=500,'2. Velg maks og min hastigheter'!$H$12,IF($F489=630,'2. Velg maks og min hastigheter'!$H$13,VLOOKUP($F489,'Dim, min og maks'!$A$11:$H$54,6,FALSE)*3600*1.5)))))))))))),0),"")</f>
        <v/>
      </c>
      <c r="K489" s="174"/>
      <c r="L489" s="175" t="str">
        <f t="shared" si="19"/>
        <v/>
      </c>
      <c r="M489" s="233" t="str">
        <f t="shared" si="18"/>
        <v/>
      </c>
      <c r="N489" s="233"/>
      <c r="O489" s="233"/>
      <c r="P489" s="164"/>
    </row>
    <row r="490" spans="1:16" ht="15" customHeight="1" x14ac:dyDescent="0.3">
      <c r="A490" s="155"/>
      <c r="B490" s="174" t="s">
        <v>425</v>
      </c>
      <c r="C490" s="164"/>
      <c r="D490" s="164"/>
      <c r="E490" s="164"/>
      <c r="F490" s="169" t="str">
        <f>IF($E490&lt;20,"",IF(H490=CAV!$A$3,IF($E490&lt;='CAV hastighet'!$E$5,100,IF($E490&lt;='CAV hastighet'!$E$6,125,IF($E490&lt;='CAV hastighet'!$E$7,160,IF($E490&lt;='CAV hastighet'!$E$8,200,IF($E490&lt;='CAV hastighet'!$E$9,250,IF($E490&lt;='CAV hastighet'!$E$10,315,IF($E490&lt;='CAV hastighet'!$E$11,400,IF($E490&lt;='CAV hastighet'!$E$12,500,IF($E490&lt;='CAV hastighet'!$E$13,630,"Dim må overstyres"))))))))),IF($E490&lt;='2. Velg maks og min hastigheter'!$E$5,100,IF($E490&lt;='2. Velg maks og min hastigheter'!$E$6,125,IF($E490&lt;='2. Velg maks og min hastigheter'!$E$7,160,IF($E490&lt;='2. Velg maks og min hastigheter'!$E$8,200,IF($E490&lt;='2. Velg maks og min hastigheter'!$E$9,250,IF($E490&lt;='2. Velg maks og min hastigheter'!$E$10,315,IF($E490&lt;='2. Velg maks og min hastigheter'!$E$11,400,IF($E490&lt;='2. Velg maks og min hastigheter'!$E$12,500,IF($E490&lt;='2. Velg maks og min hastigheter'!$E$13,630,"Bruk rektangulært")))))))))))</f>
        <v/>
      </c>
      <c r="G490" s="170"/>
      <c r="H490" s="170"/>
      <c r="I490" s="172" t="str">
        <f>IFERROR(IF(OR($E490="",F490=""),"",IF(AND(F490="Bruk rektangulært",G490=""),"",ROUND(IF(G490&lt;&gt;"",IF( VLOOKUP(G490,'Dim, min og maks'!$A$2:$F$54,6,FALSE)&lt;&gt;0,'1. Prosjekteringsverktøy'!E490/3600/VLOOKUP(G490,'Dim, min og maks'!$A$2:$F$54,6,FALSE),(E490/3600)/(((G490/2/1000))^2*PI())),IF( VLOOKUP(F490,'Dim, min og maks'!$A$2:$F$54,6,FALSE)&lt;&gt;0,'1. Prosjekteringsverktøy'!E490/3600/VLOOKUP($F490,'Dim, min og maks'!$A$2:$F$54,6,FALSE),($E490/3600)/((($F490/2/1000))^2*PI()))),1))),"Dim finnes ikke")</f>
        <v/>
      </c>
      <c r="J490" s="173" t="str">
        <f>IFERROR(ROUND(IF($F490=0,"",IF(H490=CAV!$A$3,E490,IF(G490&lt;&gt;"",IF($G490=100,'2. Velg maks og min hastigheter'!$H$5,IF($G490=125,'2. Velg maks og min hastigheter'!$H$6,IF($G490=160,'2. Velg maks og min hastigheter'!$H$7,IF($G490=200,'2. Velg maks og min hastigheter'!$H$8,IF($G490=250,'2. Velg maks og min hastigheter'!$H$9,IF($G490=315,'2. Velg maks og min hastigheter'!$H$10,IF($G490=400,'2. Velg maks og min hastigheter'!$H$11,IF($G490=500,'2. Velg maks og min hastigheter'!$H$12,IF($G490=630,'2. Velg maks og min hastigheter'!$H$13,VLOOKUP($G490,'Dim, min og maks'!$A$11:$H$54,6,FALSE)*3600*1.5))))))))),IF($F490=100,'2. Velg maks og min hastigheter'!$H$5,IF($F490=125,'2. Velg maks og min hastigheter'!$H$6,IF($F490=160,'2. Velg maks og min hastigheter'!$H$7,IF($F490=200,'2. Velg maks og min hastigheter'!$H$8,IF($F490=250,'2. Velg maks og min hastigheter'!$H$9,IF($F490=315,'2. Velg maks og min hastigheter'!$H$10,IF($F490=400,'2. Velg maks og min hastigheter'!$H$11,IF($F490=500,'2. Velg maks og min hastigheter'!$H$12,IF($F490=630,'2. Velg maks og min hastigheter'!$H$13,VLOOKUP($F490,'Dim, min og maks'!$A$11:$H$54,6,FALSE)*3600*1.5)))))))))))),0),"")</f>
        <v/>
      </c>
      <c r="K490" s="174"/>
      <c r="L490" s="175" t="str">
        <f t="shared" si="19"/>
        <v/>
      </c>
      <c r="M490" s="233" t="str">
        <f t="shared" si="18"/>
        <v/>
      </c>
      <c r="N490" s="233"/>
      <c r="O490" s="233"/>
      <c r="P490" s="164"/>
    </row>
    <row r="491" spans="1:16" ht="15" customHeight="1" x14ac:dyDescent="0.3">
      <c r="A491" s="155"/>
      <c r="B491" s="174" t="s">
        <v>425</v>
      </c>
      <c r="C491" s="164"/>
      <c r="D491" s="164"/>
      <c r="E491" s="164"/>
      <c r="F491" s="169" t="str">
        <f>IF($E491&lt;20,"",IF(H491=CAV!$A$3,IF($E491&lt;='CAV hastighet'!$E$5,100,IF($E491&lt;='CAV hastighet'!$E$6,125,IF($E491&lt;='CAV hastighet'!$E$7,160,IF($E491&lt;='CAV hastighet'!$E$8,200,IF($E491&lt;='CAV hastighet'!$E$9,250,IF($E491&lt;='CAV hastighet'!$E$10,315,IF($E491&lt;='CAV hastighet'!$E$11,400,IF($E491&lt;='CAV hastighet'!$E$12,500,IF($E491&lt;='CAV hastighet'!$E$13,630,"Dim må overstyres"))))))))),IF($E491&lt;='2. Velg maks og min hastigheter'!$E$5,100,IF($E491&lt;='2. Velg maks og min hastigheter'!$E$6,125,IF($E491&lt;='2. Velg maks og min hastigheter'!$E$7,160,IF($E491&lt;='2. Velg maks og min hastigheter'!$E$8,200,IF($E491&lt;='2. Velg maks og min hastigheter'!$E$9,250,IF($E491&lt;='2. Velg maks og min hastigheter'!$E$10,315,IF($E491&lt;='2. Velg maks og min hastigheter'!$E$11,400,IF($E491&lt;='2. Velg maks og min hastigheter'!$E$12,500,IF($E491&lt;='2. Velg maks og min hastigheter'!$E$13,630,"Bruk rektangulært")))))))))))</f>
        <v/>
      </c>
      <c r="G491" s="170"/>
      <c r="H491" s="170"/>
      <c r="I491" s="172" t="str">
        <f>IFERROR(IF(OR($E491="",F491=""),"",IF(AND(F491="Bruk rektangulært",G491=""),"",ROUND(IF(G491&lt;&gt;"",IF( VLOOKUP(G491,'Dim, min og maks'!$A$2:$F$54,6,FALSE)&lt;&gt;0,'1. Prosjekteringsverktøy'!E491/3600/VLOOKUP(G491,'Dim, min og maks'!$A$2:$F$54,6,FALSE),(E491/3600)/(((G491/2/1000))^2*PI())),IF( VLOOKUP(F491,'Dim, min og maks'!$A$2:$F$54,6,FALSE)&lt;&gt;0,'1. Prosjekteringsverktøy'!E491/3600/VLOOKUP($F491,'Dim, min og maks'!$A$2:$F$54,6,FALSE),($E491/3600)/((($F491/2/1000))^2*PI()))),1))),"Dim finnes ikke")</f>
        <v/>
      </c>
      <c r="J491" s="173" t="str">
        <f>IFERROR(ROUND(IF($F491=0,"",IF(H491=CAV!$A$3,E491,IF(G491&lt;&gt;"",IF($G491=100,'2. Velg maks og min hastigheter'!$H$5,IF($G491=125,'2. Velg maks og min hastigheter'!$H$6,IF($G491=160,'2. Velg maks og min hastigheter'!$H$7,IF($G491=200,'2. Velg maks og min hastigheter'!$H$8,IF($G491=250,'2. Velg maks og min hastigheter'!$H$9,IF($G491=315,'2. Velg maks og min hastigheter'!$H$10,IF($G491=400,'2. Velg maks og min hastigheter'!$H$11,IF($G491=500,'2. Velg maks og min hastigheter'!$H$12,IF($G491=630,'2. Velg maks og min hastigheter'!$H$13,VLOOKUP($G491,'Dim, min og maks'!$A$11:$H$54,6,FALSE)*3600*1.5))))))))),IF($F491=100,'2. Velg maks og min hastigheter'!$H$5,IF($F491=125,'2. Velg maks og min hastigheter'!$H$6,IF($F491=160,'2. Velg maks og min hastigheter'!$H$7,IF($F491=200,'2. Velg maks og min hastigheter'!$H$8,IF($F491=250,'2. Velg maks og min hastigheter'!$H$9,IF($F491=315,'2. Velg maks og min hastigheter'!$H$10,IF($F491=400,'2. Velg maks og min hastigheter'!$H$11,IF($F491=500,'2. Velg maks og min hastigheter'!$H$12,IF($F491=630,'2. Velg maks og min hastigheter'!$H$13,VLOOKUP($F491,'Dim, min og maks'!$A$11:$H$54,6,FALSE)*3600*1.5)))))))))))),0),"")</f>
        <v/>
      </c>
      <c r="K491" s="174"/>
      <c r="L491" s="175" t="str">
        <f t="shared" si="19"/>
        <v/>
      </c>
      <c r="M491" s="233" t="str">
        <f t="shared" si="18"/>
        <v/>
      </c>
      <c r="N491" s="233"/>
      <c r="O491" s="233"/>
      <c r="P491" s="164"/>
    </row>
    <row r="492" spans="1:16" ht="15" customHeight="1" x14ac:dyDescent="0.3">
      <c r="A492" s="155"/>
      <c r="B492" s="174" t="s">
        <v>425</v>
      </c>
      <c r="C492" s="164"/>
      <c r="D492" s="164"/>
      <c r="E492" s="164"/>
      <c r="F492" s="169" t="str">
        <f>IF($E492&lt;20,"",IF(H492=CAV!$A$3,IF($E492&lt;='CAV hastighet'!$E$5,100,IF($E492&lt;='CAV hastighet'!$E$6,125,IF($E492&lt;='CAV hastighet'!$E$7,160,IF($E492&lt;='CAV hastighet'!$E$8,200,IF($E492&lt;='CAV hastighet'!$E$9,250,IF($E492&lt;='CAV hastighet'!$E$10,315,IF($E492&lt;='CAV hastighet'!$E$11,400,IF($E492&lt;='CAV hastighet'!$E$12,500,IF($E492&lt;='CAV hastighet'!$E$13,630,"Dim må overstyres"))))))))),IF($E492&lt;='2. Velg maks og min hastigheter'!$E$5,100,IF($E492&lt;='2. Velg maks og min hastigheter'!$E$6,125,IF($E492&lt;='2. Velg maks og min hastigheter'!$E$7,160,IF($E492&lt;='2. Velg maks og min hastigheter'!$E$8,200,IF($E492&lt;='2. Velg maks og min hastigheter'!$E$9,250,IF($E492&lt;='2. Velg maks og min hastigheter'!$E$10,315,IF($E492&lt;='2. Velg maks og min hastigheter'!$E$11,400,IF($E492&lt;='2. Velg maks og min hastigheter'!$E$12,500,IF($E492&lt;='2. Velg maks og min hastigheter'!$E$13,630,"Bruk rektangulært")))))))))))</f>
        <v/>
      </c>
      <c r="G492" s="170"/>
      <c r="H492" s="170"/>
      <c r="I492" s="172" t="str">
        <f>IFERROR(IF(OR($E492="",F492=""),"",IF(AND(F492="Bruk rektangulært",G492=""),"",ROUND(IF(G492&lt;&gt;"",IF( VLOOKUP(G492,'Dim, min og maks'!$A$2:$F$54,6,FALSE)&lt;&gt;0,'1. Prosjekteringsverktøy'!E492/3600/VLOOKUP(G492,'Dim, min og maks'!$A$2:$F$54,6,FALSE),(E492/3600)/(((G492/2/1000))^2*PI())),IF( VLOOKUP(F492,'Dim, min og maks'!$A$2:$F$54,6,FALSE)&lt;&gt;0,'1. Prosjekteringsverktøy'!E492/3600/VLOOKUP($F492,'Dim, min og maks'!$A$2:$F$54,6,FALSE),($E492/3600)/((($F492/2/1000))^2*PI()))),1))),"Dim finnes ikke")</f>
        <v/>
      </c>
      <c r="J492" s="173" t="str">
        <f>IFERROR(ROUND(IF($F492=0,"",IF(H492=CAV!$A$3,E492,IF(G492&lt;&gt;"",IF($G492=100,'2. Velg maks og min hastigheter'!$H$5,IF($G492=125,'2. Velg maks og min hastigheter'!$H$6,IF($G492=160,'2. Velg maks og min hastigheter'!$H$7,IF($G492=200,'2. Velg maks og min hastigheter'!$H$8,IF($G492=250,'2. Velg maks og min hastigheter'!$H$9,IF($G492=315,'2. Velg maks og min hastigheter'!$H$10,IF($G492=400,'2. Velg maks og min hastigheter'!$H$11,IF($G492=500,'2. Velg maks og min hastigheter'!$H$12,IF($G492=630,'2. Velg maks og min hastigheter'!$H$13,VLOOKUP($G492,'Dim, min og maks'!$A$11:$H$54,6,FALSE)*3600*1.5))))))))),IF($F492=100,'2. Velg maks og min hastigheter'!$H$5,IF($F492=125,'2. Velg maks og min hastigheter'!$H$6,IF($F492=160,'2. Velg maks og min hastigheter'!$H$7,IF($F492=200,'2. Velg maks og min hastigheter'!$H$8,IF($F492=250,'2. Velg maks og min hastigheter'!$H$9,IF($F492=315,'2. Velg maks og min hastigheter'!$H$10,IF($F492=400,'2. Velg maks og min hastigheter'!$H$11,IF($F492=500,'2. Velg maks og min hastigheter'!$H$12,IF($F492=630,'2. Velg maks og min hastigheter'!$H$13,VLOOKUP($F492,'Dim, min og maks'!$A$11:$H$54,6,FALSE)*3600*1.5)))))))))))),0),"")</f>
        <v/>
      </c>
      <c r="K492" s="174"/>
      <c r="L492" s="175" t="str">
        <f t="shared" si="19"/>
        <v/>
      </c>
      <c r="M492" s="233" t="str">
        <f t="shared" si="18"/>
        <v/>
      </c>
      <c r="N492" s="233"/>
      <c r="O492" s="233"/>
      <c r="P492" s="164"/>
    </row>
    <row r="493" spans="1:16" ht="15" customHeight="1" x14ac:dyDescent="0.3">
      <c r="A493" s="155"/>
      <c r="B493" s="174" t="s">
        <v>425</v>
      </c>
      <c r="C493" s="164"/>
      <c r="D493" s="164"/>
      <c r="E493" s="164"/>
      <c r="F493" s="169" t="str">
        <f>IF($E493&lt;20,"",IF(H493=CAV!$A$3,IF($E493&lt;='CAV hastighet'!$E$5,100,IF($E493&lt;='CAV hastighet'!$E$6,125,IF($E493&lt;='CAV hastighet'!$E$7,160,IF($E493&lt;='CAV hastighet'!$E$8,200,IF($E493&lt;='CAV hastighet'!$E$9,250,IF($E493&lt;='CAV hastighet'!$E$10,315,IF($E493&lt;='CAV hastighet'!$E$11,400,IF($E493&lt;='CAV hastighet'!$E$12,500,IF($E493&lt;='CAV hastighet'!$E$13,630,"Dim må overstyres"))))))))),IF($E493&lt;='2. Velg maks og min hastigheter'!$E$5,100,IF($E493&lt;='2. Velg maks og min hastigheter'!$E$6,125,IF($E493&lt;='2. Velg maks og min hastigheter'!$E$7,160,IF($E493&lt;='2. Velg maks og min hastigheter'!$E$8,200,IF($E493&lt;='2. Velg maks og min hastigheter'!$E$9,250,IF($E493&lt;='2. Velg maks og min hastigheter'!$E$10,315,IF($E493&lt;='2. Velg maks og min hastigheter'!$E$11,400,IF($E493&lt;='2. Velg maks og min hastigheter'!$E$12,500,IF($E493&lt;='2. Velg maks og min hastigheter'!$E$13,630,"Bruk rektangulært")))))))))))</f>
        <v/>
      </c>
      <c r="G493" s="170"/>
      <c r="H493" s="170"/>
      <c r="I493" s="172" t="str">
        <f>IFERROR(IF(OR($E493="",F493=""),"",IF(AND(F493="Bruk rektangulært",G493=""),"",ROUND(IF(G493&lt;&gt;"",IF( VLOOKUP(G493,'Dim, min og maks'!$A$2:$F$54,6,FALSE)&lt;&gt;0,'1. Prosjekteringsverktøy'!E493/3600/VLOOKUP(G493,'Dim, min og maks'!$A$2:$F$54,6,FALSE),(E493/3600)/(((G493/2/1000))^2*PI())),IF( VLOOKUP(F493,'Dim, min og maks'!$A$2:$F$54,6,FALSE)&lt;&gt;0,'1. Prosjekteringsverktøy'!E493/3600/VLOOKUP($F493,'Dim, min og maks'!$A$2:$F$54,6,FALSE),($E493/3600)/((($F493/2/1000))^2*PI()))),1))),"Dim finnes ikke")</f>
        <v/>
      </c>
      <c r="J493" s="173" t="str">
        <f>IFERROR(ROUND(IF($F493=0,"",IF(H493=CAV!$A$3,E493,IF(G493&lt;&gt;"",IF($G493=100,'2. Velg maks og min hastigheter'!$H$5,IF($G493=125,'2. Velg maks og min hastigheter'!$H$6,IF($G493=160,'2. Velg maks og min hastigheter'!$H$7,IF($G493=200,'2. Velg maks og min hastigheter'!$H$8,IF($G493=250,'2. Velg maks og min hastigheter'!$H$9,IF($G493=315,'2. Velg maks og min hastigheter'!$H$10,IF($G493=400,'2. Velg maks og min hastigheter'!$H$11,IF($G493=500,'2. Velg maks og min hastigheter'!$H$12,IF($G493=630,'2. Velg maks og min hastigheter'!$H$13,VLOOKUP($G493,'Dim, min og maks'!$A$11:$H$54,6,FALSE)*3600*1.5))))))))),IF($F493=100,'2. Velg maks og min hastigheter'!$H$5,IF($F493=125,'2. Velg maks og min hastigheter'!$H$6,IF($F493=160,'2. Velg maks og min hastigheter'!$H$7,IF($F493=200,'2. Velg maks og min hastigheter'!$H$8,IF($F493=250,'2. Velg maks og min hastigheter'!$H$9,IF($F493=315,'2. Velg maks og min hastigheter'!$H$10,IF($F493=400,'2. Velg maks og min hastigheter'!$H$11,IF($F493=500,'2. Velg maks og min hastigheter'!$H$12,IF($F493=630,'2. Velg maks og min hastigheter'!$H$13,VLOOKUP($F493,'Dim, min og maks'!$A$11:$H$54,6,FALSE)*3600*1.5)))))))))))),0),"")</f>
        <v/>
      </c>
      <c r="K493" s="174"/>
      <c r="L493" s="175" t="str">
        <f t="shared" si="19"/>
        <v/>
      </c>
      <c r="M493" s="233" t="str">
        <f t="shared" si="18"/>
        <v/>
      </c>
      <c r="N493" s="233"/>
      <c r="O493" s="233"/>
      <c r="P493" s="164"/>
    </row>
    <row r="494" spans="1:16" ht="15" customHeight="1" x14ac:dyDescent="0.3">
      <c r="A494" s="155"/>
      <c r="B494" s="174" t="s">
        <v>425</v>
      </c>
      <c r="C494" s="164"/>
      <c r="D494" s="164"/>
      <c r="E494" s="164"/>
      <c r="F494" s="169" t="str">
        <f>IF($E494&lt;20,"",IF(H494=CAV!$A$3,IF($E494&lt;='CAV hastighet'!$E$5,100,IF($E494&lt;='CAV hastighet'!$E$6,125,IF($E494&lt;='CAV hastighet'!$E$7,160,IF($E494&lt;='CAV hastighet'!$E$8,200,IF($E494&lt;='CAV hastighet'!$E$9,250,IF($E494&lt;='CAV hastighet'!$E$10,315,IF($E494&lt;='CAV hastighet'!$E$11,400,IF($E494&lt;='CAV hastighet'!$E$12,500,IF($E494&lt;='CAV hastighet'!$E$13,630,"Dim må overstyres"))))))))),IF($E494&lt;='2. Velg maks og min hastigheter'!$E$5,100,IF($E494&lt;='2. Velg maks og min hastigheter'!$E$6,125,IF($E494&lt;='2. Velg maks og min hastigheter'!$E$7,160,IF($E494&lt;='2. Velg maks og min hastigheter'!$E$8,200,IF($E494&lt;='2. Velg maks og min hastigheter'!$E$9,250,IF($E494&lt;='2. Velg maks og min hastigheter'!$E$10,315,IF($E494&lt;='2. Velg maks og min hastigheter'!$E$11,400,IF($E494&lt;='2. Velg maks og min hastigheter'!$E$12,500,IF($E494&lt;='2. Velg maks og min hastigheter'!$E$13,630,"Bruk rektangulært")))))))))))</f>
        <v/>
      </c>
      <c r="G494" s="170"/>
      <c r="H494" s="170"/>
      <c r="I494" s="172" t="str">
        <f>IFERROR(IF(OR($E494="",F494=""),"",IF(AND(F494="Bruk rektangulært",G494=""),"",ROUND(IF(G494&lt;&gt;"",IF( VLOOKUP(G494,'Dim, min og maks'!$A$2:$F$54,6,FALSE)&lt;&gt;0,'1. Prosjekteringsverktøy'!E494/3600/VLOOKUP(G494,'Dim, min og maks'!$A$2:$F$54,6,FALSE),(E494/3600)/(((G494/2/1000))^2*PI())),IF( VLOOKUP(F494,'Dim, min og maks'!$A$2:$F$54,6,FALSE)&lt;&gt;0,'1. Prosjekteringsverktøy'!E494/3600/VLOOKUP($F494,'Dim, min og maks'!$A$2:$F$54,6,FALSE),($E494/3600)/((($F494/2/1000))^2*PI()))),1))),"Dim finnes ikke")</f>
        <v/>
      </c>
      <c r="J494" s="173" t="str">
        <f>IFERROR(ROUND(IF($F494=0,"",IF(H494=CAV!$A$3,E494,IF(G494&lt;&gt;"",IF($G494=100,'2. Velg maks og min hastigheter'!$H$5,IF($G494=125,'2. Velg maks og min hastigheter'!$H$6,IF($G494=160,'2. Velg maks og min hastigheter'!$H$7,IF($G494=200,'2. Velg maks og min hastigheter'!$H$8,IF($G494=250,'2. Velg maks og min hastigheter'!$H$9,IF($G494=315,'2. Velg maks og min hastigheter'!$H$10,IF($G494=400,'2. Velg maks og min hastigheter'!$H$11,IF($G494=500,'2. Velg maks og min hastigheter'!$H$12,IF($G494=630,'2. Velg maks og min hastigheter'!$H$13,VLOOKUP($G494,'Dim, min og maks'!$A$11:$H$54,6,FALSE)*3600*1.5))))))))),IF($F494=100,'2. Velg maks og min hastigheter'!$H$5,IF($F494=125,'2. Velg maks og min hastigheter'!$H$6,IF($F494=160,'2. Velg maks og min hastigheter'!$H$7,IF($F494=200,'2. Velg maks og min hastigheter'!$H$8,IF($F494=250,'2. Velg maks og min hastigheter'!$H$9,IF($F494=315,'2. Velg maks og min hastigheter'!$H$10,IF($F494=400,'2. Velg maks og min hastigheter'!$H$11,IF($F494=500,'2. Velg maks og min hastigheter'!$H$12,IF($F494=630,'2. Velg maks og min hastigheter'!$H$13,VLOOKUP($F494,'Dim, min og maks'!$A$11:$H$54,6,FALSE)*3600*1.5)))))))))))),0),"")</f>
        <v/>
      </c>
      <c r="K494" s="174"/>
      <c r="L494" s="175" t="str">
        <f t="shared" si="19"/>
        <v/>
      </c>
      <c r="M494" s="233" t="str">
        <f t="shared" si="18"/>
        <v/>
      </c>
      <c r="N494" s="233"/>
      <c r="O494" s="233"/>
      <c r="P494" s="164"/>
    </row>
    <row r="495" spans="1:16" ht="15" customHeight="1" x14ac:dyDescent="0.3">
      <c r="A495" s="155"/>
      <c r="B495" s="174" t="s">
        <v>425</v>
      </c>
      <c r="C495" s="164"/>
      <c r="D495" s="164"/>
      <c r="E495" s="164"/>
      <c r="F495" s="169" t="str">
        <f>IF($E495&lt;20,"",IF(H495=CAV!$A$3,IF($E495&lt;='CAV hastighet'!$E$5,100,IF($E495&lt;='CAV hastighet'!$E$6,125,IF($E495&lt;='CAV hastighet'!$E$7,160,IF($E495&lt;='CAV hastighet'!$E$8,200,IF($E495&lt;='CAV hastighet'!$E$9,250,IF($E495&lt;='CAV hastighet'!$E$10,315,IF($E495&lt;='CAV hastighet'!$E$11,400,IF($E495&lt;='CAV hastighet'!$E$12,500,IF($E495&lt;='CAV hastighet'!$E$13,630,"Dim må overstyres"))))))))),IF($E495&lt;='2. Velg maks og min hastigheter'!$E$5,100,IF($E495&lt;='2. Velg maks og min hastigheter'!$E$6,125,IF($E495&lt;='2. Velg maks og min hastigheter'!$E$7,160,IF($E495&lt;='2. Velg maks og min hastigheter'!$E$8,200,IF($E495&lt;='2. Velg maks og min hastigheter'!$E$9,250,IF($E495&lt;='2. Velg maks og min hastigheter'!$E$10,315,IF($E495&lt;='2. Velg maks og min hastigheter'!$E$11,400,IF($E495&lt;='2. Velg maks og min hastigheter'!$E$12,500,IF($E495&lt;='2. Velg maks og min hastigheter'!$E$13,630,"Bruk rektangulært")))))))))))</f>
        <v/>
      </c>
      <c r="G495" s="170"/>
      <c r="H495" s="170"/>
      <c r="I495" s="172" t="str">
        <f>IFERROR(IF(OR($E495="",F495=""),"",IF(AND(F495="Bruk rektangulært",G495=""),"",ROUND(IF(G495&lt;&gt;"",IF( VLOOKUP(G495,'Dim, min og maks'!$A$2:$F$54,6,FALSE)&lt;&gt;0,'1. Prosjekteringsverktøy'!E495/3600/VLOOKUP(G495,'Dim, min og maks'!$A$2:$F$54,6,FALSE),(E495/3600)/(((G495/2/1000))^2*PI())),IF( VLOOKUP(F495,'Dim, min og maks'!$A$2:$F$54,6,FALSE)&lt;&gt;0,'1. Prosjekteringsverktøy'!E495/3600/VLOOKUP($F495,'Dim, min og maks'!$A$2:$F$54,6,FALSE),($E495/3600)/((($F495/2/1000))^2*PI()))),1))),"Dim finnes ikke")</f>
        <v/>
      </c>
      <c r="J495" s="173" t="str">
        <f>IFERROR(ROUND(IF($F495=0,"",IF(H495=CAV!$A$3,E495,IF(G495&lt;&gt;"",IF($G495=100,'2. Velg maks og min hastigheter'!$H$5,IF($G495=125,'2. Velg maks og min hastigheter'!$H$6,IF($G495=160,'2. Velg maks og min hastigheter'!$H$7,IF($G495=200,'2. Velg maks og min hastigheter'!$H$8,IF($G495=250,'2. Velg maks og min hastigheter'!$H$9,IF($G495=315,'2. Velg maks og min hastigheter'!$H$10,IF($G495=400,'2. Velg maks og min hastigheter'!$H$11,IF($G495=500,'2. Velg maks og min hastigheter'!$H$12,IF($G495=630,'2. Velg maks og min hastigheter'!$H$13,VLOOKUP($G495,'Dim, min og maks'!$A$11:$H$54,6,FALSE)*3600*1.5))))))))),IF($F495=100,'2. Velg maks og min hastigheter'!$H$5,IF($F495=125,'2. Velg maks og min hastigheter'!$H$6,IF($F495=160,'2. Velg maks og min hastigheter'!$H$7,IF($F495=200,'2. Velg maks og min hastigheter'!$H$8,IF($F495=250,'2. Velg maks og min hastigheter'!$H$9,IF($F495=315,'2. Velg maks og min hastigheter'!$H$10,IF($F495=400,'2. Velg maks og min hastigheter'!$H$11,IF($F495=500,'2. Velg maks og min hastigheter'!$H$12,IF($F495=630,'2. Velg maks og min hastigheter'!$H$13,VLOOKUP($F495,'Dim, min og maks'!$A$11:$H$54,6,FALSE)*3600*1.5)))))))))))),0),"")</f>
        <v/>
      </c>
      <c r="K495" s="174"/>
      <c r="L495" s="175" t="str">
        <f t="shared" si="19"/>
        <v/>
      </c>
      <c r="M495" s="233" t="str">
        <f t="shared" si="18"/>
        <v/>
      </c>
      <c r="N495" s="233"/>
      <c r="O495" s="233"/>
      <c r="P495" s="164"/>
    </row>
    <row r="496" spans="1:16" ht="15" customHeight="1" x14ac:dyDescent="0.3">
      <c r="A496" s="155"/>
      <c r="B496" s="174" t="s">
        <v>425</v>
      </c>
      <c r="C496" s="164"/>
      <c r="D496" s="164"/>
      <c r="E496" s="164"/>
      <c r="F496" s="169" t="str">
        <f>IF($E496&lt;20,"",IF(H496=CAV!$A$3,IF($E496&lt;='CAV hastighet'!$E$5,100,IF($E496&lt;='CAV hastighet'!$E$6,125,IF($E496&lt;='CAV hastighet'!$E$7,160,IF($E496&lt;='CAV hastighet'!$E$8,200,IF($E496&lt;='CAV hastighet'!$E$9,250,IF($E496&lt;='CAV hastighet'!$E$10,315,IF($E496&lt;='CAV hastighet'!$E$11,400,IF($E496&lt;='CAV hastighet'!$E$12,500,IF($E496&lt;='CAV hastighet'!$E$13,630,"Dim må overstyres"))))))))),IF($E496&lt;='2. Velg maks og min hastigheter'!$E$5,100,IF($E496&lt;='2. Velg maks og min hastigheter'!$E$6,125,IF($E496&lt;='2. Velg maks og min hastigheter'!$E$7,160,IF($E496&lt;='2. Velg maks og min hastigheter'!$E$8,200,IF($E496&lt;='2. Velg maks og min hastigheter'!$E$9,250,IF($E496&lt;='2. Velg maks og min hastigheter'!$E$10,315,IF($E496&lt;='2. Velg maks og min hastigheter'!$E$11,400,IF($E496&lt;='2. Velg maks og min hastigheter'!$E$12,500,IF($E496&lt;='2. Velg maks og min hastigheter'!$E$13,630,"Bruk rektangulært")))))))))))</f>
        <v/>
      </c>
      <c r="G496" s="170"/>
      <c r="H496" s="170"/>
      <c r="I496" s="172" t="str">
        <f>IFERROR(IF(OR($E496="",F496=""),"",IF(AND(F496="Bruk rektangulært",G496=""),"",ROUND(IF(G496&lt;&gt;"",IF( VLOOKUP(G496,'Dim, min og maks'!$A$2:$F$54,6,FALSE)&lt;&gt;0,'1. Prosjekteringsverktøy'!E496/3600/VLOOKUP(G496,'Dim, min og maks'!$A$2:$F$54,6,FALSE),(E496/3600)/(((G496/2/1000))^2*PI())),IF( VLOOKUP(F496,'Dim, min og maks'!$A$2:$F$54,6,FALSE)&lt;&gt;0,'1. Prosjekteringsverktøy'!E496/3600/VLOOKUP($F496,'Dim, min og maks'!$A$2:$F$54,6,FALSE),($E496/3600)/((($F496/2/1000))^2*PI()))),1))),"Dim finnes ikke")</f>
        <v/>
      </c>
      <c r="J496" s="173" t="str">
        <f>IFERROR(ROUND(IF($F496=0,"",IF(H496=CAV!$A$3,E496,IF(G496&lt;&gt;"",IF($G496=100,'2. Velg maks og min hastigheter'!$H$5,IF($G496=125,'2. Velg maks og min hastigheter'!$H$6,IF($G496=160,'2. Velg maks og min hastigheter'!$H$7,IF($G496=200,'2. Velg maks og min hastigheter'!$H$8,IF($G496=250,'2. Velg maks og min hastigheter'!$H$9,IF($G496=315,'2. Velg maks og min hastigheter'!$H$10,IF($G496=400,'2. Velg maks og min hastigheter'!$H$11,IF($G496=500,'2. Velg maks og min hastigheter'!$H$12,IF($G496=630,'2. Velg maks og min hastigheter'!$H$13,VLOOKUP($G496,'Dim, min og maks'!$A$11:$H$54,6,FALSE)*3600*1.5))))))))),IF($F496=100,'2. Velg maks og min hastigheter'!$H$5,IF($F496=125,'2. Velg maks og min hastigheter'!$H$6,IF($F496=160,'2. Velg maks og min hastigheter'!$H$7,IF($F496=200,'2. Velg maks og min hastigheter'!$H$8,IF($F496=250,'2. Velg maks og min hastigheter'!$H$9,IF($F496=315,'2. Velg maks og min hastigheter'!$H$10,IF($F496=400,'2. Velg maks og min hastigheter'!$H$11,IF($F496=500,'2. Velg maks og min hastigheter'!$H$12,IF($F496=630,'2. Velg maks og min hastigheter'!$H$13,VLOOKUP($F496,'Dim, min og maks'!$A$11:$H$54,6,FALSE)*3600*1.5)))))))))))),0),"")</f>
        <v/>
      </c>
      <c r="K496" s="174"/>
      <c r="L496" s="175" t="str">
        <f t="shared" si="19"/>
        <v/>
      </c>
      <c r="M496" s="233" t="str">
        <f t="shared" si="18"/>
        <v/>
      </c>
      <c r="N496" s="233"/>
      <c r="O496" s="233"/>
      <c r="P496" s="164"/>
    </row>
    <row r="497" spans="1:16" ht="15" customHeight="1" x14ac:dyDescent="0.3">
      <c r="A497" s="155"/>
      <c r="B497" s="174" t="s">
        <v>425</v>
      </c>
      <c r="C497" s="164"/>
      <c r="D497" s="164"/>
      <c r="E497" s="164"/>
      <c r="F497" s="169" t="str">
        <f>IF($E497&lt;20,"",IF(H497=CAV!$A$3,IF($E497&lt;='CAV hastighet'!$E$5,100,IF($E497&lt;='CAV hastighet'!$E$6,125,IF($E497&lt;='CAV hastighet'!$E$7,160,IF($E497&lt;='CAV hastighet'!$E$8,200,IF($E497&lt;='CAV hastighet'!$E$9,250,IF($E497&lt;='CAV hastighet'!$E$10,315,IF($E497&lt;='CAV hastighet'!$E$11,400,IF($E497&lt;='CAV hastighet'!$E$12,500,IF($E497&lt;='CAV hastighet'!$E$13,630,"Dim må overstyres"))))))))),IF($E497&lt;='2. Velg maks og min hastigheter'!$E$5,100,IF($E497&lt;='2. Velg maks og min hastigheter'!$E$6,125,IF($E497&lt;='2. Velg maks og min hastigheter'!$E$7,160,IF($E497&lt;='2. Velg maks og min hastigheter'!$E$8,200,IF($E497&lt;='2. Velg maks og min hastigheter'!$E$9,250,IF($E497&lt;='2. Velg maks og min hastigheter'!$E$10,315,IF($E497&lt;='2. Velg maks og min hastigheter'!$E$11,400,IF($E497&lt;='2. Velg maks og min hastigheter'!$E$12,500,IF($E497&lt;='2. Velg maks og min hastigheter'!$E$13,630,"Bruk rektangulært")))))))))))</f>
        <v/>
      </c>
      <c r="G497" s="170"/>
      <c r="H497" s="170"/>
      <c r="I497" s="172" t="str">
        <f>IFERROR(IF(OR($E497="",F497=""),"",IF(AND(F497="Bruk rektangulært",G497=""),"",ROUND(IF(G497&lt;&gt;"",IF( VLOOKUP(G497,'Dim, min og maks'!$A$2:$F$54,6,FALSE)&lt;&gt;0,'1. Prosjekteringsverktøy'!E497/3600/VLOOKUP(G497,'Dim, min og maks'!$A$2:$F$54,6,FALSE),(E497/3600)/(((G497/2/1000))^2*PI())),IF( VLOOKUP(F497,'Dim, min og maks'!$A$2:$F$54,6,FALSE)&lt;&gt;0,'1. Prosjekteringsverktøy'!E497/3600/VLOOKUP($F497,'Dim, min og maks'!$A$2:$F$54,6,FALSE),($E497/3600)/((($F497/2/1000))^2*PI()))),1))),"Dim finnes ikke")</f>
        <v/>
      </c>
      <c r="J497" s="173" t="str">
        <f>IFERROR(ROUND(IF($F497=0,"",IF(H497=CAV!$A$3,E497,IF(G497&lt;&gt;"",IF($G497=100,'2. Velg maks og min hastigheter'!$H$5,IF($G497=125,'2. Velg maks og min hastigheter'!$H$6,IF($G497=160,'2. Velg maks og min hastigheter'!$H$7,IF($G497=200,'2. Velg maks og min hastigheter'!$H$8,IF($G497=250,'2. Velg maks og min hastigheter'!$H$9,IF($G497=315,'2. Velg maks og min hastigheter'!$H$10,IF($G497=400,'2. Velg maks og min hastigheter'!$H$11,IF($G497=500,'2. Velg maks og min hastigheter'!$H$12,IF($G497=630,'2. Velg maks og min hastigheter'!$H$13,VLOOKUP($G497,'Dim, min og maks'!$A$11:$H$54,6,FALSE)*3600*1.5))))))))),IF($F497=100,'2. Velg maks og min hastigheter'!$H$5,IF($F497=125,'2. Velg maks og min hastigheter'!$H$6,IF($F497=160,'2. Velg maks og min hastigheter'!$H$7,IF($F497=200,'2. Velg maks og min hastigheter'!$H$8,IF($F497=250,'2. Velg maks og min hastigheter'!$H$9,IF($F497=315,'2. Velg maks og min hastigheter'!$H$10,IF($F497=400,'2. Velg maks og min hastigheter'!$H$11,IF($F497=500,'2. Velg maks og min hastigheter'!$H$12,IF($F497=630,'2. Velg maks og min hastigheter'!$H$13,VLOOKUP($F497,'Dim, min og maks'!$A$11:$H$54,6,FALSE)*3600*1.5)))))))))))),0),"")</f>
        <v/>
      </c>
      <c r="K497" s="174"/>
      <c r="L497" s="175" t="str">
        <f t="shared" si="19"/>
        <v/>
      </c>
      <c r="M497" s="233" t="str">
        <f t="shared" si="18"/>
        <v/>
      </c>
      <c r="N497" s="233"/>
      <c r="O497" s="233"/>
      <c r="P497" s="164"/>
    </row>
    <row r="498" spans="1:16" ht="15" customHeight="1" x14ac:dyDescent="0.3">
      <c r="A498" s="155"/>
      <c r="B498" s="174" t="s">
        <v>425</v>
      </c>
      <c r="C498" s="164"/>
      <c r="D498" s="164"/>
      <c r="E498" s="164"/>
      <c r="F498" s="169" t="str">
        <f>IF($E498&lt;20,"",IF(H498=CAV!$A$3,IF($E498&lt;='CAV hastighet'!$E$5,100,IF($E498&lt;='CAV hastighet'!$E$6,125,IF($E498&lt;='CAV hastighet'!$E$7,160,IF($E498&lt;='CAV hastighet'!$E$8,200,IF($E498&lt;='CAV hastighet'!$E$9,250,IF($E498&lt;='CAV hastighet'!$E$10,315,IF($E498&lt;='CAV hastighet'!$E$11,400,IF($E498&lt;='CAV hastighet'!$E$12,500,IF($E498&lt;='CAV hastighet'!$E$13,630,"Dim må overstyres"))))))))),IF($E498&lt;='2. Velg maks og min hastigheter'!$E$5,100,IF($E498&lt;='2. Velg maks og min hastigheter'!$E$6,125,IF($E498&lt;='2. Velg maks og min hastigheter'!$E$7,160,IF($E498&lt;='2. Velg maks og min hastigheter'!$E$8,200,IF($E498&lt;='2. Velg maks og min hastigheter'!$E$9,250,IF($E498&lt;='2. Velg maks og min hastigheter'!$E$10,315,IF($E498&lt;='2. Velg maks og min hastigheter'!$E$11,400,IF($E498&lt;='2. Velg maks og min hastigheter'!$E$12,500,IF($E498&lt;='2. Velg maks og min hastigheter'!$E$13,630,"Bruk rektangulært")))))))))))</f>
        <v/>
      </c>
      <c r="G498" s="170"/>
      <c r="H498" s="170"/>
      <c r="I498" s="172" t="str">
        <f>IFERROR(IF(OR($E498="",F498=""),"",IF(AND(F498="Bruk rektangulært",G498=""),"",ROUND(IF(G498&lt;&gt;"",IF( VLOOKUP(G498,'Dim, min og maks'!$A$2:$F$54,6,FALSE)&lt;&gt;0,'1. Prosjekteringsverktøy'!E498/3600/VLOOKUP(G498,'Dim, min og maks'!$A$2:$F$54,6,FALSE),(E498/3600)/(((G498/2/1000))^2*PI())),IF( VLOOKUP(F498,'Dim, min og maks'!$A$2:$F$54,6,FALSE)&lt;&gt;0,'1. Prosjekteringsverktøy'!E498/3600/VLOOKUP($F498,'Dim, min og maks'!$A$2:$F$54,6,FALSE),($E498/3600)/((($F498/2/1000))^2*PI()))),1))),"Dim finnes ikke")</f>
        <v/>
      </c>
      <c r="J498" s="173" t="str">
        <f>IFERROR(ROUND(IF($F498=0,"",IF(H498=CAV!$A$3,E498,IF(G498&lt;&gt;"",IF($G498=100,'2. Velg maks og min hastigheter'!$H$5,IF($G498=125,'2. Velg maks og min hastigheter'!$H$6,IF($G498=160,'2. Velg maks og min hastigheter'!$H$7,IF($G498=200,'2. Velg maks og min hastigheter'!$H$8,IF($G498=250,'2. Velg maks og min hastigheter'!$H$9,IF($G498=315,'2. Velg maks og min hastigheter'!$H$10,IF($G498=400,'2. Velg maks og min hastigheter'!$H$11,IF($G498=500,'2. Velg maks og min hastigheter'!$H$12,IF($G498=630,'2. Velg maks og min hastigheter'!$H$13,VLOOKUP($G498,'Dim, min og maks'!$A$11:$H$54,6,FALSE)*3600*1.5))))))))),IF($F498=100,'2. Velg maks og min hastigheter'!$H$5,IF($F498=125,'2. Velg maks og min hastigheter'!$H$6,IF($F498=160,'2. Velg maks og min hastigheter'!$H$7,IF($F498=200,'2. Velg maks og min hastigheter'!$H$8,IF($F498=250,'2. Velg maks og min hastigheter'!$H$9,IF($F498=315,'2. Velg maks og min hastigheter'!$H$10,IF($F498=400,'2. Velg maks og min hastigheter'!$H$11,IF($F498=500,'2. Velg maks og min hastigheter'!$H$12,IF($F498=630,'2. Velg maks og min hastigheter'!$H$13,VLOOKUP($F498,'Dim, min og maks'!$A$11:$H$54,6,FALSE)*3600*1.5)))))))))))),0),"")</f>
        <v/>
      </c>
      <c r="K498" s="174"/>
      <c r="L498" s="175" t="str">
        <f t="shared" si="19"/>
        <v/>
      </c>
      <c r="M498" s="233" t="str">
        <f t="shared" si="18"/>
        <v/>
      </c>
      <c r="N498" s="233"/>
      <c r="O498" s="233"/>
      <c r="P498" s="164"/>
    </row>
    <row r="499" spans="1:16" ht="15" customHeight="1" x14ac:dyDescent="0.3">
      <c r="A499" s="155"/>
      <c r="B499" s="174" t="s">
        <v>425</v>
      </c>
      <c r="C499" s="164"/>
      <c r="D499" s="164"/>
      <c r="E499" s="164"/>
      <c r="F499" s="169" t="str">
        <f>IF($E499&lt;20,"",IF(H499=CAV!$A$3,IF($E499&lt;='CAV hastighet'!$E$5,100,IF($E499&lt;='CAV hastighet'!$E$6,125,IF($E499&lt;='CAV hastighet'!$E$7,160,IF($E499&lt;='CAV hastighet'!$E$8,200,IF($E499&lt;='CAV hastighet'!$E$9,250,IF($E499&lt;='CAV hastighet'!$E$10,315,IF($E499&lt;='CAV hastighet'!$E$11,400,IF($E499&lt;='CAV hastighet'!$E$12,500,IF($E499&lt;='CAV hastighet'!$E$13,630,"Dim må overstyres"))))))))),IF($E499&lt;='2. Velg maks og min hastigheter'!$E$5,100,IF($E499&lt;='2. Velg maks og min hastigheter'!$E$6,125,IF($E499&lt;='2. Velg maks og min hastigheter'!$E$7,160,IF($E499&lt;='2. Velg maks og min hastigheter'!$E$8,200,IF($E499&lt;='2. Velg maks og min hastigheter'!$E$9,250,IF($E499&lt;='2. Velg maks og min hastigheter'!$E$10,315,IF($E499&lt;='2. Velg maks og min hastigheter'!$E$11,400,IF($E499&lt;='2. Velg maks og min hastigheter'!$E$12,500,IF($E499&lt;='2. Velg maks og min hastigheter'!$E$13,630,"Bruk rektangulært")))))))))))</f>
        <v/>
      </c>
      <c r="G499" s="170"/>
      <c r="H499" s="170"/>
      <c r="I499" s="172" t="str">
        <f>IFERROR(IF(OR($E499="",F499=""),"",IF(AND(F499="Bruk rektangulært",G499=""),"",ROUND(IF(G499&lt;&gt;"",IF( VLOOKUP(G499,'Dim, min og maks'!$A$2:$F$54,6,FALSE)&lt;&gt;0,'1. Prosjekteringsverktøy'!E499/3600/VLOOKUP(G499,'Dim, min og maks'!$A$2:$F$54,6,FALSE),(E499/3600)/(((G499/2/1000))^2*PI())),IF( VLOOKUP(F499,'Dim, min og maks'!$A$2:$F$54,6,FALSE)&lt;&gt;0,'1. Prosjekteringsverktøy'!E499/3600/VLOOKUP($F499,'Dim, min og maks'!$A$2:$F$54,6,FALSE),($E499/3600)/((($F499/2/1000))^2*PI()))),1))),"Dim finnes ikke")</f>
        <v/>
      </c>
      <c r="J499" s="173" t="str">
        <f>IFERROR(ROUND(IF($F499=0,"",IF(H499=CAV!$A$3,E499,IF(G499&lt;&gt;"",IF($G499=100,'2. Velg maks og min hastigheter'!$H$5,IF($G499=125,'2. Velg maks og min hastigheter'!$H$6,IF($G499=160,'2. Velg maks og min hastigheter'!$H$7,IF($G499=200,'2. Velg maks og min hastigheter'!$H$8,IF($G499=250,'2. Velg maks og min hastigheter'!$H$9,IF($G499=315,'2. Velg maks og min hastigheter'!$H$10,IF($G499=400,'2. Velg maks og min hastigheter'!$H$11,IF($G499=500,'2. Velg maks og min hastigheter'!$H$12,IF($G499=630,'2. Velg maks og min hastigheter'!$H$13,VLOOKUP($G499,'Dim, min og maks'!$A$11:$H$54,6,FALSE)*3600*1.5))))))))),IF($F499=100,'2. Velg maks og min hastigheter'!$H$5,IF($F499=125,'2. Velg maks og min hastigheter'!$H$6,IF($F499=160,'2. Velg maks og min hastigheter'!$H$7,IF($F499=200,'2. Velg maks og min hastigheter'!$H$8,IF($F499=250,'2. Velg maks og min hastigheter'!$H$9,IF($F499=315,'2. Velg maks og min hastigheter'!$H$10,IF($F499=400,'2. Velg maks og min hastigheter'!$H$11,IF($F499=500,'2. Velg maks og min hastigheter'!$H$12,IF($F499=630,'2. Velg maks og min hastigheter'!$H$13,VLOOKUP($F499,'Dim, min og maks'!$A$11:$H$54,6,FALSE)*3600*1.5)))))))))))),0),"")</f>
        <v/>
      </c>
      <c r="K499" s="174"/>
      <c r="L499" s="175" t="str">
        <f t="shared" si="19"/>
        <v/>
      </c>
      <c r="M499" s="233" t="str">
        <f t="shared" si="18"/>
        <v/>
      </c>
      <c r="N499" s="233"/>
      <c r="O499" s="233"/>
      <c r="P499" s="164"/>
    </row>
    <row r="500" spans="1:16" ht="15" customHeight="1" x14ac:dyDescent="0.3">
      <c r="A500" s="155"/>
      <c r="B500" s="174" t="s">
        <v>425</v>
      </c>
      <c r="C500" s="164"/>
      <c r="D500" s="164"/>
      <c r="E500" s="164"/>
      <c r="F500" s="169" t="str">
        <f>IF($E500&lt;20,"",IF(H500=CAV!$A$3,IF($E500&lt;='CAV hastighet'!$E$5,100,IF($E500&lt;='CAV hastighet'!$E$6,125,IF($E500&lt;='CAV hastighet'!$E$7,160,IF($E500&lt;='CAV hastighet'!$E$8,200,IF($E500&lt;='CAV hastighet'!$E$9,250,IF($E500&lt;='CAV hastighet'!$E$10,315,IF($E500&lt;='CAV hastighet'!$E$11,400,IF($E500&lt;='CAV hastighet'!$E$12,500,IF($E500&lt;='CAV hastighet'!$E$13,630,"Dim må overstyres"))))))))),IF($E500&lt;='2. Velg maks og min hastigheter'!$E$5,100,IF($E500&lt;='2. Velg maks og min hastigheter'!$E$6,125,IF($E500&lt;='2. Velg maks og min hastigheter'!$E$7,160,IF($E500&lt;='2. Velg maks og min hastigheter'!$E$8,200,IF($E500&lt;='2. Velg maks og min hastigheter'!$E$9,250,IF($E500&lt;='2. Velg maks og min hastigheter'!$E$10,315,IF($E500&lt;='2. Velg maks og min hastigheter'!$E$11,400,IF($E500&lt;='2. Velg maks og min hastigheter'!$E$12,500,IF($E500&lt;='2. Velg maks og min hastigheter'!$E$13,630,"Bruk rektangulært")))))))))))</f>
        <v/>
      </c>
      <c r="G500" s="170"/>
      <c r="H500" s="170"/>
      <c r="I500" s="172" t="str">
        <f>IFERROR(IF(OR($E500="",F500=""),"",IF(AND(F500="Bruk rektangulært",G500=""),"",ROUND(IF(G500&lt;&gt;"",IF( VLOOKUP(G500,'Dim, min og maks'!$A$2:$F$54,6,FALSE)&lt;&gt;0,'1. Prosjekteringsverktøy'!E500/3600/VLOOKUP(G500,'Dim, min og maks'!$A$2:$F$54,6,FALSE),(E500/3600)/(((G500/2/1000))^2*PI())),IF( VLOOKUP(F500,'Dim, min og maks'!$A$2:$F$54,6,FALSE)&lt;&gt;0,'1. Prosjekteringsverktøy'!E500/3600/VLOOKUP($F500,'Dim, min og maks'!$A$2:$F$54,6,FALSE),($E500/3600)/((($F500/2/1000))^2*PI()))),1))),"Dim finnes ikke")</f>
        <v/>
      </c>
      <c r="J500" s="173" t="str">
        <f>IFERROR(ROUND(IF($F500=0,"",IF(H500=CAV!$A$3,E500,IF(G500&lt;&gt;"",IF($G500=100,'2. Velg maks og min hastigheter'!$H$5,IF($G500=125,'2. Velg maks og min hastigheter'!$H$6,IF($G500=160,'2. Velg maks og min hastigheter'!$H$7,IF($G500=200,'2. Velg maks og min hastigheter'!$H$8,IF($G500=250,'2. Velg maks og min hastigheter'!$H$9,IF($G500=315,'2. Velg maks og min hastigheter'!$H$10,IF($G500=400,'2. Velg maks og min hastigheter'!$H$11,IF($G500=500,'2. Velg maks og min hastigheter'!$H$12,IF($G500=630,'2. Velg maks og min hastigheter'!$H$13,VLOOKUP($G500,'Dim, min og maks'!$A$11:$H$54,6,FALSE)*3600*1.5))))))))),IF($F500=100,'2. Velg maks og min hastigheter'!$H$5,IF($F500=125,'2. Velg maks og min hastigheter'!$H$6,IF($F500=160,'2. Velg maks og min hastigheter'!$H$7,IF($F500=200,'2. Velg maks og min hastigheter'!$H$8,IF($F500=250,'2. Velg maks og min hastigheter'!$H$9,IF($F500=315,'2. Velg maks og min hastigheter'!$H$10,IF($F500=400,'2. Velg maks og min hastigheter'!$H$11,IF($F500=500,'2. Velg maks og min hastigheter'!$H$12,IF($F500=630,'2. Velg maks og min hastigheter'!$H$13,VLOOKUP($F500,'Dim, min og maks'!$A$11:$H$54,6,FALSE)*3600*1.5)))))))))))),0),"")</f>
        <v/>
      </c>
      <c r="K500" s="174"/>
      <c r="L500" s="175" t="str">
        <f t="shared" si="19"/>
        <v/>
      </c>
      <c r="M500" s="233" t="str">
        <f t="shared" si="18"/>
        <v/>
      </c>
      <c r="N500" s="233"/>
      <c r="O500" s="233"/>
      <c r="P500" s="164"/>
    </row>
    <row r="501" spans="1:16" ht="15" customHeight="1" x14ac:dyDescent="0.3">
      <c r="A501" s="155"/>
      <c r="B501" s="174" t="s">
        <v>425</v>
      </c>
      <c r="C501" s="164"/>
      <c r="D501" s="164"/>
      <c r="E501" s="164"/>
      <c r="F501" s="169" t="str">
        <f>IF($E501&lt;20,"",IF(H501=CAV!$A$3,IF($E501&lt;='CAV hastighet'!$E$5,100,IF($E501&lt;='CAV hastighet'!$E$6,125,IF($E501&lt;='CAV hastighet'!$E$7,160,IF($E501&lt;='CAV hastighet'!$E$8,200,IF($E501&lt;='CAV hastighet'!$E$9,250,IF($E501&lt;='CAV hastighet'!$E$10,315,IF($E501&lt;='CAV hastighet'!$E$11,400,IF($E501&lt;='CAV hastighet'!$E$12,500,IF($E501&lt;='CAV hastighet'!$E$13,630,"Dim må overstyres"))))))))),IF($E501&lt;='2. Velg maks og min hastigheter'!$E$5,100,IF($E501&lt;='2. Velg maks og min hastigheter'!$E$6,125,IF($E501&lt;='2. Velg maks og min hastigheter'!$E$7,160,IF($E501&lt;='2. Velg maks og min hastigheter'!$E$8,200,IF($E501&lt;='2. Velg maks og min hastigheter'!$E$9,250,IF($E501&lt;='2. Velg maks og min hastigheter'!$E$10,315,IF($E501&lt;='2. Velg maks og min hastigheter'!$E$11,400,IF($E501&lt;='2. Velg maks og min hastigheter'!$E$12,500,IF($E501&lt;='2. Velg maks og min hastigheter'!$E$13,630,"Bruk rektangulært")))))))))))</f>
        <v/>
      </c>
      <c r="G501" s="170"/>
      <c r="H501" s="170"/>
      <c r="I501" s="172" t="str">
        <f>IFERROR(IF(OR($E501="",F501=""),"",IF(AND(F501="Bruk rektangulært",G501=""),"",ROUND(IF(G501&lt;&gt;"",IF( VLOOKUP(G501,'Dim, min og maks'!$A$2:$F$54,6,FALSE)&lt;&gt;0,'1. Prosjekteringsverktøy'!E501/3600/VLOOKUP(G501,'Dim, min og maks'!$A$2:$F$54,6,FALSE),(E501/3600)/(((G501/2/1000))^2*PI())),IF( VLOOKUP(F501,'Dim, min og maks'!$A$2:$F$54,6,FALSE)&lt;&gt;0,'1. Prosjekteringsverktøy'!E501/3600/VLOOKUP($F501,'Dim, min og maks'!$A$2:$F$54,6,FALSE),($E501/3600)/((($F501/2/1000))^2*PI()))),1))),"Dim finnes ikke")</f>
        <v/>
      </c>
      <c r="J501" s="173" t="str">
        <f>IFERROR(ROUND(IF($F501=0,"",IF(H501=CAV!$A$3,E501,IF(G501&lt;&gt;"",IF($G501=100,'2. Velg maks og min hastigheter'!$H$5,IF($G501=125,'2. Velg maks og min hastigheter'!$H$6,IF($G501=160,'2. Velg maks og min hastigheter'!$H$7,IF($G501=200,'2. Velg maks og min hastigheter'!$H$8,IF($G501=250,'2. Velg maks og min hastigheter'!$H$9,IF($G501=315,'2. Velg maks og min hastigheter'!$H$10,IF($G501=400,'2. Velg maks og min hastigheter'!$H$11,IF($G501=500,'2. Velg maks og min hastigheter'!$H$12,IF($G501=630,'2. Velg maks og min hastigheter'!$H$13,VLOOKUP($G501,'Dim, min og maks'!$A$11:$H$54,6,FALSE)*3600*1.5))))))))),IF($F501=100,'2. Velg maks og min hastigheter'!$H$5,IF($F501=125,'2. Velg maks og min hastigheter'!$H$6,IF($F501=160,'2. Velg maks og min hastigheter'!$H$7,IF($F501=200,'2. Velg maks og min hastigheter'!$H$8,IF($F501=250,'2. Velg maks og min hastigheter'!$H$9,IF($F501=315,'2. Velg maks og min hastigheter'!$H$10,IF($F501=400,'2. Velg maks og min hastigheter'!$H$11,IF($F501=500,'2. Velg maks og min hastigheter'!$H$12,IF($F501=630,'2. Velg maks og min hastigheter'!$H$13,VLOOKUP($F501,'Dim, min og maks'!$A$11:$H$54,6,FALSE)*3600*1.5)))))))))))),0),"")</f>
        <v/>
      </c>
      <c r="K501" s="174"/>
      <c r="L501" s="175" t="str">
        <f t="shared" si="19"/>
        <v/>
      </c>
      <c r="M501" s="233" t="str">
        <f t="shared" si="18"/>
        <v/>
      </c>
      <c r="N501" s="233"/>
      <c r="O501" s="233"/>
      <c r="P501" s="164"/>
    </row>
    <row r="502" spans="1:16" ht="15" customHeight="1" x14ac:dyDescent="0.3">
      <c r="A502" s="155"/>
      <c r="B502" s="174" t="s">
        <v>425</v>
      </c>
      <c r="C502" s="164"/>
      <c r="D502" s="164"/>
      <c r="E502" s="164"/>
      <c r="F502" s="169" t="str">
        <f>IF($E502&lt;20,"",IF(H502=CAV!$A$3,IF($E502&lt;='CAV hastighet'!$E$5,100,IF($E502&lt;='CAV hastighet'!$E$6,125,IF($E502&lt;='CAV hastighet'!$E$7,160,IF($E502&lt;='CAV hastighet'!$E$8,200,IF($E502&lt;='CAV hastighet'!$E$9,250,IF($E502&lt;='CAV hastighet'!$E$10,315,IF($E502&lt;='CAV hastighet'!$E$11,400,IF($E502&lt;='CAV hastighet'!$E$12,500,IF($E502&lt;='CAV hastighet'!$E$13,630,"Dim må overstyres"))))))))),IF($E502&lt;='2. Velg maks og min hastigheter'!$E$5,100,IF($E502&lt;='2. Velg maks og min hastigheter'!$E$6,125,IF($E502&lt;='2. Velg maks og min hastigheter'!$E$7,160,IF($E502&lt;='2. Velg maks og min hastigheter'!$E$8,200,IF($E502&lt;='2. Velg maks og min hastigheter'!$E$9,250,IF($E502&lt;='2. Velg maks og min hastigheter'!$E$10,315,IF($E502&lt;='2. Velg maks og min hastigheter'!$E$11,400,IF($E502&lt;='2. Velg maks og min hastigheter'!$E$12,500,IF($E502&lt;='2. Velg maks og min hastigheter'!$E$13,630,"Bruk rektangulært")))))))))))</f>
        <v/>
      </c>
      <c r="G502" s="170"/>
      <c r="H502" s="170"/>
      <c r="I502" s="172" t="str">
        <f>IFERROR(IF(OR($E502="",F502=""),"",IF(AND(F502="Bruk rektangulært",G502=""),"",ROUND(IF(G502&lt;&gt;"",IF( VLOOKUP(G502,'Dim, min og maks'!$A$2:$F$54,6,FALSE)&lt;&gt;0,'1. Prosjekteringsverktøy'!E502/3600/VLOOKUP(G502,'Dim, min og maks'!$A$2:$F$54,6,FALSE),(E502/3600)/(((G502/2/1000))^2*PI())),IF( VLOOKUP(F502,'Dim, min og maks'!$A$2:$F$54,6,FALSE)&lt;&gt;0,'1. Prosjekteringsverktøy'!E502/3600/VLOOKUP($F502,'Dim, min og maks'!$A$2:$F$54,6,FALSE),($E502/3600)/((($F502/2/1000))^2*PI()))),1))),"Dim finnes ikke")</f>
        <v/>
      </c>
      <c r="J502" s="173" t="str">
        <f>IFERROR(ROUND(IF($F502=0,"",IF(H502=CAV!$A$3,E502,IF(G502&lt;&gt;"",IF($G502=100,'2. Velg maks og min hastigheter'!$H$5,IF($G502=125,'2. Velg maks og min hastigheter'!$H$6,IF($G502=160,'2. Velg maks og min hastigheter'!$H$7,IF($G502=200,'2. Velg maks og min hastigheter'!$H$8,IF($G502=250,'2. Velg maks og min hastigheter'!$H$9,IF($G502=315,'2. Velg maks og min hastigheter'!$H$10,IF($G502=400,'2. Velg maks og min hastigheter'!$H$11,IF($G502=500,'2. Velg maks og min hastigheter'!$H$12,IF($G502=630,'2. Velg maks og min hastigheter'!$H$13,VLOOKUP($G502,'Dim, min og maks'!$A$11:$H$54,6,FALSE)*3600*1.5))))))))),IF($F502=100,'2. Velg maks og min hastigheter'!$H$5,IF($F502=125,'2. Velg maks og min hastigheter'!$H$6,IF($F502=160,'2. Velg maks og min hastigheter'!$H$7,IF($F502=200,'2. Velg maks og min hastigheter'!$H$8,IF($F502=250,'2. Velg maks og min hastigheter'!$H$9,IF($F502=315,'2. Velg maks og min hastigheter'!$H$10,IF($F502=400,'2. Velg maks og min hastigheter'!$H$11,IF($F502=500,'2. Velg maks og min hastigheter'!$H$12,IF($F502=630,'2. Velg maks og min hastigheter'!$H$13,VLOOKUP($F502,'Dim, min og maks'!$A$11:$H$54,6,FALSE)*3600*1.5)))))))))))),0),"")</f>
        <v/>
      </c>
      <c r="K502" s="174"/>
      <c r="L502" s="175" t="str">
        <f t="shared" si="19"/>
        <v/>
      </c>
      <c r="M502" s="233" t="str">
        <f t="shared" si="18"/>
        <v/>
      </c>
      <c r="N502" s="233"/>
      <c r="O502" s="233"/>
      <c r="P502" s="164"/>
    </row>
    <row r="503" spans="1:16" ht="15" customHeight="1" x14ac:dyDescent="0.3">
      <c r="A503" s="155"/>
      <c r="B503" s="174" t="s">
        <v>425</v>
      </c>
      <c r="C503" s="164"/>
      <c r="D503" s="164"/>
      <c r="E503" s="164"/>
      <c r="F503" s="169" t="str">
        <f>IF($E503&lt;20,"",IF(H503=CAV!$A$3,IF($E503&lt;='CAV hastighet'!$E$5,100,IF($E503&lt;='CAV hastighet'!$E$6,125,IF($E503&lt;='CAV hastighet'!$E$7,160,IF($E503&lt;='CAV hastighet'!$E$8,200,IF($E503&lt;='CAV hastighet'!$E$9,250,IF($E503&lt;='CAV hastighet'!$E$10,315,IF($E503&lt;='CAV hastighet'!$E$11,400,IF($E503&lt;='CAV hastighet'!$E$12,500,IF($E503&lt;='CAV hastighet'!$E$13,630,"Dim må overstyres"))))))))),IF($E503&lt;='2. Velg maks og min hastigheter'!$E$5,100,IF($E503&lt;='2. Velg maks og min hastigheter'!$E$6,125,IF($E503&lt;='2. Velg maks og min hastigheter'!$E$7,160,IF($E503&lt;='2. Velg maks og min hastigheter'!$E$8,200,IF($E503&lt;='2. Velg maks og min hastigheter'!$E$9,250,IF($E503&lt;='2. Velg maks og min hastigheter'!$E$10,315,IF($E503&lt;='2. Velg maks og min hastigheter'!$E$11,400,IF($E503&lt;='2. Velg maks og min hastigheter'!$E$12,500,IF($E503&lt;='2. Velg maks og min hastigheter'!$E$13,630,"Bruk rektangulært")))))))))))</f>
        <v/>
      </c>
      <c r="G503" s="170"/>
      <c r="H503" s="170"/>
      <c r="I503" s="172" t="str">
        <f>IFERROR(IF(OR($E503="",F503=""),"",IF(AND(F503="Bruk rektangulært",G503=""),"",ROUND(IF(G503&lt;&gt;"",IF( VLOOKUP(G503,'Dim, min og maks'!$A$2:$F$54,6,FALSE)&lt;&gt;0,'1. Prosjekteringsverktøy'!E503/3600/VLOOKUP(G503,'Dim, min og maks'!$A$2:$F$54,6,FALSE),(E503/3600)/(((G503/2/1000))^2*PI())),IF( VLOOKUP(F503,'Dim, min og maks'!$A$2:$F$54,6,FALSE)&lt;&gt;0,'1. Prosjekteringsverktøy'!E503/3600/VLOOKUP($F503,'Dim, min og maks'!$A$2:$F$54,6,FALSE),($E503/3600)/((($F503/2/1000))^2*PI()))),1))),"Dim finnes ikke")</f>
        <v/>
      </c>
      <c r="J503" s="173" t="str">
        <f>IFERROR(ROUND(IF($F503=0,"",IF(H503=CAV!$A$3,E503,IF(G503&lt;&gt;"",IF($G503=100,'2. Velg maks og min hastigheter'!$H$5,IF($G503=125,'2. Velg maks og min hastigheter'!$H$6,IF($G503=160,'2. Velg maks og min hastigheter'!$H$7,IF($G503=200,'2. Velg maks og min hastigheter'!$H$8,IF($G503=250,'2. Velg maks og min hastigheter'!$H$9,IF($G503=315,'2. Velg maks og min hastigheter'!$H$10,IF($G503=400,'2. Velg maks og min hastigheter'!$H$11,IF($G503=500,'2. Velg maks og min hastigheter'!$H$12,IF($G503=630,'2. Velg maks og min hastigheter'!$H$13,VLOOKUP($G503,'Dim, min og maks'!$A$11:$H$54,6,FALSE)*3600*1.5))))))))),IF($F503=100,'2. Velg maks og min hastigheter'!$H$5,IF($F503=125,'2. Velg maks og min hastigheter'!$H$6,IF($F503=160,'2. Velg maks og min hastigheter'!$H$7,IF($F503=200,'2. Velg maks og min hastigheter'!$H$8,IF($F503=250,'2. Velg maks og min hastigheter'!$H$9,IF($F503=315,'2. Velg maks og min hastigheter'!$H$10,IF($F503=400,'2. Velg maks og min hastigheter'!$H$11,IF($F503=500,'2. Velg maks og min hastigheter'!$H$12,IF($F503=630,'2. Velg maks og min hastigheter'!$H$13,VLOOKUP($F503,'Dim, min og maks'!$A$11:$H$54,6,FALSE)*3600*1.5)))))))))))),0),"")</f>
        <v/>
      </c>
      <c r="K503" s="174"/>
      <c r="L503" s="175" t="str">
        <f t="shared" si="19"/>
        <v/>
      </c>
      <c r="M503" s="233" t="str">
        <f t="shared" si="18"/>
        <v/>
      </c>
      <c r="N503" s="233"/>
      <c r="O503" s="233"/>
      <c r="P503" s="164"/>
    </row>
    <row r="504" spans="1:16" ht="15" customHeight="1" x14ac:dyDescent="0.3">
      <c r="A504" s="155"/>
      <c r="B504" s="174" t="s">
        <v>425</v>
      </c>
      <c r="C504" s="164"/>
      <c r="D504" s="164"/>
      <c r="E504" s="164"/>
      <c r="F504" s="169" t="str">
        <f>IF($E504&lt;20,"",IF(H504=CAV!$A$3,IF($E504&lt;='CAV hastighet'!$E$5,100,IF($E504&lt;='CAV hastighet'!$E$6,125,IF($E504&lt;='CAV hastighet'!$E$7,160,IF($E504&lt;='CAV hastighet'!$E$8,200,IF($E504&lt;='CAV hastighet'!$E$9,250,IF($E504&lt;='CAV hastighet'!$E$10,315,IF($E504&lt;='CAV hastighet'!$E$11,400,IF($E504&lt;='CAV hastighet'!$E$12,500,IF($E504&lt;='CAV hastighet'!$E$13,630,"Dim må overstyres"))))))))),IF($E504&lt;='2. Velg maks og min hastigheter'!$E$5,100,IF($E504&lt;='2. Velg maks og min hastigheter'!$E$6,125,IF($E504&lt;='2. Velg maks og min hastigheter'!$E$7,160,IF($E504&lt;='2. Velg maks og min hastigheter'!$E$8,200,IF($E504&lt;='2. Velg maks og min hastigheter'!$E$9,250,IF($E504&lt;='2. Velg maks og min hastigheter'!$E$10,315,IF($E504&lt;='2. Velg maks og min hastigheter'!$E$11,400,IF($E504&lt;='2. Velg maks og min hastigheter'!$E$12,500,IF($E504&lt;='2. Velg maks og min hastigheter'!$E$13,630,"Bruk rektangulært")))))))))))</f>
        <v/>
      </c>
      <c r="G504" s="170"/>
      <c r="H504" s="170"/>
      <c r="I504" s="172" t="str">
        <f>IFERROR(IF(OR($E504="",F504=""),"",IF(AND(F504="Bruk rektangulært",G504=""),"",ROUND(IF(G504&lt;&gt;"",IF( VLOOKUP(G504,'Dim, min og maks'!$A$2:$F$54,6,FALSE)&lt;&gt;0,'1. Prosjekteringsverktøy'!E504/3600/VLOOKUP(G504,'Dim, min og maks'!$A$2:$F$54,6,FALSE),(E504/3600)/(((G504/2/1000))^2*PI())),IF( VLOOKUP(F504,'Dim, min og maks'!$A$2:$F$54,6,FALSE)&lt;&gt;0,'1. Prosjekteringsverktøy'!E504/3600/VLOOKUP($F504,'Dim, min og maks'!$A$2:$F$54,6,FALSE),($E504/3600)/((($F504/2/1000))^2*PI()))),1))),"Dim finnes ikke")</f>
        <v/>
      </c>
      <c r="J504" s="173" t="str">
        <f>IFERROR(ROUND(IF($F504=0,"",IF(H504=CAV!$A$3,E504,IF(G504&lt;&gt;"",IF($G504=100,'2. Velg maks og min hastigheter'!$H$5,IF($G504=125,'2. Velg maks og min hastigheter'!$H$6,IF($G504=160,'2. Velg maks og min hastigheter'!$H$7,IF($G504=200,'2. Velg maks og min hastigheter'!$H$8,IF($G504=250,'2. Velg maks og min hastigheter'!$H$9,IF($G504=315,'2. Velg maks og min hastigheter'!$H$10,IF($G504=400,'2. Velg maks og min hastigheter'!$H$11,IF($G504=500,'2. Velg maks og min hastigheter'!$H$12,IF($G504=630,'2. Velg maks og min hastigheter'!$H$13,VLOOKUP($G504,'Dim, min og maks'!$A$11:$H$54,6,FALSE)*3600*1.5))))))))),IF($F504=100,'2. Velg maks og min hastigheter'!$H$5,IF($F504=125,'2. Velg maks og min hastigheter'!$H$6,IF($F504=160,'2. Velg maks og min hastigheter'!$H$7,IF($F504=200,'2. Velg maks og min hastigheter'!$H$8,IF($F504=250,'2. Velg maks og min hastigheter'!$H$9,IF($F504=315,'2. Velg maks og min hastigheter'!$H$10,IF($F504=400,'2. Velg maks og min hastigheter'!$H$11,IF($F504=500,'2. Velg maks og min hastigheter'!$H$12,IF($F504=630,'2. Velg maks og min hastigheter'!$H$13,VLOOKUP($F504,'Dim, min og maks'!$A$11:$H$54,6,FALSE)*3600*1.5)))))))))))),0),"")</f>
        <v/>
      </c>
      <c r="K504" s="174"/>
      <c r="L504" s="175" t="str">
        <f t="shared" si="19"/>
        <v/>
      </c>
      <c r="M504" s="233" t="str">
        <f t="shared" si="18"/>
        <v/>
      </c>
      <c r="N504" s="233"/>
      <c r="O504" s="233"/>
      <c r="P504" s="164"/>
    </row>
    <row r="505" spans="1:16" ht="15" customHeight="1" x14ac:dyDescent="0.3">
      <c r="A505" s="155"/>
      <c r="B505" s="174" t="s">
        <v>425</v>
      </c>
      <c r="C505" s="164"/>
      <c r="D505" s="164"/>
      <c r="E505" s="164"/>
      <c r="F505" s="169" t="str">
        <f>IF($E505&lt;20,"",IF(H505=CAV!$A$3,IF($E505&lt;='CAV hastighet'!$E$5,100,IF($E505&lt;='CAV hastighet'!$E$6,125,IF($E505&lt;='CAV hastighet'!$E$7,160,IF($E505&lt;='CAV hastighet'!$E$8,200,IF($E505&lt;='CAV hastighet'!$E$9,250,IF($E505&lt;='CAV hastighet'!$E$10,315,IF($E505&lt;='CAV hastighet'!$E$11,400,IF($E505&lt;='CAV hastighet'!$E$12,500,IF($E505&lt;='CAV hastighet'!$E$13,630,"Dim må overstyres"))))))))),IF($E505&lt;='2. Velg maks og min hastigheter'!$E$5,100,IF($E505&lt;='2. Velg maks og min hastigheter'!$E$6,125,IF($E505&lt;='2. Velg maks og min hastigheter'!$E$7,160,IF($E505&lt;='2. Velg maks og min hastigheter'!$E$8,200,IF($E505&lt;='2. Velg maks og min hastigheter'!$E$9,250,IF($E505&lt;='2. Velg maks og min hastigheter'!$E$10,315,IF($E505&lt;='2. Velg maks og min hastigheter'!$E$11,400,IF($E505&lt;='2. Velg maks og min hastigheter'!$E$12,500,IF($E505&lt;='2. Velg maks og min hastigheter'!$E$13,630,"Bruk rektangulært")))))))))))</f>
        <v/>
      </c>
      <c r="G505" s="170"/>
      <c r="H505" s="170"/>
      <c r="I505" s="172" t="str">
        <f>IFERROR(IF(OR($E505="",F505=""),"",IF(AND(F505="Bruk rektangulært",G505=""),"",ROUND(IF(G505&lt;&gt;"",IF( VLOOKUP(G505,'Dim, min og maks'!$A$2:$F$54,6,FALSE)&lt;&gt;0,'1. Prosjekteringsverktøy'!E505/3600/VLOOKUP(G505,'Dim, min og maks'!$A$2:$F$54,6,FALSE),(E505/3600)/(((G505/2/1000))^2*PI())),IF( VLOOKUP(F505,'Dim, min og maks'!$A$2:$F$54,6,FALSE)&lt;&gt;0,'1. Prosjekteringsverktøy'!E505/3600/VLOOKUP($F505,'Dim, min og maks'!$A$2:$F$54,6,FALSE),($E505/3600)/((($F505/2/1000))^2*PI()))),1))),"Dim finnes ikke")</f>
        <v/>
      </c>
      <c r="J505" s="173" t="str">
        <f>IFERROR(ROUND(IF($F505=0,"",IF(H505=CAV!$A$3,E505,IF(G505&lt;&gt;"",IF($G505=100,'2. Velg maks og min hastigheter'!$H$5,IF($G505=125,'2. Velg maks og min hastigheter'!$H$6,IF($G505=160,'2. Velg maks og min hastigheter'!$H$7,IF($G505=200,'2. Velg maks og min hastigheter'!$H$8,IF($G505=250,'2. Velg maks og min hastigheter'!$H$9,IF($G505=315,'2. Velg maks og min hastigheter'!$H$10,IF($G505=400,'2. Velg maks og min hastigheter'!$H$11,IF($G505=500,'2. Velg maks og min hastigheter'!$H$12,IF($G505=630,'2. Velg maks og min hastigheter'!$H$13,VLOOKUP($G505,'Dim, min og maks'!$A$11:$H$54,6,FALSE)*3600*1.5))))))))),IF($F505=100,'2. Velg maks og min hastigheter'!$H$5,IF($F505=125,'2. Velg maks og min hastigheter'!$H$6,IF($F505=160,'2. Velg maks og min hastigheter'!$H$7,IF($F505=200,'2. Velg maks og min hastigheter'!$H$8,IF($F505=250,'2. Velg maks og min hastigheter'!$H$9,IF($F505=315,'2. Velg maks og min hastigheter'!$H$10,IF($F505=400,'2. Velg maks og min hastigheter'!$H$11,IF($F505=500,'2. Velg maks og min hastigheter'!$H$12,IF($F505=630,'2. Velg maks og min hastigheter'!$H$13,VLOOKUP($F505,'Dim, min og maks'!$A$11:$H$54,6,FALSE)*3600*1.5)))))))))))),0),"")</f>
        <v/>
      </c>
      <c r="K505" s="174"/>
      <c r="L505" s="175" t="str">
        <f t="shared" si="19"/>
        <v/>
      </c>
      <c r="M505" s="233" t="str">
        <f t="shared" si="18"/>
        <v/>
      </c>
      <c r="N505" s="233"/>
      <c r="O505" s="233"/>
      <c r="P505" s="164"/>
    </row>
    <row r="506" spans="1:16" ht="15" customHeight="1" x14ac:dyDescent="0.3">
      <c r="A506" s="155"/>
      <c r="B506" s="174" t="s">
        <v>425</v>
      </c>
      <c r="C506" s="164"/>
      <c r="D506" s="164"/>
      <c r="E506" s="164"/>
      <c r="F506" s="169" t="str">
        <f>IF($E506&lt;20,"",IF(H506=CAV!$A$3,IF($E506&lt;='CAV hastighet'!$E$5,100,IF($E506&lt;='CAV hastighet'!$E$6,125,IF($E506&lt;='CAV hastighet'!$E$7,160,IF($E506&lt;='CAV hastighet'!$E$8,200,IF($E506&lt;='CAV hastighet'!$E$9,250,IF($E506&lt;='CAV hastighet'!$E$10,315,IF($E506&lt;='CAV hastighet'!$E$11,400,IF($E506&lt;='CAV hastighet'!$E$12,500,IF($E506&lt;='CAV hastighet'!$E$13,630,"Dim må overstyres"))))))))),IF($E506&lt;='2. Velg maks og min hastigheter'!$E$5,100,IF($E506&lt;='2. Velg maks og min hastigheter'!$E$6,125,IF($E506&lt;='2. Velg maks og min hastigheter'!$E$7,160,IF($E506&lt;='2. Velg maks og min hastigheter'!$E$8,200,IF($E506&lt;='2. Velg maks og min hastigheter'!$E$9,250,IF($E506&lt;='2. Velg maks og min hastigheter'!$E$10,315,IF($E506&lt;='2. Velg maks og min hastigheter'!$E$11,400,IF($E506&lt;='2. Velg maks og min hastigheter'!$E$12,500,IF($E506&lt;='2. Velg maks og min hastigheter'!$E$13,630,"Bruk rektangulært")))))))))))</f>
        <v/>
      </c>
      <c r="G506" s="170"/>
      <c r="H506" s="170"/>
      <c r="I506" s="172" t="str">
        <f>IFERROR(IF(OR($E506="",F506=""),"",IF(AND(F506="Bruk rektangulært",G506=""),"",ROUND(IF(G506&lt;&gt;"",IF( VLOOKUP(G506,'Dim, min og maks'!$A$2:$F$54,6,FALSE)&lt;&gt;0,'1. Prosjekteringsverktøy'!E506/3600/VLOOKUP(G506,'Dim, min og maks'!$A$2:$F$54,6,FALSE),(E506/3600)/(((G506/2/1000))^2*PI())),IF( VLOOKUP(F506,'Dim, min og maks'!$A$2:$F$54,6,FALSE)&lt;&gt;0,'1. Prosjekteringsverktøy'!E506/3600/VLOOKUP($F506,'Dim, min og maks'!$A$2:$F$54,6,FALSE),($E506/3600)/((($F506/2/1000))^2*PI()))),1))),"Dim finnes ikke")</f>
        <v/>
      </c>
      <c r="J506" s="173" t="str">
        <f>IFERROR(ROUND(IF($F506=0,"",IF(H506=CAV!$A$3,E506,IF(G506&lt;&gt;"",IF($G506=100,'2. Velg maks og min hastigheter'!$H$5,IF($G506=125,'2. Velg maks og min hastigheter'!$H$6,IF($G506=160,'2. Velg maks og min hastigheter'!$H$7,IF($G506=200,'2. Velg maks og min hastigheter'!$H$8,IF($G506=250,'2. Velg maks og min hastigheter'!$H$9,IF($G506=315,'2. Velg maks og min hastigheter'!$H$10,IF($G506=400,'2. Velg maks og min hastigheter'!$H$11,IF($G506=500,'2. Velg maks og min hastigheter'!$H$12,IF($G506=630,'2. Velg maks og min hastigheter'!$H$13,VLOOKUP($G506,'Dim, min og maks'!$A$11:$H$54,6,FALSE)*3600*1.5))))))))),IF($F506=100,'2. Velg maks og min hastigheter'!$H$5,IF($F506=125,'2. Velg maks og min hastigheter'!$H$6,IF($F506=160,'2. Velg maks og min hastigheter'!$H$7,IF($F506=200,'2. Velg maks og min hastigheter'!$H$8,IF($F506=250,'2. Velg maks og min hastigheter'!$H$9,IF($F506=315,'2. Velg maks og min hastigheter'!$H$10,IF($F506=400,'2. Velg maks og min hastigheter'!$H$11,IF($F506=500,'2. Velg maks og min hastigheter'!$H$12,IF($F506=630,'2. Velg maks og min hastigheter'!$H$13,VLOOKUP($F506,'Dim, min og maks'!$A$11:$H$54,6,FALSE)*3600*1.5)))))))))))),0),"")</f>
        <v/>
      </c>
      <c r="K506" s="174"/>
      <c r="L506" s="175" t="str">
        <f t="shared" si="19"/>
        <v/>
      </c>
      <c r="M506" s="233" t="str">
        <f t="shared" si="18"/>
        <v/>
      </c>
      <c r="N506" s="233"/>
      <c r="O506" s="233"/>
      <c r="P506" s="164"/>
    </row>
    <row r="507" spans="1:16" ht="15" customHeight="1" x14ac:dyDescent="0.3">
      <c r="A507" s="155"/>
      <c r="B507" s="174" t="s">
        <v>425</v>
      </c>
      <c r="C507" s="164"/>
      <c r="D507" s="164"/>
      <c r="E507" s="164"/>
      <c r="F507" s="169" t="str">
        <f>IF($E507&lt;20,"",IF(H507=CAV!$A$3,IF($E507&lt;='CAV hastighet'!$E$5,100,IF($E507&lt;='CAV hastighet'!$E$6,125,IF($E507&lt;='CAV hastighet'!$E$7,160,IF($E507&lt;='CAV hastighet'!$E$8,200,IF($E507&lt;='CAV hastighet'!$E$9,250,IF($E507&lt;='CAV hastighet'!$E$10,315,IF($E507&lt;='CAV hastighet'!$E$11,400,IF($E507&lt;='CAV hastighet'!$E$12,500,IF($E507&lt;='CAV hastighet'!$E$13,630,"Dim må overstyres"))))))))),IF($E507&lt;='2. Velg maks og min hastigheter'!$E$5,100,IF($E507&lt;='2. Velg maks og min hastigheter'!$E$6,125,IF($E507&lt;='2. Velg maks og min hastigheter'!$E$7,160,IF($E507&lt;='2. Velg maks og min hastigheter'!$E$8,200,IF($E507&lt;='2. Velg maks og min hastigheter'!$E$9,250,IF($E507&lt;='2. Velg maks og min hastigheter'!$E$10,315,IF($E507&lt;='2. Velg maks og min hastigheter'!$E$11,400,IF($E507&lt;='2. Velg maks og min hastigheter'!$E$12,500,IF($E507&lt;='2. Velg maks og min hastigheter'!$E$13,630,"Bruk rektangulært")))))))))))</f>
        <v/>
      </c>
      <c r="G507" s="170"/>
      <c r="H507" s="170"/>
      <c r="I507" s="172" t="str">
        <f>IFERROR(IF(OR($E507="",F507=""),"",IF(AND(F507="Bruk rektangulært",G507=""),"",ROUND(IF(G507&lt;&gt;"",IF( VLOOKUP(G507,'Dim, min og maks'!$A$2:$F$54,6,FALSE)&lt;&gt;0,'1. Prosjekteringsverktøy'!E507/3600/VLOOKUP(G507,'Dim, min og maks'!$A$2:$F$54,6,FALSE),(E507/3600)/(((G507/2/1000))^2*PI())),IF( VLOOKUP(F507,'Dim, min og maks'!$A$2:$F$54,6,FALSE)&lt;&gt;0,'1. Prosjekteringsverktøy'!E507/3600/VLOOKUP($F507,'Dim, min og maks'!$A$2:$F$54,6,FALSE),($E507/3600)/((($F507/2/1000))^2*PI()))),1))),"Dim finnes ikke")</f>
        <v/>
      </c>
      <c r="J507" s="173" t="str">
        <f>IFERROR(ROUND(IF($F507=0,"",IF(H507=CAV!$A$3,E507,IF(G507&lt;&gt;"",IF($G507=100,'2. Velg maks og min hastigheter'!$H$5,IF($G507=125,'2. Velg maks og min hastigheter'!$H$6,IF($G507=160,'2. Velg maks og min hastigheter'!$H$7,IF($G507=200,'2. Velg maks og min hastigheter'!$H$8,IF($G507=250,'2. Velg maks og min hastigheter'!$H$9,IF($G507=315,'2. Velg maks og min hastigheter'!$H$10,IF($G507=400,'2. Velg maks og min hastigheter'!$H$11,IF($G507=500,'2. Velg maks og min hastigheter'!$H$12,IF($G507=630,'2. Velg maks og min hastigheter'!$H$13,VLOOKUP($G507,'Dim, min og maks'!$A$11:$H$54,6,FALSE)*3600*1.5))))))))),IF($F507=100,'2. Velg maks og min hastigheter'!$H$5,IF($F507=125,'2. Velg maks og min hastigheter'!$H$6,IF($F507=160,'2. Velg maks og min hastigheter'!$H$7,IF($F507=200,'2. Velg maks og min hastigheter'!$H$8,IF($F507=250,'2. Velg maks og min hastigheter'!$H$9,IF($F507=315,'2. Velg maks og min hastigheter'!$H$10,IF($F507=400,'2. Velg maks og min hastigheter'!$H$11,IF($F507=500,'2. Velg maks og min hastigheter'!$H$12,IF($F507=630,'2. Velg maks og min hastigheter'!$H$13,VLOOKUP($F507,'Dim, min og maks'!$A$11:$H$54,6,FALSE)*3600*1.5)))))))))))),0),"")</f>
        <v/>
      </c>
      <c r="K507" s="174"/>
      <c r="L507" s="175" t="str">
        <f t="shared" si="19"/>
        <v/>
      </c>
      <c r="M507" s="233" t="str">
        <f t="shared" si="18"/>
        <v/>
      </c>
      <c r="N507" s="233"/>
      <c r="O507" s="233"/>
      <c r="P507" s="164"/>
    </row>
    <row r="508" spans="1:16" ht="15" customHeight="1" x14ac:dyDescent="0.3">
      <c r="A508" s="155"/>
      <c r="B508" s="174" t="s">
        <v>425</v>
      </c>
      <c r="C508" s="164"/>
      <c r="D508" s="164"/>
      <c r="E508" s="164"/>
      <c r="F508" s="169" t="str">
        <f>IF($E508&lt;20,"",IF(H508=CAV!$A$3,IF($E508&lt;='CAV hastighet'!$E$5,100,IF($E508&lt;='CAV hastighet'!$E$6,125,IF($E508&lt;='CAV hastighet'!$E$7,160,IF($E508&lt;='CAV hastighet'!$E$8,200,IF($E508&lt;='CAV hastighet'!$E$9,250,IF($E508&lt;='CAV hastighet'!$E$10,315,IF($E508&lt;='CAV hastighet'!$E$11,400,IF($E508&lt;='CAV hastighet'!$E$12,500,IF($E508&lt;='CAV hastighet'!$E$13,630,"Dim må overstyres"))))))))),IF($E508&lt;='2. Velg maks og min hastigheter'!$E$5,100,IF($E508&lt;='2. Velg maks og min hastigheter'!$E$6,125,IF($E508&lt;='2. Velg maks og min hastigheter'!$E$7,160,IF($E508&lt;='2. Velg maks og min hastigheter'!$E$8,200,IF($E508&lt;='2. Velg maks og min hastigheter'!$E$9,250,IF($E508&lt;='2. Velg maks og min hastigheter'!$E$10,315,IF($E508&lt;='2. Velg maks og min hastigheter'!$E$11,400,IF($E508&lt;='2. Velg maks og min hastigheter'!$E$12,500,IF($E508&lt;='2. Velg maks og min hastigheter'!$E$13,630,"Bruk rektangulært")))))))))))</f>
        <v/>
      </c>
      <c r="G508" s="170"/>
      <c r="H508" s="170"/>
      <c r="I508" s="172" t="str">
        <f>IFERROR(IF(OR($E508="",F508=""),"",IF(AND(F508="Bruk rektangulært",G508=""),"",ROUND(IF(G508&lt;&gt;"",IF( VLOOKUP(G508,'Dim, min og maks'!$A$2:$F$54,6,FALSE)&lt;&gt;0,'1. Prosjekteringsverktøy'!E508/3600/VLOOKUP(G508,'Dim, min og maks'!$A$2:$F$54,6,FALSE),(E508/3600)/(((G508/2/1000))^2*PI())),IF( VLOOKUP(F508,'Dim, min og maks'!$A$2:$F$54,6,FALSE)&lt;&gt;0,'1. Prosjekteringsverktøy'!E508/3600/VLOOKUP($F508,'Dim, min og maks'!$A$2:$F$54,6,FALSE),($E508/3600)/((($F508/2/1000))^2*PI()))),1))),"Dim finnes ikke")</f>
        <v/>
      </c>
      <c r="J508" s="173" t="str">
        <f>IFERROR(ROUND(IF($F508=0,"",IF(H508=CAV!$A$3,E508,IF(G508&lt;&gt;"",IF($G508=100,'2. Velg maks og min hastigheter'!$H$5,IF($G508=125,'2. Velg maks og min hastigheter'!$H$6,IF($G508=160,'2. Velg maks og min hastigheter'!$H$7,IF($G508=200,'2. Velg maks og min hastigheter'!$H$8,IF($G508=250,'2. Velg maks og min hastigheter'!$H$9,IF($G508=315,'2. Velg maks og min hastigheter'!$H$10,IF($G508=400,'2. Velg maks og min hastigheter'!$H$11,IF($G508=500,'2. Velg maks og min hastigheter'!$H$12,IF($G508=630,'2. Velg maks og min hastigheter'!$H$13,VLOOKUP($G508,'Dim, min og maks'!$A$11:$H$54,6,FALSE)*3600*1.5))))))))),IF($F508=100,'2. Velg maks og min hastigheter'!$H$5,IF($F508=125,'2. Velg maks og min hastigheter'!$H$6,IF($F508=160,'2. Velg maks og min hastigheter'!$H$7,IF($F508=200,'2. Velg maks og min hastigheter'!$H$8,IF($F508=250,'2. Velg maks og min hastigheter'!$H$9,IF($F508=315,'2. Velg maks og min hastigheter'!$H$10,IF($F508=400,'2. Velg maks og min hastigheter'!$H$11,IF($F508=500,'2. Velg maks og min hastigheter'!$H$12,IF($F508=630,'2. Velg maks og min hastigheter'!$H$13,VLOOKUP($F508,'Dim, min og maks'!$A$11:$H$54,6,FALSE)*3600*1.5)))))))))))),0),"")</f>
        <v/>
      </c>
      <c r="K508" s="174"/>
      <c r="L508" s="175" t="str">
        <f t="shared" si="19"/>
        <v/>
      </c>
      <c r="M508" s="233" t="str">
        <f t="shared" si="18"/>
        <v/>
      </c>
      <c r="N508" s="233"/>
      <c r="O508" s="233"/>
      <c r="P508" s="164"/>
    </row>
    <row r="509" spans="1:16" ht="15" customHeight="1" x14ac:dyDescent="0.3">
      <c r="A509" s="155"/>
      <c r="B509" s="174" t="s">
        <v>425</v>
      </c>
      <c r="C509" s="164"/>
      <c r="D509" s="164"/>
      <c r="E509" s="164"/>
      <c r="F509" s="169" t="str">
        <f>IF($E509&lt;20,"",IF(H509=CAV!$A$3,IF($E509&lt;='CAV hastighet'!$E$5,100,IF($E509&lt;='CAV hastighet'!$E$6,125,IF($E509&lt;='CAV hastighet'!$E$7,160,IF($E509&lt;='CAV hastighet'!$E$8,200,IF($E509&lt;='CAV hastighet'!$E$9,250,IF($E509&lt;='CAV hastighet'!$E$10,315,IF($E509&lt;='CAV hastighet'!$E$11,400,IF($E509&lt;='CAV hastighet'!$E$12,500,IF($E509&lt;='CAV hastighet'!$E$13,630,"Dim må overstyres"))))))))),IF($E509&lt;='2. Velg maks og min hastigheter'!$E$5,100,IF($E509&lt;='2. Velg maks og min hastigheter'!$E$6,125,IF($E509&lt;='2. Velg maks og min hastigheter'!$E$7,160,IF($E509&lt;='2. Velg maks og min hastigheter'!$E$8,200,IF($E509&lt;='2. Velg maks og min hastigheter'!$E$9,250,IF($E509&lt;='2. Velg maks og min hastigheter'!$E$10,315,IF($E509&lt;='2. Velg maks og min hastigheter'!$E$11,400,IF($E509&lt;='2. Velg maks og min hastigheter'!$E$12,500,IF($E509&lt;='2. Velg maks og min hastigheter'!$E$13,630,"Bruk rektangulært")))))))))))</f>
        <v/>
      </c>
      <c r="G509" s="170"/>
      <c r="H509" s="170"/>
      <c r="I509" s="172" t="str">
        <f>IFERROR(IF(OR($E509="",F509=""),"",IF(AND(F509="Bruk rektangulært",G509=""),"",ROUND(IF(G509&lt;&gt;"",IF( VLOOKUP(G509,'Dim, min og maks'!$A$2:$F$54,6,FALSE)&lt;&gt;0,'1. Prosjekteringsverktøy'!E509/3600/VLOOKUP(G509,'Dim, min og maks'!$A$2:$F$54,6,FALSE),(E509/3600)/(((G509/2/1000))^2*PI())),IF( VLOOKUP(F509,'Dim, min og maks'!$A$2:$F$54,6,FALSE)&lt;&gt;0,'1. Prosjekteringsverktøy'!E509/3600/VLOOKUP($F509,'Dim, min og maks'!$A$2:$F$54,6,FALSE),($E509/3600)/((($F509/2/1000))^2*PI()))),1))),"Dim finnes ikke")</f>
        <v/>
      </c>
      <c r="J509" s="173" t="str">
        <f>IFERROR(ROUND(IF($F509=0,"",IF(H509=CAV!$A$3,E509,IF(G509&lt;&gt;"",IF($G509=100,'2. Velg maks og min hastigheter'!$H$5,IF($G509=125,'2. Velg maks og min hastigheter'!$H$6,IF($G509=160,'2. Velg maks og min hastigheter'!$H$7,IF($G509=200,'2. Velg maks og min hastigheter'!$H$8,IF($G509=250,'2. Velg maks og min hastigheter'!$H$9,IF($G509=315,'2. Velg maks og min hastigheter'!$H$10,IF($G509=400,'2. Velg maks og min hastigheter'!$H$11,IF($G509=500,'2. Velg maks og min hastigheter'!$H$12,IF($G509=630,'2. Velg maks og min hastigheter'!$H$13,VLOOKUP($G509,'Dim, min og maks'!$A$11:$H$54,6,FALSE)*3600*1.5))))))))),IF($F509=100,'2. Velg maks og min hastigheter'!$H$5,IF($F509=125,'2. Velg maks og min hastigheter'!$H$6,IF($F509=160,'2. Velg maks og min hastigheter'!$H$7,IF($F509=200,'2. Velg maks og min hastigheter'!$H$8,IF($F509=250,'2. Velg maks og min hastigheter'!$H$9,IF($F509=315,'2. Velg maks og min hastigheter'!$H$10,IF($F509=400,'2. Velg maks og min hastigheter'!$H$11,IF($F509=500,'2. Velg maks og min hastigheter'!$H$12,IF($F509=630,'2. Velg maks og min hastigheter'!$H$13,VLOOKUP($F509,'Dim, min og maks'!$A$11:$H$54,6,FALSE)*3600*1.5)))))))))))),0),"")</f>
        <v/>
      </c>
      <c r="K509" s="174"/>
      <c r="L509" s="175" t="str">
        <f t="shared" si="19"/>
        <v/>
      </c>
      <c r="M509" s="233" t="str">
        <f t="shared" si="18"/>
        <v/>
      </c>
      <c r="N509" s="233"/>
      <c r="O509" s="233"/>
      <c r="P509" s="164"/>
    </row>
    <row r="510" spans="1:16" ht="15" customHeight="1" x14ac:dyDescent="0.3">
      <c r="A510" s="155"/>
      <c r="B510" s="174" t="s">
        <v>425</v>
      </c>
      <c r="C510" s="164"/>
      <c r="D510" s="164"/>
      <c r="E510" s="164"/>
      <c r="F510" s="169" t="str">
        <f>IF($E510&lt;20,"",IF(H510=CAV!$A$3,IF($E510&lt;='CAV hastighet'!$E$5,100,IF($E510&lt;='CAV hastighet'!$E$6,125,IF($E510&lt;='CAV hastighet'!$E$7,160,IF($E510&lt;='CAV hastighet'!$E$8,200,IF($E510&lt;='CAV hastighet'!$E$9,250,IF($E510&lt;='CAV hastighet'!$E$10,315,IF($E510&lt;='CAV hastighet'!$E$11,400,IF($E510&lt;='CAV hastighet'!$E$12,500,IF($E510&lt;='CAV hastighet'!$E$13,630,"Dim må overstyres"))))))))),IF($E510&lt;='2. Velg maks og min hastigheter'!$E$5,100,IF($E510&lt;='2. Velg maks og min hastigheter'!$E$6,125,IF($E510&lt;='2. Velg maks og min hastigheter'!$E$7,160,IF($E510&lt;='2. Velg maks og min hastigheter'!$E$8,200,IF($E510&lt;='2. Velg maks og min hastigheter'!$E$9,250,IF($E510&lt;='2. Velg maks og min hastigheter'!$E$10,315,IF($E510&lt;='2. Velg maks og min hastigheter'!$E$11,400,IF($E510&lt;='2. Velg maks og min hastigheter'!$E$12,500,IF($E510&lt;='2. Velg maks og min hastigheter'!$E$13,630,"Bruk rektangulært")))))))))))</f>
        <v/>
      </c>
      <c r="G510" s="170"/>
      <c r="H510" s="170"/>
      <c r="I510" s="172" t="str">
        <f>IFERROR(IF(OR($E510="",F510=""),"",IF(AND(F510="Bruk rektangulært",G510=""),"",ROUND(IF(G510&lt;&gt;"",IF( VLOOKUP(G510,'Dim, min og maks'!$A$2:$F$54,6,FALSE)&lt;&gt;0,'1. Prosjekteringsverktøy'!E510/3600/VLOOKUP(G510,'Dim, min og maks'!$A$2:$F$54,6,FALSE),(E510/3600)/(((G510/2/1000))^2*PI())),IF( VLOOKUP(F510,'Dim, min og maks'!$A$2:$F$54,6,FALSE)&lt;&gt;0,'1. Prosjekteringsverktøy'!E510/3600/VLOOKUP($F510,'Dim, min og maks'!$A$2:$F$54,6,FALSE),($E510/3600)/((($F510/2/1000))^2*PI()))),1))),"Dim finnes ikke")</f>
        <v/>
      </c>
      <c r="J510" s="173" t="str">
        <f>IFERROR(ROUND(IF($F510=0,"",IF(H510=CAV!$A$3,E510,IF(G510&lt;&gt;"",IF($G510=100,'2. Velg maks og min hastigheter'!$H$5,IF($G510=125,'2. Velg maks og min hastigheter'!$H$6,IF($G510=160,'2. Velg maks og min hastigheter'!$H$7,IF($G510=200,'2. Velg maks og min hastigheter'!$H$8,IF($G510=250,'2. Velg maks og min hastigheter'!$H$9,IF($G510=315,'2. Velg maks og min hastigheter'!$H$10,IF($G510=400,'2. Velg maks og min hastigheter'!$H$11,IF($G510=500,'2. Velg maks og min hastigheter'!$H$12,IF($G510=630,'2. Velg maks og min hastigheter'!$H$13,VLOOKUP($G510,'Dim, min og maks'!$A$11:$H$54,6,FALSE)*3600*1.5))))))))),IF($F510=100,'2. Velg maks og min hastigheter'!$H$5,IF($F510=125,'2. Velg maks og min hastigheter'!$H$6,IF($F510=160,'2. Velg maks og min hastigheter'!$H$7,IF($F510=200,'2. Velg maks og min hastigheter'!$H$8,IF($F510=250,'2. Velg maks og min hastigheter'!$H$9,IF($F510=315,'2. Velg maks og min hastigheter'!$H$10,IF($F510=400,'2. Velg maks og min hastigheter'!$H$11,IF($F510=500,'2. Velg maks og min hastigheter'!$H$12,IF($F510=630,'2. Velg maks og min hastigheter'!$H$13,VLOOKUP($F510,'Dim, min og maks'!$A$11:$H$54,6,FALSE)*3600*1.5)))))))))))),0),"")</f>
        <v/>
      </c>
      <c r="K510" s="174"/>
      <c r="L510" s="175" t="str">
        <f t="shared" si="19"/>
        <v/>
      </c>
      <c r="M510" s="233" t="str">
        <f t="shared" si="18"/>
        <v/>
      </c>
      <c r="N510" s="233"/>
      <c r="O510" s="233"/>
      <c r="P510" s="164"/>
    </row>
    <row r="511" spans="1:16" ht="15" customHeight="1" x14ac:dyDescent="0.3">
      <c r="A511" s="155"/>
      <c r="B511" s="174" t="s">
        <v>425</v>
      </c>
      <c r="C511" s="164"/>
      <c r="D511" s="164"/>
      <c r="E511" s="164"/>
      <c r="F511" s="169" t="str">
        <f>IF($E511&lt;20,"",IF(H511=CAV!$A$3,IF($E511&lt;='CAV hastighet'!$E$5,100,IF($E511&lt;='CAV hastighet'!$E$6,125,IF($E511&lt;='CAV hastighet'!$E$7,160,IF($E511&lt;='CAV hastighet'!$E$8,200,IF($E511&lt;='CAV hastighet'!$E$9,250,IF($E511&lt;='CAV hastighet'!$E$10,315,IF($E511&lt;='CAV hastighet'!$E$11,400,IF($E511&lt;='CAV hastighet'!$E$12,500,IF($E511&lt;='CAV hastighet'!$E$13,630,"Dim må overstyres"))))))))),IF($E511&lt;='2. Velg maks og min hastigheter'!$E$5,100,IF($E511&lt;='2. Velg maks og min hastigheter'!$E$6,125,IF($E511&lt;='2. Velg maks og min hastigheter'!$E$7,160,IF($E511&lt;='2. Velg maks og min hastigheter'!$E$8,200,IF($E511&lt;='2. Velg maks og min hastigheter'!$E$9,250,IF($E511&lt;='2. Velg maks og min hastigheter'!$E$10,315,IF($E511&lt;='2. Velg maks og min hastigheter'!$E$11,400,IF($E511&lt;='2. Velg maks og min hastigheter'!$E$12,500,IF($E511&lt;='2. Velg maks og min hastigheter'!$E$13,630,"Bruk rektangulært")))))))))))</f>
        <v/>
      </c>
      <c r="G511" s="170"/>
      <c r="H511" s="170"/>
      <c r="I511" s="172" t="str">
        <f>IFERROR(IF(OR($E511="",F511=""),"",IF(AND(F511="Bruk rektangulært",G511=""),"",ROUND(IF(G511&lt;&gt;"",IF( VLOOKUP(G511,'Dim, min og maks'!$A$2:$F$54,6,FALSE)&lt;&gt;0,'1. Prosjekteringsverktøy'!E511/3600/VLOOKUP(G511,'Dim, min og maks'!$A$2:$F$54,6,FALSE),(E511/3600)/(((G511/2/1000))^2*PI())),IF( VLOOKUP(F511,'Dim, min og maks'!$A$2:$F$54,6,FALSE)&lt;&gt;0,'1. Prosjekteringsverktøy'!E511/3600/VLOOKUP($F511,'Dim, min og maks'!$A$2:$F$54,6,FALSE),($E511/3600)/((($F511/2/1000))^2*PI()))),1))),"Dim finnes ikke")</f>
        <v/>
      </c>
      <c r="J511" s="173" t="str">
        <f>IFERROR(ROUND(IF($F511=0,"",IF(H511=CAV!$A$3,E511,IF(G511&lt;&gt;"",IF($G511=100,'2. Velg maks og min hastigheter'!$H$5,IF($G511=125,'2. Velg maks og min hastigheter'!$H$6,IF($G511=160,'2. Velg maks og min hastigheter'!$H$7,IF($G511=200,'2. Velg maks og min hastigheter'!$H$8,IF($G511=250,'2. Velg maks og min hastigheter'!$H$9,IF($G511=315,'2. Velg maks og min hastigheter'!$H$10,IF($G511=400,'2. Velg maks og min hastigheter'!$H$11,IF($G511=500,'2. Velg maks og min hastigheter'!$H$12,IF($G511=630,'2. Velg maks og min hastigheter'!$H$13,VLOOKUP($G511,'Dim, min og maks'!$A$11:$H$54,6,FALSE)*3600*1.5))))))))),IF($F511=100,'2. Velg maks og min hastigheter'!$H$5,IF($F511=125,'2. Velg maks og min hastigheter'!$H$6,IF($F511=160,'2. Velg maks og min hastigheter'!$H$7,IF($F511=200,'2. Velg maks og min hastigheter'!$H$8,IF($F511=250,'2. Velg maks og min hastigheter'!$H$9,IF($F511=315,'2. Velg maks og min hastigheter'!$H$10,IF($F511=400,'2. Velg maks og min hastigheter'!$H$11,IF($F511=500,'2. Velg maks og min hastigheter'!$H$12,IF($F511=630,'2. Velg maks og min hastigheter'!$H$13,VLOOKUP($F511,'Dim, min og maks'!$A$11:$H$54,6,FALSE)*3600*1.5)))))))))))),0),"")</f>
        <v/>
      </c>
      <c r="K511" s="174"/>
      <c r="L511" s="175" t="str">
        <f t="shared" si="19"/>
        <v/>
      </c>
      <c r="M511" s="233" t="str">
        <f t="shared" si="18"/>
        <v/>
      </c>
      <c r="N511" s="233"/>
      <c r="O511" s="233"/>
      <c r="P511" s="164"/>
    </row>
    <row r="512" spans="1:16" ht="15" customHeight="1" x14ac:dyDescent="0.3">
      <c r="A512" s="155"/>
      <c r="B512" s="174" t="s">
        <v>425</v>
      </c>
      <c r="C512" s="164"/>
      <c r="D512" s="164"/>
      <c r="E512" s="164"/>
      <c r="F512" s="169" t="str">
        <f>IF($E512&lt;20,"",IF(H512=CAV!$A$3,IF($E512&lt;='CAV hastighet'!$E$5,100,IF($E512&lt;='CAV hastighet'!$E$6,125,IF($E512&lt;='CAV hastighet'!$E$7,160,IF($E512&lt;='CAV hastighet'!$E$8,200,IF($E512&lt;='CAV hastighet'!$E$9,250,IF($E512&lt;='CAV hastighet'!$E$10,315,IF($E512&lt;='CAV hastighet'!$E$11,400,IF($E512&lt;='CAV hastighet'!$E$12,500,IF($E512&lt;='CAV hastighet'!$E$13,630,"Dim må overstyres"))))))))),IF($E512&lt;='2. Velg maks og min hastigheter'!$E$5,100,IF($E512&lt;='2. Velg maks og min hastigheter'!$E$6,125,IF($E512&lt;='2. Velg maks og min hastigheter'!$E$7,160,IF($E512&lt;='2. Velg maks og min hastigheter'!$E$8,200,IF($E512&lt;='2. Velg maks og min hastigheter'!$E$9,250,IF($E512&lt;='2. Velg maks og min hastigheter'!$E$10,315,IF($E512&lt;='2. Velg maks og min hastigheter'!$E$11,400,IF($E512&lt;='2. Velg maks og min hastigheter'!$E$12,500,IF($E512&lt;='2. Velg maks og min hastigheter'!$E$13,630,"Bruk rektangulært")))))))))))</f>
        <v/>
      </c>
      <c r="G512" s="170"/>
      <c r="H512" s="170"/>
      <c r="I512" s="172" t="str">
        <f>IFERROR(IF(OR($E512="",F512=""),"",IF(AND(F512="Bruk rektangulært",G512=""),"",ROUND(IF(G512&lt;&gt;"",IF( VLOOKUP(G512,'Dim, min og maks'!$A$2:$F$54,6,FALSE)&lt;&gt;0,'1. Prosjekteringsverktøy'!E512/3600/VLOOKUP(G512,'Dim, min og maks'!$A$2:$F$54,6,FALSE),(E512/3600)/(((G512/2/1000))^2*PI())),IF( VLOOKUP(F512,'Dim, min og maks'!$A$2:$F$54,6,FALSE)&lt;&gt;0,'1. Prosjekteringsverktøy'!E512/3600/VLOOKUP($F512,'Dim, min og maks'!$A$2:$F$54,6,FALSE),($E512/3600)/((($F512/2/1000))^2*PI()))),1))),"Dim finnes ikke")</f>
        <v/>
      </c>
      <c r="J512" s="173" t="str">
        <f>IFERROR(ROUND(IF($F512=0,"",IF(H512=CAV!$A$3,E512,IF(G512&lt;&gt;"",IF($G512=100,'2. Velg maks og min hastigheter'!$H$5,IF($G512=125,'2. Velg maks og min hastigheter'!$H$6,IF($G512=160,'2. Velg maks og min hastigheter'!$H$7,IF($G512=200,'2. Velg maks og min hastigheter'!$H$8,IF($G512=250,'2. Velg maks og min hastigheter'!$H$9,IF($G512=315,'2. Velg maks og min hastigheter'!$H$10,IF($G512=400,'2. Velg maks og min hastigheter'!$H$11,IF($G512=500,'2. Velg maks og min hastigheter'!$H$12,IF($G512=630,'2. Velg maks og min hastigheter'!$H$13,VLOOKUP($G512,'Dim, min og maks'!$A$11:$H$54,6,FALSE)*3600*1.5))))))))),IF($F512=100,'2. Velg maks og min hastigheter'!$H$5,IF($F512=125,'2. Velg maks og min hastigheter'!$H$6,IF($F512=160,'2. Velg maks og min hastigheter'!$H$7,IF($F512=200,'2. Velg maks og min hastigheter'!$H$8,IF($F512=250,'2. Velg maks og min hastigheter'!$H$9,IF($F512=315,'2. Velg maks og min hastigheter'!$H$10,IF($F512=400,'2. Velg maks og min hastigheter'!$H$11,IF($F512=500,'2. Velg maks og min hastigheter'!$H$12,IF($F512=630,'2. Velg maks og min hastigheter'!$H$13,VLOOKUP($F512,'Dim, min og maks'!$A$11:$H$54,6,FALSE)*3600*1.5)))))))))))),0),"")</f>
        <v/>
      </c>
      <c r="K512" s="174"/>
      <c r="L512" s="175" t="str">
        <f t="shared" si="19"/>
        <v/>
      </c>
      <c r="M512" s="233" t="str">
        <f t="shared" si="18"/>
        <v/>
      </c>
      <c r="N512" s="233"/>
      <c r="O512" s="233"/>
      <c r="P512" s="164"/>
    </row>
    <row r="513" spans="1:16" ht="15" customHeight="1" x14ac:dyDescent="0.3">
      <c r="A513" s="155"/>
      <c r="B513" s="174" t="s">
        <v>425</v>
      </c>
      <c r="C513" s="164"/>
      <c r="D513" s="164"/>
      <c r="E513" s="164"/>
      <c r="F513" s="169" t="str">
        <f>IF($E513&lt;20,"",IF(H513=CAV!$A$3,IF($E513&lt;='CAV hastighet'!$E$5,100,IF($E513&lt;='CAV hastighet'!$E$6,125,IF($E513&lt;='CAV hastighet'!$E$7,160,IF($E513&lt;='CAV hastighet'!$E$8,200,IF($E513&lt;='CAV hastighet'!$E$9,250,IF($E513&lt;='CAV hastighet'!$E$10,315,IF($E513&lt;='CAV hastighet'!$E$11,400,IF($E513&lt;='CAV hastighet'!$E$12,500,IF($E513&lt;='CAV hastighet'!$E$13,630,"Dim må overstyres"))))))))),IF($E513&lt;='2. Velg maks og min hastigheter'!$E$5,100,IF($E513&lt;='2. Velg maks og min hastigheter'!$E$6,125,IF($E513&lt;='2. Velg maks og min hastigheter'!$E$7,160,IF($E513&lt;='2. Velg maks og min hastigheter'!$E$8,200,IF($E513&lt;='2. Velg maks og min hastigheter'!$E$9,250,IF($E513&lt;='2. Velg maks og min hastigheter'!$E$10,315,IF($E513&lt;='2. Velg maks og min hastigheter'!$E$11,400,IF($E513&lt;='2. Velg maks og min hastigheter'!$E$12,500,IF($E513&lt;='2. Velg maks og min hastigheter'!$E$13,630,"Bruk rektangulært")))))))))))</f>
        <v/>
      </c>
      <c r="G513" s="170"/>
      <c r="H513" s="170"/>
      <c r="I513" s="172" t="str">
        <f>IFERROR(IF(OR($E513="",F513=""),"",IF(AND(F513="Bruk rektangulært",G513=""),"",ROUND(IF(G513&lt;&gt;"",IF( VLOOKUP(G513,'Dim, min og maks'!$A$2:$F$54,6,FALSE)&lt;&gt;0,'1. Prosjekteringsverktøy'!E513/3600/VLOOKUP(G513,'Dim, min og maks'!$A$2:$F$54,6,FALSE),(E513/3600)/(((G513/2/1000))^2*PI())),IF( VLOOKUP(F513,'Dim, min og maks'!$A$2:$F$54,6,FALSE)&lt;&gt;0,'1. Prosjekteringsverktøy'!E513/3600/VLOOKUP($F513,'Dim, min og maks'!$A$2:$F$54,6,FALSE),($E513/3600)/((($F513/2/1000))^2*PI()))),1))),"Dim finnes ikke")</f>
        <v/>
      </c>
      <c r="J513" s="173" t="str">
        <f>IFERROR(ROUND(IF($F513=0,"",IF(H513=CAV!$A$3,E513,IF(G513&lt;&gt;"",IF($G513=100,'2. Velg maks og min hastigheter'!$H$5,IF($G513=125,'2. Velg maks og min hastigheter'!$H$6,IF($G513=160,'2. Velg maks og min hastigheter'!$H$7,IF($G513=200,'2. Velg maks og min hastigheter'!$H$8,IF($G513=250,'2. Velg maks og min hastigheter'!$H$9,IF($G513=315,'2. Velg maks og min hastigheter'!$H$10,IF($G513=400,'2. Velg maks og min hastigheter'!$H$11,IF($G513=500,'2. Velg maks og min hastigheter'!$H$12,IF($G513=630,'2. Velg maks og min hastigheter'!$H$13,VLOOKUP($G513,'Dim, min og maks'!$A$11:$H$54,6,FALSE)*3600*1.5))))))))),IF($F513=100,'2. Velg maks og min hastigheter'!$H$5,IF($F513=125,'2. Velg maks og min hastigheter'!$H$6,IF($F513=160,'2. Velg maks og min hastigheter'!$H$7,IF($F513=200,'2. Velg maks og min hastigheter'!$H$8,IF($F513=250,'2. Velg maks og min hastigheter'!$H$9,IF($F513=315,'2. Velg maks og min hastigheter'!$H$10,IF($F513=400,'2. Velg maks og min hastigheter'!$H$11,IF($F513=500,'2. Velg maks og min hastigheter'!$H$12,IF($F513=630,'2. Velg maks og min hastigheter'!$H$13,VLOOKUP($F513,'Dim, min og maks'!$A$11:$H$54,6,FALSE)*3600*1.5)))))))))))),0),"")</f>
        <v/>
      </c>
      <c r="K513" s="174"/>
      <c r="L513" s="175" t="str">
        <f t="shared" si="19"/>
        <v/>
      </c>
      <c r="M513" s="233" t="str">
        <f t="shared" si="18"/>
        <v/>
      </c>
      <c r="N513" s="233"/>
      <c r="O513" s="233"/>
      <c r="P513" s="164"/>
    </row>
    <row r="514" spans="1:16" ht="15" customHeight="1" x14ac:dyDescent="0.3">
      <c r="A514" s="155"/>
      <c r="B514" s="174" t="s">
        <v>425</v>
      </c>
      <c r="C514" s="164"/>
      <c r="D514" s="164"/>
      <c r="E514" s="164"/>
      <c r="F514" s="169" t="str">
        <f>IF($E514&lt;20,"",IF(H514=CAV!$A$3,IF($E514&lt;='CAV hastighet'!$E$5,100,IF($E514&lt;='CAV hastighet'!$E$6,125,IF($E514&lt;='CAV hastighet'!$E$7,160,IF($E514&lt;='CAV hastighet'!$E$8,200,IF($E514&lt;='CAV hastighet'!$E$9,250,IF($E514&lt;='CAV hastighet'!$E$10,315,IF($E514&lt;='CAV hastighet'!$E$11,400,IF($E514&lt;='CAV hastighet'!$E$12,500,IF($E514&lt;='CAV hastighet'!$E$13,630,"Dim må overstyres"))))))))),IF($E514&lt;='2. Velg maks og min hastigheter'!$E$5,100,IF($E514&lt;='2. Velg maks og min hastigheter'!$E$6,125,IF($E514&lt;='2. Velg maks og min hastigheter'!$E$7,160,IF($E514&lt;='2. Velg maks og min hastigheter'!$E$8,200,IF($E514&lt;='2. Velg maks og min hastigheter'!$E$9,250,IF($E514&lt;='2. Velg maks og min hastigheter'!$E$10,315,IF($E514&lt;='2. Velg maks og min hastigheter'!$E$11,400,IF($E514&lt;='2. Velg maks og min hastigheter'!$E$12,500,IF($E514&lt;='2. Velg maks og min hastigheter'!$E$13,630,"Bruk rektangulært")))))))))))</f>
        <v/>
      </c>
      <c r="G514" s="170"/>
      <c r="H514" s="170"/>
      <c r="I514" s="172" t="str">
        <f>IFERROR(IF(OR($E514="",F514=""),"",IF(AND(F514="Bruk rektangulært",G514=""),"",ROUND(IF(G514&lt;&gt;"",IF( VLOOKUP(G514,'Dim, min og maks'!$A$2:$F$54,6,FALSE)&lt;&gt;0,'1. Prosjekteringsverktøy'!E514/3600/VLOOKUP(G514,'Dim, min og maks'!$A$2:$F$54,6,FALSE),(E514/3600)/(((G514/2/1000))^2*PI())),IF( VLOOKUP(F514,'Dim, min og maks'!$A$2:$F$54,6,FALSE)&lt;&gt;0,'1. Prosjekteringsverktøy'!E514/3600/VLOOKUP($F514,'Dim, min og maks'!$A$2:$F$54,6,FALSE),($E514/3600)/((($F514/2/1000))^2*PI()))),1))),"Dim finnes ikke")</f>
        <v/>
      </c>
      <c r="J514" s="173" t="str">
        <f>IFERROR(ROUND(IF($F514=0,"",IF(H514=CAV!$A$3,E514,IF(G514&lt;&gt;"",IF($G514=100,'2. Velg maks og min hastigheter'!$H$5,IF($G514=125,'2. Velg maks og min hastigheter'!$H$6,IF($G514=160,'2. Velg maks og min hastigheter'!$H$7,IF($G514=200,'2. Velg maks og min hastigheter'!$H$8,IF($G514=250,'2. Velg maks og min hastigheter'!$H$9,IF($G514=315,'2. Velg maks og min hastigheter'!$H$10,IF($G514=400,'2. Velg maks og min hastigheter'!$H$11,IF($G514=500,'2. Velg maks og min hastigheter'!$H$12,IF($G514=630,'2. Velg maks og min hastigheter'!$H$13,VLOOKUP($G514,'Dim, min og maks'!$A$11:$H$54,6,FALSE)*3600*1.5))))))))),IF($F514=100,'2. Velg maks og min hastigheter'!$H$5,IF($F514=125,'2. Velg maks og min hastigheter'!$H$6,IF($F514=160,'2. Velg maks og min hastigheter'!$H$7,IF($F514=200,'2. Velg maks og min hastigheter'!$H$8,IF($F514=250,'2. Velg maks og min hastigheter'!$H$9,IF($F514=315,'2. Velg maks og min hastigheter'!$H$10,IF($F514=400,'2. Velg maks og min hastigheter'!$H$11,IF($F514=500,'2. Velg maks og min hastigheter'!$H$12,IF($F514=630,'2. Velg maks og min hastigheter'!$H$13,VLOOKUP($F514,'Dim, min og maks'!$A$11:$H$54,6,FALSE)*3600*1.5)))))))))))),0),"")</f>
        <v/>
      </c>
      <c r="K514" s="174"/>
      <c r="L514" s="175" t="str">
        <f t="shared" si="19"/>
        <v/>
      </c>
      <c r="M514" s="233" t="str">
        <f t="shared" si="18"/>
        <v/>
      </c>
      <c r="N514" s="233"/>
      <c r="O514" s="233"/>
      <c r="P514" s="164"/>
    </row>
    <row r="515" spans="1:16" ht="15" customHeight="1" x14ac:dyDescent="0.3">
      <c r="A515" s="155"/>
      <c r="B515" s="174" t="s">
        <v>425</v>
      </c>
      <c r="C515" s="164"/>
      <c r="D515" s="164"/>
      <c r="E515" s="164"/>
      <c r="F515" s="169" t="str">
        <f>IF($E515&lt;20,"",IF(H515=CAV!$A$3,IF($E515&lt;='CAV hastighet'!$E$5,100,IF($E515&lt;='CAV hastighet'!$E$6,125,IF($E515&lt;='CAV hastighet'!$E$7,160,IF($E515&lt;='CAV hastighet'!$E$8,200,IF($E515&lt;='CAV hastighet'!$E$9,250,IF($E515&lt;='CAV hastighet'!$E$10,315,IF($E515&lt;='CAV hastighet'!$E$11,400,IF($E515&lt;='CAV hastighet'!$E$12,500,IF($E515&lt;='CAV hastighet'!$E$13,630,"Dim må overstyres"))))))))),IF($E515&lt;='2. Velg maks og min hastigheter'!$E$5,100,IF($E515&lt;='2. Velg maks og min hastigheter'!$E$6,125,IF($E515&lt;='2. Velg maks og min hastigheter'!$E$7,160,IF($E515&lt;='2. Velg maks og min hastigheter'!$E$8,200,IF($E515&lt;='2. Velg maks og min hastigheter'!$E$9,250,IF($E515&lt;='2. Velg maks og min hastigheter'!$E$10,315,IF($E515&lt;='2. Velg maks og min hastigheter'!$E$11,400,IF($E515&lt;='2. Velg maks og min hastigheter'!$E$12,500,IF($E515&lt;='2. Velg maks og min hastigheter'!$E$13,630,"Bruk rektangulært")))))))))))</f>
        <v/>
      </c>
      <c r="G515" s="170"/>
      <c r="H515" s="170"/>
      <c r="I515" s="172" t="str">
        <f>IFERROR(IF(OR($E515="",F515=""),"",IF(AND(F515="Bruk rektangulært",G515=""),"",ROUND(IF(G515&lt;&gt;"",IF( VLOOKUP(G515,'Dim, min og maks'!$A$2:$F$54,6,FALSE)&lt;&gt;0,'1. Prosjekteringsverktøy'!E515/3600/VLOOKUP(G515,'Dim, min og maks'!$A$2:$F$54,6,FALSE),(E515/3600)/(((G515/2/1000))^2*PI())),IF( VLOOKUP(F515,'Dim, min og maks'!$A$2:$F$54,6,FALSE)&lt;&gt;0,'1. Prosjekteringsverktøy'!E515/3600/VLOOKUP($F515,'Dim, min og maks'!$A$2:$F$54,6,FALSE),($E515/3600)/((($F515/2/1000))^2*PI()))),1))),"Dim finnes ikke")</f>
        <v/>
      </c>
      <c r="J515" s="173" t="str">
        <f>IFERROR(ROUND(IF($F515=0,"",IF(H515=CAV!$A$3,E515,IF(G515&lt;&gt;"",IF($G515=100,'2. Velg maks og min hastigheter'!$H$5,IF($G515=125,'2. Velg maks og min hastigheter'!$H$6,IF($G515=160,'2. Velg maks og min hastigheter'!$H$7,IF($G515=200,'2. Velg maks og min hastigheter'!$H$8,IF($G515=250,'2. Velg maks og min hastigheter'!$H$9,IF($G515=315,'2. Velg maks og min hastigheter'!$H$10,IF($G515=400,'2. Velg maks og min hastigheter'!$H$11,IF($G515=500,'2. Velg maks og min hastigheter'!$H$12,IF($G515=630,'2. Velg maks og min hastigheter'!$H$13,VLOOKUP($G515,'Dim, min og maks'!$A$11:$H$54,6,FALSE)*3600*1.5))))))))),IF($F515=100,'2. Velg maks og min hastigheter'!$H$5,IF($F515=125,'2. Velg maks og min hastigheter'!$H$6,IF($F515=160,'2. Velg maks og min hastigheter'!$H$7,IF($F515=200,'2. Velg maks og min hastigheter'!$H$8,IF($F515=250,'2. Velg maks og min hastigheter'!$H$9,IF($F515=315,'2. Velg maks og min hastigheter'!$H$10,IF($F515=400,'2. Velg maks og min hastigheter'!$H$11,IF($F515=500,'2. Velg maks og min hastigheter'!$H$12,IF($F515=630,'2. Velg maks og min hastigheter'!$H$13,VLOOKUP($F515,'Dim, min og maks'!$A$11:$H$54,6,FALSE)*3600*1.5)))))))))))),0),"")</f>
        <v/>
      </c>
      <c r="K515" s="174"/>
      <c r="L515" s="175" t="str">
        <f t="shared" si="19"/>
        <v/>
      </c>
      <c r="M515" s="233" t="str">
        <f t="shared" si="18"/>
        <v/>
      </c>
      <c r="N515" s="233"/>
      <c r="O515" s="233"/>
      <c r="P515" s="164"/>
    </row>
    <row r="516" spans="1:16" ht="15" customHeight="1" x14ac:dyDescent="0.3">
      <c r="A516" s="155"/>
      <c r="B516" s="174" t="s">
        <v>425</v>
      </c>
      <c r="C516" s="164"/>
      <c r="D516" s="164"/>
      <c r="E516" s="164"/>
      <c r="F516" s="169" t="str">
        <f>IF($E516&lt;20,"",IF(H516=CAV!$A$3,IF($E516&lt;='CAV hastighet'!$E$5,100,IF($E516&lt;='CAV hastighet'!$E$6,125,IF($E516&lt;='CAV hastighet'!$E$7,160,IF($E516&lt;='CAV hastighet'!$E$8,200,IF($E516&lt;='CAV hastighet'!$E$9,250,IF($E516&lt;='CAV hastighet'!$E$10,315,IF($E516&lt;='CAV hastighet'!$E$11,400,IF($E516&lt;='CAV hastighet'!$E$12,500,IF($E516&lt;='CAV hastighet'!$E$13,630,"Dim må overstyres"))))))))),IF($E516&lt;='2. Velg maks og min hastigheter'!$E$5,100,IF($E516&lt;='2. Velg maks og min hastigheter'!$E$6,125,IF($E516&lt;='2. Velg maks og min hastigheter'!$E$7,160,IF($E516&lt;='2. Velg maks og min hastigheter'!$E$8,200,IF($E516&lt;='2. Velg maks og min hastigheter'!$E$9,250,IF($E516&lt;='2. Velg maks og min hastigheter'!$E$10,315,IF($E516&lt;='2. Velg maks og min hastigheter'!$E$11,400,IF($E516&lt;='2. Velg maks og min hastigheter'!$E$12,500,IF($E516&lt;='2. Velg maks og min hastigheter'!$E$13,630,"Bruk rektangulært")))))))))))</f>
        <v/>
      </c>
      <c r="G516" s="170"/>
      <c r="H516" s="170"/>
      <c r="I516" s="172" t="str">
        <f>IFERROR(IF(OR($E516="",F516=""),"",IF(AND(F516="Bruk rektangulært",G516=""),"",ROUND(IF(G516&lt;&gt;"",IF( VLOOKUP(G516,'Dim, min og maks'!$A$2:$F$54,6,FALSE)&lt;&gt;0,'1. Prosjekteringsverktøy'!E516/3600/VLOOKUP(G516,'Dim, min og maks'!$A$2:$F$54,6,FALSE),(E516/3600)/(((G516/2/1000))^2*PI())),IF( VLOOKUP(F516,'Dim, min og maks'!$A$2:$F$54,6,FALSE)&lt;&gt;0,'1. Prosjekteringsverktøy'!E516/3600/VLOOKUP($F516,'Dim, min og maks'!$A$2:$F$54,6,FALSE),($E516/3600)/((($F516/2/1000))^2*PI()))),1))),"Dim finnes ikke")</f>
        <v/>
      </c>
      <c r="J516" s="173" t="str">
        <f>IFERROR(ROUND(IF($F516=0,"",IF(H516=CAV!$A$3,E516,IF(G516&lt;&gt;"",IF($G516=100,'2. Velg maks og min hastigheter'!$H$5,IF($G516=125,'2. Velg maks og min hastigheter'!$H$6,IF($G516=160,'2. Velg maks og min hastigheter'!$H$7,IF($G516=200,'2. Velg maks og min hastigheter'!$H$8,IF($G516=250,'2. Velg maks og min hastigheter'!$H$9,IF($G516=315,'2. Velg maks og min hastigheter'!$H$10,IF($G516=400,'2. Velg maks og min hastigheter'!$H$11,IF($G516=500,'2. Velg maks og min hastigheter'!$H$12,IF($G516=630,'2. Velg maks og min hastigheter'!$H$13,VLOOKUP($G516,'Dim, min og maks'!$A$11:$H$54,6,FALSE)*3600*1.5))))))))),IF($F516=100,'2. Velg maks og min hastigheter'!$H$5,IF($F516=125,'2. Velg maks og min hastigheter'!$H$6,IF($F516=160,'2. Velg maks og min hastigheter'!$H$7,IF($F516=200,'2. Velg maks og min hastigheter'!$H$8,IF($F516=250,'2. Velg maks og min hastigheter'!$H$9,IF($F516=315,'2. Velg maks og min hastigheter'!$H$10,IF($F516=400,'2. Velg maks og min hastigheter'!$H$11,IF($F516=500,'2. Velg maks og min hastigheter'!$H$12,IF($F516=630,'2. Velg maks og min hastigheter'!$H$13,VLOOKUP($F516,'Dim, min og maks'!$A$11:$H$54,6,FALSE)*3600*1.5)))))))))))),0),"")</f>
        <v/>
      </c>
      <c r="K516" s="174"/>
      <c r="L516" s="175" t="str">
        <f t="shared" si="19"/>
        <v/>
      </c>
      <c r="M516" s="233" t="str">
        <f t="shared" si="18"/>
        <v/>
      </c>
      <c r="N516" s="233"/>
      <c r="O516" s="233"/>
      <c r="P516" s="164"/>
    </row>
    <row r="517" spans="1:16" ht="15" customHeight="1" x14ac:dyDescent="0.3">
      <c r="A517" s="155"/>
      <c r="B517" s="174" t="s">
        <v>425</v>
      </c>
      <c r="C517" s="164"/>
      <c r="D517" s="164"/>
      <c r="E517" s="164"/>
      <c r="F517" s="169" t="str">
        <f>IF($E517&lt;20,"",IF(H517=CAV!$A$3,IF($E517&lt;='CAV hastighet'!$E$5,100,IF($E517&lt;='CAV hastighet'!$E$6,125,IF($E517&lt;='CAV hastighet'!$E$7,160,IF($E517&lt;='CAV hastighet'!$E$8,200,IF($E517&lt;='CAV hastighet'!$E$9,250,IF($E517&lt;='CAV hastighet'!$E$10,315,IF($E517&lt;='CAV hastighet'!$E$11,400,IF($E517&lt;='CAV hastighet'!$E$12,500,IF($E517&lt;='CAV hastighet'!$E$13,630,"Dim må overstyres"))))))))),IF($E517&lt;='2. Velg maks og min hastigheter'!$E$5,100,IF($E517&lt;='2. Velg maks og min hastigheter'!$E$6,125,IF($E517&lt;='2. Velg maks og min hastigheter'!$E$7,160,IF($E517&lt;='2. Velg maks og min hastigheter'!$E$8,200,IF($E517&lt;='2. Velg maks og min hastigheter'!$E$9,250,IF($E517&lt;='2. Velg maks og min hastigheter'!$E$10,315,IF($E517&lt;='2. Velg maks og min hastigheter'!$E$11,400,IF($E517&lt;='2. Velg maks og min hastigheter'!$E$12,500,IF($E517&lt;='2. Velg maks og min hastigheter'!$E$13,630,"Bruk rektangulært")))))))))))</f>
        <v/>
      </c>
      <c r="G517" s="170"/>
      <c r="H517" s="170"/>
      <c r="I517" s="172" t="str">
        <f>IFERROR(IF(OR($E517="",F517=""),"",IF(AND(F517="Bruk rektangulært",G517=""),"",ROUND(IF(G517&lt;&gt;"",IF( VLOOKUP(G517,'Dim, min og maks'!$A$2:$F$54,6,FALSE)&lt;&gt;0,'1. Prosjekteringsverktøy'!E517/3600/VLOOKUP(G517,'Dim, min og maks'!$A$2:$F$54,6,FALSE),(E517/3600)/(((G517/2/1000))^2*PI())),IF( VLOOKUP(F517,'Dim, min og maks'!$A$2:$F$54,6,FALSE)&lt;&gt;0,'1. Prosjekteringsverktøy'!E517/3600/VLOOKUP($F517,'Dim, min og maks'!$A$2:$F$54,6,FALSE),($E517/3600)/((($F517/2/1000))^2*PI()))),1))),"Dim finnes ikke")</f>
        <v/>
      </c>
      <c r="J517" s="173" t="str">
        <f>IFERROR(ROUND(IF($F517=0,"",IF(H517=CAV!$A$3,E517,IF(G517&lt;&gt;"",IF($G517=100,'2. Velg maks og min hastigheter'!$H$5,IF($G517=125,'2. Velg maks og min hastigheter'!$H$6,IF($G517=160,'2. Velg maks og min hastigheter'!$H$7,IF($G517=200,'2. Velg maks og min hastigheter'!$H$8,IF($G517=250,'2. Velg maks og min hastigheter'!$H$9,IF($G517=315,'2. Velg maks og min hastigheter'!$H$10,IF($G517=400,'2. Velg maks og min hastigheter'!$H$11,IF($G517=500,'2. Velg maks og min hastigheter'!$H$12,IF($G517=630,'2. Velg maks og min hastigheter'!$H$13,VLOOKUP($G517,'Dim, min og maks'!$A$11:$H$54,6,FALSE)*3600*1.5))))))))),IF($F517=100,'2. Velg maks og min hastigheter'!$H$5,IF($F517=125,'2. Velg maks og min hastigheter'!$H$6,IF($F517=160,'2. Velg maks og min hastigheter'!$H$7,IF($F517=200,'2. Velg maks og min hastigheter'!$H$8,IF($F517=250,'2. Velg maks og min hastigheter'!$H$9,IF($F517=315,'2. Velg maks og min hastigheter'!$H$10,IF($F517=400,'2. Velg maks og min hastigheter'!$H$11,IF($F517=500,'2. Velg maks og min hastigheter'!$H$12,IF($F517=630,'2. Velg maks og min hastigheter'!$H$13,VLOOKUP($F517,'Dim, min og maks'!$A$11:$H$54,6,FALSE)*3600*1.5)))))))))))),0),"")</f>
        <v/>
      </c>
      <c r="K517" s="174"/>
      <c r="L517" s="175" t="str">
        <f t="shared" si="19"/>
        <v/>
      </c>
      <c r="M517" s="233" t="str">
        <f t="shared" si="18"/>
        <v/>
      </c>
      <c r="N517" s="233"/>
      <c r="O517" s="233"/>
      <c r="P517" s="164"/>
    </row>
    <row r="518" spans="1:16" ht="15" customHeight="1" x14ac:dyDescent="0.3">
      <c r="A518" s="155"/>
      <c r="B518" s="174" t="s">
        <v>425</v>
      </c>
      <c r="C518" s="164"/>
      <c r="D518" s="164"/>
      <c r="E518" s="164"/>
      <c r="F518" s="169" t="str">
        <f>IF($E518&lt;20,"",IF(H518=CAV!$A$3,IF($E518&lt;='CAV hastighet'!$E$5,100,IF($E518&lt;='CAV hastighet'!$E$6,125,IF($E518&lt;='CAV hastighet'!$E$7,160,IF($E518&lt;='CAV hastighet'!$E$8,200,IF($E518&lt;='CAV hastighet'!$E$9,250,IF($E518&lt;='CAV hastighet'!$E$10,315,IF($E518&lt;='CAV hastighet'!$E$11,400,IF($E518&lt;='CAV hastighet'!$E$12,500,IF($E518&lt;='CAV hastighet'!$E$13,630,"Dim må overstyres"))))))))),IF($E518&lt;='2. Velg maks og min hastigheter'!$E$5,100,IF($E518&lt;='2. Velg maks og min hastigheter'!$E$6,125,IF($E518&lt;='2. Velg maks og min hastigheter'!$E$7,160,IF($E518&lt;='2. Velg maks og min hastigheter'!$E$8,200,IF($E518&lt;='2. Velg maks og min hastigheter'!$E$9,250,IF($E518&lt;='2. Velg maks og min hastigheter'!$E$10,315,IF($E518&lt;='2. Velg maks og min hastigheter'!$E$11,400,IF($E518&lt;='2. Velg maks og min hastigheter'!$E$12,500,IF($E518&lt;='2. Velg maks og min hastigheter'!$E$13,630,"Bruk rektangulært")))))))))))</f>
        <v/>
      </c>
      <c r="G518" s="170"/>
      <c r="H518" s="170"/>
      <c r="I518" s="172" t="str">
        <f>IFERROR(IF(OR($E518="",F518=""),"",IF(AND(F518="Bruk rektangulært",G518=""),"",ROUND(IF(G518&lt;&gt;"",IF( VLOOKUP(G518,'Dim, min og maks'!$A$2:$F$54,6,FALSE)&lt;&gt;0,'1. Prosjekteringsverktøy'!E518/3600/VLOOKUP(G518,'Dim, min og maks'!$A$2:$F$54,6,FALSE),(E518/3600)/(((G518/2/1000))^2*PI())),IF( VLOOKUP(F518,'Dim, min og maks'!$A$2:$F$54,6,FALSE)&lt;&gt;0,'1. Prosjekteringsverktøy'!E518/3600/VLOOKUP($F518,'Dim, min og maks'!$A$2:$F$54,6,FALSE),($E518/3600)/((($F518/2/1000))^2*PI()))),1))),"Dim finnes ikke")</f>
        <v/>
      </c>
      <c r="J518" s="173" t="str">
        <f>IFERROR(ROUND(IF($F518=0,"",IF(H518=CAV!$A$3,E518,IF(G518&lt;&gt;"",IF($G518=100,'2. Velg maks og min hastigheter'!$H$5,IF($G518=125,'2. Velg maks og min hastigheter'!$H$6,IF($G518=160,'2. Velg maks og min hastigheter'!$H$7,IF($G518=200,'2. Velg maks og min hastigheter'!$H$8,IF($G518=250,'2. Velg maks og min hastigheter'!$H$9,IF($G518=315,'2. Velg maks og min hastigheter'!$H$10,IF($G518=400,'2. Velg maks og min hastigheter'!$H$11,IF($G518=500,'2. Velg maks og min hastigheter'!$H$12,IF($G518=630,'2. Velg maks og min hastigheter'!$H$13,VLOOKUP($G518,'Dim, min og maks'!$A$11:$H$54,6,FALSE)*3600*1.5))))))))),IF($F518=100,'2. Velg maks og min hastigheter'!$H$5,IF($F518=125,'2. Velg maks og min hastigheter'!$H$6,IF($F518=160,'2. Velg maks og min hastigheter'!$H$7,IF($F518=200,'2. Velg maks og min hastigheter'!$H$8,IF($F518=250,'2. Velg maks og min hastigheter'!$H$9,IF($F518=315,'2. Velg maks og min hastigheter'!$H$10,IF($F518=400,'2. Velg maks og min hastigheter'!$H$11,IF($F518=500,'2. Velg maks og min hastigheter'!$H$12,IF($F518=630,'2. Velg maks og min hastigheter'!$H$13,VLOOKUP($F518,'Dim, min og maks'!$A$11:$H$54,6,FALSE)*3600*1.5)))))))))))),0),"")</f>
        <v/>
      </c>
      <c r="K518" s="174"/>
      <c r="L518" s="175" t="str">
        <f t="shared" si="19"/>
        <v/>
      </c>
      <c r="M518" s="233" t="str">
        <f t="shared" si="18"/>
        <v/>
      </c>
      <c r="N518" s="233"/>
      <c r="O518" s="233"/>
      <c r="P518" s="164"/>
    </row>
    <row r="519" spans="1:16" ht="15" customHeight="1" x14ac:dyDescent="0.3">
      <c r="A519" s="155"/>
      <c r="B519" s="174" t="s">
        <v>425</v>
      </c>
      <c r="C519" s="164"/>
      <c r="D519" s="164"/>
      <c r="E519" s="164"/>
      <c r="F519" s="169" t="str">
        <f>IF($E519&lt;20,"",IF(H519=CAV!$A$3,IF($E519&lt;='CAV hastighet'!$E$5,100,IF($E519&lt;='CAV hastighet'!$E$6,125,IF($E519&lt;='CAV hastighet'!$E$7,160,IF($E519&lt;='CAV hastighet'!$E$8,200,IF($E519&lt;='CAV hastighet'!$E$9,250,IF($E519&lt;='CAV hastighet'!$E$10,315,IF($E519&lt;='CAV hastighet'!$E$11,400,IF($E519&lt;='CAV hastighet'!$E$12,500,IF($E519&lt;='CAV hastighet'!$E$13,630,"Dim må overstyres"))))))))),IF($E519&lt;='2. Velg maks og min hastigheter'!$E$5,100,IF($E519&lt;='2. Velg maks og min hastigheter'!$E$6,125,IF($E519&lt;='2. Velg maks og min hastigheter'!$E$7,160,IF($E519&lt;='2. Velg maks og min hastigheter'!$E$8,200,IF($E519&lt;='2. Velg maks og min hastigheter'!$E$9,250,IF($E519&lt;='2. Velg maks og min hastigheter'!$E$10,315,IF($E519&lt;='2. Velg maks og min hastigheter'!$E$11,400,IF($E519&lt;='2. Velg maks og min hastigheter'!$E$12,500,IF($E519&lt;='2. Velg maks og min hastigheter'!$E$13,630,"Bruk rektangulært")))))))))))</f>
        <v/>
      </c>
      <c r="G519" s="170"/>
      <c r="H519" s="170"/>
      <c r="I519" s="172" t="str">
        <f>IFERROR(IF(OR($E519="",F519=""),"",IF(AND(F519="Bruk rektangulært",G519=""),"",ROUND(IF(G519&lt;&gt;"",IF( VLOOKUP(G519,'Dim, min og maks'!$A$2:$F$54,6,FALSE)&lt;&gt;0,'1. Prosjekteringsverktøy'!E519/3600/VLOOKUP(G519,'Dim, min og maks'!$A$2:$F$54,6,FALSE),(E519/3600)/(((G519/2/1000))^2*PI())),IF( VLOOKUP(F519,'Dim, min og maks'!$A$2:$F$54,6,FALSE)&lt;&gt;0,'1. Prosjekteringsverktøy'!E519/3600/VLOOKUP($F519,'Dim, min og maks'!$A$2:$F$54,6,FALSE),($E519/3600)/((($F519/2/1000))^2*PI()))),1))),"Dim finnes ikke")</f>
        <v/>
      </c>
      <c r="J519" s="173" t="str">
        <f>IFERROR(ROUND(IF($F519=0,"",IF(H519=CAV!$A$3,E519,IF(G519&lt;&gt;"",IF($G519=100,'2. Velg maks og min hastigheter'!$H$5,IF($G519=125,'2. Velg maks og min hastigheter'!$H$6,IF($G519=160,'2. Velg maks og min hastigheter'!$H$7,IF($G519=200,'2. Velg maks og min hastigheter'!$H$8,IF($G519=250,'2. Velg maks og min hastigheter'!$H$9,IF($G519=315,'2. Velg maks og min hastigheter'!$H$10,IF($G519=400,'2. Velg maks og min hastigheter'!$H$11,IF($G519=500,'2. Velg maks og min hastigheter'!$H$12,IF($G519=630,'2. Velg maks og min hastigheter'!$H$13,VLOOKUP($G519,'Dim, min og maks'!$A$11:$H$54,6,FALSE)*3600*1.5))))))))),IF($F519=100,'2. Velg maks og min hastigheter'!$H$5,IF($F519=125,'2. Velg maks og min hastigheter'!$H$6,IF($F519=160,'2. Velg maks og min hastigheter'!$H$7,IF($F519=200,'2. Velg maks og min hastigheter'!$H$8,IF($F519=250,'2. Velg maks og min hastigheter'!$H$9,IF($F519=315,'2. Velg maks og min hastigheter'!$H$10,IF($F519=400,'2. Velg maks og min hastigheter'!$H$11,IF($F519=500,'2. Velg maks og min hastigheter'!$H$12,IF($F519=630,'2. Velg maks og min hastigheter'!$H$13,VLOOKUP($F519,'Dim, min og maks'!$A$11:$H$54,6,FALSE)*3600*1.5)))))))))))),0),"")</f>
        <v/>
      </c>
      <c r="K519" s="174"/>
      <c r="L519" s="175" t="str">
        <f t="shared" si="19"/>
        <v/>
      </c>
      <c r="M519" s="233" t="str">
        <f t="shared" si="18"/>
        <v/>
      </c>
      <c r="N519" s="233"/>
      <c r="O519" s="233"/>
      <c r="P519" s="164"/>
    </row>
    <row r="520" spans="1:16" ht="15" customHeight="1" x14ac:dyDescent="0.3">
      <c r="A520" s="155"/>
      <c r="B520" s="174" t="s">
        <v>425</v>
      </c>
      <c r="C520" s="164"/>
      <c r="D520" s="164"/>
      <c r="E520" s="164"/>
      <c r="F520" s="169" t="str">
        <f>IF($E520&lt;20,"",IF(H520=CAV!$A$3,IF($E520&lt;='CAV hastighet'!$E$5,100,IF($E520&lt;='CAV hastighet'!$E$6,125,IF($E520&lt;='CAV hastighet'!$E$7,160,IF($E520&lt;='CAV hastighet'!$E$8,200,IF($E520&lt;='CAV hastighet'!$E$9,250,IF($E520&lt;='CAV hastighet'!$E$10,315,IF($E520&lt;='CAV hastighet'!$E$11,400,IF($E520&lt;='CAV hastighet'!$E$12,500,IF($E520&lt;='CAV hastighet'!$E$13,630,"Dim må overstyres"))))))))),IF($E520&lt;='2. Velg maks og min hastigheter'!$E$5,100,IF($E520&lt;='2. Velg maks og min hastigheter'!$E$6,125,IF($E520&lt;='2. Velg maks og min hastigheter'!$E$7,160,IF($E520&lt;='2. Velg maks og min hastigheter'!$E$8,200,IF($E520&lt;='2. Velg maks og min hastigheter'!$E$9,250,IF($E520&lt;='2. Velg maks og min hastigheter'!$E$10,315,IF($E520&lt;='2. Velg maks og min hastigheter'!$E$11,400,IF($E520&lt;='2. Velg maks og min hastigheter'!$E$12,500,IF($E520&lt;='2. Velg maks og min hastigheter'!$E$13,630,"Bruk rektangulært")))))))))))</f>
        <v/>
      </c>
      <c r="G520" s="170"/>
      <c r="H520" s="170"/>
      <c r="I520" s="172" t="str">
        <f>IFERROR(IF(OR($E520="",F520=""),"",IF(AND(F520="Bruk rektangulært",G520=""),"",ROUND(IF(G520&lt;&gt;"",IF( VLOOKUP(G520,'Dim, min og maks'!$A$2:$F$54,6,FALSE)&lt;&gt;0,'1. Prosjekteringsverktøy'!E520/3600/VLOOKUP(G520,'Dim, min og maks'!$A$2:$F$54,6,FALSE),(E520/3600)/(((G520/2/1000))^2*PI())),IF( VLOOKUP(F520,'Dim, min og maks'!$A$2:$F$54,6,FALSE)&lt;&gt;0,'1. Prosjekteringsverktøy'!E520/3600/VLOOKUP($F520,'Dim, min og maks'!$A$2:$F$54,6,FALSE),($E520/3600)/((($F520/2/1000))^2*PI()))),1))),"Dim finnes ikke")</f>
        <v/>
      </c>
      <c r="J520" s="173" t="str">
        <f>IFERROR(ROUND(IF($F520=0,"",IF(H520=CAV!$A$3,E520,IF(G520&lt;&gt;"",IF($G520=100,'2. Velg maks og min hastigheter'!$H$5,IF($G520=125,'2. Velg maks og min hastigheter'!$H$6,IF($G520=160,'2. Velg maks og min hastigheter'!$H$7,IF($G520=200,'2. Velg maks og min hastigheter'!$H$8,IF($G520=250,'2. Velg maks og min hastigheter'!$H$9,IF($G520=315,'2. Velg maks og min hastigheter'!$H$10,IF($G520=400,'2. Velg maks og min hastigheter'!$H$11,IF($G520=500,'2. Velg maks og min hastigheter'!$H$12,IF($G520=630,'2. Velg maks og min hastigheter'!$H$13,VLOOKUP($G520,'Dim, min og maks'!$A$11:$H$54,6,FALSE)*3600*1.5))))))))),IF($F520=100,'2. Velg maks og min hastigheter'!$H$5,IF($F520=125,'2. Velg maks og min hastigheter'!$H$6,IF($F520=160,'2. Velg maks og min hastigheter'!$H$7,IF($F520=200,'2. Velg maks og min hastigheter'!$H$8,IF($F520=250,'2. Velg maks og min hastigheter'!$H$9,IF($F520=315,'2. Velg maks og min hastigheter'!$H$10,IF($F520=400,'2. Velg maks og min hastigheter'!$H$11,IF($F520=500,'2. Velg maks og min hastigheter'!$H$12,IF($F520=630,'2. Velg maks og min hastigheter'!$H$13,VLOOKUP($F520,'Dim, min og maks'!$A$11:$H$54,6,FALSE)*3600*1.5)))))))))))),0),"")</f>
        <v/>
      </c>
      <c r="K520" s="174"/>
      <c r="L520" s="175" t="str">
        <f t="shared" si="19"/>
        <v/>
      </c>
      <c r="M520" s="233" t="str">
        <f t="shared" si="18"/>
        <v/>
      </c>
      <c r="N520" s="233"/>
      <c r="O520" s="233"/>
      <c r="P520" s="164"/>
    </row>
    <row r="521" spans="1:16" ht="15" customHeight="1" x14ac:dyDescent="0.3">
      <c r="A521" s="155"/>
      <c r="B521" s="174" t="s">
        <v>425</v>
      </c>
      <c r="C521" s="164"/>
      <c r="D521" s="164"/>
      <c r="E521" s="164"/>
      <c r="F521" s="169" t="str">
        <f>IF($E521&lt;20,"",IF(H521=CAV!$A$3,IF($E521&lt;='CAV hastighet'!$E$5,100,IF($E521&lt;='CAV hastighet'!$E$6,125,IF($E521&lt;='CAV hastighet'!$E$7,160,IF($E521&lt;='CAV hastighet'!$E$8,200,IF($E521&lt;='CAV hastighet'!$E$9,250,IF($E521&lt;='CAV hastighet'!$E$10,315,IF($E521&lt;='CAV hastighet'!$E$11,400,IF($E521&lt;='CAV hastighet'!$E$12,500,IF($E521&lt;='CAV hastighet'!$E$13,630,"Dim må overstyres"))))))))),IF($E521&lt;='2. Velg maks og min hastigheter'!$E$5,100,IF($E521&lt;='2. Velg maks og min hastigheter'!$E$6,125,IF($E521&lt;='2. Velg maks og min hastigheter'!$E$7,160,IF($E521&lt;='2. Velg maks og min hastigheter'!$E$8,200,IF($E521&lt;='2. Velg maks og min hastigheter'!$E$9,250,IF($E521&lt;='2. Velg maks og min hastigheter'!$E$10,315,IF($E521&lt;='2. Velg maks og min hastigheter'!$E$11,400,IF($E521&lt;='2. Velg maks og min hastigheter'!$E$12,500,IF($E521&lt;='2. Velg maks og min hastigheter'!$E$13,630,"Bruk rektangulært")))))))))))</f>
        <v/>
      </c>
      <c r="G521" s="170"/>
      <c r="H521" s="170"/>
      <c r="I521" s="172" t="str">
        <f>IFERROR(IF(OR($E521="",F521=""),"",IF(AND(F521="Bruk rektangulært",G521=""),"",ROUND(IF(G521&lt;&gt;"",IF( VLOOKUP(G521,'Dim, min og maks'!$A$2:$F$54,6,FALSE)&lt;&gt;0,'1. Prosjekteringsverktøy'!E521/3600/VLOOKUP(G521,'Dim, min og maks'!$A$2:$F$54,6,FALSE),(E521/3600)/(((G521/2/1000))^2*PI())),IF( VLOOKUP(F521,'Dim, min og maks'!$A$2:$F$54,6,FALSE)&lt;&gt;0,'1. Prosjekteringsverktøy'!E521/3600/VLOOKUP($F521,'Dim, min og maks'!$A$2:$F$54,6,FALSE),($E521/3600)/((($F521/2/1000))^2*PI()))),1))),"Dim finnes ikke")</f>
        <v/>
      </c>
      <c r="J521" s="173" t="str">
        <f>IFERROR(ROUND(IF($F521=0,"",IF(H521=CAV!$A$3,E521,IF(G521&lt;&gt;"",IF($G521=100,'2. Velg maks og min hastigheter'!$H$5,IF($G521=125,'2. Velg maks og min hastigheter'!$H$6,IF($G521=160,'2. Velg maks og min hastigheter'!$H$7,IF($G521=200,'2. Velg maks og min hastigheter'!$H$8,IF($G521=250,'2. Velg maks og min hastigheter'!$H$9,IF($G521=315,'2. Velg maks og min hastigheter'!$H$10,IF($G521=400,'2. Velg maks og min hastigheter'!$H$11,IF($G521=500,'2. Velg maks og min hastigheter'!$H$12,IF($G521=630,'2. Velg maks og min hastigheter'!$H$13,VLOOKUP($G521,'Dim, min og maks'!$A$11:$H$54,6,FALSE)*3600*1.5))))))))),IF($F521=100,'2. Velg maks og min hastigheter'!$H$5,IF($F521=125,'2. Velg maks og min hastigheter'!$H$6,IF($F521=160,'2. Velg maks og min hastigheter'!$H$7,IF($F521=200,'2. Velg maks og min hastigheter'!$H$8,IF($F521=250,'2. Velg maks og min hastigheter'!$H$9,IF($F521=315,'2. Velg maks og min hastigheter'!$H$10,IF($F521=400,'2. Velg maks og min hastigheter'!$H$11,IF($F521=500,'2. Velg maks og min hastigheter'!$H$12,IF($F521=630,'2. Velg maks og min hastigheter'!$H$13,VLOOKUP($F521,'Dim, min og maks'!$A$11:$H$54,6,FALSE)*3600*1.5)))))))))))),0),"")</f>
        <v/>
      </c>
      <c r="K521" s="174"/>
      <c r="L521" s="175" t="str">
        <f t="shared" si="19"/>
        <v/>
      </c>
      <c r="M521" s="233" t="str">
        <f t="shared" si="18"/>
        <v/>
      </c>
      <c r="N521" s="233"/>
      <c r="O521" s="233"/>
      <c r="P521" s="164"/>
    </row>
    <row r="522" spans="1:16" ht="15" customHeight="1" x14ac:dyDescent="0.3">
      <c r="A522" s="155"/>
      <c r="B522" s="174" t="s">
        <v>425</v>
      </c>
      <c r="C522" s="164"/>
      <c r="D522" s="164"/>
      <c r="E522" s="164"/>
      <c r="F522" s="169" t="str">
        <f>IF($E522&lt;20,"",IF(H522=CAV!$A$3,IF($E522&lt;='CAV hastighet'!$E$5,100,IF($E522&lt;='CAV hastighet'!$E$6,125,IF($E522&lt;='CAV hastighet'!$E$7,160,IF($E522&lt;='CAV hastighet'!$E$8,200,IF($E522&lt;='CAV hastighet'!$E$9,250,IF($E522&lt;='CAV hastighet'!$E$10,315,IF($E522&lt;='CAV hastighet'!$E$11,400,IF($E522&lt;='CAV hastighet'!$E$12,500,IF($E522&lt;='CAV hastighet'!$E$13,630,"Dim må overstyres"))))))))),IF($E522&lt;='2. Velg maks og min hastigheter'!$E$5,100,IF($E522&lt;='2. Velg maks og min hastigheter'!$E$6,125,IF($E522&lt;='2. Velg maks og min hastigheter'!$E$7,160,IF($E522&lt;='2. Velg maks og min hastigheter'!$E$8,200,IF($E522&lt;='2. Velg maks og min hastigheter'!$E$9,250,IF($E522&lt;='2. Velg maks og min hastigheter'!$E$10,315,IF($E522&lt;='2. Velg maks og min hastigheter'!$E$11,400,IF($E522&lt;='2. Velg maks og min hastigheter'!$E$12,500,IF($E522&lt;='2. Velg maks og min hastigheter'!$E$13,630,"Bruk rektangulært")))))))))))</f>
        <v/>
      </c>
      <c r="G522" s="170"/>
      <c r="H522" s="170"/>
      <c r="I522" s="172" t="str">
        <f>IFERROR(IF(OR($E522="",F522=""),"",IF(AND(F522="Bruk rektangulært",G522=""),"",ROUND(IF(G522&lt;&gt;"",IF( VLOOKUP(G522,'Dim, min og maks'!$A$2:$F$54,6,FALSE)&lt;&gt;0,'1. Prosjekteringsverktøy'!E522/3600/VLOOKUP(G522,'Dim, min og maks'!$A$2:$F$54,6,FALSE),(E522/3600)/(((G522/2/1000))^2*PI())),IF( VLOOKUP(F522,'Dim, min og maks'!$A$2:$F$54,6,FALSE)&lt;&gt;0,'1. Prosjekteringsverktøy'!E522/3600/VLOOKUP($F522,'Dim, min og maks'!$A$2:$F$54,6,FALSE),($E522/3600)/((($F522/2/1000))^2*PI()))),1))),"Dim finnes ikke")</f>
        <v/>
      </c>
      <c r="J522" s="173" t="str">
        <f>IFERROR(ROUND(IF($F522=0,"",IF(H522=CAV!$A$3,E522,IF(G522&lt;&gt;"",IF($G522=100,'2. Velg maks og min hastigheter'!$H$5,IF($G522=125,'2. Velg maks og min hastigheter'!$H$6,IF($G522=160,'2. Velg maks og min hastigheter'!$H$7,IF($G522=200,'2. Velg maks og min hastigheter'!$H$8,IF($G522=250,'2. Velg maks og min hastigheter'!$H$9,IF($G522=315,'2. Velg maks og min hastigheter'!$H$10,IF($G522=400,'2. Velg maks og min hastigheter'!$H$11,IF($G522=500,'2. Velg maks og min hastigheter'!$H$12,IF($G522=630,'2. Velg maks og min hastigheter'!$H$13,VLOOKUP($G522,'Dim, min og maks'!$A$11:$H$54,6,FALSE)*3600*1.5))))))))),IF($F522=100,'2. Velg maks og min hastigheter'!$H$5,IF($F522=125,'2. Velg maks og min hastigheter'!$H$6,IF($F522=160,'2. Velg maks og min hastigheter'!$H$7,IF($F522=200,'2. Velg maks og min hastigheter'!$H$8,IF($F522=250,'2. Velg maks og min hastigheter'!$H$9,IF($F522=315,'2. Velg maks og min hastigheter'!$H$10,IF($F522=400,'2. Velg maks og min hastigheter'!$H$11,IF($F522=500,'2. Velg maks og min hastigheter'!$H$12,IF($F522=630,'2. Velg maks og min hastigheter'!$H$13,VLOOKUP($F522,'Dim, min og maks'!$A$11:$H$54,6,FALSE)*3600*1.5)))))))))))),0),"")</f>
        <v/>
      </c>
      <c r="K522" s="174"/>
      <c r="L522" s="175" t="str">
        <f t="shared" si="19"/>
        <v/>
      </c>
      <c r="M522" s="233" t="str">
        <f t="shared" si="18"/>
        <v/>
      </c>
      <c r="N522" s="233"/>
      <c r="O522" s="233"/>
      <c r="P522" s="164"/>
    </row>
    <row r="523" spans="1:16" ht="15" customHeight="1" x14ac:dyDescent="0.3">
      <c r="A523" s="155"/>
      <c r="B523" s="174" t="s">
        <v>425</v>
      </c>
      <c r="C523" s="164"/>
      <c r="D523" s="164"/>
      <c r="E523" s="164"/>
      <c r="F523" s="169" t="str">
        <f>IF($E523&lt;20,"",IF(H523=CAV!$A$3,IF($E523&lt;='CAV hastighet'!$E$5,100,IF($E523&lt;='CAV hastighet'!$E$6,125,IF($E523&lt;='CAV hastighet'!$E$7,160,IF($E523&lt;='CAV hastighet'!$E$8,200,IF($E523&lt;='CAV hastighet'!$E$9,250,IF($E523&lt;='CAV hastighet'!$E$10,315,IF($E523&lt;='CAV hastighet'!$E$11,400,IF($E523&lt;='CAV hastighet'!$E$12,500,IF($E523&lt;='CAV hastighet'!$E$13,630,"Dim må overstyres"))))))))),IF($E523&lt;='2. Velg maks og min hastigheter'!$E$5,100,IF($E523&lt;='2. Velg maks og min hastigheter'!$E$6,125,IF($E523&lt;='2. Velg maks og min hastigheter'!$E$7,160,IF($E523&lt;='2. Velg maks og min hastigheter'!$E$8,200,IF($E523&lt;='2. Velg maks og min hastigheter'!$E$9,250,IF($E523&lt;='2. Velg maks og min hastigheter'!$E$10,315,IF($E523&lt;='2. Velg maks og min hastigheter'!$E$11,400,IF($E523&lt;='2. Velg maks og min hastigheter'!$E$12,500,IF($E523&lt;='2. Velg maks og min hastigheter'!$E$13,630,"Bruk rektangulært")))))))))))</f>
        <v/>
      </c>
      <c r="G523" s="170"/>
      <c r="H523" s="170"/>
      <c r="I523" s="172" t="str">
        <f>IFERROR(IF(OR($E523="",F523=""),"",IF(AND(F523="Bruk rektangulært",G523=""),"",ROUND(IF(G523&lt;&gt;"",IF( VLOOKUP(G523,'Dim, min og maks'!$A$2:$F$54,6,FALSE)&lt;&gt;0,'1. Prosjekteringsverktøy'!E523/3600/VLOOKUP(G523,'Dim, min og maks'!$A$2:$F$54,6,FALSE),(E523/3600)/(((G523/2/1000))^2*PI())),IF( VLOOKUP(F523,'Dim, min og maks'!$A$2:$F$54,6,FALSE)&lt;&gt;0,'1. Prosjekteringsverktøy'!E523/3600/VLOOKUP($F523,'Dim, min og maks'!$A$2:$F$54,6,FALSE),($E523/3600)/((($F523/2/1000))^2*PI()))),1))),"Dim finnes ikke")</f>
        <v/>
      </c>
      <c r="J523" s="173" t="str">
        <f>IFERROR(ROUND(IF($F523=0,"",IF(H523=CAV!$A$3,E523,IF(G523&lt;&gt;"",IF($G523=100,'2. Velg maks og min hastigheter'!$H$5,IF($G523=125,'2. Velg maks og min hastigheter'!$H$6,IF($G523=160,'2. Velg maks og min hastigheter'!$H$7,IF($G523=200,'2. Velg maks og min hastigheter'!$H$8,IF($G523=250,'2. Velg maks og min hastigheter'!$H$9,IF($G523=315,'2. Velg maks og min hastigheter'!$H$10,IF($G523=400,'2. Velg maks og min hastigheter'!$H$11,IF($G523=500,'2. Velg maks og min hastigheter'!$H$12,IF($G523=630,'2. Velg maks og min hastigheter'!$H$13,VLOOKUP($G523,'Dim, min og maks'!$A$11:$H$54,6,FALSE)*3600*1.5))))))))),IF($F523=100,'2. Velg maks og min hastigheter'!$H$5,IF($F523=125,'2. Velg maks og min hastigheter'!$H$6,IF($F523=160,'2. Velg maks og min hastigheter'!$H$7,IF($F523=200,'2. Velg maks og min hastigheter'!$H$8,IF($F523=250,'2. Velg maks og min hastigheter'!$H$9,IF($F523=315,'2. Velg maks og min hastigheter'!$H$10,IF($F523=400,'2. Velg maks og min hastigheter'!$H$11,IF($F523=500,'2. Velg maks og min hastigheter'!$H$12,IF($F523=630,'2. Velg maks og min hastigheter'!$H$13,VLOOKUP($F523,'Dim, min og maks'!$A$11:$H$54,6,FALSE)*3600*1.5)))))))))))),0),"")</f>
        <v/>
      </c>
      <c r="K523" s="174"/>
      <c r="L523" s="175" t="str">
        <f t="shared" si="19"/>
        <v/>
      </c>
      <c r="M523" s="233" t="str">
        <f t="shared" ref="M523:M586" si="20">IF(L523="Ja","Vmin er for lav, gå ned en dim eller øk Vmin.",IF(AND(L523="",F523="Bruk rektangulært",G523&lt;&gt;""),"",IF(AND(L523="",F523="Bruk rektangulært"),"Vmaks er for høy, overstyr med retangulært spjeld.","")))</f>
        <v/>
      </c>
      <c r="N523" s="233"/>
      <c r="O523" s="233"/>
      <c r="P523" s="164"/>
    </row>
    <row r="524" spans="1:16" ht="15" customHeight="1" x14ac:dyDescent="0.3">
      <c r="A524" s="155"/>
      <c r="B524" s="174" t="s">
        <v>425</v>
      </c>
      <c r="C524" s="164"/>
      <c r="D524" s="164"/>
      <c r="E524" s="164"/>
      <c r="F524" s="169" t="str">
        <f>IF($E524&lt;20,"",IF(H524=CAV!$A$3,IF($E524&lt;='CAV hastighet'!$E$5,100,IF($E524&lt;='CAV hastighet'!$E$6,125,IF($E524&lt;='CAV hastighet'!$E$7,160,IF($E524&lt;='CAV hastighet'!$E$8,200,IF($E524&lt;='CAV hastighet'!$E$9,250,IF($E524&lt;='CAV hastighet'!$E$10,315,IF($E524&lt;='CAV hastighet'!$E$11,400,IF($E524&lt;='CAV hastighet'!$E$12,500,IF($E524&lt;='CAV hastighet'!$E$13,630,"Dim må overstyres"))))))))),IF($E524&lt;='2. Velg maks og min hastigheter'!$E$5,100,IF($E524&lt;='2. Velg maks og min hastigheter'!$E$6,125,IF($E524&lt;='2. Velg maks og min hastigheter'!$E$7,160,IF($E524&lt;='2. Velg maks og min hastigheter'!$E$8,200,IF($E524&lt;='2. Velg maks og min hastigheter'!$E$9,250,IF($E524&lt;='2. Velg maks og min hastigheter'!$E$10,315,IF($E524&lt;='2. Velg maks og min hastigheter'!$E$11,400,IF($E524&lt;='2. Velg maks og min hastigheter'!$E$12,500,IF($E524&lt;='2. Velg maks og min hastigheter'!$E$13,630,"Bruk rektangulært")))))))))))</f>
        <v/>
      </c>
      <c r="G524" s="170"/>
      <c r="H524" s="170"/>
      <c r="I524" s="172" t="str">
        <f>IFERROR(IF(OR($E524="",F524=""),"",IF(AND(F524="Bruk rektangulært",G524=""),"",ROUND(IF(G524&lt;&gt;"",IF( VLOOKUP(G524,'Dim, min og maks'!$A$2:$F$54,6,FALSE)&lt;&gt;0,'1. Prosjekteringsverktøy'!E524/3600/VLOOKUP(G524,'Dim, min og maks'!$A$2:$F$54,6,FALSE),(E524/3600)/(((G524/2/1000))^2*PI())),IF( VLOOKUP(F524,'Dim, min og maks'!$A$2:$F$54,6,FALSE)&lt;&gt;0,'1. Prosjekteringsverktøy'!E524/3600/VLOOKUP($F524,'Dim, min og maks'!$A$2:$F$54,6,FALSE),($E524/3600)/((($F524/2/1000))^2*PI()))),1))),"Dim finnes ikke")</f>
        <v/>
      </c>
      <c r="J524" s="173" t="str">
        <f>IFERROR(ROUND(IF($F524=0,"",IF(H524=CAV!$A$3,E524,IF(G524&lt;&gt;"",IF($G524=100,'2. Velg maks og min hastigheter'!$H$5,IF($G524=125,'2. Velg maks og min hastigheter'!$H$6,IF($G524=160,'2. Velg maks og min hastigheter'!$H$7,IF($G524=200,'2. Velg maks og min hastigheter'!$H$8,IF($G524=250,'2. Velg maks og min hastigheter'!$H$9,IF($G524=315,'2. Velg maks og min hastigheter'!$H$10,IF($G524=400,'2. Velg maks og min hastigheter'!$H$11,IF($G524=500,'2. Velg maks og min hastigheter'!$H$12,IF($G524=630,'2. Velg maks og min hastigheter'!$H$13,VLOOKUP($G524,'Dim, min og maks'!$A$11:$H$54,6,FALSE)*3600*1.5))))))))),IF($F524=100,'2. Velg maks og min hastigheter'!$H$5,IF($F524=125,'2. Velg maks og min hastigheter'!$H$6,IF($F524=160,'2. Velg maks og min hastigheter'!$H$7,IF($F524=200,'2. Velg maks og min hastigheter'!$H$8,IF($F524=250,'2. Velg maks og min hastigheter'!$H$9,IF($F524=315,'2. Velg maks og min hastigheter'!$H$10,IF($F524=400,'2. Velg maks og min hastigheter'!$H$11,IF($F524=500,'2. Velg maks og min hastigheter'!$H$12,IF($F524=630,'2. Velg maks og min hastigheter'!$H$13,VLOOKUP($F524,'Dim, min og maks'!$A$11:$H$54,6,FALSE)*3600*1.5)))))))))))),0),"")</f>
        <v/>
      </c>
      <c r="K524" s="174"/>
      <c r="L524" s="175" t="str">
        <f t="shared" si="19"/>
        <v/>
      </c>
      <c r="M524" s="233" t="str">
        <f t="shared" si="20"/>
        <v/>
      </c>
      <c r="N524" s="233"/>
      <c r="O524" s="233"/>
      <c r="P524" s="164"/>
    </row>
    <row r="525" spans="1:16" ht="15" customHeight="1" x14ac:dyDescent="0.3">
      <c r="A525" s="155"/>
      <c r="B525" s="174" t="s">
        <v>425</v>
      </c>
      <c r="C525" s="164"/>
      <c r="D525" s="164"/>
      <c r="E525" s="164"/>
      <c r="F525" s="169" t="str">
        <f>IF($E525&lt;20,"",IF(H525=CAV!$A$3,IF($E525&lt;='CAV hastighet'!$E$5,100,IF($E525&lt;='CAV hastighet'!$E$6,125,IF($E525&lt;='CAV hastighet'!$E$7,160,IF($E525&lt;='CAV hastighet'!$E$8,200,IF($E525&lt;='CAV hastighet'!$E$9,250,IF($E525&lt;='CAV hastighet'!$E$10,315,IF($E525&lt;='CAV hastighet'!$E$11,400,IF($E525&lt;='CAV hastighet'!$E$12,500,IF($E525&lt;='CAV hastighet'!$E$13,630,"Dim må overstyres"))))))))),IF($E525&lt;='2. Velg maks og min hastigheter'!$E$5,100,IF($E525&lt;='2. Velg maks og min hastigheter'!$E$6,125,IF($E525&lt;='2. Velg maks og min hastigheter'!$E$7,160,IF($E525&lt;='2. Velg maks og min hastigheter'!$E$8,200,IF($E525&lt;='2. Velg maks og min hastigheter'!$E$9,250,IF($E525&lt;='2. Velg maks og min hastigheter'!$E$10,315,IF($E525&lt;='2. Velg maks og min hastigheter'!$E$11,400,IF($E525&lt;='2. Velg maks og min hastigheter'!$E$12,500,IF($E525&lt;='2. Velg maks og min hastigheter'!$E$13,630,"Bruk rektangulært")))))))))))</f>
        <v/>
      </c>
      <c r="G525" s="170"/>
      <c r="H525" s="170"/>
      <c r="I525" s="172" t="str">
        <f>IFERROR(IF(OR($E525="",F525=""),"",IF(AND(F525="Bruk rektangulært",G525=""),"",ROUND(IF(G525&lt;&gt;"",IF( VLOOKUP(G525,'Dim, min og maks'!$A$2:$F$54,6,FALSE)&lt;&gt;0,'1. Prosjekteringsverktøy'!E525/3600/VLOOKUP(G525,'Dim, min og maks'!$A$2:$F$54,6,FALSE),(E525/3600)/(((G525/2/1000))^2*PI())),IF( VLOOKUP(F525,'Dim, min og maks'!$A$2:$F$54,6,FALSE)&lt;&gt;0,'1. Prosjekteringsverktøy'!E525/3600/VLOOKUP($F525,'Dim, min og maks'!$A$2:$F$54,6,FALSE),($E525/3600)/((($F525/2/1000))^2*PI()))),1))),"Dim finnes ikke")</f>
        <v/>
      </c>
      <c r="J525" s="173" t="str">
        <f>IFERROR(ROUND(IF($F525=0,"",IF(H525=CAV!$A$3,E525,IF(G525&lt;&gt;"",IF($G525=100,'2. Velg maks og min hastigheter'!$H$5,IF($G525=125,'2. Velg maks og min hastigheter'!$H$6,IF($G525=160,'2. Velg maks og min hastigheter'!$H$7,IF($G525=200,'2. Velg maks og min hastigheter'!$H$8,IF($G525=250,'2. Velg maks og min hastigheter'!$H$9,IF($G525=315,'2. Velg maks og min hastigheter'!$H$10,IF($G525=400,'2. Velg maks og min hastigheter'!$H$11,IF($G525=500,'2. Velg maks og min hastigheter'!$H$12,IF($G525=630,'2. Velg maks og min hastigheter'!$H$13,VLOOKUP($G525,'Dim, min og maks'!$A$11:$H$54,6,FALSE)*3600*1.5))))))))),IF($F525=100,'2. Velg maks og min hastigheter'!$H$5,IF($F525=125,'2. Velg maks og min hastigheter'!$H$6,IF($F525=160,'2. Velg maks og min hastigheter'!$H$7,IF($F525=200,'2. Velg maks og min hastigheter'!$H$8,IF($F525=250,'2. Velg maks og min hastigheter'!$H$9,IF($F525=315,'2. Velg maks og min hastigheter'!$H$10,IF($F525=400,'2. Velg maks og min hastigheter'!$H$11,IF($F525=500,'2. Velg maks og min hastigheter'!$H$12,IF($F525=630,'2. Velg maks og min hastigheter'!$H$13,VLOOKUP($F525,'Dim, min og maks'!$A$11:$H$54,6,FALSE)*3600*1.5)))))))))))),0),"")</f>
        <v/>
      </c>
      <c r="K525" s="174"/>
      <c r="L525" s="175" t="str">
        <f t="shared" si="19"/>
        <v/>
      </c>
      <c r="M525" s="233" t="str">
        <f t="shared" si="20"/>
        <v/>
      </c>
      <c r="N525" s="233"/>
      <c r="O525" s="233"/>
      <c r="P525" s="164"/>
    </row>
    <row r="526" spans="1:16" ht="15" customHeight="1" x14ac:dyDescent="0.3">
      <c r="A526" s="155"/>
      <c r="B526" s="174" t="s">
        <v>425</v>
      </c>
      <c r="C526" s="164"/>
      <c r="D526" s="164"/>
      <c r="E526" s="164"/>
      <c r="F526" s="169" t="str">
        <f>IF($E526&lt;20,"",IF(H526=CAV!$A$3,IF($E526&lt;='CAV hastighet'!$E$5,100,IF($E526&lt;='CAV hastighet'!$E$6,125,IF($E526&lt;='CAV hastighet'!$E$7,160,IF($E526&lt;='CAV hastighet'!$E$8,200,IF($E526&lt;='CAV hastighet'!$E$9,250,IF($E526&lt;='CAV hastighet'!$E$10,315,IF($E526&lt;='CAV hastighet'!$E$11,400,IF($E526&lt;='CAV hastighet'!$E$12,500,IF($E526&lt;='CAV hastighet'!$E$13,630,"Dim må overstyres"))))))))),IF($E526&lt;='2. Velg maks og min hastigheter'!$E$5,100,IF($E526&lt;='2. Velg maks og min hastigheter'!$E$6,125,IF($E526&lt;='2. Velg maks og min hastigheter'!$E$7,160,IF($E526&lt;='2. Velg maks og min hastigheter'!$E$8,200,IF($E526&lt;='2. Velg maks og min hastigheter'!$E$9,250,IF($E526&lt;='2. Velg maks og min hastigheter'!$E$10,315,IF($E526&lt;='2. Velg maks og min hastigheter'!$E$11,400,IF($E526&lt;='2. Velg maks og min hastigheter'!$E$12,500,IF($E526&lt;='2. Velg maks og min hastigheter'!$E$13,630,"Bruk rektangulært")))))))))))</f>
        <v/>
      </c>
      <c r="G526" s="170"/>
      <c r="H526" s="170"/>
      <c r="I526" s="172" t="str">
        <f>IFERROR(IF(OR($E526="",F526=""),"",IF(AND(F526="Bruk rektangulært",G526=""),"",ROUND(IF(G526&lt;&gt;"",IF( VLOOKUP(G526,'Dim, min og maks'!$A$2:$F$54,6,FALSE)&lt;&gt;0,'1. Prosjekteringsverktøy'!E526/3600/VLOOKUP(G526,'Dim, min og maks'!$A$2:$F$54,6,FALSE),(E526/3600)/(((G526/2/1000))^2*PI())),IF( VLOOKUP(F526,'Dim, min og maks'!$A$2:$F$54,6,FALSE)&lt;&gt;0,'1. Prosjekteringsverktøy'!E526/3600/VLOOKUP($F526,'Dim, min og maks'!$A$2:$F$54,6,FALSE),($E526/3600)/((($F526/2/1000))^2*PI()))),1))),"Dim finnes ikke")</f>
        <v/>
      </c>
      <c r="J526" s="173" t="str">
        <f>IFERROR(ROUND(IF($F526=0,"",IF(H526=CAV!$A$3,E526,IF(G526&lt;&gt;"",IF($G526=100,'2. Velg maks og min hastigheter'!$H$5,IF($G526=125,'2. Velg maks og min hastigheter'!$H$6,IF($G526=160,'2. Velg maks og min hastigheter'!$H$7,IF($G526=200,'2. Velg maks og min hastigheter'!$H$8,IF($G526=250,'2. Velg maks og min hastigheter'!$H$9,IF($G526=315,'2. Velg maks og min hastigheter'!$H$10,IF($G526=400,'2. Velg maks og min hastigheter'!$H$11,IF($G526=500,'2. Velg maks og min hastigheter'!$H$12,IF($G526=630,'2. Velg maks og min hastigheter'!$H$13,VLOOKUP($G526,'Dim, min og maks'!$A$11:$H$54,6,FALSE)*3600*1.5))))))))),IF($F526=100,'2. Velg maks og min hastigheter'!$H$5,IF($F526=125,'2. Velg maks og min hastigheter'!$H$6,IF($F526=160,'2. Velg maks og min hastigheter'!$H$7,IF($F526=200,'2. Velg maks og min hastigheter'!$H$8,IF($F526=250,'2. Velg maks og min hastigheter'!$H$9,IF($F526=315,'2. Velg maks og min hastigheter'!$H$10,IF($F526=400,'2. Velg maks og min hastigheter'!$H$11,IF($F526=500,'2. Velg maks og min hastigheter'!$H$12,IF($F526=630,'2. Velg maks og min hastigheter'!$H$13,VLOOKUP($F526,'Dim, min og maks'!$A$11:$H$54,6,FALSE)*3600*1.5)))))))))))),0),"")</f>
        <v/>
      </c>
      <c r="K526" s="174"/>
      <c r="L526" s="175" t="str">
        <f t="shared" si="19"/>
        <v/>
      </c>
      <c r="M526" s="233" t="str">
        <f t="shared" si="20"/>
        <v/>
      </c>
      <c r="N526" s="233"/>
      <c r="O526" s="233"/>
      <c r="P526" s="164"/>
    </row>
    <row r="527" spans="1:16" ht="15" customHeight="1" x14ac:dyDescent="0.3">
      <c r="A527" s="155"/>
      <c r="B527" s="174" t="s">
        <v>425</v>
      </c>
      <c r="C527" s="164"/>
      <c r="D527" s="164"/>
      <c r="E527" s="164"/>
      <c r="F527" s="169" t="str">
        <f>IF($E527&lt;20,"",IF(H527=CAV!$A$3,IF($E527&lt;='CAV hastighet'!$E$5,100,IF($E527&lt;='CAV hastighet'!$E$6,125,IF($E527&lt;='CAV hastighet'!$E$7,160,IF($E527&lt;='CAV hastighet'!$E$8,200,IF($E527&lt;='CAV hastighet'!$E$9,250,IF($E527&lt;='CAV hastighet'!$E$10,315,IF($E527&lt;='CAV hastighet'!$E$11,400,IF($E527&lt;='CAV hastighet'!$E$12,500,IF($E527&lt;='CAV hastighet'!$E$13,630,"Dim må overstyres"))))))))),IF($E527&lt;='2. Velg maks og min hastigheter'!$E$5,100,IF($E527&lt;='2. Velg maks og min hastigheter'!$E$6,125,IF($E527&lt;='2. Velg maks og min hastigheter'!$E$7,160,IF($E527&lt;='2. Velg maks og min hastigheter'!$E$8,200,IF($E527&lt;='2. Velg maks og min hastigheter'!$E$9,250,IF($E527&lt;='2. Velg maks og min hastigheter'!$E$10,315,IF($E527&lt;='2. Velg maks og min hastigheter'!$E$11,400,IF($E527&lt;='2. Velg maks og min hastigheter'!$E$12,500,IF($E527&lt;='2. Velg maks og min hastigheter'!$E$13,630,"Bruk rektangulært")))))))))))</f>
        <v/>
      </c>
      <c r="G527" s="170"/>
      <c r="H527" s="170"/>
      <c r="I527" s="172" t="str">
        <f>IFERROR(IF(OR($E527="",F527=""),"",IF(AND(F527="Bruk rektangulært",G527=""),"",ROUND(IF(G527&lt;&gt;"",IF( VLOOKUP(G527,'Dim, min og maks'!$A$2:$F$54,6,FALSE)&lt;&gt;0,'1. Prosjekteringsverktøy'!E527/3600/VLOOKUP(G527,'Dim, min og maks'!$A$2:$F$54,6,FALSE),(E527/3600)/(((G527/2/1000))^2*PI())),IF( VLOOKUP(F527,'Dim, min og maks'!$A$2:$F$54,6,FALSE)&lt;&gt;0,'1. Prosjekteringsverktøy'!E527/3600/VLOOKUP($F527,'Dim, min og maks'!$A$2:$F$54,6,FALSE),($E527/3600)/((($F527/2/1000))^2*PI()))),1))),"Dim finnes ikke")</f>
        <v/>
      </c>
      <c r="J527" s="173" t="str">
        <f>IFERROR(ROUND(IF($F527=0,"",IF(H527=CAV!$A$3,E527,IF(G527&lt;&gt;"",IF($G527=100,'2. Velg maks og min hastigheter'!$H$5,IF($G527=125,'2. Velg maks og min hastigheter'!$H$6,IF($G527=160,'2. Velg maks og min hastigheter'!$H$7,IF($G527=200,'2. Velg maks og min hastigheter'!$H$8,IF($G527=250,'2. Velg maks og min hastigheter'!$H$9,IF($G527=315,'2. Velg maks og min hastigheter'!$H$10,IF($G527=400,'2. Velg maks og min hastigheter'!$H$11,IF($G527=500,'2. Velg maks og min hastigheter'!$H$12,IF($G527=630,'2. Velg maks og min hastigheter'!$H$13,VLOOKUP($G527,'Dim, min og maks'!$A$11:$H$54,6,FALSE)*3600*1.5))))))))),IF($F527=100,'2. Velg maks og min hastigheter'!$H$5,IF($F527=125,'2. Velg maks og min hastigheter'!$H$6,IF($F527=160,'2. Velg maks og min hastigheter'!$H$7,IF($F527=200,'2. Velg maks og min hastigheter'!$H$8,IF($F527=250,'2. Velg maks og min hastigheter'!$H$9,IF($F527=315,'2. Velg maks og min hastigheter'!$H$10,IF($F527=400,'2. Velg maks og min hastigheter'!$H$11,IF($F527=500,'2. Velg maks og min hastigheter'!$H$12,IF($F527=630,'2. Velg maks og min hastigheter'!$H$13,VLOOKUP($F527,'Dim, min og maks'!$A$11:$H$54,6,FALSE)*3600*1.5)))))))))))),0),"")</f>
        <v/>
      </c>
      <c r="K527" s="174"/>
      <c r="L527" s="175" t="str">
        <f t="shared" si="19"/>
        <v/>
      </c>
      <c r="M527" s="233" t="str">
        <f t="shared" si="20"/>
        <v/>
      </c>
      <c r="N527" s="233"/>
      <c r="O527" s="233"/>
      <c r="P527" s="164"/>
    </row>
    <row r="528" spans="1:16" ht="15" customHeight="1" x14ac:dyDescent="0.3">
      <c r="A528" s="155"/>
      <c r="B528" s="174" t="s">
        <v>425</v>
      </c>
      <c r="C528" s="164"/>
      <c r="D528" s="164"/>
      <c r="E528" s="164"/>
      <c r="F528" s="169" t="str">
        <f>IF($E528&lt;20,"",IF(H528=CAV!$A$3,IF($E528&lt;='CAV hastighet'!$E$5,100,IF($E528&lt;='CAV hastighet'!$E$6,125,IF($E528&lt;='CAV hastighet'!$E$7,160,IF($E528&lt;='CAV hastighet'!$E$8,200,IF($E528&lt;='CAV hastighet'!$E$9,250,IF($E528&lt;='CAV hastighet'!$E$10,315,IF($E528&lt;='CAV hastighet'!$E$11,400,IF($E528&lt;='CAV hastighet'!$E$12,500,IF($E528&lt;='CAV hastighet'!$E$13,630,"Dim må overstyres"))))))))),IF($E528&lt;='2. Velg maks og min hastigheter'!$E$5,100,IF($E528&lt;='2. Velg maks og min hastigheter'!$E$6,125,IF($E528&lt;='2. Velg maks og min hastigheter'!$E$7,160,IF($E528&lt;='2. Velg maks og min hastigheter'!$E$8,200,IF($E528&lt;='2. Velg maks og min hastigheter'!$E$9,250,IF($E528&lt;='2. Velg maks og min hastigheter'!$E$10,315,IF($E528&lt;='2. Velg maks og min hastigheter'!$E$11,400,IF($E528&lt;='2. Velg maks og min hastigheter'!$E$12,500,IF($E528&lt;='2. Velg maks og min hastigheter'!$E$13,630,"Bruk rektangulært")))))))))))</f>
        <v/>
      </c>
      <c r="G528" s="170"/>
      <c r="H528" s="170"/>
      <c r="I528" s="172" t="str">
        <f>IFERROR(IF(OR($E528="",F528=""),"",IF(AND(F528="Bruk rektangulært",G528=""),"",ROUND(IF(G528&lt;&gt;"",IF( VLOOKUP(G528,'Dim, min og maks'!$A$2:$F$54,6,FALSE)&lt;&gt;0,'1. Prosjekteringsverktøy'!E528/3600/VLOOKUP(G528,'Dim, min og maks'!$A$2:$F$54,6,FALSE),(E528/3600)/(((G528/2/1000))^2*PI())),IF( VLOOKUP(F528,'Dim, min og maks'!$A$2:$F$54,6,FALSE)&lt;&gt;0,'1. Prosjekteringsverktøy'!E528/3600/VLOOKUP($F528,'Dim, min og maks'!$A$2:$F$54,6,FALSE),($E528/3600)/((($F528/2/1000))^2*PI()))),1))),"Dim finnes ikke")</f>
        <v/>
      </c>
      <c r="J528" s="173" t="str">
        <f>IFERROR(ROUND(IF($F528=0,"",IF(H528=CAV!$A$3,E528,IF(G528&lt;&gt;"",IF($G528=100,'2. Velg maks og min hastigheter'!$H$5,IF($G528=125,'2. Velg maks og min hastigheter'!$H$6,IF($G528=160,'2. Velg maks og min hastigheter'!$H$7,IF($G528=200,'2. Velg maks og min hastigheter'!$H$8,IF($G528=250,'2. Velg maks og min hastigheter'!$H$9,IF($G528=315,'2. Velg maks og min hastigheter'!$H$10,IF($G528=400,'2. Velg maks og min hastigheter'!$H$11,IF($G528=500,'2. Velg maks og min hastigheter'!$H$12,IF($G528=630,'2. Velg maks og min hastigheter'!$H$13,VLOOKUP($G528,'Dim, min og maks'!$A$11:$H$54,6,FALSE)*3600*1.5))))))))),IF($F528=100,'2. Velg maks og min hastigheter'!$H$5,IF($F528=125,'2. Velg maks og min hastigheter'!$H$6,IF($F528=160,'2. Velg maks og min hastigheter'!$H$7,IF($F528=200,'2. Velg maks og min hastigheter'!$H$8,IF($F528=250,'2. Velg maks og min hastigheter'!$H$9,IF($F528=315,'2. Velg maks og min hastigheter'!$H$10,IF($F528=400,'2. Velg maks og min hastigheter'!$H$11,IF($F528=500,'2. Velg maks og min hastigheter'!$H$12,IF($F528=630,'2. Velg maks og min hastigheter'!$H$13,VLOOKUP($F528,'Dim, min og maks'!$A$11:$H$54,6,FALSE)*3600*1.5)))))))))))),0),"")</f>
        <v/>
      </c>
      <c r="K528" s="174"/>
      <c r="L528" s="175" t="str">
        <f t="shared" si="19"/>
        <v/>
      </c>
      <c r="M528" s="233" t="str">
        <f t="shared" si="20"/>
        <v/>
      </c>
      <c r="N528" s="233"/>
      <c r="O528" s="233"/>
      <c r="P528" s="164"/>
    </row>
    <row r="529" spans="1:16" ht="15" customHeight="1" x14ac:dyDescent="0.3">
      <c r="A529" s="155"/>
      <c r="B529" s="174" t="s">
        <v>425</v>
      </c>
      <c r="C529" s="164"/>
      <c r="D529" s="164"/>
      <c r="E529" s="164"/>
      <c r="F529" s="169" t="str">
        <f>IF($E529&lt;20,"",IF(H529=CAV!$A$3,IF($E529&lt;='CAV hastighet'!$E$5,100,IF($E529&lt;='CAV hastighet'!$E$6,125,IF($E529&lt;='CAV hastighet'!$E$7,160,IF($E529&lt;='CAV hastighet'!$E$8,200,IF($E529&lt;='CAV hastighet'!$E$9,250,IF($E529&lt;='CAV hastighet'!$E$10,315,IF($E529&lt;='CAV hastighet'!$E$11,400,IF($E529&lt;='CAV hastighet'!$E$12,500,IF($E529&lt;='CAV hastighet'!$E$13,630,"Dim må overstyres"))))))))),IF($E529&lt;='2. Velg maks og min hastigheter'!$E$5,100,IF($E529&lt;='2. Velg maks og min hastigheter'!$E$6,125,IF($E529&lt;='2. Velg maks og min hastigheter'!$E$7,160,IF($E529&lt;='2. Velg maks og min hastigheter'!$E$8,200,IF($E529&lt;='2. Velg maks og min hastigheter'!$E$9,250,IF($E529&lt;='2. Velg maks og min hastigheter'!$E$10,315,IF($E529&lt;='2. Velg maks og min hastigheter'!$E$11,400,IF($E529&lt;='2. Velg maks og min hastigheter'!$E$12,500,IF($E529&lt;='2. Velg maks og min hastigheter'!$E$13,630,"Bruk rektangulært")))))))))))</f>
        <v/>
      </c>
      <c r="G529" s="170"/>
      <c r="H529" s="170"/>
      <c r="I529" s="172" t="str">
        <f>IFERROR(IF(OR($E529="",F529=""),"",IF(AND(F529="Bruk rektangulært",G529=""),"",ROUND(IF(G529&lt;&gt;"",IF( VLOOKUP(G529,'Dim, min og maks'!$A$2:$F$54,6,FALSE)&lt;&gt;0,'1. Prosjekteringsverktøy'!E529/3600/VLOOKUP(G529,'Dim, min og maks'!$A$2:$F$54,6,FALSE),(E529/3600)/(((G529/2/1000))^2*PI())),IF( VLOOKUP(F529,'Dim, min og maks'!$A$2:$F$54,6,FALSE)&lt;&gt;0,'1. Prosjekteringsverktøy'!E529/3600/VLOOKUP($F529,'Dim, min og maks'!$A$2:$F$54,6,FALSE),($E529/3600)/((($F529/2/1000))^2*PI()))),1))),"Dim finnes ikke")</f>
        <v/>
      </c>
      <c r="J529" s="173" t="str">
        <f>IFERROR(ROUND(IF($F529=0,"",IF(H529=CAV!$A$3,E529,IF(G529&lt;&gt;"",IF($G529=100,'2. Velg maks og min hastigheter'!$H$5,IF($G529=125,'2. Velg maks og min hastigheter'!$H$6,IF($G529=160,'2. Velg maks og min hastigheter'!$H$7,IF($G529=200,'2. Velg maks og min hastigheter'!$H$8,IF($G529=250,'2. Velg maks og min hastigheter'!$H$9,IF($G529=315,'2. Velg maks og min hastigheter'!$H$10,IF($G529=400,'2. Velg maks og min hastigheter'!$H$11,IF($G529=500,'2. Velg maks og min hastigheter'!$H$12,IF($G529=630,'2. Velg maks og min hastigheter'!$H$13,VLOOKUP($G529,'Dim, min og maks'!$A$11:$H$54,6,FALSE)*3600*1.5))))))))),IF($F529=100,'2. Velg maks og min hastigheter'!$H$5,IF($F529=125,'2. Velg maks og min hastigheter'!$H$6,IF($F529=160,'2. Velg maks og min hastigheter'!$H$7,IF($F529=200,'2. Velg maks og min hastigheter'!$H$8,IF($F529=250,'2. Velg maks og min hastigheter'!$H$9,IF($F529=315,'2. Velg maks og min hastigheter'!$H$10,IF($F529=400,'2. Velg maks og min hastigheter'!$H$11,IF($F529=500,'2. Velg maks og min hastigheter'!$H$12,IF($F529=630,'2. Velg maks og min hastigheter'!$H$13,VLOOKUP($F529,'Dim, min og maks'!$A$11:$H$54,6,FALSE)*3600*1.5)))))))))))),0),"")</f>
        <v/>
      </c>
      <c r="K529" s="174"/>
      <c r="L529" s="175" t="str">
        <f t="shared" si="19"/>
        <v/>
      </c>
      <c r="M529" s="233" t="str">
        <f t="shared" si="20"/>
        <v/>
      </c>
      <c r="N529" s="233"/>
      <c r="O529" s="233"/>
      <c r="P529" s="164"/>
    </row>
    <row r="530" spans="1:16" ht="15" customHeight="1" x14ac:dyDescent="0.3">
      <c r="A530" s="155"/>
      <c r="B530" s="174" t="s">
        <v>425</v>
      </c>
      <c r="C530" s="164"/>
      <c r="D530" s="164"/>
      <c r="E530" s="164"/>
      <c r="F530" s="169" t="str">
        <f>IF($E530&lt;20,"",IF(H530=CAV!$A$3,IF($E530&lt;='CAV hastighet'!$E$5,100,IF($E530&lt;='CAV hastighet'!$E$6,125,IF($E530&lt;='CAV hastighet'!$E$7,160,IF($E530&lt;='CAV hastighet'!$E$8,200,IF($E530&lt;='CAV hastighet'!$E$9,250,IF($E530&lt;='CAV hastighet'!$E$10,315,IF($E530&lt;='CAV hastighet'!$E$11,400,IF($E530&lt;='CAV hastighet'!$E$12,500,IF($E530&lt;='CAV hastighet'!$E$13,630,"Dim må overstyres"))))))))),IF($E530&lt;='2. Velg maks og min hastigheter'!$E$5,100,IF($E530&lt;='2. Velg maks og min hastigheter'!$E$6,125,IF($E530&lt;='2. Velg maks og min hastigheter'!$E$7,160,IF($E530&lt;='2. Velg maks og min hastigheter'!$E$8,200,IF($E530&lt;='2. Velg maks og min hastigheter'!$E$9,250,IF($E530&lt;='2. Velg maks og min hastigheter'!$E$10,315,IF($E530&lt;='2. Velg maks og min hastigheter'!$E$11,400,IF($E530&lt;='2. Velg maks og min hastigheter'!$E$12,500,IF($E530&lt;='2. Velg maks og min hastigheter'!$E$13,630,"Bruk rektangulært")))))))))))</f>
        <v/>
      </c>
      <c r="G530" s="170"/>
      <c r="H530" s="170"/>
      <c r="I530" s="172" t="str">
        <f>IFERROR(IF(OR($E530="",F530=""),"",IF(AND(F530="Bruk rektangulært",G530=""),"",ROUND(IF(G530&lt;&gt;"",IF( VLOOKUP(G530,'Dim, min og maks'!$A$2:$F$54,6,FALSE)&lt;&gt;0,'1. Prosjekteringsverktøy'!E530/3600/VLOOKUP(G530,'Dim, min og maks'!$A$2:$F$54,6,FALSE),(E530/3600)/(((G530/2/1000))^2*PI())),IF( VLOOKUP(F530,'Dim, min og maks'!$A$2:$F$54,6,FALSE)&lt;&gt;0,'1. Prosjekteringsverktøy'!E530/3600/VLOOKUP($F530,'Dim, min og maks'!$A$2:$F$54,6,FALSE),($E530/3600)/((($F530/2/1000))^2*PI()))),1))),"Dim finnes ikke")</f>
        <v/>
      </c>
      <c r="J530" s="173" t="str">
        <f>IFERROR(ROUND(IF($F530=0,"",IF(H530=CAV!$A$3,E530,IF(G530&lt;&gt;"",IF($G530=100,'2. Velg maks og min hastigheter'!$H$5,IF($G530=125,'2. Velg maks og min hastigheter'!$H$6,IF($G530=160,'2. Velg maks og min hastigheter'!$H$7,IF($G530=200,'2. Velg maks og min hastigheter'!$H$8,IF($G530=250,'2. Velg maks og min hastigheter'!$H$9,IF($G530=315,'2. Velg maks og min hastigheter'!$H$10,IF($G530=400,'2. Velg maks og min hastigheter'!$H$11,IF($G530=500,'2. Velg maks og min hastigheter'!$H$12,IF($G530=630,'2. Velg maks og min hastigheter'!$H$13,VLOOKUP($G530,'Dim, min og maks'!$A$11:$H$54,6,FALSE)*3600*1.5))))))))),IF($F530=100,'2. Velg maks og min hastigheter'!$H$5,IF($F530=125,'2. Velg maks og min hastigheter'!$H$6,IF($F530=160,'2. Velg maks og min hastigheter'!$H$7,IF($F530=200,'2. Velg maks og min hastigheter'!$H$8,IF($F530=250,'2. Velg maks og min hastigheter'!$H$9,IF($F530=315,'2. Velg maks og min hastigheter'!$H$10,IF($F530=400,'2. Velg maks og min hastigheter'!$H$11,IF($F530=500,'2. Velg maks og min hastigheter'!$H$12,IF($F530=630,'2. Velg maks og min hastigheter'!$H$13,VLOOKUP($F530,'Dim, min og maks'!$A$11:$H$54,6,FALSE)*3600*1.5)))))))))))),0),"")</f>
        <v/>
      </c>
      <c r="K530" s="174"/>
      <c r="L530" s="175" t="str">
        <f t="shared" si="19"/>
        <v/>
      </c>
      <c r="M530" s="233" t="str">
        <f t="shared" si="20"/>
        <v/>
      </c>
      <c r="N530" s="233"/>
      <c r="O530" s="233"/>
      <c r="P530" s="164"/>
    </row>
    <row r="531" spans="1:16" ht="15" customHeight="1" x14ac:dyDescent="0.3">
      <c r="A531" s="155"/>
      <c r="B531" s="174" t="s">
        <v>425</v>
      </c>
      <c r="C531" s="164"/>
      <c r="D531" s="164"/>
      <c r="E531" s="164"/>
      <c r="F531" s="169" t="str">
        <f>IF($E531&lt;20,"",IF(H531=CAV!$A$3,IF($E531&lt;='CAV hastighet'!$E$5,100,IF($E531&lt;='CAV hastighet'!$E$6,125,IF($E531&lt;='CAV hastighet'!$E$7,160,IF($E531&lt;='CAV hastighet'!$E$8,200,IF($E531&lt;='CAV hastighet'!$E$9,250,IF($E531&lt;='CAV hastighet'!$E$10,315,IF($E531&lt;='CAV hastighet'!$E$11,400,IF($E531&lt;='CAV hastighet'!$E$12,500,IF($E531&lt;='CAV hastighet'!$E$13,630,"Dim må overstyres"))))))))),IF($E531&lt;='2. Velg maks og min hastigheter'!$E$5,100,IF($E531&lt;='2. Velg maks og min hastigheter'!$E$6,125,IF($E531&lt;='2. Velg maks og min hastigheter'!$E$7,160,IF($E531&lt;='2. Velg maks og min hastigheter'!$E$8,200,IF($E531&lt;='2. Velg maks og min hastigheter'!$E$9,250,IF($E531&lt;='2. Velg maks og min hastigheter'!$E$10,315,IF($E531&lt;='2. Velg maks og min hastigheter'!$E$11,400,IF($E531&lt;='2. Velg maks og min hastigheter'!$E$12,500,IF($E531&lt;='2. Velg maks og min hastigheter'!$E$13,630,"Bruk rektangulært")))))))))))</f>
        <v/>
      </c>
      <c r="G531" s="170"/>
      <c r="H531" s="170"/>
      <c r="I531" s="172" t="str">
        <f>IFERROR(IF(OR($E531="",F531=""),"",IF(AND(F531="Bruk rektangulært",G531=""),"",ROUND(IF(G531&lt;&gt;"",IF( VLOOKUP(G531,'Dim, min og maks'!$A$2:$F$54,6,FALSE)&lt;&gt;0,'1. Prosjekteringsverktøy'!E531/3600/VLOOKUP(G531,'Dim, min og maks'!$A$2:$F$54,6,FALSE),(E531/3600)/(((G531/2/1000))^2*PI())),IF( VLOOKUP(F531,'Dim, min og maks'!$A$2:$F$54,6,FALSE)&lt;&gt;0,'1. Prosjekteringsverktøy'!E531/3600/VLOOKUP($F531,'Dim, min og maks'!$A$2:$F$54,6,FALSE),($E531/3600)/((($F531/2/1000))^2*PI()))),1))),"Dim finnes ikke")</f>
        <v/>
      </c>
      <c r="J531" s="173" t="str">
        <f>IFERROR(ROUND(IF($F531=0,"",IF(H531=CAV!$A$3,E531,IF(G531&lt;&gt;"",IF($G531=100,'2. Velg maks og min hastigheter'!$H$5,IF($G531=125,'2. Velg maks og min hastigheter'!$H$6,IF($G531=160,'2. Velg maks og min hastigheter'!$H$7,IF($G531=200,'2. Velg maks og min hastigheter'!$H$8,IF($G531=250,'2. Velg maks og min hastigheter'!$H$9,IF($G531=315,'2. Velg maks og min hastigheter'!$H$10,IF($G531=400,'2. Velg maks og min hastigheter'!$H$11,IF($G531=500,'2. Velg maks og min hastigheter'!$H$12,IF($G531=630,'2. Velg maks og min hastigheter'!$H$13,VLOOKUP($G531,'Dim, min og maks'!$A$11:$H$54,6,FALSE)*3600*1.5))))))))),IF($F531=100,'2. Velg maks og min hastigheter'!$H$5,IF($F531=125,'2. Velg maks og min hastigheter'!$H$6,IF($F531=160,'2. Velg maks og min hastigheter'!$H$7,IF($F531=200,'2. Velg maks og min hastigheter'!$H$8,IF($F531=250,'2. Velg maks og min hastigheter'!$H$9,IF($F531=315,'2. Velg maks og min hastigheter'!$H$10,IF($F531=400,'2. Velg maks og min hastigheter'!$H$11,IF($F531=500,'2. Velg maks og min hastigheter'!$H$12,IF($F531=630,'2. Velg maks og min hastigheter'!$H$13,VLOOKUP($F531,'Dim, min og maks'!$A$11:$H$54,6,FALSE)*3600*1.5)))))))))))),0),"")</f>
        <v/>
      </c>
      <c r="K531" s="174"/>
      <c r="L531" s="175" t="str">
        <f t="shared" si="19"/>
        <v/>
      </c>
      <c r="M531" s="233" t="str">
        <f t="shared" si="20"/>
        <v/>
      </c>
      <c r="N531" s="233"/>
      <c r="O531" s="233"/>
      <c r="P531" s="164"/>
    </row>
    <row r="532" spans="1:16" ht="15" customHeight="1" x14ac:dyDescent="0.3">
      <c r="A532" s="155"/>
      <c r="B532" s="174" t="s">
        <v>425</v>
      </c>
      <c r="C532" s="164"/>
      <c r="D532" s="164"/>
      <c r="E532" s="164"/>
      <c r="F532" s="169" t="str">
        <f>IF($E532&lt;20,"",IF(H532=CAV!$A$3,IF($E532&lt;='CAV hastighet'!$E$5,100,IF($E532&lt;='CAV hastighet'!$E$6,125,IF($E532&lt;='CAV hastighet'!$E$7,160,IF($E532&lt;='CAV hastighet'!$E$8,200,IF($E532&lt;='CAV hastighet'!$E$9,250,IF($E532&lt;='CAV hastighet'!$E$10,315,IF($E532&lt;='CAV hastighet'!$E$11,400,IF($E532&lt;='CAV hastighet'!$E$12,500,IF($E532&lt;='CAV hastighet'!$E$13,630,"Dim må overstyres"))))))))),IF($E532&lt;='2. Velg maks og min hastigheter'!$E$5,100,IF($E532&lt;='2. Velg maks og min hastigheter'!$E$6,125,IF($E532&lt;='2. Velg maks og min hastigheter'!$E$7,160,IF($E532&lt;='2. Velg maks og min hastigheter'!$E$8,200,IF($E532&lt;='2. Velg maks og min hastigheter'!$E$9,250,IF($E532&lt;='2. Velg maks og min hastigheter'!$E$10,315,IF($E532&lt;='2. Velg maks og min hastigheter'!$E$11,400,IF($E532&lt;='2. Velg maks og min hastigheter'!$E$12,500,IF($E532&lt;='2. Velg maks og min hastigheter'!$E$13,630,"Bruk rektangulært")))))))))))</f>
        <v/>
      </c>
      <c r="G532" s="170"/>
      <c r="H532" s="170"/>
      <c r="I532" s="172" t="str">
        <f>IFERROR(IF(OR($E532="",F532=""),"",IF(AND(F532="Bruk rektangulært",G532=""),"",ROUND(IF(G532&lt;&gt;"",IF( VLOOKUP(G532,'Dim, min og maks'!$A$2:$F$54,6,FALSE)&lt;&gt;0,'1. Prosjekteringsverktøy'!E532/3600/VLOOKUP(G532,'Dim, min og maks'!$A$2:$F$54,6,FALSE),(E532/3600)/(((G532/2/1000))^2*PI())),IF( VLOOKUP(F532,'Dim, min og maks'!$A$2:$F$54,6,FALSE)&lt;&gt;0,'1. Prosjekteringsverktøy'!E532/3600/VLOOKUP($F532,'Dim, min og maks'!$A$2:$F$54,6,FALSE),($E532/3600)/((($F532/2/1000))^2*PI()))),1))),"Dim finnes ikke")</f>
        <v/>
      </c>
      <c r="J532" s="173" t="str">
        <f>IFERROR(ROUND(IF($F532=0,"",IF(H532=CAV!$A$3,E532,IF(G532&lt;&gt;"",IF($G532=100,'2. Velg maks og min hastigheter'!$H$5,IF($G532=125,'2. Velg maks og min hastigheter'!$H$6,IF($G532=160,'2. Velg maks og min hastigheter'!$H$7,IF($G532=200,'2. Velg maks og min hastigheter'!$H$8,IF($G532=250,'2. Velg maks og min hastigheter'!$H$9,IF($G532=315,'2. Velg maks og min hastigheter'!$H$10,IF($G532=400,'2. Velg maks og min hastigheter'!$H$11,IF($G532=500,'2. Velg maks og min hastigheter'!$H$12,IF($G532=630,'2. Velg maks og min hastigheter'!$H$13,VLOOKUP($G532,'Dim, min og maks'!$A$11:$H$54,6,FALSE)*3600*1.5))))))))),IF($F532=100,'2. Velg maks og min hastigheter'!$H$5,IF($F532=125,'2. Velg maks og min hastigheter'!$H$6,IF($F532=160,'2. Velg maks og min hastigheter'!$H$7,IF($F532=200,'2. Velg maks og min hastigheter'!$H$8,IF($F532=250,'2. Velg maks og min hastigheter'!$H$9,IF($F532=315,'2. Velg maks og min hastigheter'!$H$10,IF($F532=400,'2. Velg maks og min hastigheter'!$H$11,IF($F532=500,'2. Velg maks og min hastigheter'!$H$12,IF($F532=630,'2. Velg maks og min hastigheter'!$H$13,VLOOKUP($F532,'Dim, min og maks'!$A$11:$H$54,6,FALSE)*3600*1.5)))))))))))),0),"")</f>
        <v/>
      </c>
      <c r="K532" s="174"/>
      <c r="L532" s="175" t="str">
        <f t="shared" si="19"/>
        <v/>
      </c>
      <c r="M532" s="233" t="str">
        <f t="shared" si="20"/>
        <v/>
      </c>
      <c r="N532" s="233"/>
      <c r="O532" s="233"/>
      <c r="P532" s="164"/>
    </row>
    <row r="533" spans="1:16" ht="15" customHeight="1" x14ac:dyDescent="0.3">
      <c r="A533" s="155"/>
      <c r="B533" s="174" t="s">
        <v>425</v>
      </c>
      <c r="C533" s="164"/>
      <c r="D533" s="164"/>
      <c r="E533" s="164"/>
      <c r="F533" s="169" t="str">
        <f>IF($E533&lt;20,"",IF(H533=CAV!$A$3,IF($E533&lt;='CAV hastighet'!$E$5,100,IF($E533&lt;='CAV hastighet'!$E$6,125,IF($E533&lt;='CAV hastighet'!$E$7,160,IF($E533&lt;='CAV hastighet'!$E$8,200,IF($E533&lt;='CAV hastighet'!$E$9,250,IF($E533&lt;='CAV hastighet'!$E$10,315,IF($E533&lt;='CAV hastighet'!$E$11,400,IF($E533&lt;='CAV hastighet'!$E$12,500,IF($E533&lt;='CAV hastighet'!$E$13,630,"Dim må overstyres"))))))))),IF($E533&lt;='2. Velg maks og min hastigheter'!$E$5,100,IF($E533&lt;='2. Velg maks og min hastigheter'!$E$6,125,IF($E533&lt;='2. Velg maks og min hastigheter'!$E$7,160,IF($E533&lt;='2. Velg maks og min hastigheter'!$E$8,200,IF($E533&lt;='2. Velg maks og min hastigheter'!$E$9,250,IF($E533&lt;='2. Velg maks og min hastigheter'!$E$10,315,IF($E533&lt;='2. Velg maks og min hastigheter'!$E$11,400,IF($E533&lt;='2. Velg maks og min hastigheter'!$E$12,500,IF($E533&lt;='2. Velg maks og min hastigheter'!$E$13,630,"Bruk rektangulært")))))))))))</f>
        <v/>
      </c>
      <c r="G533" s="170"/>
      <c r="H533" s="170"/>
      <c r="I533" s="172" t="str">
        <f>IFERROR(IF(OR($E533="",F533=""),"",IF(AND(F533="Bruk rektangulært",G533=""),"",ROUND(IF(G533&lt;&gt;"",IF( VLOOKUP(G533,'Dim, min og maks'!$A$2:$F$54,6,FALSE)&lt;&gt;0,'1. Prosjekteringsverktøy'!E533/3600/VLOOKUP(G533,'Dim, min og maks'!$A$2:$F$54,6,FALSE),(E533/3600)/(((G533/2/1000))^2*PI())),IF( VLOOKUP(F533,'Dim, min og maks'!$A$2:$F$54,6,FALSE)&lt;&gt;0,'1. Prosjekteringsverktøy'!E533/3600/VLOOKUP($F533,'Dim, min og maks'!$A$2:$F$54,6,FALSE),($E533/3600)/((($F533/2/1000))^2*PI()))),1))),"Dim finnes ikke")</f>
        <v/>
      </c>
      <c r="J533" s="173" t="str">
        <f>IFERROR(ROUND(IF($F533=0,"",IF(H533=CAV!$A$3,E533,IF(G533&lt;&gt;"",IF($G533=100,'2. Velg maks og min hastigheter'!$H$5,IF($G533=125,'2. Velg maks og min hastigheter'!$H$6,IF($G533=160,'2. Velg maks og min hastigheter'!$H$7,IF($G533=200,'2. Velg maks og min hastigheter'!$H$8,IF($G533=250,'2. Velg maks og min hastigheter'!$H$9,IF($G533=315,'2. Velg maks og min hastigheter'!$H$10,IF($G533=400,'2. Velg maks og min hastigheter'!$H$11,IF($G533=500,'2. Velg maks og min hastigheter'!$H$12,IF($G533=630,'2. Velg maks og min hastigheter'!$H$13,VLOOKUP($G533,'Dim, min og maks'!$A$11:$H$54,6,FALSE)*3600*1.5))))))))),IF($F533=100,'2. Velg maks og min hastigheter'!$H$5,IF($F533=125,'2. Velg maks og min hastigheter'!$H$6,IF($F533=160,'2. Velg maks og min hastigheter'!$H$7,IF($F533=200,'2. Velg maks og min hastigheter'!$H$8,IF($F533=250,'2. Velg maks og min hastigheter'!$H$9,IF($F533=315,'2. Velg maks og min hastigheter'!$H$10,IF($F533=400,'2. Velg maks og min hastigheter'!$H$11,IF($F533=500,'2. Velg maks og min hastigheter'!$H$12,IF($F533=630,'2. Velg maks og min hastigheter'!$H$13,VLOOKUP($F533,'Dim, min og maks'!$A$11:$H$54,6,FALSE)*3600*1.5)))))))))))),0),"")</f>
        <v/>
      </c>
      <c r="K533" s="174"/>
      <c r="L533" s="175" t="str">
        <f t="shared" si="19"/>
        <v/>
      </c>
      <c r="M533" s="233" t="str">
        <f t="shared" si="20"/>
        <v/>
      </c>
      <c r="N533" s="233"/>
      <c r="O533" s="233"/>
      <c r="P533" s="164"/>
    </row>
    <row r="534" spans="1:16" ht="15" customHeight="1" x14ac:dyDescent="0.3">
      <c r="A534" s="155"/>
      <c r="B534" s="174" t="s">
        <v>425</v>
      </c>
      <c r="C534" s="164"/>
      <c r="D534" s="164"/>
      <c r="E534" s="164"/>
      <c r="F534" s="169" t="str">
        <f>IF($E534&lt;20,"",IF(H534=CAV!$A$3,IF($E534&lt;='CAV hastighet'!$E$5,100,IF($E534&lt;='CAV hastighet'!$E$6,125,IF($E534&lt;='CAV hastighet'!$E$7,160,IF($E534&lt;='CAV hastighet'!$E$8,200,IF($E534&lt;='CAV hastighet'!$E$9,250,IF($E534&lt;='CAV hastighet'!$E$10,315,IF($E534&lt;='CAV hastighet'!$E$11,400,IF($E534&lt;='CAV hastighet'!$E$12,500,IF($E534&lt;='CAV hastighet'!$E$13,630,"Dim må overstyres"))))))))),IF($E534&lt;='2. Velg maks og min hastigheter'!$E$5,100,IF($E534&lt;='2. Velg maks og min hastigheter'!$E$6,125,IF($E534&lt;='2. Velg maks og min hastigheter'!$E$7,160,IF($E534&lt;='2. Velg maks og min hastigheter'!$E$8,200,IF($E534&lt;='2. Velg maks og min hastigheter'!$E$9,250,IF($E534&lt;='2. Velg maks og min hastigheter'!$E$10,315,IF($E534&lt;='2. Velg maks og min hastigheter'!$E$11,400,IF($E534&lt;='2. Velg maks og min hastigheter'!$E$12,500,IF($E534&lt;='2. Velg maks og min hastigheter'!$E$13,630,"Bruk rektangulært")))))))))))</f>
        <v/>
      </c>
      <c r="G534" s="170"/>
      <c r="H534" s="170"/>
      <c r="I534" s="172" t="str">
        <f>IFERROR(IF(OR($E534="",F534=""),"",IF(AND(F534="Bruk rektangulært",G534=""),"",ROUND(IF(G534&lt;&gt;"",IF( VLOOKUP(G534,'Dim, min og maks'!$A$2:$F$54,6,FALSE)&lt;&gt;0,'1. Prosjekteringsverktøy'!E534/3600/VLOOKUP(G534,'Dim, min og maks'!$A$2:$F$54,6,FALSE),(E534/3600)/(((G534/2/1000))^2*PI())),IF( VLOOKUP(F534,'Dim, min og maks'!$A$2:$F$54,6,FALSE)&lt;&gt;0,'1. Prosjekteringsverktøy'!E534/3600/VLOOKUP($F534,'Dim, min og maks'!$A$2:$F$54,6,FALSE),($E534/3600)/((($F534/2/1000))^2*PI()))),1))),"Dim finnes ikke")</f>
        <v/>
      </c>
      <c r="J534" s="173" t="str">
        <f>IFERROR(ROUND(IF($F534=0,"",IF(H534=CAV!$A$3,E534,IF(G534&lt;&gt;"",IF($G534=100,'2. Velg maks og min hastigheter'!$H$5,IF($G534=125,'2. Velg maks og min hastigheter'!$H$6,IF($G534=160,'2. Velg maks og min hastigheter'!$H$7,IF($G534=200,'2. Velg maks og min hastigheter'!$H$8,IF($G534=250,'2. Velg maks og min hastigheter'!$H$9,IF($G534=315,'2. Velg maks og min hastigheter'!$H$10,IF($G534=400,'2. Velg maks og min hastigheter'!$H$11,IF($G534=500,'2. Velg maks og min hastigheter'!$H$12,IF($G534=630,'2. Velg maks og min hastigheter'!$H$13,VLOOKUP($G534,'Dim, min og maks'!$A$11:$H$54,6,FALSE)*3600*1.5))))))))),IF($F534=100,'2. Velg maks og min hastigheter'!$H$5,IF($F534=125,'2. Velg maks og min hastigheter'!$H$6,IF($F534=160,'2. Velg maks og min hastigheter'!$H$7,IF($F534=200,'2. Velg maks og min hastigheter'!$H$8,IF($F534=250,'2. Velg maks og min hastigheter'!$H$9,IF($F534=315,'2. Velg maks og min hastigheter'!$H$10,IF($F534=400,'2. Velg maks og min hastigheter'!$H$11,IF($F534=500,'2. Velg maks og min hastigheter'!$H$12,IF($F534=630,'2. Velg maks og min hastigheter'!$H$13,VLOOKUP($F534,'Dim, min og maks'!$A$11:$H$54,6,FALSE)*3600*1.5)))))))))))),0),"")</f>
        <v/>
      </c>
      <c r="K534" s="174"/>
      <c r="L534" s="175" t="str">
        <f t="shared" si="19"/>
        <v/>
      </c>
      <c r="M534" s="233" t="str">
        <f t="shared" si="20"/>
        <v/>
      </c>
      <c r="N534" s="233"/>
      <c r="O534" s="233"/>
      <c r="P534" s="164"/>
    </row>
    <row r="535" spans="1:16" ht="15" customHeight="1" x14ac:dyDescent="0.3">
      <c r="A535" s="155"/>
      <c r="B535" s="174" t="s">
        <v>425</v>
      </c>
      <c r="C535" s="164"/>
      <c r="D535" s="164"/>
      <c r="E535" s="164"/>
      <c r="F535" s="169" t="str">
        <f>IF($E535&lt;20,"",IF(H535=CAV!$A$3,IF($E535&lt;='CAV hastighet'!$E$5,100,IF($E535&lt;='CAV hastighet'!$E$6,125,IF($E535&lt;='CAV hastighet'!$E$7,160,IF($E535&lt;='CAV hastighet'!$E$8,200,IF($E535&lt;='CAV hastighet'!$E$9,250,IF($E535&lt;='CAV hastighet'!$E$10,315,IF($E535&lt;='CAV hastighet'!$E$11,400,IF($E535&lt;='CAV hastighet'!$E$12,500,IF($E535&lt;='CAV hastighet'!$E$13,630,"Dim må overstyres"))))))))),IF($E535&lt;='2. Velg maks og min hastigheter'!$E$5,100,IF($E535&lt;='2. Velg maks og min hastigheter'!$E$6,125,IF($E535&lt;='2. Velg maks og min hastigheter'!$E$7,160,IF($E535&lt;='2. Velg maks og min hastigheter'!$E$8,200,IF($E535&lt;='2. Velg maks og min hastigheter'!$E$9,250,IF($E535&lt;='2. Velg maks og min hastigheter'!$E$10,315,IF($E535&lt;='2. Velg maks og min hastigheter'!$E$11,400,IF($E535&lt;='2. Velg maks og min hastigheter'!$E$12,500,IF($E535&lt;='2. Velg maks og min hastigheter'!$E$13,630,"Bruk rektangulært")))))))))))</f>
        <v/>
      </c>
      <c r="G535" s="170"/>
      <c r="H535" s="170"/>
      <c r="I535" s="172" t="str">
        <f>IFERROR(IF(OR($E535="",F535=""),"",IF(AND(F535="Bruk rektangulært",G535=""),"",ROUND(IF(G535&lt;&gt;"",IF( VLOOKUP(G535,'Dim, min og maks'!$A$2:$F$54,6,FALSE)&lt;&gt;0,'1. Prosjekteringsverktøy'!E535/3600/VLOOKUP(G535,'Dim, min og maks'!$A$2:$F$54,6,FALSE),(E535/3600)/(((G535/2/1000))^2*PI())),IF( VLOOKUP(F535,'Dim, min og maks'!$A$2:$F$54,6,FALSE)&lt;&gt;0,'1. Prosjekteringsverktøy'!E535/3600/VLOOKUP($F535,'Dim, min og maks'!$A$2:$F$54,6,FALSE),($E535/3600)/((($F535/2/1000))^2*PI()))),1))),"Dim finnes ikke")</f>
        <v/>
      </c>
      <c r="J535" s="173" t="str">
        <f>IFERROR(ROUND(IF($F535=0,"",IF(H535=CAV!$A$3,E535,IF(G535&lt;&gt;"",IF($G535=100,'2. Velg maks og min hastigheter'!$H$5,IF($G535=125,'2. Velg maks og min hastigheter'!$H$6,IF($G535=160,'2. Velg maks og min hastigheter'!$H$7,IF($G535=200,'2. Velg maks og min hastigheter'!$H$8,IF($G535=250,'2. Velg maks og min hastigheter'!$H$9,IF($G535=315,'2. Velg maks og min hastigheter'!$H$10,IF($G535=400,'2. Velg maks og min hastigheter'!$H$11,IF($G535=500,'2. Velg maks og min hastigheter'!$H$12,IF($G535=630,'2. Velg maks og min hastigheter'!$H$13,VLOOKUP($G535,'Dim, min og maks'!$A$11:$H$54,6,FALSE)*3600*1.5))))))))),IF($F535=100,'2. Velg maks og min hastigheter'!$H$5,IF($F535=125,'2. Velg maks og min hastigheter'!$H$6,IF($F535=160,'2. Velg maks og min hastigheter'!$H$7,IF($F535=200,'2. Velg maks og min hastigheter'!$H$8,IF($F535=250,'2. Velg maks og min hastigheter'!$H$9,IF($F535=315,'2. Velg maks og min hastigheter'!$H$10,IF($F535=400,'2. Velg maks og min hastigheter'!$H$11,IF($F535=500,'2. Velg maks og min hastigheter'!$H$12,IF($F535=630,'2. Velg maks og min hastigheter'!$H$13,VLOOKUP($F535,'Dim, min og maks'!$A$11:$H$54,6,FALSE)*3600*1.5)))))))))))),0),"")</f>
        <v/>
      </c>
      <c r="K535" s="174"/>
      <c r="L535" s="175" t="str">
        <f t="shared" si="19"/>
        <v/>
      </c>
      <c r="M535" s="233" t="str">
        <f t="shared" si="20"/>
        <v/>
      </c>
      <c r="N535" s="233"/>
      <c r="O535" s="233"/>
      <c r="P535" s="164"/>
    </row>
    <row r="536" spans="1:16" ht="15" customHeight="1" x14ac:dyDescent="0.3">
      <c r="A536" s="155"/>
      <c r="B536" s="174" t="s">
        <v>425</v>
      </c>
      <c r="C536" s="164"/>
      <c r="D536" s="164"/>
      <c r="E536" s="164"/>
      <c r="F536" s="169" t="str">
        <f>IF($E536&lt;20,"",IF(H536=CAV!$A$3,IF($E536&lt;='CAV hastighet'!$E$5,100,IF($E536&lt;='CAV hastighet'!$E$6,125,IF($E536&lt;='CAV hastighet'!$E$7,160,IF($E536&lt;='CAV hastighet'!$E$8,200,IF($E536&lt;='CAV hastighet'!$E$9,250,IF($E536&lt;='CAV hastighet'!$E$10,315,IF($E536&lt;='CAV hastighet'!$E$11,400,IF($E536&lt;='CAV hastighet'!$E$12,500,IF($E536&lt;='CAV hastighet'!$E$13,630,"Dim må overstyres"))))))))),IF($E536&lt;='2. Velg maks og min hastigheter'!$E$5,100,IF($E536&lt;='2. Velg maks og min hastigheter'!$E$6,125,IF($E536&lt;='2. Velg maks og min hastigheter'!$E$7,160,IF($E536&lt;='2. Velg maks og min hastigheter'!$E$8,200,IF($E536&lt;='2. Velg maks og min hastigheter'!$E$9,250,IF($E536&lt;='2. Velg maks og min hastigheter'!$E$10,315,IF($E536&lt;='2. Velg maks og min hastigheter'!$E$11,400,IF($E536&lt;='2. Velg maks og min hastigheter'!$E$12,500,IF($E536&lt;='2. Velg maks og min hastigheter'!$E$13,630,"Bruk rektangulært")))))))))))</f>
        <v/>
      </c>
      <c r="G536" s="170"/>
      <c r="H536" s="170"/>
      <c r="I536" s="172" t="str">
        <f>IFERROR(IF(OR($E536="",F536=""),"",IF(AND(F536="Bruk rektangulært",G536=""),"",ROUND(IF(G536&lt;&gt;"",IF( VLOOKUP(G536,'Dim, min og maks'!$A$2:$F$54,6,FALSE)&lt;&gt;0,'1. Prosjekteringsverktøy'!E536/3600/VLOOKUP(G536,'Dim, min og maks'!$A$2:$F$54,6,FALSE),(E536/3600)/(((G536/2/1000))^2*PI())),IF( VLOOKUP(F536,'Dim, min og maks'!$A$2:$F$54,6,FALSE)&lt;&gt;0,'1. Prosjekteringsverktøy'!E536/3600/VLOOKUP($F536,'Dim, min og maks'!$A$2:$F$54,6,FALSE),($E536/3600)/((($F536/2/1000))^2*PI()))),1))),"Dim finnes ikke")</f>
        <v/>
      </c>
      <c r="J536" s="173" t="str">
        <f>IFERROR(ROUND(IF($F536=0,"",IF(H536=CAV!$A$3,E536,IF(G536&lt;&gt;"",IF($G536=100,'2. Velg maks og min hastigheter'!$H$5,IF($G536=125,'2. Velg maks og min hastigheter'!$H$6,IF($G536=160,'2. Velg maks og min hastigheter'!$H$7,IF($G536=200,'2. Velg maks og min hastigheter'!$H$8,IF($G536=250,'2. Velg maks og min hastigheter'!$H$9,IF($G536=315,'2. Velg maks og min hastigheter'!$H$10,IF($G536=400,'2. Velg maks og min hastigheter'!$H$11,IF($G536=500,'2. Velg maks og min hastigheter'!$H$12,IF($G536=630,'2. Velg maks og min hastigheter'!$H$13,VLOOKUP($G536,'Dim, min og maks'!$A$11:$H$54,6,FALSE)*3600*1.5))))))))),IF($F536=100,'2. Velg maks og min hastigheter'!$H$5,IF($F536=125,'2. Velg maks og min hastigheter'!$H$6,IF($F536=160,'2. Velg maks og min hastigheter'!$H$7,IF($F536=200,'2. Velg maks og min hastigheter'!$H$8,IF($F536=250,'2. Velg maks og min hastigheter'!$H$9,IF($F536=315,'2. Velg maks og min hastigheter'!$H$10,IF($F536=400,'2. Velg maks og min hastigheter'!$H$11,IF($F536=500,'2. Velg maks og min hastigheter'!$H$12,IF($F536=630,'2. Velg maks og min hastigheter'!$H$13,VLOOKUP($F536,'Dim, min og maks'!$A$11:$H$54,6,FALSE)*3600*1.5)))))))))))),0),"")</f>
        <v/>
      </c>
      <c r="K536" s="174"/>
      <c r="L536" s="175" t="str">
        <f t="shared" si="19"/>
        <v/>
      </c>
      <c r="M536" s="233" t="str">
        <f t="shared" si="20"/>
        <v/>
      </c>
      <c r="N536" s="233"/>
      <c r="O536" s="233"/>
      <c r="P536" s="164"/>
    </row>
    <row r="537" spans="1:16" ht="15" customHeight="1" x14ac:dyDescent="0.3">
      <c r="A537" s="155"/>
      <c r="B537" s="174" t="s">
        <v>425</v>
      </c>
      <c r="C537" s="164"/>
      <c r="D537" s="164"/>
      <c r="E537" s="164"/>
      <c r="F537" s="169" t="str">
        <f>IF($E537&lt;20,"",IF(H537=CAV!$A$3,IF($E537&lt;='CAV hastighet'!$E$5,100,IF($E537&lt;='CAV hastighet'!$E$6,125,IF($E537&lt;='CAV hastighet'!$E$7,160,IF($E537&lt;='CAV hastighet'!$E$8,200,IF($E537&lt;='CAV hastighet'!$E$9,250,IF($E537&lt;='CAV hastighet'!$E$10,315,IF($E537&lt;='CAV hastighet'!$E$11,400,IF($E537&lt;='CAV hastighet'!$E$12,500,IF($E537&lt;='CAV hastighet'!$E$13,630,"Dim må overstyres"))))))))),IF($E537&lt;='2. Velg maks og min hastigheter'!$E$5,100,IF($E537&lt;='2. Velg maks og min hastigheter'!$E$6,125,IF($E537&lt;='2. Velg maks og min hastigheter'!$E$7,160,IF($E537&lt;='2. Velg maks og min hastigheter'!$E$8,200,IF($E537&lt;='2. Velg maks og min hastigheter'!$E$9,250,IF($E537&lt;='2. Velg maks og min hastigheter'!$E$10,315,IF($E537&lt;='2. Velg maks og min hastigheter'!$E$11,400,IF($E537&lt;='2. Velg maks og min hastigheter'!$E$12,500,IF($E537&lt;='2. Velg maks og min hastigheter'!$E$13,630,"Bruk rektangulært")))))))))))</f>
        <v/>
      </c>
      <c r="G537" s="170"/>
      <c r="H537" s="170"/>
      <c r="I537" s="172" t="str">
        <f>IFERROR(IF(OR($E537="",F537=""),"",IF(AND(F537="Bruk rektangulært",G537=""),"",ROUND(IF(G537&lt;&gt;"",IF( VLOOKUP(G537,'Dim, min og maks'!$A$2:$F$54,6,FALSE)&lt;&gt;0,'1. Prosjekteringsverktøy'!E537/3600/VLOOKUP(G537,'Dim, min og maks'!$A$2:$F$54,6,FALSE),(E537/3600)/(((G537/2/1000))^2*PI())),IF( VLOOKUP(F537,'Dim, min og maks'!$A$2:$F$54,6,FALSE)&lt;&gt;0,'1. Prosjekteringsverktøy'!E537/3600/VLOOKUP($F537,'Dim, min og maks'!$A$2:$F$54,6,FALSE),($E537/3600)/((($F537/2/1000))^2*PI()))),1))),"Dim finnes ikke")</f>
        <v/>
      </c>
      <c r="J537" s="173" t="str">
        <f>IFERROR(ROUND(IF($F537=0,"",IF(H537=CAV!$A$3,E537,IF(G537&lt;&gt;"",IF($G537=100,'2. Velg maks og min hastigheter'!$H$5,IF($G537=125,'2. Velg maks og min hastigheter'!$H$6,IF($G537=160,'2. Velg maks og min hastigheter'!$H$7,IF($G537=200,'2. Velg maks og min hastigheter'!$H$8,IF($G537=250,'2. Velg maks og min hastigheter'!$H$9,IF($G537=315,'2. Velg maks og min hastigheter'!$H$10,IF($G537=400,'2. Velg maks og min hastigheter'!$H$11,IF($G537=500,'2. Velg maks og min hastigheter'!$H$12,IF($G537=630,'2. Velg maks og min hastigheter'!$H$13,VLOOKUP($G537,'Dim, min og maks'!$A$11:$H$54,6,FALSE)*3600*1.5))))))))),IF($F537=100,'2. Velg maks og min hastigheter'!$H$5,IF($F537=125,'2. Velg maks og min hastigheter'!$H$6,IF($F537=160,'2. Velg maks og min hastigheter'!$H$7,IF($F537=200,'2. Velg maks og min hastigheter'!$H$8,IF($F537=250,'2. Velg maks og min hastigheter'!$H$9,IF($F537=315,'2. Velg maks og min hastigheter'!$H$10,IF($F537=400,'2. Velg maks og min hastigheter'!$H$11,IF($F537=500,'2. Velg maks og min hastigheter'!$H$12,IF($F537=630,'2. Velg maks og min hastigheter'!$H$13,VLOOKUP($F537,'Dim, min og maks'!$A$11:$H$54,6,FALSE)*3600*1.5)))))))))))),0),"")</f>
        <v/>
      </c>
      <c r="K537" s="174"/>
      <c r="L537" s="175" t="str">
        <f t="shared" si="19"/>
        <v/>
      </c>
      <c r="M537" s="233" t="str">
        <f t="shared" si="20"/>
        <v/>
      </c>
      <c r="N537" s="233"/>
      <c r="O537" s="233"/>
      <c r="P537" s="164"/>
    </row>
    <row r="538" spans="1:16" ht="15" customHeight="1" x14ac:dyDescent="0.3">
      <c r="A538" s="155"/>
      <c r="B538" s="174" t="s">
        <v>425</v>
      </c>
      <c r="C538" s="164"/>
      <c r="D538" s="164"/>
      <c r="E538" s="164"/>
      <c r="F538" s="169" t="str">
        <f>IF($E538&lt;20,"",IF(H538=CAV!$A$3,IF($E538&lt;='CAV hastighet'!$E$5,100,IF($E538&lt;='CAV hastighet'!$E$6,125,IF($E538&lt;='CAV hastighet'!$E$7,160,IF($E538&lt;='CAV hastighet'!$E$8,200,IF($E538&lt;='CAV hastighet'!$E$9,250,IF($E538&lt;='CAV hastighet'!$E$10,315,IF($E538&lt;='CAV hastighet'!$E$11,400,IF($E538&lt;='CAV hastighet'!$E$12,500,IF($E538&lt;='CAV hastighet'!$E$13,630,"Dim må overstyres"))))))))),IF($E538&lt;='2. Velg maks og min hastigheter'!$E$5,100,IF($E538&lt;='2. Velg maks og min hastigheter'!$E$6,125,IF($E538&lt;='2. Velg maks og min hastigheter'!$E$7,160,IF($E538&lt;='2. Velg maks og min hastigheter'!$E$8,200,IF($E538&lt;='2. Velg maks og min hastigheter'!$E$9,250,IF($E538&lt;='2. Velg maks og min hastigheter'!$E$10,315,IF($E538&lt;='2. Velg maks og min hastigheter'!$E$11,400,IF($E538&lt;='2. Velg maks og min hastigheter'!$E$12,500,IF($E538&lt;='2. Velg maks og min hastigheter'!$E$13,630,"Bruk rektangulært")))))))))))</f>
        <v/>
      </c>
      <c r="G538" s="170"/>
      <c r="H538" s="170"/>
      <c r="I538" s="172" t="str">
        <f>IFERROR(IF(OR($E538="",F538=""),"",IF(AND(F538="Bruk rektangulært",G538=""),"",ROUND(IF(G538&lt;&gt;"",IF( VLOOKUP(G538,'Dim, min og maks'!$A$2:$F$54,6,FALSE)&lt;&gt;0,'1. Prosjekteringsverktøy'!E538/3600/VLOOKUP(G538,'Dim, min og maks'!$A$2:$F$54,6,FALSE),(E538/3600)/(((G538/2/1000))^2*PI())),IF( VLOOKUP(F538,'Dim, min og maks'!$A$2:$F$54,6,FALSE)&lt;&gt;0,'1. Prosjekteringsverktøy'!E538/3600/VLOOKUP($F538,'Dim, min og maks'!$A$2:$F$54,6,FALSE),($E538/3600)/((($F538/2/1000))^2*PI()))),1))),"Dim finnes ikke")</f>
        <v/>
      </c>
      <c r="J538" s="173" t="str">
        <f>IFERROR(ROUND(IF($F538=0,"",IF(H538=CAV!$A$3,E538,IF(G538&lt;&gt;"",IF($G538=100,'2. Velg maks og min hastigheter'!$H$5,IF($G538=125,'2. Velg maks og min hastigheter'!$H$6,IF($G538=160,'2. Velg maks og min hastigheter'!$H$7,IF($G538=200,'2. Velg maks og min hastigheter'!$H$8,IF($G538=250,'2. Velg maks og min hastigheter'!$H$9,IF($G538=315,'2. Velg maks og min hastigheter'!$H$10,IF($G538=400,'2. Velg maks og min hastigheter'!$H$11,IF($G538=500,'2. Velg maks og min hastigheter'!$H$12,IF($G538=630,'2. Velg maks og min hastigheter'!$H$13,VLOOKUP($G538,'Dim, min og maks'!$A$11:$H$54,6,FALSE)*3600*1.5))))))))),IF($F538=100,'2. Velg maks og min hastigheter'!$H$5,IF($F538=125,'2. Velg maks og min hastigheter'!$H$6,IF($F538=160,'2. Velg maks og min hastigheter'!$H$7,IF($F538=200,'2. Velg maks og min hastigheter'!$H$8,IF($F538=250,'2. Velg maks og min hastigheter'!$H$9,IF($F538=315,'2. Velg maks og min hastigheter'!$H$10,IF($F538=400,'2. Velg maks og min hastigheter'!$H$11,IF($F538=500,'2. Velg maks og min hastigheter'!$H$12,IF($F538=630,'2. Velg maks og min hastigheter'!$H$13,VLOOKUP($F538,'Dim, min og maks'!$A$11:$H$54,6,FALSE)*3600*1.5)))))))))))),0),"")</f>
        <v/>
      </c>
      <c r="K538" s="174"/>
      <c r="L538" s="175" t="str">
        <f t="shared" si="19"/>
        <v/>
      </c>
      <c r="M538" s="233" t="str">
        <f t="shared" si="20"/>
        <v/>
      </c>
      <c r="N538" s="233"/>
      <c r="O538" s="233"/>
      <c r="P538" s="164"/>
    </row>
    <row r="539" spans="1:16" ht="15" customHeight="1" x14ac:dyDescent="0.3">
      <c r="A539" s="155"/>
      <c r="B539" s="174" t="s">
        <v>425</v>
      </c>
      <c r="C539" s="164"/>
      <c r="D539" s="164"/>
      <c r="E539" s="164"/>
      <c r="F539" s="169" t="str">
        <f>IF($E539&lt;20,"",IF(H539=CAV!$A$3,IF($E539&lt;='CAV hastighet'!$E$5,100,IF($E539&lt;='CAV hastighet'!$E$6,125,IF($E539&lt;='CAV hastighet'!$E$7,160,IF($E539&lt;='CAV hastighet'!$E$8,200,IF($E539&lt;='CAV hastighet'!$E$9,250,IF($E539&lt;='CAV hastighet'!$E$10,315,IF($E539&lt;='CAV hastighet'!$E$11,400,IF($E539&lt;='CAV hastighet'!$E$12,500,IF($E539&lt;='CAV hastighet'!$E$13,630,"Dim må overstyres"))))))))),IF($E539&lt;='2. Velg maks og min hastigheter'!$E$5,100,IF($E539&lt;='2. Velg maks og min hastigheter'!$E$6,125,IF($E539&lt;='2. Velg maks og min hastigheter'!$E$7,160,IF($E539&lt;='2. Velg maks og min hastigheter'!$E$8,200,IF($E539&lt;='2. Velg maks og min hastigheter'!$E$9,250,IF($E539&lt;='2. Velg maks og min hastigheter'!$E$10,315,IF($E539&lt;='2. Velg maks og min hastigheter'!$E$11,400,IF($E539&lt;='2. Velg maks og min hastigheter'!$E$12,500,IF($E539&lt;='2. Velg maks og min hastigheter'!$E$13,630,"Bruk rektangulært")))))))))))</f>
        <v/>
      </c>
      <c r="G539" s="170"/>
      <c r="H539" s="170"/>
      <c r="I539" s="172" t="str">
        <f>IFERROR(IF(OR($E539="",F539=""),"",IF(AND(F539="Bruk rektangulært",G539=""),"",ROUND(IF(G539&lt;&gt;"",IF( VLOOKUP(G539,'Dim, min og maks'!$A$2:$F$54,6,FALSE)&lt;&gt;0,'1. Prosjekteringsverktøy'!E539/3600/VLOOKUP(G539,'Dim, min og maks'!$A$2:$F$54,6,FALSE),(E539/3600)/(((G539/2/1000))^2*PI())),IF( VLOOKUP(F539,'Dim, min og maks'!$A$2:$F$54,6,FALSE)&lt;&gt;0,'1. Prosjekteringsverktøy'!E539/3600/VLOOKUP($F539,'Dim, min og maks'!$A$2:$F$54,6,FALSE),($E539/3600)/((($F539/2/1000))^2*PI()))),1))),"Dim finnes ikke")</f>
        <v/>
      </c>
      <c r="J539" s="173" t="str">
        <f>IFERROR(ROUND(IF($F539=0,"",IF(H539=CAV!$A$3,E539,IF(G539&lt;&gt;"",IF($G539=100,'2. Velg maks og min hastigheter'!$H$5,IF($G539=125,'2. Velg maks og min hastigheter'!$H$6,IF($G539=160,'2. Velg maks og min hastigheter'!$H$7,IF($G539=200,'2. Velg maks og min hastigheter'!$H$8,IF($G539=250,'2. Velg maks og min hastigheter'!$H$9,IF($G539=315,'2. Velg maks og min hastigheter'!$H$10,IF($G539=400,'2. Velg maks og min hastigheter'!$H$11,IF($G539=500,'2. Velg maks og min hastigheter'!$H$12,IF($G539=630,'2. Velg maks og min hastigheter'!$H$13,VLOOKUP($G539,'Dim, min og maks'!$A$11:$H$54,6,FALSE)*3600*1.5))))))))),IF($F539=100,'2. Velg maks og min hastigheter'!$H$5,IF($F539=125,'2. Velg maks og min hastigheter'!$H$6,IF($F539=160,'2. Velg maks og min hastigheter'!$H$7,IF($F539=200,'2. Velg maks og min hastigheter'!$H$8,IF($F539=250,'2. Velg maks og min hastigheter'!$H$9,IF($F539=315,'2. Velg maks og min hastigheter'!$H$10,IF($F539=400,'2. Velg maks og min hastigheter'!$H$11,IF($F539=500,'2. Velg maks og min hastigheter'!$H$12,IF($F539=630,'2. Velg maks og min hastigheter'!$H$13,VLOOKUP($F539,'Dim, min og maks'!$A$11:$H$54,6,FALSE)*3600*1.5)))))))))))),0),"")</f>
        <v/>
      </c>
      <c r="K539" s="174"/>
      <c r="L539" s="175" t="str">
        <f t="shared" si="19"/>
        <v/>
      </c>
      <c r="M539" s="233" t="str">
        <f t="shared" si="20"/>
        <v/>
      </c>
      <c r="N539" s="233"/>
      <c r="O539" s="233"/>
      <c r="P539" s="164"/>
    </row>
    <row r="540" spans="1:16" ht="15" customHeight="1" x14ac:dyDescent="0.3">
      <c r="A540" s="155"/>
      <c r="B540" s="174" t="s">
        <v>425</v>
      </c>
      <c r="C540" s="164"/>
      <c r="D540" s="164"/>
      <c r="E540" s="164"/>
      <c r="F540" s="169" t="str">
        <f>IF($E540&lt;20,"",IF(H540=CAV!$A$3,IF($E540&lt;='CAV hastighet'!$E$5,100,IF($E540&lt;='CAV hastighet'!$E$6,125,IF($E540&lt;='CAV hastighet'!$E$7,160,IF($E540&lt;='CAV hastighet'!$E$8,200,IF($E540&lt;='CAV hastighet'!$E$9,250,IF($E540&lt;='CAV hastighet'!$E$10,315,IF($E540&lt;='CAV hastighet'!$E$11,400,IF($E540&lt;='CAV hastighet'!$E$12,500,IF($E540&lt;='CAV hastighet'!$E$13,630,"Dim må overstyres"))))))))),IF($E540&lt;='2. Velg maks og min hastigheter'!$E$5,100,IF($E540&lt;='2. Velg maks og min hastigheter'!$E$6,125,IF($E540&lt;='2. Velg maks og min hastigheter'!$E$7,160,IF($E540&lt;='2. Velg maks og min hastigheter'!$E$8,200,IF($E540&lt;='2. Velg maks og min hastigheter'!$E$9,250,IF($E540&lt;='2. Velg maks og min hastigheter'!$E$10,315,IF($E540&lt;='2. Velg maks og min hastigheter'!$E$11,400,IF($E540&lt;='2. Velg maks og min hastigheter'!$E$12,500,IF($E540&lt;='2. Velg maks og min hastigheter'!$E$13,630,"Bruk rektangulært")))))))))))</f>
        <v/>
      </c>
      <c r="G540" s="170"/>
      <c r="H540" s="170"/>
      <c r="I540" s="172" t="str">
        <f>IFERROR(IF(OR($E540="",F540=""),"",IF(AND(F540="Bruk rektangulært",G540=""),"",ROUND(IF(G540&lt;&gt;"",IF( VLOOKUP(G540,'Dim, min og maks'!$A$2:$F$54,6,FALSE)&lt;&gt;0,'1. Prosjekteringsverktøy'!E540/3600/VLOOKUP(G540,'Dim, min og maks'!$A$2:$F$54,6,FALSE),(E540/3600)/(((G540/2/1000))^2*PI())),IF( VLOOKUP(F540,'Dim, min og maks'!$A$2:$F$54,6,FALSE)&lt;&gt;0,'1. Prosjekteringsverktøy'!E540/3600/VLOOKUP($F540,'Dim, min og maks'!$A$2:$F$54,6,FALSE),($E540/3600)/((($F540/2/1000))^2*PI()))),1))),"Dim finnes ikke")</f>
        <v/>
      </c>
      <c r="J540" s="173" t="str">
        <f>IFERROR(ROUND(IF($F540=0,"",IF(H540=CAV!$A$3,E540,IF(G540&lt;&gt;"",IF($G540=100,'2. Velg maks og min hastigheter'!$H$5,IF($G540=125,'2. Velg maks og min hastigheter'!$H$6,IF($G540=160,'2. Velg maks og min hastigheter'!$H$7,IF($G540=200,'2. Velg maks og min hastigheter'!$H$8,IF($G540=250,'2. Velg maks og min hastigheter'!$H$9,IF($G540=315,'2. Velg maks og min hastigheter'!$H$10,IF($G540=400,'2. Velg maks og min hastigheter'!$H$11,IF($G540=500,'2. Velg maks og min hastigheter'!$H$12,IF($G540=630,'2. Velg maks og min hastigheter'!$H$13,VLOOKUP($G540,'Dim, min og maks'!$A$11:$H$54,6,FALSE)*3600*1.5))))))))),IF($F540=100,'2. Velg maks og min hastigheter'!$H$5,IF($F540=125,'2. Velg maks og min hastigheter'!$H$6,IF($F540=160,'2. Velg maks og min hastigheter'!$H$7,IF($F540=200,'2. Velg maks og min hastigheter'!$H$8,IF($F540=250,'2. Velg maks og min hastigheter'!$H$9,IF($F540=315,'2. Velg maks og min hastigheter'!$H$10,IF($F540=400,'2. Velg maks og min hastigheter'!$H$11,IF($F540=500,'2. Velg maks og min hastigheter'!$H$12,IF($F540=630,'2. Velg maks og min hastigheter'!$H$13,VLOOKUP($F540,'Dim, min og maks'!$A$11:$H$54,6,FALSE)*3600*1.5)))))))))))),0),"")</f>
        <v/>
      </c>
      <c r="K540" s="174"/>
      <c r="L540" s="175" t="str">
        <f t="shared" si="19"/>
        <v/>
      </c>
      <c r="M540" s="233" t="str">
        <f t="shared" si="20"/>
        <v/>
      </c>
      <c r="N540" s="233"/>
      <c r="O540" s="233"/>
      <c r="P540" s="164"/>
    </row>
    <row r="541" spans="1:16" ht="15" customHeight="1" x14ac:dyDescent="0.3">
      <c r="A541" s="155"/>
      <c r="B541" s="174" t="s">
        <v>425</v>
      </c>
      <c r="C541" s="164"/>
      <c r="D541" s="164"/>
      <c r="E541" s="164"/>
      <c r="F541" s="169" t="str">
        <f>IF($E541&lt;20,"",IF(H541=CAV!$A$3,IF($E541&lt;='CAV hastighet'!$E$5,100,IF($E541&lt;='CAV hastighet'!$E$6,125,IF($E541&lt;='CAV hastighet'!$E$7,160,IF($E541&lt;='CAV hastighet'!$E$8,200,IF($E541&lt;='CAV hastighet'!$E$9,250,IF($E541&lt;='CAV hastighet'!$E$10,315,IF($E541&lt;='CAV hastighet'!$E$11,400,IF($E541&lt;='CAV hastighet'!$E$12,500,IF($E541&lt;='CAV hastighet'!$E$13,630,"Dim må overstyres"))))))))),IF($E541&lt;='2. Velg maks og min hastigheter'!$E$5,100,IF($E541&lt;='2. Velg maks og min hastigheter'!$E$6,125,IF($E541&lt;='2. Velg maks og min hastigheter'!$E$7,160,IF($E541&lt;='2. Velg maks og min hastigheter'!$E$8,200,IF($E541&lt;='2. Velg maks og min hastigheter'!$E$9,250,IF($E541&lt;='2. Velg maks og min hastigheter'!$E$10,315,IF($E541&lt;='2. Velg maks og min hastigheter'!$E$11,400,IF($E541&lt;='2. Velg maks og min hastigheter'!$E$12,500,IF($E541&lt;='2. Velg maks og min hastigheter'!$E$13,630,"Bruk rektangulært")))))))))))</f>
        <v/>
      </c>
      <c r="G541" s="170"/>
      <c r="H541" s="170"/>
      <c r="I541" s="172" t="str">
        <f>IFERROR(IF(OR($E541="",F541=""),"",IF(AND(F541="Bruk rektangulært",G541=""),"",ROUND(IF(G541&lt;&gt;"",IF( VLOOKUP(G541,'Dim, min og maks'!$A$2:$F$54,6,FALSE)&lt;&gt;0,'1. Prosjekteringsverktøy'!E541/3600/VLOOKUP(G541,'Dim, min og maks'!$A$2:$F$54,6,FALSE),(E541/3600)/(((G541/2/1000))^2*PI())),IF( VLOOKUP(F541,'Dim, min og maks'!$A$2:$F$54,6,FALSE)&lt;&gt;0,'1. Prosjekteringsverktøy'!E541/3600/VLOOKUP($F541,'Dim, min og maks'!$A$2:$F$54,6,FALSE),($E541/3600)/((($F541/2/1000))^2*PI()))),1))),"Dim finnes ikke")</f>
        <v/>
      </c>
      <c r="J541" s="173" t="str">
        <f>IFERROR(ROUND(IF($F541=0,"",IF(H541=CAV!$A$3,E541,IF(G541&lt;&gt;"",IF($G541=100,'2. Velg maks og min hastigheter'!$H$5,IF($G541=125,'2. Velg maks og min hastigheter'!$H$6,IF($G541=160,'2. Velg maks og min hastigheter'!$H$7,IF($G541=200,'2. Velg maks og min hastigheter'!$H$8,IF($G541=250,'2. Velg maks og min hastigheter'!$H$9,IF($G541=315,'2. Velg maks og min hastigheter'!$H$10,IF($G541=400,'2. Velg maks og min hastigheter'!$H$11,IF($G541=500,'2. Velg maks og min hastigheter'!$H$12,IF($G541=630,'2. Velg maks og min hastigheter'!$H$13,VLOOKUP($G541,'Dim, min og maks'!$A$11:$H$54,6,FALSE)*3600*1.5))))))))),IF($F541=100,'2. Velg maks og min hastigheter'!$H$5,IF($F541=125,'2. Velg maks og min hastigheter'!$H$6,IF($F541=160,'2. Velg maks og min hastigheter'!$H$7,IF($F541=200,'2. Velg maks og min hastigheter'!$H$8,IF($F541=250,'2. Velg maks og min hastigheter'!$H$9,IF($F541=315,'2. Velg maks og min hastigheter'!$H$10,IF($F541=400,'2. Velg maks og min hastigheter'!$H$11,IF($F541=500,'2. Velg maks og min hastigheter'!$H$12,IF($F541=630,'2. Velg maks og min hastigheter'!$H$13,VLOOKUP($F541,'Dim, min og maks'!$A$11:$H$54,6,FALSE)*3600*1.5)))))))))))),0),"")</f>
        <v/>
      </c>
      <c r="K541" s="174"/>
      <c r="L541" s="175" t="str">
        <f t="shared" si="19"/>
        <v/>
      </c>
      <c r="M541" s="233" t="str">
        <f t="shared" si="20"/>
        <v/>
      </c>
      <c r="N541" s="233"/>
      <c r="O541" s="233"/>
      <c r="P541" s="164"/>
    </row>
    <row r="542" spans="1:16" ht="15" customHeight="1" x14ac:dyDescent="0.3">
      <c r="A542" s="155"/>
      <c r="B542" s="174" t="s">
        <v>425</v>
      </c>
      <c r="C542" s="164"/>
      <c r="D542" s="164"/>
      <c r="E542" s="164"/>
      <c r="F542" s="169" t="str">
        <f>IF($E542&lt;20,"",IF(H542=CAV!$A$3,IF($E542&lt;='CAV hastighet'!$E$5,100,IF($E542&lt;='CAV hastighet'!$E$6,125,IF($E542&lt;='CAV hastighet'!$E$7,160,IF($E542&lt;='CAV hastighet'!$E$8,200,IF($E542&lt;='CAV hastighet'!$E$9,250,IF($E542&lt;='CAV hastighet'!$E$10,315,IF($E542&lt;='CAV hastighet'!$E$11,400,IF($E542&lt;='CAV hastighet'!$E$12,500,IF($E542&lt;='CAV hastighet'!$E$13,630,"Dim må overstyres"))))))))),IF($E542&lt;='2. Velg maks og min hastigheter'!$E$5,100,IF($E542&lt;='2. Velg maks og min hastigheter'!$E$6,125,IF($E542&lt;='2. Velg maks og min hastigheter'!$E$7,160,IF($E542&lt;='2. Velg maks og min hastigheter'!$E$8,200,IF($E542&lt;='2. Velg maks og min hastigheter'!$E$9,250,IF($E542&lt;='2. Velg maks og min hastigheter'!$E$10,315,IF($E542&lt;='2. Velg maks og min hastigheter'!$E$11,400,IF($E542&lt;='2. Velg maks og min hastigheter'!$E$12,500,IF($E542&lt;='2. Velg maks og min hastigheter'!$E$13,630,"Bruk rektangulært")))))))))))</f>
        <v/>
      </c>
      <c r="G542" s="170"/>
      <c r="H542" s="170"/>
      <c r="I542" s="172" t="str">
        <f>IFERROR(IF(OR($E542="",F542=""),"",IF(AND(F542="Bruk rektangulært",G542=""),"",ROUND(IF(G542&lt;&gt;"",IF( VLOOKUP(G542,'Dim, min og maks'!$A$2:$F$54,6,FALSE)&lt;&gt;0,'1. Prosjekteringsverktøy'!E542/3600/VLOOKUP(G542,'Dim, min og maks'!$A$2:$F$54,6,FALSE),(E542/3600)/(((G542/2/1000))^2*PI())),IF( VLOOKUP(F542,'Dim, min og maks'!$A$2:$F$54,6,FALSE)&lt;&gt;0,'1. Prosjekteringsverktøy'!E542/3600/VLOOKUP($F542,'Dim, min og maks'!$A$2:$F$54,6,FALSE),($E542/3600)/((($F542/2/1000))^2*PI()))),1))),"Dim finnes ikke")</f>
        <v/>
      </c>
      <c r="J542" s="173" t="str">
        <f>IFERROR(ROUND(IF($F542=0,"",IF(H542=CAV!$A$3,E542,IF(G542&lt;&gt;"",IF($G542=100,'2. Velg maks og min hastigheter'!$H$5,IF($G542=125,'2. Velg maks og min hastigheter'!$H$6,IF($G542=160,'2. Velg maks og min hastigheter'!$H$7,IF($G542=200,'2. Velg maks og min hastigheter'!$H$8,IF($G542=250,'2. Velg maks og min hastigheter'!$H$9,IF($G542=315,'2. Velg maks og min hastigheter'!$H$10,IF($G542=400,'2. Velg maks og min hastigheter'!$H$11,IF($G542=500,'2. Velg maks og min hastigheter'!$H$12,IF($G542=630,'2. Velg maks og min hastigheter'!$H$13,VLOOKUP($G542,'Dim, min og maks'!$A$11:$H$54,6,FALSE)*3600*1.5))))))))),IF($F542=100,'2. Velg maks og min hastigheter'!$H$5,IF($F542=125,'2. Velg maks og min hastigheter'!$H$6,IF($F542=160,'2. Velg maks og min hastigheter'!$H$7,IF($F542=200,'2. Velg maks og min hastigheter'!$H$8,IF($F542=250,'2. Velg maks og min hastigheter'!$H$9,IF($F542=315,'2. Velg maks og min hastigheter'!$H$10,IF($F542=400,'2. Velg maks og min hastigheter'!$H$11,IF($F542=500,'2. Velg maks og min hastigheter'!$H$12,IF($F542=630,'2. Velg maks og min hastigheter'!$H$13,VLOOKUP($F542,'Dim, min og maks'!$A$11:$H$54,6,FALSE)*3600*1.5)))))))))))),0),"")</f>
        <v/>
      </c>
      <c r="K542" s="174"/>
      <c r="L542" s="175" t="str">
        <f t="shared" si="19"/>
        <v/>
      </c>
      <c r="M542" s="233" t="str">
        <f t="shared" si="20"/>
        <v/>
      </c>
      <c r="N542" s="233"/>
      <c r="O542" s="233"/>
      <c r="P542" s="164"/>
    </row>
    <row r="543" spans="1:16" ht="15" customHeight="1" x14ac:dyDescent="0.3">
      <c r="A543" s="155"/>
      <c r="B543" s="174" t="s">
        <v>425</v>
      </c>
      <c r="C543" s="164"/>
      <c r="D543" s="164"/>
      <c r="E543" s="164"/>
      <c r="F543" s="169" t="str">
        <f>IF($E543&lt;20,"",IF(H543=CAV!$A$3,IF($E543&lt;='CAV hastighet'!$E$5,100,IF($E543&lt;='CAV hastighet'!$E$6,125,IF($E543&lt;='CAV hastighet'!$E$7,160,IF($E543&lt;='CAV hastighet'!$E$8,200,IF($E543&lt;='CAV hastighet'!$E$9,250,IF($E543&lt;='CAV hastighet'!$E$10,315,IF($E543&lt;='CAV hastighet'!$E$11,400,IF($E543&lt;='CAV hastighet'!$E$12,500,IF($E543&lt;='CAV hastighet'!$E$13,630,"Dim må overstyres"))))))))),IF($E543&lt;='2. Velg maks og min hastigheter'!$E$5,100,IF($E543&lt;='2. Velg maks og min hastigheter'!$E$6,125,IF($E543&lt;='2. Velg maks og min hastigheter'!$E$7,160,IF($E543&lt;='2. Velg maks og min hastigheter'!$E$8,200,IF($E543&lt;='2. Velg maks og min hastigheter'!$E$9,250,IF($E543&lt;='2. Velg maks og min hastigheter'!$E$10,315,IF($E543&lt;='2. Velg maks og min hastigheter'!$E$11,400,IF($E543&lt;='2. Velg maks og min hastigheter'!$E$12,500,IF($E543&lt;='2. Velg maks og min hastigheter'!$E$13,630,"Bruk rektangulært")))))))))))</f>
        <v/>
      </c>
      <c r="G543" s="170"/>
      <c r="H543" s="170"/>
      <c r="I543" s="172" t="str">
        <f>IFERROR(IF(OR($E543="",F543=""),"",IF(AND(F543="Bruk rektangulært",G543=""),"",ROUND(IF(G543&lt;&gt;"",IF( VLOOKUP(G543,'Dim, min og maks'!$A$2:$F$54,6,FALSE)&lt;&gt;0,'1. Prosjekteringsverktøy'!E543/3600/VLOOKUP(G543,'Dim, min og maks'!$A$2:$F$54,6,FALSE),(E543/3600)/(((G543/2/1000))^2*PI())),IF( VLOOKUP(F543,'Dim, min og maks'!$A$2:$F$54,6,FALSE)&lt;&gt;0,'1. Prosjekteringsverktøy'!E543/3600/VLOOKUP($F543,'Dim, min og maks'!$A$2:$F$54,6,FALSE),($E543/3600)/((($F543/2/1000))^2*PI()))),1))),"Dim finnes ikke")</f>
        <v/>
      </c>
      <c r="J543" s="173" t="str">
        <f>IFERROR(ROUND(IF($F543=0,"",IF(H543=CAV!$A$3,E543,IF(G543&lt;&gt;"",IF($G543=100,'2. Velg maks og min hastigheter'!$H$5,IF($G543=125,'2. Velg maks og min hastigheter'!$H$6,IF($G543=160,'2. Velg maks og min hastigheter'!$H$7,IF($G543=200,'2. Velg maks og min hastigheter'!$H$8,IF($G543=250,'2. Velg maks og min hastigheter'!$H$9,IF($G543=315,'2. Velg maks og min hastigheter'!$H$10,IF($G543=400,'2. Velg maks og min hastigheter'!$H$11,IF($G543=500,'2. Velg maks og min hastigheter'!$H$12,IF($G543=630,'2. Velg maks og min hastigheter'!$H$13,VLOOKUP($G543,'Dim, min og maks'!$A$11:$H$54,6,FALSE)*3600*1.5))))))))),IF($F543=100,'2. Velg maks og min hastigheter'!$H$5,IF($F543=125,'2. Velg maks og min hastigheter'!$H$6,IF($F543=160,'2. Velg maks og min hastigheter'!$H$7,IF($F543=200,'2. Velg maks og min hastigheter'!$H$8,IF($F543=250,'2. Velg maks og min hastigheter'!$H$9,IF($F543=315,'2. Velg maks og min hastigheter'!$H$10,IF($F543=400,'2. Velg maks og min hastigheter'!$H$11,IF($F543=500,'2. Velg maks og min hastigheter'!$H$12,IF($F543=630,'2. Velg maks og min hastigheter'!$H$13,VLOOKUP($F543,'Dim, min og maks'!$A$11:$H$54,6,FALSE)*3600*1.5)))))))))))),0),"")</f>
        <v/>
      </c>
      <c r="K543" s="174"/>
      <c r="L543" s="175" t="str">
        <f t="shared" si="19"/>
        <v/>
      </c>
      <c r="M543" s="233" t="str">
        <f t="shared" si="20"/>
        <v/>
      </c>
      <c r="N543" s="233"/>
      <c r="O543" s="233"/>
      <c r="P543" s="164"/>
    </row>
    <row r="544" spans="1:16" ht="15" customHeight="1" x14ac:dyDescent="0.3">
      <c r="A544" s="155"/>
      <c r="B544" s="174" t="s">
        <v>425</v>
      </c>
      <c r="C544" s="164"/>
      <c r="D544" s="164"/>
      <c r="E544" s="164"/>
      <c r="F544" s="169" t="str">
        <f>IF($E544&lt;20,"",IF(H544=CAV!$A$3,IF($E544&lt;='CAV hastighet'!$E$5,100,IF($E544&lt;='CAV hastighet'!$E$6,125,IF($E544&lt;='CAV hastighet'!$E$7,160,IF($E544&lt;='CAV hastighet'!$E$8,200,IF($E544&lt;='CAV hastighet'!$E$9,250,IF($E544&lt;='CAV hastighet'!$E$10,315,IF($E544&lt;='CAV hastighet'!$E$11,400,IF($E544&lt;='CAV hastighet'!$E$12,500,IF($E544&lt;='CAV hastighet'!$E$13,630,"Dim må overstyres"))))))))),IF($E544&lt;='2. Velg maks og min hastigheter'!$E$5,100,IF($E544&lt;='2. Velg maks og min hastigheter'!$E$6,125,IF($E544&lt;='2. Velg maks og min hastigheter'!$E$7,160,IF($E544&lt;='2. Velg maks og min hastigheter'!$E$8,200,IF($E544&lt;='2. Velg maks og min hastigheter'!$E$9,250,IF($E544&lt;='2. Velg maks og min hastigheter'!$E$10,315,IF($E544&lt;='2. Velg maks og min hastigheter'!$E$11,400,IF($E544&lt;='2. Velg maks og min hastigheter'!$E$12,500,IF($E544&lt;='2. Velg maks og min hastigheter'!$E$13,630,"Bruk rektangulært")))))))))))</f>
        <v/>
      </c>
      <c r="G544" s="170"/>
      <c r="H544" s="170"/>
      <c r="I544" s="172" t="str">
        <f>IFERROR(IF(OR($E544="",F544=""),"",IF(AND(F544="Bruk rektangulært",G544=""),"",ROUND(IF(G544&lt;&gt;"",IF( VLOOKUP(G544,'Dim, min og maks'!$A$2:$F$54,6,FALSE)&lt;&gt;0,'1. Prosjekteringsverktøy'!E544/3600/VLOOKUP(G544,'Dim, min og maks'!$A$2:$F$54,6,FALSE),(E544/3600)/(((G544/2/1000))^2*PI())),IF( VLOOKUP(F544,'Dim, min og maks'!$A$2:$F$54,6,FALSE)&lt;&gt;0,'1. Prosjekteringsverktøy'!E544/3600/VLOOKUP($F544,'Dim, min og maks'!$A$2:$F$54,6,FALSE),($E544/3600)/((($F544/2/1000))^2*PI()))),1))),"Dim finnes ikke")</f>
        <v/>
      </c>
      <c r="J544" s="173" t="str">
        <f>IFERROR(ROUND(IF($F544=0,"",IF(H544=CAV!$A$3,E544,IF(G544&lt;&gt;"",IF($G544=100,'2. Velg maks og min hastigheter'!$H$5,IF($G544=125,'2. Velg maks og min hastigheter'!$H$6,IF($G544=160,'2. Velg maks og min hastigheter'!$H$7,IF($G544=200,'2. Velg maks og min hastigheter'!$H$8,IF($G544=250,'2. Velg maks og min hastigheter'!$H$9,IF($G544=315,'2. Velg maks og min hastigheter'!$H$10,IF($G544=400,'2. Velg maks og min hastigheter'!$H$11,IF($G544=500,'2. Velg maks og min hastigheter'!$H$12,IF($G544=630,'2. Velg maks og min hastigheter'!$H$13,VLOOKUP($G544,'Dim, min og maks'!$A$11:$H$54,6,FALSE)*3600*1.5))))))))),IF($F544=100,'2. Velg maks og min hastigheter'!$H$5,IF($F544=125,'2. Velg maks og min hastigheter'!$H$6,IF($F544=160,'2. Velg maks og min hastigheter'!$H$7,IF($F544=200,'2. Velg maks og min hastigheter'!$H$8,IF($F544=250,'2. Velg maks og min hastigheter'!$H$9,IF($F544=315,'2. Velg maks og min hastigheter'!$H$10,IF($F544=400,'2. Velg maks og min hastigheter'!$H$11,IF($F544=500,'2. Velg maks og min hastigheter'!$H$12,IF($F544=630,'2. Velg maks og min hastigheter'!$H$13,VLOOKUP($F544,'Dim, min og maks'!$A$11:$H$54,6,FALSE)*3600*1.5)))))))))))),0),"")</f>
        <v/>
      </c>
      <c r="K544" s="174"/>
      <c r="L544" s="175" t="str">
        <f t="shared" si="19"/>
        <v/>
      </c>
      <c r="M544" s="233" t="str">
        <f t="shared" si="20"/>
        <v/>
      </c>
      <c r="N544" s="233"/>
      <c r="O544" s="233"/>
      <c r="P544" s="164"/>
    </row>
    <row r="545" spans="1:16" ht="15" customHeight="1" x14ac:dyDescent="0.3">
      <c r="A545" s="155"/>
      <c r="B545" s="174" t="s">
        <v>425</v>
      </c>
      <c r="C545" s="164"/>
      <c r="D545" s="164"/>
      <c r="E545" s="164"/>
      <c r="F545" s="169" t="str">
        <f>IF($E545&lt;20,"",IF(H545=CAV!$A$3,IF($E545&lt;='CAV hastighet'!$E$5,100,IF($E545&lt;='CAV hastighet'!$E$6,125,IF($E545&lt;='CAV hastighet'!$E$7,160,IF($E545&lt;='CAV hastighet'!$E$8,200,IF($E545&lt;='CAV hastighet'!$E$9,250,IF($E545&lt;='CAV hastighet'!$E$10,315,IF($E545&lt;='CAV hastighet'!$E$11,400,IF($E545&lt;='CAV hastighet'!$E$12,500,IF($E545&lt;='CAV hastighet'!$E$13,630,"Dim må overstyres"))))))))),IF($E545&lt;='2. Velg maks og min hastigheter'!$E$5,100,IF($E545&lt;='2. Velg maks og min hastigheter'!$E$6,125,IF($E545&lt;='2. Velg maks og min hastigheter'!$E$7,160,IF($E545&lt;='2. Velg maks og min hastigheter'!$E$8,200,IF($E545&lt;='2. Velg maks og min hastigheter'!$E$9,250,IF($E545&lt;='2. Velg maks og min hastigheter'!$E$10,315,IF($E545&lt;='2. Velg maks og min hastigheter'!$E$11,400,IF($E545&lt;='2. Velg maks og min hastigheter'!$E$12,500,IF($E545&lt;='2. Velg maks og min hastigheter'!$E$13,630,"Bruk rektangulært")))))))))))</f>
        <v/>
      </c>
      <c r="G545" s="170"/>
      <c r="H545" s="170"/>
      <c r="I545" s="172" t="str">
        <f>IFERROR(IF(OR($E545="",F545=""),"",IF(AND(F545="Bruk rektangulært",G545=""),"",ROUND(IF(G545&lt;&gt;"",IF( VLOOKUP(G545,'Dim, min og maks'!$A$2:$F$54,6,FALSE)&lt;&gt;0,'1. Prosjekteringsverktøy'!E545/3600/VLOOKUP(G545,'Dim, min og maks'!$A$2:$F$54,6,FALSE),(E545/3600)/(((G545/2/1000))^2*PI())),IF( VLOOKUP(F545,'Dim, min og maks'!$A$2:$F$54,6,FALSE)&lt;&gt;0,'1. Prosjekteringsverktøy'!E545/3600/VLOOKUP($F545,'Dim, min og maks'!$A$2:$F$54,6,FALSE),($E545/3600)/((($F545/2/1000))^2*PI()))),1))),"Dim finnes ikke")</f>
        <v/>
      </c>
      <c r="J545" s="173" t="str">
        <f>IFERROR(ROUND(IF($F545=0,"",IF(H545=CAV!$A$3,E545,IF(G545&lt;&gt;"",IF($G545=100,'2. Velg maks og min hastigheter'!$H$5,IF($G545=125,'2. Velg maks og min hastigheter'!$H$6,IF($G545=160,'2. Velg maks og min hastigheter'!$H$7,IF($G545=200,'2. Velg maks og min hastigheter'!$H$8,IF($G545=250,'2. Velg maks og min hastigheter'!$H$9,IF($G545=315,'2. Velg maks og min hastigheter'!$H$10,IF($G545=400,'2. Velg maks og min hastigheter'!$H$11,IF($G545=500,'2. Velg maks og min hastigheter'!$H$12,IF($G545=630,'2. Velg maks og min hastigheter'!$H$13,VLOOKUP($G545,'Dim, min og maks'!$A$11:$H$54,6,FALSE)*3600*1.5))))))))),IF($F545=100,'2. Velg maks og min hastigheter'!$H$5,IF($F545=125,'2. Velg maks og min hastigheter'!$H$6,IF($F545=160,'2. Velg maks og min hastigheter'!$H$7,IF($F545=200,'2. Velg maks og min hastigheter'!$H$8,IF($F545=250,'2. Velg maks og min hastigheter'!$H$9,IF($F545=315,'2. Velg maks og min hastigheter'!$H$10,IF($F545=400,'2. Velg maks og min hastigheter'!$H$11,IF($F545=500,'2. Velg maks og min hastigheter'!$H$12,IF($F545=630,'2. Velg maks og min hastigheter'!$H$13,VLOOKUP($F545,'Dim, min og maks'!$A$11:$H$54,6,FALSE)*3600*1.5)))))))))))),0),"")</f>
        <v/>
      </c>
      <c r="K545" s="174"/>
      <c r="L545" s="175" t="str">
        <f t="shared" si="19"/>
        <v/>
      </c>
      <c r="M545" s="233" t="str">
        <f t="shared" si="20"/>
        <v/>
      </c>
      <c r="N545" s="233"/>
      <c r="O545" s="233"/>
      <c r="P545" s="164"/>
    </row>
    <row r="546" spans="1:16" ht="15" customHeight="1" x14ac:dyDescent="0.3">
      <c r="A546" s="155"/>
      <c r="B546" s="174" t="s">
        <v>425</v>
      </c>
      <c r="C546" s="164"/>
      <c r="D546" s="164"/>
      <c r="E546" s="164"/>
      <c r="F546" s="169" t="str">
        <f>IF($E546&lt;20,"",IF(H546=CAV!$A$3,IF($E546&lt;='CAV hastighet'!$E$5,100,IF($E546&lt;='CAV hastighet'!$E$6,125,IF($E546&lt;='CAV hastighet'!$E$7,160,IF($E546&lt;='CAV hastighet'!$E$8,200,IF($E546&lt;='CAV hastighet'!$E$9,250,IF($E546&lt;='CAV hastighet'!$E$10,315,IF($E546&lt;='CAV hastighet'!$E$11,400,IF($E546&lt;='CAV hastighet'!$E$12,500,IF($E546&lt;='CAV hastighet'!$E$13,630,"Dim må overstyres"))))))))),IF($E546&lt;='2. Velg maks og min hastigheter'!$E$5,100,IF($E546&lt;='2. Velg maks og min hastigheter'!$E$6,125,IF($E546&lt;='2. Velg maks og min hastigheter'!$E$7,160,IF($E546&lt;='2. Velg maks og min hastigheter'!$E$8,200,IF($E546&lt;='2. Velg maks og min hastigheter'!$E$9,250,IF($E546&lt;='2. Velg maks og min hastigheter'!$E$10,315,IF($E546&lt;='2. Velg maks og min hastigheter'!$E$11,400,IF($E546&lt;='2. Velg maks og min hastigheter'!$E$12,500,IF($E546&lt;='2. Velg maks og min hastigheter'!$E$13,630,"Bruk rektangulært")))))))))))</f>
        <v/>
      </c>
      <c r="G546" s="170"/>
      <c r="H546" s="170"/>
      <c r="I546" s="172" t="str">
        <f>IFERROR(IF(OR($E546="",F546=""),"",IF(AND(F546="Bruk rektangulært",G546=""),"",ROUND(IF(G546&lt;&gt;"",IF( VLOOKUP(G546,'Dim, min og maks'!$A$2:$F$54,6,FALSE)&lt;&gt;0,'1. Prosjekteringsverktøy'!E546/3600/VLOOKUP(G546,'Dim, min og maks'!$A$2:$F$54,6,FALSE),(E546/3600)/(((G546/2/1000))^2*PI())),IF( VLOOKUP(F546,'Dim, min og maks'!$A$2:$F$54,6,FALSE)&lt;&gt;0,'1. Prosjekteringsverktøy'!E546/3600/VLOOKUP($F546,'Dim, min og maks'!$A$2:$F$54,6,FALSE),($E546/3600)/((($F546/2/1000))^2*PI()))),1))),"Dim finnes ikke")</f>
        <v/>
      </c>
      <c r="J546" s="173" t="str">
        <f>IFERROR(ROUND(IF($F546=0,"",IF(H546=CAV!$A$3,E546,IF(G546&lt;&gt;"",IF($G546=100,'2. Velg maks og min hastigheter'!$H$5,IF($G546=125,'2. Velg maks og min hastigheter'!$H$6,IF($G546=160,'2. Velg maks og min hastigheter'!$H$7,IF($G546=200,'2. Velg maks og min hastigheter'!$H$8,IF($G546=250,'2. Velg maks og min hastigheter'!$H$9,IF($G546=315,'2. Velg maks og min hastigheter'!$H$10,IF($G546=400,'2. Velg maks og min hastigheter'!$H$11,IF($G546=500,'2. Velg maks og min hastigheter'!$H$12,IF($G546=630,'2. Velg maks og min hastigheter'!$H$13,VLOOKUP($G546,'Dim, min og maks'!$A$11:$H$54,6,FALSE)*3600*1.5))))))))),IF($F546=100,'2. Velg maks og min hastigheter'!$H$5,IF($F546=125,'2. Velg maks og min hastigheter'!$H$6,IF($F546=160,'2. Velg maks og min hastigheter'!$H$7,IF($F546=200,'2. Velg maks og min hastigheter'!$H$8,IF($F546=250,'2. Velg maks og min hastigheter'!$H$9,IF($F546=315,'2. Velg maks og min hastigheter'!$H$10,IF($F546=400,'2. Velg maks og min hastigheter'!$H$11,IF($F546=500,'2. Velg maks og min hastigheter'!$H$12,IF($F546=630,'2. Velg maks og min hastigheter'!$H$13,VLOOKUP($F546,'Dim, min og maks'!$A$11:$H$54,6,FALSE)*3600*1.5)))))))))))),0),"")</f>
        <v/>
      </c>
      <c r="K546" s="174"/>
      <c r="L546" s="175" t="str">
        <f t="shared" si="19"/>
        <v/>
      </c>
      <c r="M546" s="233" t="str">
        <f t="shared" si="20"/>
        <v/>
      </c>
      <c r="N546" s="233"/>
      <c r="O546" s="233"/>
      <c r="P546" s="164"/>
    </row>
    <row r="547" spans="1:16" ht="15" customHeight="1" x14ac:dyDescent="0.3">
      <c r="A547" s="155"/>
      <c r="B547" s="174" t="s">
        <v>425</v>
      </c>
      <c r="C547" s="164"/>
      <c r="D547" s="164"/>
      <c r="E547" s="164"/>
      <c r="F547" s="169" t="str">
        <f>IF($E547&lt;20,"",IF(H547=CAV!$A$3,IF($E547&lt;='CAV hastighet'!$E$5,100,IF($E547&lt;='CAV hastighet'!$E$6,125,IF($E547&lt;='CAV hastighet'!$E$7,160,IF($E547&lt;='CAV hastighet'!$E$8,200,IF($E547&lt;='CAV hastighet'!$E$9,250,IF($E547&lt;='CAV hastighet'!$E$10,315,IF($E547&lt;='CAV hastighet'!$E$11,400,IF($E547&lt;='CAV hastighet'!$E$12,500,IF($E547&lt;='CAV hastighet'!$E$13,630,"Dim må overstyres"))))))))),IF($E547&lt;='2. Velg maks og min hastigheter'!$E$5,100,IF($E547&lt;='2. Velg maks og min hastigheter'!$E$6,125,IF($E547&lt;='2. Velg maks og min hastigheter'!$E$7,160,IF($E547&lt;='2. Velg maks og min hastigheter'!$E$8,200,IF($E547&lt;='2. Velg maks og min hastigheter'!$E$9,250,IF($E547&lt;='2. Velg maks og min hastigheter'!$E$10,315,IF($E547&lt;='2. Velg maks og min hastigheter'!$E$11,400,IF($E547&lt;='2. Velg maks og min hastigheter'!$E$12,500,IF($E547&lt;='2. Velg maks og min hastigheter'!$E$13,630,"Bruk rektangulært")))))))))))</f>
        <v/>
      </c>
      <c r="G547" s="170"/>
      <c r="H547" s="170"/>
      <c r="I547" s="172" t="str">
        <f>IFERROR(IF(OR($E547="",F547=""),"",IF(AND(F547="Bruk rektangulært",G547=""),"",ROUND(IF(G547&lt;&gt;"",IF( VLOOKUP(G547,'Dim, min og maks'!$A$2:$F$54,6,FALSE)&lt;&gt;0,'1. Prosjekteringsverktøy'!E547/3600/VLOOKUP(G547,'Dim, min og maks'!$A$2:$F$54,6,FALSE),(E547/3600)/(((G547/2/1000))^2*PI())),IF( VLOOKUP(F547,'Dim, min og maks'!$A$2:$F$54,6,FALSE)&lt;&gt;0,'1. Prosjekteringsverktøy'!E547/3600/VLOOKUP($F547,'Dim, min og maks'!$A$2:$F$54,6,FALSE),($E547/3600)/((($F547/2/1000))^2*PI()))),1))),"Dim finnes ikke")</f>
        <v/>
      </c>
      <c r="J547" s="173" t="str">
        <f>IFERROR(ROUND(IF($F547=0,"",IF(H547=CAV!$A$3,E547,IF(G547&lt;&gt;"",IF($G547=100,'2. Velg maks og min hastigheter'!$H$5,IF($G547=125,'2. Velg maks og min hastigheter'!$H$6,IF($G547=160,'2. Velg maks og min hastigheter'!$H$7,IF($G547=200,'2. Velg maks og min hastigheter'!$H$8,IF($G547=250,'2. Velg maks og min hastigheter'!$H$9,IF($G547=315,'2. Velg maks og min hastigheter'!$H$10,IF($G547=400,'2. Velg maks og min hastigheter'!$H$11,IF($G547=500,'2. Velg maks og min hastigheter'!$H$12,IF($G547=630,'2. Velg maks og min hastigheter'!$H$13,VLOOKUP($G547,'Dim, min og maks'!$A$11:$H$54,6,FALSE)*3600*1.5))))))))),IF($F547=100,'2. Velg maks og min hastigheter'!$H$5,IF($F547=125,'2. Velg maks og min hastigheter'!$H$6,IF($F547=160,'2. Velg maks og min hastigheter'!$H$7,IF($F547=200,'2. Velg maks og min hastigheter'!$H$8,IF($F547=250,'2. Velg maks og min hastigheter'!$H$9,IF($F547=315,'2. Velg maks og min hastigheter'!$H$10,IF($F547=400,'2. Velg maks og min hastigheter'!$H$11,IF($F547=500,'2. Velg maks og min hastigheter'!$H$12,IF($F547=630,'2. Velg maks og min hastigheter'!$H$13,VLOOKUP($F547,'Dim, min og maks'!$A$11:$H$54,6,FALSE)*3600*1.5)))))))))))),0),"")</f>
        <v/>
      </c>
      <c r="K547" s="174"/>
      <c r="L547" s="175" t="str">
        <f t="shared" si="19"/>
        <v/>
      </c>
      <c r="M547" s="233" t="str">
        <f t="shared" si="20"/>
        <v/>
      </c>
      <c r="N547" s="233"/>
      <c r="O547" s="233"/>
      <c r="P547" s="164"/>
    </row>
    <row r="548" spans="1:16" ht="15" customHeight="1" x14ac:dyDescent="0.3">
      <c r="A548" s="155"/>
      <c r="B548" s="174" t="s">
        <v>425</v>
      </c>
      <c r="C548" s="164"/>
      <c r="D548" s="164"/>
      <c r="E548" s="164"/>
      <c r="F548" s="169" t="str">
        <f>IF($E548&lt;20,"",IF(H548=CAV!$A$3,IF($E548&lt;='CAV hastighet'!$E$5,100,IF($E548&lt;='CAV hastighet'!$E$6,125,IF($E548&lt;='CAV hastighet'!$E$7,160,IF($E548&lt;='CAV hastighet'!$E$8,200,IF($E548&lt;='CAV hastighet'!$E$9,250,IF($E548&lt;='CAV hastighet'!$E$10,315,IF($E548&lt;='CAV hastighet'!$E$11,400,IF($E548&lt;='CAV hastighet'!$E$12,500,IF($E548&lt;='CAV hastighet'!$E$13,630,"Dim må overstyres"))))))))),IF($E548&lt;='2. Velg maks og min hastigheter'!$E$5,100,IF($E548&lt;='2. Velg maks og min hastigheter'!$E$6,125,IF($E548&lt;='2. Velg maks og min hastigheter'!$E$7,160,IF($E548&lt;='2. Velg maks og min hastigheter'!$E$8,200,IF($E548&lt;='2. Velg maks og min hastigheter'!$E$9,250,IF($E548&lt;='2. Velg maks og min hastigheter'!$E$10,315,IF($E548&lt;='2. Velg maks og min hastigheter'!$E$11,400,IF($E548&lt;='2. Velg maks og min hastigheter'!$E$12,500,IF($E548&lt;='2. Velg maks og min hastigheter'!$E$13,630,"Bruk rektangulært")))))))))))</f>
        <v/>
      </c>
      <c r="G548" s="170"/>
      <c r="H548" s="170"/>
      <c r="I548" s="172" t="str">
        <f>IFERROR(IF(OR($E548="",F548=""),"",IF(AND(F548="Bruk rektangulært",G548=""),"",ROUND(IF(G548&lt;&gt;"",IF( VLOOKUP(G548,'Dim, min og maks'!$A$2:$F$54,6,FALSE)&lt;&gt;0,'1. Prosjekteringsverktøy'!E548/3600/VLOOKUP(G548,'Dim, min og maks'!$A$2:$F$54,6,FALSE),(E548/3600)/(((G548/2/1000))^2*PI())),IF( VLOOKUP(F548,'Dim, min og maks'!$A$2:$F$54,6,FALSE)&lt;&gt;0,'1. Prosjekteringsverktøy'!E548/3600/VLOOKUP($F548,'Dim, min og maks'!$A$2:$F$54,6,FALSE),($E548/3600)/((($F548/2/1000))^2*PI()))),1))),"Dim finnes ikke")</f>
        <v/>
      </c>
      <c r="J548" s="173" t="str">
        <f>IFERROR(ROUND(IF($F548=0,"",IF(H548=CAV!$A$3,E548,IF(G548&lt;&gt;"",IF($G548=100,'2. Velg maks og min hastigheter'!$H$5,IF($G548=125,'2. Velg maks og min hastigheter'!$H$6,IF($G548=160,'2. Velg maks og min hastigheter'!$H$7,IF($G548=200,'2. Velg maks og min hastigheter'!$H$8,IF($G548=250,'2. Velg maks og min hastigheter'!$H$9,IF($G548=315,'2. Velg maks og min hastigheter'!$H$10,IF($G548=400,'2. Velg maks og min hastigheter'!$H$11,IF($G548=500,'2. Velg maks og min hastigheter'!$H$12,IF($G548=630,'2. Velg maks og min hastigheter'!$H$13,VLOOKUP($G548,'Dim, min og maks'!$A$11:$H$54,6,FALSE)*3600*1.5))))))))),IF($F548=100,'2. Velg maks og min hastigheter'!$H$5,IF($F548=125,'2. Velg maks og min hastigheter'!$H$6,IF($F548=160,'2. Velg maks og min hastigheter'!$H$7,IF($F548=200,'2. Velg maks og min hastigheter'!$H$8,IF($F548=250,'2. Velg maks og min hastigheter'!$H$9,IF($F548=315,'2. Velg maks og min hastigheter'!$H$10,IF($F548=400,'2. Velg maks og min hastigheter'!$H$11,IF($F548=500,'2. Velg maks og min hastigheter'!$H$12,IF($F548=630,'2. Velg maks og min hastigheter'!$H$13,VLOOKUP($F548,'Dim, min og maks'!$A$11:$H$54,6,FALSE)*3600*1.5)))))))))))),0),"")</f>
        <v/>
      </c>
      <c r="K548" s="174"/>
      <c r="L548" s="175" t="str">
        <f t="shared" si="19"/>
        <v/>
      </c>
      <c r="M548" s="233" t="str">
        <f t="shared" si="20"/>
        <v/>
      </c>
      <c r="N548" s="233"/>
      <c r="O548" s="233"/>
      <c r="P548" s="164"/>
    </row>
    <row r="549" spans="1:16" ht="15" customHeight="1" x14ac:dyDescent="0.3">
      <c r="A549" s="155"/>
      <c r="B549" s="174" t="s">
        <v>425</v>
      </c>
      <c r="C549" s="164"/>
      <c r="D549" s="164"/>
      <c r="E549" s="164"/>
      <c r="F549" s="169" t="str">
        <f>IF($E549&lt;20,"",IF(H549=CAV!$A$3,IF($E549&lt;='CAV hastighet'!$E$5,100,IF($E549&lt;='CAV hastighet'!$E$6,125,IF($E549&lt;='CAV hastighet'!$E$7,160,IF($E549&lt;='CAV hastighet'!$E$8,200,IF($E549&lt;='CAV hastighet'!$E$9,250,IF($E549&lt;='CAV hastighet'!$E$10,315,IF($E549&lt;='CAV hastighet'!$E$11,400,IF($E549&lt;='CAV hastighet'!$E$12,500,IF($E549&lt;='CAV hastighet'!$E$13,630,"Dim må overstyres"))))))))),IF($E549&lt;='2. Velg maks og min hastigheter'!$E$5,100,IF($E549&lt;='2. Velg maks og min hastigheter'!$E$6,125,IF($E549&lt;='2. Velg maks og min hastigheter'!$E$7,160,IF($E549&lt;='2. Velg maks og min hastigheter'!$E$8,200,IF($E549&lt;='2. Velg maks og min hastigheter'!$E$9,250,IF($E549&lt;='2. Velg maks og min hastigheter'!$E$10,315,IF($E549&lt;='2. Velg maks og min hastigheter'!$E$11,400,IF($E549&lt;='2. Velg maks og min hastigheter'!$E$12,500,IF($E549&lt;='2. Velg maks og min hastigheter'!$E$13,630,"Bruk rektangulært")))))))))))</f>
        <v/>
      </c>
      <c r="G549" s="170"/>
      <c r="H549" s="170"/>
      <c r="I549" s="172" t="str">
        <f>IFERROR(IF(OR($E549="",F549=""),"",IF(AND(F549="Bruk rektangulært",G549=""),"",ROUND(IF(G549&lt;&gt;"",IF( VLOOKUP(G549,'Dim, min og maks'!$A$2:$F$54,6,FALSE)&lt;&gt;0,'1. Prosjekteringsverktøy'!E549/3600/VLOOKUP(G549,'Dim, min og maks'!$A$2:$F$54,6,FALSE),(E549/3600)/(((G549/2/1000))^2*PI())),IF( VLOOKUP(F549,'Dim, min og maks'!$A$2:$F$54,6,FALSE)&lt;&gt;0,'1. Prosjekteringsverktøy'!E549/3600/VLOOKUP($F549,'Dim, min og maks'!$A$2:$F$54,6,FALSE),($E549/3600)/((($F549/2/1000))^2*PI()))),1))),"Dim finnes ikke")</f>
        <v/>
      </c>
      <c r="J549" s="173" t="str">
        <f>IFERROR(ROUND(IF($F549=0,"",IF(H549=CAV!$A$3,E549,IF(G549&lt;&gt;"",IF($G549=100,'2. Velg maks og min hastigheter'!$H$5,IF($G549=125,'2. Velg maks og min hastigheter'!$H$6,IF($G549=160,'2. Velg maks og min hastigheter'!$H$7,IF($G549=200,'2. Velg maks og min hastigheter'!$H$8,IF($G549=250,'2. Velg maks og min hastigheter'!$H$9,IF($G549=315,'2. Velg maks og min hastigheter'!$H$10,IF($G549=400,'2. Velg maks og min hastigheter'!$H$11,IF($G549=500,'2. Velg maks og min hastigheter'!$H$12,IF($G549=630,'2. Velg maks og min hastigheter'!$H$13,VLOOKUP($G549,'Dim, min og maks'!$A$11:$H$54,6,FALSE)*3600*1.5))))))))),IF($F549=100,'2. Velg maks og min hastigheter'!$H$5,IF($F549=125,'2. Velg maks og min hastigheter'!$H$6,IF($F549=160,'2. Velg maks og min hastigheter'!$H$7,IF($F549=200,'2. Velg maks og min hastigheter'!$H$8,IF($F549=250,'2. Velg maks og min hastigheter'!$H$9,IF($F549=315,'2. Velg maks og min hastigheter'!$H$10,IF($F549=400,'2. Velg maks og min hastigheter'!$H$11,IF($F549=500,'2. Velg maks og min hastigheter'!$H$12,IF($F549=630,'2. Velg maks og min hastigheter'!$H$13,VLOOKUP($F549,'Dim, min og maks'!$A$11:$H$54,6,FALSE)*3600*1.5)))))))))))),0),"")</f>
        <v/>
      </c>
      <c r="K549" s="174"/>
      <c r="L549" s="175" t="str">
        <f t="shared" si="19"/>
        <v/>
      </c>
      <c r="M549" s="233" t="str">
        <f t="shared" si="20"/>
        <v/>
      </c>
      <c r="N549" s="233"/>
      <c r="O549" s="233"/>
      <c r="P549" s="164"/>
    </row>
    <row r="550" spans="1:16" ht="15" customHeight="1" x14ac:dyDescent="0.3">
      <c r="A550" s="155"/>
      <c r="B550" s="174" t="s">
        <v>425</v>
      </c>
      <c r="C550" s="164"/>
      <c r="D550" s="164"/>
      <c r="E550" s="164"/>
      <c r="F550" s="169" t="str">
        <f>IF($E550&lt;20,"",IF(H550=CAV!$A$3,IF($E550&lt;='CAV hastighet'!$E$5,100,IF($E550&lt;='CAV hastighet'!$E$6,125,IF($E550&lt;='CAV hastighet'!$E$7,160,IF($E550&lt;='CAV hastighet'!$E$8,200,IF($E550&lt;='CAV hastighet'!$E$9,250,IF($E550&lt;='CAV hastighet'!$E$10,315,IF($E550&lt;='CAV hastighet'!$E$11,400,IF($E550&lt;='CAV hastighet'!$E$12,500,IF($E550&lt;='CAV hastighet'!$E$13,630,"Dim må overstyres"))))))))),IF($E550&lt;='2. Velg maks og min hastigheter'!$E$5,100,IF($E550&lt;='2. Velg maks og min hastigheter'!$E$6,125,IF($E550&lt;='2. Velg maks og min hastigheter'!$E$7,160,IF($E550&lt;='2. Velg maks og min hastigheter'!$E$8,200,IF($E550&lt;='2. Velg maks og min hastigheter'!$E$9,250,IF($E550&lt;='2. Velg maks og min hastigheter'!$E$10,315,IF($E550&lt;='2. Velg maks og min hastigheter'!$E$11,400,IF($E550&lt;='2. Velg maks og min hastigheter'!$E$12,500,IF($E550&lt;='2. Velg maks og min hastigheter'!$E$13,630,"Bruk rektangulært")))))))))))</f>
        <v/>
      </c>
      <c r="G550" s="170"/>
      <c r="H550" s="170"/>
      <c r="I550" s="172" t="str">
        <f>IFERROR(IF(OR($E550="",F550=""),"",IF(AND(F550="Bruk rektangulært",G550=""),"",ROUND(IF(G550&lt;&gt;"",IF( VLOOKUP(G550,'Dim, min og maks'!$A$2:$F$54,6,FALSE)&lt;&gt;0,'1. Prosjekteringsverktøy'!E550/3600/VLOOKUP(G550,'Dim, min og maks'!$A$2:$F$54,6,FALSE),(E550/3600)/(((G550/2/1000))^2*PI())),IF( VLOOKUP(F550,'Dim, min og maks'!$A$2:$F$54,6,FALSE)&lt;&gt;0,'1. Prosjekteringsverktøy'!E550/3600/VLOOKUP($F550,'Dim, min og maks'!$A$2:$F$54,6,FALSE),($E550/3600)/((($F550/2/1000))^2*PI()))),1))),"Dim finnes ikke")</f>
        <v/>
      </c>
      <c r="J550" s="173" t="str">
        <f>IFERROR(ROUND(IF($F550=0,"",IF(H550=CAV!$A$3,E550,IF(G550&lt;&gt;"",IF($G550=100,'2. Velg maks og min hastigheter'!$H$5,IF($G550=125,'2. Velg maks og min hastigheter'!$H$6,IF($G550=160,'2. Velg maks og min hastigheter'!$H$7,IF($G550=200,'2. Velg maks og min hastigheter'!$H$8,IF($G550=250,'2. Velg maks og min hastigheter'!$H$9,IF($G550=315,'2. Velg maks og min hastigheter'!$H$10,IF($G550=400,'2. Velg maks og min hastigheter'!$H$11,IF($G550=500,'2. Velg maks og min hastigheter'!$H$12,IF($G550=630,'2. Velg maks og min hastigheter'!$H$13,VLOOKUP($G550,'Dim, min og maks'!$A$11:$H$54,6,FALSE)*3600*1.5))))))))),IF($F550=100,'2. Velg maks og min hastigheter'!$H$5,IF($F550=125,'2. Velg maks og min hastigheter'!$H$6,IF($F550=160,'2. Velg maks og min hastigheter'!$H$7,IF($F550=200,'2. Velg maks og min hastigheter'!$H$8,IF($F550=250,'2. Velg maks og min hastigheter'!$H$9,IF($F550=315,'2. Velg maks og min hastigheter'!$H$10,IF($F550=400,'2. Velg maks og min hastigheter'!$H$11,IF($F550=500,'2. Velg maks og min hastigheter'!$H$12,IF($F550=630,'2. Velg maks og min hastigheter'!$H$13,VLOOKUP($F550,'Dim, min og maks'!$A$11:$H$54,6,FALSE)*3600*1.5)))))))))))),0),"")</f>
        <v/>
      </c>
      <c r="K550" s="174"/>
      <c r="L550" s="175" t="str">
        <f t="shared" si="19"/>
        <v/>
      </c>
      <c r="M550" s="233" t="str">
        <f t="shared" si="20"/>
        <v/>
      </c>
      <c r="N550" s="233"/>
      <c r="O550" s="233"/>
      <c r="P550" s="164"/>
    </row>
    <row r="551" spans="1:16" ht="15" customHeight="1" x14ac:dyDescent="0.3">
      <c r="A551" s="155"/>
      <c r="B551" s="174" t="s">
        <v>425</v>
      </c>
      <c r="C551" s="164"/>
      <c r="D551" s="164"/>
      <c r="E551" s="164"/>
      <c r="F551" s="169" t="str">
        <f>IF($E551&lt;20,"",IF(H551=CAV!$A$3,IF($E551&lt;='CAV hastighet'!$E$5,100,IF($E551&lt;='CAV hastighet'!$E$6,125,IF($E551&lt;='CAV hastighet'!$E$7,160,IF($E551&lt;='CAV hastighet'!$E$8,200,IF($E551&lt;='CAV hastighet'!$E$9,250,IF($E551&lt;='CAV hastighet'!$E$10,315,IF($E551&lt;='CAV hastighet'!$E$11,400,IF($E551&lt;='CAV hastighet'!$E$12,500,IF($E551&lt;='CAV hastighet'!$E$13,630,"Dim må overstyres"))))))))),IF($E551&lt;='2. Velg maks og min hastigheter'!$E$5,100,IF($E551&lt;='2. Velg maks og min hastigheter'!$E$6,125,IF($E551&lt;='2. Velg maks og min hastigheter'!$E$7,160,IF($E551&lt;='2. Velg maks og min hastigheter'!$E$8,200,IF($E551&lt;='2. Velg maks og min hastigheter'!$E$9,250,IF($E551&lt;='2. Velg maks og min hastigheter'!$E$10,315,IF($E551&lt;='2. Velg maks og min hastigheter'!$E$11,400,IF($E551&lt;='2. Velg maks og min hastigheter'!$E$12,500,IF($E551&lt;='2. Velg maks og min hastigheter'!$E$13,630,"Bruk rektangulært")))))))))))</f>
        <v/>
      </c>
      <c r="G551" s="170"/>
      <c r="H551" s="170"/>
      <c r="I551" s="172" t="str">
        <f>IFERROR(IF(OR($E551="",F551=""),"",IF(AND(F551="Bruk rektangulært",G551=""),"",ROUND(IF(G551&lt;&gt;"",IF( VLOOKUP(G551,'Dim, min og maks'!$A$2:$F$54,6,FALSE)&lt;&gt;0,'1. Prosjekteringsverktøy'!E551/3600/VLOOKUP(G551,'Dim, min og maks'!$A$2:$F$54,6,FALSE),(E551/3600)/(((G551/2/1000))^2*PI())),IF( VLOOKUP(F551,'Dim, min og maks'!$A$2:$F$54,6,FALSE)&lt;&gt;0,'1. Prosjekteringsverktøy'!E551/3600/VLOOKUP($F551,'Dim, min og maks'!$A$2:$F$54,6,FALSE),($E551/3600)/((($F551/2/1000))^2*PI()))),1))),"Dim finnes ikke")</f>
        <v/>
      </c>
      <c r="J551" s="173" t="str">
        <f>IFERROR(ROUND(IF($F551=0,"",IF(H551=CAV!$A$3,E551,IF(G551&lt;&gt;"",IF($G551=100,'2. Velg maks og min hastigheter'!$H$5,IF($G551=125,'2. Velg maks og min hastigheter'!$H$6,IF($G551=160,'2. Velg maks og min hastigheter'!$H$7,IF($G551=200,'2. Velg maks og min hastigheter'!$H$8,IF($G551=250,'2. Velg maks og min hastigheter'!$H$9,IF($G551=315,'2. Velg maks og min hastigheter'!$H$10,IF($G551=400,'2. Velg maks og min hastigheter'!$H$11,IF($G551=500,'2. Velg maks og min hastigheter'!$H$12,IF($G551=630,'2. Velg maks og min hastigheter'!$H$13,VLOOKUP($G551,'Dim, min og maks'!$A$11:$H$54,6,FALSE)*3600*1.5))))))))),IF($F551=100,'2. Velg maks og min hastigheter'!$H$5,IF($F551=125,'2. Velg maks og min hastigheter'!$H$6,IF($F551=160,'2. Velg maks og min hastigheter'!$H$7,IF($F551=200,'2. Velg maks og min hastigheter'!$H$8,IF($F551=250,'2. Velg maks og min hastigheter'!$H$9,IF($F551=315,'2. Velg maks og min hastigheter'!$H$10,IF($F551=400,'2. Velg maks og min hastigheter'!$H$11,IF($F551=500,'2. Velg maks og min hastigheter'!$H$12,IF($F551=630,'2. Velg maks og min hastigheter'!$H$13,VLOOKUP($F551,'Dim, min og maks'!$A$11:$H$54,6,FALSE)*3600*1.5)))))))))))),0),"")</f>
        <v/>
      </c>
      <c r="K551" s="174"/>
      <c r="L551" s="175" t="str">
        <f t="shared" si="19"/>
        <v/>
      </c>
      <c r="M551" s="233" t="str">
        <f t="shared" si="20"/>
        <v/>
      </c>
      <c r="N551" s="233"/>
      <c r="O551" s="233"/>
      <c r="P551" s="164"/>
    </row>
    <row r="552" spans="1:16" ht="15" customHeight="1" x14ac:dyDescent="0.3">
      <c r="A552" s="155"/>
      <c r="B552" s="174" t="s">
        <v>425</v>
      </c>
      <c r="C552" s="164"/>
      <c r="D552" s="164"/>
      <c r="E552" s="164"/>
      <c r="F552" s="169" t="str">
        <f>IF($E552&lt;20,"",IF(H552=CAV!$A$3,IF($E552&lt;='CAV hastighet'!$E$5,100,IF($E552&lt;='CAV hastighet'!$E$6,125,IF($E552&lt;='CAV hastighet'!$E$7,160,IF($E552&lt;='CAV hastighet'!$E$8,200,IF($E552&lt;='CAV hastighet'!$E$9,250,IF($E552&lt;='CAV hastighet'!$E$10,315,IF($E552&lt;='CAV hastighet'!$E$11,400,IF($E552&lt;='CAV hastighet'!$E$12,500,IF($E552&lt;='CAV hastighet'!$E$13,630,"Dim må overstyres"))))))))),IF($E552&lt;='2. Velg maks og min hastigheter'!$E$5,100,IF($E552&lt;='2. Velg maks og min hastigheter'!$E$6,125,IF($E552&lt;='2. Velg maks og min hastigheter'!$E$7,160,IF($E552&lt;='2. Velg maks og min hastigheter'!$E$8,200,IF($E552&lt;='2. Velg maks og min hastigheter'!$E$9,250,IF($E552&lt;='2. Velg maks og min hastigheter'!$E$10,315,IF($E552&lt;='2. Velg maks og min hastigheter'!$E$11,400,IF($E552&lt;='2. Velg maks og min hastigheter'!$E$12,500,IF($E552&lt;='2. Velg maks og min hastigheter'!$E$13,630,"Bruk rektangulært")))))))))))</f>
        <v/>
      </c>
      <c r="G552" s="170"/>
      <c r="H552" s="170"/>
      <c r="I552" s="172" t="str">
        <f>IFERROR(IF(OR($E552="",F552=""),"",IF(AND(F552="Bruk rektangulært",G552=""),"",ROUND(IF(G552&lt;&gt;"",IF( VLOOKUP(G552,'Dim, min og maks'!$A$2:$F$54,6,FALSE)&lt;&gt;0,'1. Prosjekteringsverktøy'!E552/3600/VLOOKUP(G552,'Dim, min og maks'!$A$2:$F$54,6,FALSE),(E552/3600)/(((G552/2/1000))^2*PI())),IF( VLOOKUP(F552,'Dim, min og maks'!$A$2:$F$54,6,FALSE)&lt;&gt;0,'1. Prosjekteringsverktøy'!E552/3600/VLOOKUP($F552,'Dim, min og maks'!$A$2:$F$54,6,FALSE),($E552/3600)/((($F552/2/1000))^2*PI()))),1))),"Dim finnes ikke")</f>
        <v/>
      </c>
      <c r="J552" s="173" t="str">
        <f>IFERROR(ROUND(IF($F552=0,"",IF(H552=CAV!$A$3,E552,IF(G552&lt;&gt;"",IF($G552=100,'2. Velg maks og min hastigheter'!$H$5,IF($G552=125,'2. Velg maks og min hastigheter'!$H$6,IF($G552=160,'2. Velg maks og min hastigheter'!$H$7,IF($G552=200,'2. Velg maks og min hastigheter'!$H$8,IF($G552=250,'2. Velg maks og min hastigheter'!$H$9,IF($G552=315,'2. Velg maks og min hastigheter'!$H$10,IF($G552=400,'2. Velg maks og min hastigheter'!$H$11,IF($G552=500,'2. Velg maks og min hastigheter'!$H$12,IF($G552=630,'2. Velg maks og min hastigheter'!$H$13,VLOOKUP($G552,'Dim, min og maks'!$A$11:$H$54,6,FALSE)*3600*1.5))))))))),IF($F552=100,'2. Velg maks og min hastigheter'!$H$5,IF($F552=125,'2. Velg maks og min hastigheter'!$H$6,IF($F552=160,'2. Velg maks og min hastigheter'!$H$7,IF($F552=200,'2. Velg maks og min hastigheter'!$H$8,IF($F552=250,'2. Velg maks og min hastigheter'!$H$9,IF($F552=315,'2. Velg maks og min hastigheter'!$H$10,IF($F552=400,'2. Velg maks og min hastigheter'!$H$11,IF($F552=500,'2. Velg maks og min hastigheter'!$H$12,IF($F552=630,'2. Velg maks og min hastigheter'!$H$13,VLOOKUP($F552,'Dim, min og maks'!$A$11:$H$54,6,FALSE)*3600*1.5)))))))))))),0),"")</f>
        <v/>
      </c>
      <c r="K552" s="174"/>
      <c r="L552" s="175" t="str">
        <f t="shared" ref="L552:L615" si="21">IF(OR(K552="",J552=""),"",IF(K552&lt;J552,"Ja",""))</f>
        <v/>
      </c>
      <c r="M552" s="233" t="str">
        <f t="shared" si="20"/>
        <v/>
      </c>
      <c r="N552" s="233"/>
      <c r="O552" s="233"/>
      <c r="P552" s="164"/>
    </row>
    <row r="553" spans="1:16" ht="15" customHeight="1" x14ac:dyDescent="0.3">
      <c r="A553" s="155"/>
      <c r="B553" s="174" t="s">
        <v>425</v>
      </c>
      <c r="C553" s="164"/>
      <c r="D553" s="164"/>
      <c r="E553" s="164"/>
      <c r="F553" s="169" t="str">
        <f>IF($E553&lt;20,"",IF(H553=CAV!$A$3,IF($E553&lt;='CAV hastighet'!$E$5,100,IF($E553&lt;='CAV hastighet'!$E$6,125,IF($E553&lt;='CAV hastighet'!$E$7,160,IF($E553&lt;='CAV hastighet'!$E$8,200,IF($E553&lt;='CAV hastighet'!$E$9,250,IF($E553&lt;='CAV hastighet'!$E$10,315,IF($E553&lt;='CAV hastighet'!$E$11,400,IF($E553&lt;='CAV hastighet'!$E$12,500,IF($E553&lt;='CAV hastighet'!$E$13,630,"Dim må overstyres"))))))))),IF($E553&lt;='2. Velg maks og min hastigheter'!$E$5,100,IF($E553&lt;='2. Velg maks og min hastigheter'!$E$6,125,IF($E553&lt;='2. Velg maks og min hastigheter'!$E$7,160,IF($E553&lt;='2. Velg maks og min hastigheter'!$E$8,200,IF($E553&lt;='2. Velg maks og min hastigheter'!$E$9,250,IF($E553&lt;='2. Velg maks og min hastigheter'!$E$10,315,IF($E553&lt;='2. Velg maks og min hastigheter'!$E$11,400,IF($E553&lt;='2. Velg maks og min hastigheter'!$E$12,500,IF($E553&lt;='2. Velg maks og min hastigheter'!$E$13,630,"Bruk rektangulært")))))))))))</f>
        <v/>
      </c>
      <c r="G553" s="170"/>
      <c r="H553" s="170"/>
      <c r="I553" s="172" t="str">
        <f>IFERROR(IF(OR($E553="",F553=""),"",IF(AND(F553="Bruk rektangulært",G553=""),"",ROUND(IF(G553&lt;&gt;"",IF( VLOOKUP(G553,'Dim, min og maks'!$A$2:$F$54,6,FALSE)&lt;&gt;0,'1. Prosjekteringsverktøy'!E553/3600/VLOOKUP(G553,'Dim, min og maks'!$A$2:$F$54,6,FALSE),(E553/3600)/(((G553/2/1000))^2*PI())),IF( VLOOKUP(F553,'Dim, min og maks'!$A$2:$F$54,6,FALSE)&lt;&gt;0,'1. Prosjekteringsverktøy'!E553/3600/VLOOKUP($F553,'Dim, min og maks'!$A$2:$F$54,6,FALSE),($E553/3600)/((($F553/2/1000))^2*PI()))),1))),"Dim finnes ikke")</f>
        <v/>
      </c>
      <c r="J553" s="173" t="str">
        <f>IFERROR(ROUND(IF($F553=0,"",IF(H553=CAV!$A$3,E553,IF(G553&lt;&gt;"",IF($G553=100,'2. Velg maks og min hastigheter'!$H$5,IF($G553=125,'2. Velg maks og min hastigheter'!$H$6,IF($G553=160,'2. Velg maks og min hastigheter'!$H$7,IF($G553=200,'2. Velg maks og min hastigheter'!$H$8,IF($G553=250,'2. Velg maks og min hastigheter'!$H$9,IF($G553=315,'2. Velg maks og min hastigheter'!$H$10,IF($G553=400,'2. Velg maks og min hastigheter'!$H$11,IF($G553=500,'2. Velg maks og min hastigheter'!$H$12,IF($G553=630,'2. Velg maks og min hastigheter'!$H$13,VLOOKUP($G553,'Dim, min og maks'!$A$11:$H$54,6,FALSE)*3600*1.5))))))))),IF($F553=100,'2. Velg maks og min hastigheter'!$H$5,IF($F553=125,'2. Velg maks og min hastigheter'!$H$6,IF($F553=160,'2. Velg maks og min hastigheter'!$H$7,IF($F553=200,'2. Velg maks og min hastigheter'!$H$8,IF($F553=250,'2. Velg maks og min hastigheter'!$H$9,IF($F553=315,'2. Velg maks og min hastigheter'!$H$10,IF($F553=400,'2. Velg maks og min hastigheter'!$H$11,IF($F553=500,'2. Velg maks og min hastigheter'!$H$12,IF($F553=630,'2. Velg maks og min hastigheter'!$H$13,VLOOKUP($F553,'Dim, min og maks'!$A$11:$H$54,6,FALSE)*3600*1.5)))))))))))),0),"")</f>
        <v/>
      </c>
      <c r="K553" s="174"/>
      <c r="L553" s="175" t="str">
        <f t="shared" si="21"/>
        <v/>
      </c>
      <c r="M553" s="233" t="str">
        <f t="shared" si="20"/>
        <v/>
      </c>
      <c r="N553" s="233"/>
      <c r="O553" s="233"/>
      <c r="P553" s="164"/>
    </row>
    <row r="554" spans="1:16" ht="15" customHeight="1" x14ac:dyDescent="0.3">
      <c r="A554" s="155"/>
      <c r="B554" s="174" t="s">
        <v>425</v>
      </c>
      <c r="C554" s="164"/>
      <c r="D554" s="164"/>
      <c r="E554" s="164"/>
      <c r="F554" s="169" t="str">
        <f>IF($E554&lt;20,"",IF(H554=CAV!$A$3,IF($E554&lt;='CAV hastighet'!$E$5,100,IF($E554&lt;='CAV hastighet'!$E$6,125,IF($E554&lt;='CAV hastighet'!$E$7,160,IF($E554&lt;='CAV hastighet'!$E$8,200,IF($E554&lt;='CAV hastighet'!$E$9,250,IF($E554&lt;='CAV hastighet'!$E$10,315,IF($E554&lt;='CAV hastighet'!$E$11,400,IF($E554&lt;='CAV hastighet'!$E$12,500,IF($E554&lt;='CAV hastighet'!$E$13,630,"Dim må overstyres"))))))))),IF($E554&lt;='2. Velg maks og min hastigheter'!$E$5,100,IF($E554&lt;='2. Velg maks og min hastigheter'!$E$6,125,IF($E554&lt;='2. Velg maks og min hastigheter'!$E$7,160,IF($E554&lt;='2. Velg maks og min hastigheter'!$E$8,200,IF($E554&lt;='2. Velg maks og min hastigheter'!$E$9,250,IF($E554&lt;='2. Velg maks og min hastigheter'!$E$10,315,IF($E554&lt;='2. Velg maks og min hastigheter'!$E$11,400,IF($E554&lt;='2. Velg maks og min hastigheter'!$E$12,500,IF($E554&lt;='2. Velg maks og min hastigheter'!$E$13,630,"Bruk rektangulært")))))))))))</f>
        <v/>
      </c>
      <c r="G554" s="170"/>
      <c r="H554" s="170"/>
      <c r="I554" s="172" t="str">
        <f>IFERROR(IF(OR($E554="",F554=""),"",IF(AND(F554="Bruk rektangulært",G554=""),"",ROUND(IF(G554&lt;&gt;"",IF( VLOOKUP(G554,'Dim, min og maks'!$A$2:$F$54,6,FALSE)&lt;&gt;0,'1. Prosjekteringsverktøy'!E554/3600/VLOOKUP(G554,'Dim, min og maks'!$A$2:$F$54,6,FALSE),(E554/3600)/(((G554/2/1000))^2*PI())),IF( VLOOKUP(F554,'Dim, min og maks'!$A$2:$F$54,6,FALSE)&lt;&gt;0,'1. Prosjekteringsverktøy'!E554/3600/VLOOKUP($F554,'Dim, min og maks'!$A$2:$F$54,6,FALSE),($E554/3600)/((($F554/2/1000))^2*PI()))),1))),"Dim finnes ikke")</f>
        <v/>
      </c>
      <c r="J554" s="173" t="str">
        <f>IFERROR(ROUND(IF($F554=0,"",IF(H554=CAV!$A$3,E554,IF(G554&lt;&gt;"",IF($G554=100,'2. Velg maks og min hastigheter'!$H$5,IF($G554=125,'2. Velg maks og min hastigheter'!$H$6,IF($G554=160,'2. Velg maks og min hastigheter'!$H$7,IF($G554=200,'2. Velg maks og min hastigheter'!$H$8,IF($G554=250,'2. Velg maks og min hastigheter'!$H$9,IF($G554=315,'2. Velg maks og min hastigheter'!$H$10,IF($G554=400,'2. Velg maks og min hastigheter'!$H$11,IF($G554=500,'2. Velg maks og min hastigheter'!$H$12,IF($G554=630,'2. Velg maks og min hastigheter'!$H$13,VLOOKUP($G554,'Dim, min og maks'!$A$11:$H$54,6,FALSE)*3600*1.5))))))))),IF($F554=100,'2. Velg maks og min hastigheter'!$H$5,IF($F554=125,'2. Velg maks og min hastigheter'!$H$6,IF($F554=160,'2. Velg maks og min hastigheter'!$H$7,IF($F554=200,'2. Velg maks og min hastigheter'!$H$8,IF($F554=250,'2. Velg maks og min hastigheter'!$H$9,IF($F554=315,'2. Velg maks og min hastigheter'!$H$10,IF($F554=400,'2. Velg maks og min hastigheter'!$H$11,IF($F554=500,'2. Velg maks og min hastigheter'!$H$12,IF($F554=630,'2. Velg maks og min hastigheter'!$H$13,VLOOKUP($F554,'Dim, min og maks'!$A$11:$H$54,6,FALSE)*3600*1.5)))))))))))),0),"")</f>
        <v/>
      </c>
      <c r="K554" s="174"/>
      <c r="L554" s="175" t="str">
        <f t="shared" si="21"/>
        <v/>
      </c>
      <c r="M554" s="233" t="str">
        <f t="shared" si="20"/>
        <v/>
      </c>
      <c r="N554" s="233"/>
      <c r="O554" s="233"/>
      <c r="P554" s="164"/>
    </row>
    <row r="555" spans="1:16" ht="15" customHeight="1" x14ac:dyDescent="0.3">
      <c r="A555" s="155"/>
      <c r="B555" s="174" t="s">
        <v>425</v>
      </c>
      <c r="C555" s="164"/>
      <c r="D555" s="164"/>
      <c r="E555" s="164"/>
      <c r="F555" s="169" t="str">
        <f>IF($E555&lt;20,"",IF(H555=CAV!$A$3,IF($E555&lt;='CAV hastighet'!$E$5,100,IF($E555&lt;='CAV hastighet'!$E$6,125,IF($E555&lt;='CAV hastighet'!$E$7,160,IF($E555&lt;='CAV hastighet'!$E$8,200,IF($E555&lt;='CAV hastighet'!$E$9,250,IF($E555&lt;='CAV hastighet'!$E$10,315,IF($E555&lt;='CAV hastighet'!$E$11,400,IF($E555&lt;='CAV hastighet'!$E$12,500,IF($E555&lt;='CAV hastighet'!$E$13,630,"Dim må overstyres"))))))))),IF($E555&lt;='2. Velg maks og min hastigheter'!$E$5,100,IF($E555&lt;='2. Velg maks og min hastigheter'!$E$6,125,IF($E555&lt;='2. Velg maks og min hastigheter'!$E$7,160,IF($E555&lt;='2. Velg maks og min hastigheter'!$E$8,200,IF($E555&lt;='2. Velg maks og min hastigheter'!$E$9,250,IF($E555&lt;='2. Velg maks og min hastigheter'!$E$10,315,IF($E555&lt;='2. Velg maks og min hastigheter'!$E$11,400,IF($E555&lt;='2. Velg maks og min hastigheter'!$E$12,500,IF($E555&lt;='2. Velg maks og min hastigheter'!$E$13,630,"Bruk rektangulært")))))))))))</f>
        <v/>
      </c>
      <c r="G555" s="170"/>
      <c r="H555" s="170"/>
      <c r="I555" s="172" t="str">
        <f>IFERROR(IF(OR($E555="",F555=""),"",IF(AND(F555="Bruk rektangulært",G555=""),"",ROUND(IF(G555&lt;&gt;"",IF( VLOOKUP(G555,'Dim, min og maks'!$A$2:$F$54,6,FALSE)&lt;&gt;0,'1. Prosjekteringsverktøy'!E555/3600/VLOOKUP(G555,'Dim, min og maks'!$A$2:$F$54,6,FALSE),(E555/3600)/(((G555/2/1000))^2*PI())),IF( VLOOKUP(F555,'Dim, min og maks'!$A$2:$F$54,6,FALSE)&lt;&gt;0,'1. Prosjekteringsverktøy'!E555/3600/VLOOKUP($F555,'Dim, min og maks'!$A$2:$F$54,6,FALSE),($E555/3600)/((($F555/2/1000))^2*PI()))),1))),"Dim finnes ikke")</f>
        <v/>
      </c>
      <c r="J555" s="173" t="str">
        <f>IFERROR(ROUND(IF($F555=0,"",IF(H555=CAV!$A$3,E555,IF(G555&lt;&gt;"",IF($G555=100,'2. Velg maks og min hastigheter'!$H$5,IF($G555=125,'2. Velg maks og min hastigheter'!$H$6,IF($G555=160,'2. Velg maks og min hastigheter'!$H$7,IF($G555=200,'2. Velg maks og min hastigheter'!$H$8,IF($G555=250,'2. Velg maks og min hastigheter'!$H$9,IF($G555=315,'2. Velg maks og min hastigheter'!$H$10,IF($G555=400,'2. Velg maks og min hastigheter'!$H$11,IF($G555=500,'2. Velg maks og min hastigheter'!$H$12,IF($G555=630,'2. Velg maks og min hastigheter'!$H$13,VLOOKUP($G555,'Dim, min og maks'!$A$11:$H$54,6,FALSE)*3600*1.5))))))))),IF($F555=100,'2. Velg maks og min hastigheter'!$H$5,IF($F555=125,'2. Velg maks og min hastigheter'!$H$6,IF($F555=160,'2. Velg maks og min hastigheter'!$H$7,IF($F555=200,'2. Velg maks og min hastigheter'!$H$8,IF($F555=250,'2. Velg maks og min hastigheter'!$H$9,IF($F555=315,'2. Velg maks og min hastigheter'!$H$10,IF($F555=400,'2. Velg maks og min hastigheter'!$H$11,IF($F555=500,'2. Velg maks og min hastigheter'!$H$12,IF($F555=630,'2. Velg maks og min hastigheter'!$H$13,VLOOKUP($F555,'Dim, min og maks'!$A$11:$H$54,6,FALSE)*3600*1.5)))))))))))),0),"")</f>
        <v/>
      </c>
      <c r="K555" s="174"/>
      <c r="L555" s="175" t="str">
        <f t="shared" si="21"/>
        <v/>
      </c>
      <c r="M555" s="233" t="str">
        <f t="shared" si="20"/>
        <v/>
      </c>
      <c r="N555" s="233"/>
      <c r="O555" s="233"/>
      <c r="P555" s="164"/>
    </row>
    <row r="556" spans="1:16" ht="15" customHeight="1" x14ac:dyDescent="0.3">
      <c r="A556" s="155"/>
      <c r="B556" s="174" t="s">
        <v>425</v>
      </c>
      <c r="C556" s="164"/>
      <c r="D556" s="164"/>
      <c r="E556" s="164"/>
      <c r="F556" s="169" t="str">
        <f>IF($E556&lt;20,"",IF(H556=CAV!$A$3,IF($E556&lt;='CAV hastighet'!$E$5,100,IF($E556&lt;='CAV hastighet'!$E$6,125,IF($E556&lt;='CAV hastighet'!$E$7,160,IF($E556&lt;='CAV hastighet'!$E$8,200,IF($E556&lt;='CAV hastighet'!$E$9,250,IF($E556&lt;='CAV hastighet'!$E$10,315,IF($E556&lt;='CAV hastighet'!$E$11,400,IF($E556&lt;='CAV hastighet'!$E$12,500,IF($E556&lt;='CAV hastighet'!$E$13,630,"Dim må overstyres"))))))))),IF($E556&lt;='2. Velg maks og min hastigheter'!$E$5,100,IF($E556&lt;='2. Velg maks og min hastigheter'!$E$6,125,IF($E556&lt;='2. Velg maks og min hastigheter'!$E$7,160,IF($E556&lt;='2. Velg maks og min hastigheter'!$E$8,200,IF($E556&lt;='2. Velg maks og min hastigheter'!$E$9,250,IF($E556&lt;='2. Velg maks og min hastigheter'!$E$10,315,IF($E556&lt;='2. Velg maks og min hastigheter'!$E$11,400,IF($E556&lt;='2. Velg maks og min hastigheter'!$E$12,500,IF($E556&lt;='2. Velg maks og min hastigheter'!$E$13,630,"Bruk rektangulært")))))))))))</f>
        <v/>
      </c>
      <c r="G556" s="170"/>
      <c r="H556" s="170"/>
      <c r="I556" s="172" t="str">
        <f>IFERROR(IF(OR($E556="",F556=""),"",IF(AND(F556="Bruk rektangulært",G556=""),"",ROUND(IF(G556&lt;&gt;"",IF( VLOOKUP(G556,'Dim, min og maks'!$A$2:$F$54,6,FALSE)&lt;&gt;0,'1. Prosjekteringsverktøy'!E556/3600/VLOOKUP(G556,'Dim, min og maks'!$A$2:$F$54,6,FALSE),(E556/3600)/(((G556/2/1000))^2*PI())),IF( VLOOKUP(F556,'Dim, min og maks'!$A$2:$F$54,6,FALSE)&lt;&gt;0,'1. Prosjekteringsverktøy'!E556/3600/VLOOKUP($F556,'Dim, min og maks'!$A$2:$F$54,6,FALSE),($E556/3600)/((($F556/2/1000))^2*PI()))),1))),"Dim finnes ikke")</f>
        <v/>
      </c>
      <c r="J556" s="173" t="str">
        <f>IFERROR(ROUND(IF($F556=0,"",IF(H556=CAV!$A$3,E556,IF(G556&lt;&gt;"",IF($G556=100,'2. Velg maks og min hastigheter'!$H$5,IF($G556=125,'2. Velg maks og min hastigheter'!$H$6,IF($G556=160,'2. Velg maks og min hastigheter'!$H$7,IF($G556=200,'2. Velg maks og min hastigheter'!$H$8,IF($G556=250,'2. Velg maks og min hastigheter'!$H$9,IF($G556=315,'2. Velg maks og min hastigheter'!$H$10,IF($G556=400,'2. Velg maks og min hastigheter'!$H$11,IF($G556=500,'2. Velg maks og min hastigheter'!$H$12,IF($G556=630,'2. Velg maks og min hastigheter'!$H$13,VLOOKUP($G556,'Dim, min og maks'!$A$11:$H$54,6,FALSE)*3600*1.5))))))))),IF($F556=100,'2. Velg maks og min hastigheter'!$H$5,IF($F556=125,'2. Velg maks og min hastigheter'!$H$6,IF($F556=160,'2. Velg maks og min hastigheter'!$H$7,IF($F556=200,'2. Velg maks og min hastigheter'!$H$8,IF($F556=250,'2. Velg maks og min hastigheter'!$H$9,IF($F556=315,'2. Velg maks og min hastigheter'!$H$10,IF($F556=400,'2. Velg maks og min hastigheter'!$H$11,IF($F556=500,'2. Velg maks og min hastigheter'!$H$12,IF($F556=630,'2. Velg maks og min hastigheter'!$H$13,VLOOKUP($F556,'Dim, min og maks'!$A$11:$H$54,6,FALSE)*3600*1.5)))))))))))),0),"")</f>
        <v/>
      </c>
      <c r="K556" s="174"/>
      <c r="L556" s="175" t="str">
        <f t="shared" si="21"/>
        <v/>
      </c>
      <c r="M556" s="233" t="str">
        <f t="shared" si="20"/>
        <v/>
      </c>
      <c r="N556" s="233"/>
      <c r="O556" s="233"/>
      <c r="P556" s="164"/>
    </row>
    <row r="557" spans="1:16" ht="15" customHeight="1" x14ac:dyDescent="0.3">
      <c r="A557" s="155"/>
      <c r="B557" s="174" t="s">
        <v>425</v>
      </c>
      <c r="C557" s="164"/>
      <c r="D557" s="164"/>
      <c r="E557" s="164"/>
      <c r="F557" s="169" t="str">
        <f>IF($E557&lt;20,"",IF(H557=CAV!$A$3,IF($E557&lt;='CAV hastighet'!$E$5,100,IF($E557&lt;='CAV hastighet'!$E$6,125,IF($E557&lt;='CAV hastighet'!$E$7,160,IF($E557&lt;='CAV hastighet'!$E$8,200,IF($E557&lt;='CAV hastighet'!$E$9,250,IF($E557&lt;='CAV hastighet'!$E$10,315,IF($E557&lt;='CAV hastighet'!$E$11,400,IF($E557&lt;='CAV hastighet'!$E$12,500,IF($E557&lt;='CAV hastighet'!$E$13,630,"Dim må overstyres"))))))))),IF($E557&lt;='2. Velg maks og min hastigheter'!$E$5,100,IF($E557&lt;='2. Velg maks og min hastigheter'!$E$6,125,IF($E557&lt;='2. Velg maks og min hastigheter'!$E$7,160,IF($E557&lt;='2. Velg maks og min hastigheter'!$E$8,200,IF($E557&lt;='2. Velg maks og min hastigheter'!$E$9,250,IF($E557&lt;='2. Velg maks og min hastigheter'!$E$10,315,IF($E557&lt;='2. Velg maks og min hastigheter'!$E$11,400,IF($E557&lt;='2. Velg maks og min hastigheter'!$E$12,500,IF($E557&lt;='2. Velg maks og min hastigheter'!$E$13,630,"Bruk rektangulært")))))))))))</f>
        <v/>
      </c>
      <c r="G557" s="170"/>
      <c r="H557" s="170"/>
      <c r="I557" s="172" t="str">
        <f>IFERROR(IF(OR($E557="",F557=""),"",IF(AND(F557="Bruk rektangulært",G557=""),"",ROUND(IF(G557&lt;&gt;"",IF( VLOOKUP(G557,'Dim, min og maks'!$A$2:$F$54,6,FALSE)&lt;&gt;0,'1. Prosjekteringsverktøy'!E557/3600/VLOOKUP(G557,'Dim, min og maks'!$A$2:$F$54,6,FALSE),(E557/3600)/(((G557/2/1000))^2*PI())),IF( VLOOKUP(F557,'Dim, min og maks'!$A$2:$F$54,6,FALSE)&lt;&gt;0,'1. Prosjekteringsverktøy'!E557/3600/VLOOKUP($F557,'Dim, min og maks'!$A$2:$F$54,6,FALSE),($E557/3600)/((($F557/2/1000))^2*PI()))),1))),"Dim finnes ikke")</f>
        <v/>
      </c>
      <c r="J557" s="173" t="str">
        <f>IFERROR(ROUND(IF($F557=0,"",IF(H557=CAV!$A$3,E557,IF(G557&lt;&gt;"",IF($G557=100,'2. Velg maks og min hastigheter'!$H$5,IF($G557=125,'2. Velg maks og min hastigheter'!$H$6,IF($G557=160,'2. Velg maks og min hastigheter'!$H$7,IF($G557=200,'2. Velg maks og min hastigheter'!$H$8,IF($G557=250,'2. Velg maks og min hastigheter'!$H$9,IF($G557=315,'2. Velg maks og min hastigheter'!$H$10,IF($G557=400,'2. Velg maks og min hastigheter'!$H$11,IF($G557=500,'2. Velg maks og min hastigheter'!$H$12,IF($G557=630,'2. Velg maks og min hastigheter'!$H$13,VLOOKUP($G557,'Dim, min og maks'!$A$11:$H$54,6,FALSE)*3600*1.5))))))))),IF($F557=100,'2. Velg maks og min hastigheter'!$H$5,IF($F557=125,'2. Velg maks og min hastigheter'!$H$6,IF($F557=160,'2. Velg maks og min hastigheter'!$H$7,IF($F557=200,'2. Velg maks og min hastigheter'!$H$8,IF($F557=250,'2. Velg maks og min hastigheter'!$H$9,IF($F557=315,'2. Velg maks og min hastigheter'!$H$10,IF($F557=400,'2. Velg maks og min hastigheter'!$H$11,IF($F557=500,'2. Velg maks og min hastigheter'!$H$12,IF($F557=630,'2. Velg maks og min hastigheter'!$H$13,VLOOKUP($F557,'Dim, min og maks'!$A$11:$H$54,6,FALSE)*3600*1.5)))))))))))),0),"")</f>
        <v/>
      </c>
      <c r="K557" s="174"/>
      <c r="L557" s="175" t="str">
        <f t="shared" si="21"/>
        <v/>
      </c>
      <c r="M557" s="233" t="str">
        <f t="shared" si="20"/>
        <v/>
      </c>
      <c r="N557" s="233"/>
      <c r="O557" s="233"/>
      <c r="P557" s="164"/>
    </row>
    <row r="558" spans="1:16" ht="15" customHeight="1" x14ac:dyDescent="0.3">
      <c r="A558" s="155"/>
      <c r="B558" s="174" t="s">
        <v>425</v>
      </c>
      <c r="C558" s="164"/>
      <c r="D558" s="164"/>
      <c r="E558" s="164"/>
      <c r="F558" s="169" t="str">
        <f>IF($E558&lt;20,"",IF(H558=CAV!$A$3,IF($E558&lt;='CAV hastighet'!$E$5,100,IF($E558&lt;='CAV hastighet'!$E$6,125,IF($E558&lt;='CAV hastighet'!$E$7,160,IF($E558&lt;='CAV hastighet'!$E$8,200,IF($E558&lt;='CAV hastighet'!$E$9,250,IF($E558&lt;='CAV hastighet'!$E$10,315,IF($E558&lt;='CAV hastighet'!$E$11,400,IF($E558&lt;='CAV hastighet'!$E$12,500,IF($E558&lt;='CAV hastighet'!$E$13,630,"Dim må overstyres"))))))))),IF($E558&lt;='2. Velg maks og min hastigheter'!$E$5,100,IF($E558&lt;='2. Velg maks og min hastigheter'!$E$6,125,IF($E558&lt;='2. Velg maks og min hastigheter'!$E$7,160,IF($E558&lt;='2. Velg maks og min hastigheter'!$E$8,200,IF($E558&lt;='2. Velg maks og min hastigheter'!$E$9,250,IF($E558&lt;='2. Velg maks og min hastigheter'!$E$10,315,IF($E558&lt;='2. Velg maks og min hastigheter'!$E$11,400,IF($E558&lt;='2. Velg maks og min hastigheter'!$E$12,500,IF($E558&lt;='2. Velg maks og min hastigheter'!$E$13,630,"Bruk rektangulært")))))))))))</f>
        <v/>
      </c>
      <c r="G558" s="170"/>
      <c r="H558" s="170"/>
      <c r="I558" s="172" t="str">
        <f>IFERROR(IF(OR($E558="",F558=""),"",IF(AND(F558="Bruk rektangulært",G558=""),"",ROUND(IF(G558&lt;&gt;"",IF( VLOOKUP(G558,'Dim, min og maks'!$A$2:$F$54,6,FALSE)&lt;&gt;0,'1. Prosjekteringsverktøy'!E558/3600/VLOOKUP(G558,'Dim, min og maks'!$A$2:$F$54,6,FALSE),(E558/3600)/(((G558/2/1000))^2*PI())),IF( VLOOKUP(F558,'Dim, min og maks'!$A$2:$F$54,6,FALSE)&lt;&gt;0,'1. Prosjekteringsverktøy'!E558/3600/VLOOKUP($F558,'Dim, min og maks'!$A$2:$F$54,6,FALSE),($E558/3600)/((($F558/2/1000))^2*PI()))),1))),"Dim finnes ikke")</f>
        <v/>
      </c>
      <c r="J558" s="173" t="str">
        <f>IFERROR(ROUND(IF($F558=0,"",IF(H558=CAV!$A$3,E558,IF(G558&lt;&gt;"",IF($G558=100,'2. Velg maks og min hastigheter'!$H$5,IF($G558=125,'2. Velg maks og min hastigheter'!$H$6,IF($G558=160,'2. Velg maks og min hastigheter'!$H$7,IF($G558=200,'2. Velg maks og min hastigheter'!$H$8,IF($G558=250,'2. Velg maks og min hastigheter'!$H$9,IF($G558=315,'2. Velg maks og min hastigheter'!$H$10,IF($G558=400,'2. Velg maks og min hastigheter'!$H$11,IF($G558=500,'2. Velg maks og min hastigheter'!$H$12,IF($G558=630,'2. Velg maks og min hastigheter'!$H$13,VLOOKUP($G558,'Dim, min og maks'!$A$11:$H$54,6,FALSE)*3600*1.5))))))))),IF($F558=100,'2. Velg maks og min hastigheter'!$H$5,IF($F558=125,'2. Velg maks og min hastigheter'!$H$6,IF($F558=160,'2. Velg maks og min hastigheter'!$H$7,IF($F558=200,'2. Velg maks og min hastigheter'!$H$8,IF($F558=250,'2. Velg maks og min hastigheter'!$H$9,IF($F558=315,'2. Velg maks og min hastigheter'!$H$10,IF($F558=400,'2. Velg maks og min hastigheter'!$H$11,IF($F558=500,'2. Velg maks og min hastigheter'!$H$12,IF($F558=630,'2. Velg maks og min hastigheter'!$H$13,VLOOKUP($F558,'Dim, min og maks'!$A$11:$H$54,6,FALSE)*3600*1.5)))))))))))),0),"")</f>
        <v/>
      </c>
      <c r="K558" s="174"/>
      <c r="L558" s="175" t="str">
        <f t="shared" si="21"/>
        <v/>
      </c>
      <c r="M558" s="233" t="str">
        <f t="shared" si="20"/>
        <v/>
      </c>
      <c r="N558" s="233"/>
      <c r="O558" s="233"/>
      <c r="P558" s="164"/>
    </row>
    <row r="559" spans="1:16" ht="15" customHeight="1" x14ac:dyDescent="0.3">
      <c r="A559" s="155"/>
      <c r="B559" s="174" t="s">
        <v>425</v>
      </c>
      <c r="C559" s="164"/>
      <c r="D559" s="164"/>
      <c r="E559" s="164"/>
      <c r="F559" s="169" t="str">
        <f>IF($E559&lt;20,"",IF(H559=CAV!$A$3,IF($E559&lt;='CAV hastighet'!$E$5,100,IF($E559&lt;='CAV hastighet'!$E$6,125,IF($E559&lt;='CAV hastighet'!$E$7,160,IF($E559&lt;='CAV hastighet'!$E$8,200,IF($E559&lt;='CAV hastighet'!$E$9,250,IF($E559&lt;='CAV hastighet'!$E$10,315,IF($E559&lt;='CAV hastighet'!$E$11,400,IF($E559&lt;='CAV hastighet'!$E$12,500,IF($E559&lt;='CAV hastighet'!$E$13,630,"Dim må overstyres"))))))))),IF($E559&lt;='2. Velg maks og min hastigheter'!$E$5,100,IF($E559&lt;='2. Velg maks og min hastigheter'!$E$6,125,IF($E559&lt;='2. Velg maks og min hastigheter'!$E$7,160,IF($E559&lt;='2. Velg maks og min hastigheter'!$E$8,200,IF($E559&lt;='2. Velg maks og min hastigheter'!$E$9,250,IF($E559&lt;='2. Velg maks og min hastigheter'!$E$10,315,IF($E559&lt;='2. Velg maks og min hastigheter'!$E$11,400,IF($E559&lt;='2. Velg maks og min hastigheter'!$E$12,500,IF($E559&lt;='2. Velg maks og min hastigheter'!$E$13,630,"Bruk rektangulært")))))))))))</f>
        <v/>
      </c>
      <c r="G559" s="170"/>
      <c r="H559" s="170"/>
      <c r="I559" s="172" t="str">
        <f>IFERROR(IF(OR($E559="",F559=""),"",IF(AND(F559="Bruk rektangulært",G559=""),"",ROUND(IF(G559&lt;&gt;"",IF( VLOOKUP(G559,'Dim, min og maks'!$A$2:$F$54,6,FALSE)&lt;&gt;0,'1. Prosjekteringsverktøy'!E559/3600/VLOOKUP(G559,'Dim, min og maks'!$A$2:$F$54,6,FALSE),(E559/3600)/(((G559/2/1000))^2*PI())),IF( VLOOKUP(F559,'Dim, min og maks'!$A$2:$F$54,6,FALSE)&lt;&gt;0,'1. Prosjekteringsverktøy'!E559/3600/VLOOKUP($F559,'Dim, min og maks'!$A$2:$F$54,6,FALSE),($E559/3600)/((($F559/2/1000))^2*PI()))),1))),"Dim finnes ikke")</f>
        <v/>
      </c>
      <c r="J559" s="173" t="str">
        <f>IFERROR(ROUND(IF($F559=0,"",IF(H559=CAV!$A$3,E559,IF(G559&lt;&gt;"",IF($G559=100,'2. Velg maks og min hastigheter'!$H$5,IF($G559=125,'2. Velg maks og min hastigheter'!$H$6,IF($G559=160,'2. Velg maks og min hastigheter'!$H$7,IF($G559=200,'2. Velg maks og min hastigheter'!$H$8,IF($G559=250,'2. Velg maks og min hastigheter'!$H$9,IF($G559=315,'2. Velg maks og min hastigheter'!$H$10,IF($G559=400,'2. Velg maks og min hastigheter'!$H$11,IF($G559=500,'2. Velg maks og min hastigheter'!$H$12,IF($G559=630,'2. Velg maks og min hastigheter'!$H$13,VLOOKUP($G559,'Dim, min og maks'!$A$11:$H$54,6,FALSE)*3600*1.5))))))))),IF($F559=100,'2. Velg maks og min hastigheter'!$H$5,IF($F559=125,'2. Velg maks og min hastigheter'!$H$6,IF($F559=160,'2. Velg maks og min hastigheter'!$H$7,IF($F559=200,'2. Velg maks og min hastigheter'!$H$8,IF($F559=250,'2. Velg maks og min hastigheter'!$H$9,IF($F559=315,'2. Velg maks og min hastigheter'!$H$10,IF($F559=400,'2. Velg maks og min hastigheter'!$H$11,IF($F559=500,'2. Velg maks og min hastigheter'!$H$12,IF($F559=630,'2. Velg maks og min hastigheter'!$H$13,VLOOKUP($F559,'Dim, min og maks'!$A$11:$H$54,6,FALSE)*3600*1.5)))))))))))),0),"")</f>
        <v/>
      </c>
      <c r="K559" s="174"/>
      <c r="L559" s="175" t="str">
        <f t="shared" si="21"/>
        <v/>
      </c>
      <c r="M559" s="233" t="str">
        <f t="shared" si="20"/>
        <v/>
      </c>
      <c r="N559" s="233"/>
      <c r="O559" s="233"/>
      <c r="P559" s="164"/>
    </row>
    <row r="560" spans="1:16" ht="15" customHeight="1" x14ac:dyDescent="0.3">
      <c r="A560" s="155"/>
      <c r="B560" s="174" t="s">
        <v>425</v>
      </c>
      <c r="C560" s="164"/>
      <c r="D560" s="164"/>
      <c r="E560" s="164"/>
      <c r="F560" s="169" t="str">
        <f>IF($E560&lt;20,"",IF(H560=CAV!$A$3,IF($E560&lt;='CAV hastighet'!$E$5,100,IF($E560&lt;='CAV hastighet'!$E$6,125,IF($E560&lt;='CAV hastighet'!$E$7,160,IF($E560&lt;='CAV hastighet'!$E$8,200,IF($E560&lt;='CAV hastighet'!$E$9,250,IF($E560&lt;='CAV hastighet'!$E$10,315,IF($E560&lt;='CAV hastighet'!$E$11,400,IF($E560&lt;='CAV hastighet'!$E$12,500,IF($E560&lt;='CAV hastighet'!$E$13,630,"Dim må overstyres"))))))))),IF($E560&lt;='2. Velg maks og min hastigheter'!$E$5,100,IF($E560&lt;='2. Velg maks og min hastigheter'!$E$6,125,IF($E560&lt;='2. Velg maks og min hastigheter'!$E$7,160,IF($E560&lt;='2. Velg maks og min hastigheter'!$E$8,200,IF($E560&lt;='2. Velg maks og min hastigheter'!$E$9,250,IF($E560&lt;='2. Velg maks og min hastigheter'!$E$10,315,IF($E560&lt;='2. Velg maks og min hastigheter'!$E$11,400,IF($E560&lt;='2. Velg maks og min hastigheter'!$E$12,500,IF($E560&lt;='2. Velg maks og min hastigheter'!$E$13,630,"Bruk rektangulært")))))))))))</f>
        <v/>
      </c>
      <c r="G560" s="170"/>
      <c r="H560" s="170"/>
      <c r="I560" s="172" t="str">
        <f>IFERROR(IF(OR($E560="",F560=""),"",IF(AND(F560="Bruk rektangulært",G560=""),"",ROUND(IF(G560&lt;&gt;"",IF( VLOOKUP(G560,'Dim, min og maks'!$A$2:$F$54,6,FALSE)&lt;&gt;0,'1. Prosjekteringsverktøy'!E560/3600/VLOOKUP(G560,'Dim, min og maks'!$A$2:$F$54,6,FALSE),(E560/3600)/(((G560/2/1000))^2*PI())),IF( VLOOKUP(F560,'Dim, min og maks'!$A$2:$F$54,6,FALSE)&lt;&gt;0,'1. Prosjekteringsverktøy'!E560/3600/VLOOKUP($F560,'Dim, min og maks'!$A$2:$F$54,6,FALSE),($E560/3600)/((($F560/2/1000))^2*PI()))),1))),"Dim finnes ikke")</f>
        <v/>
      </c>
      <c r="J560" s="173" t="str">
        <f>IFERROR(ROUND(IF($F560=0,"",IF(H560=CAV!$A$3,E560,IF(G560&lt;&gt;"",IF($G560=100,'2. Velg maks og min hastigheter'!$H$5,IF($G560=125,'2. Velg maks og min hastigheter'!$H$6,IF($G560=160,'2. Velg maks og min hastigheter'!$H$7,IF($G560=200,'2. Velg maks og min hastigheter'!$H$8,IF($G560=250,'2. Velg maks og min hastigheter'!$H$9,IF($G560=315,'2. Velg maks og min hastigheter'!$H$10,IF($G560=400,'2. Velg maks og min hastigheter'!$H$11,IF($G560=500,'2. Velg maks og min hastigheter'!$H$12,IF($G560=630,'2. Velg maks og min hastigheter'!$H$13,VLOOKUP($G560,'Dim, min og maks'!$A$11:$H$54,6,FALSE)*3600*1.5))))))))),IF($F560=100,'2. Velg maks og min hastigheter'!$H$5,IF($F560=125,'2. Velg maks og min hastigheter'!$H$6,IF($F560=160,'2. Velg maks og min hastigheter'!$H$7,IF($F560=200,'2. Velg maks og min hastigheter'!$H$8,IF($F560=250,'2. Velg maks og min hastigheter'!$H$9,IF($F560=315,'2. Velg maks og min hastigheter'!$H$10,IF($F560=400,'2. Velg maks og min hastigheter'!$H$11,IF($F560=500,'2. Velg maks og min hastigheter'!$H$12,IF($F560=630,'2. Velg maks og min hastigheter'!$H$13,VLOOKUP($F560,'Dim, min og maks'!$A$11:$H$54,6,FALSE)*3600*1.5)))))))))))),0),"")</f>
        <v/>
      </c>
      <c r="K560" s="174"/>
      <c r="L560" s="175" t="str">
        <f t="shared" si="21"/>
        <v/>
      </c>
      <c r="M560" s="233" t="str">
        <f t="shared" si="20"/>
        <v/>
      </c>
      <c r="N560" s="233"/>
      <c r="O560" s="233"/>
      <c r="P560" s="164"/>
    </row>
    <row r="561" spans="1:16" ht="15" customHeight="1" x14ac:dyDescent="0.3">
      <c r="A561" s="155"/>
      <c r="B561" s="174" t="s">
        <v>425</v>
      </c>
      <c r="C561" s="164"/>
      <c r="D561" s="164"/>
      <c r="E561" s="164"/>
      <c r="F561" s="169" t="str">
        <f>IF($E561&lt;20,"",IF(H561=CAV!$A$3,IF($E561&lt;='CAV hastighet'!$E$5,100,IF($E561&lt;='CAV hastighet'!$E$6,125,IF($E561&lt;='CAV hastighet'!$E$7,160,IF($E561&lt;='CAV hastighet'!$E$8,200,IF($E561&lt;='CAV hastighet'!$E$9,250,IF($E561&lt;='CAV hastighet'!$E$10,315,IF($E561&lt;='CAV hastighet'!$E$11,400,IF($E561&lt;='CAV hastighet'!$E$12,500,IF($E561&lt;='CAV hastighet'!$E$13,630,"Dim må overstyres"))))))))),IF($E561&lt;='2. Velg maks og min hastigheter'!$E$5,100,IF($E561&lt;='2. Velg maks og min hastigheter'!$E$6,125,IF($E561&lt;='2. Velg maks og min hastigheter'!$E$7,160,IF($E561&lt;='2. Velg maks og min hastigheter'!$E$8,200,IF($E561&lt;='2. Velg maks og min hastigheter'!$E$9,250,IF($E561&lt;='2. Velg maks og min hastigheter'!$E$10,315,IF($E561&lt;='2. Velg maks og min hastigheter'!$E$11,400,IF($E561&lt;='2. Velg maks og min hastigheter'!$E$12,500,IF($E561&lt;='2. Velg maks og min hastigheter'!$E$13,630,"Bruk rektangulært")))))))))))</f>
        <v/>
      </c>
      <c r="G561" s="170"/>
      <c r="H561" s="170"/>
      <c r="I561" s="172" t="str">
        <f>IFERROR(IF(OR($E561="",F561=""),"",IF(AND(F561="Bruk rektangulært",G561=""),"",ROUND(IF(G561&lt;&gt;"",IF( VLOOKUP(G561,'Dim, min og maks'!$A$2:$F$54,6,FALSE)&lt;&gt;0,'1. Prosjekteringsverktøy'!E561/3600/VLOOKUP(G561,'Dim, min og maks'!$A$2:$F$54,6,FALSE),(E561/3600)/(((G561/2/1000))^2*PI())),IF( VLOOKUP(F561,'Dim, min og maks'!$A$2:$F$54,6,FALSE)&lt;&gt;0,'1. Prosjekteringsverktøy'!E561/3600/VLOOKUP($F561,'Dim, min og maks'!$A$2:$F$54,6,FALSE),($E561/3600)/((($F561/2/1000))^2*PI()))),1))),"Dim finnes ikke")</f>
        <v/>
      </c>
      <c r="J561" s="173" t="str">
        <f>IFERROR(ROUND(IF($F561=0,"",IF(H561=CAV!$A$3,E561,IF(G561&lt;&gt;"",IF($G561=100,'2. Velg maks og min hastigheter'!$H$5,IF($G561=125,'2. Velg maks og min hastigheter'!$H$6,IF($G561=160,'2. Velg maks og min hastigheter'!$H$7,IF($G561=200,'2. Velg maks og min hastigheter'!$H$8,IF($G561=250,'2. Velg maks og min hastigheter'!$H$9,IF($G561=315,'2. Velg maks og min hastigheter'!$H$10,IF($G561=400,'2. Velg maks og min hastigheter'!$H$11,IF($G561=500,'2. Velg maks og min hastigheter'!$H$12,IF($G561=630,'2. Velg maks og min hastigheter'!$H$13,VLOOKUP($G561,'Dim, min og maks'!$A$11:$H$54,6,FALSE)*3600*1.5))))))))),IF($F561=100,'2. Velg maks og min hastigheter'!$H$5,IF($F561=125,'2. Velg maks og min hastigheter'!$H$6,IF($F561=160,'2. Velg maks og min hastigheter'!$H$7,IF($F561=200,'2. Velg maks og min hastigheter'!$H$8,IF($F561=250,'2. Velg maks og min hastigheter'!$H$9,IF($F561=315,'2. Velg maks og min hastigheter'!$H$10,IF($F561=400,'2. Velg maks og min hastigheter'!$H$11,IF($F561=500,'2. Velg maks og min hastigheter'!$H$12,IF($F561=630,'2. Velg maks og min hastigheter'!$H$13,VLOOKUP($F561,'Dim, min og maks'!$A$11:$H$54,6,FALSE)*3600*1.5)))))))))))),0),"")</f>
        <v/>
      </c>
      <c r="K561" s="174"/>
      <c r="L561" s="175" t="str">
        <f t="shared" si="21"/>
        <v/>
      </c>
      <c r="M561" s="233" t="str">
        <f t="shared" si="20"/>
        <v/>
      </c>
      <c r="N561" s="233"/>
      <c r="O561" s="233"/>
      <c r="P561" s="164"/>
    </row>
    <row r="562" spans="1:16" ht="15" customHeight="1" x14ac:dyDescent="0.3">
      <c r="A562" s="155"/>
      <c r="B562" s="174" t="s">
        <v>425</v>
      </c>
      <c r="C562" s="164"/>
      <c r="D562" s="164"/>
      <c r="E562" s="164"/>
      <c r="F562" s="169" t="str">
        <f>IF($E562&lt;20,"",IF(H562=CAV!$A$3,IF($E562&lt;='CAV hastighet'!$E$5,100,IF($E562&lt;='CAV hastighet'!$E$6,125,IF($E562&lt;='CAV hastighet'!$E$7,160,IF($E562&lt;='CAV hastighet'!$E$8,200,IF($E562&lt;='CAV hastighet'!$E$9,250,IF($E562&lt;='CAV hastighet'!$E$10,315,IF($E562&lt;='CAV hastighet'!$E$11,400,IF($E562&lt;='CAV hastighet'!$E$12,500,IF($E562&lt;='CAV hastighet'!$E$13,630,"Dim må overstyres"))))))))),IF($E562&lt;='2. Velg maks og min hastigheter'!$E$5,100,IF($E562&lt;='2. Velg maks og min hastigheter'!$E$6,125,IF($E562&lt;='2. Velg maks og min hastigheter'!$E$7,160,IF($E562&lt;='2. Velg maks og min hastigheter'!$E$8,200,IF($E562&lt;='2. Velg maks og min hastigheter'!$E$9,250,IF($E562&lt;='2. Velg maks og min hastigheter'!$E$10,315,IF($E562&lt;='2. Velg maks og min hastigheter'!$E$11,400,IF($E562&lt;='2. Velg maks og min hastigheter'!$E$12,500,IF($E562&lt;='2. Velg maks og min hastigheter'!$E$13,630,"Bruk rektangulært")))))))))))</f>
        <v/>
      </c>
      <c r="G562" s="170"/>
      <c r="H562" s="170"/>
      <c r="I562" s="172" t="str">
        <f>IFERROR(IF(OR($E562="",F562=""),"",IF(AND(F562="Bruk rektangulært",G562=""),"",ROUND(IF(G562&lt;&gt;"",IF( VLOOKUP(G562,'Dim, min og maks'!$A$2:$F$54,6,FALSE)&lt;&gt;0,'1. Prosjekteringsverktøy'!E562/3600/VLOOKUP(G562,'Dim, min og maks'!$A$2:$F$54,6,FALSE),(E562/3600)/(((G562/2/1000))^2*PI())),IF( VLOOKUP(F562,'Dim, min og maks'!$A$2:$F$54,6,FALSE)&lt;&gt;0,'1. Prosjekteringsverktøy'!E562/3600/VLOOKUP($F562,'Dim, min og maks'!$A$2:$F$54,6,FALSE),($E562/3600)/((($F562/2/1000))^2*PI()))),1))),"Dim finnes ikke")</f>
        <v/>
      </c>
      <c r="J562" s="173" t="str">
        <f>IFERROR(ROUND(IF($F562=0,"",IF(H562=CAV!$A$3,E562,IF(G562&lt;&gt;"",IF($G562=100,'2. Velg maks og min hastigheter'!$H$5,IF($G562=125,'2. Velg maks og min hastigheter'!$H$6,IF($G562=160,'2. Velg maks og min hastigheter'!$H$7,IF($G562=200,'2. Velg maks og min hastigheter'!$H$8,IF($G562=250,'2. Velg maks og min hastigheter'!$H$9,IF($G562=315,'2. Velg maks og min hastigheter'!$H$10,IF($G562=400,'2. Velg maks og min hastigheter'!$H$11,IF($G562=500,'2. Velg maks og min hastigheter'!$H$12,IF($G562=630,'2. Velg maks og min hastigheter'!$H$13,VLOOKUP($G562,'Dim, min og maks'!$A$11:$H$54,6,FALSE)*3600*1.5))))))))),IF($F562=100,'2. Velg maks og min hastigheter'!$H$5,IF($F562=125,'2. Velg maks og min hastigheter'!$H$6,IF($F562=160,'2. Velg maks og min hastigheter'!$H$7,IF($F562=200,'2. Velg maks og min hastigheter'!$H$8,IF($F562=250,'2. Velg maks og min hastigheter'!$H$9,IF($F562=315,'2. Velg maks og min hastigheter'!$H$10,IF($F562=400,'2. Velg maks og min hastigheter'!$H$11,IF($F562=500,'2. Velg maks og min hastigheter'!$H$12,IF($F562=630,'2. Velg maks og min hastigheter'!$H$13,VLOOKUP($F562,'Dim, min og maks'!$A$11:$H$54,6,FALSE)*3600*1.5)))))))))))),0),"")</f>
        <v/>
      </c>
      <c r="K562" s="174"/>
      <c r="L562" s="175" t="str">
        <f t="shared" si="21"/>
        <v/>
      </c>
      <c r="M562" s="233" t="str">
        <f t="shared" si="20"/>
        <v/>
      </c>
      <c r="N562" s="233"/>
      <c r="O562" s="233"/>
      <c r="P562" s="164"/>
    </row>
    <row r="563" spans="1:16" ht="15" customHeight="1" x14ac:dyDescent="0.3">
      <c r="A563" s="155"/>
      <c r="B563" s="174" t="s">
        <v>425</v>
      </c>
      <c r="C563" s="164"/>
      <c r="D563" s="164"/>
      <c r="E563" s="164"/>
      <c r="F563" s="169" t="str">
        <f>IF($E563&lt;20,"",IF(H563=CAV!$A$3,IF($E563&lt;='CAV hastighet'!$E$5,100,IF($E563&lt;='CAV hastighet'!$E$6,125,IF($E563&lt;='CAV hastighet'!$E$7,160,IF($E563&lt;='CAV hastighet'!$E$8,200,IF($E563&lt;='CAV hastighet'!$E$9,250,IF($E563&lt;='CAV hastighet'!$E$10,315,IF($E563&lt;='CAV hastighet'!$E$11,400,IF($E563&lt;='CAV hastighet'!$E$12,500,IF($E563&lt;='CAV hastighet'!$E$13,630,"Dim må overstyres"))))))))),IF($E563&lt;='2. Velg maks og min hastigheter'!$E$5,100,IF($E563&lt;='2. Velg maks og min hastigheter'!$E$6,125,IF($E563&lt;='2. Velg maks og min hastigheter'!$E$7,160,IF($E563&lt;='2. Velg maks og min hastigheter'!$E$8,200,IF($E563&lt;='2. Velg maks og min hastigheter'!$E$9,250,IF($E563&lt;='2. Velg maks og min hastigheter'!$E$10,315,IF($E563&lt;='2. Velg maks og min hastigheter'!$E$11,400,IF($E563&lt;='2. Velg maks og min hastigheter'!$E$12,500,IF($E563&lt;='2. Velg maks og min hastigheter'!$E$13,630,"Bruk rektangulært")))))))))))</f>
        <v/>
      </c>
      <c r="G563" s="170"/>
      <c r="H563" s="170"/>
      <c r="I563" s="172" t="str">
        <f>IFERROR(IF(OR($E563="",F563=""),"",IF(AND(F563="Bruk rektangulært",G563=""),"",ROUND(IF(G563&lt;&gt;"",IF( VLOOKUP(G563,'Dim, min og maks'!$A$2:$F$54,6,FALSE)&lt;&gt;0,'1. Prosjekteringsverktøy'!E563/3600/VLOOKUP(G563,'Dim, min og maks'!$A$2:$F$54,6,FALSE),(E563/3600)/(((G563/2/1000))^2*PI())),IF( VLOOKUP(F563,'Dim, min og maks'!$A$2:$F$54,6,FALSE)&lt;&gt;0,'1. Prosjekteringsverktøy'!E563/3600/VLOOKUP($F563,'Dim, min og maks'!$A$2:$F$54,6,FALSE),($E563/3600)/((($F563/2/1000))^2*PI()))),1))),"Dim finnes ikke")</f>
        <v/>
      </c>
      <c r="J563" s="173" t="str">
        <f>IFERROR(ROUND(IF($F563=0,"",IF(H563=CAV!$A$3,E563,IF(G563&lt;&gt;"",IF($G563=100,'2. Velg maks og min hastigheter'!$H$5,IF($G563=125,'2. Velg maks og min hastigheter'!$H$6,IF($G563=160,'2. Velg maks og min hastigheter'!$H$7,IF($G563=200,'2. Velg maks og min hastigheter'!$H$8,IF($G563=250,'2. Velg maks og min hastigheter'!$H$9,IF($G563=315,'2. Velg maks og min hastigheter'!$H$10,IF($G563=400,'2. Velg maks og min hastigheter'!$H$11,IF($G563=500,'2. Velg maks og min hastigheter'!$H$12,IF($G563=630,'2. Velg maks og min hastigheter'!$H$13,VLOOKUP($G563,'Dim, min og maks'!$A$11:$H$54,6,FALSE)*3600*1.5))))))))),IF($F563=100,'2. Velg maks og min hastigheter'!$H$5,IF($F563=125,'2. Velg maks og min hastigheter'!$H$6,IF($F563=160,'2. Velg maks og min hastigheter'!$H$7,IF($F563=200,'2. Velg maks og min hastigheter'!$H$8,IF($F563=250,'2. Velg maks og min hastigheter'!$H$9,IF($F563=315,'2. Velg maks og min hastigheter'!$H$10,IF($F563=400,'2. Velg maks og min hastigheter'!$H$11,IF($F563=500,'2. Velg maks og min hastigheter'!$H$12,IF($F563=630,'2. Velg maks og min hastigheter'!$H$13,VLOOKUP($F563,'Dim, min og maks'!$A$11:$H$54,6,FALSE)*3600*1.5)))))))))))),0),"")</f>
        <v/>
      </c>
      <c r="K563" s="174"/>
      <c r="L563" s="175" t="str">
        <f t="shared" si="21"/>
        <v/>
      </c>
      <c r="M563" s="233" t="str">
        <f t="shared" si="20"/>
        <v/>
      </c>
      <c r="N563" s="233"/>
      <c r="O563" s="233"/>
      <c r="P563" s="164"/>
    </row>
    <row r="564" spans="1:16" ht="15" customHeight="1" x14ac:dyDescent="0.3">
      <c r="A564" s="155"/>
      <c r="B564" s="174" t="s">
        <v>425</v>
      </c>
      <c r="C564" s="164"/>
      <c r="D564" s="164"/>
      <c r="E564" s="164"/>
      <c r="F564" s="169" t="str">
        <f>IF($E564&lt;20,"",IF(H564=CAV!$A$3,IF($E564&lt;='CAV hastighet'!$E$5,100,IF($E564&lt;='CAV hastighet'!$E$6,125,IF($E564&lt;='CAV hastighet'!$E$7,160,IF($E564&lt;='CAV hastighet'!$E$8,200,IF($E564&lt;='CAV hastighet'!$E$9,250,IF($E564&lt;='CAV hastighet'!$E$10,315,IF($E564&lt;='CAV hastighet'!$E$11,400,IF($E564&lt;='CAV hastighet'!$E$12,500,IF($E564&lt;='CAV hastighet'!$E$13,630,"Dim må overstyres"))))))))),IF($E564&lt;='2. Velg maks og min hastigheter'!$E$5,100,IF($E564&lt;='2. Velg maks og min hastigheter'!$E$6,125,IF($E564&lt;='2. Velg maks og min hastigheter'!$E$7,160,IF($E564&lt;='2. Velg maks og min hastigheter'!$E$8,200,IF($E564&lt;='2. Velg maks og min hastigheter'!$E$9,250,IF($E564&lt;='2. Velg maks og min hastigheter'!$E$10,315,IF($E564&lt;='2. Velg maks og min hastigheter'!$E$11,400,IF($E564&lt;='2. Velg maks og min hastigheter'!$E$12,500,IF($E564&lt;='2. Velg maks og min hastigheter'!$E$13,630,"Bruk rektangulært")))))))))))</f>
        <v/>
      </c>
      <c r="G564" s="170"/>
      <c r="H564" s="170"/>
      <c r="I564" s="172" t="str">
        <f>IFERROR(IF(OR($E564="",F564=""),"",IF(AND(F564="Bruk rektangulært",G564=""),"",ROUND(IF(G564&lt;&gt;"",IF( VLOOKUP(G564,'Dim, min og maks'!$A$2:$F$54,6,FALSE)&lt;&gt;0,'1. Prosjekteringsverktøy'!E564/3600/VLOOKUP(G564,'Dim, min og maks'!$A$2:$F$54,6,FALSE),(E564/3600)/(((G564/2/1000))^2*PI())),IF( VLOOKUP(F564,'Dim, min og maks'!$A$2:$F$54,6,FALSE)&lt;&gt;0,'1. Prosjekteringsverktøy'!E564/3600/VLOOKUP($F564,'Dim, min og maks'!$A$2:$F$54,6,FALSE),($E564/3600)/((($F564/2/1000))^2*PI()))),1))),"Dim finnes ikke")</f>
        <v/>
      </c>
      <c r="J564" s="173" t="str">
        <f>IFERROR(ROUND(IF($F564=0,"",IF(H564=CAV!$A$3,E564,IF(G564&lt;&gt;"",IF($G564=100,'2. Velg maks og min hastigheter'!$H$5,IF($G564=125,'2. Velg maks og min hastigheter'!$H$6,IF($G564=160,'2. Velg maks og min hastigheter'!$H$7,IF($G564=200,'2. Velg maks og min hastigheter'!$H$8,IF($G564=250,'2. Velg maks og min hastigheter'!$H$9,IF($G564=315,'2. Velg maks og min hastigheter'!$H$10,IF($G564=400,'2. Velg maks og min hastigheter'!$H$11,IF($G564=500,'2. Velg maks og min hastigheter'!$H$12,IF($G564=630,'2. Velg maks og min hastigheter'!$H$13,VLOOKUP($G564,'Dim, min og maks'!$A$11:$H$54,6,FALSE)*3600*1.5))))))))),IF($F564=100,'2. Velg maks og min hastigheter'!$H$5,IF($F564=125,'2. Velg maks og min hastigheter'!$H$6,IF($F564=160,'2. Velg maks og min hastigheter'!$H$7,IF($F564=200,'2. Velg maks og min hastigheter'!$H$8,IF($F564=250,'2. Velg maks og min hastigheter'!$H$9,IF($F564=315,'2. Velg maks og min hastigheter'!$H$10,IF($F564=400,'2. Velg maks og min hastigheter'!$H$11,IF($F564=500,'2. Velg maks og min hastigheter'!$H$12,IF($F564=630,'2. Velg maks og min hastigheter'!$H$13,VLOOKUP($F564,'Dim, min og maks'!$A$11:$H$54,6,FALSE)*3600*1.5)))))))))))),0),"")</f>
        <v/>
      </c>
      <c r="K564" s="174"/>
      <c r="L564" s="175" t="str">
        <f t="shared" si="21"/>
        <v/>
      </c>
      <c r="M564" s="233" t="str">
        <f t="shared" si="20"/>
        <v/>
      </c>
      <c r="N564" s="233"/>
      <c r="O564" s="233"/>
      <c r="P564" s="164"/>
    </row>
    <row r="565" spans="1:16" ht="15" customHeight="1" x14ac:dyDescent="0.3">
      <c r="A565" s="155"/>
      <c r="B565" s="174" t="s">
        <v>425</v>
      </c>
      <c r="C565" s="164"/>
      <c r="D565" s="164"/>
      <c r="E565" s="164"/>
      <c r="F565" s="169" t="str">
        <f>IF($E565&lt;20,"",IF(H565=CAV!$A$3,IF($E565&lt;='CAV hastighet'!$E$5,100,IF($E565&lt;='CAV hastighet'!$E$6,125,IF($E565&lt;='CAV hastighet'!$E$7,160,IF($E565&lt;='CAV hastighet'!$E$8,200,IF($E565&lt;='CAV hastighet'!$E$9,250,IF($E565&lt;='CAV hastighet'!$E$10,315,IF($E565&lt;='CAV hastighet'!$E$11,400,IF($E565&lt;='CAV hastighet'!$E$12,500,IF($E565&lt;='CAV hastighet'!$E$13,630,"Dim må overstyres"))))))))),IF($E565&lt;='2. Velg maks og min hastigheter'!$E$5,100,IF($E565&lt;='2. Velg maks og min hastigheter'!$E$6,125,IF($E565&lt;='2. Velg maks og min hastigheter'!$E$7,160,IF($E565&lt;='2. Velg maks og min hastigheter'!$E$8,200,IF($E565&lt;='2. Velg maks og min hastigheter'!$E$9,250,IF($E565&lt;='2. Velg maks og min hastigheter'!$E$10,315,IF($E565&lt;='2. Velg maks og min hastigheter'!$E$11,400,IF($E565&lt;='2. Velg maks og min hastigheter'!$E$12,500,IF($E565&lt;='2. Velg maks og min hastigheter'!$E$13,630,"Bruk rektangulært")))))))))))</f>
        <v/>
      </c>
      <c r="G565" s="170"/>
      <c r="H565" s="170"/>
      <c r="I565" s="172" t="str">
        <f>IFERROR(IF(OR($E565="",F565=""),"",IF(AND(F565="Bruk rektangulært",G565=""),"",ROUND(IF(G565&lt;&gt;"",IF( VLOOKUP(G565,'Dim, min og maks'!$A$2:$F$54,6,FALSE)&lt;&gt;0,'1. Prosjekteringsverktøy'!E565/3600/VLOOKUP(G565,'Dim, min og maks'!$A$2:$F$54,6,FALSE),(E565/3600)/(((G565/2/1000))^2*PI())),IF( VLOOKUP(F565,'Dim, min og maks'!$A$2:$F$54,6,FALSE)&lt;&gt;0,'1. Prosjekteringsverktøy'!E565/3600/VLOOKUP($F565,'Dim, min og maks'!$A$2:$F$54,6,FALSE),($E565/3600)/((($F565/2/1000))^2*PI()))),1))),"Dim finnes ikke")</f>
        <v/>
      </c>
      <c r="J565" s="173" t="str">
        <f>IFERROR(ROUND(IF($F565=0,"",IF(H565=CAV!$A$3,E565,IF(G565&lt;&gt;"",IF($G565=100,'2. Velg maks og min hastigheter'!$H$5,IF($G565=125,'2. Velg maks og min hastigheter'!$H$6,IF($G565=160,'2. Velg maks og min hastigheter'!$H$7,IF($G565=200,'2. Velg maks og min hastigheter'!$H$8,IF($G565=250,'2. Velg maks og min hastigheter'!$H$9,IF($G565=315,'2. Velg maks og min hastigheter'!$H$10,IF($G565=400,'2. Velg maks og min hastigheter'!$H$11,IF($G565=500,'2. Velg maks og min hastigheter'!$H$12,IF($G565=630,'2. Velg maks og min hastigheter'!$H$13,VLOOKUP($G565,'Dim, min og maks'!$A$11:$H$54,6,FALSE)*3600*1.5))))))))),IF($F565=100,'2. Velg maks og min hastigheter'!$H$5,IF($F565=125,'2. Velg maks og min hastigheter'!$H$6,IF($F565=160,'2. Velg maks og min hastigheter'!$H$7,IF($F565=200,'2. Velg maks og min hastigheter'!$H$8,IF($F565=250,'2. Velg maks og min hastigheter'!$H$9,IF($F565=315,'2. Velg maks og min hastigheter'!$H$10,IF($F565=400,'2. Velg maks og min hastigheter'!$H$11,IF($F565=500,'2. Velg maks og min hastigheter'!$H$12,IF($F565=630,'2. Velg maks og min hastigheter'!$H$13,VLOOKUP($F565,'Dim, min og maks'!$A$11:$H$54,6,FALSE)*3600*1.5)))))))))))),0),"")</f>
        <v/>
      </c>
      <c r="K565" s="174"/>
      <c r="L565" s="175" t="str">
        <f t="shared" si="21"/>
        <v/>
      </c>
      <c r="M565" s="233" t="str">
        <f t="shared" si="20"/>
        <v/>
      </c>
      <c r="N565" s="233"/>
      <c r="O565" s="233"/>
      <c r="P565" s="164"/>
    </row>
    <row r="566" spans="1:16" ht="15" customHeight="1" x14ac:dyDescent="0.3">
      <c r="A566" s="155"/>
      <c r="B566" s="174" t="s">
        <v>425</v>
      </c>
      <c r="C566" s="164"/>
      <c r="D566" s="164"/>
      <c r="E566" s="164"/>
      <c r="F566" s="169" t="str">
        <f>IF($E566&lt;20,"",IF(H566=CAV!$A$3,IF($E566&lt;='CAV hastighet'!$E$5,100,IF($E566&lt;='CAV hastighet'!$E$6,125,IF($E566&lt;='CAV hastighet'!$E$7,160,IF($E566&lt;='CAV hastighet'!$E$8,200,IF($E566&lt;='CAV hastighet'!$E$9,250,IF($E566&lt;='CAV hastighet'!$E$10,315,IF($E566&lt;='CAV hastighet'!$E$11,400,IF($E566&lt;='CAV hastighet'!$E$12,500,IF($E566&lt;='CAV hastighet'!$E$13,630,"Dim må overstyres"))))))))),IF($E566&lt;='2. Velg maks og min hastigheter'!$E$5,100,IF($E566&lt;='2. Velg maks og min hastigheter'!$E$6,125,IF($E566&lt;='2. Velg maks og min hastigheter'!$E$7,160,IF($E566&lt;='2. Velg maks og min hastigheter'!$E$8,200,IF($E566&lt;='2. Velg maks og min hastigheter'!$E$9,250,IF($E566&lt;='2. Velg maks og min hastigheter'!$E$10,315,IF($E566&lt;='2. Velg maks og min hastigheter'!$E$11,400,IF($E566&lt;='2. Velg maks og min hastigheter'!$E$12,500,IF($E566&lt;='2. Velg maks og min hastigheter'!$E$13,630,"Bruk rektangulært")))))))))))</f>
        <v/>
      </c>
      <c r="G566" s="170"/>
      <c r="H566" s="170"/>
      <c r="I566" s="172" t="str">
        <f>IFERROR(IF(OR($E566="",F566=""),"",IF(AND(F566="Bruk rektangulært",G566=""),"",ROUND(IF(G566&lt;&gt;"",IF( VLOOKUP(G566,'Dim, min og maks'!$A$2:$F$54,6,FALSE)&lt;&gt;0,'1. Prosjekteringsverktøy'!E566/3600/VLOOKUP(G566,'Dim, min og maks'!$A$2:$F$54,6,FALSE),(E566/3600)/(((G566/2/1000))^2*PI())),IF( VLOOKUP(F566,'Dim, min og maks'!$A$2:$F$54,6,FALSE)&lt;&gt;0,'1. Prosjekteringsverktøy'!E566/3600/VLOOKUP($F566,'Dim, min og maks'!$A$2:$F$54,6,FALSE),($E566/3600)/((($F566/2/1000))^2*PI()))),1))),"Dim finnes ikke")</f>
        <v/>
      </c>
      <c r="J566" s="173" t="str">
        <f>IFERROR(ROUND(IF($F566=0,"",IF(H566=CAV!$A$3,E566,IF(G566&lt;&gt;"",IF($G566=100,'2. Velg maks og min hastigheter'!$H$5,IF($G566=125,'2. Velg maks og min hastigheter'!$H$6,IF($G566=160,'2. Velg maks og min hastigheter'!$H$7,IF($G566=200,'2. Velg maks og min hastigheter'!$H$8,IF($G566=250,'2. Velg maks og min hastigheter'!$H$9,IF($G566=315,'2. Velg maks og min hastigheter'!$H$10,IF($G566=400,'2. Velg maks og min hastigheter'!$H$11,IF($G566=500,'2. Velg maks og min hastigheter'!$H$12,IF($G566=630,'2. Velg maks og min hastigheter'!$H$13,VLOOKUP($G566,'Dim, min og maks'!$A$11:$H$54,6,FALSE)*3600*1.5))))))))),IF($F566=100,'2. Velg maks og min hastigheter'!$H$5,IF($F566=125,'2. Velg maks og min hastigheter'!$H$6,IF($F566=160,'2. Velg maks og min hastigheter'!$H$7,IF($F566=200,'2. Velg maks og min hastigheter'!$H$8,IF($F566=250,'2. Velg maks og min hastigheter'!$H$9,IF($F566=315,'2. Velg maks og min hastigheter'!$H$10,IF($F566=400,'2. Velg maks og min hastigheter'!$H$11,IF($F566=500,'2. Velg maks og min hastigheter'!$H$12,IF($F566=630,'2. Velg maks og min hastigheter'!$H$13,VLOOKUP($F566,'Dim, min og maks'!$A$11:$H$54,6,FALSE)*3600*1.5)))))))))))),0),"")</f>
        <v/>
      </c>
      <c r="K566" s="174"/>
      <c r="L566" s="175" t="str">
        <f t="shared" si="21"/>
        <v/>
      </c>
      <c r="M566" s="233" t="str">
        <f t="shared" si="20"/>
        <v/>
      </c>
      <c r="N566" s="233"/>
      <c r="O566" s="233"/>
      <c r="P566" s="164"/>
    </row>
    <row r="567" spans="1:16" ht="15" customHeight="1" x14ac:dyDescent="0.3">
      <c r="A567" s="155"/>
      <c r="B567" s="174" t="s">
        <v>425</v>
      </c>
      <c r="C567" s="164"/>
      <c r="D567" s="164"/>
      <c r="E567" s="164"/>
      <c r="F567" s="169" t="str">
        <f>IF($E567&lt;20,"",IF(H567=CAV!$A$3,IF($E567&lt;='CAV hastighet'!$E$5,100,IF($E567&lt;='CAV hastighet'!$E$6,125,IF($E567&lt;='CAV hastighet'!$E$7,160,IF($E567&lt;='CAV hastighet'!$E$8,200,IF($E567&lt;='CAV hastighet'!$E$9,250,IF($E567&lt;='CAV hastighet'!$E$10,315,IF($E567&lt;='CAV hastighet'!$E$11,400,IF($E567&lt;='CAV hastighet'!$E$12,500,IF($E567&lt;='CAV hastighet'!$E$13,630,"Dim må overstyres"))))))))),IF($E567&lt;='2. Velg maks og min hastigheter'!$E$5,100,IF($E567&lt;='2. Velg maks og min hastigheter'!$E$6,125,IF($E567&lt;='2. Velg maks og min hastigheter'!$E$7,160,IF($E567&lt;='2. Velg maks og min hastigheter'!$E$8,200,IF($E567&lt;='2. Velg maks og min hastigheter'!$E$9,250,IF($E567&lt;='2. Velg maks og min hastigheter'!$E$10,315,IF($E567&lt;='2. Velg maks og min hastigheter'!$E$11,400,IF($E567&lt;='2. Velg maks og min hastigheter'!$E$12,500,IF($E567&lt;='2. Velg maks og min hastigheter'!$E$13,630,"Bruk rektangulært")))))))))))</f>
        <v/>
      </c>
      <c r="G567" s="170"/>
      <c r="H567" s="170"/>
      <c r="I567" s="172" t="str">
        <f>IFERROR(IF(OR($E567="",F567=""),"",IF(AND(F567="Bruk rektangulært",G567=""),"",ROUND(IF(G567&lt;&gt;"",IF( VLOOKUP(G567,'Dim, min og maks'!$A$2:$F$54,6,FALSE)&lt;&gt;0,'1. Prosjekteringsverktøy'!E567/3600/VLOOKUP(G567,'Dim, min og maks'!$A$2:$F$54,6,FALSE),(E567/3600)/(((G567/2/1000))^2*PI())),IF( VLOOKUP(F567,'Dim, min og maks'!$A$2:$F$54,6,FALSE)&lt;&gt;0,'1. Prosjekteringsverktøy'!E567/3600/VLOOKUP($F567,'Dim, min og maks'!$A$2:$F$54,6,FALSE),($E567/3600)/((($F567/2/1000))^2*PI()))),1))),"Dim finnes ikke")</f>
        <v/>
      </c>
      <c r="J567" s="173" t="str">
        <f>IFERROR(ROUND(IF($F567=0,"",IF(H567=CAV!$A$3,E567,IF(G567&lt;&gt;"",IF($G567=100,'2. Velg maks og min hastigheter'!$H$5,IF($G567=125,'2. Velg maks og min hastigheter'!$H$6,IF($G567=160,'2. Velg maks og min hastigheter'!$H$7,IF($G567=200,'2. Velg maks og min hastigheter'!$H$8,IF($G567=250,'2. Velg maks og min hastigheter'!$H$9,IF($G567=315,'2. Velg maks og min hastigheter'!$H$10,IF($G567=400,'2. Velg maks og min hastigheter'!$H$11,IF($G567=500,'2. Velg maks og min hastigheter'!$H$12,IF($G567=630,'2. Velg maks og min hastigheter'!$H$13,VLOOKUP($G567,'Dim, min og maks'!$A$11:$H$54,6,FALSE)*3600*1.5))))))))),IF($F567=100,'2. Velg maks og min hastigheter'!$H$5,IF($F567=125,'2. Velg maks og min hastigheter'!$H$6,IF($F567=160,'2. Velg maks og min hastigheter'!$H$7,IF($F567=200,'2. Velg maks og min hastigheter'!$H$8,IF($F567=250,'2. Velg maks og min hastigheter'!$H$9,IF($F567=315,'2. Velg maks og min hastigheter'!$H$10,IF($F567=400,'2. Velg maks og min hastigheter'!$H$11,IF($F567=500,'2. Velg maks og min hastigheter'!$H$12,IF($F567=630,'2. Velg maks og min hastigheter'!$H$13,VLOOKUP($F567,'Dim, min og maks'!$A$11:$H$54,6,FALSE)*3600*1.5)))))))))))),0),"")</f>
        <v/>
      </c>
      <c r="K567" s="174"/>
      <c r="L567" s="175" t="str">
        <f t="shared" si="21"/>
        <v/>
      </c>
      <c r="M567" s="233" t="str">
        <f t="shared" si="20"/>
        <v/>
      </c>
      <c r="N567" s="233"/>
      <c r="O567" s="233"/>
      <c r="P567" s="164"/>
    </row>
    <row r="568" spans="1:16" ht="15" customHeight="1" x14ac:dyDescent="0.3">
      <c r="A568" s="155"/>
      <c r="B568" s="174" t="s">
        <v>425</v>
      </c>
      <c r="C568" s="164"/>
      <c r="D568" s="164"/>
      <c r="E568" s="164"/>
      <c r="F568" s="169" t="str">
        <f>IF($E568&lt;20,"",IF(H568=CAV!$A$3,IF($E568&lt;='CAV hastighet'!$E$5,100,IF($E568&lt;='CAV hastighet'!$E$6,125,IF($E568&lt;='CAV hastighet'!$E$7,160,IF($E568&lt;='CAV hastighet'!$E$8,200,IF($E568&lt;='CAV hastighet'!$E$9,250,IF($E568&lt;='CAV hastighet'!$E$10,315,IF($E568&lt;='CAV hastighet'!$E$11,400,IF($E568&lt;='CAV hastighet'!$E$12,500,IF($E568&lt;='CAV hastighet'!$E$13,630,"Dim må overstyres"))))))))),IF($E568&lt;='2. Velg maks og min hastigheter'!$E$5,100,IF($E568&lt;='2. Velg maks og min hastigheter'!$E$6,125,IF($E568&lt;='2. Velg maks og min hastigheter'!$E$7,160,IF($E568&lt;='2. Velg maks og min hastigheter'!$E$8,200,IF($E568&lt;='2. Velg maks og min hastigheter'!$E$9,250,IF($E568&lt;='2. Velg maks og min hastigheter'!$E$10,315,IF($E568&lt;='2. Velg maks og min hastigheter'!$E$11,400,IF($E568&lt;='2. Velg maks og min hastigheter'!$E$12,500,IF($E568&lt;='2. Velg maks og min hastigheter'!$E$13,630,"Bruk rektangulært")))))))))))</f>
        <v/>
      </c>
      <c r="G568" s="170"/>
      <c r="H568" s="170"/>
      <c r="I568" s="172" t="str">
        <f>IFERROR(IF(OR($E568="",F568=""),"",IF(AND(F568="Bruk rektangulært",G568=""),"",ROUND(IF(G568&lt;&gt;"",IF( VLOOKUP(G568,'Dim, min og maks'!$A$2:$F$54,6,FALSE)&lt;&gt;0,'1. Prosjekteringsverktøy'!E568/3600/VLOOKUP(G568,'Dim, min og maks'!$A$2:$F$54,6,FALSE),(E568/3600)/(((G568/2/1000))^2*PI())),IF( VLOOKUP(F568,'Dim, min og maks'!$A$2:$F$54,6,FALSE)&lt;&gt;0,'1. Prosjekteringsverktøy'!E568/3600/VLOOKUP($F568,'Dim, min og maks'!$A$2:$F$54,6,FALSE),($E568/3600)/((($F568/2/1000))^2*PI()))),1))),"Dim finnes ikke")</f>
        <v/>
      </c>
      <c r="J568" s="173" t="str">
        <f>IFERROR(ROUND(IF($F568=0,"",IF(H568=CAV!$A$3,E568,IF(G568&lt;&gt;"",IF($G568=100,'2. Velg maks og min hastigheter'!$H$5,IF($G568=125,'2. Velg maks og min hastigheter'!$H$6,IF($G568=160,'2. Velg maks og min hastigheter'!$H$7,IF($G568=200,'2. Velg maks og min hastigheter'!$H$8,IF($G568=250,'2. Velg maks og min hastigheter'!$H$9,IF($G568=315,'2. Velg maks og min hastigheter'!$H$10,IF($G568=400,'2. Velg maks og min hastigheter'!$H$11,IF($G568=500,'2. Velg maks og min hastigheter'!$H$12,IF($G568=630,'2. Velg maks og min hastigheter'!$H$13,VLOOKUP($G568,'Dim, min og maks'!$A$11:$H$54,6,FALSE)*3600*1.5))))))))),IF($F568=100,'2. Velg maks og min hastigheter'!$H$5,IF($F568=125,'2. Velg maks og min hastigheter'!$H$6,IF($F568=160,'2. Velg maks og min hastigheter'!$H$7,IF($F568=200,'2. Velg maks og min hastigheter'!$H$8,IF($F568=250,'2. Velg maks og min hastigheter'!$H$9,IF($F568=315,'2. Velg maks og min hastigheter'!$H$10,IF($F568=400,'2. Velg maks og min hastigheter'!$H$11,IF($F568=500,'2. Velg maks og min hastigheter'!$H$12,IF($F568=630,'2. Velg maks og min hastigheter'!$H$13,VLOOKUP($F568,'Dim, min og maks'!$A$11:$H$54,6,FALSE)*3600*1.5)))))))))))),0),"")</f>
        <v/>
      </c>
      <c r="K568" s="174"/>
      <c r="L568" s="175" t="str">
        <f t="shared" si="21"/>
        <v/>
      </c>
      <c r="M568" s="233" t="str">
        <f t="shared" si="20"/>
        <v/>
      </c>
      <c r="N568" s="233"/>
      <c r="O568" s="233"/>
      <c r="P568" s="164"/>
    </row>
    <row r="569" spans="1:16" ht="15" customHeight="1" x14ac:dyDescent="0.3">
      <c r="A569" s="155"/>
      <c r="B569" s="174" t="s">
        <v>425</v>
      </c>
      <c r="C569" s="164"/>
      <c r="D569" s="164"/>
      <c r="E569" s="164"/>
      <c r="F569" s="169" t="str">
        <f>IF($E569&lt;20,"",IF(H569=CAV!$A$3,IF($E569&lt;='CAV hastighet'!$E$5,100,IF($E569&lt;='CAV hastighet'!$E$6,125,IF($E569&lt;='CAV hastighet'!$E$7,160,IF($E569&lt;='CAV hastighet'!$E$8,200,IF($E569&lt;='CAV hastighet'!$E$9,250,IF($E569&lt;='CAV hastighet'!$E$10,315,IF($E569&lt;='CAV hastighet'!$E$11,400,IF($E569&lt;='CAV hastighet'!$E$12,500,IF($E569&lt;='CAV hastighet'!$E$13,630,"Dim må overstyres"))))))))),IF($E569&lt;='2. Velg maks og min hastigheter'!$E$5,100,IF($E569&lt;='2. Velg maks og min hastigheter'!$E$6,125,IF($E569&lt;='2. Velg maks og min hastigheter'!$E$7,160,IF($E569&lt;='2. Velg maks og min hastigheter'!$E$8,200,IF($E569&lt;='2. Velg maks og min hastigheter'!$E$9,250,IF($E569&lt;='2. Velg maks og min hastigheter'!$E$10,315,IF($E569&lt;='2. Velg maks og min hastigheter'!$E$11,400,IF($E569&lt;='2. Velg maks og min hastigheter'!$E$12,500,IF($E569&lt;='2. Velg maks og min hastigheter'!$E$13,630,"Bruk rektangulært")))))))))))</f>
        <v/>
      </c>
      <c r="G569" s="170"/>
      <c r="H569" s="170"/>
      <c r="I569" s="172" t="str">
        <f>IFERROR(IF(OR($E569="",F569=""),"",IF(AND(F569="Bruk rektangulært",G569=""),"",ROUND(IF(G569&lt;&gt;"",IF( VLOOKUP(G569,'Dim, min og maks'!$A$2:$F$54,6,FALSE)&lt;&gt;0,'1. Prosjekteringsverktøy'!E569/3600/VLOOKUP(G569,'Dim, min og maks'!$A$2:$F$54,6,FALSE),(E569/3600)/(((G569/2/1000))^2*PI())),IF( VLOOKUP(F569,'Dim, min og maks'!$A$2:$F$54,6,FALSE)&lt;&gt;0,'1. Prosjekteringsverktøy'!E569/3600/VLOOKUP($F569,'Dim, min og maks'!$A$2:$F$54,6,FALSE),($E569/3600)/((($F569/2/1000))^2*PI()))),1))),"Dim finnes ikke")</f>
        <v/>
      </c>
      <c r="J569" s="173" t="str">
        <f>IFERROR(ROUND(IF($F569=0,"",IF(H569=CAV!$A$3,E569,IF(G569&lt;&gt;"",IF($G569=100,'2. Velg maks og min hastigheter'!$H$5,IF($G569=125,'2. Velg maks og min hastigheter'!$H$6,IF($G569=160,'2. Velg maks og min hastigheter'!$H$7,IF($G569=200,'2. Velg maks og min hastigheter'!$H$8,IF($G569=250,'2. Velg maks og min hastigheter'!$H$9,IF($G569=315,'2. Velg maks og min hastigheter'!$H$10,IF($G569=400,'2. Velg maks og min hastigheter'!$H$11,IF($G569=500,'2. Velg maks og min hastigheter'!$H$12,IF($G569=630,'2. Velg maks og min hastigheter'!$H$13,VLOOKUP($G569,'Dim, min og maks'!$A$11:$H$54,6,FALSE)*3600*1.5))))))))),IF($F569=100,'2. Velg maks og min hastigheter'!$H$5,IF($F569=125,'2. Velg maks og min hastigheter'!$H$6,IF($F569=160,'2. Velg maks og min hastigheter'!$H$7,IF($F569=200,'2. Velg maks og min hastigheter'!$H$8,IF($F569=250,'2. Velg maks og min hastigheter'!$H$9,IF($F569=315,'2. Velg maks og min hastigheter'!$H$10,IF($F569=400,'2. Velg maks og min hastigheter'!$H$11,IF($F569=500,'2. Velg maks og min hastigheter'!$H$12,IF($F569=630,'2. Velg maks og min hastigheter'!$H$13,VLOOKUP($F569,'Dim, min og maks'!$A$11:$H$54,6,FALSE)*3600*1.5)))))))))))),0),"")</f>
        <v/>
      </c>
      <c r="K569" s="174"/>
      <c r="L569" s="175" t="str">
        <f t="shared" si="21"/>
        <v/>
      </c>
      <c r="M569" s="233" t="str">
        <f t="shared" si="20"/>
        <v/>
      </c>
      <c r="N569" s="233"/>
      <c r="O569" s="233"/>
      <c r="P569" s="164"/>
    </row>
    <row r="570" spans="1:16" ht="15" customHeight="1" x14ac:dyDescent="0.3">
      <c r="A570" s="155"/>
      <c r="B570" s="174" t="s">
        <v>425</v>
      </c>
      <c r="C570" s="164"/>
      <c r="D570" s="164"/>
      <c r="E570" s="164"/>
      <c r="F570" s="169" t="str">
        <f>IF($E570&lt;20,"",IF(H570=CAV!$A$3,IF($E570&lt;='CAV hastighet'!$E$5,100,IF($E570&lt;='CAV hastighet'!$E$6,125,IF($E570&lt;='CAV hastighet'!$E$7,160,IF($E570&lt;='CAV hastighet'!$E$8,200,IF($E570&lt;='CAV hastighet'!$E$9,250,IF($E570&lt;='CAV hastighet'!$E$10,315,IF($E570&lt;='CAV hastighet'!$E$11,400,IF($E570&lt;='CAV hastighet'!$E$12,500,IF($E570&lt;='CAV hastighet'!$E$13,630,"Dim må overstyres"))))))))),IF($E570&lt;='2. Velg maks og min hastigheter'!$E$5,100,IF($E570&lt;='2. Velg maks og min hastigheter'!$E$6,125,IF($E570&lt;='2. Velg maks og min hastigheter'!$E$7,160,IF($E570&lt;='2. Velg maks og min hastigheter'!$E$8,200,IF($E570&lt;='2. Velg maks og min hastigheter'!$E$9,250,IF($E570&lt;='2. Velg maks og min hastigheter'!$E$10,315,IF($E570&lt;='2. Velg maks og min hastigheter'!$E$11,400,IF($E570&lt;='2. Velg maks og min hastigheter'!$E$12,500,IF($E570&lt;='2. Velg maks og min hastigheter'!$E$13,630,"Bruk rektangulært")))))))))))</f>
        <v/>
      </c>
      <c r="G570" s="170"/>
      <c r="H570" s="170"/>
      <c r="I570" s="172" t="str">
        <f>IFERROR(IF(OR($E570="",F570=""),"",IF(AND(F570="Bruk rektangulært",G570=""),"",ROUND(IF(G570&lt;&gt;"",IF( VLOOKUP(G570,'Dim, min og maks'!$A$2:$F$54,6,FALSE)&lt;&gt;0,'1. Prosjekteringsverktøy'!E570/3600/VLOOKUP(G570,'Dim, min og maks'!$A$2:$F$54,6,FALSE),(E570/3600)/(((G570/2/1000))^2*PI())),IF( VLOOKUP(F570,'Dim, min og maks'!$A$2:$F$54,6,FALSE)&lt;&gt;0,'1. Prosjekteringsverktøy'!E570/3600/VLOOKUP($F570,'Dim, min og maks'!$A$2:$F$54,6,FALSE),($E570/3600)/((($F570/2/1000))^2*PI()))),1))),"Dim finnes ikke")</f>
        <v/>
      </c>
      <c r="J570" s="173" t="str">
        <f>IFERROR(ROUND(IF($F570=0,"",IF(H570=CAV!$A$3,E570,IF(G570&lt;&gt;"",IF($G570=100,'2. Velg maks og min hastigheter'!$H$5,IF($G570=125,'2. Velg maks og min hastigheter'!$H$6,IF($G570=160,'2. Velg maks og min hastigheter'!$H$7,IF($G570=200,'2. Velg maks og min hastigheter'!$H$8,IF($G570=250,'2. Velg maks og min hastigheter'!$H$9,IF($G570=315,'2. Velg maks og min hastigheter'!$H$10,IF($G570=400,'2. Velg maks og min hastigheter'!$H$11,IF($G570=500,'2. Velg maks og min hastigheter'!$H$12,IF($G570=630,'2. Velg maks og min hastigheter'!$H$13,VLOOKUP($G570,'Dim, min og maks'!$A$11:$H$54,6,FALSE)*3600*1.5))))))))),IF($F570=100,'2. Velg maks og min hastigheter'!$H$5,IF($F570=125,'2. Velg maks og min hastigheter'!$H$6,IF($F570=160,'2. Velg maks og min hastigheter'!$H$7,IF($F570=200,'2. Velg maks og min hastigheter'!$H$8,IF($F570=250,'2. Velg maks og min hastigheter'!$H$9,IF($F570=315,'2. Velg maks og min hastigheter'!$H$10,IF($F570=400,'2. Velg maks og min hastigheter'!$H$11,IF($F570=500,'2. Velg maks og min hastigheter'!$H$12,IF($F570=630,'2. Velg maks og min hastigheter'!$H$13,VLOOKUP($F570,'Dim, min og maks'!$A$11:$H$54,6,FALSE)*3600*1.5)))))))))))),0),"")</f>
        <v/>
      </c>
      <c r="K570" s="174"/>
      <c r="L570" s="175" t="str">
        <f t="shared" si="21"/>
        <v/>
      </c>
      <c r="M570" s="233" t="str">
        <f t="shared" si="20"/>
        <v/>
      </c>
      <c r="N570" s="233"/>
      <c r="O570" s="233"/>
      <c r="P570" s="164"/>
    </row>
    <row r="571" spans="1:16" ht="15" customHeight="1" x14ac:dyDescent="0.3">
      <c r="A571" s="155"/>
      <c r="B571" s="174" t="s">
        <v>425</v>
      </c>
      <c r="C571" s="164"/>
      <c r="D571" s="164"/>
      <c r="E571" s="164"/>
      <c r="F571" s="169" t="str">
        <f>IF($E571&lt;20,"",IF(H571=CAV!$A$3,IF($E571&lt;='CAV hastighet'!$E$5,100,IF($E571&lt;='CAV hastighet'!$E$6,125,IF($E571&lt;='CAV hastighet'!$E$7,160,IF($E571&lt;='CAV hastighet'!$E$8,200,IF($E571&lt;='CAV hastighet'!$E$9,250,IF($E571&lt;='CAV hastighet'!$E$10,315,IF($E571&lt;='CAV hastighet'!$E$11,400,IF($E571&lt;='CAV hastighet'!$E$12,500,IF($E571&lt;='CAV hastighet'!$E$13,630,"Dim må overstyres"))))))))),IF($E571&lt;='2. Velg maks og min hastigheter'!$E$5,100,IF($E571&lt;='2. Velg maks og min hastigheter'!$E$6,125,IF($E571&lt;='2. Velg maks og min hastigheter'!$E$7,160,IF($E571&lt;='2. Velg maks og min hastigheter'!$E$8,200,IF($E571&lt;='2. Velg maks og min hastigheter'!$E$9,250,IF($E571&lt;='2. Velg maks og min hastigheter'!$E$10,315,IF($E571&lt;='2. Velg maks og min hastigheter'!$E$11,400,IF($E571&lt;='2. Velg maks og min hastigheter'!$E$12,500,IF($E571&lt;='2. Velg maks og min hastigheter'!$E$13,630,"Bruk rektangulært")))))))))))</f>
        <v/>
      </c>
      <c r="G571" s="170"/>
      <c r="H571" s="170"/>
      <c r="I571" s="172" t="str">
        <f>IFERROR(IF(OR($E571="",F571=""),"",IF(AND(F571="Bruk rektangulært",G571=""),"",ROUND(IF(G571&lt;&gt;"",IF( VLOOKUP(G571,'Dim, min og maks'!$A$2:$F$54,6,FALSE)&lt;&gt;0,'1. Prosjekteringsverktøy'!E571/3600/VLOOKUP(G571,'Dim, min og maks'!$A$2:$F$54,6,FALSE),(E571/3600)/(((G571/2/1000))^2*PI())),IF( VLOOKUP(F571,'Dim, min og maks'!$A$2:$F$54,6,FALSE)&lt;&gt;0,'1. Prosjekteringsverktøy'!E571/3600/VLOOKUP($F571,'Dim, min og maks'!$A$2:$F$54,6,FALSE),($E571/3600)/((($F571/2/1000))^2*PI()))),1))),"Dim finnes ikke")</f>
        <v/>
      </c>
      <c r="J571" s="173" t="str">
        <f>IFERROR(ROUND(IF($F571=0,"",IF(H571=CAV!$A$3,E571,IF(G571&lt;&gt;"",IF($G571=100,'2. Velg maks og min hastigheter'!$H$5,IF($G571=125,'2. Velg maks og min hastigheter'!$H$6,IF($G571=160,'2. Velg maks og min hastigheter'!$H$7,IF($G571=200,'2. Velg maks og min hastigheter'!$H$8,IF($G571=250,'2. Velg maks og min hastigheter'!$H$9,IF($G571=315,'2. Velg maks og min hastigheter'!$H$10,IF($G571=400,'2. Velg maks og min hastigheter'!$H$11,IF($G571=500,'2. Velg maks og min hastigheter'!$H$12,IF($G571=630,'2. Velg maks og min hastigheter'!$H$13,VLOOKUP($G571,'Dim, min og maks'!$A$11:$H$54,6,FALSE)*3600*1.5))))))))),IF($F571=100,'2. Velg maks og min hastigheter'!$H$5,IF($F571=125,'2. Velg maks og min hastigheter'!$H$6,IF($F571=160,'2. Velg maks og min hastigheter'!$H$7,IF($F571=200,'2. Velg maks og min hastigheter'!$H$8,IF($F571=250,'2. Velg maks og min hastigheter'!$H$9,IF($F571=315,'2. Velg maks og min hastigheter'!$H$10,IF($F571=400,'2. Velg maks og min hastigheter'!$H$11,IF($F571=500,'2. Velg maks og min hastigheter'!$H$12,IF($F571=630,'2. Velg maks og min hastigheter'!$H$13,VLOOKUP($F571,'Dim, min og maks'!$A$11:$H$54,6,FALSE)*3600*1.5)))))))))))),0),"")</f>
        <v/>
      </c>
      <c r="K571" s="174"/>
      <c r="L571" s="175" t="str">
        <f t="shared" si="21"/>
        <v/>
      </c>
      <c r="M571" s="233" t="str">
        <f t="shared" si="20"/>
        <v/>
      </c>
      <c r="N571" s="233"/>
      <c r="O571" s="233"/>
      <c r="P571" s="164"/>
    </row>
    <row r="572" spans="1:16" ht="15" customHeight="1" x14ac:dyDescent="0.3">
      <c r="A572" s="155"/>
      <c r="B572" s="174" t="s">
        <v>425</v>
      </c>
      <c r="C572" s="164"/>
      <c r="D572" s="164"/>
      <c r="E572" s="164"/>
      <c r="F572" s="169" t="str">
        <f>IF($E572&lt;20,"",IF(H572=CAV!$A$3,IF($E572&lt;='CAV hastighet'!$E$5,100,IF($E572&lt;='CAV hastighet'!$E$6,125,IF($E572&lt;='CAV hastighet'!$E$7,160,IF($E572&lt;='CAV hastighet'!$E$8,200,IF($E572&lt;='CAV hastighet'!$E$9,250,IF($E572&lt;='CAV hastighet'!$E$10,315,IF($E572&lt;='CAV hastighet'!$E$11,400,IF($E572&lt;='CAV hastighet'!$E$12,500,IF($E572&lt;='CAV hastighet'!$E$13,630,"Dim må overstyres"))))))))),IF($E572&lt;='2. Velg maks og min hastigheter'!$E$5,100,IF($E572&lt;='2. Velg maks og min hastigheter'!$E$6,125,IF($E572&lt;='2. Velg maks og min hastigheter'!$E$7,160,IF($E572&lt;='2. Velg maks og min hastigheter'!$E$8,200,IF($E572&lt;='2. Velg maks og min hastigheter'!$E$9,250,IF($E572&lt;='2. Velg maks og min hastigheter'!$E$10,315,IF($E572&lt;='2. Velg maks og min hastigheter'!$E$11,400,IF($E572&lt;='2. Velg maks og min hastigheter'!$E$12,500,IF($E572&lt;='2. Velg maks og min hastigheter'!$E$13,630,"Bruk rektangulært")))))))))))</f>
        <v/>
      </c>
      <c r="G572" s="170"/>
      <c r="H572" s="170"/>
      <c r="I572" s="172" t="str">
        <f>IFERROR(IF(OR($E572="",F572=""),"",IF(AND(F572="Bruk rektangulært",G572=""),"",ROUND(IF(G572&lt;&gt;"",IF( VLOOKUP(G572,'Dim, min og maks'!$A$2:$F$54,6,FALSE)&lt;&gt;0,'1. Prosjekteringsverktøy'!E572/3600/VLOOKUP(G572,'Dim, min og maks'!$A$2:$F$54,6,FALSE),(E572/3600)/(((G572/2/1000))^2*PI())),IF( VLOOKUP(F572,'Dim, min og maks'!$A$2:$F$54,6,FALSE)&lt;&gt;0,'1. Prosjekteringsverktøy'!E572/3600/VLOOKUP($F572,'Dim, min og maks'!$A$2:$F$54,6,FALSE),($E572/3600)/((($F572/2/1000))^2*PI()))),1))),"Dim finnes ikke")</f>
        <v/>
      </c>
      <c r="J572" s="173" t="str">
        <f>IFERROR(ROUND(IF($F572=0,"",IF(H572=CAV!$A$3,E572,IF(G572&lt;&gt;"",IF($G572=100,'2. Velg maks og min hastigheter'!$H$5,IF($G572=125,'2. Velg maks og min hastigheter'!$H$6,IF($G572=160,'2. Velg maks og min hastigheter'!$H$7,IF($G572=200,'2. Velg maks og min hastigheter'!$H$8,IF($G572=250,'2. Velg maks og min hastigheter'!$H$9,IF($G572=315,'2. Velg maks og min hastigheter'!$H$10,IF($G572=400,'2. Velg maks og min hastigheter'!$H$11,IF($G572=500,'2. Velg maks og min hastigheter'!$H$12,IF($G572=630,'2. Velg maks og min hastigheter'!$H$13,VLOOKUP($G572,'Dim, min og maks'!$A$11:$H$54,6,FALSE)*3600*1.5))))))))),IF($F572=100,'2. Velg maks og min hastigheter'!$H$5,IF($F572=125,'2. Velg maks og min hastigheter'!$H$6,IF($F572=160,'2. Velg maks og min hastigheter'!$H$7,IF($F572=200,'2. Velg maks og min hastigheter'!$H$8,IF($F572=250,'2. Velg maks og min hastigheter'!$H$9,IF($F572=315,'2. Velg maks og min hastigheter'!$H$10,IF($F572=400,'2. Velg maks og min hastigheter'!$H$11,IF($F572=500,'2. Velg maks og min hastigheter'!$H$12,IF($F572=630,'2. Velg maks og min hastigheter'!$H$13,VLOOKUP($F572,'Dim, min og maks'!$A$11:$H$54,6,FALSE)*3600*1.5)))))))))))),0),"")</f>
        <v/>
      </c>
      <c r="K572" s="174"/>
      <c r="L572" s="175" t="str">
        <f t="shared" si="21"/>
        <v/>
      </c>
      <c r="M572" s="233" t="str">
        <f t="shared" si="20"/>
        <v/>
      </c>
      <c r="N572" s="233"/>
      <c r="O572" s="233"/>
      <c r="P572" s="164"/>
    </row>
    <row r="573" spans="1:16" ht="15" customHeight="1" x14ac:dyDescent="0.3">
      <c r="A573" s="155"/>
      <c r="B573" s="174" t="s">
        <v>425</v>
      </c>
      <c r="C573" s="164"/>
      <c r="D573" s="164"/>
      <c r="E573" s="164"/>
      <c r="F573" s="169" t="str">
        <f>IF($E573&lt;20,"",IF(H573=CAV!$A$3,IF($E573&lt;='CAV hastighet'!$E$5,100,IF($E573&lt;='CAV hastighet'!$E$6,125,IF($E573&lt;='CAV hastighet'!$E$7,160,IF($E573&lt;='CAV hastighet'!$E$8,200,IF($E573&lt;='CAV hastighet'!$E$9,250,IF($E573&lt;='CAV hastighet'!$E$10,315,IF($E573&lt;='CAV hastighet'!$E$11,400,IF($E573&lt;='CAV hastighet'!$E$12,500,IF($E573&lt;='CAV hastighet'!$E$13,630,"Dim må overstyres"))))))))),IF($E573&lt;='2. Velg maks og min hastigheter'!$E$5,100,IF($E573&lt;='2. Velg maks og min hastigheter'!$E$6,125,IF($E573&lt;='2. Velg maks og min hastigheter'!$E$7,160,IF($E573&lt;='2. Velg maks og min hastigheter'!$E$8,200,IF($E573&lt;='2. Velg maks og min hastigheter'!$E$9,250,IF($E573&lt;='2. Velg maks og min hastigheter'!$E$10,315,IF($E573&lt;='2. Velg maks og min hastigheter'!$E$11,400,IF($E573&lt;='2. Velg maks og min hastigheter'!$E$12,500,IF($E573&lt;='2. Velg maks og min hastigheter'!$E$13,630,"Bruk rektangulært")))))))))))</f>
        <v/>
      </c>
      <c r="G573" s="170"/>
      <c r="H573" s="170"/>
      <c r="I573" s="172" t="str">
        <f>IFERROR(IF(OR($E573="",F573=""),"",IF(AND(F573="Bruk rektangulært",G573=""),"",ROUND(IF(G573&lt;&gt;"",IF( VLOOKUP(G573,'Dim, min og maks'!$A$2:$F$54,6,FALSE)&lt;&gt;0,'1. Prosjekteringsverktøy'!E573/3600/VLOOKUP(G573,'Dim, min og maks'!$A$2:$F$54,6,FALSE),(E573/3600)/(((G573/2/1000))^2*PI())),IF( VLOOKUP(F573,'Dim, min og maks'!$A$2:$F$54,6,FALSE)&lt;&gt;0,'1. Prosjekteringsverktøy'!E573/3600/VLOOKUP($F573,'Dim, min og maks'!$A$2:$F$54,6,FALSE),($E573/3600)/((($F573/2/1000))^2*PI()))),1))),"Dim finnes ikke")</f>
        <v/>
      </c>
      <c r="J573" s="173" t="str">
        <f>IFERROR(ROUND(IF($F573=0,"",IF(H573=CAV!$A$3,E573,IF(G573&lt;&gt;"",IF($G573=100,'2. Velg maks og min hastigheter'!$H$5,IF($G573=125,'2. Velg maks og min hastigheter'!$H$6,IF($G573=160,'2. Velg maks og min hastigheter'!$H$7,IF($G573=200,'2. Velg maks og min hastigheter'!$H$8,IF($G573=250,'2. Velg maks og min hastigheter'!$H$9,IF($G573=315,'2. Velg maks og min hastigheter'!$H$10,IF($G573=400,'2. Velg maks og min hastigheter'!$H$11,IF($G573=500,'2. Velg maks og min hastigheter'!$H$12,IF($G573=630,'2. Velg maks og min hastigheter'!$H$13,VLOOKUP($G573,'Dim, min og maks'!$A$11:$H$54,6,FALSE)*3600*1.5))))))))),IF($F573=100,'2. Velg maks og min hastigheter'!$H$5,IF($F573=125,'2. Velg maks og min hastigheter'!$H$6,IF($F573=160,'2. Velg maks og min hastigheter'!$H$7,IF($F573=200,'2. Velg maks og min hastigheter'!$H$8,IF($F573=250,'2. Velg maks og min hastigheter'!$H$9,IF($F573=315,'2. Velg maks og min hastigheter'!$H$10,IF($F573=400,'2. Velg maks og min hastigheter'!$H$11,IF($F573=500,'2. Velg maks og min hastigheter'!$H$12,IF($F573=630,'2. Velg maks og min hastigheter'!$H$13,VLOOKUP($F573,'Dim, min og maks'!$A$11:$H$54,6,FALSE)*3600*1.5)))))))))))),0),"")</f>
        <v/>
      </c>
      <c r="K573" s="174"/>
      <c r="L573" s="175" t="str">
        <f t="shared" si="21"/>
        <v/>
      </c>
      <c r="M573" s="233" t="str">
        <f t="shared" si="20"/>
        <v/>
      </c>
      <c r="N573" s="233"/>
      <c r="O573" s="233"/>
      <c r="P573" s="164"/>
    </row>
    <row r="574" spans="1:16" ht="15" customHeight="1" x14ac:dyDescent="0.3">
      <c r="A574" s="155"/>
      <c r="B574" s="174" t="s">
        <v>425</v>
      </c>
      <c r="C574" s="164"/>
      <c r="D574" s="164"/>
      <c r="E574" s="164"/>
      <c r="F574" s="169" t="str">
        <f>IF($E574&lt;20,"",IF(H574=CAV!$A$3,IF($E574&lt;='CAV hastighet'!$E$5,100,IF($E574&lt;='CAV hastighet'!$E$6,125,IF($E574&lt;='CAV hastighet'!$E$7,160,IF($E574&lt;='CAV hastighet'!$E$8,200,IF($E574&lt;='CAV hastighet'!$E$9,250,IF($E574&lt;='CAV hastighet'!$E$10,315,IF($E574&lt;='CAV hastighet'!$E$11,400,IF($E574&lt;='CAV hastighet'!$E$12,500,IF($E574&lt;='CAV hastighet'!$E$13,630,"Dim må overstyres"))))))))),IF($E574&lt;='2. Velg maks og min hastigheter'!$E$5,100,IF($E574&lt;='2. Velg maks og min hastigheter'!$E$6,125,IF($E574&lt;='2. Velg maks og min hastigheter'!$E$7,160,IF($E574&lt;='2. Velg maks og min hastigheter'!$E$8,200,IF($E574&lt;='2. Velg maks og min hastigheter'!$E$9,250,IF($E574&lt;='2. Velg maks og min hastigheter'!$E$10,315,IF($E574&lt;='2. Velg maks og min hastigheter'!$E$11,400,IF($E574&lt;='2. Velg maks og min hastigheter'!$E$12,500,IF($E574&lt;='2. Velg maks og min hastigheter'!$E$13,630,"Bruk rektangulært")))))))))))</f>
        <v/>
      </c>
      <c r="G574" s="170"/>
      <c r="H574" s="170"/>
      <c r="I574" s="172" t="str">
        <f>IFERROR(IF(OR($E574="",F574=""),"",IF(AND(F574="Bruk rektangulært",G574=""),"",ROUND(IF(G574&lt;&gt;"",IF( VLOOKUP(G574,'Dim, min og maks'!$A$2:$F$54,6,FALSE)&lt;&gt;0,'1. Prosjekteringsverktøy'!E574/3600/VLOOKUP(G574,'Dim, min og maks'!$A$2:$F$54,6,FALSE),(E574/3600)/(((G574/2/1000))^2*PI())),IF( VLOOKUP(F574,'Dim, min og maks'!$A$2:$F$54,6,FALSE)&lt;&gt;0,'1. Prosjekteringsverktøy'!E574/3600/VLOOKUP($F574,'Dim, min og maks'!$A$2:$F$54,6,FALSE),($E574/3600)/((($F574/2/1000))^2*PI()))),1))),"Dim finnes ikke")</f>
        <v/>
      </c>
      <c r="J574" s="173" t="str">
        <f>IFERROR(ROUND(IF($F574=0,"",IF(H574=CAV!$A$3,E574,IF(G574&lt;&gt;"",IF($G574=100,'2. Velg maks og min hastigheter'!$H$5,IF($G574=125,'2. Velg maks og min hastigheter'!$H$6,IF($G574=160,'2. Velg maks og min hastigheter'!$H$7,IF($G574=200,'2. Velg maks og min hastigheter'!$H$8,IF($G574=250,'2. Velg maks og min hastigheter'!$H$9,IF($G574=315,'2. Velg maks og min hastigheter'!$H$10,IF($G574=400,'2. Velg maks og min hastigheter'!$H$11,IF($G574=500,'2. Velg maks og min hastigheter'!$H$12,IF($G574=630,'2. Velg maks og min hastigheter'!$H$13,VLOOKUP($G574,'Dim, min og maks'!$A$11:$H$54,6,FALSE)*3600*1.5))))))))),IF($F574=100,'2. Velg maks og min hastigheter'!$H$5,IF($F574=125,'2. Velg maks og min hastigheter'!$H$6,IF($F574=160,'2. Velg maks og min hastigheter'!$H$7,IF($F574=200,'2. Velg maks og min hastigheter'!$H$8,IF($F574=250,'2. Velg maks og min hastigheter'!$H$9,IF($F574=315,'2. Velg maks og min hastigheter'!$H$10,IF($F574=400,'2. Velg maks og min hastigheter'!$H$11,IF($F574=500,'2. Velg maks og min hastigheter'!$H$12,IF($F574=630,'2. Velg maks og min hastigheter'!$H$13,VLOOKUP($F574,'Dim, min og maks'!$A$11:$H$54,6,FALSE)*3600*1.5)))))))))))),0),"")</f>
        <v/>
      </c>
      <c r="K574" s="174"/>
      <c r="L574" s="175" t="str">
        <f t="shared" si="21"/>
        <v/>
      </c>
      <c r="M574" s="233" t="str">
        <f t="shared" si="20"/>
        <v/>
      </c>
      <c r="N574" s="233"/>
      <c r="O574" s="233"/>
      <c r="P574" s="164"/>
    </row>
    <row r="575" spans="1:16" ht="15" customHeight="1" x14ac:dyDescent="0.3">
      <c r="A575" s="155"/>
      <c r="B575" s="174" t="s">
        <v>425</v>
      </c>
      <c r="C575" s="164"/>
      <c r="D575" s="164"/>
      <c r="E575" s="164"/>
      <c r="F575" s="169" t="str">
        <f>IF($E575&lt;20,"",IF(H575=CAV!$A$3,IF($E575&lt;='CAV hastighet'!$E$5,100,IF($E575&lt;='CAV hastighet'!$E$6,125,IF($E575&lt;='CAV hastighet'!$E$7,160,IF($E575&lt;='CAV hastighet'!$E$8,200,IF($E575&lt;='CAV hastighet'!$E$9,250,IF($E575&lt;='CAV hastighet'!$E$10,315,IF($E575&lt;='CAV hastighet'!$E$11,400,IF($E575&lt;='CAV hastighet'!$E$12,500,IF($E575&lt;='CAV hastighet'!$E$13,630,"Dim må overstyres"))))))))),IF($E575&lt;='2. Velg maks og min hastigheter'!$E$5,100,IF($E575&lt;='2. Velg maks og min hastigheter'!$E$6,125,IF($E575&lt;='2. Velg maks og min hastigheter'!$E$7,160,IF($E575&lt;='2. Velg maks og min hastigheter'!$E$8,200,IF($E575&lt;='2. Velg maks og min hastigheter'!$E$9,250,IF($E575&lt;='2. Velg maks og min hastigheter'!$E$10,315,IF($E575&lt;='2. Velg maks og min hastigheter'!$E$11,400,IF($E575&lt;='2. Velg maks og min hastigheter'!$E$12,500,IF($E575&lt;='2. Velg maks og min hastigheter'!$E$13,630,"Bruk rektangulært")))))))))))</f>
        <v/>
      </c>
      <c r="G575" s="170"/>
      <c r="H575" s="170"/>
      <c r="I575" s="172" t="str">
        <f>IFERROR(IF(OR($E575="",F575=""),"",IF(AND(F575="Bruk rektangulært",G575=""),"",ROUND(IF(G575&lt;&gt;"",IF( VLOOKUP(G575,'Dim, min og maks'!$A$2:$F$54,6,FALSE)&lt;&gt;0,'1. Prosjekteringsverktøy'!E575/3600/VLOOKUP(G575,'Dim, min og maks'!$A$2:$F$54,6,FALSE),(E575/3600)/(((G575/2/1000))^2*PI())),IF( VLOOKUP(F575,'Dim, min og maks'!$A$2:$F$54,6,FALSE)&lt;&gt;0,'1. Prosjekteringsverktøy'!E575/3600/VLOOKUP($F575,'Dim, min og maks'!$A$2:$F$54,6,FALSE),($E575/3600)/((($F575/2/1000))^2*PI()))),1))),"Dim finnes ikke")</f>
        <v/>
      </c>
      <c r="J575" s="173" t="str">
        <f>IFERROR(ROUND(IF($F575=0,"",IF(H575=CAV!$A$3,E575,IF(G575&lt;&gt;"",IF($G575=100,'2. Velg maks og min hastigheter'!$H$5,IF($G575=125,'2. Velg maks og min hastigheter'!$H$6,IF($G575=160,'2. Velg maks og min hastigheter'!$H$7,IF($G575=200,'2. Velg maks og min hastigheter'!$H$8,IF($G575=250,'2. Velg maks og min hastigheter'!$H$9,IF($G575=315,'2. Velg maks og min hastigheter'!$H$10,IF($G575=400,'2. Velg maks og min hastigheter'!$H$11,IF($G575=500,'2. Velg maks og min hastigheter'!$H$12,IF($G575=630,'2. Velg maks og min hastigheter'!$H$13,VLOOKUP($G575,'Dim, min og maks'!$A$11:$H$54,6,FALSE)*3600*1.5))))))))),IF($F575=100,'2. Velg maks og min hastigheter'!$H$5,IF($F575=125,'2. Velg maks og min hastigheter'!$H$6,IF($F575=160,'2. Velg maks og min hastigheter'!$H$7,IF($F575=200,'2. Velg maks og min hastigheter'!$H$8,IF($F575=250,'2. Velg maks og min hastigheter'!$H$9,IF($F575=315,'2. Velg maks og min hastigheter'!$H$10,IF($F575=400,'2. Velg maks og min hastigheter'!$H$11,IF($F575=500,'2. Velg maks og min hastigheter'!$H$12,IF($F575=630,'2. Velg maks og min hastigheter'!$H$13,VLOOKUP($F575,'Dim, min og maks'!$A$11:$H$54,6,FALSE)*3600*1.5)))))))))))),0),"")</f>
        <v/>
      </c>
      <c r="K575" s="174"/>
      <c r="L575" s="175" t="str">
        <f t="shared" si="21"/>
        <v/>
      </c>
      <c r="M575" s="233" t="str">
        <f t="shared" si="20"/>
        <v/>
      </c>
      <c r="N575" s="233"/>
      <c r="O575" s="233"/>
      <c r="P575" s="164"/>
    </row>
    <row r="576" spans="1:16" ht="15" customHeight="1" x14ac:dyDescent="0.3">
      <c r="A576" s="155"/>
      <c r="B576" s="174" t="s">
        <v>425</v>
      </c>
      <c r="C576" s="164"/>
      <c r="D576" s="164"/>
      <c r="E576" s="164"/>
      <c r="F576" s="169" t="str">
        <f>IF($E576&lt;20,"",IF(H576=CAV!$A$3,IF($E576&lt;='CAV hastighet'!$E$5,100,IF($E576&lt;='CAV hastighet'!$E$6,125,IF($E576&lt;='CAV hastighet'!$E$7,160,IF($E576&lt;='CAV hastighet'!$E$8,200,IF($E576&lt;='CAV hastighet'!$E$9,250,IF($E576&lt;='CAV hastighet'!$E$10,315,IF($E576&lt;='CAV hastighet'!$E$11,400,IF($E576&lt;='CAV hastighet'!$E$12,500,IF($E576&lt;='CAV hastighet'!$E$13,630,"Dim må overstyres"))))))))),IF($E576&lt;='2. Velg maks og min hastigheter'!$E$5,100,IF($E576&lt;='2. Velg maks og min hastigheter'!$E$6,125,IF($E576&lt;='2. Velg maks og min hastigheter'!$E$7,160,IF($E576&lt;='2. Velg maks og min hastigheter'!$E$8,200,IF($E576&lt;='2. Velg maks og min hastigheter'!$E$9,250,IF($E576&lt;='2. Velg maks og min hastigheter'!$E$10,315,IF($E576&lt;='2. Velg maks og min hastigheter'!$E$11,400,IF($E576&lt;='2. Velg maks og min hastigheter'!$E$12,500,IF($E576&lt;='2. Velg maks og min hastigheter'!$E$13,630,"Bruk rektangulært")))))))))))</f>
        <v/>
      </c>
      <c r="G576" s="170"/>
      <c r="H576" s="170"/>
      <c r="I576" s="172" t="str">
        <f>IFERROR(IF(OR($E576="",F576=""),"",IF(AND(F576="Bruk rektangulært",G576=""),"",ROUND(IF(G576&lt;&gt;"",IF( VLOOKUP(G576,'Dim, min og maks'!$A$2:$F$54,6,FALSE)&lt;&gt;0,'1. Prosjekteringsverktøy'!E576/3600/VLOOKUP(G576,'Dim, min og maks'!$A$2:$F$54,6,FALSE),(E576/3600)/(((G576/2/1000))^2*PI())),IF( VLOOKUP(F576,'Dim, min og maks'!$A$2:$F$54,6,FALSE)&lt;&gt;0,'1. Prosjekteringsverktøy'!E576/3600/VLOOKUP($F576,'Dim, min og maks'!$A$2:$F$54,6,FALSE),($E576/3600)/((($F576/2/1000))^2*PI()))),1))),"Dim finnes ikke")</f>
        <v/>
      </c>
      <c r="J576" s="173" t="str">
        <f>IFERROR(ROUND(IF($F576=0,"",IF(H576=CAV!$A$3,E576,IF(G576&lt;&gt;"",IF($G576=100,'2. Velg maks og min hastigheter'!$H$5,IF($G576=125,'2. Velg maks og min hastigheter'!$H$6,IF($G576=160,'2. Velg maks og min hastigheter'!$H$7,IF($G576=200,'2. Velg maks og min hastigheter'!$H$8,IF($G576=250,'2. Velg maks og min hastigheter'!$H$9,IF($G576=315,'2. Velg maks og min hastigheter'!$H$10,IF($G576=400,'2. Velg maks og min hastigheter'!$H$11,IF($G576=500,'2. Velg maks og min hastigheter'!$H$12,IF($G576=630,'2. Velg maks og min hastigheter'!$H$13,VLOOKUP($G576,'Dim, min og maks'!$A$11:$H$54,6,FALSE)*3600*1.5))))))))),IF($F576=100,'2. Velg maks og min hastigheter'!$H$5,IF($F576=125,'2. Velg maks og min hastigheter'!$H$6,IF($F576=160,'2. Velg maks og min hastigheter'!$H$7,IF($F576=200,'2. Velg maks og min hastigheter'!$H$8,IF($F576=250,'2. Velg maks og min hastigheter'!$H$9,IF($F576=315,'2. Velg maks og min hastigheter'!$H$10,IF($F576=400,'2. Velg maks og min hastigheter'!$H$11,IF($F576=500,'2. Velg maks og min hastigheter'!$H$12,IF($F576=630,'2. Velg maks og min hastigheter'!$H$13,VLOOKUP($F576,'Dim, min og maks'!$A$11:$H$54,6,FALSE)*3600*1.5)))))))))))),0),"")</f>
        <v/>
      </c>
      <c r="K576" s="174"/>
      <c r="L576" s="175" t="str">
        <f t="shared" si="21"/>
        <v/>
      </c>
      <c r="M576" s="233" t="str">
        <f t="shared" si="20"/>
        <v/>
      </c>
      <c r="N576" s="233"/>
      <c r="O576" s="233"/>
      <c r="P576" s="164"/>
    </row>
    <row r="577" spans="1:16" ht="15" customHeight="1" x14ac:dyDescent="0.3">
      <c r="A577" s="155"/>
      <c r="B577" s="174" t="s">
        <v>425</v>
      </c>
      <c r="C577" s="164"/>
      <c r="D577" s="164"/>
      <c r="E577" s="164"/>
      <c r="F577" s="169" t="str">
        <f>IF($E577&lt;20,"",IF(H577=CAV!$A$3,IF($E577&lt;='CAV hastighet'!$E$5,100,IF($E577&lt;='CAV hastighet'!$E$6,125,IF($E577&lt;='CAV hastighet'!$E$7,160,IF($E577&lt;='CAV hastighet'!$E$8,200,IF($E577&lt;='CAV hastighet'!$E$9,250,IF($E577&lt;='CAV hastighet'!$E$10,315,IF($E577&lt;='CAV hastighet'!$E$11,400,IF($E577&lt;='CAV hastighet'!$E$12,500,IF($E577&lt;='CAV hastighet'!$E$13,630,"Dim må overstyres"))))))))),IF($E577&lt;='2. Velg maks og min hastigheter'!$E$5,100,IF($E577&lt;='2. Velg maks og min hastigheter'!$E$6,125,IF($E577&lt;='2. Velg maks og min hastigheter'!$E$7,160,IF($E577&lt;='2. Velg maks og min hastigheter'!$E$8,200,IF($E577&lt;='2. Velg maks og min hastigheter'!$E$9,250,IF($E577&lt;='2. Velg maks og min hastigheter'!$E$10,315,IF($E577&lt;='2. Velg maks og min hastigheter'!$E$11,400,IF($E577&lt;='2. Velg maks og min hastigheter'!$E$12,500,IF($E577&lt;='2. Velg maks og min hastigheter'!$E$13,630,"Bruk rektangulært")))))))))))</f>
        <v/>
      </c>
      <c r="G577" s="170"/>
      <c r="H577" s="170"/>
      <c r="I577" s="172" t="str">
        <f>IFERROR(IF(OR($E577="",F577=""),"",IF(AND(F577="Bruk rektangulært",G577=""),"",ROUND(IF(G577&lt;&gt;"",IF( VLOOKUP(G577,'Dim, min og maks'!$A$2:$F$54,6,FALSE)&lt;&gt;0,'1. Prosjekteringsverktøy'!E577/3600/VLOOKUP(G577,'Dim, min og maks'!$A$2:$F$54,6,FALSE),(E577/3600)/(((G577/2/1000))^2*PI())),IF( VLOOKUP(F577,'Dim, min og maks'!$A$2:$F$54,6,FALSE)&lt;&gt;0,'1. Prosjekteringsverktøy'!E577/3600/VLOOKUP($F577,'Dim, min og maks'!$A$2:$F$54,6,FALSE),($E577/3600)/((($F577/2/1000))^2*PI()))),1))),"Dim finnes ikke")</f>
        <v/>
      </c>
      <c r="J577" s="173" t="str">
        <f>IFERROR(ROUND(IF($F577=0,"",IF(H577=CAV!$A$3,E577,IF(G577&lt;&gt;"",IF($G577=100,'2. Velg maks og min hastigheter'!$H$5,IF($G577=125,'2. Velg maks og min hastigheter'!$H$6,IF($G577=160,'2. Velg maks og min hastigheter'!$H$7,IF($G577=200,'2. Velg maks og min hastigheter'!$H$8,IF($G577=250,'2. Velg maks og min hastigheter'!$H$9,IF($G577=315,'2. Velg maks og min hastigheter'!$H$10,IF($G577=400,'2. Velg maks og min hastigheter'!$H$11,IF($G577=500,'2. Velg maks og min hastigheter'!$H$12,IF($G577=630,'2. Velg maks og min hastigheter'!$H$13,VLOOKUP($G577,'Dim, min og maks'!$A$11:$H$54,6,FALSE)*3600*1.5))))))))),IF($F577=100,'2. Velg maks og min hastigheter'!$H$5,IF($F577=125,'2. Velg maks og min hastigheter'!$H$6,IF($F577=160,'2. Velg maks og min hastigheter'!$H$7,IF($F577=200,'2. Velg maks og min hastigheter'!$H$8,IF($F577=250,'2. Velg maks og min hastigheter'!$H$9,IF($F577=315,'2. Velg maks og min hastigheter'!$H$10,IF($F577=400,'2. Velg maks og min hastigheter'!$H$11,IF($F577=500,'2. Velg maks og min hastigheter'!$H$12,IF($F577=630,'2. Velg maks og min hastigheter'!$H$13,VLOOKUP($F577,'Dim, min og maks'!$A$11:$H$54,6,FALSE)*3600*1.5)))))))))))),0),"")</f>
        <v/>
      </c>
      <c r="K577" s="174"/>
      <c r="L577" s="175" t="str">
        <f t="shared" si="21"/>
        <v/>
      </c>
      <c r="M577" s="233" t="str">
        <f t="shared" si="20"/>
        <v/>
      </c>
      <c r="N577" s="233"/>
      <c r="O577" s="233"/>
      <c r="P577" s="164"/>
    </row>
    <row r="578" spans="1:16" ht="15" customHeight="1" x14ac:dyDescent="0.3">
      <c r="A578" s="155"/>
      <c r="B578" s="174" t="s">
        <v>425</v>
      </c>
      <c r="C578" s="164"/>
      <c r="D578" s="164"/>
      <c r="E578" s="164"/>
      <c r="F578" s="169" t="str">
        <f>IF($E578&lt;20,"",IF(H578=CAV!$A$3,IF($E578&lt;='CAV hastighet'!$E$5,100,IF($E578&lt;='CAV hastighet'!$E$6,125,IF($E578&lt;='CAV hastighet'!$E$7,160,IF($E578&lt;='CAV hastighet'!$E$8,200,IF($E578&lt;='CAV hastighet'!$E$9,250,IF($E578&lt;='CAV hastighet'!$E$10,315,IF($E578&lt;='CAV hastighet'!$E$11,400,IF($E578&lt;='CAV hastighet'!$E$12,500,IF($E578&lt;='CAV hastighet'!$E$13,630,"Dim må overstyres"))))))))),IF($E578&lt;='2. Velg maks og min hastigheter'!$E$5,100,IF($E578&lt;='2. Velg maks og min hastigheter'!$E$6,125,IF($E578&lt;='2. Velg maks og min hastigheter'!$E$7,160,IF($E578&lt;='2. Velg maks og min hastigheter'!$E$8,200,IF($E578&lt;='2. Velg maks og min hastigheter'!$E$9,250,IF($E578&lt;='2. Velg maks og min hastigheter'!$E$10,315,IF($E578&lt;='2. Velg maks og min hastigheter'!$E$11,400,IF($E578&lt;='2. Velg maks og min hastigheter'!$E$12,500,IF($E578&lt;='2. Velg maks og min hastigheter'!$E$13,630,"Bruk rektangulært")))))))))))</f>
        <v/>
      </c>
      <c r="G578" s="170"/>
      <c r="H578" s="170"/>
      <c r="I578" s="172" t="str">
        <f>IFERROR(IF(OR($E578="",F578=""),"",IF(AND(F578="Bruk rektangulært",G578=""),"",ROUND(IF(G578&lt;&gt;"",IF( VLOOKUP(G578,'Dim, min og maks'!$A$2:$F$54,6,FALSE)&lt;&gt;0,'1. Prosjekteringsverktøy'!E578/3600/VLOOKUP(G578,'Dim, min og maks'!$A$2:$F$54,6,FALSE),(E578/3600)/(((G578/2/1000))^2*PI())),IF( VLOOKUP(F578,'Dim, min og maks'!$A$2:$F$54,6,FALSE)&lt;&gt;0,'1. Prosjekteringsverktøy'!E578/3600/VLOOKUP($F578,'Dim, min og maks'!$A$2:$F$54,6,FALSE),($E578/3600)/((($F578/2/1000))^2*PI()))),1))),"Dim finnes ikke")</f>
        <v/>
      </c>
      <c r="J578" s="173" t="str">
        <f>IFERROR(ROUND(IF($F578=0,"",IF(H578=CAV!$A$3,E578,IF(G578&lt;&gt;"",IF($G578=100,'2. Velg maks og min hastigheter'!$H$5,IF($G578=125,'2. Velg maks og min hastigheter'!$H$6,IF($G578=160,'2. Velg maks og min hastigheter'!$H$7,IF($G578=200,'2. Velg maks og min hastigheter'!$H$8,IF($G578=250,'2. Velg maks og min hastigheter'!$H$9,IF($G578=315,'2. Velg maks og min hastigheter'!$H$10,IF($G578=400,'2. Velg maks og min hastigheter'!$H$11,IF($G578=500,'2. Velg maks og min hastigheter'!$H$12,IF($G578=630,'2. Velg maks og min hastigheter'!$H$13,VLOOKUP($G578,'Dim, min og maks'!$A$11:$H$54,6,FALSE)*3600*1.5))))))))),IF($F578=100,'2. Velg maks og min hastigheter'!$H$5,IF($F578=125,'2. Velg maks og min hastigheter'!$H$6,IF($F578=160,'2. Velg maks og min hastigheter'!$H$7,IF($F578=200,'2. Velg maks og min hastigheter'!$H$8,IF($F578=250,'2. Velg maks og min hastigheter'!$H$9,IF($F578=315,'2. Velg maks og min hastigheter'!$H$10,IF($F578=400,'2. Velg maks og min hastigheter'!$H$11,IF($F578=500,'2. Velg maks og min hastigheter'!$H$12,IF($F578=630,'2. Velg maks og min hastigheter'!$H$13,VLOOKUP($F578,'Dim, min og maks'!$A$11:$H$54,6,FALSE)*3600*1.5)))))))))))),0),"")</f>
        <v/>
      </c>
      <c r="K578" s="174"/>
      <c r="L578" s="175" t="str">
        <f t="shared" si="21"/>
        <v/>
      </c>
      <c r="M578" s="233" t="str">
        <f t="shared" si="20"/>
        <v/>
      </c>
      <c r="N578" s="233"/>
      <c r="O578" s="233"/>
      <c r="P578" s="164"/>
    </row>
    <row r="579" spans="1:16" ht="15" customHeight="1" x14ac:dyDescent="0.3">
      <c r="A579" s="155"/>
      <c r="B579" s="174" t="s">
        <v>425</v>
      </c>
      <c r="C579" s="164"/>
      <c r="D579" s="164"/>
      <c r="E579" s="164"/>
      <c r="F579" s="169" t="str">
        <f>IF($E579&lt;20,"",IF(H579=CAV!$A$3,IF($E579&lt;='CAV hastighet'!$E$5,100,IF($E579&lt;='CAV hastighet'!$E$6,125,IF($E579&lt;='CAV hastighet'!$E$7,160,IF($E579&lt;='CAV hastighet'!$E$8,200,IF($E579&lt;='CAV hastighet'!$E$9,250,IF($E579&lt;='CAV hastighet'!$E$10,315,IF($E579&lt;='CAV hastighet'!$E$11,400,IF($E579&lt;='CAV hastighet'!$E$12,500,IF($E579&lt;='CAV hastighet'!$E$13,630,"Dim må overstyres"))))))))),IF($E579&lt;='2. Velg maks og min hastigheter'!$E$5,100,IF($E579&lt;='2. Velg maks og min hastigheter'!$E$6,125,IF($E579&lt;='2. Velg maks og min hastigheter'!$E$7,160,IF($E579&lt;='2. Velg maks og min hastigheter'!$E$8,200,IF($E579&lt;='2. Velg maks og min hastigheter'!$E$9,250,IF($E579&lt;='2. Velg maks og min hastigheter'!$E$10,315,IF($E579&lt;='2. Velg maks og min hastigheter'!$E$11,400,IF($E579&lt;='2. Velg maks og min hastigheter'!$E$12,500,IF($E579&lt;='2. Velg maks og min hastigheter'!$E$13,630,"Bruk rektangulært")))))))))))</f>
        <v/>
      </c>
      <c r="G579" s="170"/>
      <c r="H579" s="170"/>
      <c r="I579" s="172" t="str">
        <f>IFERROR(IF(OR($E579="",F579=""),"",IF(AND(F579="Bruk rektangulært",G579=""),"",ROUND(IF(G579&lt;&gt;"",IF( VLOOKUP(G579,'Dim, min og maks'!$A$2:$F$54,6,FALSE)&lt;&gt;0,'1. Prosjekteringsverktøy'!E579/3600/VLOOKUP(G579,'Dim, min og maks'!$A$2:$F$54,6,FALSE),(E579/3600)/(((G579/2/1000))^2*PI())),IF( VLOOKUP(F579,'Dim, min og maks'!$A$2:$F$54,6,FALSE)&lt;&gt;0,'1. Prosjekteringsverktøy'!E579/3600/VLOOKUP($F579,'Dim, min og maks'!$A$2:$F$54,6,FALSE),($E579/3600)/((($F579/2/1000))^2*PI()))),1))),"Dim finnes ikke")</f>
        <v/>
      </c>
      <c r="J579" s="173" t="str">
        <f>IFERROR(ROUND(IF($F579=0,"",IF(H579=CAV!$A$3,E579,IF(G579&lt;&gt;"",IF($G579=100,'2. Velg maks og min hastigheter'!$H$5,IF($G579=125,'2. Velg maks og min hastigheter'!$H$6,IF($G579=160,'2. Velg maks og min hastigheter'!$H$7,IF($G579=200,'2. Velg maks og min hastigheter'!$H$8,IF($G579=250,'2. Velg maks og min hastigheter'!$H$9,IF($G579=315,'2. Velg maks og min hastigheter'!$H$10,IF($G579=400,'2. Velg maks og min hastigheter'!$H$11,IF($G579=500,'2. Velg maks og min hastigheter'!$H$12,IF($G579=630,'2. Velg maks og min hastigheter'!$H$13,VLOOKUP($G579,'Dim, min og maks'!$A$11:$H$54,6,FALSE)*3600*1.5))))))))),IF($F579=100,'2. Velg maks og min hastigheter'!$H$5,IF($F579=125,'2. Velg maks og min hastigheter'!$H$6,IF($F579=160,'2. Velg maks og min hastigheter'!$H$7,IF($F579=200,'2. Velg maks og min hastigheter'!$H$8,IF($F579=250,'2. Velg maks og min hastigheter'!$H$9,IF($F579=315,'2. Velg maks og min hastigheter'!$H$10,IF($F579=400,'2. Velg maks og min hastigheter'!$H$11,IF($F579=500,'2. Velg maks og min hastigheter'!$H$12,IF($F579=630,'2. Velg maks og min hastigheter'!$H$13,VLOOKUP($F579,'Dim, min og maks'!$A$11:$H$54,6,FALSE)*3600*1.5)))))))))))),0),"")</f>
        <v/>
      </c>
      <c r="K579" s="174"/>
      <c r="L579" s="175" t="str">
        <f t="shared" si="21"/>
        <v/>
      </c>
      <c r="M579" s="233" t="str">
        <f t="shared" si="20"/>
        <v/>
      </c>
      <c r="N579" s="233"/>
      <c r="O579" s="233"/>
      <c r="P579" s="164"/>
    </row>
    <row r="580" spans="1:16" ht="15" customHeight="1" x14ac:dyDescent="0.3">
      <c r="A580" s="155"/>
      <c r="B580" s="174" t="s">
        <v>425</v>
      </c>
      <c r="C580" s="164"/>
      <c r="D580" s="164"/>
      <c r="E580" s="164"/>
      <c r="F580" s="169" t="str">
        <f>IF($E580&lt;20,"",IF(H580=CAV!$A$3,IF($E580&lt;='CAV hastighet'!$E$5,100,IF($E580&lt;='CAV hastighet'!$E$6,125,IF($E580&lt;='CAV hastighet'!$E$7,160,IF($E580&lt;='CAV hastighet'!$E$8,200,IF($E580&lt;='CAV hastighet'!$E$9,250,IF($E580&lt;='CAV hastighet'!$E$10,315,IF($E580&lt;='CAV hastighet'!$E$11,400,IF($E580&lt;='CAV hastighet'!$E$12,500,IF($E580&lt;='CAV hastighet'!$E$13,630,"Dim må overstyres"))))))))),IF($E580&lt;='2. Velg maks og min hastigheter'!$E$5,100,IF($E580&lt;='2. Velg maks og min hastigheter'!$E$6,125,IF($E580&lt;='2. Velg maks og min hastigheter'!$E$7,160,IF($E580&lt;='2. Velg maks og min hastigheter'!$E$8,200,IF($E580&lt;='2. Velg maks og min hastigheter'!$E$9,250,IF($E580&lt;='2. Velg maks og min hastigheter'!$E$10,315,IF($E580&lt;='2. Velg maks og min hastigheter'!$E$11,400,IF($E580&lt;='2. Velg maks og min hastigheter'!$E$12,500,IF($E580&lt;='2. Velg maks og min hastigheter'!$E$13,630,"Bruk rektangulært")))))))))))</f>
        <v/>
      </c>
      <c r="G580" s="170"/>
      <c r="H580" s="170"/>
      <c r="I580" s="172" t="str">
        <f>IFERROR(IF(OR($E580="",F580=""),"",IF(AND(F580="Bruk rektangulært",G580=""),"",ROUND(IF(G580&lt;&gt;"",IF( VLOOKUP(G580,'Dim, min og maks'!$A$2:$F$54,6,FALSE)&lt;&gt;0,'1. Prosjekteringsverktøy'!E580/3600/VLOOKUP(G580,'Dim, min og maks'!$A$2:$F$54,6,FALSE),(E580/3600)/(((G580/2/1000))^2*PI())),IF( VLOOKUP(F580,'Dim, min og maks'!$A$2:$F$54,6,FALSE)&lt;&gt;0,'1. Prosjekteringsverktøy'!E580/3600/VLOOKUP($F580,'Dim, min og maks'!$A$2:$F$54,6,FALSE),($E580/3600)/((($F580/2/1000))^2*PI()))),1))),"Dim finnes ikke")</f>
        <v/>
      </c>
      <c r="J580" s="173" t="str">
        <f>IFERROR(ROUND(IF($F580=0,"",IF(H580=CAV!$A$3,E580,IF(G580&lt;&gt;"",IF($G580=100,'2. Velg maks og min hastigheter'!$H$5,IF($G580=125,'2. Velg maks og min hastigheter'!$H$6,IF($G580=160,'2. Velg maks og min hastigheter'!$H$7,IF($G580=200,'2. Velg maks og min hastigheter'!$H$8,IF($G580=250,'2. Velg maks og min hastigheter'!$H$9,IF($G580=315,'2. Velg maks og min hastigheter'!$H$10,IF($G580=400,'2. Velg maks og min hastigheter'!$H$11,IF($G580=500,'2. Velg maks og min hastigheter'!$H$12,IF($G580=630,'2. Velg maks og min hastigheter'!$H$13,VLOOKUP($G580,'Dim, min og maks'!$A$11:$H$54,6,FALSE)*3600*1.5))))))))),IF($F580=100,'2. Velg maks og min hastigheter'!$H$5,IF($F580=125,'2. Velg maks og min hastigheter'!$H$6,IF($F580=160,'2. Velg maks og min hastigheter'!$H$7,IF($F580=200,'2. Velg maks og min hastigheter'!$H$8,IF($F580=250,'2. Velg maks og min hastigheter'!$H$9,IF($F580=315,'2. Velg maks og min hastigheter'!$H$10,IF($F580=400,'2. Velg maks og min hastigheter'!$H$11,IF($F580=500,'2. Velg maks og min hastigheter'!$H$12,IF($F580=630,'2. Velg maks og min hastigheter'!$H$13,VLOOKUP($F580,'Dim, min og maks'!$A$11:$H$54,6,FALSE)*3600*1.5)))))))))))),0),"")</f>
        <v/>
      </c>
      <c r="K580" s="174"/>
      <c r="L580" s="175" t="str">
        <f t="shared" si="21"/>
        <v/>
      </c>
      <c r="M580" s="233" t="str">
        <f t="shared" si="20"/>
        <v/>
      </c>
      <c r="N580" s="233"/>
      <c r="O580" s="233"/>
      <c r="P580" s="164"/>
    </row>
    <row r="581" spans="1:16" ht="15" customHeight="1" x14ac:dyDescent="0.3">
      <c r="A581" s="155"/>
      <c r="B581" s="174" t="s">
        <v>425</v>
      </c>
      <c r="C581" s="164"/>
      <c r="D581" s="164"/>
      <c r="E581" s="164"/>
      <c r="F581" s="169" t="str">
        <f>IF($E581&lt;20,"",IF(H581=CAV!$A$3,IF($E581&lt;='CAV hastighet'!$E$5,100,IF($E581&lt;='CAV hastighet'!$E$6,125,IF($E581&lt;='CAV hastighet'!$E$7,160,IF($E581&lt;='CAV hastighet'!$E$8,200,IF($E581&lt;='CAV hastighet'!$E$9,250,IF($E581&lt;='CAV hastighet'!$E$10,315,IF($E581&lt;='CAV hastighet'!$E$11,400,IF($E581&lt;='CAV hastighet'!$E$12,500,IF($E581&lt;='CAV hastighet'!$E$13,630,"Dim må overstyres"))))))))),IF($E581&lt;='2. Velg maks og min hastigheter'!$E$5,100,IF($E581&lt;='2. Velg maks og min hastigheter'!$E$6,125,IF($E581&lt;='2. Velg maks og min hastigheter'!$E$7,160,IF($E581&lt;='2. Velg maks og min hastigheter'!$E$8,200,IF($E581&lt;='2. Velg maks og min hastigheter'!$E$9,250,IF($E581&lt;='2. Velg maks og min hastigheter'!$E$10,315,IF($E581&lt;='2. Velg maks og min hastigheter'!$E$11,400,IF($E581&lt;='2. Velg maks og min hastigheter'!$E$12,500,IF($E581&lt;='2. Velg maks og min hastigheter'!$E$13,630,"Bruk rektangulært")))))))))))</f>
        <v/>
      </c>
      <c r="G581" s="170"/>
      <c r="H581" s="170"/>
      <c r="I581" s="172" t="str">
        <f>IFERROR(IF(OR($E581="",F581=""),"",IF(AND(F581="Bruk rektangulært",G581=""),"",ROUND(IF(G581&lt;&gt;"",IF( VLOOKUP(G581,'Dim, min og maks'!$A$2:$F$54,6,FALSE)&lt;&gt;0,'1. Prosjekteringsverktøy'!E581/3600/VLOOKUP(G581,'Dim, min og maks'!$A$2:$F$54,6,FALSE),(E581/3600)/(((G581/2/1000))^2*PI())),IF( VLOOKUP(F581,'Dim, min og maks'!$A$2:$F$54,6,FALSE)&lt;&gt;0,'1. Prosjekteringsverktøy'!E581/3600/VLOOKUP($F581,'Dim, min og maks'!$A$2:$F$54,6,FALSE),($E581/3600)/((($F581/2/1000))^2*PI()))),1))),"Dim finnes ikke")</f>
        <v/>
      </c>
      <c r="J581" s="173" t="str">
        <f>IFERROR(ROUND(IF($F581=0,"",IF(H581=CAV!$A$3,E581,IF(G581&lt;&gt;"",IF($G581=100,'2. Velg maks og min hastigheter'!$H$5,IF($G581=125,'2. Velg maks og min hastigheter'!$H$6,IF($G581=160,'2. Velg maks og min hastigheter'!$H$7,IF($G581=200,'2. Velg maks og min hastigheter'!$H$8,IF($G581=250,'2. Velg maks og min hastigheter'!$H$9,IF($G581=315,'2. Velg maks og min hastigheter'!$H$10,IF($G581=400,'2. Velg maks og min hastigheter'!$H$11,IF($G581=500,'2. Velg maks og min hastigheter'!$H$12,IF($G581=630,'2. Velg maks og min hastigheter'!$H$13,VLOOKUP($G581,'Dim, min og maks'!$A$11:$H$54,6,FALSE)*3600*1.5))))))))),IF($F581=100,'2. Velg maks og min hastigheter'!$H$5,IF($F581=125,'2. Velg maks og min hastigheter'!$H$6,IF($F581=160,'2. Velg maks og min hastigheter'!$H$7,IF($F581=200,'2. Velg maks og min hastigheter'!$H$8,IF($F581=250,'2. Velg maks og min hastigheter'!$H$9,IF($F581=315,'2. Velg maks og min hastigheter'!$H$10,IF($F581=400,'2. Velg maks og min hastigheter'!$H$11,IF($F581=500,'2. Velg maks og min hastigheter'!$H$12,IF($F581=630,'2. Velg maks og min hastigheter'!$H$13,VLOOKUP($F581,'Dim, min og maks'!$A$11:$H$54,6,FALSE)*3600*1.5)))))))))))),0),"")</f>
        <v/>
      </c>
      <c r="K581" s="174"/>
      <c r="L581" s="175" t="str">
        <f t="shared" si="21"/>
        <v/>
      </c>
      <c r="M581" s="233" t="str">
        <f t="shared" si="20"/>
        <v/>
      </c>
      <c r="N581" s="233"/>
      <c r="O581" s="233"/>
      <c r="P581" s="164"/>
    </row>
    <row r="582" spans="1:16" ht="15" customHeight="1" x14ac:dyDescent="0.3">
      <c r="A582" s="155"/>
      <c r="B582" s="174" t="s">
        <v>425</v>
      </c>
      <c r="C582" s="164"/>
      <c r="D582" s="164"/>
      <c r="E582" s="164"/>
      <c r="F582" s="169" t="str">
        <f>IF($E582&lt;20,"",IF(H582=CAV!$A$3,IF($E582&lt;='CAV hastighet'!$E$5,100,IF($E582&lt;='CAV hastighet'!$E$6,125,IF($E582&lt;='CAV hastighet'!$E$7,160,IF($E582&lt;='CAV hastighet'!$E$8,200,IF($E582&lt;='CAV hastighet'!$E$9,250,IF($E582&lt;='CAV hastighet'!$E$10,315,IF($E582&lt;='CAV hastighet'!$E$11,400,IF($E582&lt;='CAV hastighet'!$E$12,500,IF($E582&lt;='CAV hastighet'!$E$13,630,"Dim må overstyres"))))))))),IF($E582&lt;='2. Velg maks og min hastigheter'!$E$5,100,IF($E582&lt;='2. Velg maks og min hastigheter'!$E$6,125,IF($E582&lt;='2. Velg maks og min hastigheter'!$E$7,160,IF($E582&lt;='2. Velg maks og min hastigheter'!$E$8,200,IF($E582&lt;='2. Velg maks og min hastigheter'!$E$9,250,IF($E582&lt;='2. Velg maks og min hastigheter'!$E$10,315,IF($E582&lt;='2. Velg maks og min hastigheter'!$E$11,400,IF($E582&lt;='2. Velg maks og min hastigheter'!$E$12,500,IF($E582&lt;='2. Velg maks og min hastigheter'!$E$13,630,"Bruk rektangulært")))))))))))</f>
        <v/>
      </c>
      <c r="G582" s="170"/>
      <c r="H582" s="170"/>
      <c r="I582" s="172" t="str">
        <f>IFERROR(IF(OR($E582="",F582=""),"",IF(AND(F582="Bruk rektangulært",G582=""),"",ROUND(IF(G582&lt;&gt;"",IF( VLOOKUP(G582,'Dim, min og maks'!$A$2:$F$54,6,FALSE)&lt;&gt;0,'1. Prosjekteringsverktøy'!E582/3600/VLOOKUP(G582,'Dim, min og maks'!$A$2:$F$54,6,FALSE),(E582/3600)/(((G582/2/1000))^2*PI())),IF( VLOOKUP(F582,'Dim, min og maks'!$A$2:$F$54,6,FALSE)&lt;&gt;0,'1. Prosjekteringsverktøy'!E582/3600/VLOOKUP($F582,'Dim, min og maks'!$A$2:$F$54,6,FALSE),($E582/3600)/((($F582/2/1000))^2*PI()))),1))),"Dim finnes ikke")</f>
        <v/>
      </c>
      <c r="J582" s="173" t="str">
        <f>IFERROR(ROUND(IF($F582=0,"",IF(H582=CAV!$A$3,E582,IF(G582&lt;&gt;"",IF($G582=100,'2. Velg maks og min hastigheter'!$H$5,IF($G582=125,'2. Velg maks og min hastigheter'!$H$6,IF($G582=160,'2. Velg maks og min hastigheter'!$H$7,IF($G582=200,'2. Velg maks og min hastigheter'!$H$8,IF($G582=250,'2. Velg maks og min hastigheter'!$H$9,IF($G582=315,'2. Velg maks og min hastigheter'!$H$10,IF($G582=400,'2. Velg maks og min hastigheter'!$H$11,IF($G582=500,'2. Velg maks og min hastigheter'!$H$12,IF($G582=630,'2. Velg maks og min hastigheter'!$H$13,VLOOKUP($G582,'Dim, min og maks'!$A$11:$H$54,6,FALSE)*3600*1.5))))))))),IF($F582=100,'2. Velg maks og min hastigheter'!$H$5,IF($F582=125,'2. Velg maks og min hastigheter'!$H$6,IF($F582=160,'2. Velg maks og min hastigheter'!$H$7,IF($F582=200,'2. Velg maks og min hastigheter'!$H$8,IF($F582=250,'2. Velg maks og min hastigheter'!$H$9,IF($F582=315,'2. Velg maks og min hastigheter'!$H$10,IF($F582=400,'2. Velg maks og min hastigheter'!$H$11,IF($F582=500,'2. Velg maks og min hastigheter'!$H$12,IF($F582=630,'2. Velg maks og min hastigheter'!$H$13,VLOOKUP($F582,'Dim, min og maks'!$A$11:$H$54,6,FALSE)*3600*1.5)))))))))))),0),"")</f>
        <v/>
      </c>
      <c r="K582" s="174"/>
      <c r="L582" s="175" t="str">
        <f t="shared" si="21"/>
        <v/>
      </c>
      <c r="M582" s="233" t="str">
        <f t="shared" si="20"/>
        <v/>
      </c>
      <c r="N582" s="233"/>
      <c r="O582" s="233"/>
      <c r="P582" s="164"/>
    </row>
    <row r="583" spans="1:16" ht="15" customHeight="1" x14ac:dyDescent="0.3">
      <c r="A583" s="155"/>
      <c r="B583" s="174" t="s">
        <v>425</v>
      </c>
      <c r="C583" s="164"/>
      <c r="D583" s="164"/>
      <c r="E583" s="164"/>
      <c r="F583" s="169" t="str">
        <f>IF($E583&lt;20,"",IF(H583=CAV!$A$3,IF($E583&lt;='CAV hastighet'!$E$5,100,IF($E583&lt;='CAV hastighet'!$E$6,125,IF($E583&lt;='CAV hastighet'!$E$7,160,IF($E583&lt;='CAV hastighet'!$E$8,200,IF($E583&lt;='CAV hastighet'!$E$9,250,IF($E583&lt;='CAV hastighet'!$E$10,315,IF($E583&lt;='CAV hastighet'!$E$11,400,IF($E583&lt;='CAV hastighet'!$E$12,500,IF($E583&lt;='CAV hastighet'!$E$13,630,"Dim må overstyres"))))))))),IF($E583&lt;='2. Velg maks og min hastigheter'!$E$5,100,IF($E583&lt;='2. Velg maks og min hastigheter'!$E$6,125,IF($E583&lt;='2. Velg maks og min hastigheter'!$E$7,160,IF($E583&lt;='2. Velg maks og min hastigheter'!$E$8,200,IF($E583&lt;='2. Velg maks og min hastigheter'!$E$9,250,IF($E583&lt;='2. Velg maks og min hastigheter'!$E$10,315,IF($E583&lt;='2. Velg maks og min hastigheter'!$E$11,400,IF($E583&lt;='2. Velg maks og min hastigheter'!$E$12,500,IF($E583&lt;='2. Velg maks og min hastigheter'!$E$13,630,"Bruk rektangulært")))))))))))</f>
        <v/>
      </c>
      <c r="G583" s="170"/>
      <c r="H583" s="170"/>
      <c r="I583" s="172" t="str">
        <f>IFERROR(IF(OR($E583="",F583=""),"",IF(AND(F583="Bruk rektangulært",G583=""),"",ROUND(IF(G583&lt;&gt;"",IF( VLOOKUP(G583,'Dim, min og maks'!$A$2:$F$54,6,FALSE)&lt;&gt;0,'1. Prosjekteringsverktøy'!E583/3600/VLOOKUP(G583,'Dim, min og maks'!$A$2:$F$54,6,FALSE),(E583/3600)/(((G583/2/1000))^2*PI())),IF( VLOOKUP(F583,'Dim, min og maks'!$A$2:$F$54,6,FALSE)&lt;&gt;0,'1. Prosjekteringsverktøy'!E583/3600/VLOOKUP($F583,'Dim, min og maks'!$A$2:$F$54,6,FALSE),($E583/3600)/((($F583/2/1000))^2*PI()))),1))),"Dim finnes ikke")</f>
        <v/>
      </c>
      <c r="J583" s="173" t="str">
        <f>IFERROR(ROUND(IF($F583=0,"",IF(H583=CAV!$A$3,E583,IF(G583&lt;&gt;"",IF($G583=100,'2. Velg maks og min hastigheter'!$H$5,IF($G583=125,'2. Velg maks og min hastigheter'!$H$6,IF($G583=160,'2. Velg maks og min hastigheter'!$H$7,IF($G583=200,'2. Velg maks og min hastigheter'!$H$8,IF($G583=250,'2. Velg maks og min hastigheter'!$H$9,IF($G583=315,'2. Velg maks og min hastigheter'!$H$10,IF($G583=400,'2. Velg maks og min hastigheter'!$H$11,IF($G583=500,'2. Velg maks og min hastigheter'!$H$12,IF($G583=630,'2. Velg maks og min hastigheter'!$H$13,VLOOKUP($G583,'Dim, min og maks'!$A$11:$H$54,6,FALSE)*3600*1.5))))))))),IF($F583=100,'2. Velg maks og min hastigheter'!$H$5,IF($F583=125,'2. Velg maks og min hastigheter'!$H$6,IF($F583=160,'2. Velg maks og min hastigheter'!$H$7,IF($F583=200,'2. Velg maks og min hastigheter'!$H$8,IF($F583=250,'2. Velg maks og min hastigheter'!$H$9,IF($F583=315,'2. Velg maks og min hastigheter'!$H$10,IF($F583=400,'2. Velg maks og min hastigheter'!$H$11,IF($F583=500,'2. Velg maks og min hastigheter'!$H$12,IF($F583=630,'2. Velg maks og min hastigheter'!$H$13,VLOOKUP($F583,'Dim, min og maks'!$A$11:$H$54,6,FALSE)*3600*1.5)))))))))))),0),"")</f>
        <v/>
      </c>
      <c r="K583" s="174"/>
      <c r="L583" s="175" t="str">
        <f t="shared" si="21"/>
        <v/>
      </c>
      <c r="M583" s="233" t="str">
        <f t="shared" si="20"/>
        <v/>
      </c>
      <c r="N583" s="233"/>
      <c r="O583" s="233"/>
      <c r="P583" s="164"/>
    </row>
    <row r="584" spans="1:16" ht="15" customHeight="1" x14ac:dyDescent="0.3">
      <c r="A584" s="155"/>
      <c r="B584" s="174" t="s">
        <v>425</v>
      </c>
      <c r="C584" s="164"/>
      <c r="D584" s="164"/>
      <c r="E584" s="164"/>
      <c r="F584" s="169" t="str">
        <f>IF($E584&lt;20,"",IF(H584=CAV!$A$3,IF($E584&lt;='CAV hastighet'!$E$5,100,IF($E584&lt;='CAV hastighet'!$E$6,125,IF($E584&lt;='CAV hastighet'!$E$7,160,IF($E584&lt;='CAV hastighet'!$E$8,200,IF($E584&lt;='CAV hastighet'!$E$9,250,IF($E584&lt;='CAV hastighet'!$E$10,315,IF($E584&lt;='CAV hastighet'!$E$11,400,IF($E584&lt;='CAV hastighet'!$E$12,500,IF($E584&lt;='CAV hastighet'!$E$13,630,"Dim må overstyres"))))))))),IF($E584&lt;='2. Velg maks og min hastigheter'!$E$5,100,IF($E584&lt;='2. Velg maks og min hastigheter'!$E$6,125,IF($E584&lt;='2. Velg maks og min hastigheter'!$E$7,160,IF($E584&lt;='2. Velg maks og min hastigheter'!$E$8,200,IF($E584&lt;='2. Velg maks og min hastigheter'!$E$9,250,IF($E584&lt;='2. Velg maks og min hastigheter'!$E$10,315,IF($E584&lt;='2. Velg maks og min hastigheter'!$E$11,400,IF($E584&lt;='2. Velg maks og min hastigheter'!$E$12,500,IF($E584&lt;='2. Velg maks og min hastigheter'!$E$13,630,"Bruk rektangulært")))))))))))</f>
        <v/>
      </c>
      <c r="G584" s="170"/>
      <c r="H584" s="170"/>
      <c r="I584" s="172" t="str">
        <f>IFERROR(IF(OR($E584="",F584=""),"",IF(AND(F584="Bruk rektangulært",G584=""),"",ROUND(IF(G584&lt;&gt;"",IF( VLOOKUP(G584,'Dim, min og maks'!$A$2:$F$54,6,FALSE)&lt;&gt;0,'1. Prosjekteringsverktøy'!E584/3600/VLOOKUP(G584,'Dim, min og maks'!$A$2:$F$54,6,FALSE),(E584/3600)/(((G584/2/1000))^2*PI())),IF( VLOOKUP(F584,'Dim, min og maks'!$A$2:$F$54,6,FALSE)&lt;&gt;0,'1. Prosjekteringsverktøy'!E584/3600/VLOOKUP($F584,'Dim, min og maks'!$A$2:$F$54,6,FALSE),($E584/3600)/((($F584/2/1000))^2*PI()))),1))),"Dim finnes ikke")</f>
        <v/>
      </c>
      <c r="J584" s="173" t="str">
        <f>IFERROR(ROUND(IF($F584=0,"",IF(H584=CAV!$A$3,E584,IF(G584&lt;&gt;"",IF($G584=100,'2. Velg maks og min hastigheter'!$H$5,IF($G584=125,'2. Velg maks og min hastigheter'!$H$6,IF($G584=160,'2. Velg maks og min hastigheter'!$H$7,IF($G584=200,'2. Velg maks og min hastigheter'!$H$8,IF($G584=250,'2. Velg maks og min hastigheter'!$H$9,IF($G584=315,'2. Velg maks og min hastigheter'!$H$10,IF($G584=400,'2. Velg maks og min hastigheter'!$H$11,IF($G584=500,'2. Velg maks og min hastigheter'!$H$12,IF($G584=630,'2. Velg maks og min hastigheter'!$H$13,VLOOKUP($G584,'Dim, min og maks'!$A$11:$H$54,6,FALSE)*3600*1.5))))))))),IF($F584=100,'2. Velg maks og min hastigheter'!$H$5,IF($F584=125,'2. Velg maks og min hastigheter'!$H$6,IF($F584=160,'2. Velg maks og min hastigheter'!$H$7,IF($F584=200,'2. Velg maks og min hastigheter'!$H$8,IF($F584=250,'2. Velg maks og min hastigheter'!$H$9,IF($F584=315,'2. Velg maks og min hastigheter'!$H$10,IF($F584=400,'2. Velg maks og min hastigheter'!$H$11,IF($F584=500,'2. Velg maks og min hastigheter'!$H$12,IF($F584=630,'2. Velg maks og min hastigheter'!$H$13,VLOOKUP($F584,'Dim, min og maks'!$A$11:$H$54,6,FALSE)*3600*1.5)))))))))))),0),"")</f>
        <v/>
      </c>
      <c r="K584" s="174"/>
      <c r="L584" s="175" t="str">
        <f t="shared" si="21"/>
        <v/>
      </c>
      <c r="M584" s="233" t="str">
        <f t="shared" si="20"/>
        <v/>
      </c>
      <c r="N584" s="233"/>
      <c r="O584" s="233"/>
      <c r="P584" s="164"/>
    </row>
    <row r="585" spans="1:16" ht="15" customHeight="1" x14ac:dyDescent="0.3">
      <c r="A585" s="155"/>
      <c r="B585" s="174" t="s">
        <v>425</v>
      </c>
      <c r="C585" s="164"/>
      <c r="D585" s="164"/>
      <c r="E585" s="164"/>
      <c r="F585" s="169" t="str">
        <f>IF($E585&lt;20,"",IF(H585=CAV!$A$3,IF($E585&lt;='CAV hastighet'!$E$5,100,IF($E585&lt;='CAV hastighet'!$E$6,125,IF($E585&lt;='CAV hastighet'!$E$7,160,IF($E585&lt;='CAV hastighet'!$E$8,200,IF($E585&lt;='CAV hastighet'!$E$9,250,IF($E585&lt;='CAV hastighet'!$E$10,315,IF($E585&lt;='CAV hastighet'!$E$11,400,IF($E585&lt;='CAV hastighet'!$E$12,500,IF($E585&lt;='CAV hastighet'!$E$13,630,"Dim må overstyres"))))))))),IF($E585&lt;='2. Velg maks og min hastigheter'!$E$5,100,IF($E585&lt;='2. Velg maks og min hastigheter'!$E$6,125,IF($E585&lt;='2. Velg maks og min hastigheter'!$E$7,160,IF($E585&lt;='2. Velg maks og min hastigheter'!$E$8,200,IF($E585&lt;='2. Velg maks og min hastigheter'!$E$9,250,IF($E585&lt;='2. Velg maks og min hastigheter'!$E$10,315,IF($E585&lt;='2. Velg maks og min hastigheter'!$E$11,400,IF($E585&lt;='2. Velg maks og min hastigheter'!$E$12,500,IF($E585&lt;='2. Velg maks og min hastigheter'!$E$13,630,"Bruk rektangulært")))))))))))</f>
        <v/>
      </c>
      <c r="G585" s="170"/>
      <c r="H585" s="170"/>
      <c r="I585" s="172" t="str">
        <f>IFERROR(IF(OR($E585="",F585=""),"",IF(AND(F585="Bruk rektangulært",G585=""),"",ROUND(IF(G585&lt;&gt;"",IF( VLOOKUP(G585,'Dim, min og maks'!$A$2:$F$54,6,FALSE)&lt;&gt;0,'1. Prosjekteringsverktøy'!E585/3600/VLOOKUP(G585,'Dim, min og maks'!$A$2:$F$54,6,FALSE),(E585/3600)/(((G585/2/1000))^2*PI())),IF( VLOOKUP(F585,'Dim, min og maks'!$A$2:$F$54,6,FALSE)&lt;&gt;0,'1. Prosjekteringsverktøy'!E585/3600/VLOOKUP($F585,'Dim, min og maks'!$A$2:$F$54,6,FALSE),($E585/3600)/((($F585/2/1000))^2*PI()))),1))),"Dim finnes ikke")</f>
        <v/>
      </c>
      <c r="J585" s="173" t="str">
        <f>IFERROR(ROUND(IF($F585=0,"",IF(H585=CAV!$A$3,E585,IF(G585&lt;&gt;"",IF($G585=100,'2. Velg maks og min hastigheter'!$H$5,IF($G585=125,'2. Velg maks og min hastigheter'!$H$6,IF($G585=160,'2. Velg maks og min hastigheter'!$H$7,IF($G585=200,'2. Velg maks og min hastigheter'!$H$8,IF($G585=250,'2. Velg maks og min hastigheter'!$H$9,IF($G585=315,'2. Velg maks og min hastigheter'!$H$10,IF($G585=400,'2. Velg maks og min hastigheter'!$H$11,IF($G585=500,'2. Velg maks og min hastigheter'!$H$12,IF($G585=630,'2. Velg maks og min hastigheter'!$H$13,VLOOKUP($G585,'Dim, min og maks'!$A$11:$H$54,6,FALSE)*3600*1.5))))))))),IF($F585=100,'2. Velg maks og min hastigheter'!$H$5,IF($F585=125,'2. Velg maks og min hastigheter'!$H$6,IF($F585=160,'2. Velg maks og min hastigheter'!$H$7,IF($F585=200,'2. Velg maks og min hastigheter'!$H$8,IF($F585=250,'2. Velg maks og min hastigheter'!$H$9,IF($F585=315,'2. Velg maks og min hastigheter'!$H$10,IF($F585=400,'2. Velg maks og min hastigheter'!$H$11,IF($F585=500,'2. Velg maks og min hastigheter'!$H$12,IF($F585=630,'2. Velg maks og min hastigheter'!$H$13,VLOOKUP($F585,'Dim, min og maks'!$A$11:$H$54,6,FALSE)*3600*1.5)))))))))))),0),"")</f>
        <v/>
      </c>
      <c r="K585" s="174"/>
      <c r="L585" s="175" t="str">
        <f t="shared" si="21"/>
        <v/>
      </c>
      <c r="M585" s="233" t="str">
        <f t="shared" si="20"/>
        <v/>
      </c>
      <c r="N585" s="233"/>
      <c r="O585" s="233"/>
      <c r="P585" s="164"/>
    </row>
    <row r="586" spans="1:16" ht="15" customHeight="1" x14ac:dyDescent="0.3">
      <c r="A586" s="155"/>
      <c r="B586" s="174" t="s">
        <v>425</v>
      </c>
      <c r="C586" s="164"/>
      <c r="D586" s="164"/>
      <c r="E586" s="164"/>
      <c r="F586" s="169" t="str">
        <f>IF($E586&lt;20,"",IF(H586=CAV!$A$3,IF($E586&lt;='CAV hastighet'!$E$5,100,IF($E586&lt;='CAV hastighet'!$E$6,125,IF($E586&lt;='CAV hastighet'!$E$7,160,IF($E586&lt;='CAV hastighet'!$E$8,200,IF($E586&lt;='CAV hastighet'!$E$9,250,IF($E586&lt;='CAV hastighet'!$E$10,315,IF($E586&lt;='CAV hastighet'!$E$11,400,IF($E586&lt;='CAV hastighet'!$E$12,500,IF($E586&lt;='CAV hastighet'!$E$13,630,"Dim må overstyres"))))))))),IF($E586&lt;='2. Velg maks og min hastigheter'!$E$5,100,IF($E586&lt;='2. Velg maks og min hastigheter'!$E$6,125,IF($E586&lt;='2. Velg maks og min hastigheter'!$E$7,160,IF($E586&lt;='2. Velg maks og min hastigheter'!$E$8,200,IF($E586&lt;='2. Velg maks og min hastigheter'!$E$9,250,IF($E586&lt;='2. Velg maks og min hastigheter'!$E$10,315,IF($E586&lt;='2. Velg maks og min hastigheter'!$E$11,400,IF($E586&lt;='2. Velg maks og min hastigheter'!$E$12,500,IF($E586&lt;='2. Velg maks og min hastigheter'!$E$13,630,"Bruk rektangulært")))))))))))</f>
        <v/>
      </c>
      <c r="G586" s="170"/>
      <c r="H586" s="170"/>
      <c r="I586" s="172" t="str">
        <f>IFERROR(IF(OR($E586="",F586=""),"",IF(AND(F586="Bruk rektangulært",G586=""),"",ROUND(IF(G586&lt;&gt;"",IF( VLOOKUP(G586,'Dim, min og maks'!$A$2:$F$54,6,FALSE)&lt;&gt;0,'1. Prosjekteringsverktøy'!E586/3600/VLOOKUP(G586,'Dim, min og maks'!$A$2:$F$54,6,FALSE),(E586/3600)/(((G586/2/1000))^2*PI())),IF( VLOOKUP(F586,'Dim, min og maks'!$A$2:$F$54,6,FALSE)&lt;&gt;0,'1. Prosjekteringsverktøy'!E586/3600/VLOOKUP($F586,'Dim, min og maks'!$A$2:$F$54,6,FALSE),($E586/3600)/((($F586/2/1000))^2*PI()))),1))),"Dim finnes ikke")</f>
        <v/>
      </c>
      <c r="J586" s="173" t="str">
        <f>IFERROR(ROUND(IF($F586=0,"",IF(H586=CAV!$A$3,E586,IF(G586&lt;&gt;"",IF($G586=100,'2. Velg maks og min hastigheter'!$H$5,IF($G586=125,'2. Velg maks og min hastigheter'!$H$6,IF($G586=160,'2. Velg maks og min hastigheter'!$H$7,IF($G586=200,'2. Velg maks og min hastigheter'!$H$8,IF($G586=250,'2. Velg maks og min hastigheter'!$H$9,IF($G586=315,'2. Velg maks og min hastigheter'!$H$10,IF($G586=400,'2. Velg maks og min hastigheter'!$H$11,IF($G586=500,'2. Velg maks og min hastigheter'!$H$12,IF($G586=630,'2. Velg maks og min hastigheter'!$H$13,VLOOKUP($G586,'Dim, min og maks'!$A$11:$H$54,6,FALSE)*3600*1.5))))))))),IF($F586=100,'2. Velg maks og min hastigheter'!$H$5,IF($F586=125,'2. Velg maks og min hastigheter'!$H$6,IF($F586=160,'2. Velg maks og min hastigheter'!$H$7,IF($F586=200,'2. Velg maks og min hastigheter'!$H$8,IF($F586=250,'2. Velg maks og min hastigheter'!$H$9,IF($F586=315,'2. Velg maks og min hastigheter'!$H$10,IF($F586=400,'2. Velg maks og min hastigheter'!$H$11,IF($F586=500,'2. Velg maks og min hastigheter'!$H$12,IF($F586=630,'2. Velg maks og min hastigheter'!$H$13,VLOOKUP($F586,'Dim, min og maks'!$A$11:$H$54,6,FALSE)*3600*1.5)))))))))))),0),"")</f>
        <v/>
      </c>
      <c r="K586" s="174"/>
      <c r="L586" s="175" t="str">
        <f t="shared" si="21"/>
        <v/>
      </c>
      <c r="M586" s="233" t="str">
        <f t="shared" si="20"/>
        <v/>
      </c>
      <c r="N586" s="233"/>
      <c r="O586" s="233"/>
      <c r="P586" s="164"/>
    </row>
    <row r="587" spans="1:16" ht="15" customHeight="1" x14ac:dyDescent="0.3">
      <c r="A587" s="155"/>
      <c r="B587" s="174" t="s">
        <v>425</v>
      </c>
      <c r="C587" s="164"/>
      <c r="D587" s="164"/>
      <c r="E587" s="164"/>
      <c r="F587" s="169" t="str">
        <f>IF($E587&lt;20,"",IF(H587=CAV!$A$3,IF($E587&lt;='CAV hastighet'!$E$5,100,IF($E587&lt;='CAV hastighet'!$E$6,125,IF($E587&lt;='CAV hastighet'!$E$7,160,IF($E587&lt;='CAV hastighet'!$E$8,200,IF($E587&lt;='CAV hastighet'!$E$9,250,IF($E587&lt;='CAV hastighet'!$E$10,315,IF($E587&lt;='CAV hastighet'!$E$11,400,IF($E587&lt;='CAV hastighet'!$E$12,500,IF($E587&lt;='CAV hastighet'!$E$13,630,"Dim må overstyres"))))))))),IF($E587&lt;='2. Velg maks og min hastigheter'!$E$5,100,IF($E587&lt;='2. Velg maks og min hastigheter'!$E$6,125,IF($E587&lt;='2. Velg maks og min hastigheter'!$E$7,160,IF($E587&lt;='2. Velg maks og min hastigheter'!$E$8,200,IF($E587&lt;='2. Velg maks og min hastigheter'!$E$9,250,IF($E587&lt;='2. Velg maks og min hastigheter'!$E$10,315,IF($E587&lt;='2. Velg maks og min hastigheter'!$E$11,400,IF($E587&lt;='2. Velg maks og min hastigheter'!$E$12,500,IF($E587&lt;='2. Velg maks og min hastigheter'!$E$13,630,"Bruk rektangulært")))))))))))</f>
        <v/>
      </c>
      <c r="G587" s="170"/>
      <c r="H587" s="170"/>
      <c r="I587" s="172" t="str">
        <f>IFERROR(IF(OR($E587="",F587=""),"",IF(AND(F587="Bruk rektangulært",G587=""),"",ROUND(IF(G587&lt;&gt;"",IF( VLOOKUP(G587,'Dim, min og maks'!$A$2:$F$54,6,FALSE)&lt;&gt;0,'1. Prosjekteringsverktøy'!E587/3600/VLOOKUP(G587,'Dim, min og maks'!$A$2:$F$54,6,FALSE),(E587/3600)/(((G587/2/1000))^2*PI())),IF( VLOOKUP(F587,'Dim, min og maks'!$A$2:$F$54,6,FALSE)&lt;&gt;0,'1. Prosjekteringsverktøy'!E587/3600/VLOOKUP($F587,'Dim, min og maks'!$A$2:$F$54,6,FALSE),($E587/3600)/((($F587/2/1000))^2*PI()))),1))),"Dim finnes ikke")</f>
        <v/>
      </c>
      <c r="J587" s="173" t="str">
        <f>IFERROR(ROUND(IF($F587=0,"",IF(H587=CAV!$A$3,E587,IF(G587&lt;&gt;"",IF($G587=100,'2. Velg maks og min hastigheter'!$H$5,IF($G587=125,'2. Velg maks og min hastigheter'!$H$6,IF($G587=160,'2. Velg maks og min hastigheter'!$H$7,IF($G587=200,'2. Velg maks og min hastigheter'!$H$8,IF($G587=250,'2. Velg maks og min hastigheter'!$H$9,IF($G587=315,'2. Velg maks og min hastigheter'!$H$10,IF($G587=400,'2. Velg maks og min hastigheter'!$H$11,IF($G587=500,'2. Velg maks og min hastigheter'!$H$12,IF($G587=630,'2. Velg maks og min hastigheter'!$H$13,VLOOKUP($G587,'Dim, min og maks'!$A$11:$H$54,6,FALSE)*3600*1.5))))))))),IF($F587=100,'2. Velg maks og min hastigheter'!$H$5,IF($F587=125,'2. Velg maks og min hastigheter'!$H$6,IF($F587=160,'2. Velg maks og min hastigheter'!$H$7,IF($F587=200,'2. Velg maks og min hastigheter'!$H$8,IF($F587=250,'2. Velg maks og min hastigheter'!$H$9,IF($F587=315,'2. Velg maks og min hastigheter'!$H$10,IF($F587=400,'2. Velg maks og min hastigheter'!$H$11,IF($F587=500,'2. Velg maks og min hastigheter'!$H$12,IF($F587=630,'2. Velg maks og min hastigheter'!$H$13,VLOOKUP($F587,'Dim, min og maks'!$A$11:$H$54,6,FALSE)*3600*1.5)))))))))))),0),"")</f>
        <v/>
      </c>
      <c r="K587" s="174"/>
      <c r="L587" s="175" t="str">
        <f t="shared" si="21"/>
        <v/>
      </c>
      <c r="M587" s="233" t="str">
        <f t="shared" ref="M587:M650" si="22">IF(L587="Ja","Vmin er for lav, gå ned en dim eller øk Vmin.",IF(AND(L587="",F587="Bruk rektangulært",G587&lt;&gt;""),"",IF(AND(L587="",F587="Bruk rektangulært"),"Vmaks er for høy, overstyr med retangulært spjeld.","")))</f>
        <v/>
      </c>
      <c r="N587" s="233"/>
      <c r="O587" s="233"/>
      <c r="P587" s="164"/>
    </row>
    <row r="588" spans="1:16" ht="15" customHeight="1" x14ac:dyDescent="0.3">
      <c r="A588" s="155"/>
      <c r="B588" s="174" t="s">
        <v>425</v>
      </c>
      <c r="C588" s="164"/>
      <c r="D588" s="164"/>
      <c r="E588" s="164"/>
      <c r="F588" s="169" t="str">
        <f>IF($E588&lt;20,"",IF(H588=CAV!$A$3,IF($E588&lt;='CAV hastighet'!$E$5,100,IF($E588&lt;='CAV hastighet'!$E$6,125,IF($E588&lt;='CAV hastighet'!$E$7,160,IF($E588&lt;='CAV hastighet'!$E$8,200,IF($E588&lt;='CAV hastighet'!$E$9,250,IF($E588&lt;='CAV hastighet'!$E$10,315,IF($E588&lt;='CAV hastighet'!$E$11,400,IF($E588&lt;='CAV hastighet'!$E$12,500,IF($E588&lt;='CAV hastighet'!$E$13,630,"Dim må overstyres"))))))))),IF($E588&lt;='2. Velg maks og min hastigheter'!$E$5,100,IF($E588&lt;='2. Velg maks og min hastigheter'!$E$6,125,IF($E588&lt;='2. Velg maks og min hastigheter'!$E$7,160,IF($E588&lt;='2. Velg maks og min hastigheter'!$E$8,200,IF($E588&lt;='2. Velg maks og min hastigheter'!$E$9,250,IF($E588&lt;='2. Velg maks og min hastigheter'!$E$10,315,IF($E588&lt;='2. Velg maks og min hastigheter'!$E$11,400,IF($E588&lt;='2. Velg maks og min hastigheter'!$E$12,500,IF($E588&lt;='2. Velg maks og min hastigheter'!$E$13,630,"Bruk rektangulært")))))))))))</f>
        <v/>
      </c>
      <c r="G588" s="170"/>
      <c r="H588" s="170"/>
      <c r="I588" s="172" t="str">
        <f>IFERROR(IF(OR($E588="",F588=""),"",IF(AND(F588="Bruk rektangulært",G588=""),"",ROUND(IF(G588&lt;&gt;"",IF( VLOOKUP(G588,'Dim, min og maks'!$A$2:$F$54,6,FALSE)&lt;&gt;0,'1. Prosjekteringsverktøy'!E588/3600/VLOOKUP(G588,'Dim, min og maks'!$A$2:$F$54,6,FALSE),(E588/3600)/(((G588/2/1000))^2*PI())),IF( VLOOKUP(F588,'Dim, min og maks'!$A$2:$F$54,6,FALSE)&lt;&gt;0,'1. Prosjekteringsverktøy'!E588/3600/VLOOKUP($F588,'Dim, min og maks'!$A$2:$F$54,6,FALSE),($E588/3600)/((($F588/2/1000))^2*PI()))),1))),"Dim finnes ikke")</f>
        <v/>
      </c>
      <c r="J588" s="173" t="str">
        <f>IFERROR(ROUND(IF($F588=0,"",IF(H588=CAV!$A$3,E588,IF(G588&lt;&gt;"",IF($G588=100,'2. Velg maks og min hastigheter'!$H$5,IF($G588=125,'2. Velg maks og min hastigheter'!$H$6,IF($G588=160,'2. Velg maks og min hastigheter'!$H$7,IF($G588=200,'2. Velg maks og min hastigheter'!$H$8,IF($G588=250,'2. Velg maks og min hastigheter'!$H$9,IF($G588=315,'2. Velg maks og min hastigheter'!$H$10,IF($G588=400,'2. Velg maks og min hastigheter'!$H$11,IF($G588=500,'2. Velg maks og min hastigheter'!$H$12,IF($G588=630,'2. Velg maks og min hastigheter'!$H$13,VLOOKUP($G588,'Dim, min og maks'!$A$11:$H$54,6,FALSE)*3600*1.5))))))))),IF($F588=100,'2. Velg maks og min hastigheter'!$H$5,IF($F588=125,'2. Velg maks og min hastigheter'!$H$6,IF($F588=160,'2. Velg maks og min hastigheter'!$H$7,IF($F588=200,'2. Velg maks og min hastigheter'!$H$8,IF($F588=250,'2. Velg maks og min hastigheter'!$H$9,IF($F588=315,'2. Velg maks og min hastigheter'!$H$10,IF($F588=400,'2. Velg maks og min hastigheter'!$H$11,IF($F588=500,'2. Velg maks og min hastigheter'!$H$12,IF($F588=630,'2. Velg maks og min hastigheter'!$H$13,VLOOKUP($F588,'Dim, min og maks'!$A$11:$H$54,6,FALSE)*3600*1.5)))))))))))),0),"")</f>
        <v/>
      </c>
      <c r="K588" s="174"/>
      <c r="L588" s="175" t="str">
        <f t="shared" si="21"/>
        <v/>
      </c>
      <c r="M588" s="233" t="str">
        <f t="shared" si="22"/>
        <v/>
      </c>
      <c r="N588" s="233"/>
      <c r="O588" s="233"/>
      <c r="P588" s="164"/>
    </row>
    <row r="589" spans="1:16" ht="15" customHeight="1" x14ac:dyDescent="0.3">
      <c r="A589" s="155"/>
      <c r="B589" s="174" t="s">
        <v>425</v>
      </c>
      <c r="C589" s="164"/>
      <c r="D589" s="164"/>
      <c r="E589" s="164"/>
      <c r="F589" s="169" t="str">
        <f>IF($E589&lt;20,"",IF(H589=CAV!$A$3,IF($E589&lt;='CAV hastighet'!$E$5,100,IF($E589&lt;='CAV hastighet'!$E$6,125,IF($E589&lt;='CAV hastighet'!$E$7,160,IF($E589&lt;='CAV hastighet'!$E$8,200,IF($E589&lt;='CAV hastighet'!$E$9,250,IF($E589&lt;='CAV hastighet'!$E$10,315,IF($E589&lt;='CAV hastighet'!$E$11,400,IF($E589&lt;='CAV hastighet'!$E$12,500,IF($E589&lt;='CAV hastighet'!$E$13,630,"Dim må overstyres"))))))))),IF($E589&lt;='2. Velg maks og min hastigheter'!$E$5,100,IF($E589&lt;='2. Velg maks og min hastigheter'!$E$6,125,IF($E589&lt;='2. Velg maks og min hastigheter'!$E$7,160,IF($E589&lt;='2. Velg maks og min hastigheter'!$E$8,200,IF($E589&lt;='2. Velg maks og min hastigheter'!$E$9,250,IF($E589&lt;='2. Velg maks og min hastigheter'!$E$10,315,IF($E589&lt;='2. Velg maks og min hastigheter'!$E$11,400,IF($E589&lt;='2. Velg maks og min hastigheter'!$E$12,500,IF($E589&lt;='2. Velg maks og min hastigheter'!$E$13,630,"Bruk rektangulært")))))))))))</f>
        <v/>
      </c>
      <c r="G589" s="170"/>
      <c r="H589" s="170"/>
      <c r="I589" s="172" t="str">
        <f>IFERROR(IF(OR($E589="",F589=""),"",IF(AND(F589="Bruk rektangulært",G589=""),"",ROUND(IF(G589&lt;&gt;"",IF( VLOOKUP(G589,'Dim, min og maks'!$A$2:$F$54,6,FALSE)&lt;&gt;0,'1. Prosjekteringsverktøy'!E589/3600/VLOOKUP(G589,'Dim, min og maks'!$A$2:$F$54,6,FALSE),(E589/3600)/(((G589/2/1000))^2*PI())),IF( VLOOKUP(F589,'Dim, min og maks'!$A$2:$F$54,6,FALSE)&lt;&gt;0,'1. Prosjekteringsverktøy'!E589/3600/VLOOKUP($F589,'Dim, min og maks'!$A$2:$F$54,6,FALSE),($E589/3600)/((($F589/2/1000))^2*PI()))),1))),"Dim finnes ikke")</f>
        <v/>
      </c>
      <c r="J589" s="173" t="str">
        <f>IFERROR(ROUND(IF($F589=0,"",IF(H589=CAV!$A$3,E589,IF(G589&lt;&gt;"",IF($G589=100,'2. Velg maks og min hastigheter'!$H$5,IF($G589=125,'2. Velg maks og min hastigheter'!$H$6,IF($G589=160,'2. Velg maks og min hastigheter'!$H$7,IF($G589=200,'2. Velg maks og min hastigheter'!$H$8,IF($G589=250,'2. Velg maks og min hastigheter'!$H$9,IF($G589=315,'2. Velg maks og min hastigheter'!$H$10,IF($G589=400,'2. Velg maks og min hastigheter'!$H$11,IF($G589=500,'2. Velg maks og min hastigheter'!$H$12,IF($G589=630,'2. Velg maks og min hastigheter'!$H$13,VLOOKUP($G589,'Dim, min og maks'!$A$11:$H$54,6,FALSE)*3600*1.5))))))))),IF($F589=100,'2. Velg maks og min hastigheter'!$H$5,IF($F589=125,'2. Velg maks og min hastigheter'!$H$6,IF($F589=160,'2. Velg maks og min hastigheter'!$H$7,IF($F589=200,'2. Velg maks og min hastigheter'!$H$8,IF($F589=250,'2. Velg maks og min hastigheter'!$H$9,IF($F589=315,'2. Velg maks og min hastigheter'!$H$10,IF($F589=400,'2. Velg maks og min hastigheter'!$H$11,IF($F589=500,'2. Velg maks og min hastigheter'!$H$12,IF($F589=630,'2. Velg maks og min hastigheter'!$H$13,VLOOKUP($F589,'Dim, min og maks'!$A$11:$H$54,6,FALSE)*3600*1.5)))))))))))),0),"")</f>
        <v/>
      </c>
      <c r="K589" s="174"/>
      <c r="L589" s="175" t="str">
        <f t="shared" si="21"/>
        <v/>
      </c>
      <c r="M589" s="233" t="str">
        <f t="shared" si="22"/>
        <v/>
      </c>
      <c r="N589" s="233"/>
      <c r="O589" s="233"/>
      <c r="P589" s="164"/>
    </row>
    <row r="590" spans="1:16" ht="15" customHeight="1" x14ac:dyDescent="0.3">
      <c r="A590" s="155"/>
      <c r="B590" s="174" t="s">
        <v>425</v>
      </c>
      <c r="C590" s="164"/>
      <c r="D590" s="164"/>
      <c r="E590" s="164"/>
      <c r="F590" s="169" t="str">
        <f>IF($E590&lt;20,"",IF(H590=CAV!$A$3,IF($E590&lt;='CAV hastighet'!$E$5,100,IF($E590&lt;='CAV hastighet'!$E$6,125,IF($E590&lt;='CAV hastighet'!$E$7,160,IF($E590&lt;='CAV hastighet'!$E$8,200,IF($E590&lt;='CAV hastighet'!$E$9,250,IF($E590&lt;='CAV hastighet'!$E$10,315,IF($E590&lt;='CAV hastighet'!$E$11,400,IF($E590&lt;='CAV hastighet'!$E$12,500,IF($E590&lt;='CAV hastighet'!$E$13,630,"Dim må overstyres"))))))))),IF($E590&lt;='2. Velg maks og min hastigheter'!$E$5,100,IF($E590&lt;='2. Velg maks og min hastigheter'!$E$6,125,IF($E590&lt;='2. Velg maks og min hastigheter'!$E$7,160,IF($E590&lt;='2. Velg maks og min hastigheter'!$E$8,200,IF($E590&lt;='2. Velg maks og min hastigheter'!$E$9,250,IF($E590&lt;='2. Velg maks og min hastigheter'!$E$10,315,IF($E590&lt;='2. Velg maks og min hastigheter'!$E$11,400,IF($E590&lt;='2. Velg maks og min hastigheter'!$E$12,500,IF($E590&lt;='2. Velg maks og min hastigheter'!$E$13,630,"Bruk rektangulært")))))))))))</f>
        <v/>
      </c>
      <c r="G590" s="170"/>
      <c r="H590" s="170"/>
      <c r="I590" s="172" t="str">
        <f>IFERROR(IF(OR($E590="",F590=""),"",IF(AND(F590="Bruk rektangulært",G590=""),"",ROUND(IF(G590&lt;&gt;"",IF( VLOOKUP(G590,'Dim, min og maks'!$A$2:$F$54,6,FALSE)&lt;&gt;0,'1. Prosjekteringsverktøy'!E590/3600/VLOOKUP(G590,'Dim, min og maks'!$A$2:$F$54,6,FALSE),(E590/3600)/(((G590/2/1000))^2*PI())),IF( VLOOKUP(F590,'Dim, min og maks'!$A$2:$F$54,6,FALSE)&lt;&gt;0,'1. Prosjekteringsverktøy'!E590/3600/VLOOKUP($F590,'Dim, min og maks'!$A$2:$F$54,6,FALSE),($E590/3600)/((($F590/2/1000))^2*PI()))),1))),"Dim finnes ikke")</f>
        <v/>
      </c>
      <c r="J590" s="173" t="str">
        <f>IFERROR(ROUND(IF($F590=0,"",IF(H590=CAV!$A$3,E590,IF(G590&lt;&gt;"",IF($G590=100,'2. Velg maks og min hastigheter'!$H$5,IF($G590=125,'2. Velg maks og min hastigheter'!$H$6,IF($G590=160,'2. Velg maks og min hastigheter'!$H$7,IF($G590=200,'2. Velg maks og min hastigheter'!$H$8,IF($G590=250,'2. Velg maks og min hastigheter'!$H$9,IF($G590=315,'2. Velg maks og min hastigheter'!$H$10,IF($G590=400,'2. Velg maks og min hastigheter'!$H$11,IF($G590=500,'2. Velg maks og min hastigheter'!$H$12,IF($G590=630,'2. Velg maks og min hastigheter'!$H$13,VLOOKUP($G590,'Dim, min og maks'!$A$11:$H$54,6,FALSE)*3600*1.5))))))))),IF($F590=100,'2. Velg maks og min hastigheter'!$H$5,IF($F590=125,'2. Velg maks og min hastigheter'!$H$6,IF($F590=160,'2. Velg maks og min hastigheter'!$H$7,IF($F590=200,'2. Velg maks og min hastigheter'!$H$8,IF($F590=250,'2. Velg maks og min hastigheter'!$H$9,IF($F590=315,'2. Velg maks og min hastigheter'!$H$10,IF($F590=400,'2. Velg maks og min hastigheter'!$H$11,IF($F590=500,'2. Velg maks og min hastigheter'!$H$12,IF($F590=630,'2. Velg maks og min hastigheter'!$H$13,VLOOKUP($F590,'Dim, min og maks'!$A$11:$H$54,6,FALSE)*3600*1.5)))))))))))),0),"")</f>
        <v/>
      </c>
      <c r="K590" s="174"/>
      <c r="L590" s="175" t="str">
        <f t="shared" si="21"/>
        <v/>
      </c>
      <c r="M590" s="233" t="str">
        <f t="shared" si="22"/>
        <v/>
      </c>
      <c r="N590" s="233"/>
      <c r="O590" s="233"/>
      <c r="P590" s="164"/>
    </row>
    <row r="591" spans="1:16" ht="15" customHeight="1" x14ac:dyDescent="0.3">
      <c r="A591" s="155"/>
      <c r="B591" s="174" t="s">
        <v>425</v>
      </c>
      <c r="C591" s="164"/>
      <c r="D591" s="164"/>
      <c r="E591" s="164"/>
      <c r="F591" s="169" t="str">
        <f>IF($E591&lt;20,"",IF(H591=CAV!$A$3,IF($E591&lt;='CAV hastighet'!$E$5,100,IF($E591&lt;='CAV hastighet'!$E$6,125,IF($E591&lt;='CAV hastighet'!$E$7,160,IF($E591&lt;='CAV hastighet'!$E$8,200,IF($E591&lt;='CAV hastighet'!$E$9,250,IF($E591&lt;='CAV hastighet'!$E$10,315,IF($E591&lt;='CAV hastighet'!$E$11,400,IF($E591&lt;='CAV hastighet'!$E$12,500,IF($E591&lt;='CAV hastighet'!$E$13,630,"Dim må overstyres"))))))))),IF($E591&lt;='2. Velg maks og min hastigheter'!$E$5,100,IF($E591&lt;='2. Velg maks og min hastigheter'!$E$6,125,IF($E591&lt;='2. Velg maks og min hastigheter'!$E$7,160,IF($E591&lt;='2. Velg maks og min hastigheter'!$E$8,200,IF($E591&lt;='2. Velg maks og min hastigheter'!$E$9,250,IF($E591&lt;='2. Velg maks og min hastigheter'!$E$10,315,IF($E591&lt;='2. Velg maks og min hastigheter'!$E$11,400,IF($E591&lt;='2. Velg maks og min hastigheter'!$E$12,500,IF($E591&lt;='2. Velg maks og min hastigheter'!$E$13,630,"Bruk rektangulært")))))))))))</f>
        <v/>
      </c>
      <c r="G591" s="170"/>
      <c r="H591" s="170"/>
      <c r="I591" s="172" t="str">
        <f>IFERROR(IF(OR($E591="",F591=""),"",IF(AND(F591="Bruk rektangulært",G591=""),"",ROUND(IF(G591&lt;&gt;"",IF( VLOOKUP(G591,'Dim, min og maks'!$A$2:$F$54,6,FALSE)&lt;&gt;0,'1. Prosjekteringsverktøy'!E591/3600/VLOOKUP(G591,'Dim, min og maks'!$A$2:$F$54,6,FALSE),(E591/3600)/(((G591/2/1000))^2*PI())),IF( VLOOKUP(F591,'Dim, min og maks'!$A$2:$F$54,6,FALSE)&lt;&gt;0,'1. Prosjekteringsverktøy'!E591/3600/VLOOKUP($F591,'Dim, min og maks'!$A$2:$F$54,6,FALSE),($E591/3600)/((($F591/2/1000))^2*PI()))),1))),"Dim finnes ikke")</f>
        <v/>
      </c>
      <c r="J591" s="173" t="str">
        <f>IFERROR(ROUND(IF($F591=0,"",IF(H591=CAV!$A$3,E591,IF(G591&lt;&gt;"",IF($G591=100,'2. Velg maks og min hastigheter'!$H$5,IF($G591=125,'2. Velg maks og min hastigheter'!$H$6,IF($G591=160,'2. Velg maks og min hastigheter'!$H$7,IF($G591=200,'2. Velg maks og min hastigheter'!$H$8,IF($G591=250,'2. Velg maks og min hastigheter'!$H$9,IF($G591=315,'2. Velg maks og min hastigheter'!$H$10,IF($G591=400,'2. Velg maks og min hastigheter'!$H$11,IF($G591=500,'2. Velg maks og min hastigheter'!$H$12,IF($G591=630,'2. Velg maks og min hastigheter'!$H$13,VLOOKUP($G591,'Dim, min og maks'!$A$11:$H$54,6,FALSE)*3600*1.5))))))))),IF($F591=100,'2. Velg maks og min hastigheter'!$H$5,IF($F591=125,'2. Velg maks og min hastigheter'!$H$6,IF($F591=160,'2. Velg maks og min hastigheter'!$H$7,IF($F591=200,'2. Velg maks og min hastigheter'!$H$8,IF($F591=250,'2. Velg maks og min hastigheter'!$H$9,IF($F591=315,'2. Velg maks og min hastigheter'!$H$10,IF($F591=400,'2. Velg maks og min hastigheter'!$H$11,IF($F591=500,'2. Velg maks og min hastigheter'!$H$12,IF($F591=630,'2. Velg maks og min hastigheter'!$H$13,VLOOKUP($F591,'Dim, min og maks'!$A$11:$H$54,6,FALSE)*3600*1.5)))))))))))),0),"")</f>
        <v/>
      </c>
      <c r="K591" s="174"/>
      <c r="L591" s="175" t="str">
        <f t="shared" si="21"/>
        <v/>
      </c>
      <c r="M591" s="233" t="str">
        <f t="shared" si="22"/>
        <v/>
      </c>
      <c r="N591" s="233"/>
      <c r="O591" s="233"/>
      <c r="P591" s="164"/>
    </row>
    <row r="592" spans="1:16" ht="15" customHeight="1" x14ac:dyDescent="0.3">
      <c r="A592" s="155"/>
      <c r="B592" s="174" t="s">
        <v>425</v>
      </c>
      <c r="C592" s="164"/>
      <c r="D592" s="164"/>
      <c r="E592" s="164"/>
      <c r="F592" s="169" t="str">
        <f>IF($E592&lt;20,"",IF(H592=CAV!$A$3,IF($E592&lt;='CAV hastighet'!$E$5,100,IF($E592&lt;='CAV hastighet'!$E$6,125,IF($E592&lt;='CAV hastighet'!$E$7,160,IF($E592&lt;='CAV hastighet'!$E$8,200,IF($E592&lt;='CAV hastighet'!$E$9,250,IF($E592&lt;='CAV hastighet'!$E$10,315,IF($E592&lt;='CAV hastighet'!$E$11,400,IF($E592&lt;='CAV hastighet'!$E$12,500,IF($E592&lt;='CAV hastighet'!$E$13,630,"Dim må overstyres"))))))))),IF($E592&lt;='2. Velg maks og min hastigheter'!$E$5,100,IF($E592&lt;='2. Velg maks og min hastigheter'!$E$6,125,IF($E592&lt;='2. Velg maks og min hastigheter'!$E$7,160,IF($E592&lt;='2. Velg maks og min hastigheter'!$E$8,200,IF($E592&lt;='2. Velg maks og min hastigheter'!$E$9,250,IF($E592&lt;='2. Velg maks og min hastigheter'!$E$10,315,IF($E592&lt;='2. Velg maks og min hastigheter'!$E$11,400,IF($E592&lt;='2. Velg maks og min hastigheter'!$E$12,500,IF($E592&lt;='2. Velg maks og min hastigheter'!$E$13,630,"Bruk rektangulært")))))))))))</f>
        <v/>
      </c>
      <c r="G592" s="170"/>
      <c r="H592" s="170"/>
      <c r="I592" s="172" t="str">
        <f>IFERROR(IF(OR($E592="",F592=""),"",IF(AND(F592="Bruk rektangulært",G592=""),"",ROUND(IF(G592&lt;&gt;"",IF( VLOOKUP(G592,'Dim, min og maks'!$A$2:$F$54,6,FALSE)&lt;&gt;0,'1. Prosjekteringsverktøy'!E592/3600/VLOOKUP(G592,'Dim, min og maks'!$A$2:$F$54,6,FALSE),(E592/3600)/(((G592/2/1000))^2*PI())),IF( VLOOKUP(F592,'Dim, min og maks'!$A$2:$F$54,6,FALSE)&lt;&gt;0,'1. Prosjekteringsverktøy'!E592/3600/VLOOKUP($F592,'Dim, min og maks'!$A$2:$F$54,6,FALSE),($E592/3600)/((($F592/2/1000))^2*PI()))),1))),"Dim finnes ikke")</f>
        <v/>
      </c>
      <c r="J592" s="173" t="str">
        <f>IFERROR(ROUND(IF($F592=0,"",IF(H592=CAV!$A$3,E592,IF(G592&lt;&gt;"",IF($G592=100,'2. Velg maks og min hastigheter'!$H$5,IF($G592=125,'2. Velg maks og min hastigheter'!$H$6,IF($G592=160,'2. Velg maks og min hastigheter'!$H$7,IF($G592=200,'2. Velg maks og min hastigheter'!$H$8,IF($G592=250,'2. Velg maks og min hastigheter'!$H$9,IF($G592=315,'2. Velg maks og min hastigheter'!$H$10,IF($G592=400,'2. Velg maks og min hastigheter'!$H$11,IF($G592=500,'2. Velg maks og min hastigheter'!$H$12,IF($G592=630,'2. Velg maks og min hastigheter'!$H$13,VLOOKUP($G592,'Dim, min og maks'!$A$11:$H$54,6,FALSE)*3600*1.5))))))))),IF($F592=100,'2. Velg maks og min hastigheter'!$H$5,IF($F592=125,'2. Velg maks og min hastigheter'!$H$6,IF($F592=160,'2. Velg maks og min hastigheter'!$H$7,IF($F592=200,'2. Velg maks og min hastigheter'!$H$8,IF($F592=250,'2. Velg maks og min hastigheter'!$H$9,IF($F592=315,'2. Velg maks og min hastigheter'!$H$10,IF($F592=400,'2. Velg maks og min hastigheter'!$H$11,IF($F592=500,'2. Velg maks og min hastigheter'!$H$12,IF($F592=630,'2. Velg maks og min hastigheter'!$H$13,VLOOKUP($F592,'Dim, min og maks'!$A$11:$H$54,6,FALSE)*3600*1.5)))))))))))),0),"")</f>
        <v/>
      </c>
      <c r="K592" s="174"/>
      <c r="L592" s="175" t="str">
        <f t="shared" si="21"/>
        <v/>
      </c>
      <c r="M592" s="233" t="str">
        <f t="shared" si="22"/>
        <v/>
      </c>
      <c r="N592" s="233"/>
      <c r="O592" s="233"/>
      <c r="P592" s="164"/>
    </row>
    <row r="593" spans="1:16" ht="15" customHeight="1" x14ac:dyDescent="0.3">
      <c r="A593" s="155"/>
      <c r="B593" s="174" t="s">
        <v>425</v>
      </c>
      <c r="C593" s="164"/>
      <c r="D593" s="164"/>
      <c r="E593" s="164"/>
      <c r="F593" s="169" t="str">
        <f>IF($E593&lt;20,"",IF(H593=CAV!$A$3,IF($E593&lt;='CAV hastighet'!$E$5,100,IF($E593&lt;='CAV hastighet'!$E$6,125,IF($E593&lt;='CAV hastighet'!$E$7,160,IF($E593&lt;='CAV hastighet'!$E$8,200,IF($E593&lt;='CAV hastighet'!$E$9,250,IF($E593&lt;='CAV hastighet'!$E$10,315,IF($E593&lt;='CAV hastighet'!$E$11,400,IF($E593&lt;='CAV hastighet'!$E$12,500,IF($E593&lt;='CAV hastighet'!$E$13,630,"Dim må overstyres"))))))))),IF($E593&lt;='2. Velg maks og min hastigheter'!$E$5,100,IF($E593&lt;='2. Velg maks og min hastigheter'!$E$6,125,IF($E593&lt;='2. Velg maks og min hastigheter'!$E$7,160,IF($E593&lt;='2. Velg maks og min hastigheter'!$E$8,200,IF($E593&lt;='2. Velg maks og min hastigheter'!$E$9,250,IF($E593&lt;='2. Velg maks og min hastigheter'!$E$10,315,IF($E593&lt;='2. Velg maks og min hastigheter'!$E$11,400,IF($E593&lt;='2. Velg maks og min hastigheter'!$E$12,500,IF($E593&lt;='2. Velg maks og min hastigheter'!$E$13,630,"Bruk rektangulært")))))))))))</f>
        <v/>
      </c>
      <c r="G593" s="170"/>
      <c r="H593" s="170"/>
      <c r="I593" s="172" t="str">
        <f>IFERROR(IF(OR($E593="",F593=""),"",IF(AND(F593="Bruk rektangulært",G593=""),"",ROUND(IF(G593&lt;&gt;"",IF( VLOOKUP(G593,'Dim, min og maks'!$A$2:$F$54,6,FALSE)&lt;&gt;0,'1. Prosjekteringsverktøy'!E593/3600/VLOOKUP(G593,'Dim, min og maks'!$A$2:$F$54,6,FALSE),(E593/3600)/(((G593/2/1000))^2*PI())),IF( VLOOKUP(F593,'Dim, min og maks'!$A$2:$F$54,6,FALSE)&lt;&gt;0,'1. Prosjekteringsverktøy'!E593/3600/VLOOKUP($F593,'Dim, min og maks'!$A$2:$F$54,6,FALSE),($E593/3600)/((($F593/2/1000))^2*PI()))),1))),"Dim finnes ikke")</f>
        <v/>
      </c>
      <c r="J593" s="173" t="str">
        <f>IFERROR(ROUND(IF($F593=0,"",IF(H593=CAV!$A$3,E593,IF(G593&lt;&gt;"",IF($G593=100,'2. Velg maks og min hastigheter'!$H$5,IF($G593=125,'2. Velg maks og min hastigheter'!$H$6,IF($G593=160,'2. Velg maks og min hastigheter'!$H$7,IF($G593=200,'2. Velg maks og min hastigheter'!$H$8,IF($G593=250,'2. Velg maks og min hastigheter'!$H$9,IF($G593=315,'2. Velg maks og min hastigheter'!$H$10,IF($G593=400,'2. Velg maks og min hastigheter'!$H$11,IF($G593=500,'2. Velg maks og min hastigheter'!$H$12,IF($G593=630,'2. Velg maks og min hastigheter'!$H$13,VLOOKUP($G593,'Dim, min og maks'!$A$11:$H$54,6,FALSE)*3600*1.5))))))))),IF($F593=100,'2. Velg maks og min hastigheter'!$H$5,IF($F593=125,'2. Velg maks og min hastigheter'!$H$6,IF($F593=160,'2. Velg maks og min hastigheter'!$H$7,IF($F593=200,'2. Velg maks og min hastigheter'!$H$8,IF($F593=250,'2. Velg maks og min hastigheter'!$H$9,IF($F593=315,'2. Velg maks og min hastigheter'!$H$10,IF($F593=400,'2. Velg maks og min hastigheter'!$H$11,IF($F593=500,'2. Velg maks og min hastigheter'!$H$12,IF($F593=630,'2. Velg maks og min hastigheter'!$H$13,VLOOKUP($F593,'Dim, min og maks'!$A$11:$H$54,6,FALSE)*3600*1.5)))))))))))),0),"")</f>
        <v/>
      </c>
      <c r="K593" s="174"/>
      <c r="L593" s="175" t="str">
        <f t="shared" si="21"/>
        <v/>
      </c>
      <c r="M593" s="233" t="str">
        <f t="shared" si="22"/>
        <v/>
      </c>
      <c r="N593" s="233"/>
      <c r="O593" s="233"/>
      <c r="P593" s="164"/>
    </row>
    <row r="594" spans="1:16" ht="15" customHeight="1" x14ac:dyDescent="0.3">
      <c r="A594" s="155"/>
      <c r="B594" s="174" t="s">
        <v>425</v>
      </c>
      <c r="C594" s="164"/>
      <c r="D594" s="164"/>
      <c r="E594" s="164"/>
      <c r="F594" s="169" t="str">
        <f>IF($E594&lt;20,"",IF(H594=CAV!$A$3,IF($E594&lt;='CAV hastighet'!$E$5,100,IF($E594&lt;='CAV hastighet'!$E$6,125,IF($E594&lt;='CAV hastighet'!$E$7,160,IF($E594&lt;='CAV hastighet'!$E$8,200,IF($E594&lt;='CAV hastighet'!$E$9,250,IF($E594&lt;='CAV hastighet'!$E$10,315,IF($E594&lt;='CAV hastighet'!$E$11,400,IF($E594&lt;='CAV hastighet'!$E$12,500,IF($E594&lt;='CAV hastighet'!$E$13,630,"Dim må overstyres"))))))))),IF($E594&lt;='2. Velg maks og min hastigheter'!$E$5,100,IF($E594&lt;='2. Velg maks og min hastigheter'!$E$6,125,IF($E594&lt;='2. Velg maks og min hastigheter'!$E$7,160,IF($E594&lt;='2. Velg maks og min hastigheter'!$E$8,200,IF($E594&lt;='2. Velg maks og min hastigheter'!$E$9,250,IF($E594&lt;='2. Velg maks og min hastigheter'!$E$10,315,IF($E594&lt;='2. Velg maks og min hastigheter'!$E$11,400,IF($E594&lt;='2. Velg maks og min hastigheter'!$E$12,500,IF($E594&lt;='2. Velg maks og min hastigheter'!$E$13,630,"Bruk rektangulært")))))))))))</f>
        <v/>
      </c>
      <c r="G594" s="170"/>
      <c r="H594" s="170"/>
      <c r="I594" s="172" t="str">
        <f>IFERROR(IF(OR($E594="",F594=""),"",IF(AND(F594="Bruk rektangulært",G594=""),"",ROUND(IF(G594&lt;&gt;"",IF( VLOOKUP(G594,'Dim, min og maks'!$A$2:$F$54,6,FALSE)&lt;&gt;0,'1. Prosjekteringsverktøy'!E594/3600/VLOOKUP(G594,'Dim, min og maks'!$A$2:$F$54,6,FALSE),(E594/3600)/(((G594/2/1000))^2*PI())),IF( VLOOKUP(F594,'Dim, min og maks'!$A$2:$F$54,6,FALSE)&lt;&gt;0,'1. Prosjekteringsverktøy'!E594/3600/VLOOKUP($F594,'Dim, min og maks'!$A$2:$F$54,6,FALSE),($E594/3600)/((($F594/2/1000))^2*PI()))),1))),"Dim finnes ikke")</f>
        <v/>
      </c>
      <c r="J594" s="173" t="str">
        <f>IFERROR(ROUND(IF($F594=0,"",IF(H594=CAV!$A$3,E594,IF(G594&lt;&gt;"",IF($G594=100,'2. Velg maks og min hastigheter'!$H$5,IF($G594=125,'2. Velg maks og min hastigheter'!$H$6,IF($G594=160,'2. Velg maks og min hastigheter'!$H$7,IF($G594=200,'2. Velg maks og min hastigheter'!$H$8,IF($G594=250,'2. Velg maks og min hastigheter'!$H$9,IF($G594=315,'2. Velg maks og min hastigheter'!$H$10,IF($G594=400,'2. Velg maks og min hastigheter'!$H$11,IF($G594=500,'2. Velg maks og min hastigheter'!$H$12,IF($G594=630,'2. Velg maks og min hastigheter'!$H$13,VLOOKUP($G594,'Dim, min og maks'!$A$11:$H$54,6,FALSE)*3600*1.5))))))))),IF($F594=100,'2. Velg maks og min hastigheter'!$H$5,IF($F594=125,'2. Velg maks og min hastigheter'!$H$6,IF($F594=160,'2. Velg maks og min hastigheter'!$H$7,IF($F594=200,'2. Velg maks og min hastigheter'!$H$8,IF($F594=250,'2. Velg maks og min hastigheter'!$H$9,IF($F594=315,'2. Velg maks og min hastigheter'!$H$10,IF($F594=400,'2. Velg maks og min hastigheter'!$H$11,IF($F594=500,'2. Velg maks og min hastigheter'!$H$12,IF($F594=630,'2. Velg maks og min hastigheter'!$H$13,VLOOKUP($F594,'Dim, min og maks'!$A$11:$H$54,6,FALSE)*3600*1.5)))))))))))),0),"")</f>
        <v/>
      </c>
      <c r="K594" s="174"/>
      <c r="L594" s="175" t="str">
        <f t="shared" si="21"/>
        <v/>
      </c>
      <c r="M594" s="233" t="str">
        <f t="shared" si="22"/>
        <v/>
      </c>
      <c r="N594" s="233"/>
      <c r="O594" s="233"/>
      <c r="P594" s="164"/>
    </row>
    <row r="595" spans="1:16" ht="15" customHeight="1" x14ac:dyDescent="0.3">
      <c r="A595" s="155"/>
      <c r="B595" s="174" t="s">
        <v>425</v>
      </c>
      <c r="C595" s="164"/>
      <c r="D595" s="164"/>
      <c r="E595" s="164"/>
      <c r="F595" s="169" t="str">
        <f>IF($E595&lt;20,"",IF(H595=CAV!$A$3,IF($E595&lt;='CAV hastighet'!$E$5,100,IF($E595&lt;='CAV hastighet'!$E$6,125,IF($E595&lt;='CAV hastighet'!$E$7,160,IF($E595&lt;='CAV hastighet'!$E$8,200,IF($E595&lt;='CAV hastighet'!$E$9,250,IF($E595&lt;='CAV hastighet'!$E$10,315,IF($E595&lt;='CAV hastighet'!$E$11,400,IF($E595&lt;='CAV hastighet'!$E$12,500,IF($E595&lt;='CAV hastighet'!$E$13,630,"Dim må overstyres"))))))))),IF($E595&lt;='2. Velg maks og min hastigheter'!$E$5,100,IF($E595&lt;='2. Velg maks og min hastigheter'!$E$6,125,IF($E595&lt;='2. Velg maks og min hastigheter'!$E$7,160,IF($E595&lt;='2. Velg maks og min hastigheter'!$E$8,200,IF($E595&lt;='2. Velg maks og min hastigheter'!$E$9,250,IF($E595&lt;='2. Velg maks og min hastigheter'!$E$10,315,IF($E595&lt;='2. Velg maks og min hastigheter'!$E$11,400,IF($E595&lt;='2. Velg maks og min hastigheter'!$E$12,500,IF($E595&lt;='2. Velg maks og min hastigheter'!$E$13,630,"Bruk rektangulært")))))))))))</f>
        <v/>
      </c>
      <c r="G595" s="170"/>
      <c r="H595" s="170"/>
      <c r="I595" s="172" t="str">
        <f>IFERROR(IF(OR($E595="",F595=""),"",IF(AND(F595="Bruk rektangulært",G595=""),"",ROUND(IF(G595&lt;&gt;"",IF( VLOOKUP(G595,'Dim, min og maks'!$A$2:$F$54,6,FALSE)&lt;&gt;0,'1. Prosjekteringsverktøy'!E595/3600/VLOOKUP(G595,'Dim, min og maks'!$A$2:$F$54,6,FALSE),(E595/3600)/(((G595/2/1000))^2*PI())),IF( VLOOKUP(F595,'Dim, min og maks'!$A$2:$F$54,6,FALSE)&lt;&gt;0,'1. Prosjekteringsverktøy'!E595/3600/VLOOKUP($F595,'Dim, min og maks'!$A$2:$F$54,6,FALSE),($E595/3600)/((($F595/2/1000))^2*PI()))),1))),"Dim finnes ikke")</f>
        <v/>
      </c>
      <c r="J595" s="173" t="str">
        <f>IFERROR(ROUND(IF($F595=0,"",IF(H595=CAV!$A$3,E595,IF(G595&lt;&gt;"",IF($G595=100,'2. Velg maks og min hastigheter'!$H$5,IF($G595=125,'2. Velg maks og min hastigheter'!$H$6,IF($G595=160,'2. Velg maks og min hastigheter'!$H$7,IF($G595=200,'2. Velg maks og min hastigheter'!$H$8,IF($G595=250,'2. Velg maks og min hastigheter'!$H$9,IF($G595=315,'2. Velg maks og min hastigheter'!$H$10,IF($G595=400,'2. Velg maks og min hastigheter'!$H$11,IF($G595=500,'2. Velg maks og min hastigheter'!$H$12,IF($G595=630,'2. Velg maks og min hastigheter'!$H$13,VLOOKUP($G595,'Dim, min og maks'!$A$11:$H$54,6,FALSE)*3600*1.5))))))))),IF($F595=100,'2. Velg maks og min hastigheter'!$H$5,IF($F595=125,'2. Velg maks og min hastigheter'!$H$6,IF($F595=160,'2. Velg maks og min hastigheter'!$H$7,IF($F595=200,'2. Velg maks og min hastigheter'!$H$8,IF($F595=250,'2. Velg maks og min hastigheter'!$H$9,IF($F595=315,'2. Velg maks og min hastigheter'!$H$10,IF($F595=400,'2. Velg maks og min hastigheter'!$H$11,IF($F595=500,'2. Velg maks og min hastigheter'!$H$12,IF($F595=630,'2. Velg maks og min hastigheter'!$H$13,VLOOKUP($F595,'Dim, min og maks'!$A$11:$H$54,6,FALSE)*3600*1.5)))))))))))),0),"")</f>
        <v/>
      </c>
      <c r="K595" s="174"/>
      <c r="L595" s="175" t="str">
        <f t="shared" si="21"/>
        <v/>
      </c>
      <c r="M595" s="233" t="str">
        <f t="shared" si="22"/>
        <v/>
      </c>
      <c r="N595" s="233"/>
      <c r="O595" s="233"/>
      <c r="P595" s="164"/>
    </row>
    <row r="596" spans="1:16" ht="15" customHeight="1" x14ac:dyDescent="0.3">
      <c r="A596" s="155"/>
      <c r="B596" s="174" t="s">
        <v>425</v>
      </c>
      <c r="C596" s="164"/>
      <c r="D596" s="164"/>
      <c r="E596" s="164"/>
      <c r="F596" s="169" t="str">
        <f>IF($E596&lt;20,"",IF(H596=CAV!$A$3,IF($E596&lt;='CAV hastighet'!$E$5,100,IF($E596&lt;='CAV hastighet'!$E$6,125,IF($E596&lt;='CAV hastighet'!$E$7,160,IF($E596&lt;='CAV hastighet'!$E$8,200,IF($E596&lt;='CAV hastighet'!$E$9,250,IF($E596&lt;='CAV hastighet'!$E$10,315,IF($E596&lt;='CAV hastighet'!$E$11,400,IF($E596&lt;='CAV hastighet'!$E$12,500,IF($E596&lt;='CAV hastighet'!$E$13,630,"Dim må overstyres"))))))))),IF($E596&lt;='2. Velg maks og min hastigheter'!$E$5,100,IF($E596&lt;='2. Velg maks og min hastigheter'!$E$6,125,IF($E596&lt;='2. Velg maks og min hastigheter'!$E$7,160,IF($E596&lt;='2. Velg maks og min hastigheter'!$E$8,200,IF($E596&lt;='2. Velg maks og min hastigheter'!$E$9,250,IF($E596&lt;='2. Velg maks og min hastigheter'!$E$10,315,IF($E596&lt;='2. Velg maks og min hastigheter'!$E$11,400,IF($E596&lt;='2. Velg maks og min hastigheter'!$E$12,500,IF($E596&lt;='2. Velg maks og min hastigheter'!$E$13,630,"Bruk rektangulært")))))))))))</f>
        <v/>
      </c>
      <c r="G596" s="170"/>
      <c r="H596" s="170"/>
      <c r="I596" s="172" t="str">
        <f>IFERROR(IF(OR($E596="",F596=""),"",IF(AND(F596="Bruk rektangulært",G596=""),"",ROUND(IF(G596&lt;&gt;"",IF( VLOOKUP(G596,'Dim, min og maks'!$A$2:$F$54,6,FALSE)&lt;&gt;0,'1. Prosjekteringsverktøy'!E596/3600/VLOOKUP(G596,'Dim, min og maks'!$A$2:$F$54,6,FALSE),(E596/3600)/(((G596/2/1000))^2*PI())),IF( VLOOKUP(F596,'Dim, min og maks'!$A$2:$F$54,6,FALSE)&lt;&gt;0,'1. Prosjekteringsverktøy'!E596/3600/VLOOKUP($F596,'Dim, min og maks'!$A$2:$F$54,6,FALSE),($E596/3600)/((($F596/2/1000))^2*PI()))),1))),"Dim finnes ikke")</f>
        <v/>
      </c>
      <c r="J596" s="173" t="str">
        <f>IFERROR(ROUND(IF($F596=0,"",IF(H596=CAV!$A$3,E596,IF(G596&lt;&gt;"",IF($G596=100,'2. Velg maks og min hastigheter'!$H$5,IF($G596=125,'2. Velg maks og min hastigheter'!$H$6,IF($G596=160,'2. Velg maks og min hastigheter'!$H$7,IF($G596=200,'2. Velg maks og min hastigheter'!$H$8,IF($G596=250,'2. Velg maks og min hastigheter'!$H$9,IF($G596=315,'2. Velg maks og min hastigheter'!$H$10,IF($G596=400,'2. Velg maks og min hastigheter'!$H$11,IF($G596=500,'2. Velg maks og min hastigheter'!$H$12,IF($G596=630,'2. Velg maks og min hastigheter'!$H$13,VLOOKUP($G596,'Dim, min og maks'!$A$11:$H$54,6,FALSE)*3600*1.5))))))))),IF($F596=100,'2. Velg maks og min hastigheter'!$H$5,IF($F596=125,'2. Velg maks og min hastigheter'!$H$6,IF($F596=160,'2. Velg maks og min hastigheter'!$H$7,IF($F596=200,'2. Velg maks og min hastigheter'!$H$8,IF($F596=250,'2. Velg maks og min hastigheter'!$H$9,IF($F596=315,'2. Velg maks og min hastigheter'!$H$10,IF($F596=400,'2. Velg maks og min hastigheter'!$H$11,IF($F596=500,'2. Velg maks og min hastigheter'!$H$12,IF($F596=630,'2. Velg maks og min hastigheter'!$H$13,VLOOKUP($F596,'Dim, min og maks'!$A$11:$H$54,6,FALSE)*3600*1.5)))))))))))),0),"")</f>
        <v/>
      </c>
      <c r="K596" s="174"/>
      <c r="L596" s="175" t="str">
        <f t="shared" si="21"/>
        <v/>
      </c>
      <c r="M596" s="233" t="str">
        <f t="shared" si="22"/>
        <v/>
      </c>
      <c r="N596" s="233"/>
      <c r="O596" s="233"/>
      <c r="P596" s="164"/>
    </row>
    <row r="597" spans="1:16" ht="15" customHeight="1" x14ac:dyDescent="0.3">
      <c r="A597" s="155"/>
      <c r="B597" s="174" t="s">
        <v>425</v>
      </c>
      <c r="C597" s="164"/>
      <c r="D597" s="164"/>
      <c r="E597" s="164"/>
      <c r="F597" s="169" t="str">
        <f>IF($E597&lt;20,"",IF(H597=CAV!$A$3,IF($E597&lt;='CAV hastighet'!$E$5,100,IF($E597&lt;='CAV hastighet'!$E$6,125,IF($E597&lt;='CAV hastighet'!$E$7,160,IF($E597&lt;='CAV hastighet'!$E$8,200,IF($E597&lt;='CAV hastighet'!$E$9,250,IF($E597&lt;='CAV hastighet'!$E$10,315,IF($E597&lt;='CAV hastighet'!$E$11,400,IF($E597&lt;='CAV hastighet'!$E$12,500,IF($E597&lt;='CAV hastighet'!$E$13,630,"Dim må overstyres"))))))))),IF($E597&lt;='2. Velg maks og min hastigheter'!$E$5,100,IF($E597&lt;='2. Velg maks og min hastigheter'!$E$6,125,IF($E597&lt;='2. Velg maks og min hastigheter'!$E$7,160,IF($E597&lt;='2. Velg maks og min hastigheter'!$E$8,200,IF($E597&lt;='2. Velg maks og min hastigheter'!$E$9,250,IF($E597&lt;='2. Velg maks og min hastigheter'!$E$10,315,IF($E597&lt;='2. Velg maks og min hastigheter'!$E$11,400,IF($E597&lt;='2. Velg maks og min hastigheter'!$E$12,500,IF($E597&lt;='2. Velg maks og min hastigheter'!$E$13,630,"Bruk rektangulært")))))))))))</f>
        <v/>
      </c>
      <c r="G597" s="170"/>
      <c r="H597" s="170"/>
      <c r="I597" s="172" t="str">
        <f>IFERROR(IF(OR($E597="",F597=""),"",IF(AND(F597="Bruk rektangulært",G597=""),"",ROUND(IF(G597&lt;&gt;"",IF( VLOOKUP(G597,'Dim, min og maks'!$A$2:$F$54,6,FALSE)&lt;&gt;0,'1. Prosjekteringsverktøy'!E597/3600/VLOOKUP(G597,'Dim, min og maks'!$A$2:$F$54,6,FALSE),(E597/3600)/(((G597/2/1000))^2*PI())),IF( VLOOKUP(F597,'Dim, min og maks'!$A$2:$F$54,6,FALSE)&lt;&gt;0,'1. Prosjekteringsverktøy'!E597/3600/VLOOKUP($F597,'Dim, min og maks'!$A$2:$F$54,6,FALSE),($E597/3600)/((($F597/2/1000))^2*PI()))),1))),"Dim finnes ikke")</f>
        <v/>
      </c>
      <c r="J597" s="173" t="str">
        <f>IFERROR(ROUND(IF($F597=0,"",IF(H597=CAV!$A$3,E597,IF(G597&lt;&gt;"",IF($G597=100,'2. Velg maks og min hastigheter'!$H$5,IF($G597=125,'2. Velg maks og min hastigheter'!$H$6,IF($G597=160,'2. Velg maks og min hastigheter'!$H$7,IF($G597=200,'2. Velg maks og min hastigheter'!$H$8,IF($G597=250,'2. Velg maks og min hastigheter'!$H$9,IF($G597=315,'2. Velg maks og min hastigheter'!$H$10,IF($G597=400,'2. Velg maks og min hastigheter'!$H$11,IF($G597=500,'2. Velg maks og min hastigheter'!$H$12,IF($G597=630,'2. Velg maks og min hastigheter'!$H$13,VLOOKUP($G597,'Dim, min og maks'!$A$11:$H$54,6,FALSE)*3600*1.5))))))))),IF($F597=100,'2. Velg maks og min hastigheter'!$H$5,IF($F597=125,'2. Velg maks og min hastigheter'!$H$6,IF($F597=160,'2. Velg maks og min hastigheter'!$H$7,IF($F597=200,'2. Velg maks og min hastigheter'!$H$8,IF($F597=250,'2. Velg maks og min hastigheter'!$H$9,IF($F597=315,'2. Velg maks og min hastigheter'!$H$10,IF($F597=400,'2. Velg maks og min hastigheter'!$H$11,IF($F597=500,'2. Velg maks og min hastigheter'!$H$12,IF($F597=630,'2. Velg maks og min hastigheter'!$H$13,VLOOKUP($F597,'Dim, min og maks'!$A$11:$H$54,6,FALSE)*3600*1.5)))))))))))),0),"")</f>
        <v/>
      </c>
      <c r="K597" s="174"/>
      <c r="L597" s="175" t="str">
        <f t="shared" si="21"/>
        <v/>
      </c>
      <c r="M597" s="233" t="str">
        <f t="shared" si="22"/>
        <v/>
      </c>
      <c r="N597" s="233"/>
      <c r="O597" s="233"/>
      <c r="P597" s="164"/>
    </row>
    <row r="598" spans="1:16" ht="15" customHeight="1" x14ac:dyDescent="0.3">
      <c r="A598" s="155"/>
      <c r="B598" s="174" t="s">
        <v>425</v>
      </c>
      <c r="C598" s="164"/>
      <c r="D598" s="164"/>
      <c r="E598" s="164"/>
      <c r="F598" s="169" t="str">
        <f>IF($E598&lt;20,"",IF(H598=CAV!$A$3,IF($E598&lt;='CAV hastighet'!$E$5,100,IF($E598&lt;='CAV hastighet'!$E$6,125,IF($E598&lt;='CAV hastighet'!$E$7,160,IF($E598&lt;='CAV hastighet'!$E$8,200,IF($E598&lt;='CAV hastighet'!$E$9,250,IF($E598&lt;='CAV hastighet'!$E$10,315,IF($E598&lt;='CAV hastighet'!$E$11,400,IF($E598&lt;='CAV hastighet'!$E$12,500,IF($E598&lt;='CAV hastighet'!$E$13,630,"Dim må overstyres"))))))))),IF($E598&lt;='2. Velg maks og min hastigheter'!$E$5,100,IF($E598&lt;='2. Velg maks og min hastigheter'!$E$6,125,IF($E598&lt;='2. Velg maks og min hastigheter'!$E$7,160,IF($E598&lt;='2. Velg maks og min hastigheter'!$E$8,200,IF($E598&lt;='2. Velg maks og min hastigheter'!$E$9,250,IF($E598&lt;='2. Velg maks og min hastigheter'!$E$10,315,IF($E598&lt;='2. Velg maks og min hastigheter'!$E$11,400,IF($E598&lt;='2. Velg maks og min hastigheter'!$E$12,500,IF($E598&lt;='2. Velg maks og min hastigheter'!$E$13,630,"Bruk rektangulært")))))))))))</f>
        <v/>
      </c>
      <c r="G598" s="170"/>
      <c r="H598" s="170"/>
      <c r="I598" s="172" t="str">
        <f>IFERROR(IF(OR($E598="",F598=""),"",IF(AND(F598="Bruk rektangulært",G598=""),"",ROUND(IF(G598&lt;&gt;"",IF( VLOOKUP(G598,'Dim, min og maks'!$A$2:$F$54,6,FALSE)&lt;&gt;0,'1. Prosjekteringsverktøy'!E598/3600/VLOOKUP(G598,'Dim, min og maks'!$A$2:$F$54,6,FALSE),(E598/3600)/(((G598/2/1000))^2*PI())),IF( VLOOKUP(F598,'Dim, min og maks'!$A$2:$F$54,6,FALSE)&lt;&gt;0,'1. Prosjekteringsverktøy'!E598/3600/VLOOKUP($F598,'Dim, min og maks'!$A$2:$F$54,6,FALSE),($E598/3600)/((($F598/2/1000))^2*PI()))),1))),"Dim finnes ikke")</f>
        <v/>
      </c>
      <c r="J598" s="173" t="str">
        <f>IFERROR(ROUND(IF($F598=0,"",IF(H598=CAV!$A$3,E598,IF(G598&lt;&gt;"",IF($G598=100,'2. Velg maks og min hastigheter'!$H$5,IF($G598=125,'2. Velg maks og min hastigheter'!$H$6,IF($G598=160,'2. Velg maks og min hastigheter'!$H$7,IF($G598=200,'2. Velg maks og min hastigheter'!$H$8,IF($G598=250,'2. Velg maks og min hastigheter'!$H$9,IF($G598=315,'2. Velg maks og min hastigheter'!$H$10,IF($G598=400,'2. Velg maks og min hastigheter'!$H$11,IF($G598=500,'2. Velg maks og min hastigheter'!$H$12,IF($G598=630,'2. Velg maks og min hastigheter'!$H$13,VLOOKUP($G598,'Dim, min og maks'!$A$11:$H$54,6,FALSE)*3600*1.5))))))))),IF($F598=100,'2. Velg maks og min hastigheter'!$H$5,IF($F598=125,'2. Velg maks og min hastigheter'!$H$6,IF($F598=160,'2. Velg maks og min hastigheter'!$H$7,IF($F598=200,'2. Velg maks og min hastigheter'!$H$8,IF($F598=250,'2. Velg maks og min hastigheter'!$H$9,IF($F598=315,'2. Velg maks og min hastigheter'!$H$10,IF($F598=400,'2. Velg maks og min hastigheter'!$H$11,IF($F598=500,'2. Velg maks og min hastigheter'!$H$12,IF($F598=630,'2. Velg maks og min hastigheter'!$H$13,VLOOKUP($F598,'Dim, min og maks'!$A$11:$H$54,6,FALSE)*3600*1.5)))))))))))),0),"")</f>
        <v/>
      </c>
      <c r="K598" s="174"/>
      <c r="L598" s="175" t="str">
        <f t="shared" si="21"/>
        <v/>
      </c>
      <c r="M598" s="233" t="str">
        <f t="shared" si="22"/>
        <v/>
      </c>
      <c r="N598" s="233"/>
      <c r="O598" s="233"/>
      <c r="P598" s="164"/>
    </row>
    <row r="599" spans="1:16" ht="15" customHeight="1" x14ac:dyDescent="0.3">
      <c r="A599" s="155"/>
      <c r="B599" s="174" t="s">
        <v>425</v>
      </c>
      <c r="C599" s="164"/>
      <c r="D599" s="164"/>
      <c r="E599" s="164"/>
      <c r="F599" s="169" t="str">
        <f>IF($E599&lt;20,"",IF(H599=CAV!$A$3,IF($E599&lt;='CAV hastighet'!$E$5,100,IF($E599&lt;='CAV hastighet'!$E$6,125,IF($E599&lt;='CAV hastighet'!$E$7,160,IF($E599&lt;='CAV hastighet'!$E$8,200,IF($E599&lt;='CAV hastighet'!$E$9,250,IF($E599&lt;='CAV hastighet'!$E$10,315,IF($E599&lt;='CAV hastighet'!$E$11,400,IF($E599&lt;='CAV hastighet'!$E$12,500,IF($E599&lt;='CAV hastighet'!$E$13,630,"Dim må overstyres"))))))))),IF($E599&lt;='2. Velg maks og min hastigheter'!$E$5,100,IF($E599&lt;='2. Velg maks og min hastigheter'!$E$6,125,IF($E599&lt;='2. Velg maks og min hastigheter'!$E$7,160,IF($E599&lt;='2. Velg maks og min hastigheter'!$E$8,200,IF($E599&lt;='2. Velg maks og min hastigheter'!$E$9,250,IF($E599&lt;='2. Velg maks og min hastigheter'!$E$10,315,IF($E599&lt;='2. Velg maks og min hastigheter'!$E$11,400,IF($E599&lt;='2. Velg maks og min hastigheter'!$E$12,500,IF($E599&lt;='2. Velg maks og min hastigheter'!$E$13,630,"Bruk rektangulært")))))))))))</f>
        <v/>
      </c>
      <c r="G599" s="170"/>
      <c r="H599" s="170"/>
      <c r="I599" s="172" t="str">
        <f>IFERROR(IF(OR($E599="",F599=""),"",IF(AND(F599="Bruk rektangulært",G599=""),"",ROUND(IF(G599&lt;&gt;"",IF( VLOOKUP(G599,'Dim, min og maks'!$A$2:$F$54,6,FALSE)&lt;&gt;0,'1. Prosjekteringsverktøy'!E599/3600/VLOOKUP(G599,'Dim, min og maks'!$A$2:$F$54,6,FALSE),(E599/3600)/(((G599/2/1000))^2*PI())),IF( VLOOKUP(F599,'Dim, min og maks'!$A$2:$F$54,6,FALSE)&lt;&gt;0,'1. Prosjekteringsverktøy'!E599/3600/VLOOKUP($F599,'Dim, min og maks'!$A$2:$F$54,6,FALSE),($E599/3600)/((($F599/2/1000))^2*PI()))),1))),"Dim finnes ikke")</f>
        <v/>
      </c>
      <c r="J599" s="173" t="str">
        <f>IFERROR(ROUND(IF($F599=0,"",IF(H599=CAV!$A$3,E599,IF(G599&lt;&gt;"",IF($G599=100,'2. Velg maks og min hastigheter'!$H$5,IF($G599=125,'2. Velg maks og min hastigheter'!$H$6,IF($G599=160,'2. Velg maks og min hastigheter'!$H$7,IF($G599=200,'2. Velg maks og min hastigheter'!$H$8,IF($G599=250,'2. Velg maks og min hastigheter'!$H$9,IF($G599=315,'2. Velg maks og min hastigheter'!$H$10,IF($G599=400,'2. Velg maks og min hastigheter'!$H$11,IF($G599=500,'2. Velg maks og min hastigheter'!$H$12,IF($G599=630,'2. Velg maks og min hastigheter'!$H$13,VLOOKUP($G599,'Dim, min og maks'!$A$11:$H$54,6,FALSE)*3600*1.5))))))))),IF($F599=100,'2. Velg maks og min hastigheter'!$H$5,IF($F599=125,'2. Velg maks og min hastigheter'!$H$6,IF($F599=160,'2. Velg maks og min hastigheter'!$H$7,IF($F599=200,'2. Velg maks og min hastigheter'!$H$8,IF($F599=250,'2. Velg maks og min hastigheter'!$H$9,IF($F599=315,'2. Velg maks og min hastigheter'!$H$10,IF($F599=400,'2. Velg maks og min hastigheter'!$H$11,IF($F599=500,'2. Velg maks og min hastigheter'!$H$12,IF($F599=630,'2. Velg maks og min hastigheter'!$H$13,VLOOKUP($F599,'Dim, min og maks'!$A$11:$H$54,6,FALSE)*3600*1.5)))))))))))),0),"")</f>
        <v/>
      </c>
      <c r="K599" s="174"/>
      <c r="L599" s="175" t="str">
        <f t="shared" si="21"/>
        <v/>
      </c>
      <c r="M599" s="233" t="str">
        <f t="shared" si="22"/>
        <v/>
      </c>
      <c r="N599" s="233"/>
      <c r="O599" s="233"/>
      <c r="P599" s="164"/>
    </row>
    <row r="600" spans="1:16" ht="15" customHeight="1" x14ac:dyDescent="0.3">
      <c r="A600" s="155"/>
      <c r="B600" s="174" t="s">
        <v>425</v>
      </c>
      <c r="C600" s="164"/>
      <c r="D600" s="164"/>
      <c r="E600" s="164"/>
      <c r="F600" s="169" t="str">
        <f>IF($E600&lt;20,"",IF(H600=CAV!$A$3,IF($E600&lt;='CAV hastighet'!$E$5,100,IF($E600&lt;='CAV hastighet'!$E$6,125,IF($E600&lt;='CAV hastighet'!$E$7,160,IF($E600&lt;='CAV hastighet'!$E$8,200,IF($E600&lt;='CAV hastighet'!$E$9,250,IF($E600&lt;='CAV hastighet'!$E$10,315,IF($E600&lt;='CAV hastighet'!$E$11,400,IF($E600&lt;='CAV hastighet'!$E$12,500,IF($E600&lt;='CAV hastighet'!$E$13,630,"Dim må overstyres"))))))))),IF($E600&lt;='2. Velg maks og min hastigheter'!$E$5,100,IF($E600&lt;='2. Velg maks og min hastigheter'!$E$6,125,IF($E600&lt;='2. Velg maks og min hastigheter'!$E$7,160,IF($E600&lt;='2. Velg maks og min hastigheter'!$E$8,200,IF($E600&lt;='2. Velg maks og min hastigheter'!$E$9,250,IF($E600&lt;='2. Velg maks og min hastigheter'!$E$10,315,IF($E600&lt;='2. Velg maks og min hastigheter'!$E$11,400,IF($E600&lt;='2. Velg maks og min hastigheter'!$E$12,500,IF($E600&lt;='2. Velg maks og min hastigheter'!$E$13,630,"Bruk rektangulært")))))))))))</f>
        <v/>
      </c>
      <c r="G600" s="170"/>
      <c r="H600" s="170"/>
      <c r="I600" s="172" t="str">
        <f>IFERROR(IF(OR($E600="",F600=""),"",IF(AND(F600="Bruk rektangulært",G600=""),"",ROUND(IF(G600&lt;&gt;"",IF( VLOOKUP(G600,'Dim, min og maks'!$A$2:$F$54,6,FALSE)&lt;&gt;0,'1. Prosjekteringsverktøy'!E600/3600/VLOOKUP(G600,'Dim, min og maks'!$A$2:$F$54,6,FALSE),(E600/3600)/(((G600/2/1000))^2*PI())),IF( VLOOKUP(F600,'Dim, min og maks'!$A$2:$F$54,6,FALSE)&lt;&gt;0,'1. Prosjekteringsverktøy'!E600/3600/VLOOKUP($F600,'Dim, min og maks'!$A$2:$F$54,6,FALSE),($E600/3600)/((($F600/2/1000))^2*PI()))),1))),"Dim finnes ikke")</f>
        <v/>
      </c>
      <c r="J600" s="173" t="str">
        <f>IFERROR(ROUND(IF($F600=0,"",IF(H600=CAV!$A$3,E600,IF(G600&lt;&gt;"",IF($G600=100,'2. Velg maks og min hastigheter'!$H$5,IF($G600=125,'2. Velg maks og min hastigheter'!$H$6,IF($G600=160,'2. Velg maks og min hastigheter'!$H$7,IF($G600=200,'2. Velg maks og min hastigheter'!$H$8,IF($G600=250,'2. Velg maks og min hastigheter'!$H$9,IF($G600=315,'2. Velg maks og min hastigheter'!$H$10,IF($G600=400,'2. Velg maks og min hastigheter'!$H$11,IF($G600=500,'2. Velg maks og min hastigheter'!$H$12,IF($G600=630,'2. Velg maks og min hastigheter'!$H$13,VLOOKUP($G600,'Dim, min og maks'!$A$11:$H$54,6,FALSE)*3600*1.5))))))))),IF($F600=100,'2. Velg maks og min hastigheter'!$H$5,IF($F600=125,'2. Velg maks og min hastigheter'!$H$6,IF($F600=160,'2. Velg maks og min hastigheter'!$H$7,IF($F600=200,'2. Velg maks og min hastigheter'!$H$8,IF($F600=250,'2. Velg maks og min hastigheter'!$H$9,IF($F600=315,'2. Velg maks og min hastigheter'!$H$10,IF($F600=400,'2. Velg maks og min hastigheter'!$H$11,IF($F600=500,'2. Velg maks og min hastigheter'!$H$12,IF($F600=630,'2. Velg maks og min hastigheter'!$H$13,VLOOKUP($F600,'Dim, min og maks'!$A$11:$H$54,6,FALSE)*3600*1.5)))))))))))),0),"")</f>
        <v/>
      </c>
      <c r="K600" s="174"/>
      <c r="L600" s="175" t="str">
        <f t="shared" si="21"/>
        <v/>
      </c>
      <c r="M600" s="233" t="str">
        <f t="shared" si="22"/>
        <v/>
      </c>
      <c r="N600" s="233"/>
      <c r="O600" s="233"/>
      <c r="P600" s="164"/>
    </row>
    <row r="601" spans="1:16" ht="15" customHeight="1" x14ac:dyDescent="0.3">
      <c r="A601" s="155"/>
      <c r="B601" s="174" t="s">
        <v>425</v>
      </c>
      <c r="C601" s="164"/>
      <c r="D601" s="164"/>
      <c r="E601" s="164"/>
      <c r="F601" s="169" t="str">
        <f>IF($E601&lt;20,"",IF(H601=CAV!$A$3,IF($E601&lt;='CAV hastighet'!$E$5,100,IF($E601&lt;='CAV hastighet'!$E$6,125,IF($E601&lt;='CAV hastighet'!$E$7,160,IF($E601&lt;='CAV hastighet'!$E$8,200,IF($E601&lt;='CAV hastighet'!$E$9,250,IF($E601&lt;='CAV hastighet'!$E$10,315,IF($E601&lt;='CAV hastighet'!$E$11,400,IF($E601&lt;='CAV hastighet'!$E$12,500,IF($E601&lt;='CAV hastighet'!$E$13,630,"Dim må overstyres"))))))))),IF($E601&lt;='2. Velg maks og min hastigheter'!$E$5,100,IF($E601&lt;='2. Velg maks og min hastigheter'!$E$6,125,IF($E601&lt;='2. Velg maks og min hastigheter'!$E$7,160,IF($E601&lt;='2. Velg maks og min hastigheter'!$E$8,200,IF($E601&lt;='2. Velg maks og min hastigheter'!$E$9,250,IF($E601&lt;='2. Velg maks og min hastigheter'!$E$10,315,IF($E601&lt;='2. Velg maks og min hastigheter'!$E$11,400,IF($E601&lt;='2. Velg maks og min hastigheter'!$E$12,500,IF($E601&lt;='2. Velg maks og min hastigheter'!$E$13,630,"Bruk rektangulært")))))))))))</f>
        <v/>
      </c>
      <c r="G601" s="170"/>
      <c r="H601" s="170"/>
      <c r="I601" s="172" t="str">
        <f>IFERROR(IF(OR($E601="",F601=""),"",IF(AND(F601="Bruk rektangulært",G601=""),"",ROUND(IF(G601&lt;&gt;"",IF( VLOOKUP(G601,'Dim, min og maks'!$A$2:$F$54,6,FALSE)&lt;&gt;0,'1. Prosjekteringsverktøy'!E601/3600/VLOOKUP(G601,'Dim, min og maks'!$A$2:$F$54,6,FALSE),(E601/3600)/(((G601/2/1000))^2*PI())),IF( VLOOKUP(F601,'Dim, min og maks'!$A$2:$F$54,6,FALSE)&lt;&gt;0,'1. Prosjekteringsverktøy'!E601/3600/VLOOKUP($F601,'Dim, min og maks'!$A$2:$F$54,6,FALSE),($E601/3600)/((($F601/2/1000))^2*PI()))),1))),"Dim finnes ikke")</f>
        <v/>
      </c>
      <c r="J601" s="173" t="str">
        <f>IFERROR(ROUND(IF($F601=0,"",IF(H601=CAV!$A$3,E601,IF(G601&lt;&gt;"",IF($G601=100,'2. Velg maks og min hastigheter'!$H$5,IF($G601=125,'2. Velg maks og min hastigheter'!$H$6,IF($G601=160,'2. Velg maks og min hastigheter'!$H$7,IF($G601=200,'2. Velg maks og min hastigheter'!$H$8,IF($G601=250,'2. Velg maks og min hastigheter'!$H$9,IF($G601=315,'2. Velg maks og min hastigheter'!$H$10,IF($G601=400,'2. Velg maks og min hastigheter'!$H$11,IF($G601=500,'2. Velg maks og min hastigheter'!$H$12,IF($G601=630,'2. Velg maks og min hastigheter'!$H$13,VLOOKUP($G601,'Dim, min og maks'!$A$11:$H$54,6,FALSE)*3600*1.5))))))))),IF($F601=100,'2. Velg maks og min hastigheter'!$H$5,IF($F601=125,'2. Velg maks og min hastigheter'!$H$6,IF($F601=160,'2. Velg maks og min hastigheter'!$H$7,IF($F601=200,'2. Velg maks og min hastigheter'!$H$8,IF($F601=250,'2. Velg maks og min hastigheter'!$H$9,IF($F601=315,'2. Velg maks og min hastigheter'!$H$10,IF($F601=400,'2. Velg maks og min hastigheter'!$H$11,IF($F601=500,'2. Velg maks og min hastigheter'!$H$12,IF($F601=630,'2. Velg maks og min hastigheter'!$H$13,VLOOKUP($F601,'Dim, min og maks'!$A$11:$H$54,6,FALSE)*3600*1.5)))))))))))),0),"")</f>
        <v/>
      </c>
      <c r="K601" s="174"/>
      <c r="L601" s="175" t="str">
        <f t="shared" si="21"/>
        <v/>
      </c>
      <c r="M601" s="233" t="str">
        <f t="shared" si="22"/>
        <v/>
      </c>
      <c r="N601" s="233"/>
      <c r="O601" s="233"/>
      <c r="P601" s="164"/>
    </row>
    <row r="602" spans="1:16" ht="15" customHeight="1" x14ac:dyDescent="0.3">
      <c r="A602" s="155"/>
      <c r="B602" s="174" t="s">
        <v>425</v>
      </c>
      <c r="C602" s="164"/>
      <c r="D602" s="164"/>
      <c r="E602" s="164"/>
      <c r="F602" s="169" t="str">
        <f>IF($E602&lt;20,"",IF(H602=CAV!$A$3,IF($E602&lt;='CAV hastighet'!$E$5,100,IF($E602&lt;='CAV hastighet'!$E$6,125,IF($E602&lt;='CAV hastighet'!$E$7,160,IF($E602&lt;='CAV hastighet'!$E$8,200,IF($E602&lt;='CAV hastighet'!$E$9,250,IF($E602&lt;='CAV hastighet'!$E$10,315,IF($E602&lt;='CAV hastighet'!$E$11,400,IF($E602&lt;='CAV hastighet'!$E$12,500,IF($E602&lt;='CAV hastighet'!$E$13,630,"Dim må overstyres"))))))))),IF($E602&lt;='2. Velg maks og min hastigheter'!$E$5,100,IF($E602&lt;='2. Velg maks og min hastigheter'!$E$6,125,IF($E602&lt;='2. Velg maks og min hastigheter'!$E$7,160,IF($E602&lt;='2. Velg maks og min hastigheter'!$E$8,200,IF($E602&lt;='2. Velg maks og min hastigheter'!$E$9,250,IF($E602&lt;='2. Velg maks og min hastigheter'!$E$10,315,IF($E602&lt;='2. Velg maks og min hastigheter'!$E$11,400,IF($E602&lt;='2. Velg maks og min hastigheter'!$E$12,500,IF($E602&lt;='2. Velg maks og min hastigheter'!$E$13,630,"Bruk rektangulært")))))))))))</f>
        <v/>
      </c>
      <c r="G602" s="170"/>
      <c r="H602" s="170"/>
      <c r="I602" s="172" t="str">
        <f>IFERROR(IF(OR($E602="",F602=""),"",IF(AND(F602="Bruk rektangulært",G602=""),"",ROUND(IF(G602&lt;&gt;"",IF( VLOOKUP(G602,'Dim, min og maks'!$A$2:$F$54,6,FALSE)&lt;&gt;0,'1. Prosjekteringsverktøy'!E602/3600/VLOOKUP(G602,'Dim, min og maks'!$A$2:$F$54,6,FALSE),(E602/3600)/(((G602/2/1000))^2*PI())),IF( VLOOKUP(F602,'Dim, min og maks'!$A$2:$F$54,6,FALSE)&lt;&gt;0,'1. Prosjekteringsverktøy'!E602/3600/VLOOKUP($F602,'Dim, min og maks'!$A$2:$F$54,6,FALSE),($E602/3600)/((($F602/2/1000))^2*PI()))),1))),"Dim finnes ikke")</f>
        <v/>
      </c>
      <c r="J602" s="173" t="str">
        <f>IFERROR(ROUND(IF($F602=0,"",IF(H602=CAV!$A$3,E602,IF(G602&lt;&gt;"",IF($G602=100,'2. Velg maks og min hastigheter'!$H$5,IF($G602=125,'2. Velg maks og min hastigheter'!$H$6,IF($G602=160,'2. Velg maks og min hastigheter'!$H$7,IF($G602=200,'2. Velg maks og min hastigheter'!$H$8,IF($G602=250,'2. Velg maks og min hastigheter'!$H$9,IF($G602=315,'2. Velg maks og min hastigheter'!$H$10,IF($G602=400,'2. Velg maks og min hastigheter'!$H$11,IF($G602=500,'2. Velg maks og min hastigheter'!$H$12,IF($G602=630,'2. Velg maks og min hastigheter'!$H$13,VLOOKUP($G602,'Dim, min og maks'!$A$11:$H$54,6,FALSE)*3600*1.5))))))))),IF($F602=100,'2. Velg maks og min hastigheter'!$H$5,IF($F602=125,'2. Velg maks og min hastigheter'!$H$6,IF($F602=160,'2. Velg maks og min hastigheter'!$H$7,IF($F602=200,'2. Velg maks og min hastigheter'!$H$8,IF($F602=250,'2. Velg maks og min hastigheter'!$H$9,IF($F602=315,'2. Velg maks og min hastigheter'!$H$10,IF($F602=400,'2. Velg maks og min hastigheter'!$H$11,IF($F602=500,'2. Velg maks og min hastigheter'!$H$12,IF($F602=630,'2. Velg maks og min hastigheter'!$H$13,VLOOKUP($F602,'Dim, min og maks'!$A$11:$H$54,6,FALSE)*3600*1.5)))))))))))),0),"")</f>
        <v/>
      </c>
      <c r="K602" s="174"/>
      <c r="L602" s="175" t="str">
        <f t="shared" si="21"/>
        <v/>
      </c>
      <c r="M602" s="233" t="str">
        <f t="shared" si="22"/>
        <v/>
      </c>
      <c r="N602" s="233"/>
      <c r="O602" s="233"/>
      <c r="P602" s="164"/>
    </row>
    <row r="603" spans="1:16" ht="15" customHeight="1" x14ac:dyDescent="0.3">
      <c r="A603" s="155"/>
      <c r="B603" s="174" t="s">
        <v>425</v>
      </c>
      <c r="C603" s="164"/>
      <c r="D603" s="164"/>
      <c r="E603" s="164"/>
      <c r="F603" s="169" t="str">
        <f>IF($E603&lt;20,"",IF(H603=CAV!$A$3,IF($E603&lt;='CAV hastighet'!$E$5,100,IF($E603&lt;='CAV hastighet'!$E$6,125,IF($E603&lt;='CAV hastighet'!$E$7,160,IF($E603&lt;='CAV hastighet'!$E$8,200,IF($E603&lt;='CAV hastighet'!$E$9,250,IF($E603&lt;='CAV hastighet'!$E$10,315,IF($E603&lt;='CAV hastighet'!$E$11,400,IF($E603&lt;='CAV hastighet'!$E$12,500,IF($E603&lt;='CAV hastighet'!$E$13,630,"Dim må overstyres"))))))))),IF($E603&lt;='2. Velg maks og min hastigheter'!$E$5,100,IF($E603&lt;='2. Velg maks og min hastigheter'!$E$6,125,IF($E603&lt;='2. Velg maks og min hastigheter'!$E$7,160,IF($E603&lt;='2. Velg maks og min hastigheter'!$E$8,200,IF($E603&lt;='2. Velg maks og min hastigheter'!$E$9,250,IF($E603&lt;='2. Velg maks og min hastigheter'!$E$10,315,IF($E603&lt;='2. Velg maks og min hastigheter'!$E$11,400,IF($E603&lt;='2. Velg maks og min hastigheter'!$E$12,500,IF($E603&lt;='2. Velg maks og min hastigheter'!$E$13,630,"Bruk rektangulært")))))))))))</f>
        <v/>
      </c>
      <c r="G603" s="170"/>
      <c r="H603" s="170"/>
      <c r="I603" s="172" t="str">
        <f>IFERROR(IF(OR($E603="",F603=""),"",IF(AND(F603="Bruk rektangulært",G603=""),"",ROUND(IF(G603&lt;&gt;"",IF( VLOOKUP(G603,'Dim, min og maks'!$A$2:$F$54,6,FALSE)&lt;&gt;0,'1. Prosjekteringsverktøy'!E603/3600/VLOOKUP(G603,'Dim, min og maks'!$A$2:$F$54,6,FALSE),(E603/3600)/(((G603/2/1000))^2*PI())),IF( VLOOKUP(F603,'Dim, min og maks'!$A$2:$F$54,6,FALSE)&lt;&gt;0,'1. Prosjekteringsverktøy'!E603/3600/VLOOKUP($F603,'Dim, min og maks'!$A$2:$F$54,6,FALSE),($E603/3600)/((($F603/2/1000))^2*PI()))),1))),"Dim finnes ikke")</f>
        <v/>
      </c>
      <c r="J603" s="173" t="str">
        <f>IFERROR(ROUND(IF($F603=0,"",IF(H603=CAV!$A$3,E603,IF(G603&lt;&gt;"",IF($G603=100,'2. Velg maks og min hastigheter'!$H$5,IF($G603=125,'2. Velg maks og min hastigheter'!$H$6,IF($G603=160,'2. Velg maks og min hastigheter'!$H$7,IF($G603=200,'2. Velg maks og min hastigheter'!$H$8,IF($G603=250,'2. Velg maks og min hastigheter'!$H$9,IF($G603=315,'2. Velg maks og min hastigheter'!$H$10,IF($G603=400,'2. Velg maks og min hastigheter'!$H$11,IF($G603=500,'2. Velg maks og min hastigheter'!$H$12,IF($G603=630,'2. Velg maks og min hastigheter'!$H$13,VLOOKUP($G603,'Dim, min og maks'!$A$11:$H$54,6,FALSE)*3600*1.5))))))))),IF($F603=100,'2. Velg maks og min hastigheter'!$H$5,IF($F603=125,'2. Velg maks og min hastigheter'!$H$6,IF($F603=160,'2. Velg maks og min hastigheter'!$H$7,IF($F603=200,'2. Velg maks og min hastigheter'!$H$8,IF($F603=250,'2. Velg maks og min hastigheter'!$H$9,IF($F603=315,'2. Velg maks og min hastigheter'!$H$10,IF($F603=400,'2. Velg maks og min hastigheter'!$H$11,IF($F603=500,'2. Velg maks og min hastigheter'!$H$12,IF($F603=630,'2. Velg maks og min hastigheter'!$H$13,VLOOKUP($F603,'Dim, min og maks'!$A$11:$H$54,6,FALSE)*3600*1.5)))))))))))),0),"")</f>
        <v/>
      </c>
      <c r="K603" s="174"/>
      <c r="L603" s="175" t="str">
        <f t="shared" si="21"/>
        <v/>
      </c>
      <c r="M603" s="233" t="str">
        <f t="shared" si="22"/>
        <v/>
      </c>
      <c r="N603" s="233"/>
      <c r="O603" s="233"/>
      <c r="P603" s="164"/>
    </row>
    <row r="604" spans="1:16" ht="15" customHeight="1" x14ac:dyDescent="0.3">
      <c r="A604" s="155"/>
      <c r="B604" s="174" t="s">
        <v>425</v>
      </c>
      <c r="C604" s="164"/>
      <c r="D604" s="164"/>
      <c r="E604" s="164"/>
      <c r="F604" s="169" t="str">
        <f>IF($E604&lt;20,"",IF(H604=CAV!$A$3,IF($E604&lt;='CAV hastighet'!$E$5,100,IF($E604&lt;='CAV hastighet'!$E$6,125,IF($E604&lt;='CAV hastighet'!$E$7,160,IF($E604&lt;='CAV hastighet'!$E$8,200,IF($E604&lt;='CAV hastighet'!$E$9,250,IF($E604&lt;='CAV hastighet'!$E$10,315,IF($E604&lt;='CAV hastighet'!$E$11,400,IF($E604&lt;='CAV hastighet'!$E$12,500,IF($E604&lt;='CAV hastighet'!$E$13,630,"Dim må overstyres"))))))))),IF($E604&lt;='2. Velg maks og min hastigheter'!$E$5,100,IF($E604&lt;='2. Velg maks og min hastigheter'!$E$6,125,IF($E604&lt;='2. Velg maks og min hastigheter'!$E$7,160,IF($E604&lt;='2. Velg maks og min hastigheter'!$E$8,200,IF($E604&lt;='2. Velg maks og min hastigheter'!$E$9,250,IF($E604&lt;='2. Velg maks og min hastigheter'!$E$10,315,IF($E604&lt;='2. Velg maks og min hastigheter'!$E$11,400,IF($E604&lt;='2. Velg maks og min hastigheter'!$E$12,500,IF($E604&lt;='2. Velg maks og min hastigheter'!$E$13,630,"Bruk rektangulært")))))))))))</f>
        <v/>
      </c>
      <c r="G604" s="170"/>
      <c r="H604" s="170"/>
      <c r="I604" s="172" t="str">
        <f>IFERROR(IF(OR($E604="",F604=""),"",IF(AND(F604="Bruk rektangulært",G604=""),"",ROUND(IF(G604&lt;&gt;"",IF( VLOOKUP(G604,'Dim, min og maks'!$A$2:$F$54,6,FALSE)&lt;&gt;0,'1. Prosjekteringsverktøy'!E604/3600/VLOOKUP(G604,'Dim, min og maks'!$A$2:$F$54,6,FALSE),(E604/3600)/(((G604/2/1000))^2*PI())),IF( VLOOKUP(F604,'Dim, min og maks'!$A$2:$F$54,6,FALSE)&lt;&gt;0,'1. Prosjekteringsverktøy'!E604/3600/VLOOKUP($F604,'Dim, min og maks'!$A$2:$F$54,6,FALSE),($E604/3600)/((($F604/2/1000))^2*PI()))),1))),"Dim finnes ikke")</f>
        <v/>
      </c>
      <c r="J604" s="173" t="str">
        <f>IFERROR(ROUND(IF($F604=0,"",IF(H604=CAV!$A$3,E604,IF(G604&lt;&gt;"",IF($G604=100,'2. Velg maks og min hastigheter'!$H$5,IF($G604=125,'2. Velg maks og min hastigheter'!$H$6,IF($G604=160,'2. Velg maks og min hastigheter'!$H$7,IF($G604=200,'2. Velg maks og min hastigheter'!$H$8,IF($G604=250,'2. Velg maks og min hastigheter'!$H$9,IF($G604=315,'2. Velg maks og min hastigheter'!$H$10,IF($G604=400,'2. Velg maks og min hastigheter'!$H$11,IF($G604=500,'2. Velg maks og min hastigheter'!$H$12,IF($G604=630,'2. Velg maks og min hastigheter'!$H$13,VLOOKUP($G604,'Dim, min og maks'!$A$11:$H$54,6,FALSE)*3600*1.5))))))))),IF($F604=100,'2. Velg maks og min hastigheter'!$H$5,IF($F604=125,'2. Velg maks og min hastigheter'!$H$6,IF($F604=160,'2. Velg maks og min hastigheter'!$H$7,IF($F604=200,'2. Velg maks og min hastigheter'!$H$8,IF($F604=250,'2. Velg maks og min hastigheter'!$H$9,IF($F604=315,'2. Velg maks og min hastigheter'!$H$10,IF($F604=400,'2. Velg maks og min hastigheter'!$H$11,IF($F604=500,'2. Velg maks og min hastigheter'!$H$12,IF($F604=630,'2. Velg maks og min hastigheter'!$H$13,VLOOKUP($F604,'Dim, min og maks'!$A$11:$H$54,6,FALSE)*3600*1.5)))))))))))),0),"")</f>
        <v/>
      </c>
      <c r="K604" s="174"/>
      <c r="L604" s="175" t="str">
        <f t="shared" si="21"/>
        <v/>
      </c>
      <c r="M604" s="233" t="str">
        <f t="shared" si="22"/>
        <v/>
      </c>
      <c r="N604" s="233"/>
      <c r="O604" s="233"/>
      <c r="P604" s="164"/>
    </row>
    <row r="605" spans="1:16" ht="15" customHeight="1" x14ac:dyDescent="0.3">
      <c r="A605" s="155"/>
      <c r="B605" s="174" t="s">
        <v>425</v>
      </c>
      <c r="C605" s="164"/>
      <c r="D605" s="164"/>
      <c r="E605" s="164"/>
      <c r="F605" s="169" t="str">
        <f>IF($E605&lt;20,"",IF(H605=CAV!$A$3,IF($E605&lt;='CAV hastighet'!$E$5,100,IF($E605&lt;='CAV hastighet'!$E$6,125,IF($E605&lt;='CAV hastighet'!$E$7,160,IF($E605&lt;='CAV hastighet'!$E$8,200,IF($E605&lt;='CAV hastighet'!$E$9,250,IF($E605&lt;='CAV hastighet'!$E$10,315,IF($E605&lt;='CAV hastighet'!$E$11,400,IF($E605&lt;='CAV hastighet'!$E$12,500,IF($E605&lt;='CAV hastighet'!$E$13,630,"Dim må overstyres"))))))))),IF($E605&lt;='2. Velg maks og min hastigheter'!$E$5,100,IF($E605&lt;='2. Velg maks og min hastigheter'!$E$6,125,IF($E605&lt;='2. Velg maks og min hastigheter'!$E$7,160,IF($E605&lt;='2. Velg maks og min hastigheter'!$E$8,200,IF($E605&lt;='2. Velg maks og min hastigheter'!$E$9,250,IF($E605&lt;='2. Velg maks og min hastigheter'!$E$10,315,IF($E605&lt;='2. Velg maks og min hastigheter'!$E$11,400,IF($E605&lt;='2. Velg maks og min hastigheter'!$E$12,500,IF($E605&lt;='2. Velg maks og min hastigheter'!$E$13,630,"Bruk rektangulært")))))))))))</f>
        <v/>
      </c>
      <c r="G605" s="170"/>
      <c r="H605" s="170"/>
      <c r="I605" s="172" t="str">
        <f>IFERROR(IF(OR($E605="",F605=""),"",IF(AND(F605="Bruk rektangulært",G605=""),"",ROUND(IF(G605&lt;&gt;"",IF( VLOOKUP(G605,'Dim, min og maks'!$A$2:$F$54,6,FALSE)&lt;&gt;0,'1. Prosjekteringsverktøy'!E605/3600/VLOOKUP(G605,'Dim, min og maks'!$A$2:$F$54,6,FALSE),(E605/3600)/(((G605/2/1000))^2*PI())),IF( VLOOKUP(F605,'Dim, min og maks'!$A$2:$F$54,6,FALSE)&lt;&gt;0,'1. Prosjekteringsverktøy'!E605/3600/VLOOKUP($F605,'Dim, min og maks'!$A$2:$F$54,6,FALSE),($E605/3600)/((($F605/2/1000))^2*PI()))),1))),"Dim finnes ikke")</f>
        <v/>
      </c>
      <c r="J605" s="173" t="str">
        <f>IFERROR(ROUND(IF($F605=0,"",IF(H605=CAV!$A$3,E605,IF(G605&lt;&gt;"",IF($G605=100,'2. Velg maks og min hastigheter'!$H$5,IF($G605=125,'2. Velg maks og min hastigheter'!$H$6,IF($G605=160,'2. Velg maks og min hastigheter'!$H$7,IF($G605=200,'2. Velg maks og min hastigheter'!$H$8,IF($G605=250,'2. Velg maks og min hastigheter'!$H$9,IF($G605=315,'2. Velg maks og min hastigheter'!$H$10,IF($G605=400,'2. Velg maks og min hastigheter'!$H$11,IF($G605=500,'2. Velg maks og min hastigheter'!$H$12,IF($G605=630,'2. Velg maks og min hastigheter'!$H$13,VLOOKUP($G605,'Dim, min og maks'!$A$11:$H$54,6,FALSE)*3600*1.5))))))))),IF($F605=100,'2. Velg maks og min hastigheter'!$H$5,IF($F605=125,'2. Velg maks og min hastigheter'!$H$6,IF($F605=160,'2. Velg maks og min hastigheter'!$H$7,IF($F605=200,'2. Velg maks og min hastigheter'!$H$8,IF($F605=250,'2. Velg maks og min hastigheter'!$H$9,IF($F605=315,'2. Velg maks og min hastigheter'!$H$10,IF($F605=400,'2. Velg maks og min hastigheter'!$H$11,IF($F605=500,'2. Velg maks og min hastigheter'!$H$12,IF($F605=630,'2. Velg maks og min hastigheter'!$H$13,VLOOKUP($F605,'Dim, min og maks'!$A$11:$H$54,6,FALSE)*3600*1.5)))))))))))),0),"")</f>
        <v/>
      </c>
      <c r="K605" s="174"/>
      <c r="L605" s="175" t="str">
        <f t="shared" si="21"/>
        <v/>
      </c>
      <c r="M605" s="233" t="str">
        <f t="shared" si="22"/>
        <v/>
      </c>
      <c r="N605" s="233"/>
      <c r="O605" s="233"/>
      <c r="P605" s="164"/>
    </row>
    <row r="606" spans="1:16" ht="15" customHeight="1" x14ac:dyDescent="0.3">
      <c r="A606" s="155"/>
      <c r="B606" s="174" t="s">
        <v>425</v>
      </c>
      <c r="C606" s="164"/>
      <c r="D606" s="164"/>
      <c r="E606" s="164"/>
      <c r="F606" s="169" t="str">
        <f>IF($E606&lt;20,"",IF(H606=CAV!$A$3,IF($E606&lt;='CAV hastighet'!$E$5,100,IF($E606&lt;='CAV hastighet'!$E$6,125,IF($E606&lt;='CAV hastighet'!$E$7,160,IF($E606&lt;='CAV hastighet'!$E$8,200,IF($E606&lt;='CAV hastighet'!$E$9,250,IF($E606&lt;='CAV hastighet'!$E$10,315,IF($E606&lt;='CAV hastighet'!$E$11,400,IF($E606&lt;='CAV hastighet'!$E$12,500,IF($E606&lt;='CAV hastighet'!$E$13,630,"Dim må overstyres"))))))))),IF($E606&lt;='2. Velg maks og min hastigheter'!$E$5,100,IF($E606&lt;='2. Velg maks og min hastigheter'!$E$6,125,IF($E606&lt;='2. Velg maks og min hastigheter'!$E$7,160,IF($E606&lt;='2. Velg maks og min hastigheter'!$E$8,200,IF($E606&lt;='2. Velg maks og min hastigheter'!$E$9,250,IF($E606&lt;='2. Velg maks og min hastigheter'!$E$10,315,IF($E606&lt;='2. Velg maks og min hastigheter'!$E$11,400,IF($E606&lt;='2. Velg maks og min hastigheter'!$E$12,500,IF($E606&lt;='2. Velg maks og min hastigheter'!$E$13,630,"Bruk rektangulært")))))))))))</f>
        <v/>
      </c>
      <c r="G606" s="170"/>
      <c r="H606" s="170"/>
      <c r="I606" s="172" t="str">
        <f>IFERROR(IF(OR($E606="",F606=""),"",IF(AND(F606="Bruk rektangulært",G606=""),"",ROUND(IF(G606&lt;&gt;"",IF( VLOOKUP(G606,'Dim, min og maks'!$A$2:$F$54,6,FALSE)&lt;&gt;0,'1. Prosjekteringsverktøy'!E606/3600/VLOOKUP(G606,'Dim, min og maks'!$A$2:$F$54,6,FALSE),(E606/3600)/(((G606/2/1000))^2*PI())),IF( VLOOKUP(F606,'Dim, min og maks'!$A$2:$F$54,6,FALSE)&lt;&gt;0,'1. Prosjekteringsverktøy'!E606/3600/VLOOKUP($F606,'Dim, min og maks'!$A$2:$F$54,6,FALSE),($E606/3600)/((($F606/2/1000))^2*PI()))),1))),"Dim finnes ikke")</f>
        <v/>
      </c>
      <c r="J606" s="173" t="str">
        <f>IFERROR(ROUND(IF($F606=0,"",IF(H606=CAV!$A$3,E606,IF(G606&lt;&gt;"",IF($G606=100,'2. Velg maks og min hastigheter'!$H$5,IF($G606=125,'2. Velg maks og min hastigheter'!$H$6,IF($G606=160,'2. Velg maks og min hastigheter'!$H$7,IF($G606=200,'2. Velg maks og min hastigheter'!$H$8,IF($G606=250,'2. Velg maks og min hastigheter'!$H$9,IF($G606=315,'2. Velg maks og min hastigheter'!$H$10,IF($G606=400,'2. Velg maks og min hastigheter'!$H$11,IF($G606=500,'2. Velg maks og min hastigheter'!$H$12,IF($G606=630,'2. Velg maks og min hastigheter'!$H$13,VLOOKUP($G606,'Dim, min og maks'!$A$11:$H$54,6,FALSE)*3600*1.5))))))))),IF($F606=100,'2. Velg maks og min hastigheter'!$H$5,IF($F606=125,'2. Velg maks og min hastigheter'!$H$6,IF($F606=160,'2. Velg maks og min hastigheter'!$H$7,IF($F606=200,'2. Velg maks og min hastigheter'!$H$8,IF($F606=250,'2. Velg maks og min hastigheter'!$H$9,IF($F606=315,'2. Velg maks og min hastigheter'!$H$10,IF($F606=400,'2. Velg maks og min hastigheter'!$H$11,IF($F606=500,'2. Velg maks og min hastigheter'!$H$12,IF($F606=630,'2. Velg maks og min hastigheter'!$H$13,VLOOKUP($F606,'Dim, min og maks'!$A$11:$H$54,6,FALSE)*3600*1.5)))))))))))),0),"")</f>
        <v/>
      </c>
      <c r="K606" s="174"/>
      <c r="L606" s="175" t="str">
        <f t="shared" si="21"/>
        <v/>
      </c>
      <c r="M606" s="233" t="str">
        <f t="shared" si="22"/>
        <v/>
      </c>
      <c r="N606" s="233"/>
      <c r="O606" s="233"/>
      <c r="P606" s="164"/>
    </row>
    <row r="607" spans="1:16" ht="15" customHeight="1" x14ac:dyDescent="0.3">
      <c r="A607" s="155"/>
      <c r="B607" s="174" t="s">
        <v>425</v>
      </c>
      <c r="C607" s="164"/>
      <c r="D607" s="164"/>
      <c r="E607" s="164"/>
      <c r="F607" s="169" t="str">
        <f>IF($E607&lt;20,"",IF(H607=CAV!$A$3,IF($E607&lt;='CAV hastighet'!$E$5,100,IF($E607&lt;='CAV hastighet'!$E$6,125,IF($E607&lt;='CAV hastighet'!$E$7,160,IF($E607&lt;='CAV hastighet'!$E$8,200,IF($E607&lt;='CAV hastighet'!$E$9,250,IF($E607&lt;='CAV hastighet'!$E$10,315,IF($E607&lt;='CAV hastighet'!$E$11,400,IF($E607&lt;='CAV hastighet'!$E$12,500,IF($E607&lt;='CAV hastighet'!$E$13,630,"Dim må overstyres"))))))))),IF($E607&lt;='2. Velg maks og min hastigheter'!$E$5,100,IF($E607&lt;='2. Velg maks og min hastigheter'!$E$6,125,IF($E607&lt;='2. Velg maks og min hastigheter'!$E$7,160,IF($E607&lt;='2. Velg maks og min hastigheter'!$E$8,200,IF($E607&lt;='2. Velg maks og min hastigheter'!$E$9,250,IF($E607&lt;='2. Velg maks og min hastigheter'!$E$10,315,IF($E607&lt;='2. Velg maks og min hastigheter'!$E$11,400,IF($E607&lt;='2. Velg maks og min hastigheter'!$E$12,500,IF($E607&lt;='2. Velg maks og min hastigheter'!$E$13,630,"Bruk rektangulært")))))))))))</f>
        <v/>
      </c>
      <c r="G607" s="170"/>
      <c r="H607" s="170"/>
      <c r="I607" s="172" t="str">
        <f>IFERROR(IF(OR($E607="",F607=""),"",IF(AND(F607="Bruk rektangulært",G607=""),"",ROUND(IF(G607&lt;&gt;"",IF( VLOOKUP(G607,'Dim, min og maks'!$A$2:$F$54,6,FALSE)&lt;&gt;0,'1. Prosjekteringsverktøy'!E607/3600/VLOOKUP(G607,'Dim, min og maks'!$A$2:$F$54,6,FALSE),(E607/3600)/(((G607/2/1000))^2*PI())),IF( VLOOKUP(F607,'Dim, min og maks'!$A$2:$F$54,6,FALSE)&lt;&gt;0,'1. Prosjekteringsverktøy'!E607/3600/VLOOKUP($F607,'Dim, min og maks'!$A$2:$F$54,6,FALSE),($E607/3600)/((($F607/2/1000))^2*PI()))),1))),"Dim finnes ikke")</f>
        <v/>
      </c>
      <c r="J607" s="173" t="str">
        <f>IFERROR(ROUND(IF($F607=0,"",IF(H607=CAV!$A$3,E607,IF(G607&lt;&gt;"",IF($G607=100,'2. Velg maks og min hastigheter'!$H$5,IF($G607=125,'2. Velg maks og min hastigheter'!$H$6,IF($G607=160,'2. Velg maks og min hastigheter'!$H$7,IF($G607=200,'2. Velg maks og min hastigheter'!$H$8,IF($G607=250,'2. Velg maks og min hastigheter'!$H$9,IF($G607=315,'2. Velg maks og min hastigheter'!$H$10,IF($G607=400,'2. Velg maks og min hastigheter'!$H$11,IF($G607=500,'2. Velg maks og min hastigheter'!$H$12,IF($G607=630,'2. Velg maks og min hastigheter'!$H$13,VLOOKUP($G607,'Dim, min og maks'!$A$11:$H$54,6,FALSE)*3600*1.5))))))))),IF($F607=100,'2. Velg maks og min hastigheter'!$H$5,IF($F607=125,'2. Velg maks og min hastigheter'!$H$6,IF($F607=160,'2. Velg maks og min hastigheter'!$H$7,IF($F607=200,'2. Velg maks og min hastigheter'!$H$8,IF($F607=250,'2. Velg maks og min hastigheter'!$H$9,IF($F607=315,'2. Velg maks og min hastigheter'!$H$10,IF($F607=400,'2. Velg maks og min hastigheter'!$H$11,IF($F607=500,'2. Velg maks og min hastigheter'!$H$12,IF($F607=630,'2. Velg maks og min hastigheter'!$H$13,VLOOKUP($F607,'Dim, min og maks'!$A$11:$H$54,6,FALSE)*3600*1.5)))))))))))),0),"")</f>
        <v/>
      </c>
      <c r="K607" s="174"/>
      <c r="L607" s="175" t="str">
        <f t="shared" si="21"/>
        <v/>
      </c>
      <c r="M607" s="233" t="str">
        <f t="shared" si="22"/>
        <v/>
      </c>
      <c r="N607" s="233"/>
      <c r="O607" s="233"/>
      <c r="P607" s="164"/>
    </row>
    <row r="608" spans="1:16" ht="15" customHeight="1" x14ac:dyDescent="0.3">
      <c r="A608" s="155"/>
      <c r="B608" s="174" t="s">
        <v>425</v>
      </c>
      <c r="C608" s="164"/>
      <c r="D608" s="164"/>
      <c r="E608" s="164"/>
      <c r="F608" s="169" t="str">
        <f>IF($E608&lt;20,"",IF(H608=CAV!$A$3,IF($E608&lt;='CAV hastighet'!$E$5,100,IF($E608&lt;='CAV hastighet'!$E$6,125,IF($E608&lt;='CAV hastighet'!$E$7,160,IF($E608&lt;='CAV hastighet'!$E$8,200,IF($E608&lt;='CAV hastighet'!$E$9,250,IF($E608&lt;='CAV hastighet'!$E$10,315,IF($E608&lt;='CAV hastighet'!$E$11,400,IF($E608&lt;='CAV hastighet'!$E$12,500,IF($E608&lt;='CAV hastighet'!$E$13,630,"Dim må overstyres"))))))))),IF($E608&lt;='2. Velg maks og min hastigheter'!$E$5,100,IF($E608&lt;='2. Velg maks og min hastigheter'!$E$6,125,IF($E608&lt;='2. Velg maks og min hastigheter'!$E$7,160,IF($E608&lt;='2. Velg maks og min hastigheter'!$E$8,200,IF($E608&lt;='2. Velg maks og min hastigheter'!$E$9,250,IF($E608&lt;='2. Velg maks og min hastigheter'!$E$10,315,IF($E608&lt;='2. Velg maks og min hastigheter'!$E$11,400,IF($E608&lt;='2. Velg maks og min hastigheter'!$E$12,500,IF($E608&lt;='2. Velg maks og min hastigheter'!$E$13,630,"Bruk rektangulært")))))))))))</f>
        <v/>
      </c>
      <c r="G608" s="170"/>
      <c r="H608" s="170"/>
      <c r="I608" s="172" t="str">
        <f>IFERROR(IF(OR($E608="",F608=""),"",IF(AND(F608="Bruk rektangulært",G608=""),"",ROUND(IF(G608&lt;&gt;"",IF( VLOOKUP(G608,'Dim, min og maks'!$A$2:$F$54,6,FALSE)&lt;&gt;0,'1. Prosjekteringsverktøy'!E608/3600/VLOOKUP(G608,'Dim, min og maks'!$A$2:$F$54,6,FALSE),(E608/3600)/(((G608/2/1000))^2*PI())),IF( VLOOKUP(F608,'Dim, min og maks'!$A$2:$F$54,6,FALSE)&lt;&gt;0,'1. Prosjekteringsverktøy'!E608/3600/VLOOKUP($F608,'Dim, min og maks'!$A$2:$F$54,6,FALSE),($E608/3600)/((($F608/2/1000))^2*PI()))),1))),"Dim finnes ikke")</f>
        <v/>
      </c>
      <c r="J608" s="173" t="str">
        <f>IFERROR(ROUND(IF($F608=0,"",IF(H608=CAV!$A$3,E608,IF(G608&lt;&gt;"",IF($G608=100,'2. Velg maks og min hastigheter'!$H$5,IF($G608=125,'2. Velg maks og min hastigheter'!$H$6,IF($G608=160,'2. Velg maks og min hastigheter'!$H$7,IF($G608=200,'2. Velg maks og min hastigheter'!$H$8,IF($G608=250,'2. Velg maks og min hastigheter'!$H$9,IF($G608=315,'2. Velg maks og min hastigheter'!$H$10,IF($G608=400,'2. Velg maks og min hastigheter'!$H$11,IF($G608=500,'2. Velg maks og min hastigheter'!$H$12,IF($G608=630,'2. Velg maks og min hastigheter'!$H$13,VLOOKUP($G608,'Dim, min og maks'!$A$11:$H$54,6,FALSE)*3600*1.5))))))))),IF($F608=100,'2. Velg maks og min hastigheter'!$H$5,IF($F608=125,'2. Velg maks og min hastigheter'!$H$6,IF($F608=160,'2. Velg maks og min hastigheter'!$H$7,IF($F608=200,'2. Velg maks og min hastigheter'!$H$8,IF($F608=250,'2. Velg maks og min hastigheter'!$H$9,IF($F608=315,'2. Velg maks og min hastigheter'!$H$10,IF($F608=400,'2. Velg maks og min hastigheter'!$H$11,IF($F608=500,'2. Velg maks og min hastigheter'!$H$12,IF($F608=630,'2. Velg maks og min hastigheter'!$H$13,VLOOKUP($F608,'Dim, min og maks'!$A$11:$H$54,6,FALSE)*3600*1.5)))))))))))),0),"")</f>
        <v/>
      </c>
      <c r="K608" s="174"/>
      <c r="L608" s="175" t="str">
        <f t="shared" si="21"/>
        <v/>
      </c>
      <c r="M608" s="233" t="str">
        <f t="shared" si="22"/>
        <v/>
      </c>
      <c r="N608" s="233"/>
      <c r="O608" s="233"/>
      <c r="P608" s="164"/>
    </row>
    <row r="609" spans="1:16" ht="15" customHeight="1" x14ac:dyDescent="0.3">
      <c r="A609" s="155"/>
      <c r="B609" s="174" t="s">
        <v>425</v>
      </c>
      <c r="C609" s="164"/>
      <c r="D609" s="164"/>
      <c r="E609" s="164"/>
      <c r="F609" s="169" t="str">
        <f>IF($E609&lt;20,"",IF(H609=CAV!$A$3,IF($E609&lt;='CAV hastighet'!$E$5,100,IF($E609&lt;='CAV hastighet'!$E$6,125,IF($E609&lt;='CAV hastighet'!$E$7,160,IF($E609&lt;='CAV hastighet'!$E$8,200,IF($E609&lt;='CAV hastighet'!$E$9,250,IF($E609&lt;='CAV hastighet'!$E$10,315,IF($E609&lt;='CAV hastighet'!$E$11,400,IF($E609&lt;='CAV hastighet'!$E$12,500,IF($E609&lt;='CAV hastighet'!$E$13,630,"Dim må overstyres"))))))))),IF($E609&lt;='2. Velg maks og min hastigheter'!$E$5,100,IF($E609&lt;='2. Velg maks og min hastigheter'!$E$6,125,IF($E609&lt;='2. Velg maks og min hastigheter'!$E$7,160,IF($E609&lt;='2. Velg maks og min hastigheter'!$E$8,200,IF($E609&lt;='2. Velg maks og min hastigheter'!$E$9,250,IF($E609&lt;='2. Velg maks og min hastigheter'!$E$10,315,IF($E609&lt;='2. Velg maks og min hastigheter'!$E$11,400,IF($E609&lt;='2. Velg maks og min hastigheter'!$E$12,500,IF($E609&lt;='2. Velg maks og min hastigheter'!$E$13,630,"Bruk rektangulært")))))))))))</f>
        <v/>
      </c>
      <c r="G609" s="170"/>
      <c r="H609" s="170"/>
      <c r="I609" s="172" t="str">
        <f>IFERROR(IF(OR($E609="",F609=""),"",IF(AND(F609="Bruk rektangulært",G609=""),"",ROUND(IF(G609&lt;&gt;"",IF( VLOOKUP(G609,'Dim, min og maks'!$A$2:$F$54,6,FALSE)&lt;&gt;0,'1. Prosjekteringsverktøy'!E609/3600/VLOOKUP(G609,'Dim, min og maks'!$A$2:$F$54,6,FALSE),(E609/3600)/(((G609/2/1000))^2*PI())),IF( VLOOKUP(F609,'Dim, min og maks'!$A$2:$F$54,6,FALSE)&lt;&gt;0,'1. Prosjekteringsverktøy'!E609/3600/VLOOKUP($F609,'Dim, min og maks'!$A$2:$F$54,6,FALSE),($E609/3600)/((($F609/2/1000))^2*PI()))),1))),"Dim finnes ikke")</f>
        <v/>
      </c>
      <c r="J609" s="173" t="str">
        <f>IFERROR(ROUND(IF($F609=0,"",IF(H609=CAV!$A$3,E609,IF(G609&lt;&gt;"",IF($G609=100,'2. Velg maks og min hastigheter'!$H$5,IF($G609=125,'2. Velg maks og min hastigheter'!$H$6,IF($G609=160,'2. Velg maks og min hastigheter'!$H$7,IF($G609=200,'2. Velg maks og min hastigheter'!$H$8,IF($G609=250,'2. Velg maks og min hastigheter'!$H$9,IF($G609=315,'2. Velg maks og min hastigheter'!$H$10,IF($G609=400,'2. Velg maks og min hastigheter'!$H$11,IF($G609=500,'2. Velg maks og min hastigheter'!$H$12,IF($G609=630,'2. Velg maks og min hastigheter'!$H$13,VLOOKUP($G609,'Dim, min og maks'!$A$11:$H$54,6,FALSE)*3600*1.5))))))))),IF($F609=100,'2. Velg maks og min hastigheter'!$H$5,IF($F609=125,'2. Velg maks og min hastigheter'!$H$6,IF($F609=160,'2. Velg maks og min hastigheter'!$H$7,IF($F609=200,'2. Velg maks og min hastigheter'!$H$8,IF($F609=250,'2. Velg maks og min hastigheter'!$H$9,IF($F609=315,'2. Velg maks og min hastigheter'!$H$10,IF($F609=400,'2. Velg maks og min hastigheter'!$H$11,IF($F609=500,'2. Velg maks og min hastigheter'!$H$12,IF($F609=630,'2. Velg maks og min hastigheter'!$H$13,VLOOKUP($F609,'Dim, min og maks'!$A$11:$H$54,6,FALSE)*3600*1.5)))))))))))),0),"")</f>
        <v/>
      </c>
      <c r="K609" s="174"/>
      <c r="L609" s="175" t="str">
        <f t="shared" si="21"/>
        <v/>
      </c>
      <c r="M609" s="233" t="str">
        <f t="shared" si="22"/>
        <v/>
      </c>
      <c r="N609" s="233"/>
      <c r="O609" s="233"/>
      <c r="P609" s="164"/>
    </row>
    <row r="610" spans="1:16" ht="15" customHeight="1" x14ac:dyDescent="0.3">
      <c r="A610" s="155"/>
      <c r="B610" s="174" t="s">
        <v>425</v>
      </c>
      <c r="C610" s="164"/>
      <c r="D610" s="164"/>
      <c r="E610" s="164"/>
      <c r="F610" s="169" t="str">
        <f>IF($E610&lt;20,"",IF(H610=CAV!$A$3,IF($E610&lt;='CAV hastighet'!$E$5,100,IF($E610&lt;='CAV hastighet'!$E$6,125,IF($E610&lt;='CAV hastighet'!$E$7,160,IF($E610&lt;='CAV hastighet'!$E$8,200,IF($E610&lt;='CAV hastighet'!$E$9,250,IF($E610&lt;='CAV hastighet'!$E$10,315,IF($E610&lt;='CAV hastighet'!$E$11,400,IF($E610&lt;='CAV hastighet'!$E$12,500,IF($E610&lt;='CAV hastighet'!$E$13,630,"Dim må overstyres"))))))))),IF($E610&lt;='2. Velg maks og min hastigheter'!$E$5,100,IF($E610&lt;='2. Velg maks og min hastigheter'!$E$6,125,IF($E610&lt;='2. Velg maks og min hastigheter'!$E$7,160,IF($E610&lt;='2. Velg maks og min hastigheter'!$E$8,200,IF($E610&lt;='2. Velg maks og min hastigheter'!$E$9,250,IF($E610&lt;='2. Velg maks og min hastigheter'!$E$10,315,IF($E610&lt;='2. Velg maks og min hastigheter'!$E$11,400,IF($E610&lt;='2. Velg maks og min hastigheter'!$E$12,500,IF($E610&lt;='2. Velg maks og min hastigheter'!$E$13,630,"Bruk rektangulært")))))))))))</f>
        <v/>
      </c>
      <c r="G610" s="170"/>
      <c r="H610" s="170"/>
      <c r="I610" s="172" t="str">
        <f>IFERROR(IF(OR($E610="",F610=""),"",IF(AND(F610="Bruk rektangulært",G610=""),"",ROUND(IF(G610&lt;&gt;"",IF( VLOOKUP(G610,'Dim, min og maks'!$A$2:$F$54,6,FALSE)&lt;&gt;0,'1. Prosjekteringsverktøy'!E610/3600/VLOOKUP(G610,'Dim, min og maks'!$A$2:$F$54,6,FALSE),(E610/3600)/(((G610/2/1000))^2*PI())),IF( VLOOKUP(F610,'Dim, min og maks'!$A$2:$F$54,6,FALSE)&lt;&gt;0,'1. Prosjekteringsverktøy'!E610/3600/VLOOKUP($F610,'Dim, min og maks'!$A$2:$F$54,6,FALSE),($E610/3600)/((($F610/2/1000))^2*PI()))),1))),"Dim finnes ikke")</f>
        <v/>
      </c>
      <c r="J610" s="173" t="str">
        <f>IFERROR(ROUND(IF($F610=0,"",IF(H610=CAV!$A$3,E610,IF(G610&lt;&gt;"",IF($G610=100,'2. Velg maks og min hastigheter'!$H$5,IF($G610=125,'2. Velg maks og min hastigheter'!$H$6,IF($G610=160,'2. Velg maks og min hastigheter'!$H$7,IF($G610=200,'2. Velg maks og min hastigheter'!$H$8,IF($G610=250,'2. Velg maks og min hastigheter'!$H$9,IF($G610=315,'2. Velg maks og min hastigheter'!$H$10,IF($G610=400,'2. Velg maks og min hastigheter'!$H$11,IF($G610=500,'2. Velg maks og min hastigheter'!$H$12,IF($G610=630,'2. Velg maks og min hastigheter'!$H$13,VLOOKUP($G610,'Dim, min og maks'!$A$11:$H$54,6,FALSE)*3600*1.5))))))))),IF($F610=100,'2. Velg maks og min hastigheter'!$H$5,IF($F610=125,'2. Velg maks og min hastigheter'!$H$6,IF($F610=160,'2. Velg maks og min hastigheter'!$H$7,IF($F610=200,'2. Velg maks og min hastigheter'!$H$8,IF($F610=250,'2. Velg maks og min hastigheter'!$H$9,IF($F610=315,'2. Velg maks og min hastigheter'!$H$10,IF($F610=400,'2. Velg maks og min hastigheter'!$H$11,IF($F610=500,'2. Velg maks og min hastigheter'!$H$12,IF($F610=630,'2. Velg maks og min hastigheter'!$H$13,VLOOKUP($F610,'Dim, min og maks'!$A$11:$H$54,6,FALSE)*3600*1.5)))))))))))),0),"")</f>
        <v/>
      </c>
      <c r="K610" s="174"/>
      <c r="L610" s="175" t="str">
        <f t="shared" si="21"/>
        <v/>
      </c>
      <c r="M610" s="233" t="str">
        <f t="shared" si="22"/>
        <v/>
      </c>
      <c r="N610" s="233"/>
      <c r="O610" s="233"/>
      <c r="P610" s="164"/>
    </row>
    <row r="611" spans="1:16" ht="15" customHeight="1" x14ac:dyDescent="0.3">
      <c r="A611" s="155"/>
      <c r="B611" s="174" t="s">
        <v>425</v>
      </c>
      <c r="C611" s="164"/>
      <c r="D611" s="164"/>
      <c r="E611" s="164"/>
      <c r="F611" s="169" t="str">
        <f>IF($E611&lt;20,"",IF(H611=CAV!$A$3,IF($E611&lt;='CAV hastighet'!$E$5,100,IF($E611&lt;='CAV hastighet'!$E$6,125,IF($E611&lt;='CAV hastighet'!$E$7,160,IF($E611&lt;='CAV hastighet'!$E$8,200,IF($E611&lt;='CAV hastighet'!$E$9,250,IF($E611&lt;='CAV hastighet'!$E$10,315,IF($E611&lt;='CAV hastighet'!$E$11,400,IF($E611&lt;='CAV hastighet'!$E$12,500,IF($E611&lt;='CAV hastighet'!$E$13,630,"Dim må overstyres"))))))))),IF($E611&lt;='2. Velg maks og min hastigheter'!$E$5,100,IF($E611&lt;='2. Velg maks og min hastigheter'!$E$6,125,IF($E611&lt;='2. Velg maks og min hastigheter'!$E$7,160,IF($E611&lt;='2. Velg maks og min hastigheter'!$E$8,200,IF($E611&lt;='2. Velg maks og min hastigheter'!$E$9,250,IF($E611&lt;='2. Velg maks og min hastigheter'!$E$10,315,IF($E611&lt;='2. Velg maks og min hastigheter'!$E$11,400,IF($E611&lt;='2. Velg maks og min hastigheter'!$E$12,500,IF($E611&lt;='2. Velg maks og min hastigheter'!$E$13,630,"Bruk rektangulært")))))))))))</f>
        <v/>
      </c>
      <c r="G611" s="170"/>
      <c r="H611" s="170"/>
      <c r="I611" s="172" t="str">
        <f>IFERROR(IF(OR($E611="",F611=""),"",IF(AND(F611="Bruk rektangulært",G611=""),"",ROUND(IF(G611&lt;&gt;"",IF( VLOOKUP(G611,'Dim, min og maks'!$A$2:$F$54,6,FALSE)&lt;&gt;0,'1. Prosjekteringsverktøy'!E611/3600/VLOOKUP(G611,'Dim, min og maks'!$A$2:$F$54,6,FALSE),(E611/3600)/(((G611/2/1000))^2*PI())),IF( VLOOKUP(F611,'Dim, min og maks'!$A$2:$F$54,6,FALSE)&lt;&gt;0,'1. Prosjekteringsverktøy'!E611/3600/VLOOKUP($F611,'Dim, min og maks'!$A$2:$F$54,6,FALSE),($E611/3600)/((($F611/2/1000))^2*PI()))),1))),"Dim finnes ikke")</f>
        <v/>
      </c>
      <c r="J611" s="173" t="str">
        <f>IFERROR(ROUND(IF($F611=0,"",IF(H611=CAV!$A$3,E611,IF(G611&lt;&gt;"",IF($G611=100,'2. Velg maks og min hastigheter'!$H$5,IF($G611=125,'2. Velg maks og min hastigheter'!$H$6,IF($G611=160,'2. Velg maks og min hastigheter'!$H$7,IF($G611=200,'2. Velg maks og min hastigheter'!$H$8,IF($G611=250,'2. Velg maks og min hastigheter'!$H$9,IF($G611=315,'2. Velg maks og min hastigheter'!$H$10,IF($G611=400,'2. Velg maks og min hastigheter'!$H$11,IF($G611=500,'2. Velg maks og min hastigheter'!$H$12,IF($G611=630,'2. Velg maks og min hastigheter'!$H$13,VLOOKUP($G611,'Dim, min og maks'!$A$11:$H$54,6,FALSE)*3600*1.5))))))))),IF($F611=100,'2. Velg maks og min hastigheter'!$H$5,IF($F611=125,'2. Velg maks og min hastigheter'!$H$6,IF($F611=160,'2. Velg maks og min hastigheter'!$H$7,IF($F611=200,'2. Velg maks og min hastigheter'!$H$8,IF($F611=250,'2. Velg maks og min hastigheter'!$H$9,IF($F611=315,'2. Velg maks og min hastigheter'!$H$10,IF($F611=400,'2. Velg maks og min hastigheter'!$H$11,IF($F611=500,'2. Velg maks og min hastigheter'!$H$12,IF($F611=630,'2. Velg maks og min hastigheter'!$H$13,VLOOKUP($F611,'Dim, min og maks'!$A$11:$H$54,6,FALSE)*3600*1.5)))))))))))),0),"")</f>
        <v/>
      </c>
      <c r="K611" s="174"/>
      <c r="L611" s="175" t="str">
        <f t="shared" si="21"/>
        <v/>
      </c>
      <c r="M611" s="233" t="str">
        <f t="shared" si="22"/>
        <v/>
      </c>
      <c r="N611" s="233"/>
      <c r="O611" s="233"/>
      <c r="P611" s="164"/>
    </row>
    <row r="612" spans="1:16" ht="15" customHeight="1" x14ac:dyDescent="0.3">
      <c r="A612" s="155"/>
      <c r="B612" s="174" t="s">
        <v>425</v>
      </c>
      <c r="C612" s="164"/>
      <c r="D612" s="164"/>
      <c r="E612" s="164"/>
      <c r="F612" s="169" t="str">
        <f>IF($E612&lt;20,"",IF(H612=CAV!$A$3,IF($E612&lt;='CAV hastighet'!$E$5,100,IF($E612&lt;='CAV hastighet'!$E$6,125,IF($E612&lt;='CAV hastighet'!$E$7,160,IF($E612&lt;='CAV hastighet'!$E$8,200,IF($E612&lt;='CAV hastighet'!$E$9,250,IF($E612&lt;='CAV hastighet'!$E$10,315,IF($E612&lt;='CAV hastighet'!$E$11,400,IF($E612&lt;='CAV hastighet'!$E$12,500,IF($E612&lt;='CAV hastighet'!$E$13,630,"Dim må overstyres"))))))))),IF($E612&lt;='2. Velg maks og min hastigheter'!$E$5,100,IF($E612&lt;='2. Velg maks og min hastigheter'!$E$6,125,IF($E612&lt;='2. Velg maks og min hastigheter'!$E$7,160,IF($E612&lt;='2. Velg maks og min hastigheter'!$E$8,200,IF($E612&lt;='2. Velg maks og min hastigheter'!$E$9,250,IF($E612&lt;='2. Velg maks og min hastigheter'!$E$10,315,IF($E612&lt;='2. Velg maks og min hastigheter'!$E$11,400,IF($E612&lt;='2. Velg maks og min hastigheter'!$E$12,500,IF($E612&lt;='2. Velg maks og min hastigheter'!$E$13,630,"Bruk rektangulært")))))))))))</f>
        <v/>
      </c>
      <c r="G612" s="170"/>
      <c r="H612" s="170"/>
      <c r="I612" s="172" t="str">
        <f>IFERROR(IF(OR($E612="",F612=""),"",IF(AND(F612="Bruk rektangulært",G612=""),"",ROUND(IF(G612&lt;&gt;"",IF( VLOOKUP(G612,'Dim, min og maks'!$A$2:$F$54,6,FALSE)&lt;&gt;0,'1. Prosjekteringsverktøy'!E612/3600/VLOOKUP(G612,'Dim, min og maks'!$A$2:$F$54,6,FALSE),(E612/3600)/(((G612/2/1000))^2*PI())),IF( VLOOKUP(F612,'Dim, min og maks'!$A$2:$F$54,6,FALSE)&lt;&gt;0,'1. Prosjekteringsverktøy'!E612/3600/VLOOKUP($F612,'Dim, min og maks'!$A$2:$F$54,6,FALSE),($E612/3600)/((($F612/2/1000))^2*PI()))),1))),"Dim finnes ikke")</f>
        <v/>
      </c>
      <c r="J612" s="173" t="str">
        <f>IFERROR(ROUND(IF($F612=0,"",IF(H612=CAV!$A$3,E612,IF(G612&lt;&gt;"",IF($G612=100,'2. Velg maks og min hastigheter'!$H$5,IF($G612=125,'2. Velg maks og min hastigheter'!$H$6,IF($G612=160,'2. Velg maks og min hastigheter'!$H$7,IF($G612=200,'2. Velg maks og min hastigheter'!$H$8,IF($G612=250,'2. Velg maks og min hastigheter'!$H$9,IF($G612=315,'2. Velg maks og min hastigheter'!$H$10,IF($G612=400,'2. Velg maks og min hastigheter'!$H$11,IF($G612=500,'2. Velg maks og min hastigheter'!$H$12,IF($G612=630,'2. Velg maks og min hastigheter'!$H$13,VLOOKUP($G612,'Dim, min og maks'!$A$11:$H$54,6,FALSE)*3600*1.5))))))))),IF($F612=100,'2. Velg maks og min hastigheter'!$H$5,IF($F612=125,'2. Velg maks og min hastigheter'!$H$6,IF($F612=160,'2. Velg maks og min hastigheter'!$H$7,IF($F612=200,'2. Velg maks og min hastigheter'!$H$8,IF($F612=250,'2. Velg maks og min hastigheter'!$H$9,IF($F612=315,'2. Velg maks og min hastigheter'!$H$10,IF($F612=400,'2. Velg maks og min hastigheter'!$H$11,IF($F612=500,'2. Velg maks og min hastigheter'!$H$12,IF($F612=630,'2. Velg maks og min hastigheter'!$H$13,VLOOKUP($F612,'Dim, min og maks'!$A$11:$H$54,6,FALSE)*3600*1.5)))))))))))),0),"")</f>
        <v/>
      </c>
      <c r="K612" s="174"/>
      <c r="L612" s="175" t="str">
        <f t="shared" si="21"/>
        <v/>
      </c>
      <c r="M612" s="233" t="str">
        <f t="shared" si="22"/>
        <v/>
      </c>
      <c r="N612" s="233"/>
      <c r="O612" s="233"/>
      <c r="P612" s="164"/>
    </row>
    <row r="613" spans="1:16" ht="15" customHeight="1" x14ac:dyDescent="0.3">
      <c r="A613" s="155"/>
      <c r="B613" s="174" t="s">
        <v>425</v>
      </c>
      <c r="C613" s="164"/>
      <c r="D613" s="164"/>
      <c r="E613" s="164"/>
      <c r="F613" s="169" t="str">
        <f>IF($E613&lt;20,"",IF(H613=CAV!$A$3,IF($E613&lt;='CAV hastighet'!$E$5,100,IF($E613&lt;='CAV hastighet'!$E$6,125,IF($E613&lt;='CAV hastighet'!$E$7,160,IF($E613&lt;='CAV hastighet'!$E$8,200,IF($E613&lt;='CAV hastighet'!$E$9,250,IF($E613&lt;='CAV hastighet'!$E$10,315,IF($E613&lt;='CAV hastighet'!$E$11,400,IF($E613&lt;='CAV hastighet'!$E$12,500,IF($E613&lt;='CAV hastighet'!$E$13,630,"Dim må overstyres"))))))))),IF($E613&lt;='2. Velg maks og min hastigheter'!$E$5,100,IF($E613&lt;='2. Velg maks og min hastigheter'!$E$6,125,IF($E613&lt;='2. Velg maks og min hastigheter'!$E$7,160,IF($E613&lt;='2. Velg maks og min hastigheter'!$E$8,200,IF($E613&lt;='2. Velg maks og min hastigheter'!$E$9,250,IF($E613&lt;='2. Velg maks og min hastigheter'!$E$10,315,IF($E613&lt;='2. Velg maks og min hastigheter'!$E$11,400,IF($E613&lt;='2. Velg maks og min hastigheter'!$E$12,500,IF($E613&lt;='2. Velg maks og min hastigheter'!$E$13,630,"Bruk rektangulært")))))))))))</f>
        <v/>
      </c>
      <c r="G613" s="170"/>
      <c r="H613" s="170"/>
      <c r="I613" s="172" t="str">
        <f>IFERROR(IF(OR($E613="",F613=""),"",IF(AND(F613="Bruk rektangulært",G613=""),"",ROUND(IF(G613&lt;&gt;"",IF( VLOOKUP(G613,'Dim, min og maks'!$A$2:$F$54,6,FALSE)&lt;&gt;0,'1. Prosjekteringsverktøy'!E613/3600/VLOOKUP(G613,'Dim, min og maks'!$A$2:$F$54,6,FALSE),(E613/3600)/(((G613/2/1000))^2*PI())),IF( VLOOKUP(F613,'Dim, min og maks'!$A$2:$F$54,6,FALSE)&lt;&gt;0,'1. Prosjekteringsverktøy'!E613/3600/VLOOKUP($F613,'Dim, min og maks'!$A$2:$F$54,6,FALSE),($E613/3600)/((($F613/2/1000))^2*PI()))),1))),"Dim finnes ikke")</f>
        <v/>
      </c>
      <c r="J613" s="173" t="str">
        <f>IFERROR(ROUND(IF($F613=0,"",IF(H613=CAV!$A$3,E613,IF(G613&lt;&gt;"",IF($G613=100,'2. Velg maks og min hastigheter'!$H$5,IF($G613=125,'2. Velg maks og min hastigheter'!$H$6,IF($G613=160,'2. Velg maks og min hastigheter'!$H$7,IF($G613=200,'2. Velg maks og min hastigheter'!$H$8,IF($G613=250,'2. Velg maks og min hastigheter'!$H$9,IF($G613=315,'2. Velg maks og min hastigheter'!$H$10,IF($G613=400,'2. Velg maks og min hastigheter'!$H$11,IF($G613=500,'2. Velg maks og min hastigheter'!$H$12,IF($G613=630,'2. Velg maks og min hastigheter'!$H$13,VLOOKUP($G613,'Dim, min og maks'!$A$11:$H$54,6,FALSE)*3600*1.5))))))))),IF($F613=100,'2. Velg maks og min hastigheter'!$H$5,IF($F613=125,'2. Velg maks og min hastigheter'!$H$6,IF($F613=160,'2. Velg maks og min hastigheter'!$H$7,IF($F613=200,'2. Velg maks og min hastigheter'!$H$8,IF($F613=250,'2. Velg maks og min hastigheter'!$H$9,IF($F613=315,'2. Velg maks og min hastigheter'!$H$10,IF($F613=400,'2. Velg maks og min hastigheter'!$H$11,IF($F613=500,'2. Velg maks og min hastigheter'!$H$12,IF($F613=630,'2. Velg maks og min hastigheter'!$H$13,VLOOKUP($F613,'Dim, min og maks'!$A$11:$H$54,6,FALSE)*3600*1.5)))))))))))),0),"")</f>
        <v/>
      </c>
      <c r="K613" s="174"/>
      <c r="L613" s="175" t="str">
        <f t="shared" si="21"/>
        <v/>
      </c>
      <c r="M613" s="233" t="str">
        <f t="shared" si="22"/>
        <v/>
      </c>
      <c r="N613" s="233"/>
      <c r="O613" s="233"/>
      <c r="P613" s="164"/>
    </row>
    <row r="614" spans="1:16" ht="15" customHeight="1" x14ac:dyDescent="0.3">
      <c r="A614" s="155"/>
      <c r="B614" s="174" t="s">
        <v>425</v>
      </c>
      <c r="C614" s="164"/>
      <c r="D614" s="164"/>
      <c r="E614" s="164"/>
      <c r="F614" s="169" t="str">
        <f>IF($E614&lt;20,"",IF(H614=CAV!$A$3,IF($E614&lt;='CAV hastighet'!$E$5,100,IF($E614&lt;='CAV hastighet'!$E$6,125,IF($E614&lt;='CAV hastighet'!$E$7,160,IF($E614&lt;='CAV hastighet'!$E$8,200,IF($E614&lt;='CAV hastighet'!$E$9,250,IF($E614&lt;='CAV hastighet'!$E$10,315,IF($E614&lt;='CAV hastighet'!$E$11,400,IF($E614&lt;='CAV hastighet'!$E$12,500,IF($E614&lt;='CAV hastighet'!$E$13,630,"Dim må overstyres"))))))))),IF($E614&lt;='2. Velg maks og min hastigheter'!$E$5,100,IF($E614&lt;='2. Velg maks og min hastigheter'!$E$6,125,IF($E614&lt;='2. Velg maks og min hastigheter'!$E$7,160,IF($E614&lt;='2. Velg maks og min hastigheter'!$E$8,200,IF($E614&lt;='2. Velg maks og min hastigheter'!$E$9,250,IF($E614&lt;='2. Velg maks og min hastigheter'!$E$10,315,IF($E614&lt;='2. Velg maks og min hastigheter'!$E$11,400,IF($E614&lt;='2. Velg maks og min hastigheter'!$E$12,500,IF($E614&lt;='2. Velg maks og min hastigheter'!$E$13,630,"Bruk rektangulært")))))))))))</f>
        <v/>
      </c>
      <c r="G614" s="170"/>
      <c r="H614" s="170"/>
      <c r="I614" s="172" t="str">
        <f>IFERROR(IF(OR($E614="",F614=""),"",IF(AND(F614="Bruk rektangulært",G614=""),"",ROUND(IF(G614&lt;&gt;"",IF( VLOOKUP(G614,'Dim, min og maks'!$A$2:$F$54,6,FALSE)&lt;&gt;0,'1. Prosjekteringsverktøy'!E614/3600/VLOOKUP(G614,'Dim, min og maks'!$A$2:$F$54,6,FALSE),(E614/3600)/(((G614/2/1000))^2*PI())),IF( VLOOKUP(F614,'Dim, min og maks'!$A$2:$F$54,6,FALSE)&lt;&gt;0,'1. Prosjekteringsverktøy'!E614/3600/VLOOKUP($F614,'Dim, min og maks'!$A$2:$F$54,6,FALSE),($E614/3600)/((($F614/2/1000))^2*PI()))),1))),"Dim finnes ikke")</f>
        <v/>
      </c>
      <c r="J614" s="173" t="str">
        <f>IFERROR(ROUND(IF($F614=0,"",IF(H614=CAV!$A$3,E614,IF(G614&lt;&gt;"",IF($G614=100,'2. Velg maks og min hastigheter'!$H$5,IF($G614=125,'2. Velg maks og min hastigheter'!$H$6,IF($G614=160,'2. Velg maks og min hastigheter'!$H$7,IF($G614=200,'2. Velg maks og min hastigheter'!$H$8,IF($G614=250,'2. Velg maks og min hastigheter'!$H$9,IF($G614=315,'2. Velg maks og min hastigheter'!$H$10,IF($G614=400,'2. Velg maks og min hastigheter'!$H$11,IF($G614=500,'2. Velg maks og min hastigheter'!$H$12,IF($G614=630,'2. Velg maks og min hastigheter'!$H$13,VLOOKUP($G614,'Dim, min og maks'!$A$11:$H$54,6,FALSE)*3600*1.5))))))))),IF($F614=100,'2. Velg maks og min hastigheter'!$H$5,IF($F614=125,'2. Velg maks og min hastigheter'!$H$6,IF($F614=160,'2. Velg maks og min hastigheter'!$H$7,IF($F614=200,'2. Velg maks og min hastigheter'!$H$8,IF($F614=250,'2. Velg maks og min hastigheter'!$H$9,IF($F614=315,'2. Velg maks og min hastigheter'!$H$10,IF($F614=400,'2. Velg maks og min hastigheter'!$H$11,IF($F614=500,'2. Velg maks og min hastigheter'!$H$12,IF($F614=630,'2. Velg maks og min hastigheter'!$H$13,VLOOKUP($F614,'Dim, min og maks'!$A$11:$H$54,6,FALSE)*3600*1.5)))))))))))),0),"")</f>
        <v/>
      </c>
      <c r="K614" s="174"/>
      <c r="L614" s="175" t="str">
        <f t="shared" si="21"/>
        <v/>
      </c>
      <c r="M614" s="233" t="str">
        <f t="shared" si="22"/>
        <v/>
      </c>
      <c r="N614" s="233"/>
      <c r="O614" s="233"/>
      <c r="P614" s="164"/>
    </row>
    <row r="615" spans="1:16" ht="15" customHeight="1" x14ac:dyDescent="0.3">
      <c r="A615" s="155"/>
      <c r="B615" s="174" t="s">
        <v>425</v>
      </c>
      <c r="C615" s="164"/>
      <c r="D615" s="164"/>
      <c r="E615" s="164"/>
      <c r="F615" s="169" t="str">
        <f>IF($E615&lt;20,"",IF(H615=CAV!$A$3,IF($E615&lt;='CAV hastighet'!$E$5,100,IF($E615&lt;='CAV hastighet'!$E$6,125,IF($E615&lt;='CAV hastighet'!$E$7,160,IF($E615&lt;='CAV hastighet'!$E$8,200,IF($E615&lt;='CAV hastighet'!$E$9,250,IF($E615&lt;='CAV hastighet'!$E$10,315,IF($E615&lt;='CAV hastighet'!$E$11,400,IF($E615&lt;='CAV hastighet'!$E$12,500,IF($E615&lt;='CAV hastighet'!$E$13,630,"Dim må overstyres"))))))))),IF($E615&lt;='2. Velg maks og min hastigheter'!$E$5,100,IF($E615&lt;='2. Velg maks og min hastigheter'!$E$6,125,IF($E615&lt;='2. Velg maks og min hastigheter'!$E$7,160,IF($E615&lt;='2. Velg maks og min hastigheter'!$E$8,200,IF($E615&lt;='2. Velg maks og min hastigheter'!$E$9,250,IF($E615&lt;='2. Velg maks og min hastigheter'!$E$10,315,IF($E615&lt;='2. Velg maks og min hastigheter'!$E$11,400,IF($E615&lt;='2. Velg maks og min hastigheter'!$E$12,500,IF($E615&lt;='2. Velg maks og min hastigheter'!$E$13,630,"Bruk rektangulært")))))))))))</f>
        <v/>
      </c>
      <c r="G615" s="170"/>
      <c r="H615" s="170"/>
      <c r="I615" s="172" t="str">
        <f>IFERROR(IF(OR($E615="",F615=""),"",IF(AND(F615="Bruk rektangulært",G615=""),"",ROUND(IF(G615&lt;&gt;"",IF( VLOOKUP(G615,'Dim, min og maks'!$A$2:$F$54,6,FALSE)&lt;&gt;0,'1. Prosjekteringsverktøy'!E615/3600/VLOOKUP(G615,'Dim, min og maks'!$A$2:$F$54,6,FALSE),(E615/3600)/(((G615/2/1000))^2*PI())),IF( VLOOKUP(F615,'Dim, min og maks'!$A$2:$F$54,6,FALSE)&lt;&gt;0,'1. Prosjekteringsverktøy'!E615/3600/VLOOKUP($F615,'Dim, min og maks'!$A$2:$F$54,6,FALSE),($E615/3600)/((($F615/2/1000))^2*PI()))),1))),"Dim finnes ikke")</f>
        <v/>
      </c>
      <c r="J615" s="173" t="str">
        <f>IFERROR(ROUND(IF($F615=0,"",IF(H615=CAV!$A$3,E615,IF(G615&lt;&gt;"",IF($G615=100,'2. Velg maks og min hastigheter'!$H$5,IF($G615=125,'2. Velg maks og min hastigheter'!$H$6,IF($G615=160,'2. Velg maks og min hastigheter'!$H$7,IF($G615=200,'2. Velg maks og min hastigheter'!$H$8,IF($G615=250,'2. Velg maks og min hastigheter'!$H$9,IF($G615=315,'2. Velg maks og min hastigheter'!$H$10,IF($G615=400,'2. Velg maks og min hastigheter'!$H$11,IF($G615=500,'2. Velg maks og min hastigheter'!$H$12,IF($G615=630,'2. Velg maks og min hastigheter'!$H$13,VLOOKUP($G615,'Dim, min og maks'!$A$11:$H$54,6,FALSE)*3600*1.5))))))))),IF($F615=100,'2. Velg maks og min hastigheter'!$H$5,IF($F615=125,'2. Velg maks og min hastigheter'!$H$6,IF($F615=160,'2. Velg maks og min hastigheter'!$H$7,IF($F615=200,'2. Velg maks og min hastigheter'!$H$8,IF($F615=250,'2. Velg maks og min hastigheter'!$H$9,IF($F615=315,'2. Velg maks og min hastigheter'!$H$10,IF($F615=400,'2. Velg maks og min hastigheter'!$H$11,IF($F615=500,'2. Velg maks og min hastigheter'!$H$12,IF($F615=630,'2. Velg maks og min hastigheter'!$H$13,VLOOKUP($F615,'Dim, min og maks'!$A$11:$H$54,6,FALSE)*3600*1.5)))))))))))),0),"")</f>
        <v/>
      </c>
      <c r="K615" s="174"/>
      <c r="L615" s="175" t="str">
        <f t="shared" si="21"/>
        <v/>
      </c>
      <c r="M615" s="233" t="str">
        <f t="shared" si="22"/>
        <v/>
      </c>
      <c r="N615" s="233"/>
      <c r="O615" s="233"/>
      <c r="P615" s="164"/>
    </row>
    <row r="616" spans="1:16" ht="15" customHeight="1" x14ac:dyDescent="0.3">
      <c r="A616" s="155"/>
      <c r="B616" s="174" t="s">
        <v>425</v>
      </c>
      <c r="C616" s="164"/>
      <c r="D616" s="164"/>
      <c r="E616" s="164"/>
      <c r="F616" s="169" t="str">
        <f>IF($E616&lt;20,"",IF(H616=CAV!$A$3,IF($E616&lt;='CAV hastighet'!$E$5,100,IF($E616&lt;='CAV hastighet'!$E$6,125,IF($E616&lt;='CAV hastighet'!$E$7,160,IF($E616&lt;='CAV hastighet'!$E$8,200,IF($E616&lt;='CAV hastighet'!$E$9,250,IF($E616&lt;='CAV hastighet'!$E$10,315,IF($E616&lt;='CAV hastighet'!$E$11,400,IF($E616&lt;='CAV hastighet'!$E$12,500,IF($E616&lt;='CAV hastighet'!$E$13,630,"Dim må overstyres"))))))))),IF($E616&lt;='2. Velg maks og min hastigheter'!$E$5,100,IF($E616&lt;='2. Velg maks og min hastigheter'!$E$6,125,IF($E616&lt;='2. Velg maks og min hastigheter'!$E$7,160,IF($E616&lt;='2. Velg maks og min hastigheter'!$E$8,200,IF($E616&lt;='2. Velg maks og min hastigheter'!$E$9,250,IF($E616&lt;='2. Velg maks og min hastigheter'!$E$10,315,IF($E616&lt;='2. Velg maks og min hastigheter'!$E$11,400,IF($E616&lt;='2. Velg maks og min hastigheter'!$E$12,500,IF($E616&lt;='2. Velg maks og min hastigheter'!$E$13,630,"Bruk rektangulært")))))))))))</f>
        <v/>
      </c>
      <c r="G616" s="170"/>
      <c r="H616" s="170"/>
      <c r="I616" s="172" t="str">
        <f>IFERROR(IF(OR($E616="",F616=""),"",IF(AND(F616="Bruk rektangulært",G616=""),"",ROUND(IF(G616&lt;&gt;"",IF( VLOOKUP(G616,'Dim, min og maks'!$A$2:$F$54,6,FALSE)&lt;&gt;0,'1. Prosjekteringsverktøy'!E616/3600/VLOOKUP(G616,'Dim, min og maks'!$A$2:$F$54,6,FALSE),(E616/3600)/(((G616/2/1000))^2*PI())),IF( VLOOKUP(F616,'Dim, min og maks'!$A$2:$F$54,6,FALSE)&lt;&gt;0,'1. Prosjekteringsverktøy'!E616/3600/VLOOKUP($F616,'Dim, min og maks'!$A$2:$F$54,6,FALSE),($E616/3600)/((($F616/2/1000))^2*PI()))),1))),"Dim finnes ikke")</f>
        <v/>
      </c>
      <c r="J616" s="173" t="str">
        <f>IFERROR(ROUND(IF($F616=0,"",IF(H616=CAV!$A$3,E616,IF(G616&lt;&gt;"",IF($G616=100,'2. Velg maks og min hastigheter'!$H$5,IF($G616=125,'2. Velg maks og min hastigheter'!$H$6,IF($G616=160,'2. Velg maks og min hastigheter'!$H$7,IF($G616=200,'2. Velg maks og min hastigheter'!$H$8,IF($G616=250,'2. Velg maks og min hastigheter'!$H$9,IF($G616=315,'2. Velg maks og min hastigheter'!$H$10,IF($G616=400,'2. Velg maks og min hastigheter'!$H$11,IF($G616=500,'2. Velg maks og min hastigheter'!$H$12,IF($G616=630,'2. Velg maks og min hastigheter'!$H$13,VLOOKUP($G616,'Dim, min og maks'!$A$11:$H$54,6,FALSE)*3600*1.5))))))))),IF($F616=100,'2. Velg maks og min hastigheter'!$H$5,IF($F616=125,'2. Velg maks og min hastigheter'!$H$6,IF($F616=160,'2. Velg maks og min hastigheter'!$H$7,IF($F616=200,'2. Velg maks og min hastigheter'!$H$8,IF($F616=250,'2. Velg maks og min hastigheter'!$H$9,IF($F616=315,'2. Velg maks og min hastigheter'!$H$10,IF($F616=400,'2. Velg maks og min hastigheter'!$H$11,IF($F616=500,'2. Velg maks og min hastigheter'!$H$12,IF($F616=630,'2. Velg maks og min hastigheter'!$H$13,VLOOKUP($F616,'Dim, min og maks'!$A$11:$H$54,6,FALSE)*3600*1.5)))))))))))),0),"")</f>
        <v/>
      </c>
      <c r="K616" s="174"/>
      <c r="L616" s="175" t="str">
        <f t="shared" ref="L616:L679" si="23">IF(OR(K616="",J616=""),"",IF(K616&lt;J616,"Ja",""))</f>
        <v/>
      </c>
      <c r="M616" s="233" t="str">
        <f t="shared" si="22"/>
        <v/>
      </c>
      <c r="N616" s="233"/>
      <c r="O616" s="233"/>
      <c r="P616" s="164"/>
    </row>
    <row r="617" spans="1:16" ht="15" customHeight="1" x14ac:dyDescent="0.3">
      <c r="A617" s="155"/>
      <c r="B617" s="174" t="s">
        <v>425</v>
      </c>
      <c r="C617" s="164"/>
      <c r="D617" s="164"/>
      <c r="E617" s="164"/>
      <c r="F617" s="169" t="str">
        <f>IF($E617&lt;20,"",IF(H617=CAV!$A$3,IF($E617&lt;='CAV hastighet'!$E$5,100,IF($E617&lt;='CAV hastighet'!$E$6,125,IF($E617&lt;='CAV hastighet'!$E$7,160,IF($E617&lt;='CAV hastighet'!$E$8,200,IF($E617&lt;='CAV hastighet'!$E$9,250,IF($E617&lt;='CAV hastighet'!$E$10,315,IF($E617&lt;='CAV hastighet'!$E$11,400,IF($E617&lt;='CAV hastighet'!$E$12,500,IF($E617&lt;='CAV hastighet'!$E$13,630,"Dim må overstyres"))))))))),IF($E617&lt;='2. Velg maks og min hastigheter'!$E$5,100,IF($E617&lt;='2. Velg maks og min hastigheter'!$E$6,125,IF($E617&lt;='2. Velg maks og min hastigheter'!$E$7,160,IF($E617&lt;='2. Velg maks og min hastigheter'!$E$8,200,IF($E617&lt;='2. Velg maks og min hastigheter'!$E$9,250,IF($E617&lt;='2. Velg maks og min hastigheter'!$E$10,315,IF($E617&lt;='2. Velg maks og min hastigheter'!$E$11,400,IF($E617&lt;='2. Velg maks og min hastigheter'!$E$12,500,IF($E617&lt;='2. Velg maks og min hastigheter'!$E$13,630,"Bruk rektangulært")))))))))))</f>
        <v/>
      </c>
      <c r="G617" s="170"/>
      <c r="H617" s="170"/>
      <c r="I617" s="172" t="str">
        <f>IFERROR(IF(OR($E617="",F617=""),"",IF(AND(F617="Bruk rektangulært",G617=""),"",ROUND(IF(G617&lt;&gt;"",IF( VLOOKUP(G617,'Dim, min og maks'!$A$2:$F$54,6,FALSE)&lt;&gt;0,'1. Prosjekteringsverktøy'!E617/3600/VLOOKUP(G617,'Dim, min og maks'!$A$2:$F$54,6,FALSE),(E617/3600)/(((G617/2/1000))^2*PI())),IF( VLOOKUP(F617,'Dim, min og maks'!$A$2:$F$54,6,FALSE)&lt;&gt;0,'1. Prosjekteringsverktøy'!E617/3600/VLOOKUP($F617,'Dim, min og maks'!$A$2:$F$54,6,FALSE),($E617/3600)/((($F617/2/1000))^2*PI()))),1))),"Dim finnes ikke")</f>
        <v/>
      </c>
      <c r="J617" s="173" t="str">
        <f>IFERROR(ROUND(IF($F617=0,"",IF(H617=CAV!$A$3,E617,IF(G617&lt;&gt;"",IF($G617=100,'2. Velg maks og min hastigheter'!$H$5,IF($G617=125,'2. Velg maks og min hastigheter'!$H$6,IF($G617=160,'2. Velg maks og min hastigheter'!$H$7,IF($G617=200,'2. Velg maks og min hastigheter'!$H$8,IF($G617=250,'2. Velg maks og min hastigheter'!$H$9,IF($G617=315,'2. Velg maks og min hastigheter'!$H$10,IF($G617=400,'2. Velg maks og min hastigheter'!$H$11,IF($G617=500,'2. Velg maks og min hastigheter'!$H$12,IF($G617=630,'2. Velg maks og min hastigheter'!$H$13,VLOOKUP($G617,'Dim, min og maks'!$A$11:$H$54,6,FALSE)*3600*1.5))))))))),IF($F617=100,'2. Velg maks og min hastigheter'!$H$5,IF($F617=125,'2. Velg maks og min hastigheter'!$H$6,IF($F617=160,'2. Velg maks og min hastigheter'!$H$7,IF($F617=200,'2. Velg maks og min hastigheter'!$H$8,IF($F617=250,'2. Velg maks og min hastigheter'!$H$9,IF($F617=315,'2. Velg maks og min hastigheter'!$H$10,IF($F617=400,'2. Velg maks og min hastigheter'!$H$11,IF($F617=500,'2. Velg maks og min hastigheter'!$H$12,IF($F617=630,'2. Velg maks og min hastigheter'!$H$13,VLOOKUP($F617,'Dim, min og maks'!$A$11:$H$54,6,FALSE)*3600*1.5)))))))))))),0),"")</f>
        <v/>
      </c>
      <c r="K617" s="174"/>
      <c r="L617" s="175" t="str">
        <f t="shared" si="23"/>
        <v/>
      </c>
      <c r="M617" s="233" t="str">
        <f t="shared" si="22"/>
        <v/>
      </c>
      <c r="N617" s="233"/>
      <c r="O617" s="233"/>
      <c r="P617" s="164"/>
    </row>
    <row r="618" spans="1:16" ht="15" customHeight="1" x14ac:dyDescent="0.3">
      <c r="A618" s="155"/>
      <c r="B618" s="174" t="s">
        <v>425</v>
      </c>
      <c r="C618" s="164"/>
      <c r="D618" s="164"/>
      <c r="E618" s="164"/>
      <c r="F618" s="169" t="str">
        <f>IF($E618&lt;20,"",IF(H618=CAV!$A$3,IF($E618&lt;='CAV hastighet'!$E$5,100,IF($E618&lt;='CAV hastighet'!$E$6,125,IF($E618&lt;='CAV hastighet'!$E$7,160,IF($E618&lt;='CAV hastighet'!$E$8,200,IF($E618&lt;='CAV hastighet'!$E$9,250,IF($E618&lt;='CAV hastighet'!$E$10,315,IF($E618&lt;='CAV hastighet'!$E$11,400,IF($E618&lt;='CAV hastighet'!$E$12,500,IF($E618&lt;='CAV hastighet'!$E$13,630,"Dim må overstyres"))))))))),IF($E618&lt;='2. Velg maks og min hastigheter'!$E$5,100,IF($E618&lt;='2. Velg maks og min hastigheter'!$E$6,125,IF($E618&lt;='2. Velg maks og min hastigheter'!$E$7,160,IF($E618&lt;='2. Velg maks og min hastigheter'!$E$8,200,IF($E618&lt;='2. Velg maks og min hastigheter'!$E$9,250,IF($E618&lt;='2. Velg maks og min hastigheter'!$E$10,315,IF($E618&lt;='2. Velg maks og min hastigheter'!$E$11,400,IF($E618&lt;='2. Velg maks og min hastigheter'!$E$12,500,IF($E618&lt;='2. Velg maks og min hastigheter'!$E$13,630,"Bruk rektangulært")))))))))))</f>
        <v/>
      </c>
      <c r="G618" s="170"/>
      <c r="H618" s="170"/>
      <c r="I618" s="172" t="str">
        <f>IFERROR(IF(OR($E618="",F618=""),"",IF(AND(F618="Bruk rektangulært",G618=""),"",ROUND(IF(G618&lt;&gt;"",IF( VLOOKUP(G618,'Dim, min og maks'!$A$2:$F$54,6,FALSE)&lt;&gt;0,'1. Prosjekteringsverktøy'!E618/3600/VLOOKUP(G618,'Dim, min og maks'!$A$2:$F$54,6,FALSE),(E618/3600)/(((G618/2/1000))^2*PI())),IF( VLOOKUP(F618,'Dim, min og maks'!$A$2:$F$54,6,FALSE)&lt;&gt;0,'1. Prosjekteringsverktøy'!E618/3600/VLOOKUP($F618,'Dim, min og maks'!$A$2:$F$54,6,FALSE),($E618/3600)/((($F618/2/1000))^2*PI()))),1))),"Dim finnes ikke")</f>
        <v/>
      </c>
      <c r="J618" s="173" t="str">
        <f>IFERROR(ROUND(IF($F618=0,"",IF(H618=CAV!$A$3,E618,IF(G618&lt;&gt;"",IF($G618=100,'2. Velg maks og min hastigheter'!$H$5,IF($G618=125,'2. Velg maks og min hastigheter'!$H$6,IF($G618=160,'2. Velg maks og min hastigheter'!$H$7,IF($G618=200,'2. Velg maks og min hastigheter'!$H$8,IF($G618=250,'2. Velg maks og min hastigheter'!$H$9,IF($G618=315,'2. Velg maks og min hastigheter'!$H$10,IF($G618=400,'2. Velg maks og min hastigheter'!$H$11,IF($G618=500,'2. Velg maks og min hastigheter'!$H$12,IF($G618=630,'2. Velg maks og min hastigheter'!$H$13,VLOOKUP($G618,'Dim, min og maks'!$A$11:$H$54,6,FALSE)*3600*1.5))))))))),IF($F618=100,'2. Velg maks og min hastigheter'!$H$5,IF($F618=125,'2. Velg maks og min hastigheter'!$H$6,IF($F618=160,'2. Velg maks og min hastigheter'!$H$7,IF($F618=200,'2. Velg maks og min hastigheter'!$H$8,IF($F618=250,'2. Velg maks og min hastigheter'!$H$9,IF($F618=315,'2. Velg maks og min hastigheter'!$H$10,IF($F618=400,'2. Velg maks og min hastigheter'!$H$11,IF($F618=500,'2. Velg maks og min hastigheter'!$H$12,IF($F618=630,'2. Velg maks og min hastigheter'!$H$13,VLOOKUP($F618,'Dim, min og maks'!$A$11:$H$54,6,FALSE)*3600*1.5)))))))))))),0),"")</f>
        <v/>
      </c>
      <c r="K618" s="174"/>
      <c r="L618" s="175" t="str">
        <f t="shared" si="23"/>
        <v/>
      </c>
      <c r="M618" s="233" t="str">
        <f t="shared" si="22"/>
        <v/>
      </c>
      <c r="N618" s="233"/>
      <c r="O618" s="233"/>
      <c r="P618" s="164"/>
    </row>
    <row r="619" spans="1:16" ht="15" customHeight="1" x14ac:dyDescent="0.3">
      <c r="A619" s="155"/>
      <c r="B619" s="174" t="s">
        <v>425</v>
      </c>
      <c r="C619" s="164"/>
      <c r="D619" s="164"/>
      <c r="E619" s="164"/>
      <c r="F619" s="169" t="str">
        <f>IF($E619&lt;20,"",IF(H619=CAV!$A$3,IF($E619&lt;='CAV hastighet'!$E$5,100,IF($E619&lt;='CAV hastighet'!$E$6,125,IF($E619&lt;='CAV hastighet'!$E$7,160,IF($E619&lt;='CAV hastighet'!$E$8,200,IF($E619&lt;='CAV hastighet'!$E$9,250,IF($E619&lt;='CAV hastighet'!$E$10,315,IF($E619&lt;='CAV hastighet'!$E$11,400,IF($E619&lt;='CAV hastighet'!$E$12,500,IF($E619&lt;='CAV hastighet'!$E$13,630,"Dim må overstyres"))))))))),IF($E619&lt;='2. Velg maks og min hastigheter'!$E$5,100,IF($E619&lt;='2. Velg maks og min hastigheter'!$E$6,125,IF($E619&lt;='2. Velg maks og min hastigheter'!$E$7,160,IF($E619&lt;='2. Velg maks og min hastigheter'!$E$8,200,IF($E619&lt;='2. Velg maks og min hastigheter'!$E$9,250,IF($E619&lt;='2. Velg maks og min hastigheter'!$E$10,315,IF($E619&lt;='2. Velg maks og min hastigheter'!$E$11,400,IF($E619&lt;='2. Velg maks og min hastigheter'!$E$12,500,IF($E619&lt;='2. Velg maks og min hastigheter'!$E$13,630,"Bruk rektangulært")))))))))))</f>
        <v/>
      </c>
      <c r="G619" s="170"/>
      <c r="H619" s="170"/>
      <c r="I619" s="172" t="str">
        <f>IFERROR(IF(OR($E619="",F619=""),"",IF(AND(F619="Bruk rektangulært",G619=""),"",ROUND(IF(G619&lt;&gt;"",IF( VLOOKUP(G619,'Dim, min og maks'!$A$2:$F$54,6,FALSE)&lt;&gt;0,'1. Prosjekteringsverktøy'!E619/3600/VLOOKUP(G619,'Dim, min og maks'!$A$2:$F$54,6,FALSE),(E619/3600)/(((G619/2/1000))^2*PI())),IF( VLOOKUP(F619,'Dim, min og maks'!$A$2:$F$54,6,FALSE)&lt;&gt;0,'1. Prosjekteringsverktøy'!E619/3600/VLOOKUP($F619,'Dim, min og maks'!$A$2:$F$54,6,FALSE),($E619/3600)/((($F619/2/1000))^2*PI()))),1))),"Dim finnes ikke")</f>
        <v/>
      </c>
      <c r="J619" s="173" t="str">
        <f>IFERROR(ROUND(IF($F619=0,"",IF(H619=CAV!$A$3,E619,IF(G619&lt;&gt;"",IF($G619=100,'2. Velg maks og min hastigheter'!$H$5,IF($G619=125,'2. Velg maks og min hastigheter'!$H$6,IF($G619=160,'2. Velg maks og min hastigheter'!$H$7,IF($G619=200,'2. Velg maks og min hastigheter'!$H$8,IF($G619=250,'2. Velg maks og min hastigheter'!$H$9,IF($G619=315,'2. Velg maks og min hastigheter'!$H$10,IF($G619=400,'2. Velg maks og min hastigheter'!$H$11,IF($G619=500,'2. Velg maks og min hastigheter'!$H$12,IF($G619=630,'2. Velg maks og min hastigheter'!$H$13,VLOOKUP($G619,'Dim, min og maks'!$A$11:$H$54,6,FALSE)*3600*1.5))))))))),IF($F619=100,'2. Velg maks og min hastigheter'!$H$5,IF($F619=125,'2. Velg maks og min hastigheter'!$H$6,IF($F619=160,'2. Velg maks og min hastigheter'!$H$7,IF($F619=200,'2. Velg maks og min hastigheter'!$H$8,IF($F619=250,'2. Velg maks og min hastigheter'!$H$9,IF($F619=315,'2. Velg maks og min hastigheter'!$H$10,IF($F619=400,'2. Velg maks og min hastigheter'!$H$11,IF($F619=500,'2. Velg maks og min hastigheter'!$H$12,IF($F619=630,'2. Velg maks og min hastigheter'!$H$13,VLOOKUP($F619,'Dim, min og maks'!$A$11:$H$54,6,FALSE)*3600*1.5)))))))))))),0),"")</f>
        <v/>
      </c>
      <c r="K619" s="174"/>
      <c r="L619" s="175" t="str">
        <f t="shared" si="23"/>
        <v/>
      </c>
      <c r="M619" s="233" t="str">
        <f t="shared" si="22"/>
        <v/>
      </c>
      <c r="N619" s="233"/>
      <c r="O619" s="233"/>
      <c r="P619" s="164"/>
    </row>
    <row r="620" spans="1:16" ht="15" customHeight="1" x14ac:dyDescent="0.3">
      <c r="A620" s="155"/>
      <c r="B620" s="174" t="s">
        <v>425</v>
      </c>
      <c r="C620" s="164"/>
      <c r="D620" s="164"/>
      <c r="E620" s="164"/>
      <c r="F620" s="169" t="str">
        <f>IF($E620&lt;20,"",IF(H620=CAV!$A$3,IF($E620&lt;='CAV hastighet'!$E$5,100,IF($E620&lt;='CAV hastighet'!$E$6,125,IF($E620&lt;='CAV hastighet'!$E$7,160,IF($E620&lt;='CAV hastighet'!$E$8,200,IF($E620&lt;='CAV hastighet'!$E$9,250,IF($E620&lt;='CAV hastighet'!$E$10,315,IF($E620&lt;='CAV hastighet'!$E$11,400,IF($E620&lt;='CAV hastighet'!$E$12,500,IF($E620&lt;='CAV hastighet'!$E$13,630,"Dim må overstyres"))))))))),IF($E620&lt;='2. Velg maks og min hastigheter'!$E$5,100,IF($E620&lt;='2. Velg maks og min hastigheter'!$E$6,125,IF($E620&lt;='2. Velg maks og min hastigheter'!$E$7,160,IF($E620&lt;='2. Velg maks og min hastigheter'!$E$8,200,IF($E620&lt;='2. Velg maks og min hastigheter'!$E$9,250,IF($E620&lt;='2. Velg maks og min hastigheter'!$E$10,315,IF($E620&lt;='2. Velg maks og min hastigheter'!$E$11,400,IF($E620&lt;='2. Velg maks og min hastigheter'!$E$12,500,IF($E620&lt;='2. Velg maks og min hastigheter'!$E$13,630,"Bruk rektangulært")))))))))))</f>
        <v/>
      </c>
      <c r="G620" s="170"/>
      <c r="H620" s="170"/>
      <c r="I620" s="172" t="str">
        <f>IFERROR(IF(OR($E620="",F620=""),"",IF(AND(F620="Bruk rektangulært",G620=""),"",ROUND(IF(G620&lt;&gt;"",IF( VLOOKUP(G620,'Dim, min og maks'!$A$2:$F$54,6,FALSE)&lt;&gt;0,'1. Prosjekteringsverktøy'!E620/3600/VLOOKUP(G620,'Dim, min og maks'!$A$2:$F$54,6,FALSE),(E620/3600)/(((G620/2/1000))^2*PI())),IF( VLOOKUP(F620,'Dim, min og maks'!$A$2:$F$54,6,FALSE)&lt;&gt;0,'1. Prosjekteringsverktøy'!E620/3600/VLOOKUP($F620,'Dim, min og maks'!$A$2:$F$54,6,FALSE),($E620/3600)/((($F620/2/1000))^2*PI()))),1))),"Dim finnes ikke")</f>
        <v/>
      </c>
      <c r="J620" s="173" t="str">
        <f>IFERROR(ROUND(IF($F620=0,"",IF(H620=CAV!$A$3,E620,IF(G620&lt;&gt;"",IF($G620=100,'2. Velg maks og min hastigheter'!$H$5,IF($G620=125,'2. Velg maks og min hastigheter'!$H$6,IF($G620=160,'2. Velg maks og min hastigheter'!$H$7,IF($G620=200,'2. Velg maks og min hastigheter'!$H$8,IF($G620=250,'2. Velg maks og min hastigheter'!$H$9,IF($G620=315,'2. Velg maks og min hastigheter'!$H$10,IF($G620=400,'2. Velg maks og min hastigheter'!$H$11,IF($G620=500,'2. Velg maks og min hastigheter'!$H$12,IF($G620=630,'2. Velg maks og min hastigheter'!$H$13,VLOOKUP($G620,'Dim, min og maks'!$A$11:$H$54,6,FALSE)*3600*1.5))))))))),IF($F620=100,'2. Velg maks og min hastigheter'!$H$5,IF($F620=125,'2. Velg maks og min hastigheter'!$H$6,IF($F620=160,'2. Velg maks og min hastigheter'!$H$7,IF($F620=200,'2. Velg maks og min hastigheter'!$H$8,IF($F620=250,'2. Velg maks og min hastigheter'!$H$9,IF($F620=315,'2. Velg maks og min hastigheter'!$H$10,IF($F620=400,'2. Velg maks og min hastigheter'!$H$11,IF($F620=500,'2. Velg maks og min hastigheter'!$H$12,IF($F620=630,'2. Velg maks og min hastigheter'!$H$13,VLOOKUP($F620,'Dim, min og maks'!$A$11:$H$54,6,FALSE)*3600*1.5)))))))))))),0),"")</f>
        <v/>
      </c>
      <c r="K620" s="174"/>
      <c r="L620" s="175" t="str">
        <f t="shared" si="23"/>
        <v/>
      </c>
      <c r="M620" s="233" t="str">
        <f t="shared" si="22"/>
        <v/>
      </c>
      <c r="N620" s="233"/>
      <c r="O620" s="233"/>
      <c r="P620" s="164"/>
    </row>
    <row r="621" spans="1:16" ht="15" customHeight="1" x14ac:dyDescent="0.3">
      <c r="A621" s="155"/>
      <c r="B621" s="174" t="s">
        <v>425</v>
      </c>
      <c r="C621" s="164"/>
      <c r="D621" s="164"/>
      <c r="E621" s="164"/>
      <c r="F621" s="169" t="str">
        <f>IF($E621&lt;20,"",IF(H621=CAV!$A$3,IF($E621&lt;='CAV hastighet'!$E$5,100,IF($E621&lt;='CAV hastighet'!$E$6,125,IF($E621&lt;='CAV hastighet'!$E$7,160,IF($E621&lt;='CAV hastighet'!$E$8,200,IF($E621&lt;='CAV hastighet'!$E$9,250,IF($E621&lt;='CAV hastighet'!$E$10,315,IF($E621&lt;='CAV hastighet'!$E$11,400,IF($E621&lt;='CAV hastighet'!$E$12,500,IF($E621&lt;='CAV hastighet'!$E$13,630,"Dim må overstyres"))))))))),IF($E621&lt;='2. Velg maks og min hastigheter'!$E$5,100,IF($E621&lt;='2. Velg maks og min hastigheter'!$E$6,125,IF($E621&lt;='2. Velg maks og min hastigheter'!$E$7,160,IF($E621&lt;='2. Velg maks og min hastigheter'!$E$8,200,IF($E621&lt;='2. Velg maks og min hastigheter'!$E$9,250,IF($E621&lt;='2. Velg maks og min hastigheter'!$E$10,315,IF($E621&lt;='2. Velg maks og min hastigheter'!$E$11,400,IF($E621&lt;='2. Velg maks og min hastigheter'!$E$12,500,IF($E621&lt;='2. Velg maks og min hastigheter'!$E$13,630,"Bruk rektangulært")))))))))))</f>
        <v/>
      </c>
      <c r="G621" s="170"/>
      <c r="H621" s="170"/>
      <c r="I621" s="172" t="str">
        <f>IFERROR(IF(OR($E621="",F621=""),"",IF(AND(F621="Bruk rektangulært",G621=""),"",ROUND(IF(G621&lt;&gt;"",IF( VLOOKUP(G621,'Dim, min og maks'!$A$2:$F$54,6,FALSE)&lt;&gt;0,'1. Prosjekteringsverktøy'!E621/3600/VLOOKUP(G621,'Dim, min og maks'!$A$2:$F$54,6,FALSE),(E621/3600)/(((G621/2/1000))^2*PI())),IF( VLOOKUP(F621,'Dim, min og maks'!$A$2:$F$54,6,FALSE)&lt;&gt;0,'1. Prosjekteringsverktøy'!E621/3600/VLOOKUP($F621,'Dim, min og maks'!$A$2:$F$54,6,FALSE),($E621/3600)/((($F621/2/1000))^2*PI()))),1))),"Dim finnes ikke")</f>
        <v/>
      </c>
      <c r="J621" s="173" t="str">
        <f>IFERROR(ROUND(IF($F621=0,"",IF(H621=CAV!$A$3,E621,IF(G621&lt;&gt;"",IF($G621=100,'2. Velg maks og min hastigheter'!$H$5,IF($G621=125,'2. Velg maks og min hastigheter'!$H$6,IF($G621=160,'2. Velg maks og min hastigheter'!$H$7,IF($G621=200,'2. Velg maks og min hastigheter'!$H$8,IF($G621=250,'2. Velg maks og min hastigheter'!$H$9,IF($G621=315,'2. Velg maks og min hastigheter'!$H$10,IF($G621=400,'2. Velg maks og min hastigheter'!$H$11,IF($G621=500,'2. Velg maks og min hastigheter'!$H$12,IF($G621=630,'2. Velg maks og min hastigheter'!$H$13,VLOOKUP($G621,'Dim, min og maks'!$A$11:$H$54,6,FALSE)*3600*1.5))))))))),IF($F621=100,'2. Velg maks og min hastigheter'!$H$5,IF($F621=125,'2. Velg maks og min hastigheter'!$H$6,IF($F621=160,'2. Velg maks og min hastigheter'!$H$7,IF($F621=200,'2. Velg maks og min hastigheter'!$H$8,IF($F621=250,'2. Velg maks og min hastigheter'!$H$9,IF($F621=315,'2. Velg maks og min hastigheter'!$H$10,IF($F621=400,'2. Velg maks og min hastigheter'!$H$11,IF($F621=500,'2. Velg maks og min hastigheter'!$H$12,IF($F621=630,'2. Velg maks og min hastigheter'!$H$13,VLOOKUP($F621,'Dim, min og maks'!$A$11:$H$54,6,FALSE)*3600*1.5)))))))))))),0),"")</f>
        <v/>
      </c>
      <c r="K621" s="174"/>
      <c r="L621" s="175" t="str">
        <f t="shared" si="23"/>
        <v/>
      </c>
      <c r="M621" s="233" t="str">
        <f t="shared" si="22"/>
        <v/>
      </c>
      <c r="N621" s="233"/>
      <c r="O621" s="233"/>
      <c r="P621" s="164"/>
    </row>
    <row r="622" spans="1:16" ht="15" customHeight="1" x14ac:dyDescent="0.3">
      <c r="A622" s="155"/>
      <c r="B622" s="174" t="s">
        <v>425</v>
      </c>
      <c r="C622" s="164"/>
      <c r="D622" s="164"/>
      <c r="E622" s="164"/>
      <c r="F622" s="169" t="str">
        <f>IF($E622&lt;20,"",IF(H622=CAV!$A$3,IF($E622&lt;='CAV hastighet'!$E$5,100,IF($E622&lt;='CAV hastighet'!$E$6,125,IF($E622&lt;='CAV hastighet'!$E$7,160,IF($E622&lt;='CAV hastighet'!$E$8,200,IF($E622&lt;='CAV hastighet'!$E$9,250,IF($E622&lt;='CAV hastighet'!$E$10,315,IF($E622&lt;='CAV hastighet'!$E$11,400,IF($E622&lt;='CAV hastighet'!$E$12,500,IF($E622&lt;='CAV hastighet'!$E$13,630,"Dim må overstyres"))))))))),IF($E622&lt;='2. Velg maks og min hastigheter'!$E$5,100,IF($E622&lt;='2. Velg maks og min hastigheter'!$E$6,125,IF($E622&lt;='2. Velg maks og min hastigheter'!$E$7,160,IF($E622&lt;='2. Velg maks og min hastigheter'!$E$8,200,IF($E622&lt;='2. Velg maks og min hastigheter'!$E$9,250,IF($E622&lt;='2. Velg maks og min hastigheter'!$E$10,315,IF($E622&lt;='2. Velg maks og min hastigheter'!$E$11,400,IF($E622&lt;='2. Velg maks og min hastigheter'!$E$12,500,IF($E622&lt;='2. Velg maks og min hastigheter'!$E$13,630,"Bruk rektangulært")))))))))))</f>
        <v/>
      </c>
      <c r="G622" s="170"/>
      <c r="H622" s="170"/>
      <c r="I622" s="172" t="str">
        <f>IFERROR(IF(OR($E622="",F622=""),"",IF(AND(F622="Bruk rektangulært",G622=""),"",ROUND(IF(G622&lt;&gt;"",IF( VLOOKUP(G622,'Dim, min og maks'!$A$2:$F$54,6,FALSE)&lt;&gt;0,'1. Prosjekteringsverktøy'!E622/3600/VLOOKUP(G622,'Dim, min og maks'!$A$2:$F$54,6,FALSE),(E622/3600)/(((G622/2/1000))^2*PI())),IF( VLOOKUP(F622,'Dim, min og maks'!$A$2:$F$54,6,FALSE)&lt;&gt;0,'1. Prosjekteringsverktøy'!E622/3600/VLOOKUP($F622,'Dim, min og maks'!$A$2:$F$54,6,FALSE),($E622/3600)/((($F622/2/1000))^2*PI()))),1))),"Dim finnes ikke")</f>
        <v/>
      </c>
      <c r="J622" s="173" t="str">
        <f>IFERROR(ROUND(IF($F622=0,"",IF(H622=CAV!$A$3,E622,IF(G622&lt;&gt;"",IF($G622=100,'2. Velg maks og min hastigheter'!$H$5,IF($G622=125,'2. Velg maks og min hastigheter'!$H$6,IF($G622=160,'2. Velg maks og min hastigheter'!$H$7,IF($G622=200,'2. Velg maks og min hastigheter'!$H$8,IF($G622=250,'2. Velg maks og min hastigheter'!$H$9,IF($G622=315,'2. Velg maks og min hastigheter'!$H$10,IF($G622=400,'2. Velg maks og min hastigheter'!$H$11,IF($G622=500,'2. Velg maks og min hastigheter'!$H$12,IF($G622=630,'2. Velg maks og min hastigheter'!$H$13,VLOOKUP($G622,'Dim, min og maks'!$A$11:$H$54,6,FALSE)*3600*1.5))))))))),IF($F622=100,'2. Velg maks og min hastigheter'!$H$5,IF($F622=125,'2. Velg maks og min hastigheter'!$H$6,IF($F622=160,'2. Velg maks og min hastigheter'!$H$7,IF($F622=200,'2. Velg maks og min hastigheter'!$H$8,IF($F622=250,'2. Velg maks og min hastigheter'!$H$9,IF($F622=315,'2. Velg maks og min hastigheter'!$H$10,IF($F622=400,'2. Velg maks og min hastigheter'!$H$11,IF($F622=500,'2. Velg maks og min hastigheter'!$H$12,IF($F622=630,'2. Velg maks og min hastigheter'!$H$13,VLOOKUP($F622,'Dim, min og maks'!$A$11:$H$54,6,FALSE)*3600*1.5)))))))))))),0),"")</f>
        <v/>
      </c>
      <c r="K622" s="174"/>
      <c r="L622" s="175" t="str">
        <f t="shared" si="23"/>
        <v/>
      </c>
      <c r="M622" s="233" t="str">
        <f t="shared" si="22"/>
        <v/>
      </c>
      <c r="N622" s="233"/>
      <c r="O622" s="233"/>
      <c r="P622" s="164"/>
    </row>
    <row r="623" spans="1:16" ht="15" customHeight="1" x14ac:dyDescent="0.3">
      <c r="A623" s="155"/>
      <c r="B623" s="174" t="s">
        <v>425</v>
      </c>
      <c r="C623" s="164"/>
      <c r="D623" s="164"/>
      <c r="E623" s="164"/>
      <c r="F623" s="169" t="str">
        <f>IF($E623&lt;20,"",IF(H623=CAV!$A$3,IF($E623&lt;='CAV hastighet'!$E$5,100,IF($E623&lt;='CAV hastighet'!$E$6,125,IF($E623&lt;='CAV hastighet'!$E$7,160,IF($E623&lt;='CAV hastighet'!$E$8,200,IF($E623&lt;='CAV hastighet'!$E$9,250,IF($E623&lt;='CAV hastighet'!$E$10,315,IF($E623&lt;='CAV hastighet'!$E$11,400,IF($E623&lt;='CAV hastighet'!$E$12,500,IF($E623&lt;='CAV hastighet'!$E$13,630,"Dim må overstyres"))))))))),IF($E623&lt;='2. Velg maks og min hastigheter'!$E$5,100,IF($E623&lt;='2. Velg maks og min hastigheter'!$E$6,125,IF($E623&lt;='2. Velg maks og min hastigheter'!$E$7,160,IF($E623&lt;='2. Velg maks og min hastigheter'!$E$8,200,IF($E623&lt;='2. Velg maks og min hastigheter'!$E$9,250,IF($E623&lt;='2. Velg maks og min hastigheter'!$E$10,315,IF($E623&lt;='2. Velg maks og min hastigheter'!$E$11,400,IF($E623&lt;='2. Velg maks og min hastigheter'!$E$12,500,IF($E623&lt;='2. Velg maks og min hastigheter'!$E$13,630,"Bruk rektangulært")))))))))))</f>
        <v/>
      </c>
      <c r="G623" s="170"/>
      <c r="H623" s="170"/>
      <c r="I623" s="172" t="str">
        <f>IFERROR(IF(OR($E623="",F623=""),"",IF(AND(F623="Bruk rektangulært",G623=""),"",ROUND(IF(G623&lt;&gt;"",IF( VLOOKUP(G623,'Dim, min og maks'!$A$2:$F$54,6,FALSE)&lt;&gt;0,'1. Prosjekteringsverktøy'!E623/3600/VLOOKUP(G623,'Dim, min og maks'!$A$2:$F$54,6,FALSE),(E623/3600)/(((G623/2/1000))^2*PI())),IF( VLOOKUP(F623,'Dim, min og maks'!$A$2:$F$54,6,FALSE)&lt;&gt;0,'1. Prosjekteringsverktøy'!E623/3600/VLOOKUP($F623,'Dim, min og maks'!$A$2:$F$54,6,FALSE),($E623/3600)/((($F623/2/1000))^2*PI()))),1))),"Dim finnes ikke")</f>
        <v/>
      </c>
      <c r="J623" s="173" t="str">
        <f>IFERROR(ROUND(IF($F623=0,"",IF(H623=CAV!$A$3,E623,IF(G623&lt;&gt;"",IF($G623=100,'2. Velg maks og min hastigheter'!$H$5,IF($G623=125,'2. Velg maks og min hastigheter'!$H$6,IF($G623=160,'2. Velg maks og min hastigheter'!$H$7,IF($G623=200,'2. Velg maks og min hastigheter'!$H$8,IF($G623=250,'2. Velg maks og min hastigheter'!$H$9,IF($G623=315,'2. Velg maks og min hastigheter'!$H$10,IF($G623=400,'2. Velg maks og min hastigheter'!$H$11,IF($G623=500,'2. Velg maks og min hastigheter'!$H$12,IF($G623=630,'2. Velg maks og min hastigheter'!$H$13,VLOOKUP($G623,'Dim, min og maks'!$A$11:$H$54,6,FALSE)*3600*1.5))))))))),IF($F623=100,'2. Velg maks og min hastigheter'!$H$5,IF($F623=125,'2. Velg maks og min hastigheter'!$H$6,IF($F623=160,'2. Velg maks og min hastigheter'!$H$7,IF($F623=200,'2. Velg maks og min hastigheter'!$H$8,IF($F623=250,'2. Velg maks og min hastigheter'!$H$9,IF($F623=315,'2. Velg maks og min hastigheter'!$H$10,IF($F623=400,'2. Velg maks og min hastigheter'!$H$11,IF($F623=500,'2. Velg maks og min hastigheter'!$H$12,IF($F623=630,'2. Velg maks og min hastigheter'!$H$13,VLOOKUP($F623,'Dim, min og maks'!$A$11:$H$54,6,FALSE)*3600*1.5)))))))))))),0),"")</f>
        <v/>
      </c>
      <c r="K623" s="174"/>
      <c r="L623" s="175" t="str">
        <f t="shared" si="23"/>
        <v/>
      </c>
      <c r="M623" s="233" t="str">
        <f t="shared" si="22"/>
        <v/>
      </c>
      <c r="N623" s="233"/>
      <c r="O623" s="233"/>
      <c r="P623" s="164"/>
    </row>
    <row r="624" spans="1:16" ht="15" customHeight="1" x14ac:dyDescent="0.3">
      <c r="A624" s="155"/>
      <c r="B624" s="174" t="s">
        <v>425</v>
      </c>
      <c r="C624" s="164"/>
      <c r="D624" s="164"/>
      <c r="E624" s="164"/>
      <c r="F624" s="169" t="str">
        <f>IF($E624&lt;20,"",IF(H624=CAV!$A$3,IF($E624&lt;='CAV hastighet'!$E$5,100,IF($E624&lt;='CAV hastighet'!$E$6,125,IF($E624&lt;='CAV hastighet'!$E$7,160,IF($E624&lt;='CAV hastighet'!$E$8,200,IF($E624&lt;='CAV hastighet'!$E$9,250,IF($E624&lt;='CAV hastighet'!$E$10,315,IF($E624&lt;='CAV hastighet'!$E$11,400,IF($E624&lt;='CAV hastighet'!$E$12,500,IF($E624&lt;='CAV hastighet'!$E$13,630,"Dim må overstyres"))))))))),IF($E624&lt;='2. Velg maks og min hastigheter'!$E$5,100,IF($E624&lt;='2. Velg maks og min hastigheter'!$E$6,125,IF($E624&lt;='2. Velg maks og min hastigheter'!$E$7,160,IF($E624&lt;='2. Velg maks og min hastigheter'!$E$8,200,IF($E624&lt;='2. Velg maks og min hastigheter'!$E$9,250,IF($E624&lt;='2. Velg maks og min hastigheter'!$E$10,315,IF($E624&lt;='2. Velg maks og min hastigheter'!$E$11,400,IF($E624&lt;='2. Velg maks og min hastigheter'!$E$12,500,IF($E624&lt;='2. Velg maks og min hastigheter'!$E$13,630,"Bruk rektangulært")))))))))))</f>
        <v/>
      </c>
      <c r="G624" s="170"/>
      <c r="H624" s="170"/>
      <c r="I624" s="172" t="str">
        <f>IFERROR(IF(OR($E624="",F624=""),"",IF(AND(F624="Bruk rektangulært",G624=""),"",ROUND(IF(G624&lt;&gt;"",IF( VLOOKUP(G624,'Dim, min og maks'!$A$2:$F$54,6,FALSE)&lt;&gt;0,'1. Prosjekteringsverktøy'!E624/3600/VLOOKUP(G624,'Dim, min og maks'!$A$2:$F$54,6,FALSE),(E624/3600)/(((G624/2/1000))^2*PI())),IF( VLOOKUP(F624,'Dim, min og maks'!$A$2:$F$54,6,FALSE)&lt;&gt;0,'1. Prosjekteringsverktøy'!E624/3600/VLOOKUP($F624,'Dim, min og maks'!$A$2:$F$54,6,FALSE),($E624/3600)/((($F624/2/1000))^2*PI()))),1))),"Dim finnes ikke")</f>
        <v/>
      </c>
      <c r="J624" s="173" t="str">
        <f>IFERROR(ROUND(IF($F624=0,"",IF(H624=CAV!$A$3,E624,IF(G624&lt;&gt;"",IF($G624=100,'2. Velg maks og min hastigheter'!$H$5,IF($G624=125,'2. Velg maks og min hastigheter'!$H$6,IF($G624=160,'2. Velg maks og min hastigheter'!$H$7,IF($G624=200,'2. Velg maks og min hastigheter'!$H$8,IF($G624=250,'2. Velg maks og min hastigheter'!$H$9,IF($G624=315,'2. Velg maks og min hastigheter'!$H$10,IF($G624=400,'2. Velg maks og min hastigheter'!$H$11,IF($G624=500,'2. Velg maks og min hastigheter'!$H$12,IF($G624=630,'2. Velg maks og min hastigheter'!$H$13,VLOOKUP($G624,'Dim, min og maks'!$A$11:$H$54,6,FALSE)*3600*1.5))))))))),IF($F624=100,'2. Velg maks og min hastigheter'!$H$5,IF($F624=125,'2. Velg maks og min hastigheter'!$H$6,IF($F624=160,'2. Velg maks og min hastigheter'!$H$7,IF($F624=200,'2. Velg maks og min hastigheter'!$H$8,IF($F624=250,'2. Velg maks og min hastigheter'!$H$9,IF($F624=315,'2. Velg maks og min hastigheter'!$H$10,IF($F624=400,'2. Velg maks og min hastigheter'!$H$11,IF($F624=500,'2. Velg maks og min hastigheter'!$H$12,IF($F624=630,'2. Velg maks og min hastigheter'!$H$13,VLOOKUP($F624,'Dim, min og maks'!$A$11:$H$54,6,FALSE)*3600*1.5)))))))))))),0),"")</f>
        <v/>
      </c>
      <c r="K624" s="174"/>
      <c r="L624" s="175" t="str">
        <f t="shared" si="23"/>
        <v/>
      </c>
      <c r="M624" s="233" t="str">
        <f t="shared" si="22"/>
        <v/>
      </c>
      <c r="N624" s="233"/>
      <c r="O624" s="233"/>
      <c r="P624" s="164"/>
    </row>
    <row r="625" spans="1:16" ht="15" customHeight="1" x14ac:dyDescent="0.3">
      <c r="A625" s="155"/>
      <c r="B625" s="174" t="s">
        <v>425</v>
      </c>
      <c r="C625" s="164"/>
      <c r="D625" s="164"/>
      <c r="E625" s="164"/>
      <c r="F625" s="169" t="str">
        <f>IF($E625&lt;20,"",IF(H625=CAV!$A$3,IF($E625&lt;='CAV hastighet'!$E$5,100,IF($E625&lt;='CAV hastighet'!$E$6,125,IF($E625&lt;='CAV hastighet'!$E$7,160,IF($E625&lt;='CAV hastighet'!$E$8,200,IF($E625&lt;='CAV hastighet'!$E$9,250,IF($E625&lt;='CAV hastighet'!$E$10,315,IF($E625&lt;='CAV hastighet'!$E$11,400,IF($E625&lt;='CAV hastighet'!$E$12,500,IF($E625&lt;='CAV hastighet'!$E$13,630,"Dim må overstyres"))))))))),IF($E625&lt;='2. Velg maks og min hastigheter'!$E$5,100,IF($E625&lt;='2. Velg maks og min hastigheter'!$E$6,125,IF($E625&lt;='2. Velg maks og min hastigheter'!$E$7,160,IF($E625&lt;='2. Velg maks og min hastigheter'!$E$8,200,IF($E625&lt;='2. Velg maks og min hastigheter'!$E$9,250,IF($E625&lt;='2. Velg maks og min hastigheter'!$E$10,315,IF($E625&lt;='2. Velg maks og min hastigheter'!$E$11,400,IF($E625&lt;='2. Velg maks og min hastigheter'!$E$12,500,IF($E625&lt;='2. Velg maks og min hastigheter'!$E$13,630,"Bruk rektangulært")))))))))))</f>
        <v/>
      </c>
      <c r="G625" s="170"/>
      <c r="H625" s="170"/>
      <c r="I625" s="172" t="str">
        <f>IFERROR(IF(OR($E625="",F625=""),"",IF(AND(F625="Bruk rektangulært",G625=""),"",ROUND(IF(G625&lt;&gt;"",IF( VLOOKUP(G625,'Dim, min og maks'!$A$2:$F$54,6,FALSE)&lt;&gt;0,'1. Prosjekteringsverktøy'!E625/3600/VLOOKUP(G625,'Dim, min og maks'!$A$2:$F$54,6,FALSE),(E625/3600)/(((G625/2/1000))^2*PI())),IF( VLOOKUP(F625,'Dim, min og maks'!$A$2:$F$54,6,FALSE)&lt;&gt;0,'1. Prosjekteringsverktøy'!E625/3600/VLOOKUP($F625,'Dim, min og maks'!$A$2:$F$54,6,FALSE),($E625/3600)/((($F625/2/1000))^2*PI()))),1))),"Dim finnes ikke")</f>
        <v/>
      </c>
      <c r="J625" s="173" t="str">
        <f>IFERROR(ROUND(IF($F625=0,"",IF(H625=CAV!$A$3,E625,IF(G625&lt;&gt;"",IF($G625=100,'2. Velg maks og min hastigheter'!$H$5,IF($G625=125,'2. Velg maks og min hastigheter'!$H$6,IF($G625=160,'2. Velg maks og min hastigheter'!$H$7,IF($G625=200,'2. Velg maks og min hastigheter'!$H$8,IF($G625=250,'2. Velg maks og min hastigheter'!$H$9,IF($G625=315,'2. Velg maks og min hastigheter'!$H$10,IF($G625=400,'2. Velg maks og min hastigheter'!$H$11,IF($G625=500,'2. Velg maks og min hastigheter'!$H$12,IF($G625=630,'2. Velg maks og min hastigheter'!$H$13,VLOOKUP($G625,'Dim, min og maks'!$A$11:$H$54,6,FALSE)*3600*1.5))))))))),IF($F625=100,'2. Velg maks og min hastigheter'!$H$5,IF($F625=125,'2. Velg maks og min hastigheter'!$H$6,IF($F625=160,'2. Velg maks og min hastigheter'!$H$7,IF($F625=200,'2. Velg maks og min hastigheter'!$H$8,IF($F625=250,'2. Velg maks og min hastigheter'!$H$9,IF($F625=315,'2. Velg maks og min hastigheter'!$H$10,IF($F625=400,'2. Velg maks og min hastigheter'!$H$11,IF($F625=500,'2. Velg maks og min hastigheter'!$H$12,IF($F625=630,'2. Velg maks og min hastigheter'!$H$13,VLOOKUP($F625,'Dim, min og maks'!$A$11:$H$54,6,FALSE)*3600*1.5)))))))))))),0),"")</f>
        <v/>
      </c>
      <c r="K625" s="174"/>
      <c r="L625" s="175" t="str">
        <f t="shared" si="23"/>
        <v/>
      </c>
      <c r="M625" s="233" t="str">
        <f t="shared" si="22"/>
        <v/>
      </c>
      <c r="N625" s="233"/>
      <c r="O625" s="233"/>
      <c r="P625" s="164"/>
    </row>
    <row r="626" spans="1:16" ht="15" customHeight="1" x14ac:dyDescent="0.3">
      <c r="A626" s="155"/>
      <c r="B626" s="174" t="s">
        <v>425</v>
      </c>
      <c r="C626" s="164"/>
      <c r="D626" s="164"/>
      <c r="E626" s="164"/>
      <c r="F626" s="169" t="str">
        <f>IF($E626&lt;20,"",IF(H626=CAV!$A$3,IF($E626&lt;='CAV hastighet'!$E$5,100,IF($E626&lt;='CAV hastighet'!$E$6,125,IF($E626&lt;='CAV hastighet'!$E$7,160,IF($E626&lt;='CAV hastighet'!$E$8,200,IF($E626&lt;='CAV hastighet'!$E$9,250,IF($E626&lt;='CAV hastighet'!$E$10,315,IF($E626&lt;='CAV hastighet'!$E$11,400,IF($E626&lt;='CAV hastighet'!$E$12,500,IF($E626&lt;='CAV hastighet'!$E$13,630,"Dim må overstyres"))))))))),IF($E626&lt;='2. Velg maks og min hastigheter'!$E$5,100,IF($E626&lt;='2. Velg maks og min hastigheter'!$E$6,125,IF($E626&lt;='2. Velg maks og min hastigheter'!$E$7,160,IF($E626&lt;='2. Velg maks og min hastigheter'!$E$8,200,IF($E626&lt;='2. Velg maks og min hastigheter'!$E$9,250,IF($E626&lt;='2. Velg maks og min hastigheter'!$E$10,315,IF($E626&lt;='2. Velg maks og min hastigheter'!$E$11,400,IF($E626&lt;='2. Velg maks og min hastigheter'!$E$12,500,IF($E626&lt;='2. Velg maks og min hastigheter'!$E$13,630,"Bruk rektangulært")))))))))))</f>
        <v/>
      </c>
      <c r="G626" s="170"/>
      <c r="H626" s="170"/>
      <c r="I626" s="172" t="str">
        <f>IFERROR(IF(OR($E626="",F626=""),"",IF(AND(F626="Bruk rektangulært",G626=""),"",ROUND(IF(G626&lt;&gt;"",IF( VLOOKUP(G626,'Dim, min og maks'!$A$2:$F$54,6,FALSE)&lt;&gt;0,'1. Prosjekteringsverktøy'!E626/3600/VLOOKUP(G626,'Dim, min og maks'!$A$2:$F$54,6,FALSE),(E626/3600)/(((G626/2/1000))^2*PI())),IF( VLOOKUP(F626,'Dim, min og maks'!$A$2:$F$54,6,FALSE)&lt;&gt;0,'1. Prosjekteringsverktøy'!E626/3600/VLOOKUP($F626,'Dim, min og maks'!$A$2:$F$54,6,FALSE),($E626/3600)/((($F626/2/1000))^2*PI()))),1))),"Dim finnes ikke")</f>
        <v/>
      </c>
      <c r="J626" s="173" t="str">
        <f>IFERROR(ROUND(IF($F626=0,"",IF(H626=CAV!$A$3,E626,IF(G626&lt;&gt;"",IF($G626=100,'2. Velg maks og min hastigheter'!$H$5,IF($G626=125,'2. Velg maks og min hastigheter'!$H$6,IF($G626=160,'2. Velg maks og min hastigheter'!$H$7,IF($G626=200,'2. Velg maks og min hastigheter'!$H$8,IF($G626=250,'2. Velg maks og min hastigheter'!$H$9,IF($G626=315,'2. Velg maks og min hastigheter'!$H$10,IF($G626=400,'2. Velg maks og min hastigheter'!$H$11,IF($G626=500,'2. Velg maks og min hastigheter'!$H$12,IF($G626=630,'2. Velg maks og min hastigheter'!$H$13,VLOOKUP($G626,'Dim, min og maks'!$A$11:$H$54,6,FALSE)*3600*1.5))))))))),IF($F626=100,'2. Velg maks og min hastigheter'!$H$5,IF($F626=125,'2. Velg maks og min hastigheter'!$H$6,IF($F626=160,'2. Velg maks og min hastigheter'!$H$7,IF($F626=200,'2. Velg maks og min hastigheter'!$H$8,IF($F626=250,'2. Velg maks og min hastigheter'!$H$9,IF($F626=315,'2. Velg maks og min hastigheter'!$H$10,IF($F626=400,'2. Velg maks og min hastigheter'!$H$11,IF($F626=500,'2. Velg maks og min hastigheter'!$H$12,IF($F626=630,'2. Velg maks og min hastigheter'!$H$13,VLOOKUP($F626,'Dim, min og maks'!$A$11:$H$54,6,FALSE)*3600*1.5)))))))))))),0),"")</f>
        <v/>
      </c>
      <c r="K626" s="174"/>
      <c r="L626" s="175" t="str">
        <f t="shared" si="23"/>
        <v/>
      </c>
      <c r="M626" s="233" t="str">
        <f t="shared" si="22"/>
        <v/>
      </c>
      <c r="N626" s="233"/>
      <c r="O626" s="233"/>
      <c r="P626" s="164"/>
    </row>
    <row r="627" spans="1:16" ht="15" customHeight="1" x14ac:dyDescent="0.3">
      <c r="A627" s="155"/>
      <c r="B627" s="174" t="s">
        <v>425</v>
      </c>
      <c r="C627" s="164"/>
      <c r="D627" s="164"/>
      <c r="E627" s="164"/>
      <c r="F627" s="169" t="str">
        <f>IF($E627&lt;20,"",IF(H627=CAV!$A$3,IF($E627&lt;='CAV hastighet'!$E$5,100,IF($E627&lt;='CAV hastighet'!$E$6,125,IF($E627&lt;='CAV hastighet'!$E$7,160,IF($E627&lt;='CAV hastighet'!$E$8,200,IF($E627&lt;='CAV hastighet'!$E$9,250,IF($E627&lt;='CAV hastighet'!$E$10,315,IF($E627&lt;='CAV hastighet'!$E$11,400,IF($E627&lt;='CAV hastighet'!$E$12,500,IF($E627&lt;='CAV hastighet'!$E$13,630,"Dim må overstyres"))))))))),IF($E627&lt;='2. Velg maks og min hastigheter'!$E$5,100,IF($E627&lt;='2. Velg maks og min hastigheter'!$E$6,125,IF($E627&lt;='2. Velg maks og min hastigheter'!$E$7,160,IF($E627&lt;='2. Velg maks og min hastigheter'!$E$8,200,IF($E627&lt;='2. Velg maks og min hastigheter'!$E$9,250,IF($E627&lt;='2. Velg maks og min hastigheter'!$E$10,315,IF($E627&lt;='2. Velg maks og min hastigheter'!$E$11,400,IF($E627&lt;='2. Velg maks og min hastigheter'!$E$12,500,IF($E627&lt;='2. Velg maks og min hastigheter'!$E$13,630,"Bruk rektangulært")))))))))))</f>
        <v/>
      </c>
      <c r="G627" s="170"/>
      <c r="H627" s="170"/>
      <c r="I627" s="172" t="str">
        <f>IFERROR(IF(OR($E627="",F627=""),"",IF(AND(F627="Bruk rektangulært",G627=""),"",ROUND(IF(G627&lt;&gt;"",IF( VLOOKUP(G627,'Dim, min og maks'!$A$2:$F$54,6,FALSE)&lt;&gt;0,'1. Prosjekteringsverktøy'!E627/3600/VLOOKUP(G627,'Dim, min og maks'!$A$2:$F$54,6,FALSE),(E627/3600)/(((G627/2/1000))^2*PI())),IF( VLOOKUP(F627,'Dim, min og maks'!$A$2:$F$54,6,FALSE)&lt;&gt;0,'1. Prosjekteringsverktøy'!E627/3600/VLOOKUP($F627,'Dim, min og maks'!$A$2:$F$54,6,FALSE),($E627/3600)/((($F627/2/1000))^2*PI()))),1))),"Dim finnes ikke")</f>
        <v/>
      </c>
      <c r="J627" s="173" t="str">
        <f>IFERROR(ROUND(IF($F627=0,"",IF(H627=CAV!$A$3,E627,IF(G627&lt;&gt;"",IF($G627=100,'2. Velg maks og min hastigheter'!$H$5,IF($G627=125,'2. Velg maks og min hastigheter'!$H$6,IF($G627=160,'2. Velg maks og min hastigheter'!$H$7,IF($G627=200,'2. Velg maks og min hastigheter'!$H$8,IF($G627=250,'2. Velg maks og min hastigheter'!$H$9,IF($G627=315,'2. Velg maks og min hastigheter'!$H$10,IF($G627=400,'2. Velg maks og min hastigheter'!$H$11,IF($G627=500,'2. Velg maks og min hastigheter'!$H$12,IF($G627=630,'2. Velg maks og min hastigheter'!$H$13,VLOOKUP($G627,'Dim, min og maks'!$A$11:$H$54,6,FALSE)*3600*1.5))))))))),IF($F627=100,'2. Velg maks og min hastigheter'!$H$5,IF($F627=125,'2. Velg maks og min hastigheter'!$H$6,IF($F627=160,'2. Velg maks og min hastigheter'!$H$7,IF($F627=200,'2. Velg maks og min hastigheter'!$H$8,IF($F627=250,'2. Velg maks og min hastigheter'!$H$9,IF($F627=315,'2. Velg maks og min hastigheter'!$H$10,IF($F627=400,'2. Velg maks og min hastigheter'!$H$11,IF($F627=500,'2. Velg maks og min hastigheter'!$H$12,IF($F627=630,'2. Velg maks og min hastigheter'!$H$13,VLOOKUP($F627,'Dim, min og maks'!$A$11:$H$54,6,FALSE)*3600*1.5)))))))))))),0),"")</f>
        <v/>
      </c>
      <c r="K627" s="174"/>
      <c r="L627" s="175" t="str">
        <f t="shared" si="23"/>
        <v/>
      </c>
      <c r="M627" s="233" t="str">
        <f t="shared" si="22"/>
        <v/>
      </c>
      <c r="N627" s="233"/>
      <c r="O627" s="233"/>
      <c r="P627" s="164"/>
    </row>
    <row r="628" spans="1:16" ht="15" customHeight="1" x14ac:dyDescent="0.3">
      <c r="A628" s="155"/>
      <c r="B628" s="174" t="s">
        <v>425</v>
      </c>
      <c r="C628" s="164"/>
      <c r="D628" s="164"/>
      <c r="E628" s="164"/>
      <c r="F628" s="169" t="str">
        <f>IF($E628&lt;20,"",IF(H628=CAV!$A$3,IF($E628&lt;='CAV hastighet'!$E$5,100,IF($E628&lt;='CAV hastighet'!$E$6,125,IF($E628&lt;='CAV hastighet'!$E$7,160,IF($E628&lt;='CAV hastighet'!$E$8,200,IF($E628&lt;='CAV hastighet'!$E$9,250,IF($E628&lt;='CAV hastighet'!$E$10,315,IF($E628&lt;='CAV hastighet'!$E$11,400,IF($E628&lt;='CAV hastighet'!$E$12,500,IF($E628&lt;='CAV hastighet'!$E$13,630,"Dim må overstyres"))))))))),IF($E628&lt;='2. Velg maks og min hastigheter'!$E$5,100,IF($E628&lt;='2. Velg maks og min hastigheter'!$E$6,125,IF($E628&lt;='2. Velg maks og min hastigheter'!$E$7,160,IF($E628&lt;='2. Velg maks og min hastigheter'!$E$8,200,IF($E628&lt;='2. Velg maks og min hastigheter'!$E$9,250,IF($E628&lt;='2. Velg maks og min hastigheter'!$E$10,315,IF($E628&lt;='2. Velg maks og min hastigheter'!$E$11,400,IF($E628&lt;='2. Velg maks og min hastigheter'!$E$12,500,IF($E628&lt;='2. Velg maks og min hastigheter'!$E$13,630,"Bruk rektangulært")))))))))))</f>
        <v/>
      </c>
      <c r="G628" s="170"/>
      <c r="H628" s="170"/>
      <c r="I628" s="172" t="str">
        <f>IFERROR(IF(OR($E628="",F628=""),"",IF(AND(F628="Bruk rektangulært",G628=""),"",ROUND(IF(G628&lt;&gt;"",IF( VLOOKUP(G628,'Dim, min og maks'!$A$2:$F$54,6,FALSE)&lt;&gt;0,'1. Prosjekteringsverktøy'!E628/3600/VLOOKUP(G628,'Dim, min og maks'!$A$2:$F$54,6,FALSE),(E628/3600)/(((G628/2/1000))^2*PI())),IF( VLOOKUP(F628,'Dim, min og maks'!$A$2:$F$54,6,FALSE)&lt;&gt;0,'1. Prosjekteringsverktøy'!E628/3600/VLOOKUP($F628,'Dim, min og maks'!$A$2:$F$54,6,FALSE),($E628/3600)/((($F628/2/1000))^2*PI()))),1))),"Dim finnes ikke")</f>
        <v/>
      </c>
      <c r="J628" s="173" t="str">
        <f>IFERROR(ROUND(IF($F628=0,"",IF(H628=CAV!$A$3,E628,IF(G628&lt;&gt;"",IF($G628=100,'2. Velg maks og min hastigheter'!$H$5,IF($G628=125,'2. Velg maks og min hastigheter'!$H$6,IF($G628=160,'2. Velg maks og min hastigheter'!$H$7,IF($G628=200,'2. Velg maks og min hastigheter'!$H$8,IF($G628=250,'2. Velg maks og min hastigheter'!$H$9,IF($G628=315,'2. Velg maks og min hastigheter'!$H$10,IF($G628=400,'2. Velg maks og min hastigheter'!$H$11,IF($G628=500,'2. Velg maks og min hastigheter'!$H$12,IF($G628=630,'2. Velg maks og min hastigheter'!$H$13,VLOOKUP($G628,'Dim, min og maks'!$A$11:$H$54,6,FALSE)*3600*1.5))))))))),IF($F628=100,'2. Velg maks og min hastigheter'!$H$5,IF($F628=125,'2. Velg maks og min hastigheter'!$H$6,IF($F628=160,'2. Velg maks og min hastigheter'!$H$7,IF($F628=200,'2. Velg maks og min hastigheter'!$H$8,IF($F628=250,'2. Velg maks og min hastigheter'!$H$9,IF($F628=315,'2. Velg maks og min hastigheter'!$H$10,IF($F628=400,'2. Velg maks og min hastigheter'!$H$11,IF($F628=500,'2. Velg maks og min hastigheter'!$H$12,IF($F628=630,'2. Velg maks og min hastigheter'!$H$13,VLOOKUP($F628,'Dim, min og maks'!$A$11:$H$54,6,FALSE)*3600*1.5)))))))))))),0),"")</f>
        <v/>
      </c>
      <c r="K628" s="174"/>
      <c r="L628" s="175" t="str">
        <f t="shared" si="23"/>
        <v/>
      </c>
      <c r="M628" s="233" t="str">
        <f t="shared" si="22"/>
        <v/>
      </c>
      <c r="N628" s="233"/>
      <c r="O628" s="233"/>
      <c r="P628" s="164"/>
    </row>
    <row r="629" spans="1:16" ht="15" customHeight="1" x14ac:dyDescent="0.3">
      <c r="A629" s="155"/>
      <c r="B629" s="174" t="s">
        <v>425</v>
      </c>
      <c r="C629" s="164"/>
      <c r="D629" s="164"/>
      <c r="E629" s="164"/>
      <c r="F629" s="169" t="str">
        <f>IF($E629&lt;20,"",IF(H629=CAV!$A$3,IF($E629&lt;='CAV hastighet'!$E$5,100,IF($E629&lt;='CAV hastighet'!$E$6,125,IF($E629&lt;='CAV hastighet'!$E$7,160,IF($E629&lt;='CAV hastighet'!$E$8,200,IF($E629&lt;='CAV hastighet'!$E$9,250,IF($E629&lt;='CAV hastighet'!$E$10,315,IF($E629&lt;='CAV hastighet'!$E$11,400,IF($E629&lt;='CAV hastighet'!$E$12,500,IF($E629&lt;='CAV hastighet'!$E$13,630,"Dim må overstyres"))))))))),IF($E629&lt;='2. Velg maks og min hastigheter'!$E$5,100,IF($E629&lt;='2. Velg maks og min hastigheter'!$E$6,125,IF($E629&lt;='2. Velg maks og min hastigheter'!$E$7,160,IF($E629&lt;='2. Velg maks og min hastigheter'!$E$8,200,IF($E629&lt;='2. Velg maks og min hastigheter'!$E$9,250,IF($E629&lt;='2. Velg maks og min hastigheter'!$E$10,315,IF($E629&lt;='2. Velg maks og min hastigheter'!$E$11,400,IF($E629&lt;='2. Velg maks og min hastigheter'!$E$12,500,IF($E629&lt;='2. Velg maks og min hastigheter'!$E$13,630,"Bruk rektangulært")))))))))))</f>
        <v/>
      </c>
      <c r="G629" s="170"/>
      <c r="H629" s="170"/>
      <c r="I629" s="172" t="str">
        <f>IFERROR(IF(OR($E629="",F629=""),"",IF(AND(F629="Bruk rektangulært",G629=""),"",ROUND(IF(G629&lt;&gt;"",IF( VLOOKUP(G629,'Dim, min og maks'!$A$2:$F$54,6,FALSE)&lt;&gt;0,'1. Prosjekteringsverktøy'!E629/3600/VLOOKUP(G629,'Dim, min og maks'!$A$2:$F$54,6,FALSE),(E629/3600)/(((G629/2/1000))^2*PI())),IF( VLOOKUP(F629,'Dim, min og maks'!$A$2:$F$54,6,FALSE)&lt;&gt;0,'1. Prosjekteringsverktøy'!E629/3600/VLOOKUP($F629,'Dim, min og maks'!$A$2:$F$54,6,FALSE),($E629/3600)/((($F629/2/1000))^2*PI()))),1))),"Dim finnes ikke")</f>
        <v/>
      </c>
      <c r="J629" s="173" t="str">
        <f>IFERROR(ROUND(IF($F629=0,"",IF(H629=CAV!$A$3,E629,IF(G629&lt;&gt;"",IF($G629=100,'2. Velg maks og min hastigheter'!$H$5,IF($G629=125,'2. Velg maks og min hastigheter'!$H$6,IF($G629=160,'2. Velg maks og min hastigheter'!$H$7,IF($G629=200,'2. Velg maks og min hastigheter'!$H$8,IF($G629=250,'2. Velg maks og min hastigheter'!$H$9,IF($G629=315,'2. Velg maks og min hastigheter'!$H$10,IF($G629=400,'2. Velg maks og min hastigheter'!$H$11,IF($G629=500,'2. Velg maks og min hastigheter'!$H$12,IF($G629=630,'2. Velg maks og min hastigheter'!$H$13,VLOOKUP($G629,'Dim, min og maks'!$A$11:$H$54,6,FALSE)*3600*1.5))))))))),IF($F629=100,'2. Velg maks og min hastigheter'!$H$5,IF($F629=125,'2. Velg maks og min hastigheter'!$H$6,IF($F629=160,'2. Velg maks og min hastigheter'!$H$7,IF($F629=200,'2. Velg maks og min hastigheter'!$H$8,IF($F629=250,'2. Velg maks og min hastigheter'!$H$9,IF($F629=315,'2. Velg maks og min hastigheter'!$H$10,IF($F629=400,'2. Velg maks og min hastigheter'!$H$11,IF($F629=500,'2. Velg maks og min hastigheter'!$H$12,IF($F629=630,'2. Velg maks og min hastigheter'!$H$13,VLOOKUP($F629,'Dim, min og maks'!$A$11:$H$54,6,FALSE)*3600*1.5)))))))))))),0),"")</f>
        <v/>
      </c>
      <c r="K629" s="174"/>
      <c r="L629" s="175" t="str">
        <f t="shared" si="23"/>
        <v/>
      </c>
      <c r="M629" s="233" t="str">
        <f t="shared" si="22"/>
        <v/>
      </c>
      <c r="N629" s="233"/>
      <c r="O629" s="233"/>
      <c r="P629" s="164"/>
    </row>
    <row r="630" spans="1:16" ht="15" customHeight="1" x14ac:dyDescent="0.3">
      <c r="A630" s="155"/>
      <c r="B630" s="174" t="s">
        <v>425</v>
      </c>
      <c r="C630" s="164"/>
      <c r="D630" s="164"/>
      <c r="E630" s="164"/>
      <c r="F630" s="169" t="str">
        <f>IF($E630&lt;20,"",IF(H630=CAV!$A$3,IF($E630&lt;='CAV hastighet'!$E$5,100,IF($E630&lt;='CAV hastighet'!$E$6,125,IF($E630&lt;='CAV hastighet'!$E$7,160,IF($E630&lt;='CAV hastighet'!$E$8,200,IF($E630&lt;='CAV hastighet'!$E$9,250,IF($E630&lt;='CAV hastighet'!$E$10,315,IF($E630&lt;='CAV hastighet'!$E$11,400,IF($E630&lt;='CAV hastighet'!$E$12,500,IF($E630&lt;='CAV hastighet'!$E$13,630,"Dim må overstyres"))))))))),IF($E630&lt;='2. Velg maks og min hastigheter'!$E$5,100,IF($E630&lt;='2. Velg maks og min hastigheter'!$E$6,125,IF($E630&lt;='2. Velg maks og min hastigheter'!$E$7,160,IF($E630&lt;='2. Velg maks og min hastigheter'!$E$8,200,IF($E630&lt;='2. Velg maks og min hastigheter'!$E$9,250,IF($E630&lt;='2. Velg maks og min hastigheter'!$E$10,315,IF($E630&lt;='2. Velg maks og min hastigheter'!$E$11,400,IF($E630&lt;='2. Velg maks og min hastigheter'!$E$12,500,IF($E630&lt;='2. Velg maks og min hastigheter'!$E$13,630,"Bruk rektangulært")))))))))))</f>
        <v/>
      </c>
      <c r="G630" s="170"/>
      <c r="H630" s="170"/>
      <c r="I630" s="172" t="str">
        <f>IFERROR(IF(OR($E630="",F630=""),"",IF(AND(F630="Bruk rektangulært",G630=""),"",ROUND(IF(G630&lt;&gt;"",IF( VLOOKUP(G630,'Dim, min og maks'!$A$2:$F$54,6,FALSE)&lt;&gt;0,'1. Prosjekteringsverktøy'!E630/3600/VLOOKUP(G630,'Dim, min og maks'!$A$2:$F$54,6,FALSE),(E630/3600)/(((G630/2/1000))^2*PI())),IF( VLOOKUP(F630,'Dim, min og maks'!$A$2:$F$54,6,FALSE)&lt;&gt;0,'1. Prosjekteringsverktøy'!E630/3600/VLOOKUP($F630,'Dim, min og maks'!$A$2:$F$54,6,FALSE),($E630/3600)/((($F630/2/1000))^2*PI()))),1))),"Dim finnes ikke")</f>
        <v/>
      </c>
      <c r="J630" s="173" t="str">
        <f>IFERROR(ROUND(IF($F630=0,"",IF(H630=CAV!$A$3,E630,IF(G630&lt;&gt;"",IF($G630=100,'2. Velg maks og min hastigheter'!$H$5,IF($G630=125,'2. Velg maks og min hastigheter'!$H$6,IF($G630=160,'2. Velg maks og min hastigheter'!$H$7,IF($G630=200,'2. Velg maks og min hastigheter'!$H$8,IF($G630=250,'2. Velg maks og min hastigheter'!$H$9,IF($G630=315,'2. Velg maks og min hastigheter'!$H$10,IF($G630=400,'2. Velg maks og min hastigheter'!$H$11,IF($G630=500,'2. Velg maks og min hastigheter'!$H$12,IF($G630=630,'2. Velg maks og min hastigheter'!$H$13,VLOOKUP($G630,'Dim, min og maks'!$A$11:$H$54,6,FALSE)*3600*1.5))))))))),IF($F630=100,'2. Velg maks og min hastigheter'!$H$5,IF($F630=125,'2. Velg maks og min hastigheter'!$H$6,IF($F630=160,'2. Velg maks og min hastigheter'!$H$7,IF($F630=200,'2. Velg maks og min hastigheter'!$H$8,IF($F630=250,'2. Velg maks og min hastigheter'!$H$9,IF($F630=315,'2. Velg maks og min hastigheter'!$H$10,IF($F630=400,'2. Velg maks og min hastigheter'!$H$11,IF($F630=500,'2. Velg maks og min hastigheter'!$H$12,IF($F630=630,'2. Velg maks og min hastigheter'!$H$13,VLOOKUP($F630,'Dim, min og maks'!$A$11:$H$54,6,FALSE)*3600*1.5)))))))))))),0),"")</f>
        <v/>
      </c>
      <c r="K630" s="174"/>
      <c r="L630" s="175" t="str">
        <f t="shared" si="23"/>
        <v/>
      </c>
      <c r="M630" s="233" t="str">
        <f t="shared" si="22"/>
        <v/>
      </c>
      <c r="N630" s="233"/>
      <c r="O630" s="233"/>
      <c r="P630" s="164"/>
    </row>
    <row r="631" spans="1:16" ht="15" customHeight="1" x14ac:dyDescent="0.3">
      <c r="A631" s="155"/>
      <c r="B631" s="174" t="s">
        <v>425</v>
      </c>
      <c r="C631" s="164"/>
      <c r="D631" s="164"/>
      <c r="E631" s="164"/>
      <c r="F631" s="169" t="str">
        <f>IF($E631&lt;20,"",IF(H631=CAV!$A$3,IF($E631&lt;='CAV hastighet'!$E$5,100,IF($E631&lt;='CAV hastighet'!$E$6,125,IF($E631&lt;='CAV hastighet'!$E$7,160,IF($E631&lt;='CAV hastighet'!$E$8,200,IF($E631&lt;='CAV hastighet'!$E$9,250,IF($E631&lt;='CAV hastighet'!$E$10,315,IF($E631&lt;='CAV hastighet'!$E$11,400,IF($E631&lt;='CAV hastighet'!$E$12,500,IF($E631&lt;='CAV hastighet'!$E$13,630,"Dim må overstyres"))))))))),IF($E631&lt;='2. Velg maks og min hastigheter'!$E$5,100,IF($E631&lt;='2. Velg maks og min hastigheter'!$E$6,125,IF($E631&lt;='2. Velg maks og min hastigheter'!$E$7,160,IF($E631&lt;='2. Velg maks og min hastigheter'!$E$8,200,IF($E631&lt;='2. Velg maks og min hastigheter'!$E$9,250,IF($E631&lt;='2. Velg maks og min hastigheter'!$E$10,315,IF($E631&lt;='2. Velg maks og min hastigheter'!$E$11,400,IF($E631&lt;='2. Velg maks og min hastigheter'!$E$12,500,IF($E631&lt;='2. Velg maks og min hastigheter'!$E$13,630,"Bruk rektangulært")))))))))))</f>
        <v/>
      </c>
      <c r="G631" s="170"/>
      <c r="H631" s="170"/>
      <c r="I631" s="172" t="str">
        <f>IFERROR(IF(OR($E631="",F631=""),"",IF(AND(F631="Bruk rektangulært",G631=""),"",ROUND(IF(G631&lt;&gt;"",IF( VLOOKUP(G631,'Dim, min og maks'!$A$2:$F$54,6,FALSE)&lt;&gt;0,'1. Prosjekteringsverktøy'!E631/3600/VLOOKUP(G631,'Dim, min og maks'!$A$2:$F$54,6,FALSE),(E631/3600)/(((G631/2/1000))^2*PI())),IF( VLOOKUP(F631,'Dim, min og maks'!$A$2:$F$54,6,FALSE)&lt;&gt;0,'1. Prosjekteringsverktøy'!E631/3600/VLOOKUP($F631,'Dim, min og maks'!$A$2:$F$54,6,FALSE),($E631/3600)/((($F631/2/1000))^2*PI()))),1))),"Dim finnes ikke")</f>
        <v/>
      </c>
      <c r="J631" s="173" t="str">
        <f>IFERROR(ROUND(IF($F631=0,"",IF(H631=CAV!$A$3,E631,IF(G631&lt;&gt;"",IF($G631=100,'2. Velg maks og min hastigheter'!$H$5,IF($G631=125,'2. Velg maks og min hastigheter'!$H$6,IF($G631=160,'2. Velg maks og min hastigheter'!$H$7,IF($G631=200,'2. Velg maks og min hastigheter'!$H$8,IF($G631=250,'2. Velg maks og min hastigheter'!$H$9,IF($G631=315,'2. Velg maks og min hastigheter'!$H$10,IF($G631=400,'2. Velg maks og min hastigheter'!$H$11,IF($G631=500,'2. Velg maks og min hastigheter'!$H$12,IF($G631=630,'2. Velg maks og min hastigheter'!$H$13,VLOOKUP($G631,'Dim, min og maks'!$A$11:$H$54,6,FALSE)*3600*1.5))))))))),IF($F631=100,'2. Velg maks og min hastigheter'!$H$5,IF($F631=125,'2. Velg maks og min hastigheter'!$H$6,IF($F631=160,'2. Velg maks og min hastigheter'!$H$7,IF($F631=200,'2. Velg maks og min hastigheter'!$H$8,IF($F631=250,'2. Velg maks og min hastigheter'!$H$9,IF($F631=315,'2. Velg maks og min hastigheter'!$H$10,IF($F631=400,'2. Velg maks og min hastigheter'!$H$11,IF($F631=500,'2. Velg maks og min hastigheter'!$H$12,IF($F631=630,'2. Velg maks og min hastigheter'!$H$13,VLOOKUP($F631,'Dim, min og maks'!$A$11:$H$54,6,FALSE)*3600*1.5)))))))))))),0),"")</f>
        <v/>
      </c>
      <c r="K631" s="174"/>
      <c r="L631" s="175" t="str">
        <f t="shared" si="23"/>
        <v/>
      </c>
      <c r="M631" s="233" t="str">
        <f t="shared" si="22"/>
        <v/>
      </c>
      <c r="N631" s="233"/>
      <c r="O631" s="233"/>
      <c r="P631" s="164"/>
    </row>
    <row r="632" spans="1:16" ht="15" customHeight="1" x14ac:dyDescent="0.3">
      <c r="A632" s="155"/>
      <c r="B632" s="174" t="s">
        <v>425</v>
      </c>
      <c r="C632" s="164"/>
      <c r="D632" s="164"/>
      <c r="E632" s="164"/>
      <c r="F632" s="169" t="str">
        <f>IF($E632&lt;20,"",IF(H632=CAV!$A$3,IF($E632&lt;='CAV hastighet'!$E$5,100,IF($E632&lt;='CAV hastighet'!$E$6,125,IF($E632&lt;='CAV hastighet'!$E$7,160,IF($E632&lt;='CAV hastighet'!$E$8,200,IF($E632&lt;='CAV hastighet'!$E$9,250,IF($E632&lt;='CAV hastighet'!$E$10,315,IF($E632&lt;='CAV hastighet'!$E$11,400,IF($E632&lt;='CAV hastighet'!$E$12,500,IF($E632&lt;='CAV hastighet'!$E$13,630,"Dim må overstyres"))))))))),IF($E632&lt;='2. Velg maks og min hastigheter'!$E$5,100,IF($E632&lt;='2. Velg maks og min hastigheter'!$E$6,125,IF($E632&lt;='2. Velg maks og min hastigheter'!$E$7,160,IF($E632&lt;='2. Velg maks og min hastigheter'!$E$8,200,IF($E632&lt;='2. Velg maks og min hastigheter'!$E$9,250,IF($E632&lt;='2. Velg maks og min hastigheter'!$E$10,315,IF($E632&lt;='2. Velg maks og min hastigheter'!$E$11,400,IF($E632&lt;='2. Velg maks og min hastigheter'!$E$12,500,IF($E632&lt;='2. Velg maks og min hastigheter'!$E$13,630,"Bruk rektangulært")))))))))))</f>
        <v/>
      </c>
      <c r="G632" s="170"/>
      <c r="H632" s="170"/>
      <c r="I632" s="172" t="str">
        <f>IFERROR(IF(OR($E632="",F632=""),"",IF(AND(F632="Bruk rektangulært",G632=""),"",ROUND(IF(G632&lt;&gt;"",IF( VLOOKUP(G632,'Dim, min og maks'!$A$2:$F$54,6,FALSE)&lt;&gt;0,'1. Prosjekteringsverktøy'!E632/3600/VLOOKUP(G632,'Dim, min og maks'!$A$2:$F$54,6,FALSE),(E632/3600)/(((G632/2/1000))^2*PI())),IF( VLOOKUP(F632,'Dim, min og maks'!$A$2:$F$54,6,FALSE)&lt;&gt;0,'1. Prosjekteringsverktøy'!E632/3600/VLOOKUP($F632,'Dim, min og maks'!$A$2:$F$54,6,FALSE),($E632/3600)/((($F632/2/1000))^2*PI()))),1))),"Dim finnes ikke")</f>
        <v/>
      </c>
      <c r="J632" s="173" t="str">
        <f>IFERROR(ROUND(IF($F632=0,"",IF(H632=CAV!$A$3,E632,IF(G632&lt;&gt;"",IF($G632=100,'2. Velg maks og min hastigheter'!$H$5,IF($G632=125,'2. Velg maks og min hastigheter'!$H$6,IF($G632=160,'2. Velg maks og min hastigheter'!$H$7,IF($G632=200,'2. Velg maks og min hastigheter'!$H$8,IF($G632=250,'2. Velg maks og min hastigheter'!$H$9,IF($G632=315,'2. Velg maks og min hastigheter'!$H$10,IF($G632=400,'2. Velg maks og min hastigheter'!$H$11,IF($G632=500,'2. Velg maks og min hastigheter'!$H$12,IF($G632=630,'2. Velg maks og min hastigheter'!$H$13,VLOOKUP($G632,'Dim, min og maks'!$A$11:$H$54,6,FALSE)*3600*1.5))))))))),IF($F632=100,'2. Velg maks og min hastigheter'!$H$5,IF($F632=125,'2. Velg maks og min hastigheter'!$H$6,IF($F632=160,'2. Velg maks og min hastigheter'!$H$7,IF($F632=200,'2. Velg maks og min hastigheter'!$H$8,IF($F632=250,'2. Velg maks og min hastigheter'!$H$9,IF($F632=315,'2. Velg maks og min hastigheter'!$H$10,IF($F632=400,'2. Velg maks og min hastigheter'!$H$11,IF($F632=500,'2. Velg maks og min hastigheter'!$H$12,IF($F632=630,'2. Velg maks og min hastigheter'!$H$13,VLOOKUP($F632,'Dim, min og maks'!$A$11:$H$54,6,FALSE)*3600*1.5)))))))))))),0),"")</f>
        <v/>
      </c>
      <c r="K632" s="174"/>
      <c r="L632" s="175" t="str">
        <f t="shared" si="23"/>
        <v/>
      </c>
      <c r="M632" s="233" t="str">
        <f t="shared" si="22"/>
        <v/>
      </c>
      <c r="N632" s="233"/>
      <c r="O632" s="233"/>
      <c r="P632" s="164"/>
    </row>
    <row r="633" spans="1:16" ht="15" customHeight="1" x14ac:dyDescent="0.3">
      <c r="A633" s="155"/>
      <c r="B633" s="174" t="s">
        <v>425</v>
      </c>
      <c r="C633" s="164"/>
      <c r="D633" s="164"/>
      <c r="E633" s="164"/>
      <c r="F633" s="169" t="str">
        <f>IF($E633&lt;20,"",IF(H633=CAV!$A$3,IF($E633&lt;='CAV hastighet'!$E$5,100,IF($E633&lt;='CAV hastighet'!$E$6,125,IF($E633&lt;='CAV hastighet'!$E$7,160,IF($E633&lt;='CAV hastighet'!$E$8,200,IF($E633&lt;='CAV hastighet'!$E$9,250,IF($E633&lt;='CAV hastighet'!$E$10,315,IF($E633&lt;='CAV hastighet'!$E$11,400,IF($E633&lt;='CAV hastighet'!$E$12,500,IF($E633&lt;='CAV hastighet'!$E$13,630,"Dim må overstyres"))))))))),IF($E633&lt;='2. Velg maks og min hastigheter'!$E$5,100,IF($E633&lt;='2. Velg maks og min hastigheter'!$E$6,125,IF($E633&lt;='2. Velg maks og min hastigheter'!$E$7,160,IF($E633&lt;='2. Velg maks og min hastigheter'!$E$8,200,IF($E633&lt;='2. Velg maks og min hastigheter'!$E$9,250,IF($E633&lt;='2. Velg maks og min hastigheter'!$E$10,315,IF($E633&lt;='2. Velg maks og min hastigheter'!$E$11,400,IF($E633&lt;='2. Velg maks og min hastigheter'!$E$12,500,IF($E633&lt;='2. Velg maks og min hastigheter'!$E$13,630,"Bruk rektangulært")))))))))))</f>
        <v/>
      </c>
      <c r="G633" s="170"/>
      <c r="H633" s="170"/>
      <c r="I633" s="172" t="str">
        <f>IFERROR(IF(OR($E633="",F633=""),"",IF(AND(F633="Bruk rektangulært",G633=""),"",ROUND(IF(G633&lt;&gt;"",IF( VLOOKUP(G633,'Dim, min og maks'!$A$2:$F$54,6,FALSE)&lt;&gt;0,'1. Prosjekteringsverktøy'!E633/3600/VLOOKUP(G633,'Dim, min og maks'!$A$2:$F$54,6,FALSE),(E633/3600)/(((G633/2/1000))^2*PI())),IF( VLOOKUP(F633,'Dim, min og maks'!$A$2:$F$54,6,FALSE)&lt;&gt;0,'1. Prosjekteringsverktøy'!E633/3600/VLOOKUP($F633,'Dim, min og maks'!$A$2:$F$54,6,FALSE),($E633/3600)/((($F633/2/1000))^2*PI()))),1))),"Dim finnes ikke")</f>
        <v/>
      </c>
      <c r="J633" s="173" t="str">
        <f>IFERROR(ROUND(IF($F633=0,"",IF(H633=CAV!$A$3,E633,IF(G633&lt;&gt;"",IF($G633=100,'2. Velg maks og min hastigheter'!$H$5,IF($G633=125,'2. Velg maks og min hastigheter'!$H$6,IF($G633=160,'2. Velg maks og min hastigheter'!$H$7,IF($G633=200,'2. Velg maks og min hastigheter'!$H$8,IF($G633=250,'2. Velg maks og min hastigheter'!$H$9,IF($G633=315,'2. Velg maks og min hastigheter'!$H$10,IF($G633=400,'2. Velg maks og min hastigheter'!$H$11,IF($G633=500,'2. Velg maks og min hastigheter'!$H$12,IF($G633=630,'2. Velg maks og min hastigheter'!$H$13,VLOOKUP($G633,'Dim, min og maks'!$A$11:$H$54,6,FALSE)*3600*1.5))))))))),IF($F633=100,'2. Velg maks og min hastigheter'!$H$5,IF($F633=125,'2. Velg maks og min hastigheter'!$H$6,IF($F633=160,'2. Velg maks og min hastigheter'!$H$7,IF($F633=200,'2. Velg maks og min hastigheter'!$H$8,IF($F633=250,'2. Velg maks og min hastigheter'!$H$9,IF($F633=315,'2. Velg maks og min hastigheter'!$H$10,IF($F633=400,'2. Velg maks og min hastigheter'!$H$11,IF($F633=500,'2. Velg maks og min hastigheter'!$H$12,IF($F633=630,'2. Velg maks og min hastigheter'!$H$13,VLOOKUP($F633,'Dim, min og maks'!$A$11:$H$54,6,FALSE)*3600*1.5)))))))))))),0),"")</f>
        <v/>
      </c>
      <c r="K633" s="174"/>
      <c r="L633" s="175" t="str">
        <f t="shared" si="23"/>
        <v/>
      </c>
      <c r="M633" s="233" t="str">
        <f t="shared" si="22"/>
        <v/>
      </c>
      <c r="N633" s="233"/>
      <c r="O633" s="233"/>
      <c r="P633" s="164"/>
    </row>
    <row r="634" spans="1:16" ht="15" customHeight="1" x14ac:dyDescent="0.3">
      <c r="A634" s="155"/>
      <c r="B634" s="174" t="s">
        <v>425</v>
      </c>
      <c r="C634" s="164"/>
      <c r="D634" s="164"/>
      <c r="E634" s="164"/>
      <c r="F634" s="169" t="str">
        <f>IF($E634&lt;20,"",IF(H634=CAV!$A$3,IF($E634&lt;='CAV hastighet'!$E$5,100,IF($E634&lt;='CAV hastighet'!$E$6,125,IF($E634&lt;='CAV hastighet'!$E$7,160,IF($E634&lt;='CAV hastighet'!$E$8,200,IF($E634&lt;='CAV hastighet'!$E$9,250,IF($E634&lt;='CAV hastighet'!$E$10,315,IF($E634&lt;='CAV hastighet'!$E$11,400,IF($E634&lt;='CAV hastighet'!$E$12,500,IF($E634&lt;='CAV hastighet'!$E$13,630,"Dim må overstyres"))))))))),IF($E634&lt;='2. Velg maks og min hastigheter'!$E$5,100,IF($E634&lt;='2. Velg maks og min hastigheter'!$E$6,125,IF($E634&lt;='2. Velg maks og min hastigheter'!$E$7,160,IF($E634&lt;='2. Velg maks og min hastigheter'!$E$8,200,IF($E634&lt;='2. Velg maks og min hastigheter'!$E$9,250,IF($E634&lt;='2. Velg maks og min hastigheter'!$E$10,315,IF($E634&lt;='2. Velg maks og min hastigheter'!$E$11,400,IF($E634&lt;='2. Velg maks og min hastigheter'!$E$12,500,IF($E634&lt;='2. Velg maks og min hastigheter'!$E$13,630,"Bruk rektangulært")))))))))))</f>
        <v/>
      </c>
      <c r="G634" s="170"/>
      <c r="H634" s="170"/>
      <c r="I634" s="172" t="str">
        <f>IFERROR(IF(OR($E634="",F634=""),"",IF(AND(F634="Bruk rektangulært",G634=""),"",ROUND(IF(G634&lt;&gt;"",IF( VLOOKUP(G634,'Dim, min og maks'!$A$2:$F$54,6,FALSE)&lt;&gt;0,'1. Prosjekteringsverktøy'!E634/3600/VLOOKUP(G634,'Dim, min og maks'!$A$2:$F$54,6,FALSE),(E634/3600)/(((G634/2/1000))^2*PI())),IF( VLOOKUP(F634,'Dim, min og maks'!$A$2:$F$54,6,FALSE)&lt;&gt;0,'1. Prosjekteringsverktøy'!E634/3600/VLOOKUP($F634,'Dim, min og maks'!$A$2:$F$54,6,FALSE),($E634/3600)/((($F634/2/1000))^2*PI()))),1))),"Dim finnes ikke")</f>
        <v/>
      </c>
      <c r="J634" s="173" t="str">
        <f>IFERROR(ROUND(IF($F634=0,"",IF(H634=CAV!$A$3,E634,IF(G634&lt;&gt;"",IF($G634=100,'2. Velg maks og min hastigheter'!$H$5,IF($G634=125,'2. Velg maks og min hastigheter'!$H$6,IF($G634=160,'2. Velg maks og min hastigheter'!$H$7,IF($G634=200,'2. Velg maks og min hastigheter'!$H$8,IF($G634=250,'2. Velg maks og min hastigheter'!$H$9,IF($G634=315,'2. Velg maks og min hastigheter'!$H$10,IF($G634=400,'2. Velg maks og min hastigheter'!$H$11,IF($G634=500,'2. Velg maks og min hastigheter'!$H$12,IF($G634=630,'2. Velg maks og min hastigheter'!$H$13,VLOOKUP($G634,'Dim, min og maks'!$A$11:$H$54,6,FALSE)*3600*1.5))))))))),IF($F634=100,'2. Velg maks og min hastigheter'!$H$5,IF($F634=125,'2. Velg maks og min hastigheter'!$H$6,IF($F634=160,'2. Velg maks og min hastigheter'!$H$7,IF($F634=200,'2. Velg maks og min hastigheter'!$H$8,IF($F634=250,'2. Velg maks og min hastigheter'!$H$9,IF($F634=315,'2. Velg maks og min hastigheter'!$H$10,IF($F634=400,'2. Velg maks og min hastigheter'!$H$11,IF($F634=500,'2. Velg maks og min hastigheter'!$H$12,IF($F634=630,'2. Velg maks og min hastigheter'!$H$13,VLOOKUP($F634,'Dim, min og maks'!$A$11:$H$54,6,FALSE)*3600*1.5)))))))))))),0),"")</f>
        <v/>
      </c>
      <c r="K634" s="174"/>
      <c r="L634" s="175" t="str">
        <f t="shared" si="23"/>
        <v/>
      </c>
      <c r="M634" s="233" t="str">
        <f t="shared" si="22"/>
        <v/>
      </c>
      <c r="N634" s="233"/>
      <c r="O634" s="233"/>
      <c r="P634" s="164"/>
    </row>
    <row r="635" spans="1:16" ht="15" customHeight="1" x14ac:dyDescent="0.3">
      <c r="A635" s="155"/>
      <c r="B635" s="174" t="s">
        <v>425</v>
      </c>
      <c r="C635" s="164"/>
      <c r="D635" s="164"/>
      <c r="E635" s="164"/>
      <c r="F635" s="169" t="str">
        <f>IF($E635&lt;20,"",IF(H635=CAV!$A$3,IF($E635&lt;='CAV hastighet'!$E$5,100,IF($E635&lt;='CAV hastighet'!$E$6,125,IF($E635&lt;='CAV hastighet'!$E$7,160,IF($E635&lt;='CAV hastighet'!$E$8,200,IF($E635&lt;='CAV hastighet'!$E$9,250,IF($E635&lt;='CAV hastighet'!$E$10,315,IF($E635&lt;='CAV hastighet'!$E$11,400,IF($E635&lt;='CAV hastighet'!$E$12,500,IF($E635&lt;='CAV hastighet'!$E$13,630,"Dim må overstyres"))))))))),IF($E635&lt;='2. Velg maks og min hastigheter'!$E$5,100,IF($E635&lt;='2. Velg maks og min hastigheter'!$E$6,125,IF($E635&lt;='2. Velg maks og min hastigheter'!$E$7,160,IF($E635&lt;='2. Velg maks og min hastigheter'!$E$8,200,IF($E635&lt;='2. Velg maks og min hastigheter'!$E$9,250,IF($E635&lt;='2. Velg maks og min hastigheter'!$E$10,315,IF($E635&lt;='2. Velg maks og min hastigheter'!$E$11,400,IF($E635&lt;='2. Velg maks og min hastigheter'!$E$12,500,IF($E635&lt;='2. Velg maks og min hastigheter'!$E$13,630,"Bruk rektangulært")))))))))))</f>
        <v/>
      </c>
      <c r="G635" s="170"/>
      <c r="H635" s="170"/>
      <c r="I635" s="172" t="str">
        <f>IFERROR(IF(OR($E635="",F635=""),"",IF(AND(F635="Bruk rektangulært",G635=""),"",ROUND(IF(G635&lt;&gt;"",IF( VLOOKUP(G635,'Dim, min og maks'!$A$2:$F$54,6,FALSE)&lt;&gt;0,'1. Prosjekteringsverktøy'!E635/3600/VLOOKUP(G635,'Dim, min og maks'!$A$2:$F$54,6,FALSE),(E635/3600)/(((G635/2/1000))^2*PI())),IF( VLOOKUP(F635,'Dim, min og maks'!$A$2:$F$54,6,FALSE)&lt;&gt;0,'1. Prosjekteringsverktøy'!E635/3600/VLOOKUP($F635,'Dim, min og maks'!$A$2:$F$54,6,FALSE),($E635/3600)/((($F635/2/1000))^2*PI()))),1))),"Dim finnes ikke")</f>
        <v/>
      </c>
      <c r="J635" s="173" t="str">
        <f>IFERROR(ROUND(IF($F635=0,"",IF(H635=CAV!$A$3,E635,IF(G635&lt;&gt;"",IF($G635=100,'2. Velg maks og min hastigheter'!$H$5,IF($G635=125,'2. Velg maks og min hastigheter'!$H$6,IF($G635=160,'2. Velg maks og min hastigheter'!$H$7,IF($G635=200,'2. Velg maks og min hastigheter'!$H$8,IF($G635=250,'2. Velg maks og min hastigheter'!$H$9,IF($G635=315,'2. Velg maks og min hastigheter'!$H$10,IF($G635=400,'2. Velg maks og min hastigheter'!$H$11,IF($G635=500,'2. Velg maks og min hastigheter'!$H$12,IF($G635=630,'2. Velg maks og min hastigheter'!$H$13,VLOOKUP($G635,'Dim, min og maks'!$A$11:$H$54,6,FALSE)*3600*1.5))))))))),IF($F635=100,'2. Velg maks og min hastigheter'!$H$5,IF($F635=125,'2. Velg maks og min hastigheter'!$H$6,IF($F635=160,'2. Velg maks og min hastigheter'!$H$7,IF($F635=200,'2. Velg maks og min hastigheter'!$H$8,IF($F635=250,'2. Velg maks og min hastigheter'!$H$9,IF($F635=315,'2. Velg maks og min hastigheter'!$H$10,IF($F635=400,'2. Velg maks og min hastigheter'!$H$11,IF($F635=500,'2. Velg maks og min hastigheter'!$H$12,IF($F635=630,'2. Velg maks og min hastigheter'!$H$13,VLOOKUP($F635,'Dim, min og maks'!$A$11:$H$54,6,FALSE)*3600*1.5)))))))))))),0),"")</f>
        <v/>
      </c>
      <c r="K635" s="174"/>
      <c r="L635" s="175" t="str">
        <f t="shared" si="23"/>
        <v/>
      </c>
      <c r="M635" s="233" t="str">
        <f t="shared" si="22"/>
        <v/>
      </c>
      <c r="N635" s="233"/>
      <c r="O635" s="233"/>
      <c r="P635" s="164"/>
    </row>
    <row r="636" spans="1:16" ht="15" customHeight="1" x14ac:dyDescent="0.3">
      <c r="A636" s="155"/>
      <c r="B636" s="174" t="s">
        <v>425</v>
      </c>
      <c r="C636" s="164"/>
      <c r="D636" s="164"/>
      <c r="E636" s="164"/>
      <c r="F636" s="169" t="str">
        <f>IF($E636&lt;20,"",IF(H636=CAV!$A$3,IF($E636&lt;='CAV hastighet'!$E$5,100,IF($E636&lt;='CAV hastighet'!$E$6,125,IF($E636&lt;='CAV hastighet'!$E$7,160,IF($E636&lt;='CAV hastighet'!$E$8,200,IF($E636&lt;='CAV hastighet'!$E$9,250,IF($E636&lt;='CAV hastighet'!$E$10,315,IF($E636&lt;='CAV hastighet'!$E$11,400,IF($E636&lt;='CAV hastighet'!$E$12,500,IF($E636&lt;='CAV hastighet'!$E$13,630,"Dim må overstyres"))))))))),IF($E636&lt;='2. Velg maks og min hastigheter'!$E$5,100,IF($E636&lt;='2. Velg maks og min hastigheter'!$E$6,125,IF($E636&lt;='2. Velg maks og min hastigheter'!$E$7,160,IF($E636&lt;='2. Velg maks og min hastigheter'!$E$8,200,IF($E636&lt;='2. Velg maks og min hastigheter'!$E$9,250,IF($E636&lt;='2. Velg maks og min hastigheter'!$E$10,315,IF($E636&lt;='2. Velg maks og min hastigheter'!$E$11,400,IF($E636&lt;='2. Velg maks og min hastigheter'!$E$12,500,IF($E636&lt;='2. Velg maks og min hastigheter'!$E$13,630,"Bruk rektangulært")))))))))))</f>
        <v/>
      </c>
      <c r="G636" s="170"/>
      <c r="H636" s="170"/>
      <c r="I636" s="172" t="str">
        <f>IFERROR(IF(OR($E636="",F636=""),"",IF(AND(F636="Bruk rektangulært",G636=""),"",ROUND(IF(G636&lt;&gt;"",IF( VLOOKUP(G636,'Dim, min og maks'!$A$2:$F$54,6,FALSE)&lt;&gt;0,'1. Prosjekteringsverktøy'!E636/3600/VLOOKUP(G636,'Dim, min og maks'!$A$2:$F$54,6,FALSE),(E636/3600)/(((G636/2/1000))^2*PI())),IF( VLOOKUP(F636,'Dim, min og maks'!$A$2:$F$54,6,FALSE)&lt;&gt;0,'1. Prosjekteringsverktøy'!E636/3600/VLOOKUP($F636,'Dim, min og maks'!$A$2:$F$54,6,FALSE),($E636/3600)/((($F636/2/1000))^2*PI()))),1))),"Dim finnes ikke")</f>
        <v/>
      </c>
      <c r="J636" s="173" t="str">
        <f>IFERROR(ROUND(IF($F636=0,"",IF(H636=CAV!$A$3,E636,IF(G636&lt;&gt;"",IF($G636=100,'2. Velg maks og min hastigheter'!$H$5,IF($G636=125,'2. Velg maks og min hastigheter'!$H$6,IF($G636=160,'2. Velg maks og min hastigheter'!$H$7,IF($G636=200,'2. Velg maks og min hastigheter'!$H$8,IF($G636=250,'2. Velg maks og min hastigheter'!$H$9,IF($G636=315,'2. Velg maks og min hastigheter'!$H$10,IF($G636=400,'2. Velg maks og min hastigheter'!$H$11,IF($G636=500,'2. Velg maks og min hastigheter'!$H$12,IF($G636=630,'2. Velg maks og min hastigheter'!$H$13,VLOOKUP($G636,'Dim, min og maks'!$A$11:$H$54,6,FALSE)*3600*1.5))))))))),IF($F636=100,'2. Velg maks og min hastigheter'!$H$5,IF($F636=125,'2. Velg maks og min hastigheter'!$H$6,IF($F636=160,'2. Velg maks og min hastigheter'!$H$7,IF($F636=200,'2. Velg maks og min hastigheter'!$H$8,IF($F636=250,'2. Velg maks og min hastigheter'!$H$9,IF($F636=315,'2. Velg maks og min hastigheter'!$H$10,IF($F636=400,'2. Velg maks og min hastigheter'!$H$11,IF($F636=500,'2. Velg maks og min hastigheter'!$H$12,IF($F636=630,'2. Velg maks og min hastigheter'!$H$13,VLOOKUP($F636,'Dim, min og maks'!$A$11:$H$54,6,FALSE)*3600*1.5)))))))))))),0),"")</f>
        <v/>
      </c>
      <c r="K636" s="174"/>
      <c r="L636" s="175" t="str">
        <f t="shared" si="23"/>
        <v/>
      </c>
      <c r="M636" s="233" t="str">
        <f t="shared" si="22"/>
        <v/>
      </c>
      <c r="N636" s="233"/>
      <c r="O636" s="233"/>
      <c r="P636" s="164"/>
    </row>
    <row r="637" spans="1:16" ht="15" customHeight="1" x14ac:dyDescent="0.3">
      <c r="A637" s="155"/>
      <c r="B637" s="174" t="s">
        <v>425</v>
      </c>
      <c r="C637" s="164"/>
      <c r="D637" s="164"/>
      <c r="E637" s="164"/>
      <c r="F637" s="169" t="str">
        <f>IF($E637&lt;20,"",IF(H637=CAV!$A$3,IF($E637&lt;='CAV hastighet'!$E$5,100,IF($E637&lt;='CAV hastighet'!$E$6,125,IF($E637&lt;='CAV hastighet'!$E$7,160,IF($E637&lt;='CAV hastighet'!$E$8,200,IF($E637&lt;='CAV hastighet'!$E$9,250,IF($E637&lt;='CAV hastighet'!$E$10,315,IF($E637&lt;='CAV hastighet'!$E$11,400,IF($E637&lt;='CAV hastighet'!$E$12,500,IF($E637&lt;='CAV hastighet'!$E$13,630,"Dim må overstyres"))))))))),IF($E637&lt;='2. Velg maks og min hastigheter'!$E$5,100,IF($E637&lt;='2. Velg maks og min hastigheter'!$E$6,125,IF($E637&lt;='2. Velg maks og min hastigheter'!$E$7,160,IF($E637&lt;='2. Velg maks og min hastigheter'!$E$8,200,IF($E637&lt;='2. Velg maks og min hastigheter'!$E$9,250,IF($E637&lt;='2. Velg maks og min hastigheter'!$E$10,315,IF($E637&lt;='2. Velg maks og min hastigheter'!$E$11,400,IF($E637&lt;='2. Velg maks og min hastigheter'!$E$12,500,IF($E637&lt;='2. Velg maks og min hastigheter'!$E$13,630,"Bruk rektangulært")))))))))))</f>
        <v/>
      </c>
      <c r="G637" s="170"/>
      <c r="H637" s="170"/>
      <c r="I637" s="172" t="str">
        <f>IFERROR(IF(OR($E637="",F637=""),"",IF(AND(F637="Bruk rektangulært",G637=""),"",ROUND(IF(G637&lt;&gt;"",IF( VLOOKUP(G637,'Dim, min og maks'!$A$2:$F$54,6,FALSE)&lt;&gt;0,'1. Prosjekteringsverktøy'!E637/3600/VLOOKUP(G637,'Dim, min og maks'!$A$2:$F$54,6,FALSE),(E637/3600)/(((G637/2/1000))^2*PI())),IF( VLOOKUP(F637,'Dim, min og maks'!$A$2:$F$54,6,FALSE)&lt;&gt;0,'1. Prosjekteringsverktøy'!E637/3600/VLOOKUP($F637,'Dim, min og maks'!$A$2:$F$54,6,FALSE),($E637/3600)/((($F637/2/1000))^2*PI()))),1))),"Dim finnes ikke")</f>
        <v/>
      </c>
      <c r="J637" s="173" t="str">
        <f>IFERROR(ROUND(IF($F637=0,"",IF(H637=CAV!$A$3,E637,IF(G637&lt;&gt;"",IF($G637=100,'2. Velg maks og min hastigheter'!$H$5,IF($G637=125,'2. Velg maks og min hastigheter'!$H$6,IF($G637=160,'2. Velg maks og min hastigheter'!$H$7,IF($G637=200,'2. Velg maks og min hastigheter'!$H$8,IF($G637=250,'2. Velg maks og min hastigheter'!$H$9,IF($G637=315,'2. Velg maks og min hastigheter'!$H$10,IF($G637=400,'2. Velg maks og min hastigheter'!$H$11,IF($G637=500,'2. Velg maks og min hastigheter'!$H$12,IF($G637=630,'2. Velg maks og min hastigheter'!$H$13,VLOOKUP($G637,'Dim, min og maks'!$A$11:$H$54,6,FALSE)*3600*1.5))))))))),IF($F637=100,'2. Velg maks og min hastigheter'!$H$5,IF($F637=125,'2. Velg maks og min hastigheter'!$H$6,IF($F637=160,'2. Velg maks og min hastigheter'!$H$7,IF($F637=200,'2. Velg maks og min hastigheter'!$H$8,IF($F637=250,'2. Velg maks og min hastigheter'!$H$9,IF($F637=315,'2. Velg maks og min hastigheter'!$H$10,IF($F637=400,'2. Velg maks og min hastigheter'!$H$11,IF($F637=500,'2. Velg maks og min hastigheter'!$H$12,IF($F637=630,'2. Velg maks og min hastigheter'!$H$13,VLOOKUP($F637,'Dim, min og maks'!$A$11:$H$54,6,FALSE)*3600*1.5)))))))))))),0),"")</f>
        <v/>
      </c>
      <c r="K637" s="174"/>
      <c r="L637" s="175" t="str">
        <f t="shared" si="23"/>
        <v/>
      </c>
      <c r="M637" s="233" t="str">
        <f t="shared" si="22"/>
        <v/>
      </c>
      <c r="N637" s="233"/>
      <c r="O637" s="233"/>
      <c r="P637" s="164"/>
    </row>
    <row r="638" spans="1:16" ht="15" customHeight="1" x14ac:dyDescent="0.3">
      <c r="A638" s="155"/>
      <c r="B638" s="174" t="s">
        <v>425</v>
      </c>
      <c r="C638" s="164"/>
      <c r="D638" s="164"/>
      <c r="E638" s="164"/>
      <c r="F638" s="169" t="str">
        <f>IF($E638&lt;20,"",IF(H638=CAV!$A$3,IF($E638&lt;='CAV hastighet'!$E$5,100,IF($E638&lt;='CAV hastighet'!$E$6,125,IF($E638&lt;='CAV hastighet'!$E$7,160,IF($E638&lt;='CAV hastighet'!$E$8,200,IF($E638&lt;='CAV hastighet'!$E$9,250,IF($E638&lt;='CAV hastighet'!$E$10,315,IF($E638&lt;='CAV hastighet'!$E$11,400,IF($E638&lt;='CAV hastighet'!$E$12,500,IF($E638&lt;='CAV hastighet'!$E$13,630,"Dim må overstyres"))))))))),IF($E638&lt;='2. Velg maks og min hastigheter'!$E$5,100,IF($E638&lt;='2. Velg maks og min hastigheter'!$E$6,125,IF($E638&lt;='2. Velg maks og min hastigheter'!$E$7,160,IF($E638&lt;='2. Velg maks og min hastigheter'!$E$8,200,IF($E638&lt;='2. Velg maks og min hastigheter'!$E$9,250,IF($E638&lt;='2. Velg maks og min hastigheter'!$E$10,315,IF($E638&lt;='2. Velg maks og min hastigheter'!$E$11,400,IF($E638&lt;='2. Velg maks og min hastigheter'!$E$12,500,IF($E638&lt;='2. Velg maks og min hastigheter'!$E$13,630,"Bruk rektangulært")))))))))))</f>
        <v/>
      </c>
      <c r="G638" s="170"/>
      <c r="H638" s="170"/>
      <c r="I638" s="172" t="str">
        <f>IFERROR(IF(OR($E638="",F638=""),"",IF(AND(F638="Bruk rektangulært",G638=""),"",ROUND(IF(G638&lt;&gt;"",IF( VLOOKUP(G638,'Dim, min og maks'!$A$2:$F$54,6,FALSE)&lt;&gt;0,'1. Prosjekteringsverktøy'!E638/3600/VLOOKUP(G638,'Dim, min og maks'!$A$2:$F$54,6,FALSE),(E638/3600)/(((G638/2/1000))^2*PI())),IF( VLOOKUP(F638,'Dim, min og maks'!$A$2:$F$54,6,FALSE)&lt;&gt;0,'1. Prosjekteringsverktøy'!E638/3600/VLOOKUP($F638,'Dim, min og maks'!$A$2:$F$54,6,FALSE),($E638/3600)/((($F638/2/1000))^2*PI()))),1))),"Dim finnes ikke")</f>
        <v/>
      </c>
      <c r="J638" s="173" t="str">
        <f>IFERROR(ROUND(IF($F638=0,"",IF(H638=CAV!$A$3,E638,IF(G638&lt;&gt;"",IF($G638=100,'2. Velg maks og min hastigheter'!$H$5,IF($G638=125,'2. Velg maks og min hastigheter'!$H$6,IF($G638=160,'2. Velg maks og min hastigheter'!$H$7,IF($G638=200,'2. Velg maks og min hastigheter'!$H$8,IF($G638=250,'2. Velg maks og min hastigheter'!$H$9,IF($G638=315,'2. Velg maks og min hastigheter'!$H$10,IF($G638=400,'2. Velg maks og min hastigheter'!$H$11,IF($G638=500,'2. Velg maks og min hastigheter'!$H$12,IF($G638=630,'2. Velg maks og min hastigheter'!$H$13,VLOOKUP($G638,'Dim, min og maks'!$A$11:$H$54,6,FALSE)*3600*1.5))))))))),IF($F638=100,'2. Velg maks og min hastigheter'!$H$5,IF($F638=125,'2. Velg maks og min hastigheter'!$H$6,IF($F638=160,'2. Velg maks og min hastigheter'!$H$7,IF($F638=200,'2. Velg maks og min hastigheter'!$H$8,IF($F638=250,'2. Velg maks og min hastigheter'!$H$9,IF($F638=315,'2. Velg maks og min hastigheter'!$H$10,IF($F638=400,'2. Velg maks og min hastigheter'!$H$11,IF($F638=500,'2. Velg maks og min hastigheter'!$H$12,IF($F638=630,'2. Velg maks og min hastigheter'!$H$13,VLOOKUP($F638,'Dim, min og maks'!$A$11:$H$54,6,FALSE)*3600*1.5)))))))))))),0),"")</f>
        <v/>
      </c>
      <c r="K638" s="174"/>
      <c r="L638" s="175" t="str">
        <f t="shared" si="23"/>
        <v/>
      </c>
      <c r="M638" s="233" t="str">
        <f t="shared" si="22"/>
        <v/>
      </c>
      <c r="N638" s="233"/>
      <c r="O638" s="233"/>
      <c r="P638" s="164"/>
    </row>
    <row r="639" spans="1:16" ht="15" customHeight="1" x14ac:dyDescent="0.3">
      <c r="A639" s="155"/>
      <c r="B639" s="174" t="s">
        <v>425</v>
      </c>
      <c r="C639" s="164"/>
      <c r="D639" s="164"/>
      <c r="E639" s="164"/>
      <c r="F639" s="169" t="str">
        <f>IF($E639&lt;20,"",IF(H639=CAV!$A$3,IF($E639&lt;='CAV hastighet'!$E$5,100,IF($E639&lt;='CAV hastighet'!$E$6,125,IF($E639&lt;='CAV hastighet'!$E$7,160,IF($E639&lt;='CAV hastighet'!$E$8,200,IF($E639&lt;='CAV hastighet'!$E$9,250,IF($E639&lt;='CAV hastighet'!$E$10,315,IF($E639&lt;='CAV hastighet'!$E$11,400,IF($E639&lt;='CAV hastighet'!$E$12,500,IF($E639&lt;='CAV hastighet'!$E$13,630,"Dim må overstyres"))))))))),IF($E639&lt;='2. Velg maks og min hastigheter'!$E$5,100,IF($E639&lt;='2. Velg maks og min hastigheter'!$E$6,125,IF($E639&lt;='2. Velg maks og min hastigheter'!$E$7,160,IF($E639&lt;='2. Velg maks og min hastigheter'!$E$8,200,IF($E639&lt;='2. Velg maks og min hastigheter'!$E$9,250,IF($E639&lt;='2. Velg maks og min hastigheter'!$E$10,315,IF($E639&lt;='2. Velg maks og min hastigheter'!$E$11,400,IF($E639&lt;='2. Velg maks og min hastigheter'!$E$12,500,IF($E639&lt;='2. Velg maks og min hastigheter'!$E$13,630,"Bruk rektangulært")))))))))))</f>
        <v/>
      </c>
      <c r="G639" s="170"/>
      <c r="H639" s="170"/>
      <c r="I639" s="172" t="str">
        <f>IFERROR(IF(OR($E639="",F639=""),"",IF(AND(F639="Bruk rektangulært",G639=""),"",ROUND(IF(G639&lt;&gt;"",IF( VLOOKUP(G639,'Dim, min og maks'!$A$2:$F$54,6,FALSE)&lt;&gt;0,'1. Prosjekteringsverktøy'!E639/3600/VLOOKUP(G639,'Dim, min og maks'!$A$2:$F$54,6,FALSE),(E639/3600)/(((G639/2/1000))^2*PI())),IF( VLOOKUP(F639,'Dim, min og maks'!$A$2:$F$54,6,FALSE)&lt;&gt;0,'1. Prosjekteringsverktøy'!E639/3600/VLOOKUP($F639,'Dim, min og maks'!$A$2:$F$54,6,FALSE),($E639/3600)/((($F639/2/1000))^2*PI()))),1))),"Dim finnes ikke")</f>
        <v/>
      </c>
      <c r="J639" s="173" t="str">
        <f>IFERROR(ROUND(IF($F639=0,"",IF(H639=CAV!$A$3,E639,IF(G639&lt;&gt;"",IF($G639=100,'2. Velg maks og min hastigheter'!$H$5,IF($G639=125,'2. Velg maks og min hastigheter'!$H$6,IF($G639=160,'2. Velg maks og min hastigheter'!$H$7,IF($G639=200,'2. Velg maks og min hastigheter'!$H$8,IF($G639=250,'2. Velg maks og min hastigheter'!$H$9,IF($G639=315,'2. Velg maks og min hastigheter'!$H$10,IF($G639=400,'2. Velg maks og min hastigheter'!$H$11,IF($G639=500,'2. Velg maks og min hastigheter'!$H$12,IF($G639=630,'2. Velg maks og min hastigheter'!$H$13,VLOOKUP($G639,'Dim, min og maks'!$A$11:$H$54,6,FALSE)*3600*1.5))))))))),IF($F639=100,'2. Velg maks og min hastigheter'!$H$5,IF($F639=125,'2. Velg maks og min hastigheter'!$H$6,IF($F639=160,'2. Velg maks og min hastigheter'!$H$7,IF($F639=200,'2. Velg maks og min hastigheter'!$H$8,IF($F639=250,'2. Velg maks og min hastigheter'!$H$9,IF($F639=315,'2. Velg maks og min hastigheter'!$H$10,IF($F639=400,'2. Velg maks og min hastigheter'!$H$11,IF($F639=500,'2. Velg maks og min hastigheter'!$H$12,IF($F639=630,'2. Velg maks og min hastigheter'!$H$13,VLOOKUP($F639,'Dim, min og maks'!$A$11:$H$54,6,FALSE)*3600*1.5)))))))))))),0),"")</f>
        <v/>
      </c>
      <c r="K639" s="174"/>
      <c r="L639" s="175" t="str">
        <f t="shared" si="23"/>
        <v/>
      </c>
      <c r="M639" s="233" t="str">
        <f t="shared" si="22"/>
        <v/>
      </c>
      <c r="N639" s="233"/>
      <c r="O639" s="233"/>
      <c r="P639" s="164"/>
    </row>
    <row r="640" spans="1:16" ht="15" customHeight="1" x14ac:dyDescent="0.3">
      <c r="A640" s="155"/>
      <c r="B640" s="174" t="s">
        <v>425</v>
      </c>
      <c r="C640" s="164"/>
      <c r="D640" s="164"/>
      <c r="E640" s="164"/>
      <c r="F640" s="169" t="str">
        <f>IF($E640&lt;20,"",IF(H640=CAV!$A$3,IF($E640&lt;='CAV hastighet'!$E$5,100,IF($E640&lt;='CAV hastighet'!$E$6,125,IF($E640&lt;='CAV hastighet'!$E$7,160,IF($E640&lt;='CAV hastighet'!$E$8,200,IF($E640&lt;='CAV hastighet'!$E$9,250,IF($E640&lt;='CAV hastighet'!$E$10,315,IF($E640&lt;='CAV hastighet'!$E$11,400,IF($E640&lt;='CAV hastighet'!$E$12,500,IF($E640&lt;='CAV hastighet'!$E$13,630,"Dim må overstyres"))))))))),IF($E640&lt;='2. Velg maks og min hastigheter'!$E$5,100,IF($E640&lt;='2. Velg maks og min hastigheter'!$E$6,125,IF($E640&lt;='2. Velg maks og min hastigheter'!$E$7,160,IF($E640&lt;='2. Velg maks og min hastigheter'!$E$8,200,IF($E640&lt;='2. Velg maks og min hastigheter'!$E$9,250,IF($E640&lt;='2. Velg maks og min hastigheter'!$E$10,315,IF($E640&lt;='2. Velg maks og min hastigheter'!$E$11,400,IF($E640&lt;='2. Velg maks og min hastigheter'!$E$12,500,IF($E640&lt;='2. Velg maks og min hastigheter'!$E$13,630,"Bruk rektangulært")))))))))))</f>
        <v/>
      </c>
      <c r="G640" s="170"/>
      <c r="H640" s="170"/>
      <c r="I640" s="172" t="str">
        <f>IFERROR(IF(OR($E640="",F640=""),"",IF(AND(F640="Bruk rektangulært",G640=""),"",ROUND(IF(G640&lt;&gt;"",IF( VLOOKUP(G640,'Dim, min og maks'!$A$2:$F$54,6,FALSE)&lt;&gt;0,'1. Prosjekteringsverktøy'!E640/3600/VLOOKUP(G640,'Dim, min og maks'!$A$2:$F$54,6,FALSE),(E640/3600)/(((G640/2/1000))^2*PI())),IF( VLOOKUP(F640,'Dim, min og maks'!$A$2:$F$54,6,FALSE)&lt;&gt;0,'1. Prosjekteringsverktøy'!E640/3600/VLOOKUP($F640,'Dim, min og maks'!$A$2:$F$54,6,FALSE),($E640/3600)/((($F640/2/1000))^2*PI()))),1))),"Dim finnes ikke")</f>
        <v/>
      </c>
      <c r="J640" s="173" t="str">
        <f>IFERROR(ROUND(IF($F640=0,"",IF(H640=CAV!$A$3,E640,IF(G640&lt;&gt;"",IF($G640=100,'2. Velg maks og min hastigheter'!$H$5,IF($G640=125,'2. Velg maks og min hastigheter'!$H$6,IF($G640=160,'2. Velg maks og min hastigheter'!$H$7,IF($G640=200,'2. Velg maks og min hastigheter'!$H$8,IF($G640=250,'2. Velg maks og min hastigheter'!$H$9,IF($G640=315,'2. Velg maks og min hastigheter'!$H$10,IF($G640=400,'2. Velg maks og min hastigheter'!$H$11,IF($G640=500,'2. Velg maks og min hastigheter'!$H$12,IF($G640=630,'2. Velg maks og min hastigheter'!$H$13,VLOOKUP($G640,'Dim, min og maks'!$A$11:$H$54,6,FALSE)*3600*1.5))))))))),IF($F640=100,'2. Velg maks og min hastigheter'!$H$5,IF($F640=125,'2. Velg maks og min hastigheter'!$H$6,IF($F640=160,'2. Velg maks og min hastigheter'!$H$7,IF($F640=200,'2. Velg maks og min hastigheter'!$H$8,IF($F640=250,'2. Velg maks og min hastigheter'!$H$9,IF($F640=315,'2. Velg maks og min hastigheter'!$H$10,IF($F640=400,'2. Velg maks og min hastigheter'!$H$11,IF($F640=500,'2. Velg maks og min hastigheter'!$H$12,IF($F640=630,'2. Velg maks og min hastigheter'!$H$13,VLOOKUP($F640,'Dim, min og maks'!$A$11:$H$54,6,FALSE)*3600*1.5)))))))))))),0),"")</f>
        <v/>
      </c>
      <c r="K640" s="174"/>
      <c r="L640" s="175" t="str">
        <f t="shared" si="23"/>
        <v/>
      </c>
      <c r="M640" s="233" t="str">
        <f t="shared" si="22"/>
        <v/>
      </c>
      <c r="N640" s="233"/>
      <c r="O640" s="233"/>
      <c r="P640" s="164"/>
    </row>
    <row r="641" spans="1:16" ht="15" customHeight="1" x14ac:dyDescent="0.3">
      <c r="A641" s="155"/>
      <c r="B641" s="174" t="s">
        <v>425</v>
      </c>
      <c r="C641" s="164"/>
      <c r="D641" s="164"/>
      <c r="E641" s="164"/>
      <c r="F641" s="169" t="str">
        <f>IF($E641&lt;20,"",IF(H641=CAV!$A$3,IF($E641&lt;='CAV hastighet'!$E$5,100,IF($E641&lt;='CAV hastighet'!$E$6,125,IF($E641&lt;='CAV hastighet'!$E$7,160,IF($E641&lt;='CAV hastighet'!$E$8,200,IF($E641&lt;='CAV hastighet'!$E$9,250,IF($E641&lt;='CAV hastighet'!$E$10,315,IF($E641&lt;='CAV hastighet'!$E$11,400,IF($E641&lt;='CAV hastighet'!$E$12,500,IF($E641&lt;='CAV hastighet'!$E$13,630,"Dim må overstyres"))))))))),IF($E641&lt;='2. Velg maks og min hastigheter'!$E$5,100,IF($E641&lt;='2. Velg maks og min hastigheter'!$E$6,125,IF($E641&lt;='2. Velg maks og min hastigheter'!$E$7,160,IF($E641&lt;='2. Velg maks og min hastigheter'!$E$8,200,IF($E641&lt;='2. Velg maks og min hastigheter'!$E$9,250,IF($E641&lt;='2. Velg maks og min hastigheter'!$E$10,315,IF($E641&lt;='2. Velg maks og min hastigheter'!$E$11,400,IF($E641&lt;='2. Velg maks og min hastigheter'!$E$12,500,IF($E641&lt;='2. Velg maks og min hastigheter'!$E$13,630,"Bruk rektangulært")))))))))))</f>
        <v/>
      </c>
      <c r="G641" s="170"/>
      <c r="H641" s="170"/>
      <c r="I641" s="172" t="str">
        <f>IFERROR(IF(OR($E641="",F641=""),"",IF(AND(F641="Bruk rektangulært",G641=""),"",ROUND(IF(G641&lt;&gt;"",IF( VLOOKUP(G641,'Dim, min og maks'!$A$2:$F$54,6,FALSE)&lt;&gt;0,'1. Prosjekteringsverktøy'!E641/3600/VLOOKUP(G641,'Dim, min og maks'!$A$2:$F$54,6,FALSE),(E641/3600)/(((G641/2/1000))^2*PI())),IF( VLOOKUP(F641,'Dim, min og maks'!$A$2:$F$54,6,FALSE)&lt;&gt;0,'1. Prosjekteringsverktøy'!E641/3600/VLOOKUP($F641,'Dim, min og maks'!$A$2:$F$54,6,FALSE),($E641/3600)/((($F641/2/1000))^2*PI()))),1))),"Dim finnes ikke")</f>
        <v/>
      </c>
      <c r="J641" s="173" t="str">
        <f>IFERROR(ROUND(IF($F641=0,"",IF(H641=CAV!$A$3,E641,IF(G641&lt;&gt;"",IF($G641=100,'2. Velg maks og min hastigheter'!$H$5,IF($G641=125,'2. Velg maks og min hastigheter'!$H$6,IF($G641=160,'2. Velg maks og min hastigheter'!$H$7,IF($G641=200,'2. Velg maks og min hastigheter'!$H$8,IF($G641=250,'2. Velg maks og min hastigheter'!$H$9,IF($G641=315,'2. Velg maks og min hastigheter'!$H$10,IF($G641=400,'2. Velg maks og min hastigheter'!$H$11,IF($G641=500,'2. Velg maks og min hastigheter'!$H$12,IF($G641=630,'2. Velg maks og min hastigheter'!$H$13,VLOOKUP($G641,'Dim, min og maks'!$A$11:$H$54,6,FALSE)*3600*1.5))))))))),IF($F641=100,'2. Velg maks og min hastigheter'!$H$5,IF($F641=125,'2. Velg maks og min hastigheter'!$H$6,IF($F641=160,'2. Velg maks og min hastigheter'!$H$7,IF($F641=200,'2. Velg maks og min hastigheter'!$H$8,IF($F641=250,'2. Velg maks og min hastigheter'!$H$9,IF($F641=315,'2. Velg maks og min hastigheter'!$H$10,IF($F641=400,'2. Velg maks og min hastigheter'!$H$11,IF($F641=500,'2. Velg maks og min hastigheter'!$H$12,IF($F641=630,'2. Velg maks og min hastigheter'!$H$13,VLOOKUP($F641,'Dim, min og maks'!$A$11:$H$54,6,FALSE)*3600*1.5)))))))))))),0),"")</f>
        <v/>
      </c>
      <c r="K641" s="174"/>
      <c r="L641" s="175" t="str">
        <f t="shared" si="23"/>
        <v/>
      </c>
      <c r="M641" s="233" t="str">
        <f t="shared" si="22"/>
        <v/>
      </c>
      <c r="N641" s="233"/>
      <c r="O641" s="233"/>
      <c r="P641" s="164"/>
    </row>
    <row r="642" spans="1:16" ht="15" customHeight="1" x14ac:dyDescent="0.3">
      <c r="A642" s="155"/>
      <c r="B642" s="174" t="s">
        <v>425</v>
      </c>
      <c r="C642" s="164"/>
      <c r="D642" s="164"/>
      <c r="E642" s="164"/>
      <c r="F642" s="169" t="str">
        <f>IF($E642&lt;20,"",IF(H642=CAV!$A$3,IF($E642&lt;='CAV hastighet'!$E$5,100,IF($E642&lt;='CAV hastighet'!$E$6,125,IF($E642&lt;='CAV hastighet'!$E$7,160,IF($E642&lt;='CAV hastighet'!$E$8,200,IF($E642&lt;='CAV hastighet'!$E$9,250,IF($E642&lt;='CAV hastighet'!$E$10,315,IF($E642&lt;='CAV hastighet'!$E$11,400,IF($E642&lt;='CAV hastighet'!$E$12,500,IF($E642&lt;='CAV hastighet'!$E$13,630,"Dim må overstyres"))))))))),IF($E642&lt;='2. Velg maks og min hastigheter'!$E$5,100,IF($E642&lt;='2. Velg maks og min hastigheter'!$E$6,125,IF($E642&lt;='2. Velg maks og min hastigheter'!$E$7,160,IF($E642&lt;='2. Velg maks og min hastigheter'!$E$8,200,IF($E642&lt;='2. Velg maks og min hastigheter'!$E$9,250,IF($E642&lt;='2. Velg maks og min hastigheter'!$E$10,315,IF($E642&lt;='2. Velg maks og min hastigheter'!$E$11,400,IF($E642&lt;='2. Velg maks og min hastigheter'!$E$12,500,IF($E642&lt;='2. Velg maks og min hastigheter'!$E$13,630,"Bruk rektangulært")))))))))))</f>
        <v/>
      </c>
      <c r="G642" s="170"/>
      <c r="H642" s="170"/>
      <c r="I642" s="172" t="str">
        <f>IFERROR(IF(OR($E642="",F642=""),"",IF(AND(F642="Bruk rektangulært",G642=""),"",ROUND(IF(G642&lt;&gt;"",IF( VLOOKUP(G642,'Dim, min og maks'!$A$2:$F$54,6,FALSE)&lt;&gt;0,'1. Prosjekteringsverktøy'!E642/3600/VLOOKUP(G642,'Dim, min og maks'!$A$2:$F$54,6,FALSE),(E642/3600)/(((G642/2/1000))^2*PI())),IF( VLOOKUP(F642,'Dim, min og maks'!$A$2:$F$54,6,FALSE)&lt;&gt;0,'1. Prosjekteringsverktøy'!E642/3600/VLOOKUP($F642,'Dim, min og maks'!$A$2:$F$54,6,FALSE),($E642/3600)/((($F642/2/1000))^2*PI()))),1))),"Dim finnes ikke")</f>
        <v/>
      </c>
      <c r="J642" s="173" t="str">
        <f>IFERROR(ROUND(IF($F642=0,"",IF(H642=CAV!$A$3,E642,IF(G642&lt;&gt;"",IF($G642=100,'2. Velg maks og min hastigheter'!$H$5,IF($G642=125,'2. Velg maks og min hastigheter'!$H$6,IF($G642=160,'2. Velg maks og min hastigheter'!$H$7,IF($G642=200,'2. Velg maks og min hastigheter'!$H$8,IF($G642=250,'2. Velg maks og min hastigheter'!$H$9,IF($G642=315,'2. Velg maks og min hastigheter'!$H$10,IF($G642=400,'2. Velg maks og min hastigheter'!$H$11,IF($G642=500,'2. Velg maks og min hastigheter'!$H$12,IF($G642=630,'2. Velg maks og min hastigheter'!$H$13,VLOOKUP($G642,'Dim, min og maks'!$A$11:$H$54,6,FALSE)*3600*1.5))))))))),IF($F642=100,'2. Velg maks og min hastigheter'!$H$5,IF($F642=125,'2. Velg maks og min hastigheter'!$H$6,IF($F642=160,'2. Velg maks og min hastigheter'!$H$7,IF($F642=200,'2. Velg maks og min hastigheter'!$H$8,IF($F642=250,'2. Velg maks og min hastigheter'!$H$9,IF($F642=315,'2. Velg maks og min hastigheter'!$H$10,IF($F642=400,'2. Velg maks og min hastigheter'!$H$11,IF($F642=500,'2. Velg maks og min hastigheter'!$H$12,IF($F642=630,'2. Velg maks og min hastigheter'!$H$13,VLOOKUP($F642,'Dim, min og maks'!$A$11:$H$54,6,FALSE)*3600*1.5)))))))))))),0),"")</f>
        <v/>
      </c>
      <c r="K642" s="174"/>
      <c r="L642" s="175" t="str">
        <f t="shared" si="23"/>
        <v/>
      </c>
      <c r="M642" s="233" t="str">
        <f t="shared" si="22"/>
        <v/>
      </c>
      <c r="N642" s="233"/>
      <c r="O642" s="233"/>
      <c r="P642" s="164"/>
    </row>
    <row r="643" spans="1:16" ht="15" customHeight="1" x14ac:dyDescent="0.3">
      <c r="A643" s="155"/>
      <c r="B643" s="174" t="s">
        <v>425</v>
      </c>
      <c r="C643" s="164"/>
      <c r="D643" s="164"/>
      <c r="E643" s="164"/>
      <c r="F643" s="169" t="str">
        <f>IF($E643&lt;20,"",IF(H643=CAV!$A$3,IF($E643&lt;='CAV hastighet'!$E$5,100,IF($E643&lt;='CAV hastighet'!$E$6,125,IF($E643&lt;='CAV hastighet'!$E$7,160,IF($E643&lt;='CAV hastighet'!$E$8,200,IF($E643&lt;='CAV hastighet'!$E$9,250,IF($E643&lt;='CAV hastighet'!$E$10,315,IF($E643&lt;='CAV hastighet'!$E$11,400,IF($E643&lt;='CAV hastighet'!$E$12,500,IF($E643&lt;='CAV hastighet'!$E$13,630,"Dim må overstyres"))))))))),IF($E643&lt;='2. Velg maks og min hastigheter'!$E$5,100,IF($E643&lt;='2. Velg maks og min hastigheter'!$E$6,125,IF($E643&lt;='2. Velg maks og min hastigheter'!$E$7,160,IF($E643&lt;='2. Velg maks og min hastigheter'!$E$8,200,IF($E643&lt;='2. Velg maks og min hastigheter'!$E$9,250,IF($E643&lt;='2. Velg maks og min hastigheter'!$E$10,315,IF($E643&lt;='2. Velg maks og min hastigheter'!$E$11,400,IF($E643&lt;='2. Velg maks og min hastigheter'!$E$12,500,IF($E643&lt;='2. Velg maks og min hastigheter'!$E$13,630,"Bruk rektangulært")))))))))))</f>
        <v/>
      </c>
      <c r="G643" s="170"/>
      <c r="H643" s="170"/>
      <c r="I643" s="172" t="str">
        <f>IFERROR(IF(OR($E643="",F643=""),"",IF(AND(F643="Bruk rektangulært",G643=""),"",ROUND(IF(G643&lt;&gt;"",IF( VLOOKUP(G643,'Dim, min og maks'!$A$2:$F$54,6,FALSE)&lt;&gt;0,'1. Prosjekteringsverktøy'!E643/3600/VLOOKUP(G643,'Dim, min og maks'!$A$2:$F$54,6,FALSE),(E643/3600)/(((G643/2/1000))^2*PI())),IF( VLOOKUP(F643,'Dim, min og maks'!$A$2:$F$54,6,FALSE)&lt;&gt;0,'1. Prosjekteringsverktøy'!E643/3600/VLOOKUP($F643,'Dim, min og maks'!$A$2:$F$54,6,FALSE),($E643/3600)/((($F643/2/1000))^2*PI()))),1))),"Dim finnes ikke")</f>
        <v/>
      </c>
      <c r="J643" s="173" t="str">
        <f>IFERROR(ROUND(IF($F643=0,"",IF(H643=CAV!$A$3,E643,IF(G643&lt;&gt;"",IF($G643=100,'2. Velg maks og min hastigheter'!$H$5,IF($G643=125,'2. Velg maks og min hastigheter'!$H$6,IF($G643=160,'2. Velg maks og min hastigheter'!$H$7,IF($G643=200,'2. Velg maks og min hastigheter'!$H$8,IF($G643=250,'2. Velg maks og min hastigheter'!$H$9,IF($G643=315,'2. Velg maks og min hastigheter'!$H$10,IF($G643=400,'2. Velg maks og min hastigheter'!$H$11,IF($G643=500,'2. Velg maks og min hastigheter'!$H$12,IF($G643=630,'2. Velg maks og min hastigheter'!$H$13,VLOOKUP($G643,'Dim, min og maks'!$A$11:$H$54,6,FALSE)*3600*1.5))))))))),IF($F643=100,'2. Velg maks og min hastigheter'!$H$5,IF($F643=125,'2. Velg maks og min hastigheter'!$H$6,IF($F643=160,'2. Velg maks og min hastigheter'!$H$7,IF($F643=200,'2. Velg maks og min hastigheter'!$H$8,IF($F643=250,'2. Velg maks og min hastigheter'!$H$9,IF($F643=315,'2. Velg maks og min hastigheter'!$H$10,IF($F643=400,'2. Velg maks og min hastigheter'!$H$11,IF($F643=500,'2. Velg maks og min hastigheter'!$H$12,IF($F643=630,'2. Velg maks og min hastigheter'!$H$13,VLOOKUP($F643,'Dim, min og maks'!$A$11:$H$54,6,FALSE)*3600*1.5)))))))))))),0),"")</f>
        <v/>
      </c>
      <c r="K643" s="174"/>
      <c r="L643" s="175" t="str">
        <f t="shared" si="23"/>
        <v/>
      </c>
      <c r="M643" s="233" t="str">
        <f t="shared" si="22"/>
        <v/>
      </c>
      <c r="N643" s="233"/>
      <c r="O643" s="233"/>
      <c r="P643" s="164"/>
    </row>
    <row r="644" spans="1:16" ht="15" customHeight="1" x14ac:dyDescent="0.3">
      <c r="A644" s="155"/>
      <c r="B644" s="174" t="s">
        <v>425</v>
      </c>
      <c r="C644" s="164"/>
      <c r="D644" s="164"/>
      <c r="E644" s="164"/>
      <c r="F644" s="169" t="str">
        <f>IF($E644&lt;20,"",IF(H644=CAV!$A$3,IF($E644&lt;='CAV hastighet'!$E$5,100,IF($E644&lt;='CAV hastighet'!$E$6,125,IF($E644&lt;='CAV hastighet'!$E$7,160,IF($E644&lt;='CAV hastighet'!$E$8,200,IF($E644&lt;='CAV hastighet'!$E$9,250,IF($E644&lt;='CAV hastighet'!$E$10,315,IF($E644&lt;='CAV hastighet'!$E$11,400,IF($E644&lt;='CAV hastighet'!$E$12,500,IF($E644&lt;='CAV hastighet'!$E$13,630,"Dim må overstyres"))))))))),IF($E644&lt;='2. Velg maks og min hastigheter'!$E$5,100,IF($E644&lt;='2. Velg maks og min hastigheter'!$E$6,125,IF($E644&lt;='2. Velg maks og min hastigheter'!$E$7,160,IF($E644&lt;='2. Velg maks og min hastigheter'!$E$8,200,IF($E644&lt;='2. Velg maks og min hastigheter'!$E$9,250,IF($E644&lt;='2. Velg maks og min hastigheter'!$E$10,315,IF($E644&lt;='2. Velg maks og min hastigheter'!$E$11,400,IF($E644&lt;='2. Velg maks og min hastigheter'!$E$12,500,IF($E644&lt;='2. Velg maks og min hastigheter'!$E$13,630,"Bruk rektangulært")))))))))))</f>
        <v/>
      </c>
      <c r="G644" s="170"/>
      <c r="H644" s="170"/>
      <c r="I644" s="172" t="str">
        <f>IFERROR(IF(OR($E644="",F644=""),"",IF(AND(F644="Bruk rektangulært",G644=""),"",ROUND(IF(G644&lt;&gt;"",IF( VLOOKUP(G644,'Dim, min og maks'!$A$2:$F$54,6,FALSE)&lt;&gt;0,'1. Prosjekteringsverktøy'!E644/3600/VLOOKUP(G644,'Dim, min og maks'!$A$2:$F$54,6,FALSE),(E644/3600)/(((G644/2/1000))^2*PI())),IF( VLOOKUP(F644,'Dim, min og maks'!$A$2:$F$54,6,FALSE)&lt;&gt;0,'1. Prosjekteringsverktøy'!E644/3600/VLOOKUP($F644,'Dim, min og maks'!$A$2:$F$54,6,FALSE),($E644/3600)/((($F644/2/1000))^2*PI()))),1))),"Dim finnes ikke")</f>
        <v/>
      </c>
      <c r="J644" s="173" t="str">
        <f>IFERROR(ROUND(IF($F644=0,"",IF(H644=CAV!$A$3,E644,IF(G644&lt;&gt;"",IF($G644=100,'2. Velg maks og min hastigheter'!$H$5,IF($G644=125,'2. Velg maks og min hastigheter'!$H$6,IF($G644=160,'2. Velg maks og min hastigheter'!$H$7,IF($G644=200,'2. Velg maks og min hastigheter'!$H$8,IF($G644=250,'2. Velg maks og min hastigheter'!$H$9,IF($G644=315,'2. Velg maks og min hastigheter'!$H$10,IF($G644=400,'2. Velg maks og min hastigheter'!$H$11,IF($G644=500,'2. Velg maks og min hastigheter'!$H$12,IF($G644=630,'2. Velg maks og min hastigheter'!$H$13,VLOOKUP($G644,'Dim, min og maks'!$A$11:$H$54,6,FALSE)*3600*1.5))))))))),IF($F644=100,'2. Velg maks og min hastigheter'!$H$5,IF($F644=125,'2. Velg maks og min hastigheter'!$H$6,IF($F644=160,'2. Velg maks og min hastigheter'!$H$7,IF($F644=200,'2. Velg maks og min hastigheter'!$H$8,IF($F644=250,'2. Velg maks og min hastigheter'!$H$9,IF($F644=315,'2. Velg maks og min hastigheter'!$H$10,IF($F644=400,'2. Velg maks og min hastigheter'!$H$11,IF($F644=500,'2. Velg maks og min hastigheter'!$H$12,IF($F644=630,'2. Velg maks og min hastigheter'!$H$13,VLOOKUP($F644,'Dim, min og maks'!$A$11:$H$54,6,FALSE)*3600*1.5)))))))))))),0),"")</f>
        <v/>
      </c>
      <c r="K644" s="174"/>
      <c r="L644" s="175" t="str">
        <f t="shared" si="23"/>
        <v/>
      </c>
      <c r="M644" s="233" t="str">
        <f t="shared" si="22"/>
        <v/>
      </c>
      <c r="N644" s="233"/>
      <c r="O644" s="233"/>
      <c r="P644" s="164"/>
    </row>
    <row r="645" spans="1:16" ht="15" customHeight="1" x14ac:dyDescent="0.3">
      <c r="A645" s="155"/>
      <c r="B645" s="174" t="s">
        <v>425</v>
      </c>
      <c r="C645" s="164"/>
      <c r="D645" s="164"/>
      <c r="E645" s="164"/>
      <c r="F645" s="169" t="str">
        <f>IF($E645&lt;20,"",IF(H645=CAV!$A$3,IF($E645&lt;='CAV hastighet'!$E$5,100,IF($E645&lt;='CAV hastighet'!$E$6,125,IF($E645&lt;='CAV hastighet'!$E$7,160,IF($E645&lt;='CAV hastighet'!$E$8,200,IF($E645&lt;='CAV hastighet'!$E$9,250,IF($E645&lt;='CAV hastighet'!$E$10,315,IF($E645&lt;='CAV hastighet'!$E$11,400,IF($E645&lt;='CAV hastighet'!$E$12,500,IF($E645&lt;='CAV hastighet'!$E$13,630,"Dim må overstyres"))))))))),IF($E645&lt;='2. Velg maks og min hastigheter'!$E$5,100,IF($E645&lt;='2. Velg maks og min hastigheter'!$E$6,125,IF($E645&lt;='2. Velg maks og min hastigheter'!$E$7,160,IF($E645&lt;='2. Velg maks og min hastigheter'!$E$8,200,IF($E645&lt;='2. Velg maks og min hastigheter'!$E$9,250,IF($E645&lt;='2. Velg maks og min hastigheter'!$E$10,315,IF($E645&lt;='2. Velg maks og min hastigheter'!$E$11,400,IF($E645&lt;='2. Velg maks og min hastigheter'!$E$12,500,IF($E645&lt;='2. Velg maks og min hastigheter'!$E$13,630,"Bruk rektangulært")))))))))))</f>
        <v/>
      </c>
      <c r="G645" s="170"/>
      <c r="H645" s="170"/>
      <c r="I645" s="172" t="str">
        <f>IFERROR(IF(OR($E645="",F645=""),"",IF(AND(F645="Bruk rektangulært",G645=""),"",ROUND(IF(G645&lt;&gt;"",IF( VLOOKUP(G645,'Dim, min og maks'!$A$2:$F$54,6,FALSE)&lt;&gt;0,'1. Prosjekteringsverktøy'!E645/3600/VLOOKUP(G645,'Dim, min og maks'!$A$2:$F$54,6,FALSE),(E645/3600)/(((G645/2/1000))^2*PI())),IF( VLOOKUP(F645,'Dim, min og maks'!$A$2:$F$54,6,FALSE)&lt;&gt;0,'1. Prosjekteringsverktøy'!E645/3600/VLOOKUP($F645,'Dim, min og maks'!$A$2:$F$54,6,FALSE),($E645/3600)/((($F645/2/1000))^2*PI()))),1))),"Dim finnes ikke")</f>
        <v/>
      </c>
      <c r="J645" s="173" t="str">
        <f>IFERROR(ROUND(IF($F645=0,"",IF(H645=CAV!$A$3,E645,IF(G645&lt;&gt;"",IF($G645=100,'2. Velg maks og min hastigheter'!$H$5,IF($G645=125,'2. Velg maks og min hastigheter'!$H$6,IF($G645=160,'2. Velg maks og min hastigheter'!$H$7,IF($G645=200,'2. Velg maks og min hastigheter'!$H$8,IF($G645=250,'2. Velg maks og min hastigheter'!$H$9,IF($G645=315,'2. Velg maks og min hastigheter'!$H$10,IF($G645=400,'2. Velg maks og min hastigheter'!$H$11,IF($G645=500,'2. Velg maks og min hastigheter'!$H$12,IF($G645=630,'2. Velg maks og min hastigheter'!$H$13,VLOOKUP($G645,'Dim, min og maks'!$A$11:$H$54,6,FALSE)*3600*1.5))))))))),IF($F645=100,'2. Velg maks og min hastigheter'!$H$5,IF($F645=125,'2. Velg maks og min hastigheter'!$H$6,IF($F645=160,'2. Velg maks og min hastigheter'!$H$7,IF($F645=200,'2. Velg maks og min hastigheter'!$H$8,IF($F645=250,'2. Velg maks og min hastigheter'!$H$9,IF($F645=315,'2. Velg maks og min hastigheter'!$H$10,IF($F645=400,'2. Velg maks og min hastigheter'!$H$11,IF($F645=500,'2. Velg maks og min hastigheter'!$H$12,IF($F645=630,'2. Velg maks og min hastigheter'!$H$13,VLOOKUP($F645,'Dim, min og maks'!$A$11:$H$54,6,FALSE)*3600*1.5)))))))))))),0),"")</f>
        <v/>
      </c>
      <c r="K645" s="174"/>
      <c r="L645" s="175" t="str">
        <f t="shared" si="23"/>
        <v/>
      </c>
      <c r="M645" s="233" t="str">
        <f t="shared" si="22"/>
        <v/>
      </c>
      <c r="N645" s="233"/>
      <c r="O645" s="233"/>
      <c r="P645" s="164"/>
    </row>
    <row r="646" spans="1:16" ht="15" customHeight="1" x14ac:dyDescent="0.3">
      <c r="A646" s="155"/>
      <c r="B646" s="174" t="s">
        <v>425</v>
      </c>
      <c r="C646" s="164"/>
      <c r="D646" s="164"/>
      <c r="E646" s="164"/>
      <c r="F646" s="169" t="str">
        <f>IF($E646&lt;20,"",IF(H646=CAV!$A$3,IF($E646&lt;='CAV hastighet'!$E$5,100,IF($E646&lt;='CAV hastighet'!$E$6,125,IF($E646&lt;='CAV hastighet'!$E$7,160,IF($E646&lt;='CAV hastighet'!$E$8,200,IF($E646&lt;='CAV hastighet'!$E$9,250,IF($E646&lt;='CAV hastighet'!$E$10,315,IF($E646&lt;='CAV hastighet'!$E$11,400,IF($E646&lt;='CAV hastighet'!$E$12,500,IF($E646&lt;='CAV hastighet'!$E$13,630,"Dim må overstyres"))))))))),IF($E646&lt;='2. Velg maks og min hastigheter'!$E$5,100,IF($E646&lt;='2. Velg maks og min hastigheter'!$E$6,125,IF($E646&lt;='2. Velg maks og min hastigheter'!$E$7,160,IF($E646&lt;='2. Velg maks og min hastigheter'!$E$8,200,IF($E646&lt;='2. Velg maks og min hastigheter'!$E$9,250,IF($E646&lt;='2. Velg maks og min hastigheter'!$E$10,315,IF($E646&lt;='2. Velg maks og min hastigheter'!$E$11,400,IF($E646&lt;='2. Velg maks og min hastigheter'!$E$12,500,IF($E646&lt;='2. Velg maks og min hastigheter'!$E$13,630,"Bruk rektangulært")))))))))))</f>
        <v/>
      </c>
      <c r="G646" s="170"/>
      <c r="H646" s="170"/>
      <c r="I646" s="172" t="str">
        <f>IFERROR(IF(OR($E646="",F646=""),"",IF(AND(F646="Bruk rektangulært",G646=""),"",ROUND(IF(G646&lt;&gt;"",IF( VLOOKUP(G646,'Dim, min og maks'!$A$2:$F$54,6,FALSE)&lt;&gt;0,'1. Prosjekteringsverktøy'!E646/3600/VLOOKUP(G646,'Dim, min og maks'!$A$2:$F$54,6,FALSE),(E646/3600)/(((G646/2/1000))^2*PI())),IF( VLOOKUP(F646,'Dim, min og maks'!$A$2:$F$54,6,FALSE)&lt;&gt;0,'1. Prosjekteringsverktøy'!E646/3600/VLOOKUP($F646,'Dim, min og maks'!$A$2:$F$54,6,FALSE),($E646/3600)/((($F646/2/1000))^2*PI()))),1))),"Dim finnes ikke")</f>
        <v/>
      </c>
      <c r="J646" s="173" t="str">
        <f>IFERROR(ROUND(IF($F646=0,"",IF(H646=CAV!$A$3,E646,IF(G646&lt;&gt;"",IF($G646=100,'2. Velg maks og min hastigheter'!$H$5,IF($G646=125,'2. Velg maks og min hastigheter'!$H$6,IF($G646=160,'2. Velg maks og min hastigheter'!$H$7,IF($G646=200,'2. Velg maks og min hastigheter'!$H$8,IF($G646=250,'2. Velg maks og min hastigheter'!$H$9,IF($G646=315,'2. Velg maks og min hastigheter'!$H$10,IF($G646=400,'2. Velg maks og min hastigheter'!$H$11,IF($G646=500,'2. Velg maks og min hastigheter'!$H$12,IF($G646=630,'2. Velg maks og min hastigheter'!$H$13,VLOOKUP($G646,'Dim, min og maks'!$A$11:$H$54,6,FALSE)*3600*1.5))))))))),IF($F646=100,'2. Velg maks og min hastigheter'!$H$5,IF($F646=125,'2. Velg maks og min hastigheter'!$H$6,IF($F646=160,'2. Velg maks og min hastigheter'!$H$7,IF($F646=200,'2. Velg maks og min hastigheter'!$H$8,IF($F646=250,'2. Velg maks og min hastigheter'!$H$9,IF($F646=315,'2. Velg maks og min hastigheter'!$H$10,IF($F646=400,'2. Velg maks og min hastigheter'!$H$11,IF($F646=500,'2. Velg maks og min hastigheter'!$H$12,IF($F646=630,'2. Velg maks og min hastigheter'!$H$13,VLOOKUP($F646,'Dim, min og maks'!$A$11:$H$54,6,FALSE)*3600*1.5)))))))))))),0),"")</f>
        <v/>
      </c>
      <c r="K646" s="174"/>
      <c r="L646" s="175" t="str">
        <f t="shared" si="23"/>
        <v/>
      </c>
      <c r="M646" s="233" t="str">
        <f t="shared" si="22"/>
        <v/>
      </c>
      <c r="N646" s="233"/>
      <c r="O646" s="233"/>
      <c r="P646" s="164"/>
    </row>
    <row r="647" spans="1:16" ht="15" customHeight="1" x14ac:dyDescent="0.3">
      <c r="A647" s="155"/>
      <c r="B647" s="174" t="s">
        <v>425</v>
      </c>
      <c r="C647" s="164"/>
      <c r="D647" s="164"/>
      <c r="E647" s="164"/>
      <c r="F647" s="169" t="str">
        <f>IF($E647&lt;20,"",IF(H647=CAV!$A$3,IF($E647&lt;='CAV hastighet'!$E$5,100,IF($E647&lt;='CAV hastighet'!$E$6,125,IF($E647&lt;='CAV hastighet'!$E$7,160,IF($E647&lt;='CAV hastighet'!$E$8,200,IF($E647&lt;='CAV hastighet'!$E$9,250,IF($E647&lt;='CAV hastighet'!$E$10,315,IF($E647&lt;='CAV hastighet'!$E$11,400,IF($E647&lt;='CAV hastighet'!$E$12,500,IF($E647&lt;='CAV hastighet'!$E$13,630,"Dim må overstyres"))))))))),IF($E647&lt;='2. Velg maks og min hastigheter'!$E$5,100,IF($E647&lt;='2. Velg maks og min hastigheter'!$E$6,125,IF($E647&lt;='2. Velg maks og min hastigheter'!$E$7,160,IF($E647&lt;='2. Velg maks og min hastigheter'!$E$8,200,IF($E647&lt;='2. Velg maks og min hastigheter'!$E$9,250,IF($E647&lt;='2. Velg maks og min hastigheter'!$E$10,315,IF($E647&lt;='2. Velg maks og min hastigheter'!$E$11,400,IF($E647&lt;='2. Velg maks og min hastigheter'!$E$12,500,IF($E647&lt;='2. Velg maks og min hastigheter'!$E$13,630,"Bruk rektangulært")))))))))))</f>
        <v/>
      </c>
      <c r="G647" s="170"/>
      <c r="H647" s="170"/>
      <c r="I647" s="172" t="str">
        <f>IFERROR(IF(OR($E647="",F647=""),"",IF(AND(F647="Bruk rektangulært",G647=""),"",ROUND(IF(G647&lt;&gt;"",IF( VLOOKUP(G647,'Dim, min og maks'!$A$2:$F$54,6,FALSE)&lt;&gt;0,'1. Prosjekteringsverktøy'!E647/3600/VLOOKUP(G647,'Dim, min og maks'!$A$2:$F$54,6,FALSE),(E647/3600)/(((G647/2/1000))^2*PI())),IF( VLOOKUP(F647,'Dim, min og maks'!$A$2:$F$54,6,FALSE)&lt;&gt;0,'1. Prosjekteringsverktøy'!E647/3600/VLOOKUP($F647,'Dim, min og maks'!$A$2:$F$54,6,FALSE),($E647/3600)/((($F647/2/1000))^2*PI()))),1))),"Dim finnes ikke")</f>
        <v/>
      </c>
      <c r="J647" s="173" t="str">
        <f>IFERROR(ROUND(IF($F647=0,"",IF(H647=CAV!$A$3,E647,IF(G647&lt;&gt;"",IF($G647=100,'2. Velg maks og min hastigheter'!$H$5,IF($G647=125,'2. Velg maks og min hastigheter'!$H$6,IF($G647=160,'2. Velg maks og min hastigheter'!$H$7,IF($G647=200,'2. Velg maks og min hastigheter'!$H$8,IF($G647=250,'2. Velg maks og min hastigheter'!$H$9,IF($G647=315,'2. Velg maks og min hastigheter'!$H$10,IF($G647=400,'2. Velg maks og min hastigheter'!$H$11,IF($G647=500,'2. Velg maks og min hastigheter'!$H$12,IF($G647=630,'2. Velg maks og min hastigheter'!$H$13,VLOOKUP($G647,'Dim, min og maks'!$A$11:$H$54,6,FALSE)*3600*1.5))))))))),IF($F647=100,'2. Velg maks og min hastigheter'!$H$5,IF($F647=125,'2. Velg maks og min hastigheter'!$H$6,IF($F647=160,'2. Velg maks og min hastigheter'!$H$7,IF($F647=200,'2. Velg maks og min hastigheter'!$H$8,IF($F647=250,'2. Velg maks og min hastigheter'!$H$9,IF($F647=315,'2. Velg maks og min hastigheter'!$H$10,IF($F647=400,'2. Velg maks og min hastigheter'!$H$11,IF($F647=500,'2. Velg maks og min hastigheter'!$H$12,IF($F647=630,'2. Velg maks og min hastigheter'!$H$13,VLOOKUP($F647,'Dim, min og maks'!$A$11:$H$54,6,FALSE)*3600*1.5)))))))))))),0),"")</f>
        <v/>
      </c>
      <c r="K647" s="174"/>
      <c r="L647" s="175" t="str">
        <f t="shared" si="23"/>
        <v/>
      </c>
      <c r="M647" s="233" t="str">
        <f t="shared" si="22"/>
        <v/>
      </c>
      <c r="N647" s="233"/>
      <c r="O647" s="233"/>
      <c r="P647" s="164"/>
    </row>
    <row r="648" spans="1:16" ht="15" customHeight="1" x14ac:dyDescent="0.3">
      <c r="A648" s="155"/>
      <c r="B648" s="174" t="s">
        <v>425</v>
      </c>
      <c r="C648" s="164"/>
      <c r="D648" s="164"/>
      <c r="E648" s="164"/>
      <c r="F648" s="169" t="str">
        <f>IF($E648&lt;20,"",IF(H648=CAV!$A$3,IF($E648&lt;='CAV hastighet'!$E$5,100,IF($E648&lt;='CAV hastighet'!$E$6,125,IF($E648&lt;='CAV hastighet'!$E$7,160,IF($E648&lt;='CAV hastighet'!$E$8,200,IF($E648&lt;='CAV hastighet'!$E$9,250,IF($E648&lt;='CAV hastighet'!$E$10,315,IF($E648&lt;='CAV hastighet'!$E$11,400,IF($E648&lt;='CAV hastighet'!$E$12,500,IF($E648&lt;='CAV hastighet'!$E$13,630,"Dim må overstyres"))))))))),IF($E648&lt;='2. Velg maks og min hastigheter'!$E$5,100,IF($E648&lt;='2. Velg maks og min hastigheter'!$E$6,125,IF($E648&lt;='2. Velg maks og min hastigheter'!$E$7,160,IF($E648&lt;='2. Velg maks og min hastigheter'!$E$8,200,IF($E648&lt;='2. Velg maks og min hastigheter'!$E$9,250,IF($E648&lt;='2. Velg maks og min hastigheter'!$E$10,315,IF($E648&lt;='2. Velg maks og min hastigheter'!$E$11,400,IF($E648&lt;='2. Velg maks og min hastigheter'!$E$12,500,IF($E648&lt;='2. Velg maks og min hastigheter'!$E$13,630,"Bruk rektangulært")))))))))))</f>
        <v/>
      </c>
      <c r="G648" s="170"/>
      <c r="H648" s="170"/>
      <c r="I648" s="172" t="str">
        <f>IFERROR(IF(OR($E648="",F648=""),"",IF(AND(F648="Bruk rektangulært",G648=""),"",ROUND(IF(G648&lt;&gt;"",IF( VLOOKUP(G648,'Dim, min og maks'!$A$2:$F$54,6,FALSE)&lt;&gt;0,'1. Prosjekteringsverktøy'!E648/3600/VLOOKUP(G648,'Dim, min og maks'!$A$2:$F$54,6,FALSE),(E648/3600)/(((G648/2/1000))^2*PI())),IF( VLOOKUP(F648,'Dim, min og maks'!$A$2:$F$54,6,FALSE)&lt;&gt;0,'1. Prosjekteringsverktøy'!E648/3600/VLOOKUP($F648,'Dim, min og maks'!$A$2:$F$54,6,FALSE),($E648/3600)/((($F648/2/1000))^2*PI()))),1))),"Dim finnes ikke")</f>
        <v/>
      </c>
      <c r="J648" s="173" t="str">
        <f>IFERROR(ROUND(IF($F648=0,"",IF(H648=CAV!$A$3,E648,IF(G648&lt;&gt;"",IF($G648=100,'2. Velg maks og min hastigheter'!$H$5,IF($G648=125,'2. Velg maks og min hastigheter'!$H$6,IF($G648=160,'2. Velg maks og min hastigheter'!$H$7,IF($G648=200,'2. Velg maks og min hastigheter'!$H$8,IF($G648=250,'2. Velg maks og min hastigheter'!$H$9,IF($G648=315,'2. Velg maks og min hastigheter'!$H$10,IF($G648=400,'2. Velg maks og min hastigheter'!$H$11,IF($G648=500,'2. Velg maks og min hastigheter'!$H$12,IF($G648=630,'2. Velg maks og min hastigheter'!$H$13,VLOOKUP($G648,'Dim, min og maks'!$A$11:$H$54,6,FALSE)*3600*1.5))))))))),IF($F648=100,'2. Velg maks og min hastigheter'!$H$5,IF($F648=125,'2. Velg maks og min hastigheter'!$H$6,IF($F648=160,'2. Velg maks og min hastigheter'!$H$7,IF($F648=200,'2. Velg maks og min hastigheter'!$H$8,IF($F648=250,'2. Velg maks og min hastigheter'!$H$9,IF($F648=315,'2. Velg maks og min hastigheter'!$H$10,IF($F648=400,'2. Velg maks og min hastigheter'!$H$11,IF($F648=500,'2. Velg maks og min hastigheter'!$H$12,IF($F648=630,'2. Velg maks og min hastigheter'!$H$13,VLOOKUP($F648,'Dim, min og maks'!$A$11:$H$54,6,FALSE)*3600*1.5)))))))))))),0),"")</f>
        <v/>
      </c>
      <c r="K648" s="174"/>
      <c r="L648" s="175" t="str">
        <f t="shared" si="23"/>
        <v/>
      </c>
      <c r="M648" s="233" t="str">
        <f t="shared" si="22"/>
        <v/>
      </c>
      <c r="N648" s="233"/>
      <c r="O648" s="233"/>
      <c r="P648" s="164"/>
    </row>
    <row r="649" spans="1:16" ht="15" customHeight="1" x14ac:dyDescent="0.3">
      <c r="A649" s="155"/>
      <c r="B649" s="174" t="s">
        <v>425</v>
      </c>
      <c r="C649" s="164"/>
      <c r="D649" s="164"/>
      <c r="E649" s="164"/>
      <c r="F649" s="169" t="str">
        <f>IF($E649&lt;20,"",IF(H649=CAV!$A$3,IF($E649&lt;='CAV hastighet'!$E$5,100,IF($E649&lt;='CAV hastighet'!$E$6,125,IF($E649&lt;='CAV hastighet'!$E$7,160,IF($E649&lt;='CAV hastighet'!$E$8,200,IF($E649&lt;='CAV hastighet'!$E$9,250,IF($E649&lt;='CAV hastighet'!$E$10,315,IF($E649&lt;='CAV hastighet'!$E$11,400,IF($E649&lt;='CAV hastighet'!$E$12,500,IF($E649&lt;='CAV hastighet'!$E$13,630,"Dim må overstyres"))))))))),IF($E649&lt;='2. Velg maks og min hastigheter'!$E$5,100,IF($E649&lt;='2. Velg maks og min hastigheter'!$E$6,125,IF($E649&lt;='2. Velg maks og min hastigheter'!$E$7,160,IF($E649&lt;='2. Velg maks og min hastigheter'!$E$8,200,IF($E649&lt;='2. Velg maks og min hastigheter'!$E$9,250,IF($E649&lt;='2. Velg maks og min hastigheter'!$E$10,315,IF($E649&lt;='2. Velg maks og min hastigheter'!$E$11,400,IF($E649&lt;='2. Velg maks og min hastigheter'!$E$12,500,IF($E649&lt;='2. Velg maks og min hastigheter'!$E$13,630,"Bruk rektangulært")))))))))))</f>
        <v/>
      </c>
      <c r="G649" s="170"/>
      <c r="H649" s="170"/>
      <c r="I649" s="172" t="str">
        <f>IFERROR(IF(OR($E649="",F649=""),"",IF(AND(F649="Bruk rektangulært",G649=""),"",ROUND(IF(G649&lt;&gt;"",IF( VLOOKUP(G649,'Dim, min og maks'!$A$2:$F$54,6,FALSE)&lt;&gt;0,'1. Prosjekteringsverktøy'!E649/3600/VLOOKUP(G649,'Dim, min og maks'!$A$2:$F$54,6,FALSE),(E649/3600)/(((G649/2/1000))^2*PI())),IF( VLOOKUP(F649,'Dim, min og maks'!$A$2:$F$54,6,FALSE)&lt;&gt;0,'1. Prosjekteringsverktøy'!E649/3600/VLOOKUP($F649,'Dim, min og maks'!$A$2:$F$54,6,FALSE),($E649/3600)/((($F649/2/1000))^2*PI()))),1))),"Dim finnes ikke")</f>
        <v/>
      </c>
      <c r="J649" s="173" t="str">
        <f>IFERROR(ROUND(IF($F649=0,"",IF(H649=CAV!$A$3,E649,IF(G649&lt;&gt;"",IF($G649=100,'2. Velg maks og min hastigheter'!$H$5,IF($G649=125,'2. Velg maks og min hastigheter'!$H$6,IF($G649=160,'2. Velg maks og min hastigheter'!$H$7,IF($G649=200,'2. Velg maks og min hastigheter'!$H$8,IF($G649=250,'2. Velg maks og min hastigheter'!$H$9,IF($G649=315,'2. Velg maks og min hastigheter'!$H$10,IF($G649=400,'2. Velg maks og min hastigheter'!$H$11,IF($G649=500,'2. Velg maks og min hastigheter'!$H$12,IF($G649=630,'2. Velg maks og min hastigheter'!$H$13,VLOOKUP($G649,'Dim, min og maks'!$A$11:$H$54,6,FALSE)*3600*1.5))))))))),IF($F649=100,'2. Velg maks og min hastigheter'!$H$5,IF($F649=125,'2. Velg maks og min hastigheter'!$H$6,IF($F649=160,'2. Velg maks og min hastigheter'!$H$7,IF($F649=200,'2. Velg maks og min hastigheter'!$H$8,IF($F649=250,'2. Velg maks og min hastigheter'!$H$9,IF($F649=315,'2. Velg maks og min hastigheter'!$H$10,IF($F649=400,'2. Velg maks og min hastigheter'!$H$11,IF($F649=500,'2. Velg maks og min hastigheter'!$H$12,IF($F649=630,'2. Velg maks og min hastigheter'!$H$13,VLOOKUP($F649,'Dim, min og maks'!$A$11:$H$54,6,FALSE)*3600*1.5)))))))))))),0),"")</f>
        <v/>
      </c>
      <c r="K649" s="174"/>
      <c r="L649" s="175" t="str">
        <f t="shared" si="23"/>
        <v/>
      </c>
      <c r="M649" s="233" t="str">
        <f t="shared" si="22"/>
        <v/>
      </c>
      <c r="N649" s="233"/>
      <c r="O649" s="233"/>
      <c r="P649" s="164"/>
    </row>
    <row r="650" spans="1:16" ht="15" customHeight="1" x14ac:dyDescent="0.3">
      <c r="A650" s="155"/>
      <c r="B650" s="174" t="s">
        <v>425</v>
      </c>
      <c r="C650" s="164"/>
      <c r="D650" s="164"/>
      <c r="E650" s="164"/>
      <c r="F650" s="169" t="str">
        <f>IF($E650&lt;20,"",IF(H650=CAV!$A$3,IF($E650&lt;='CAV hastighet'!$E$5,100,IF($E650&lt;='CAV hastighet'!$E$6,125,IF($E650&lt;='CAV hastighet'!$E$7,160,IF($E650&lt;='CAV hastighet'!$E$8,200,IF($E650&lt;='CAV hastighet'!$E$9,250,IF($E650&lt;='CAV hastighet'!$E$10,315,IF($E650&lt;='CAV hastighet'!$E$11,400,IF($E650&lt;='CAV hastighet'!$E$12,500,IF($E650&lt;='CAV hastighet'!$E$13,630,"Dim må overstyres"))))))))),IF($E650&lt;='2. Velg maks og min hastigheter'!$E$5,100,IF($E650&lt;='2. Velg maks og min hastigheter'!$E$6,125,IF($E650&lt;='2. Velg maks og min hastigheter'!$E$7,160,IF($E650&lt;='2. Velg maks og min hastigheter'!$E$8,200,IF($E650&lt;='2. Velg maks og min hastigheter'!$E$9,250,IF($E650&lt;='2. Velg maks og min hastigheter'!$E$10,315,IF($E650&lt;='2. Velg maks og min hastigheter'!$E$11,400,IF($E650&lt;='2. Velg maks og min hastigheter'!$E$12,500,IF($E650&lt;='2. Velg maks og min hastigheter'!$E$13,630,"Bruk rektangulært")))))))))))</f>
        <v/>
      </c>
      <c r="G650" s="170"/>
      <c r="H650" s="170"/>
      <c r="I650" s="172" t="str">
        <f>IFERROR(IF(OR($E650="",F650=""),"",IF(AND(F650="Bruk rektangulært",G650=""),"",ROUND(IF(G650&lt;&gt;"",IF( VLOOKUP(G650,'Dim, min og maks'!$A$2:$F$54,6,FALSE)&lt;&gt;0,'1. Prosjekteringsverktøy'!E650/3600/VLOOKUP(G650,'Dim, min og maks'!$A$2:$F$54,6,FALSE),(E650/3600)/(((G650/2/1000))^2*PI())),IF( VLOOKUP(F650,'Dim, min og maks'!$A$2:$F$54,6,FALSE)&lt;&gt;0,'1. Prosjekteringsverktøy'!E650/3600/VLOOKUP($F650,'Dim, min og maks'!$A$2:$F$54,6,FALSE),($E650/3600)/((($F650/2/1000))^2*PI()))),1))),"Dim finnes ikke")</f>
        <v/>
      </c>
      <c r="J650" s="173" t="str">
        <f>IFERROR(ROUND(IF($F650=0,"",IF(H650=CAV!$A$3,E650,IF(G650&lt;&gt;"",IF($G650=100,'2. Velg maks og min hastigheter'!$H$5,IF($G650=125,'2. Velg maks og min hastigheter'!$H$6,IF($G650=160,'2. Velg maks og min hastigheter'!$H$7,IF($G650=200,'2. Velg maks og min hastigheter'!$H$8,IF($G650=250,'2. Velg maks og min hastigheter'!$H$9,IF($G650=315,'2. Velg maks og min hastigheter'!$H$10,IF($G650=400,'2. Velg maks og min hastigheter'!$H$11,IF($G650=500,'2. Velg maks og min hastigheter'!$H$12,IF($G650=630,'2. Velg maks og min hastigheter'!$H$13,VLOOKUP($G650,'Dim, min og maks'!$A$11:$H$54,6,FALSE)*3600*1.5))))))))),IF($F650=100,'2. Velg maks og min hastigheter'!$H$5,IF($F650=125,'2. Velg maks og min hastigheter'!$H$6,IF($F650=160,'2. Velg maks og min hastigheter'!$H$7,IF($F650=200,'2. Velg maks og min hastigheter'!$H$8,IF($F650=250,'2. Velg maks og min hastigheter'!$H$9,IF($F650=315,'2. Velg maks og min hastigheter'!$H$10,IF($F650=400,'2. Velg maks og min hastigheter'!$H$11,IF($F650=500,'2. Velg maks og min hastigheter'!$H$12,IF($F650=630,'2. Velg maks og min hastigheter'!$H$13,VLOOKUP($F650,'Dim, min og maks'!$A$11:$H$54,6,FALSE)*3600*1.5)))))))))))),0),"")</f>
        <v/>
      </c>
      <c r="K650" s="174"/>
      <c r="L650" s="175" t="str">
        <f t="shared" si="23"/>
        <v/>
      </c>
      <c r="M650" s="233" t="str">
        <f t="shared" si="22"/>
        <v/>
      </c>
      <c r="N650" s="233"/>
      <c r="O650" s="233"/>
      <c r="P650" s="164"/>
    </row>
    <row r="651" spans="1:16" ht="15" customHeight="1" x14ac:dyDescent="0.3">
      <c r="A651" s="155"/>
      <c r="B651" s="174" t="s">
        <v>425</v>
      </c>
      <c r="C651" s="164"/>
      <c r="D651" s="164"/>
      <c r="E651" s="164"/>
      <c r="F651" s="169" t="str">
        <f>IF($E651&lt;20,"",IF(H651=CAV!$A$3,IF($E651&lt;='CAV hastighet'!$E$5,100,IF($E651&lt;='CAV hastighet'!$E$6,125,IF($E651&lt;='CAV hastighet'!$E$7,160,IF($E651&lt;='CAV hastighet'!$E$8,200,IF($E651&lt;='CAV hastighet'!$E$9,250,IF($E651&lt;='CAV hastighet'!$E$10,315,IF($E651&lt;='CAV hastighet'!$E$11,400,IF($E651&lt;='CAV hastighet'!$E$12,500,IF($E651&lt;='CAV hastighet'!$E$13,630,"Dim må overstyres"))))))))),IF($E651&lt;='2. Velg maks og min hastigheter'!$E$5,100,IF($E651&lt;='2. Velg maks og min hastigheter'!$E$6,125,IF($E651&lt;='2. Velg maks og min hastigheter'!$E$7,160,IF($E651&lt;='2. Velg maks og min hastigheter'!$E$8,200,IF($E651&lt;='2. Velg maks og min hastigheter'!$E$9,250,IF($E651&lt;='2. Velg maks og min hastigheter'!$E$10,315,IF($E651&lt;='2. Velg maks og min hastigheter'!$E$11,400,IF($E651&lt;='2. Velg maks og min hastigheter'!$E$12,500,IF($E651&lt;='2. Velg maks og min hastigheter'!$E$13,630,"Bruk rektangulært")))))))))))</f>
        <v/>
      </c>
      <c r="G651" s="170"/>
      <c r="H651" s="170"/>
      <c r="I651" s="172" t="str">
        <f>IFERROR(IF(OR($E651="",F651=""),"",IF(AND(F651="Bruk rektangulært",G651=""),"",ROUND(IF(G651&lt;&gt;"",IF( VLOOKUP(G651,'Dim, min og maks'!$A$2:$F$54,6,FALSE)&lt;&gt;0,'1. Prosjekteringsverktøy'!E651/3600/VLOOKUP(G651,'Dim, min og maks'!$A$2:$F$54,6,FALSE),(E651/3600)/(((G651/2/1000))^2*PI())),IF( VLOOKUP(F651,'Dim, min og maks'!$A$2:$F$54,6,FALSE)&lt;&gt;0,'1. Prosjekteringsverktøy'!E651/3600/VLOOKUP($F651,'Dim, min og maks'!$A$2:$F$54,6,FALSE),($E651/3600)/((($F651/2/1000))^2*PI()))),1))),"Dim finnes ikke")</f>
        <v/>
      </c>
      <c r="J651" s="173" t="str">
        <f>IFERROR(ROUND(IF($F651=0,"",IF(H651=CAV!$A$3,E651,IF(G651&lt;&gt;"",IF($G651=100,'2. Velg maks og min hastigheter'!$H$5,IF($G651=125,'2. Velg maks og min hastigheter'!$H$6,IF($G651=160,'2. Velg maks og min hastigheter'!$H$7,IF($G651=200,'2. Velg maks og min hastigheter'!$H$8,IF($G651=250,'2. Velg maks og min hastigheter'!$H$9,IF($G651=315,'2. Velg maks og min hastigheter'!$H$10,IF($G651=400,'2. Velg maks og min hastigheter'!$H$11,IF($G651=500,'2. Velg maks og min hastigheter'!$H$12,IF($G651=630,'2. Velg maks og min hastigheter'!$H$13,VLOOKUP($G651,'Dim, min og maks'!$A$11:$H$54,6,FALSE)*3600*1.5))))))))),IF($F651=100,'2. Velg maks og min hastigheter'!$H$5,IF($F651=125,'2. Velg maks og min hastigheter'!$H$6,IF($F651=160,'2. Velg maks og min hastigheter'!$H$7,IF($F651=200,'2. Velg maks og min hastigheter'!$H$8,IF($F651=250,'2. Velg maks og min hastigheter'!$H$9,IF($F651=315,'2. Velg maks og min hastigheter'!$H$10,IF($F651=400,'2. Velg maks og min hastigheter'!$H$11,IF($F651=500,'2. Velg maks og min hastigheter'!$H$12,IF($F651=630,'2. Velg maks og min hastigheter'!$H$13,VLOOKUP($F651,'Dim, min og maks'!$A$11:$H$54,6,FALSE)*3600*1.5)))))))))))),0),"")</f>
        <v/>
      </c>
      <c r="K651" s="174"/>
      <c r="L651" s="175" t="str">
        <f t="shared" si="23"/>
        <v/>
      </c>
      <c r="M651" s="233" t="str">
        <f t="shared" ref="M651:M714" si="24">IF(L651="Ja","Vmin er for lav, gå ned en dim eller øk Vmin.",IF(AND(L651="",F651="Bruk rektangulært",G651&lt;&gt;""),"",IF(AND(L651="",F651="Bruk rektangulært"),"Vmaks er for høy, overstyr med retangulært spjeld.","")))</f>
        <v/>
      </c>
      <c r="N651" s="233"/>
      <c r="O651" s="233"/>
      <c r="P651" s="164"/>
    </row>
    <row r="652" spans="1:16" ht="15" customHeight="1" x14ac:dyDescent="0.3">
      <c r="A652" s="155"/>
      <c r="B652" s="174" t="s">
        <v>425</v>
      </c>
      <c r="C652" s="164"/>
      <c r="D652" s="164"/>
      <c r="E652" s="164"/>
      <c r="F652" s="169" t="str">
        <f>IF($E652&lt;20,"",IF(H652=CAV!$A$3,IF($E652&lt;='CAV hastighet'!$E$5,100,IF($E652&lt;='CAV hastighet'!$E$6,125,IF($E652&lt;='CAV hastighet'!$E$7,160,IF($E652&lt;='CAV hastighet'!$E$8,200,IF($E652&lt;='CAV hastighet'!$E$9,250,IF($E652&lt;='CAV hastighet'!$E$10,315,IF($E652&lt;='CAV hastighet'!$E$11,400,IF($E652&lt;='CAV hastighet'!$E$12,500,IF($E652&lt;='CAV hastighet'!$E$13,630,"Dim må overstyres"))))))))),IF($E652&lt;='2. Velg maks og min hastigheter'!$E$5,100,IF($E652&lt;='2. Velg maks og min hastigheter'!$E$6,125,IF($E652&lt;='2. Velg maks og min hastigheter'!$E$7,160,IF($E652&lt;='2. Velg maks og min hastigheter'!$E$8,200,IF($E652&lt;='2. Velg maks og min hastigheter'!$E$9,250,IF($E652&lt;='2. Velg maks og min hastigheter'!$E$10,315,IF($E652&lt;='2. Velg maks og min hastigheter'!$E$11,400,IF($E652&lt;='2. Velg maks og min hastigheter'!$E$12,500,IF($E652&lt;='2. Velg maks og min hastigheter'!$E$13,630,"Bruk rektangulært")))))))))))</f>
        <v/>
      </c>
      <c r="G652" s="170"/>
      <c r="H652" s="170"/>
      <c r="I652" s="172" t="str">
        <f>IFERROR(IF(OR($E652="",F652=""),"",IF(AND(F652="Bruk rektangulært",G652=""),"",ROUND(IF(G652&lt;&gt;"",IF( VLOOKUP(G652,'Dim, min og maks'!$A$2:$F$54,6,FALSE)&lt;&gt;0,'1. Prosjekteringsverktøy'!E652/3600/VLOOKUP(G652,'Dim, min og maks'!$A$2:$F$54,6,FALSE),(E652/3600)/(((G652/2/1000))^2*PI())),IF( VLOOKUP(F652,'Dim, min og maks'!$A$2:$F$54,6,FALSE)&lt;&gt;0,'1. Prosjekteringsverktøy'!E652/3600/VLOOKUP($F652,'Dim, min og maks'!$A$2:$F$54,6,FALSE),($E652/3600)/((($F652/2/1000))^2*PI()))),1))),"Dim finnes ikke")</f>
        <v/>
      </c>
      <c r="J652" s="173" t="str">
        <f>IFERROR(ROUND(IF($F652=0,"",IF(H652=CAV!$A$3,E652,IF(G652&lt;&gt;"",IF($G652=100,'2. Velg maks og min hastigheter'!$H$5,IF($G652=125,'2. Velg maks og min hastigheter'!$H$6,IF($G652=160,'2. Velg maks og min hastigheter'!$H$7,IF($G652=200,'2. Velg maks og min hastigheter'!$H$8,IF($G652=250,'2. Velg maks og min hastigheter'!$H$9,IF($G652=315,'2. Velg maks og min hastigheter'!$H$10,IF($G652=400,'2. Velg maks og min hastigheter'!$H$11,IF($G652=500,'2. Velg maks og min hastigheter'!$H$12,IF($G652=630,'2. Velg maks og min hastigheter'!$H$13,VLOOKUP($G652,'Dim, min og maks'!$A$11:$H$54,6,FALSE)*3600*1.5))))))))),IF($F652=100,'2. Velg maks og min hastigheter'!$H$5,IF($F652=125,'2. Velg maks og min hastigheter'!$H$6,IF($F652=160,'2. Velg maks og min hastigheter'!$H$7,IF($F652=200,'2. Velg maks og min hastigheter'!$H$8,IF($F652=250,'2. Velg maks og min hastigheter'!$H$9,IF($F652=315,'2. Velg maks og min hastigheter'!$H$10,IF($F652=400,'2. Velg maks og min hastigheter'!$H$11,IF($F652=500,'2. Velg maks og min hastigheter'!$H$12,IF($F652=630,'2. Velg maks og min hastigheter'!$H$13,VLOOKUP($F652,'Dim, min og maks'!$A$11:$H$54,6,FALSE)*3600*1.5)))))))))))),0),"")</f>
        <v/>
      </c>
      <c r="K652" s="174"/>
      <c r="L652" s="175" t="str">
        <f t="shared" si="23"/>
        <v/>
      </c>
      <c r="M652" s="233" t="str">
        <f t="shared" si="24"/>
        <v/>
      </c>
      <c r="N652" s="233"/>
      <c r="O652" s="233"/>
      <c r="P652" s="164"/>
    </row>
    <row r="653" spans="1:16" ht="15" customHeight="1" x14ac:dyDescent="0.3">
      <c r="A653" s="155"/>
      <c r="B653" s="174" t="s">
        <v>425</v>
      </c>
      <c r="C653" s="164"/>
      <c r="D653" s="164"/>
      <c r="E653" s="164"/>
      <c r="F653" s="169" t="str">
        <f>IF($E653&lt;20,"",IF(H653=CAV!$A$3,IF($E653&lt;='CAV hastighet'!$E$5,100,IF($E653&lt;='CAV hastighet'!$E$6,125,IF($E653&lt;='CAV hastighet'!$E$7,160,IF($E653&lt;='CAV hastighet'!$E$8,200,IF($E653&lt;='CAV hastighet'!$E$9,250,IF($E653&lt;='CAV hastighet'!$E$10,315,IF($E653&lt;='CAV hastighet'!$E$11,400,IF($E653&lt;='CAV hastighet'!$E$12,500,IF($E653&lt;='CAV hastighet'!$E$13,630,"Dim må overstyres"))))))))),IF($E653&lt;='2. Velg maks og min hastigheter'!$E$5,100,IF($E653&lt;='2. Velg maks og min hastigheter'!$E$6,125,IF($E653&lt;='2. Velg maks og min hastigheter'!$E$7,160,IF($E653&lt;='2. Velg maks og min hastigheter'!$E$8,200,IF($E653&lt;='2. Velg maks og min hastigheter'!$E$9,250,IF($E653&lt;='2. Velg maks og min hastigheter'!$E$10,315,IF($E653&lt;='2. Velg maks og min hastigheter'!$E$11,400,IF($E653&lt;='2. Velg maks og min hastigheter'!$E$12,500,IF($E653&lt;='2. Velg maks og min hastigheter'!$E$13,630,"Bruk rektangulært")))))))))))</f>
        <v/>
      </c>
      <c r="G653" s="170"/>
      <c r="H653" s="170"/>
      <c r="I653" s="172" t="str">
        <f>IFERROR(IF(OR($E653="",F653=""),"",IF(AND(F653="Bruk rektangulært",G653=""),"",ROUND(IF(G653&lt;&gt;"",IF( VLOOKUP(G653,'Dim, min og maks'!$A$2:$F$54,6,FALSE)&lt;&gt;0,'1. Prosjekteringsverktøy'!E653/3600/VLOOKUP(G653,'Dim, min og maks'!$A$2:$F$54,6,FALSE),(E653/3600)/(((G653/2/1000))^2*PI())),IF( VLOOKUP(F653,'Dim, min og maks'!$A$2:$F$54,6,FALSE)&lt;&gt;0,'1. Prosjekteringsverktøy'!E653/3600/VLOOKUP($F653,'Dim, min og maks'!$A$2:$F$54,6,FALSE),($E653/3600)/((($F653/2/1000))^2*PI()))),1))),"Dim finnes ikke")</f>
        <v/>
      </c>
      <c r="J653" s="173" t="str">
        <f>IFERROR(ROUND(IF($F653=0,"",IF(H653=CAV!$A$3,E653,IF(G653&lt;&gt;"",IF($G653=100,'2. Velg maks og min hastigheter'!$H$5,IF($G653=125,'2. Velg maks og min hastigheter'!$H$6,IF($G653=160,'2. Velg maks og min hastigheter'!$H$7,IF($G653=200,'2. Velg maks og min hastigheter'!$H$8,IF($G653=250,'2. Velg maks og min hastigheter'!$H$9,IF($G653=315,'2. Velg maks og min hastigheter'!$H$10,IF($G653=400,'2. Velg maks og min hastigheter'!$H$11,IF($G653=500,'2. Velg maks og min hastigheter'!$H$12,IF($G653=630,'2. Velg maks og min hastigheter'!$H$13,VLOOKUP($G653,'Dim, min og maks'!$A$11:$H$54,6,FALSE)*3600*1.5))))))))),IF($F653=100,'2. Velg maks og min hastigheter'!$H$5,IF($F653=125,'2. Velg maks og min hastigheter'!$H$6,IF($F653=160,'2. Velg maks og min hastigheter'!$H$7,IF($F653=200,'2. Velg maks og min hastigheter'!$H$8,IF($F653=250,'2. Velg maks og min hastigheter'!$H$9,IF($F653=315,'2. Velg maks og min hastigheter'!$H$10,IF($F653=400,'2. Velg maks og min hastigheter'!$H$11,IF($F653=500,'2. Velg maks og min hastigheter'!$H$12,IF($F653=630,'2. Velg maks og min hastigheter'!$H$13,VLOOKUP($F653,'Dim, min og maks'!$A$11:$H$54,6,FALSE)*3600*1.5)))))))))))),0),"")</f>
        <v/>
      </c>
      <c r="K653" s="174"/>
      <c r="L653" s="175" t="str">
        <f t="shared" si="23"/>
        <v/>
      </c>
      <c r="M653" s="233" t="str">
        <f t="shared" si="24"/>
        <v/>
      </c>
      <c r="N653" s="233"/>
      <c r="O653" s="233"/>
      <c r="P653" s="164"/>
    </row>
    <row r="654" spans="1:16" ht="15" customHeight="1" x14ac:dyDescent="0.3">
      <c r="A654" s="155"/>
      <c r="B654" s="174" t="s">
        <v>425</v>
      </c>
      <c r="C654" s="164"/>
      <c r="D654" s="164"/>
      <c r="E654" s="164"/>
      <c r="F654" s="169" t="str">
        <f>IF($E654&lt;20,"",IF(H654=CAV!$A$3,IF($E654&lt;='CAV hastighet'!$E$5,100,IF($E654&lt;='CAV hastighet'!$E$6,125,IF($E654&lt;='CAV hastighet'!$E$7,160,IF($E654&lt;='CAV hastighet'!$E$8,200,IF($E654&lt;='CAV hastighet'!$E$9,250,IF($E654&lt;='CAV hastighet'!$E$10,315,IF($E654&lt;='CAV hastighet'!$E$11,400,IF($E654&lt;='CAV hastighet'!$E$12,500,IF($E654&lt;='CAV hastighet'!$E$13,630,"Dim må overstyres"))))))))),IF($E654&lt;='2. Velg maks og min hastigheter'!$E$5,100,IF($E654&lt;='2. Velg maks og min hastigheter'!$E$6,125,IF($E654&lt;='2. Velg maks og min hastigheter'!$E$7,160,IF($E654&lt;='2. Velg maks og min hastigheter'!$E$8,200,IF($E654&lt;='2. Velg maks og min hastigheter'!$E$9,250,IF($E654&lt;='2. Velg maks og min hastigheter'!$E$10,315,IF($E654&lt;='2. Velg maks og min hastigheter'!$E$11,400,IF($E654&lt;='2. Velg maks og min hastigheter'!$E$12,500,IF($E654&lt;='2. Velg maks og min hastigheter'!$E$13,630,"Bruk rektangulært")))))))))))</f>
        <v/>
      </c>
      <c r="G654" s="170"/>
      <c r="H654" s="170"/>
      <c r="I654" s="172" t="str">
        <f>IFERROR(IF(OR($E654="",F654=""),"",IF(AND(F654="Bruk rektangulært",G654=""),"",ROUND(IF(G654&lt;&gt;"",IF( VLOOKUP(G654,'Dim, min og maks'!$A$2:$F$54,6,FALSE)&lt;&gt;0,'1. Prosjekteringsverktøy'!E654/3600/VLOOKUP(G654,'Dim, min og maks'!$A$2:$F$54,6,FALSE),(E654/3600)/(((G654/2/1000))^2*PI())),IF( VLOOKUP(F654,'Dim, min og maks'!$A$2:$F$54,6,FALSE)&lt;&gt;0,'1. Prosjekteringsverktøy'!E654/3600/VLOOKUP($F654,'Dim, min og maks'!$A$2:$F$54,6,FALSE),($E654/3600)/((($F654/2/1000))^2*PI()))),1))),"Dim finnes ikke")</f>
        <v/>
      </c>
      <c r="J654" s="173" t="str">
        <f>IFERROR(ROUND(IF($F654=0,"",IF(H654=CAV!$A$3,E654,IF(G654&lt;&gt;"",IF($G654=100,'2. Velg maks og min hastigheter'!$H$5,IF($G654=125,'2. Velg maks og min hastigheter'!$H$6,IF($G654=160,'2. Velg maks og min hastigheter'!$H$7,IF($G654=200,'2. Velg maks og min hastigheter'!$H$8,IF($G654=250,'2. Velg maks og min hastigheter'!$H$9,IF($G654=315,'2. Velg maks og min hastigheter'!$H$10,IF($G654=400,'2. Velg maks og min hastigheter'!$H$11,IF($G654=500,'2. Velg maks og min hastigheter'!$H$12,IF($G654=630,'2. Velg maks og min hastigheter'!$H$13,VLOOKUP($G654,'Dim, min og maks'!$A$11:$H$54,6,FALSE)*3600*1.5))))))))),IF($F654=100,'2. Velg maks og min hastigheter'!$H$5,IF($F654=125,'2. Velg maks og min hastigheter'!$H$6,IF($F654=160,'2. Velg maks og min hastigheter'!$H$7,IF($F654=200,'2. Velg maks og min hastigheter'!$H$8,IF($F654=250,'2. Velg maks og min hastigheter'!$H$9,IF($F654=315,'2. Velg maks og min hastigheter'!$H$10,IF($F654=400,'2. Velg maks og min hastigheter'!$H$11,IF($F654=500,'2. Velg maks og min hastigheter'!$H$12,IF($F654=630,'2. Velg maks og min hastigheter'!$H$13,VLOOKUP($F654,'Dim, min og maks'!$A$11:$H$54,6,FALSE)*3600*1.5)))))))))))),0),"")</f>
        <v/>
      </c>
      <c r="K654" s="174"/>
      <c r="L654" s="175" t="str">
        <f t="shared" si="23"/>
        <v/>
      </c>
      <c r="M654" s="233" t="str">
        <f t="shared" si="24"/>
        <v/>
      </c>
      <c r="N654" s="233"/>
      <c r="O654" s="233"/>
      <c r="P654" s="164"/>
    </row>
    <row r="655" spans="1:16" ht="15" customHeight="1" x14ac:dyDescent="0.3">
      <c r="A655" s="155"/>
      <c r="B655" s="174" t="s">
        <v>425</v>
      </c>
      <c r="C655" s="164"/>
      <c r="D655" s="164"/>
      <c r="E655" s="164"/>
      <c r="F655" s="169" t="str">
        <f>IF($E655&lt;20,"",IF(H655=CAV!$A$3,IF($E655&lt;='CAV hastighet'!$E$5,100,IF($E655&lt;='CAV hastighet'!$E$6,125,IF($E655&lt;='CAV hastighet'!$E$7,160,IF($E655&lt;='CAV hastighet'!$E$8,200,IF($E655&lt;='CAV hastighet'!$E$9,250,IF($E655&lt;='CAV hastighet'!$E$10,315,IF($E655&lt;='CAV hastighet'!$E$11,400,IF($E655&lt;='CAV hastighet'!$E$12,500,IF($E655&lt;='CAV hastighet'!$E$13,630,"Dim må overstyres"))))))))),IF($E655&lt;='2. Velg maks og min hastigheter'!$E$5,100,IF($E655&lt;='2. Velg maks og min hastigheter'!$E$6,125,IF($E655&lt;='2. Velg maks og min hastigheter'!$E$7,160,IF($E655&lt;='2. Velg maks og min hastigheter'!$E$8,200,IF($E655&lt;='2. Velg maks og min hastigheter'!$E$9,250,IF($E655&lt;='2. Velg maks og min hastigheter'!$E$10,315,IF($E655&lt;='2. Velg maks og min hastigheter'!$E$11,400,IF($E655&lt;='2. Velg maks og min hastigheter'!$E$12,500,IF($E655&lt;='2. Velg maks og min hastigheter'!$E$13,630,"Bruk rektangulært")))))))))))</f>
        <v/>
      </c>
      <c r="G655" s="170"/>
      <c r="H655" s="170"/>
      <c r="I655" s="172" t="str">
        <f>IFERROR(IF(OR($E655="",F655=""),"",IF(AND(F655="Bruk rektangulært",G655=""),"",ROUND(IF(G655&lt;&gt;"",IF( VLOOKUP(G655,'Dim, min og maks'!$A$2:$F$54,6,FALSE)&lt;&gt;0,'1. Prosjekteringsverktøy'!E655/3600/VLOOKUP(G655,'Dim, min og maks'!$A$2:$F$54,6,FALSE),(E655/3600)/(((G655/2/1000))^2*PI())),IF( VLOOKUP(F655,'Dim, min og maks'!$A$2:$F$54,6,FALSE)&lt;&gt;0,'1. Prosjekteringsverktøy'!E655/3600/VLOOKUP($F655,'Dim, min og maks'!$A$2:$F$54,6,FALSE),($E655/3600)/((($F655/2/1000))^2*PI()))),1))),"Dim finnes ikke")</f>
        <v/>
      </c>
      <c r="J655" s="173" t="str">
        <f>IFERROR(ROUND(IF($F655=0,"",IF(H655=CAV!$A$3,E655,IF(G655&lt;&gt;"",IF($G655=100,'2. Velg maks og min hastigheter'!$H$5,IF($G655=125,'2. Velg maks og min hastigheter'!$H$6,IF($G655=160,'2. Velg maks og min hastigheter'!$H$7,IF($G655=200,'2. Velg maks og min hastigheter'!$H$8,IF($G655=250,'2. Velg maks og min hastigheter'!$H$9,IF($G655=315,'2. Velg maks og min hastigheter'!$H$10,IF($G655=400,'2. Velg maks og min hastigheter'!$H$11,IF($G655=500,'2. Velg maks og min hastigheter'!$H$12,IF($G655=630,'2. Velg maks og min hastigheter'!$H$13,VLOOKUP($G655,'Dim, min og maks'!$A$11:$H$54,6,FALSE)*3600*1.5))))))))),IF($F655=100,'2. Velg maks og min hastigheter'!$H$5,IF($F655=125,'2. Velg maks og min hastigheter'!$H$6,IF($F655=160,'2. Velg maks og min hastigheter'!$H$7,IF($F655=200,'2. Velg maks og min hastigheter'!$H$8,IF($F655=250,'2. Velg maks og min hastigheter'!$H$9,IF($F655=315,'2. Velg maks og min hastigheter'!$H$10,IF($F655=400,'2. Velg maks og min hastigheter'!$H$11,IF($F655=500,'2. Velg maks og min hastigheter'!$H$12,IF($F655=630,'2. Velg maks og min hastigheter'!$H$13,VLOOKUP($F655,'Dim, min og maks'!$A$11:$H$54,6,FALSE)*3600*1.5)))))))))))),0),"")</f>
        <v/>
      </c>
      <c r="K655" s="174"/>
      <c r="L655" s="175" t="str">
        <f t="shared" si="23"/>
        <v/>
      </c>
      <c r="M655" s="233" t="str">
        <f t="shared" si="24"/>
        <v/>
      </c>
      <c r="N655" s="233"/>
      <c r="O655" s="233"/>
      <c r="P655" s="164"/>
    </row>
    <row r="656" spans="1:16" ht="15" customHeight="1" x14ac:dyDescent="0.3">
      <c r="A656" s="155"/>
      <c r="B656" s="174" t="s">
        <v>425</v>
      </c>
      <c r="C656" s="164"/>
      <c r="D656" s="164"/>
      <c r="E656" s="164"/>
      <c r="F656" s="169" t="str">
        <f>IF($E656&lt;20,"",IF(H656=CAV!$A$3,IF($E656&lt;='CAV hastighet'!$E$5,100,IF($E656&lt;='CAV hastighet'!$E$6,125,IF($E656&lt;='CAV hastighet'!$E$7,160,IF($E656&lt;='CAV hastighet'!$E$8,200,IF($E656&lt;='CAV hastighet'!$E$9,250,IF($E656&lt;='CAV hastighet'!$E$10,315,IF($E656&lt;='CAV hastighet'!$E$11,400,IF($E656&lt;='CAV hastighet'!$E$12,500,IF($E656&lt;='CAV hastighet'!$E$13,630,"Dim må overstyres"))))))))),IF($E656&lt;='2. Velg maks og min hastigheter'!$E$5,100,IF($E656&lt;='2. Velg maks og min hastigheter'!$E$6,125,IF($E656&lt;='2. Velg maks og min hastigheter'!$E$7,160,IF($E656&lt;='2. Velg maks og min hastigheter'!$E$8,200,IF($E656&lt;='2. Velg maks og min hastigheter'!$E$9,250,IF($E656&lt;='2. Velg maks og min hastigheter'!$E$10,315,IF($E656&lt;='2. Velg maks og min hastigheter'!$E$11,400,IF($E656&lt;='2. Velg maks og min hastigheter'!$E$12,500,IF($E656&lt;='2. Velg maks og min hastigheter'!$E$13,630,"Bruk rektangulært")))))))))))</f>
        <v/>
      </c>
      <c r="G656" s="170"/>
      <c r="H656" s="170"/>
      <c r="I656" s="172" t="str">
        <f>IFERROR(IF(OR($E656="",F656=""),"",IF(AND(F656="Bruk rektangulært",G656=""),"",ROUND(IF(G656&lt;&gt;"",IF( VLOOKUP(G656,'Dim, min og maks'!$A$2:$F$54,6,FALSE)&lt;&gt;0,'1. Prosjekteringsverktøy'!E656/3600/VLOOKUP(G656,'Dim, min og maks'!$A$2:$F$54,6,FALSE),(E656/3600)/(((G656/2/1000))^2*PI())),IF( VLOOKUP(F656,'Dim, min og maks'!$A$2:$F$54,6,FALSE)&lt;&gt;0,'1. Prosjekteringsverktøy'!E656/3600/VLOOKUP($F656,'Dim, min og maks'!$A$2:$F$54,6,FALSE),($E656/3600)/((($F656/2/1000))^2*PI()))),1))),"Dim finnes ikke")</f>
        <v/>
      </c>
      <c r="J656" s="173" t="str">
        <f>IFERROR(ROUND(IF($F656=0,"",IF(H656=CAV!$A$3,E656,IF(G656&lt;&gt;"",IF($G656=100,'2. Velg maks og min hastigheter'!$H$5,IF($G656=125,'2. Velg maks og min hastigheter'!$H$6,IF($G656=160,'2. Velg maks og min hastigheter'!$H$7,IF($G656=200,'2. Velg maks og min hastigheter'!$H$8,IF($G656=250,'2. Velg maks og min hastigheter'!$H$9,IF($G656=315,'2. Velg maks og min hastigheter'!$H$10,IF($G656=400,'2. Velg maks og min hastigheter'!$H$11,IF($G656=500,'2. Velg maks og min hastigheter'!$H$12,IF($G656=630,'2. Velg maks og min hastigheter'!$H$13,VLOOKUP($G656,'Dim, min og maks'!$A$11:$H$54,6,FALSE)*3600*1.5))))))))),IF($F656=100,'2. Velg maks og min hastigheter'!$H$5,IF($F656=125,'2. Velg maks og min hastigheter'!$H$6,IF($F656=160,'2. Velg maks og min hastigheter'!$H$7,IF($F656=200,'2. Velg maks og min hastigheter'!$H$8,IF($F656=250,'2. Velg maks og min hastigheter'!$H$9,IF($F656=315,'2. Velg maks og min hastigheter'!$H$10,IF($F656=400,'2. Velg maks og min hastigheter'!$H$11,IF($F656=500,'2. Velg maks og min hastigheter'!$H$12,IF($F656=630,'2. Velg maks og min hastigheter'!$H$13,VLOOKUP($F656,'Dim, min og maks'!$A$11:$H$54,6,FALSE)*3600*1.5)))))))))))),0),"")</f>
        <v/>
      </c>
      <c r="K656" s="174"/>
      <c r="L656" s="175" t="str">
        <f t="shared" si="23"/>
        <v/>
      </c>
      <c r="M656" s="233" t="str">
        <f t="shared" si="24"/>
        <v/>
      </c>
      <c r="N656" s="233"/>
      <c r="O656" s="233"/>
      <c r="P656" s="164"/>
    </row>
    <row r="657" spans="1:16" ht="15" customHeight="1" x14ac:dyDescent="0.3">
      <c r="A657" s="155"/>
      <c r="B657" s="174" t="s">
        <v>425</v>
      </c>
      <c r="C657" s="164"/>
      <c r="D657" s="164"/>
      <c r="E657" s="164"/>
      <c r="F657" s="169" t="str">
        <f>IF($E657&lt;20,"",IF(H657=CAV!$A$3,IF($E657&lt;='CAV hastighet'!$E$5,100,IF($E657&lt;='CAV hastighet'!$E$6,125,IF($E657&lt;='CAV hastighet'!$E$7,160,IF($E657&lt;='CAV hastighet'!$E$8,200,IF($E657&lt;='CAV hastighet'!$E$9,250,IF($E657&lt;='CAV hastighet'!$E$10,315,IF($E657&lt;='CAV hastighet'!$E$11,400,IF($E657&lt;='CAV hastighet'!$E$12,500,IF($E657&lt;='CAV hastighet'!$E$13,630,"Dim må overstyres"))))))))),IF($E657&lt;='2. Velg maks og min hastigheter'!$E$5,100,IF($E657&lt;='2. Velg maks og min hastigheter'!$E$6,125,IF($E657&lt;='2. Velg maks og min hastigheter'!$E$7,160,IF($E657&lt;='2. Velg maks og min hastigheter'!$E$8,200,IF($E657&lt;='2. Velg maks og min hastigheter'!$E$9,250,IF($E657&lt;='2. Velg maks og min hastigheter'!$E$10,315,IF($E657&lt;='2. Velg maks og min hastigheter'!$E$11,400,IF($E657&lt;='2. Velg maks og min hastigheter'!$E$12,500,IF($E657&lt;='2. Velg maks og min hastigheter'!$E$13,630,"Bruk rektangulært")))))))))))</f>
        <v/>
      </c>
      <c r="G657" s="170"/>
      <c r="H657" s="170"/>
      <c r="I657" s="172" t="str">
        <f>IFERROR(IF(OR($E657="",F657=""),"",IF(AND(F657="Bruk rektangulært",G657=""),"",ROUND(IF(G657&lt;&gt;"",IF( VLOOKUP(G657,'Dim, min og maks'!$A$2:$F$54,6,FALSE)&lt;&gt;0,'1. Prosjekteringsverktøy'!E657/3600/VLOOKUP(G657,'Dim, min og maks'!$A$2:$F$54,6,FALSE),(E657/3600)/(((G657/2/1000))^2*PI())),IF( VLOOKUP(F657,'Dim, min og maks'!$A$2:$F$54,6,FALSE)&lt;&gt;0,'1. Prosjekteringsverktøy'!E657/3600/VLOOKUP($F657,'Dim, min og maks'!$A$2:$F$54,6,FALSE),($E657/3600)/((($F657/2/1000))^2*PI()))),1))),"Dim finnes ikke")</f>
        <v/>
      </c>
      <c r="J657" s="173" t="str">
        <f>IFERROR(ROUND(IF($F657=0,"",IF(H657=CAV!$A$3,E657,IF(G657&lt;&gt;"",IF($G657=100,'2. Velg maks og min hastigheter'!$H$5,IF($G657=125,'2. Velg maks og min hastigheter'!$H$6,IF($G657=160,'2. Velg maks og min hastigheter'!$H$7,IF($G657=200,'2. Velg maks og min hastigheter'!$H$8,IF($G657=250,'2. Velg maks og min hastigheter'!$H$9,IF($G657=315,'2. Velg maks og min hastigheter'!$H$10,IF($G657=400,'2. Velg maks og min hastigheter'!$H$11,IF($G657=500,'2. Velg maks og min hastigheter'!$H$12,IF($G657=630,'2. Velg maks og min hastigheter'!$H$13,VLOOKUP($G657,'Dim, min og maks'!$A$11:$H$54,6,FALSE)*3600*1.5))))))))),IF($F657=100,'2. Velg maks og min hastigheter'!$H$5,IF($F657=125,'2. Velg maks og min hastigheter'!$H$6,IF($F657=160,'2. Velg maks og min hastigheter'!$H$7,IF($F657=200,'2. Velg maks og min hastigheter'!$H$8,IF($F657=250,'2. Velg maks og min hastigheter'!$H$9,IF($F657=315,'2. Velg maks og min hastigheter'!$H$10,IF($F657=400,'2. Velg maks og min hastigheter'!$H$11,IF($F657=500,'2. Velg maks og min hastigheter'!$H$12,IF($F657=630,'2. Velg maks og min hastigheter'!$H$13,VLOOKUP($F657,'Dim, min og maks'!$A$11:$H$54,6,FALSE)*3600*1.5)))))))))))),0),"")</f>
        <v/>
      </c>
      <c r="K657" s="174"/>
      <c r="L657" s="175" t="str">
        <f t="shared" si="23"/>
        <v/>
      </c>
      <c r="M657" s="233" t="str">
        <f t="shared" si="24"/>
        <v/>
      </c>
      <c r="N657" s="233"/>
      <c r="O657" s="233"/>
      <c r="P657" s="164"/>
    </row>
    <row r="658" spans="1:16" ht="15" customHeight="1" x14ac:dyDescent="0.3">
      <c r="A658" s="155"/>
      <c r="B658" s="174" t="s">
        <v>425</v>
      </c>
      <c r="C658" s="164"/>
      <c r="D658" s="164"/>
      <c r="E658" s="164"/>
      <c r="F658" s="169" t="str">
        <f>IF($E658&lt;20,"",IF(H658=CAV!$A$3,IF($E658&lt;='CAV hastighet'!$E$5,100,IF($E658&lt;='CAV hastighet'!$E$6,125,IF($E658&lt;='CAV hastighet'!$E$7,160,IF($E658&lt;='CAV hastighet'!$E$8,200,IF($E658&lt;='CAV hastighet'!$E$9,250,IF($E658&lt;='CAV hastighet'!$E$10,315,IF($E658&lt;='CAV hastighet'!$E$11,400,IF($E658&lt;='CAV hastighet'!$E$12,500,IF($E658&lt;='CAV hastighet'!$E$13,630,"Dim må overstyres"))))))))),IF($E658&lt;='2. Velg maks og min hastigheter'!$E$5,100,IF($E658&lt;='2. Velg maks og min hastigheter'!$E$6,125,IF($E658&lt;='2. Velg maks og min hastigheter'!$E$7,160,IF($E658&lt;='2. Velg maks og min hastigheter'!$E$8,200,IF($E658&lt;='2. Velg maks og min hastigheter'!$E$9,250,IF($E658&lt;='2. Velg maks og min hastigheter'!$E$10,315,IF($E658&lt;='2. Velg maks og min hastigheter'!$E$11,400,IF($E658&lt;='2. Velg maks og min hastigheter'!$E$12,500,IF($E658&lt;='2. Velg maks og min hastigheter'!$E$13,630,"Bruk rektangulært")))))))))))</f>
        <v/>
      </c>
      <c r="G658" s="170"/>
      <c r="H658" s="170"/>
      <c r="I658" s="172" t="str">
        <f>IFERROR(IF(OR($E658="",F658=""),"",IF(AND(F658="Bruk rektangulært",G658=""),"",ROUND(IF(G658&lt;&gt;"",IF( VLOOKUP(G658,'Dim, min og maks'!$A$2:$F$54,6,FALSE)&lt;&gt;0,'1. Prosjekteringsverktøy'!E658/3600/VLOOKUP(G658,'Dim, min og maks'!$A$2:$F$54,6,FALSE),(E658/3600)/(((G658/2/1000))^2*PI())),IF( VLOOKUP(F658,'Dim, min og maks'!$A$2:$F$54,6,FALSE)&lt;&gt;0,'1. Prosjekteringsverktøy'!E658/3600/VLOOKUP($F658,'Dim, min og maks'!$A$2:$F$54,6,FALSE),($E658/3600)/((($F658/2/1000))^2*PI()))),1))),"Dim finnes ikke")</f>
        <v/>
      </c>
      <c r="J658" s="173" t="str">
        <f>IFERROR(ROUND(IF($F658=0,"",IF(H658=CAV!$A$3,E658,IF(G658&lt;&gt;"",IF($G658=100,'2. Velg maks og min hastigheter'!$H$5,IF($G658=125,'2. Velg maks og min hastigheter'!$H$6,IF($G658=160,'2. Velg maks og min hastigheter'!$H$7,IF($G658=200,'2. Velg maks og min hastigheter'!$H$8,IF($G658=250,'2. Velg maks og min hastigheter'!$H$9,IF($G658=315,'2. Velg maks og min hastigheter'!$H$10,IF($G658=400,'2. Velg maks og min hastigheter'!$H$11,IF($G658=500,'2. Velg maks og min hastigheter'!$H$12,IF($G658=630,'2. Velg maks og min hastigheter'!$H$13,VLOOKUP($G658,'Dim, min og maks'!$A$11:$H$54,6,FALSE)*3600*1.5))))))))),IF($F658=100,'2. Velg maks og min hastigheter'!$H$5,IF($F658=125,'2. Velg maks og min hastigheter'!$H$6,IF($F658=160,'2. Velg maks og min hastigheter'!$H$7,IF($F658=200,'2. Velg maks og min hastigheter'!$H$8,IF($F658=250,'2. Velg maks og min hastigheter'!$H$9,IF($F658=315,'2. Velg maks og min hastigheter'!$H$10,IF($F658=400,'2. Velg maks og min hastigheter'!$H$11,IF($F658=500,'2. Velg maks og min hastigheter'!$H$12,IF($F658=630,'2. Velg maks og min hastigheter'!$H$13,VLOOKUP($F658,'Dim, min og maks'!$A$11:$H$54,6,FALSE)*3600*1.5)))))))))))),0),"")</f>
        <v/>
      </c>
      <c r="K658" s="174"/>
      <c r="L658" s="175" t="str">
        <f t="shared" si="23"/>
        <v/>
      </c>
      <c r="M658" s="233" t="str">
        <f t="shared" si="24"/>
        <v/>
      </c>
      <c r="N658" s="233"/>
      <c r="O658" s="233"/>
      <c r="P658" s="164"/>
    </row>
    <row r="659" spans="1:16" ht="15" customHeight="1" x14ac:dyDescent="0.3">
      <c r="A659" s="155"/>
      <c r="B659" s="174" t="s">
        <v>425</v>
      </c>
      <c r="C659" s="164"/>
      <c r="D659" s="164"/>
      <c r="E659" s="164"/>
      <c r="F659" s="169" t="str">
        <f>IF($E659&lt;20,"",IF(H659=CAV!$A$3,IF($E659&lt;='CAV hastighet'!$E$5,100,IF($E659&lt;='CAV hastighet'!$E$6,125,IF($E659&lt;='CAV hastighet'!$E$7,160,IF($E659&lt;='CAV hastighet'!$E$8,200,IF($E659&lt;='CAV hastighet'!$E$9,250,IF($E659&lt;='CAV hastighet'!$E$10,315,IF($E659&lt;='CAV hastighet'!$E$11,400,IF($E659&lt;='CAV hastighet'!$E$12,500,IF($E659&lt;='CAV hastighet'!$E$13,630,"Dim må overstyres"))))))))),IF($E659&lt;='2. Velg maks og min hastigheter'!$E$5,100,IF($E659&lt;='2. Velg maks og min hastigheter'!$E$6,125,IF($E659&lt;='2. Velg maks og min hastigheter'!$E$7,160,IF($E659&lt;='2. Velg maks og min hastigheter'!$E$8,200,IF($E659&lt;='2. Velg maks og min hastigheter'!$E$9,250,IF($E659&lt;='2. Velg maks og min hastigheter'!$E$10,315,IF($E659&lt;='2. Velg maks og min hastigheter'!$E$11,400,IF($E659&lt;='2. Velg maks og min hastigheter'!$E$12,500,IF($E659&lt;='2. Velg maks og min hastigheter'!$E$13,630,"Bruk rektangulært")))))))))))</f>
        <v/>
      </c>
      <c r="G659" s="170"/>
      <c r="H659" s="170"/>
      <c r="I659" s="172" t="str">
        <f>IFERROR(IF(OR($E659="",F659=""),"",IF(AND(F659="Bruk rektangulært",G659=""),"",ROUND(IF(G659&lt;&gt;"",IF( VLOOKUP(G659,'Dim, min og maks'!$A$2:$F$54,6,FALSE)&lt;&gt;0,'1. Prosjekteringsverktøy'!E659/3600/VLOOKUP(G659,'Dim, min og maks'!$A$2:$F$54,6,FALSE),(E659/3600)/(((G659/2/1000))^2*PI())),IF( VLOOKUP(F659,'Dim, min og maks'!$A$2:$F$54,6,FALSE)&lt;&gt;0,'1. Prosjekteringsverktøy'!E659/3600/VLOOKUP($F659,'Dim, min og maks'!$A$2:$F$54,6,FALSE),($E659/3600)/((($F659/2/1000))^2*PI()))),1))),"Dim finnes ikke")</f>
        <v/>
      </c>
      <c r="J659" s="173" t="str">
        <f>IFERROR(ROUND(IF($F659=0,"",IF(H659=CAV!$A$3,E659,IF(G659&lt;&gt;"",IF($G659=100,'2. Velg maks og min hastigheter'!$H$5,IF($G659=125,'2. Velg maks og min hastigheter'!$H$6,IF($G659=160,'2. Velg maks og min hastigheter'!$H$7,IF($G659=200,'2. Velg maks og min hastigheter'!$H$8,IF($G659=250,'2. Velg maks og min hastigheter'!$H$9,IF($G659=315,'2. Velg maks og min hastigheter'!$H$10,IF($G659=400,'2. Velg maks og min hastigheter'!$H$11,IF($G659=500,'2. Velg maks og min hastigheter'!$H$12,IF($G659=630,'2. Velg maks og min hastigheter'!$H$13,VLOOKUP($G659,'Dim, min og maks'!$A$11:$H$54,6,FALSE)*3600*1.5))))))))),IF($F659=100,'2. Velg maks og min hastigheter'!$H$5,IF($F659=125,'2. Velg maks og min hastigheter'!$H$6,IF($F659=160,'2. Velg maks og min hastigheter'!$H$7,IF($F659=200,'2. Velg maks og min hastigheter'!$H$8,IF($F659=250,'2. Velg maks og min hastigheter'!$H$9,IF($F659=315,'2. Velg maks og min hastigheter'!$H$10,IF($F659=400,'2. Velg maks og min hastigheter'!$H$11,IF($F659=500,'2. Velg maks og min hastigheter'!$H$12,IF($F659=630,'2. Velg maks og min hastigheter'!$H$13,VLOOKUP($F659,'Dim, min og maks'!$A$11:$H$54,6,FALSE)*3600*1.5)))))))))))),0),"")</f>
        <v/>
      </c>
      <c r="K659" s="174"/>
      <c r="L659" s="175" t="str">
        <f t="shared" si="23"/>
        <v/>
      </c>
      <c r="M659" s="233" t="str">
        <f t="shared" si="24"/>
        <v/>
      </c>
      <c r="N659" s="233"/>
      <c r="O659" s="233"/>
      <c r="P659" s="164"/>
    </row>
    <row r="660" spans="1:16" ht="15" customHeight="1" x14ac:dyDescent="0.3">
      <c r="A660" s="155"/>
      <c r="B660" s="174" t="s">
        <v>425</v>
      </c>
      <c r="C660" s="164"/>
      <c r="D660" s="164"/>
      <c r="E660" s="164"/>
      <c r="F660" s="169" t="str">
        <f>IF($E660&lt;20,"",IF(H660=CAV!$A$3,IF($E660&lt;='CAV hastighet'!$E$5,100,IF($E660&lt;='CAV hastighet'!$E$6,125,IF($E660&lt;='CAV hastighet'!$E$7,160,IF($E660&lt;='CAV hastighet'!$E$8,200,IF($E660&lt;='CAV hastighet'!$E$9,250,IF($E660&lt;='CAV hastighet'!$E$10,315,IF($E660&lt;='CAV hastighet'!$E$11,400,IF($E660&lt;='CAV hastighet'!$E$12,500,IF($E660&lt;='CAV hastighet'!$E$13,630,"Dim må overstyres"))))))))),IF($E660&lt;='2. Velg maks og min hastigheter'!$E$5,100,IF($E660&lt;='2. Velg maks og min hastigheter'!$E$6,125,IF($E660&lt;='2. Velg maks og min hastigheter'!$E$7,160,IF($E660&lt;='2. Velg maks og min hastigheter'!$E$8,200,IF($E660&lt;='2. Velg maks og min hastigheter'!$E$9,250,IF($E660&lt;='2. Velg maks og min hastigheter'!$E$10,315,IF($E660&lt;='2. Velg maks og min hastigheter'!$E$11,400,IF($E660&lt;='2. Velg maks og min hastigheter'!$E$12,500,IF($E660&lt;='2. Velg maks og min hastigheter'!$E$13,630,"Bruk rektangulært")))))))))))</f>
        <v/>
      </c>
      <c r="G660" s="170"/>
      <c r="H660" s="170"/>
      <c r="I660" s="172" t="str">
        <f>IFERROR(IF(OR($E660="",F660=""),"",IF(AND(F660="Bruk rektangulært",G660=""),"",ROUND(IF(G660&lt;&gt;"",IF( VLOOKUP(G660,'Dim, min og maks'!$A$2:$F$54,6,FALSE)&lt;&gt;0,'1. Prosjekteringsverktøy'!E660/3600/VLOOKUP(G660,'Dim, min og maks'!$A$2:$F$54,6,FALSE),(E660/3600)/(((G660/2/1000))^2*PI())),IF( VLOOKUP(F660,'Dim, min og maks'!$A$2:$F$54,6,FALSE)&lt;&gt;0,'1. Prosjekteringsverktøy'!E660/3600/VLOOKUP($F660,'Dim, min og maks'!$A$2:$F$54,6,FALSE),($E660/3600)/((($F660/2/1000))^2*PI()))),1))),"Dim finnes ikke")</f>
        <v/>
      </c>
      <c r="J660" s="173" t="str">
        <f>IFERROR(ROUND(IF($F660=0,"",IF(H660=CAV!$A$3,E660,IF(G660&lt;&gt;"",IF($G660=100,'2. Velg maks og min hastigheter'!$H$5,IF($G660=125,'2. Velg maks og min hastigheter'!$H$6,IF($G660=160,'2. Velg maks og min hastigheter'!$H$7,IF($G660=200,'2. Velg maks og min hastigheter'!$H$8,IF($G660=250,'2. Velg maks og min hastigheter'!$H$9,IF($G660=315,'2. Velg maks og min hastigheter'!$H$10,IF($G660=400,'2. Velg maks og min hastigheter'!$H$11,IF($G660=500,'2. Velg maks og min hastigheter'!$H$12,IF($G660=630,'2. Velg maks og min hastigheter'!$H$13,VLOOKUP($G660,'Dim, min og maks'!$A$11:$H$54,6,FALSE)*3600*1.5))))))))),IF($F660=100,'2. Velg maks og min hastigheter'!$H$5,IF($F660=125,'2. Velg maks og min hastigheter'!$H$6,IF($F660=160,'2. Velg maks og min hastigheter'!$H$7,IF($F660=200,'2. Velg maks og min hastigheter'!$H$8,IF($F660=250,'2. Velg maks og min hastigheter'!$H$9,IF($F660=315,'2. Velg maks og min hastigheter'!$H$10,IF($F660=400,'2. Velg maks og min hastigheter'!$H$11,IF($F660=500,'2. Velg maks og min hastigheter'!$H$12,IF($F660=630,'2. Velg maks og min hastigheter'!$H$13,VLOOKUP($F660,'Dim, min og maks'!$A$11:$H$54,6,FALSE)*3600*1.5)))))))))))),0),"")</f>
        <v/>
      </c>
      <c r="K660" s="174"/>
      <c r="L660" s="175" t="str">
        <f t="shared" si="23"/>
        <v/>
      </c>
      <c r="M660" s="233" t="str">
        <f t="shared" si="24"/>
        <v/>
      </c>
      <c r="N660" s="233"/>
      <c r="O660" s="233"/>
      <c r="P660" s="164"/>
    </row>
    <row r="661" spans="1:16" ht="15" customHeight="1" x14ac:dyDescent="0.3">
      <c r="A661" s="155"/>
      <c r="B661" s="174" t="s">
        <v>425</v>
      </c>
      <c r="C661" s="164"/>
      <c r="D661" s="164"/>
      <c r="E661" s="164"/>
      <c r="F661" s="169" t="str">
        <f>IF($E661&lt;20,"",IF(H661=CAV!$A$3,IF($E661&lt;='CAV hastighet'!$E$5,100,IF($E661&lt;='CAV hastighet'!$E$6,125,IF($E661&lt;='CAV hastighet'!$E$7,160,IF($E661&lt;='CAV hastighet'!$E$8,200,IF($E661&lt;='CAV hastighet'!$E$9,250,IF($E661&lt;='CAV hastighet'!$E$10,315,IF($E661&lt;='CAV hastighet'!$E$11,400,IF($E661&lt;='CAV hastighet'!$E$12,500,IF($E661&lt;='CAV hastighet'!$E$13,630,"Dim må overstyres"))))))))),IF($E661&lt;='2. Velg maks og min hastigheter'!$E$5,100,IF($E661&lt;='2. Velg maks og min hastigheter'!$E$6,125,IF($E661&lt;='2. Velg maks og min hastigheter'!$E$7,160,IF($E661&lt;='2. Velg maks og min hastigheter'!$E$8,200,IF($E661&lt;='2. Velg maks og min hastigheter'!$E$9,250,IF($E661&lt;='2. Velg maks og min hastigheter'!$E$10,315,IF($E661&lt;='2. Velg maks og min hastigheter'!$E$11,400,IF($E661&lt;='2. Velg maks og min hastigheter'!$E$12,500,IF($E661&lt;='2. Velg maks og min hastigheter'!$E$13,630,"Bruk rektangulært")))))))))))</f>
        <v/>
      </c>
      <c r="G661" s="170"/>
      <c r="H661" s="170"/>
      <c r="I661" s="172" t="str">
        <f>IFERROR(IF(OR($E661="",F661=""),"",IF(AND(F661="Bruk rektangulært",G661=""),"",ROUND(IF(G661&lt;&gt;"",IF( VLOOKUP(G661,'Dim, min og maks'!$A$2:$F$54,6,FALSE)&lt;&gt;0,'1. Prosjekteringsverktøy'!E661/3600/VLOOKUP(G661,'Dim, min og maks'!$A$2:$F$54,6,FALSE),(E661/3600)/(((G661/2/1000))^2*PI())),IF( VLOOKUP(F661,'Dim, min og maks'!$A$2:$F$54,6,FALSE)&lt;&gt;0,'1. Prosjekteringsverktøy'!E661/3600/VLOOKUP($F661,'Dim, min og maks'!$A$2:$F$54,6,FALSE),($E661/3600)/((($F661/2/1000))^2*PI()))),1))),"Dim finnes ikke")</f>
        <v/>
      </c>
      <c r="J661" s="173" t="str">
        <f>IFERROR(ROUND(IF($F661=0,"",IF(H661=CAV!$A$3,E661,IF(G661&lt;&gt;"",IF($G661=100,'2. Velg maks og min hastigheter'!$H$5,IF($G661=125,'2. Velg maks og min hastigheter'!$H$6,IF($G661=160,'2. Velg maks og min hastigheter'!$H$7,IF($G661=200,'2. Velg maks og min hastigheter'!$H$8,IF($G661=250,'2. Velg maks og min hastigheter'!$H$9,IF($G661=315,'2. Velg maks og min hastigheter'!$H$10,IF($G661=400,'2. Velg maks og min hastigheter'!$H$11,IF($G661=500,'2. Velg maks og min hastigheter'!$H$12,IF($G661=630,'2. Velg maks og min hastigheter'!$H$13,VLOOKUP($G661,'Dim, min og maks'!$A$11:$H$54,6,FALSE)*3600*1.5))))))))),IF($F661=100,'2. Velg maks og min hastigheter'!$H$5,IF($F661=125,'2. Velg maks og min hastigheter'!$H$6,IF($F661=160,'2. Velg maks og min hastigheter'!$H$7,IF($F661=200,'2. Velg maks og min hastigheter'!$H$8,IF($F661=250,'2. Velg maks og min hastigheter'!$H$9,IF($F661=315,'2. Velg maks og min hastigheter'!$H$10,IF($F661=400,'2. Velg maks og min hastigheter'!$H$11,IF($F661=500,'2. Velg maks og min hastigheter'!$H$12,IF($F661=630,'2. Velg maks og min hastigheter'!$H$13,VLOOKUP($F661,'Dim, min og maks'!$A$11:$H$54,6,FALSE)*3600*1.5)))))))))))),0),"")</f>
        <v/>
      </c>
      <c r="K661" s="174"/>
      <c r="L661" s="175" t="str">
        <f t="shared" si="23"/>
        <v/>
      </c>
      <c r="M661" s="233" t="str">
        <f t="shared" si="24"/>
        <v/>
      </c>
      <c r="N661" s="233"/>
      <c r="O661" s="233"/>
      <c r="P661" s="164"/>
    </row>
    <row r="662" spans="1:16" ht="15" customHeight="1" x14ac:dyDescent="0.3">
      <c r="A662" s="155"/>
      <c r="B662" s="174" t="s">
        <v>425</v>
      </c>
      <c r="C662" s="164"/>
      <c r="D662" s="164"/>
      <c r="E662" s="164"/>
      <c r="F662" s="169" t="str">
        <f>IF($E662&lt;20,"",IF(H662=CAV!$A$3,IF($E662&lt;='CAV hastighet'!$E$5,100,IF($E662&lt;='CAV hastighet'!$E$6,125,IF($E662&lt;='CAV hastighet'!$E$7,160,IF($E662&lt;='CAV hastighet'!$E$8,200,IF($E662&lt;='CAV hastighet'!$E$9,250,IF($E662&lt;='CAV hastighet'!$E$10,315,IF($E662&lt;='CAV hastighet'!$E$11,400,IF($E662&lt;='CAV hastighet'!$E$12,500,IF($E662&lt;='CAV hastighet'!$E$13,630,"Dim må overstyres"))))))))),IF($E662&lt;='2. Velg maks og min hastigheter'!$E$5,100,IF($E662&lt;='2. Velg maks og min hastigheter'!$E$6,125,IF($E662&lt;='2. Velg maks og min hastigheter'!$E$7,160,IF($E662&lt;='2. Velg maks og min hastigheter'!$E$8,200,IF($E662&lt;='2. Velg maks og min hastigheter'!$E$9,250,IF($E662&lt;='2. Velg maks og min hastigheter'!$E$10,315,IF($E662&lt;='2. Velg maks og min hastigheter'!$E$11,400,IF($E662&lt;='2. Velg maks og min hastigheter'!$E$12,500,IF($E662&lt;='2. Velg maks og min hastigheter'!$E$13,630,"Bruk rektangulært")))))))))))</f>
        <v/>
      </c>
      <c r="G662" s="170"/>
      <c r="H662" s="170"/>
      <c r="I662" s="172" t="str">
        <f>IFERROR(IF(OR($E662="",F662=""),"",IF(AND(F662="Bruk rektangulært",G662=""),"",ROUND(IF(G662&lt;&gt;"",IF( VLOOKUP(G662,'Dim, min og maks'!$A$2:$F$54,6,FALSE)&lt;&gt;0,'1. Prosjekteringsverktøy'!E662/3600/VLOOKUP(G662,'Dim, min og maks'!$A$2:$F$54,6,FALSE),(E662/3600)/(((G662/2/1000))^2*PI())),IF( VLOOKUP(F662,'Dim, min og maks'!$A$2:$F$54,6,FALSE)&lt;&gt;0,'1. Prosjekteringsverktøy'!E662/3600/VLOOKUP($F662,'Dim, min og maks'!$A$2:$F$54,6,FALSE),($E662/3600)/((($F662/2/1000))^2*PI()))),1))),"Dim finnes ikke")</f>
        <v/>
      </c>
      <c r="J662" s="173" t="str">
        <f>IFERROR(ROUND(IF($F662=0,"",IF(H662=CAV!$A$3,E662,IF(G662&lt;&gt;"",IF($G662=100,'2. Velg maks og min hastigheter'!$H$5,IF($G662=125,'2. Velg maks og min hastigheter'!$H$6,IF($G662=160,'2. Velg maks og min hastigheter'!$H$7,IF($G662=200,'2. Velg maks og min hastigheter'!$H$8,IF($G662=250,'2. Velg maks og min hastigheter'!$H$9,IF($G662=315,'2. Velg maks og min hastigheter'!$H$10,IF($G662=400,'2. Velg maks og min hastigheter'!$H$11,IF($G662=500,'2. Velg maks og min hastigheter'!$H$12,IF($G662=630,'2. Velg maks og min hastigheter'!$H$13,VLOOKUP($G662,'Dim, min og maks'!$A$11:$H$54,6,FALSE)*3600*1.5))))))))),IF($F662=100,'2. Velg maks og min hastigheter'!$H$5,IF($F662=125,'2. Velg maks og min hastigheter'!$H$6,IF($F662=160,'2. Velg maks og min hastigheter'!$H$7,IF($F662=200,'2. Velg maks og min hastigheter'!$H$8,IF($F662=250,'2. Velg maks og min hastigheter'!$H$9,IF($F662=315,'2. Velg maks og min hastigheter'!$H$10,IF($F662=400,'2. Velg maks og min hastigheter'!$H$11,IF($F662=500,'2. Velg maks og min hastigheter'!$H$12,IF($F662=630,'2. Velg maks og min hastigheter'!$H$13,VLOOKUP($F662,'Dim, min og maks'!$A$11:$H$54,6,FALSE)*3600*1.5)))))))))))),0),"")</f>
        <v/>
      </c>
      <c r="K662" s="174"/>
      <c r="L662" s="175" t="str">
        <f t="shared" si="23"/>
        <v/>
      </c>
      <c r="M662" s="233" t="str">
        <f t="shared" si="24"/>
        <v/>
      </c>
      <c r="N662" s="233"/>
      <c r="O662" s="233"/>
      <c r="P662" s="164"/>
    </row>
    <row r="663" spans="1:16" ht="15" customHeight="1" x14ac:dyDescent="0.3">
      <c r="A663" s="155"/>
      <c r="B663" s="174" t="s">
        <v>425</v>
      </c>
      <c r="C663" s="164"/>
      <c r="D663" s="164"/>
      <c r="E663" s="164"/>
      <c r="F663" s="169" t="str">
        <f>IF($E663&lt;20,"",IF(H663=CAV!$A$3,IF($E663&lt;='CAV hastighet'!$E$5,100,IF($E663&lt;='CAV hastighet'!$E$6,125,IF($E663&lt;='CAV hastighet'!$E$7,160,IF($E663&lt;='CAV hastighet'!$E$8,200,IF($E663&lt;='CAV hastighet'!$E$9,250,IF($E663&lt;='CAV hastighet'!$E$10,315,IF($E663&lt;='CAV hastighet'!$E$11,400,IF($E663&lt;='CAV hastighet'!$E$12,500,IF($E663&lt;='CAV hastighet'!$E$13,630,"Dim må overstyres"))))))))),IF($E663&lt;='2. Velg maks og min hastigheter'!$E$5,100,IF($E663&lt;='2. Velg maks og min hastigheter'!$E$6,125,IF($E663&lt;='2. Velg maks og min hastigheter'!$E$7,160,IF($E663&lt;='2. Velg maks og min hastigheter'!$E$8,200,IF($E663&lt;='2. Velg maks og min hastigheter'!$E$9,250,IF($E663&lt;='2. Velg maks og min hastigheter'!$E$10,315,IF($E663&lt;='2. Velg maks og min hastigheter'!$E$11,400,IF($E663&lt;='2. Velg maks og min hastigheter'!$E$12,500,IF($E663&lt;='2. Velg maks og min hastigheter'!$E$13,630,"Bruk rektangulært")))))))))))</f>
        <v/>
      </c>
      <c r="G663" s="170"/>
      <c r="H663" s="170"/>
      <c r="I663" s="172" t="str">
        <f>IFERROR(IF(OR($E663="",F663=""),"",IF(AND(F663="Bruk rektangulært",G663=""),"",ROUND(IF(G663&lt;&gt;"",IF( VLOOKUP(G663,'Dim, min og maks'!$A$2:$F$54,6,FALSE)&lt;&gt;0,'1. Prosjekteringsverktøy'!E663/3600/VLOOKUP(G663,'Dim, min og maks'!$A$2:$F$54,6,FALSE),(E663/3600)/(((G663/2/1000))^2*PI())),IF( VLOOKUP(F663,'Dim, min og maks'!$A$2:$F$54,6,FALSE)&lt;&gt;0,'1. Prosjekteringsverktøy'!E663/3600/VLOOKUP($F663,'Dim, min og maks'!$A$2:$F$54,6,FALSE),($E663/3600)/((($F663/2/1000))^2*PI()))),1))),"Dim finnes ikke")</f>
        <v/>
      </c>
      <c r="J663" s="173" t="str">
        <f>IFERROR(ROUND(IF($F663=0,"",IF(H663=CAV!$A$3,E663,IF(G663&lt;&gt;"",IF($G663=100,'2. Velg maks og min hastigheter'!$H$5,IF($G663=125,'2. Velg maks og min hastigheter'!$H$6,IF($G663=160,'2. Velg maks og min hastigheter'!$H$7,IF($G663=200,'2. Velg maks og min hastigheter'!$H$8,IF($G663=250,'2. Velg maks og min hastigheter'!$H$9,IF($G663=315,'2. Velg maks og min hastigheter'!$H$10,IF($G663=400,'2. Velg maks og min hastigheter'!$H$11,IF($G663=500,'2. Velg maks og min hastigheter'!$H$12,IF($G663=630,'2. Velg maks og min hastigheter'!$H$13,VLOOKUP($G663,'Dim, min og maks'!$A$11:$H$54,6,FALSE)*3600*1.5))))))))),IF($F663=100,'2. Velg maks og min hastigheter'!$H$5,IF($F663=125,'2. Velg maks og min hastigheter'!$H$6,IF($F663=160,'2. Velg maks og min hastigheter'!$H$7,IF($F663=200,'2. Velg maks og min hastigheter'!$H$8,IF($F663=250,'2. Velg maks og min hastigheter'!$H$9,IF($F663=315,'2. Velg maks og min hastigheter'!$H$10,IF($F663=400,'2. Velg maks og min hastigheter'!$H$11,IF($F663=500,'2. Velg maks og min hastigheter'!$H$12,IF($F663=630,'2. Velg maks og min hastigheter'!$H$13,VLOOKUP($F663,'Dim, min og maks'!$A$11:$H$54,6,FALSE)*3600*1.5)))))))))))),0),"")</f>
        <v/>
      </c>
      <c r="K663" s="174"/>
      <c r="L663" s="175" t="str">
        <f t="shared" si="23"/>
        <v/>
      </c>
      <c r="M663" s="233" t="str">
        <f t="shared" si="24"/>
        <v/>
      </c>
      <c r="N663" s="233"/>
      <c r="O663" s="233"/>
      <c r="P663" s="164"/>
    </row>
    <row r="664" spans="1:16" ht="15" customHeight="1" x14ac:dyDescent="0.3">
      <c r="A664" s="155"/>
      <c r="B664" s="174" t="s">
        <v>425</v>
      </c>
      <c r="C664" s="164"/>
      <c r="D664" s="164"/>
      <c r="E664" s="164"/>
      <c r="F664" s="169" t="str">
        <f>IF($E664&lt;20,"",IF(H664=CAV!$A$3,IF($E664&lt;='CAV hastighet'!$E$5,100,IF($E664&lt;='CAV hastighet'!$E$6,125,IF($E664&lt;='CAV hastighet'!$E$7,160,IF($E664&lt;='CAV hastighet'!$E$8,200,IF($E664&lt;='CAV hastighet'!$E$9,250,IF($E664&lt;='CAV hastighet'!$E$10,315,IF($E664&lt;='CAV hastighet'!$E$11,400,IF($E664&lt;='CAV hastighet'!$E$12,500,IF($E664&lt;='CAV hastighet'!$E$13,630,"Dim må overstyres"))))))))),IF($E664&lt;='2. Velg maks og min hastigheter'!$E$5,100,IF($E664&lt;='2. Velg maks og min hastigheter'!$E$6,125,IF($E664&lt;='2. Velg maks og min hastigheter'!$E$7,160,IF($E664&lt;='2. Velg maks og min hastigheter'!$E$8,200,IF($E664&lt;='2. Velg maks og min hastigheter'!$E$9,250,IF($E664&lt;='2. Velg maks og min hastigheter'!$E$10,315,IF($E664&lt;='2. Velg maks og min hastigheter'!$E$11,400,IF($E664&lt;='2. Velg maks og min hastigheter'!$E$12,500,IF($E664&lt;='2. Velg maks og min hastigheter'!$E$13,630,"Bruk rektangulært")))))))))))</f>
        <v/>
      </c>
      <c r="G664" s="170"/>
      <c r="H664" s="170"/>
      <c r="I664" s="172" t="str">
        <f>IFERROR(IF(OR($E664="",F664=""),"",IF(AND(F664="Bruk rektangulært",G664=""),"",ROUND(IF(G664&lt;&gt;"",IF( VLOOKUP(G664,'Dim, min og maks'!$A$2:$F$54,6,FALSE)&lt;&gt;0,'1. Prosjekteringsverktøy'!E664/3600/VLOOKUP(G664,'Dim, min og maks'!$A$2:$F$54,6,FALSE),(E664/3600)/(((G664/2/1000))^2*PI())),IF( VLOOKUP(F664,'Dim, min og maks'!$A$2:$F$54,6,FALSE)&lt;&gt;0,'1. Prosjekteringsverktøy'!E664/3600/VLOOKUP($F664,'Dim, min og maks'!$A$2:$F$54,6,FALSE),($E664/3600)/((($F664/2/1000))^2*PI()))),1))),"Dim finnes ikke")</f>
        <v/>
      </c>
      <c r="J664" s="173" t="str">
        <f>IFERROR(ROUND(IF($F664=0,"",IF(H664=CAV!$A$3,E664,IF(G664&lt;&gt;"",IF($G664=100,'2. Velg maks og min hastigheter'!$H$5,IF($G664=125,'2. Velg maks og min hastigheter'!$H$6,IF($G664=160,'2. Velg maks og min hastigheter'!$H$7,IF($G664=200,'2. Velg maks og min hastigheter'!$H$8,IF($G664=250,'2. Velg maks og min hastigheter'!$H$9,IF($G664=315,'2. Velg maks og min hastigheter'!$H$10,IF($G664=400,'2. Velg maks og min hastigheter'!$H$11,IF($G664=500,'2. Velg maks og min hastigheter'!$H$12,IF($G664=630,'2. Velg maks og min hastigheter'!$H$13,VLOOKUP($G664,'Dim, min og maks'!$A$11:$H$54,6,FALSE)*3600*1.5))))))))),IF($F664=100,'2. Velg maks og min hastigheter'!$H$5,IF($F664=125,'2. Velg maks og min hastigheter'!$H$6,IF($F664=160,'2. Velg maks og min hastigheter'!$H$7,IF($F664=200,'2. Velg maks og min hastigheter'!$H$8,IF($F664=250,'2. Velg maks og min hastigheter'!$H$9,IF($F664=315,'2. Velg maks og min hastigheter'!$H$10,IF($F664=400,'2. Velg maks og min hastigheter'!$H$11,IF($F664=500,'2. Velg maks og min hastigheter'!$H$12,IF($F664=630,'2. Velg maks og min hastigheter'!$H$13,VLOOKUP($F664,'Dim, min og maks'!$A$11:$H$54,6,FALSE)*3600*1.5)))))))))))),0),"")</f>
        <v/>
      </c>
      <c r="K664" s="174"/>
      <c r="L664" s="175" t="str">
        <f t="shared" si="23"/>
        <v/>
      </c>
      <c r="M664" s="233" t="str">
        <f t="shared" si="24"/>
        <v/>
      </c>
      <c r="N664" s="233"/>
      <c r="O664" s="233"/>
      <c r="P664" s="164"/>
    </row>
    <row r="665" spans="1:16" ht="15" customHeight="1" x14ac:dyDescent="0.3">
      <c r="A665" s="155"/>
      <c r="B665" s="174" t="s">
        <v>425</v>
      </c>
      <c r="C665" s="164"/>
      <c r="D665" s="164"/>
      <c r="E665" s="164"/>
      <c r="F665" s="169" t="str">
        <f>IF($E665&lt;20,"",IF(H665=CAV!$A$3,IF($E665&lt;='CAV hastighet'!$E$5,100,IF($E665&lt;='CAV hastighet'!$E$6,125,IF($E665&lt;='CAV hastighet'!$E$7,160,IF($E665&lt;='CAV hastighet'!$E$8,200,IF($E665&lt;='CAV hastighet'!$E$9,250,IF($E665&lt;='CAV hastighet'!$E$10,315,IF($E665&lt;='CAV hastighet'!$E$11,400,IF($E665&lt;='CAV hastighet'!$E$12,500,IF($E665&lt;='CAV hastighet'!$E$13,630,"Dim må overstyres"))))))))),IF($E665&lt;='2. Velg maks og min hastigheter'!$E$5,100,IF($E665&lt;='2. Velg maks og min hastigheter'!$E$6,125,IF($E665&lt;='2. Velg maks og min hastigheter'!$E$7,160,IF($E665&lt;='2. Velg maks og min hastigheter'!$E$8,200,IF($E665&lt;='2. Velg maks og min hastigheter'!$E$9,250,IF($E665&lt;='2. Velg maks og min hastigheter'!$E$10,315,IF($E665&lt;='2. Velg maks og min hastigheter'!$E$11,400,IF($E665&lt;='2. Velg maks og min hastigheter'!$E$12,500,IF($E665&lt;='2. Velg maks og min hastigheter'!$E$13,630,"Bruk rektangulært")))))))))))</f>
        <v/>
      </c>
      <c r="G665" s="170"/>
      <c r="H665" s="170"/>
      <c r="I665" s="172" t="str">
        <f>IFERROR(IF(OR($E665="",F665=""),"",IF(AND(F665="Bruk rektangulært",G665=""),"",ROUND(IF(G665&lt;&gt;"",IF( VLOOKUP(G665,'Dim, min og maks'!$A$2:$F$54,6,FALSE)&lt;&gt;0,'1. Prosjekteringsverktøy'!E665/3600/VLOOKUP(G665,'Dim, min og maks'!$A$2:$F$54,6,FALSE),(E665/3600)/(((G665/2/1000))^2*PI())),IF( VLOOKUP(F665,'Dim, min og maks'!$A$2:$F$54,6,FALSE)&lt;&gt;0,'1. Prosjekteringsverktøy'!E665/3600/VLOOKUP($F665,'Dim, min og maks'!$A$2:$F$54,6,FALSE),($E665/3600)/((($F665/2/1000))^2*PI()))),1))),"Dim finnes ikke")</f>
        <v/>
      </c>
      <c r="J665" s="173" t="str">
        <f>IFERROR(ROUND(IF($F665=0,"",IF(H665=CAV!$A$3,E665,IF(G665&lt;&gt;"",IF($G665=100,'2. Velg maks og min hastigheter'!$H$5,IF($G665=125,'2. Velg maks og min hastigheter'!$H$6,IF($G665=160,'2. Velg maks og min hastigheter'!$H$7,IF($G665=200,'2. Velg maks og min hastigheter'!$H$8,IF($G665=250,'2. Velg maks og min hastigheter'!$H$9,IF($G665=315,'2. Velg maks og min hastigheter'!$H$10,IF($G665=400,'2. Velg maks og min hastigheter'!$H$11,IF($G665=500,'2. Velg maks og min hastigheter'!$H$12,IF($G665=630,'2. Velg maks og min hastigheter'!$H$13,VLOOKUP($G665,'Dim, min og maks'!$A$11:$H$54,6,FALSE)*3600*1.5))))))))),IF($F665=100,'2. Velg maks og min hastigheter'!$H$5,IF($F665=125,'2. Velg maks og min hastigheter'!$H$6,IF($F665=160,'2. Velg maks og min hastigheter'!$H$7,IF($F665=200,'2. Velg maks og min hastigheter'!$H$8,IF($F665=250,'2. Velg maks og min hastigheter'!$H$9,IF($F665=315,'2. Velg maks og min hastigheter'!$H$10,IF($F665=400,'2. Velg maks og min hastigheter'!$H$11,IF($F665=500,'2. Velg maks og min hastigheter'!$H$12,IF($F665=630,'2. Velg maks og min hastigheter'!$H$13,VLOOKUP($F665,'Dim, min og maks'!$A$11:$H$54,6,FALSE)*3600*1.5)))))))))))),0),"")</f>
        <v/>
      </c>
      <c r="K665" s="174"/>
      <c r="L665" s="175" t="str">
        <f t="shared" si="23"/>
        <v/>
      </c>
      <c r="M665" s="233" t="str">
        <f t="shared" si="24"/>
        <v/>
      </c>
      <c r="N665" s="233"/>
      <c r="O665" s="233"/>
      <c r="P665" s="164"/>
    </row>
    <row r="666" spans="1:16" ht="15" customHeight="1" x14ac:dyDescent="0.3">
      <c r="A666" s="155"/>
      <c r="B666" s="174" t="s">
        <v>425</v>
      </c>
      <c r="C666" s="164"/>
      <c r="D666" s="164"/>
      <c r="E666" s="164"/>
      <c r="F666" s="169" t="str">
        <f>IF($E666&lt;20,"",IF(H666=CAV!$A$3,IF($E666&lt;='CAV hastighet'!$E$5,100,IF($E666&lt;='CAV hastighet'!$E$6,125,IF($E666&lt;='CAV hastighet'!$E$7,160,IF($E666&lt;='CAV hastighet'!$E$8,200,IF($E666&lt;='CAV hastighet'!$E$9,250,IF($E666&lt;='CAV hastighet'!$E$10,315,IF($E666&lt;='CAV hastighet'!$E$11,400,IF($E666&lt;='CAV hastighet'!$E$12,500,IF($E666&lt;='CAV hastighet'!$E$13,630,"Dim må overstyres"))))))))),IF($E666&lt;='2. Velg maks og min hastigheter'!$E$5,100,IF($E666&lt;='2. Velg maks og min hastigheter'!$E$6,125,IF($E666&lt;='2. Velg maks og min hastigheter'!$E$7,160,IF($E666&lt;='2. Velg maks og min hastigheter'!$E$8,200,IF($E666&lt;='2. Velg maks og min hastigheter'!$E$9,250,IF($E666&lt;='2. Velg maks og min hastigheter'!$E$10,315,IF($E666&lt;='2. Velg maks og min hastigheter'!$E$11,400,IF($E666&lt;='2. Velg maks og min hastigheter'!$E$12,500,IF($E666&lt;='2. Velg maks og min hastigheter'!$E$13,630,"Bruk rektangulært")))))))))))</f>
        <v/>
      </c>
      <c r="G666" s="170"/>
      <c r="H666" s="170"/>
      <c r="I666" s="172" t="str">
        <f>IFERROR(IF(OR($E666="",F666=""),"",IF(AND(F666="Bruk rektangulært",G666=""),"",ROUND(IF(G666&lt;&gt;"",IF( VLOOKUP(G666,'Dim, min og maks'!$A$2:$F$54,6,FALSE)&lt;&gt;0,'1. Prosjekteringsverktøy'!E666/3600/VLOOKUP(G666,'Dim, min og maks'!$A$2:$F$54,6,FALSE),(E666/3600)/(((G666/2/1000))^2*PI())),IF( VLOOKUP(F666,'Dim, min og maks'!$A$2:$F$54,6,FALSE)&lt;&gt;0,'1. Prosjekteringsverktøy'!E666/3600/VLOOKUP($F666,'Dim, min og maks'!$A$2:$F$54,6,FALSE),($E666/3600)/((($F666/2/1000))^2*PI()))),1))),"Dim finnes ikke")</f>
        <v/>
      </c>
      <c r="J666" s="173" t="str">
        <f>IFERROR(ROUND(IF($F666=0,"",IF(H666=CAV!$A$3,E666,IF(G666&lt;&gt;"",IF($G666=100,'2. Velg maks og min hastigheter'!$H$5,IF($G666=125,'2. Velg maks og min hastigheter'!$H$6,IF($G666=160,'2. Velg maks og min hastigheter'!$H$7,IF($G666=200,'2. Velg maks og min hastigheter'!$H$8,IF($G666=250,'2. Velg maks og min hastigheter'!$H$9,IF($G666=315,'2. Velg maks og min hastigheter'!$H$10,IF($G666=400,'2. Velg maks og min hastigheter'!$H$11,IF($G666=500,'2. Velg maks og min hastigheter'!$H$12,IF($G666=630,'2. Velg maks og min hastigheter'!$H$13,VLOOKUP($G666,'Dim, min og maks'!$A$11:$H$54,6,FALSE)*3600*1.5))))))))),IF($F666=100,'2. Velg maks og min hastigheter'!$H$5,IF($F666=125,'2. Velg maks og min hastigheter'!$H$6,IF($F666=160,'2. Velg maks og min hastigheter'!$H$7,IF($F666=200,'2. Velg maks og min hastigheter'!$H$8,IF($F666=250,'2. Velg maks og min hastigheter'!$H$9,IF($F666=315,'2. Velg maks og min hastigheter'!$H$10,IF($F666=400,'2. Velg maks og min hastigheter'!$H$11,IF($F666=500,'2. Velg maks og min hastigheter'!$H$12,IF($F666=630,'2. Velg maks og min hastigheter'!$H$13,VLOOKUP($F666,'Dim, min og maks'!$A$11:$H$54,6,FALSE)*3600*1.5)))))))))))),0),"")</f>
        <v/>
      </c>
      <c r="K666" s="174"/>
      <c r="L666" s="175" t="str">
        <f t="shared" si="23"/>
        <v/>
      </c>
      <c r="M666" s="233" t="str">
        <f t="shared" si="24"/>
        <v/>
      </c>
      <c r="N666" s="233"/>
      <c r="O666" s="233"/>
      <c r="P666" s="164"/>
    </row>
    <row r="667" spans="1:16" ht="15" customHeight="1" x14ac:dyDescent="0.3">
      <c r="A667" s="155"/>
      <c r="B667" s="174" t="s">
        <v>425</v>
      </c>
      <c r="C667" s="164"/>
      <c r="D667" s="164"/>
      <c r="E667" s="164"/>
      <c r="F667" s="169" t="str">
        <f>IF($E667&lt;20,"",IF(H667=CAV!$A$3,IF($E667&lt;='CAV hastighet'!$E$5,100,IF($E667&lt;='CAV hastighet'!$E$6,125,IF($E667&lt;='CAV hastighet'!$E$7,160,IF($E667&lt;='CAV hastighet'!$E$8,200,IF($E667&lt;='CAV hastighet'!$E$9,250,IF($E667&lt;='CAV hastighet'!$E$10,315,IF($E667&lt;='CAV hastighet'!$E$11,400,IF($E667&lt;='CAV hastighet'!$E$12,500,IF($E667&lt;='CAV hastighet'!$E$13,630,"Dim må overstyres"))))))))),IF($E667&lt;='2. Velg maks og min hastigheter'!$E$5,100,IF($E667&lt;='2. Velg maks og min hastigheter'!$E$6,125,IF($E667&lt;='2. Velg maks og min hastigheter'!$E$7,160,IF($E667&lt;='2. Velg maks og min hastigheter'!$E$8,200,IF($E667&lt;='2. Velg maks og min hastigheter'!$E$9,250,IF($E667&lt;='2. Velg maks og min hastigheter'!$E$10,315,IF($E667&lt;='2. Velg maks og min hastigheter'!$E$11,400,IF($E667&lt;='2. Velg maks og min hastigheter'!$E$12,500,IF($E667&lt;='2. Velg maks og min hastigheter'!$E$13,630,"Bruk rektangulært")))))))))))</f>
        <v/>
      </c>
      <c r="G667" s="170"/>
      <c r="H667" s="170"/>
      <c r="I667" s="172" t="str">
        <f>IFERROR(IF(OR($E667="",F667=""),"",IF(AND(F667="Bruk rektangulært",G667=""),"",ROUND(IF(G667&lt;&gt;"",IF( VLOOKUP(G667,'Dim, min og maks'!$A$2:$F$54,6,FALSE)&lt;&gt;0,'1. Prosjekteringsverktøy'!E667/3600/VLOOKUP(G667,'Dim, min og maks'!$A$2:$F$54,6,FALSE),(E667/3600)/(((G667/2/1000))^2*PI())),IF( VLOOKUP(F667,'Dim, min og maks'!$A$2:$F$54,6,FALSE)&lt;&gt;0,'1. Prosjekteringsverktøy'!E667/3600/VLOOKUP($F667,'Dim, min og maks'!$A$2:$F$54,6,FALSE),($E667/3600)/((($F667/2/1000))^2*PI()))),1))),"Dim finnes ikke")</f>
        <v/>
      </c>
      <c r="J667" s="173" t="str">
        <f>IFERROR(ROUND(IF($F667=0,"",IF(H667=CAV!$A$3,E667,IF(G667&lt;&gt;"",IF($G667=100,'2. Velg maks og min hastigheter'!$H$5,IF($G667=125,'2. Velg maks og min hastigheter'!$H$6,IF($G667=160,'2. Velg maks og min hastigheter'!$H$7,IF($G667=200,'2. Velg maks og min hastigheter'!$H$8,IF($G667=250,'2. Velg maks og min hastigheter'!$H$9,IF($G667=315,'2. Velg maks og min hastigheter'!$H$10,IF($G667=400,'2. Velg maks og min hastigheter'!$H$11,IF($G667=500,'2. Velg maks og min hastigheter'!$H$12,IF($G667=630,'2. Velg maks og min hastigheter'!$H$13,VLOOKUP($G667,'Dim, min og maks'!$A$11:$H$54,6,FALSE)*3600*1.5))))))))),IF($F667=100,'2. Velg maks og min hastigheter'!$H$5,IF($F667=125,'2. Velg maks og min hastigheter'!$H$6,IF($F667=160,'2. Velg maks og min hastigheter'!$H$7,IF($F667=200,'2. Velg maks og min hastigheter'!$H$8,IF($F667=250,'2. Velg maks og min hastigheter'!$H$9,IF($F667=315,'2. Velg maks og min hastigheter'!$H$10,IF($F667=400,'2. Velg maks og min hastigheter'!$H$11,IF($F667=500,'2. Velg maks og min hastigheter'!$H$12,IF($F667=630,'2. Velg maks og min hastigheter'!$H$13,VLOOKUP($F667,'Dim, min og maks'!$A$11:$H$54,6,FALSE)*3600*1.5)))))))))))),0),"")</f>
        <v/>
      </c>
      <c r="K667" s="174"/>
      <c r="L667" s="175" t="str">
        <f t="shared" si="23"/>
        <v/>
      </c>
      <c r="M667" s="233" t="str">
        <f t="shared" si="24"/>
        <v/>
      </c>
      <c r="N667" s="233"/>
      <c r="O667" s="233"/>
      <c r="P667" s="164"/>
    </row>
    <row r="668" spans="1:16" ht="15" customHeight="1" x14ac:dyDescent="0.3">
      <c r="A668" s="155"/>
      <c r="B668" s="174" t="s">
        <v>425</v>
      </c>
      <c r="C668" s="164"/>
      <c r="D668" s="164"/>
      <c r="E668" s="164"/>
      <c r="F668" s="169" t="str">
        <f>IF($E668&lt;20,"",IF(H668=CAV!$A$3,IF($E668&lt;='CAV hastighet'!$E$5,100,IF($E668&lt;='CAV hastighet'!$E$6,125,IF($E668&lt;='CAV hastighet'!$E$7,160,IF($E668&lt;='CAV hastighet'!$E$8,200,IF($E668&lt;='CAV hastighet'!$E$9,250,IF($E668&lt;='CAV hastighet'!$E$10,315,IF($E668&lt;='CAV hastighet'!$E$11,400,IF($E668&lt;='CAV hastighet'!$E$12,500,IF($E668&lt;='CAV hastighet'!$E$13,630,"Dim må overstyres"))))))))),IF($E668&lt;='2. Velg maks og min hastigheter'!$E$5,100,IF($E668&lt;='2. Velg maks og min hastigheter'!$E$6,125,IF($E668&lt;='2. Velg maks og min hastigheter'!$E$7,160,IF($E668&lt;='2. Velg maks og min hastigheter'!$E$8,200,IF($E668&lt;='2. Velg maks og min hastigheter'!$E$9,250,IF($E668&lt;='2. Velg maks og min hastigheter'!$E$10,315,IF($E668&lt;='2. Velg maks og min hastigheter'!$E$11,400,IF($E668&lt;='2. Velg maks og min hastigheter'!$E$12,500,IF($E668&lt;='2. Velg maks og min hastigheter'!$E$13,630,"Bruk rektangulært")))))))))))</f>
        <v/>
      </c>
      <c r="G668" s="170"/>
      <c r="H668" s="170"/>
      <c r="I668" s="172" t="str">
        <f>IFERROR(IF(OR($E668="",F668=""),"",IF(AND(F668="Bruk rektangulært",G668=""),"",ROUND(IF(G668&lt;&gt;"",IF( VLOOKUP(G668,'Dim, min og maks'!$A$2:$F$54,6,FALSE)&lt;&gt;0,'1. Prosjekteringsverktøy'!E668/3600/VLOOKUP(G668,'Dim, min og maks'!$A$2:$F$54,6,FALSE),(E668/3600)/(((G668/2/1000))^2*PI())),IF( VLOOKUP(F668,'Dim, min og maks'!$A$2:$F$54,6,FALSE)&lt;&gt;0,'1. Prosjekteringsverktøy'!E668/3600/VLOOKUP($F668,'Dim, min og maks'!$A$2:$F$54,6,FALSE),($E668/3600)/((($F668/2/1000))^2*PI()))),1))),"Dim finnes ikke")</f>
        <v/>
      </c>
      <c r="J668" s="173" t="str">
        <f>IFERROR(ROUND(IF($F668=0,"",IF(H668=CAV!$A$3,E668,IF(G668&lt;&gt;"",IF($G668=100,'2. Velg maks og min hastigheter'!$H$5,IF($G668=125,'2. Velg maks og min hastigheter'!$H$6,IF($G668=160,'2. Velg maks og min hastigheter'!$H$7,IF($G668=200,'2. Velg maks og min hastigheter'!$H$8,IF($G668=250,'2. Velg maks og min hastigheter'!$H$9,IF($G668=315,'2. Velg maks og min hastigheter'!$H$10,IF($G668=400,'2. Velg maks og min hastigheter'!$H$11,IF($G668=500,'2. Velg maks og min hastigheter'!$H$12,IF($G668=630,'2. Velg maks og min hastigheter'!$H$13,VLOOKUP($G668,'Dim, min og maks'!$A$11:$H$54,6,FALSE)*3600*1.5))))))))),IF($F668=100,'2. Velg maks og min hastigheter'!$H$5,IF($F668=125,'2. Velg maks og min hastigheter'!$H$6,IF($F668=160,'2. Velg maks og min hastigheter'!$H$7,IF($F668=200,'2. Velg maks og min hastigheter'!$H$8,IF($F668=250,'2. Velg maks og min hastigheter'!$H$9,IF($F668=315,'2. Velg maks og min hastigheter'!$H$10,IF($F668=400,'2. Velg maks og min hastigheter'!$H$11,IF($F668=500,'2. Velg maks og min hastigheter'!$H$12,IF($F668=630,'2. Velg maks og min hastigheter'!$H$13,VLOOKUP($F668,'Dim, min og maks'!$A$11:$H$54,6,FALSE)*3600*1.5)))))))))))),0),"")</f>
        <v/>
      </c>
      <c r="K668" s="174"/>
      <c r="L668" s="175" t="str">
        <f t="shared" si="23"/>
        <v/>
      </c>
      <c r="M668" s="233" t="str">
        <f t="shared" si="24"/>
        <v/>
      </c>
      <c r="N668" s="233"/>
      <c r="O668" s="233"/>
      <c r="P668" s="164"/>
    </row>
    <row r="669" spans="1:16" ht="15" customHeight="1" x14ac:dyDescent="0.3">
      <c r="A669" s="155"/>
      <c r="B669" s="174" t="s">
        <v>425</v>
      </c>
      <c r="C669" s="164"/>
      <c r="D669" s="164"/>
      <c r="E669" s="164"/>
      <c r="F669" s="169" t="str">
        <f>IF($E669&lt;20,"",IF(H669=CAV!$A$3,IF($E669&lt;='CAV hastighet'!$E$5,100,IF($E669&lt;='CAV hastighet'!$E$6,125,IF($E669&lt;='CAV hastighet'!$E$7,160,IF($E669&lt;='CAV hastighet'!$E$8,200,IF($E669&lt;='CAV hastighet'!$E$9,250,IF($E669&lt;='CAV hastighet'!$E$10,315,IF($E669&lt;='CAV hastighet'!$E$11,400,IF($E669&lt;='CAV hastighet'!$E$12,500,IF($E669&lt;='CAV hastighet'!$E$13,630,"Dim må overstyres"))))))))),IF($E669&lt;='2. Velg maks og min hastigheter'!$E$5,100,IF($E669&lt;='2. Velg maks og min hastigheter'!$E$6,125,IF($E669&lt;='2. Velg maks og min hastigheter'!$E$7,160,IF($E669&lt;='2. Velg maks og min hastigheter'!$E$8,200,IF($E669&lt;='2. Velg maks og min hastigheter'!$E$9,250,IF($E669&lt;='2. Velg maks og min hastigheter'!$E$10,315,IF($E669&lt;='2. Velg maks og min hastigheter'!$E$11,400,IF($E669&lt;='2. Velg maks og min hastigheter'!$E$12,500,IF($E669&lt;='2. Velg maks og min hastigheter'!$E$13,630,"Bruk rektangulært")))))))))))</f>
        <v/>
      </c>
      <c r="G669" s="170"/>
      <c r="H669" s="170"/>
      <c r="I669" s="172" t="str">
        <f>IFERROR(IF(OR($E669="",F669=""),"",IF(AND(F669="Bruk rektangulært",G669=""),"",ROUND(IF(G669&lt;&gt;"",IF( VLOOKUP(G669,'Dim, min og maks'!$A$2:$F$54,6,FALSE)&lt;&gt;0,'1. Prosjekteringsverktøy'!E669/3600/VLOOKUP(G669,'Dim, min og maks'!$A$2:$F$54,6,FALSE),(E669/3600)/(((G669/2/1000))^2*PI())),IF( VLOOKUP(F669,'Dim, min og maks'!$A$2:$F$54,6,FALSE)&lt;&gt;0,'1. Prosjekteringsverktøy'!E669/3600/VLOOKUP($F669,'Dim, min og maks'!$A$2:$F$54,6,FALSE),($E669/3600)/((($F669/2/1000))^2*PI()))),1))),"Dim finnes ikke")</f>
        <v/>
      </c>
      <c r="J669" s="173" t="str">
        <f>IFERROR(ROUND(IF($F669=0,"",IF(H669=CAV!$A$3,E669,IF(G669&lt;&gt;"",IF($G669=100,'2. Velg maks og min hastigheter'!$H$5,IF($G669=125,'2. Velg maks og min hastigheter'!$H$6,IF($G669=160,'2. Velg maks og min hastigheter'!$H$7,IF($G669=200,'2. Velg maks og min hastigheter'!$H$8,IF($G669=250,'2. Velg maks og min hastigheter'!$H$9,IF($G669=315,'2. Velg maks og min hastigheter'!$H$10,IF($G669=400,'2. Velg maks og min hastigheter'!$H$11,IF($G669=500,'2. Velg maks og min hastigheter'!$H$12,IF($G669=630,'2. Velg maks og min hastigheter'!$H$13,VLOOKUP($G669,'Dim, min og maks'!$A$11:$H$54,6,FALSE)*3600*1.5))))))))),IF($F669=100,'2. Velg maks og min hastigheter'!$H$5,IF($F669=125,'2. Velg maks og min hastigheter'!$H$6,IF($F669=160,'2. Velg maks og min hastigheter'!$H$7,IF($F669=200,'2. Velg maks og min hastigheter'!$H$8,IF($F669=250,'2. Velg maks og min hastigheter'!$H$9,IF($F669=315,'2. Velg maks og min hastigheter'!$H$10,IF($F669=400,'2. Velg maks og min hastigheter'!$H$11,IF($F669=500,'2. Velg maks og min hastigheter'!$H$12,IF($F669=630,'2. Velg maks og min hastigheter'!$H$13,VLOOKUP($F669,'Dim, min og maks'!$A$11:$H$54,6,FALSE)*3600*1.5)))))))))))),0),"")</f>
        <v/>
      </c>
      <c r="K669" s="174"/>
      <c r="L669" s="175" t="str">
        <f t="shared" si="23"/>
        <v/>
      </c>
      <c r="M669" s="233" t="str">
        <f t="shared" si="24"/>
        <v/>
      </c>
      <c r="N669" s="233"/>
      <c r="O669" s="233"/>
      <c r="P669" s="164"/>
    </row>
    <row r="670" spans="1:16" ht="15" customHeight="1" x14ac:dyDescent="0.3">
      <c r="A670" s="155"/>
      <c r="B670" s="174" t="s">
        <v>425</v>
      </c>
      <c r="C670" s="164"/>
      <c r="D670" s="164"/>
      <c r="E670" s="164"/>
      <c r="F670" s="169" t="str">
        <f>IF($E670&lt;20,"",IF(H670=CAV!$A$3,IF($E670&lt;='CAV hastighet'!$E$5,100,IF($E670&lt;='CAV hastighet'!$E$6,125,IF($E670&lt;='CAV hastighet'!$E$7,160,IF($E670&lt;='CAV hastighet'!$E$8,200,IF($E670&lt;='CAV hastighet'!$E$9,250,IF($E670&lt;='CAV hastighet'!$E$10,315,IF($E670&lt;='CAV hastighet'!$E$11,400,IF($E670&lt;='CAV hastighet'!$E$12,500,IF($E670&lt;='CAV hastighet'!$E$13,630,"Dim må overstyres"))))))))),IF($E670&lt;='2. Velg maks og min hastigheter'!$E$5,100,IF($E670&lt;='2. Velg maks og min hastigheter'!$E$6,125,IF($E670&lt;='2. Velg maks og min hastigheter'!$E$7,160,IF($E670&lt;='2. Velg maks og min hastigheter'!$E$8,200,IF($E670&lt;='2. Velg maks og min hastigheter'!$E$9,250,IF($E670&lt;='2. Velg maks og min hastigheter'!$E$10,315,IF($E670&lt;='2. Velg maks og min hastigheter'!$E$11,400,IF($E670&lt;='2. Velg maks og min hastigheter'!$E$12,500,IF($E670&lt;='2. Velg maks og min hastigheter'!$E$13,630,"Bruk rektangulært")))))))))))</f>
        <v/>
      </c>
      <c r="G670" s="170"/>
      <c r="H670" s="170"/>
      <c r="I670" s="172" t="str">
        <f>IFERROR(IF(OR($E670="",F670=""),"",IF(AND(F670="Bruk rektangulært",G670=""),"",ROUND(IF(G670&lt;&gt;"",IF( VLOOKUP(G670,'Dim, min og maks'!$A$2:$F$54,6,FALSE)&lt;&gt;0,'1. Prosjekteringsverktøy'!E670/3600/VLOOKUP(G670,'Dim, min og maks'!$A$2:$F$54,6,FALSE),(E670/3600)/(((G670/2/1000))^2*PI())),IF( VLOOKUP(F670,'Dim, min og maks'!$A$2:$F$54,6,FALSE)&lt;&gt;0,'1. Prosjekteringsverktøy'!E670/3600/VLOOKUP($F670,'Dim, min og maks'!$A$2:$F$54,6,FALSE),($E670/3600)/((($F670/2/1000))^2*PI()))),1))),"Dim finnes ikke")</f>
        <v/>
      </c>
      <c r="J670" s="173" t="str">
        <f>IFERROR(ROUND(IF($F670=0,"",IF(H670=CAV!$A$3,E670,IF(G670&lt;&gt;"",IF($G670=100,'2. Velg maks og min hastigheter'!$H$5,IF($G670=125,'2. Velg maks og min hastigheter'!$H$6,IF($G670=160,'2. Velg maks og min hastigheter'!$H$7,IF($G670=200,'2. Velg maks og min hastigheter'!$H$8,IF($G670=250,'2. Velg maks og min hastigheter'!$H$9,IF($G670=315,'2. Velg maks og min hastigheter'!$H$10,IF($G670=400,'2. Velg maks og min hastigheter'!$H$11,IF($G670=500,'2. Velg maks og min hastigheter'!$H$12,IF($G670=630,'2. Velg maks og min hastigheter'!$H$13,VLOOKUP($G670,'Dim, min og maks'!$A$11:$H$54,6,FALSE)*3600*1.5))))))))),IF($F670=100,'2. Velg maks og min hastigheter'!$H$5,IF($F670=125,'2. Velg maks og min hastigheter'!$H$6,IF($F670=160,'2. Velg maks og min hastigheter'!$H$7,IF($F670=200,'2. Velg maks og min hastigheter'!$H$8,IF($F670=250,'2. Velg maks og min hastigheter'!$H$9,IF($F670=315,'2. Velg maks og min hastigheter'!$H$10,IF($F670=400,'2. Velg maks og min hastigheter'!$H$11,IF($F670=500,'2. Velg maks og min hastigheter'!$H$12,IF($F670=630,'2. Velg maks og min hastigheter'!$H$13,VLOOKUP($F670,'Dim, min og maks'!$A$11:$H$54,6,FALSE)*3600*1.5)))))))))))),0),"")</f>
        <v/>
      </c>
      <c r="K670" s="174"/>
      <c r="L670" s="175" t="str">
        <f t="shared" si="23"/>
        <v/>
      </c>
      <c r="M670" s="233" t="str">
        <f t="shared" si="24"/>
        <v/>
      </c>
      <c r="N670" s="233"/>
      <c r="O670" s="233"/>
      <c r="P670" s="164"/>
    </row>
    <row r="671" spans="1:16" ht="15" customHeight="1" x14ac:dyDescent="0.3">
      <c r="A671" s="155"/>
      <c r="B671" s="174" t="s">
        <v>425</v>
      </c>
      <c r="C671" s="164"/>
      <c r="D671" s="164"/>
      <c r="E671" s="164"/>
      <c r="F671" s="169" t="str">
        <f>IF($E671&lt;20,"",IF(H671=CAV!$A$3,IF($E671&lt;='CAV hastighet'!$E$5,100,IF($E671&lt;='CAV hastighet'!$E$6,125,IF($E671&lt;='CAV hastighet'!$E$7,160,IF($E671&lt;='CAV hastighet'!$E$8,200,IF($E671&lt;='CAV hastighet'!$E$9,250,IF($E671&lt;='CAV hastighet'!$E$10,315,IF($E671&lt;='CAV hastighet'!$E$11,400,IF($E671&lt;='CAV hastighet'!$E$12,500,IF($E671&lt;='CAV hastighet'!$E$13,630,"Dim må overstyres"))))))))),IF($E671&lt;='2. Velg maks og min hastigheter'!$E$5,100,IF($E671&lt;='2. Velg maks og min hastigheter'!$E$6,125,IF($E671&lt;='2. Velg maks og min hastigheter'!$E$7,160,IF($E671&lt;='2. Velg maks og min hastigheter'!$E$8,200,IF($E671&lt;='2. Velg maks og min hastigheter'!$E$9,250,IF($E671&lt;='2. Velg maks og min hastigheter'!$E$10,315,IF($E671&lt;='2. Velg maks og min hastigheter'!$E$11,400,IF($E671&lt;='2. Velg maks og min hastigheter'!$E$12,500,IF($E671&lt;='2. Velg maks og min hastigheter'!$E$13,630,"Bruk rektangulært")))))))))))</f>
        <v/>
      </c>
      <c r="G671" s="170"/>
      <c r="H671" s="170"/>
      <c r="I671" s="172" t="str">
        <f>IFERROR(IF(OR($E671="",F671=""),"",IF(AND(F671="Bruk rektangulært",G671=""),"",ROUND(IF(G671&lt;&gt;"",IF( VLOOKUP(G671,'Dim, min og maks'!$A$2:$F$54,6,FALSE)&lt;&gt;0,'1. Prosjekteringsverktøy'!E671/3600/VLOOKUP(G671,'Dim, min og maks'!$A$2:$F$54,6,FALSE),(E671/3600)/(((G671/2/1000))^2*PI())),IF( VLOOKUP(F671,'Dim, min og maks'!$A$2:$F$54,6,FALSE)&lt;&gt;0,'1. Prosjekteringsverktøy'!E671/3600/VLOOKUP($F671,'Dim, min og maks'!$A$2:$F$54,6,FALSE),($E671/3600)/((($F671/2/1000))^2*PI()))),1))),"Dim finnes ikke")</f>
        <v/>
      </c>
      <c r="J671" s="173" t="str">
        <f>IFERROR(ROUND(IF($F671=0,"",IF(H671=CAV!$A$3,E671,IF(G671&lt;&gt;"",IF($G671=100,'2. Velg maks og min hastigheter'!$H$5,IF($G671=125,'2. Velg maks og min hastigheter'!$H$6,IF($G671=160,'2. Velg maks og min hastigheter'!$H$7,IF($G671=200,'2. Velg maks og min hastigheter'!$H$8,IF($G671=250,'2. Velg maks og min hastigheter'!$H$9,IF($G671=315,'2. Velg maks og min hastigheter'!$H$10,IF($G671=400,'2. Velg maks og min hastigheter'!$H$11,IF($G671=500,'2. Velg maks og min hastigheter'!$H$12,IF($G671=630,'2. Velg maks og min hastigheter'!$H$13,VLOOKUP($G671,'Dim, min og maks'!$A$11:$H$54,6,FALSE)*3600*1.5))))))))),IF($F671=100,'2. Velg maks og min hastigheter'!$H$5,IF($F671=125,'2. Velg maks og min hastigheter'!$H$6,IF($F671=160,'2. Velg maks og min hastigheter'!$H$7,IF($F671=200,'2. Velg maks og min hastigheter'!$H$8,IF($F671=250,'2. Velg maks og min hastigheter'!$H$9,IF($F671=315,'2. Velg maks og min hastigheter'!$H$10,IF($F671=400,'2. Velg maks og min hastigheter'!$H$11,IF($F671=500,'2. Velg maks og min hastigheter'!$H$12,IF($F671=630,'2. Velg maks og min hastigheter'!$H$13,VLOOKUP($F671,'Dim, min og maks'!$A$11:$H$54,6,FALSE)*3600*1.5)))))))))))),0),"")</f>
        <v/>
      </c>
      <c r="K671" s="174"/>
      <c r="L671" s="175" t="str">
        <f t="shared" si="23"/>
        <v/>
      </c>
      <c r="M671" s="233" t="str">
        <f t="shared" si="24"/>
        <v/>
      </c>
      <c r="N671" s="233"/>
      <c r="O671" s="233"/>
      <c r="P671" s="164"/>
    </row>
    <row r="672" spans="1:16" ht="15" customHeight="1" x14ac:dyDescent="0.3">
      <c r="A672" s="155"/>
      <c r="B672" s="174" t="s">
        <v>425</v>
      </c>
      <c r="C672" s="164"/>
      <c r="D672" s="164"/>
      <c r="E672" s="164"/>
      <c r="F672" s="169" t="str">
        <f>IF($E672&lt;20,"",IF(H672=CAV!$A$3,IF($E672&lt;='CAV hastighet'!$E$5,100,IF($E672&lt;='CAV hastighet'!$E$6,125,IF($E672&lt;='CAV hastighet'!$E$7,160,IF($E672&lt;='CAV hastighet'!$E$8,200,IF($E672&lt;='CAV hastighet'!$E$9,250,IF($E672&lt;='CAV hastighet'!$E$10,315,IF($E672&lt;='CAV hastighet'!$E$11,400,IF($E672&lt;='CAV hastighet'!$E$12,500,IF($E672&lt;='CAV hastighet'!$E$13,630,"Dim må overstyres"))))))))),IF($E672&lt;='2. Velg maks og min hastigheter'!$E$5,100,IF($E672&lt;='2. Velg maks og min hastigheter'!$E$6,125,IF($E672&lt;='2. Velg maks og min hastigheter'!$E$7,160,IF($E672&lt;='2. Velg maks og min hastigheter'!$E$8,200,IF($E672&lt;='2. Velg maks og min hastigheter'!$E$9,250,IF($E672&lt;='2. Velg maks og min hastigheter'!$E$10,315,IF($E672&lt;='2. Velg maks og min hastigheter'!$E$11,400,IF($E672&lt;='2. Velg maks og min hastigheter'!$E$12,500,IF($E672&lt;='2. Velg maks og min hastigheter'!$E$13,630,"Bruk rektangulært")))))))))))</f>
        <v/>
      </c>
      <c r="G672" s="170"/>
      <c r="H672" s="170"/>
      <c r="I672" s="172" t="str">
        <f>IFERROR(IF(OR($E672="",F672=""),"",IF(AND(F672="Bruk rektangulært",G672=""),"",ROUND(IF(G672&lt;&gt;"",IF( VLOOKUP(G672,'Dim, min og maks'!$A$2:$F$54,6,FALSE)&lt;&gt;0,'1. Prosjekteringsverktøy'!E672/3600/VLOOKUP(G672,'Dim, min og maks'!$A$2:$F$54,6,FALSE),(E672/3600)/(((G672/2/1000))^2*PI())),IF( VLOOKUP(F672,'Dim, min og maks'!$A$2:$F$54,6,FALSE)&lt;&gt;0,'1. Prosjekteringsverktøy'!E672/3600/VLOOKUP($F672,'Dim, min og maks'!$A$2:$F$54,6,FALSE),($E672/3600)/((($F672/2/1000))^2*PI()))),1))),"Dim finnes ikke")</f>
        <v/>
      </c>
      <c r="J672" s="173" t="str">
        <f>IFERROR(ROUND(IF($F672=0,"",IF(H672=CAV!$A$3,E672,IF(G672&lt;&gt;"",IF($G672=100,'2. Velg maks og min hastigheter'!$H$5,IF($G672=125,'2. Velg maks og min hastigheter'!$H$6,IF($G672=160,'2. Velg maks og min hastigheter'!$H$7,IF($G672=200,'2. Velg maks og min hastigheter'!$H$8,IF($G672=250,'2. Velg maks og min hastigheter'!$H$9,IF($G672=315,'2. Velg maks og min hastigheter'!$H$10,IF($G672=400,'2. Velg maks og min hastigheter'!$H$11,IF($G672=500,'2. Velg maks og min hastigheter'!$H$12,IF($G672=630,'2. Velg maks og min hastigheter'!$H$13,VLOOKUP($G672,'Dim, min og maks'!$A$11:$H$54,6,FALSE)*3600*1.5))))))))),IF($F672=100,'2. Velg maks og min hastigheter'!$H$5,IF($F672=125,'2. Velg maks og min hastigheter'!$H$6,IF($F672=160,'2. Velg maks og min hastigheter'!$H$7,IF($F672=200,'2. Velg maks og min hastigheter'!$H$8,IF($F672=250,'2. Velg maks og min hastigheter'!$H$9,IF($F672=315,'2. Velg maks og min hastigheter'!$H$10,IF($F672=400,'2. Velg maks og min hastigheter'!$H$11,IF($F672=500,'2. Velg maks og min hastigheter'!$H$12,IF($F672=630,'2. Velg maks og min hastigheter'!$H$13,VLOOKUP($F672,'Dim, min og maks'!$A$11:$H$54,6,FALSE)*3600*1.5)))))))))))),0),"")</f>
        <v/>
      </c>
      <c r="K672" s="174"/>
      <c r="L672" s="175" t="str">
        <f t="shared" si="23"/>
        <v/>
      </c>
      <c r="M672" s="233" t="str">
        <f t="shared" si="24"/>
        <v/>
      </c>
      <c r="N672" s="233"/>
      <c r="O672" s="233"/>
      <c r="P672" s="164"/>
    </row>
    <row r="673" spans="1:16" ht="15" customHeight="1" x14ac:dyDescent="0.3">
      <c r="A673" s="155"/>
      <c r="B673" s="174" t="s">
        <v>425</v>
      </c>
      <c r="C673" s="164"/>
      <c r="D673" s="164"/>
      <c r="E673" s="164"/>
      <c r="F673" s="169" t="str">
        <f>IF($E673&lt;20,"",IF(H673=CAV!$A$3,IF($E673&lt;='CAV hastighet'!$E$5,100,IF($E673&lt;='CAV hastighet'!$E$6,125,IF($E673&lt;='CAV hastighet'!$E$7,160,IF($E673&lt;='CAV hastighet'!$E$8,200,IF($E673&lt;='CAV hastighet'!$E$9,250,IF($E673&lt;='CAV hastighet'!$E$10,315,IF($E673&lt;='CAV hastighet'!$E$11,400,IF($E673&lt;='CAV hastighet'!$E$12,500,IF($E673&lt;='CAV hastighet'!$E$13,630,"Dim må overstyres"))))))))),IF($E673&lt;='2. Velg maks og min hastigheter'!$E$5,100,IF($E673&lt;='2. Velg maks og min hastigheter'!$E$6,125,IF($E673&lt;='2. Velg maks og min hastigheter'!$E$7,160,IF($E673&lt;='2. Velg maks og min hastigheter'!$E$8,200,IF($E673&lt;='2. Velg maks og min hastigheter'!$E$9,250,IF($E673&lt;='2. Velg maks og min hastigheter'!$E$10,315,IF($E673&lt;='2. Velg maks og min hastigheter'!$E$11,400,IF($E673&lt;='2. Velg maks og min hastigheter'!$E$12,500,IF($E673&lt;='2. Velg maks og min hastigheter'!$E$13,630,"Bruk rektangulært")))))))))))</f>
        <v/>
      </c>
      <c r="G673" s="170"/>
      <c r="H673" s="170"/>
      <c r="I673" s="172" t="str">
        <f>IFERROR(IF(OR($E673="",F673=""),"",IF(AND(F673="Bruk rektangulært",G673=""),"",ROUND(IF(G673&lt;&gt;"",IF( VLOOKUP(G673,'Dim, min og maks'!$A$2:$F$54,6,FALSE)&lt;&gt;0,'1. Prosjekteringsverktøy'!E673/3600/VLOOKUP(G673,'Dim, min og maks'!$A$2:$F$54,6,FALSE),(E673/3600)/(((G673/2/1000))^2*PI())),IF( VLOOKUP(F673,'Dim, min og maks'!$A$2:$F$54,6,FALSE)&lt;&gt;0,'1. Prosjekteringsverktøy'!E673/3600/VLOOKUP($F673,'Dim, min og maks'!$A$2:$F$54,6,FALSE),($E673/3600)/((($F673/2/1000))^2*PI()))),1))),"Dim finnes ikke")</f>
        <v/>
      </c>
      <c r="J673" s="173" t="str">
        <f>IFERROR(ROUND(IF($F673=0,"",IF(H673=CAV!$A$3,E673,IF(G673&lt;&gt;"",IF($G673=100,'2. Velg maks og min hastigheter'!$H$5,IF($G673=125,'2. Velg maks og min hastigheter'!$H$6,IF($G673=160,'2. Velg maks og min hastigheter'!$H$7,IF($G673=200,'2. Velg maks og min hastigheter'!$H$8,IF($G673=250,'2. Velg maks og min hastigheter'!$H$9,IF($G673=315,'2. Velg maks og min hastigheter'!$H$10,IF($G673=400,'2. Velg maks og min hastigheter'!$H$11,IF($G673=500,'2. Velg maks og min hastigheter'!$H$12,IF($G673=630,'2. Velg maks og min hastigheter'!$H$13,VLOOKUP($G673,'Dim, min og maks'!$A$11:$H$54,6,FALSE)*3600*1.5))))))))),IF($F673=100,'2. Velg maks og min hastigheter'!$H$5,IF($F673=125,'2. Velg maks og min hastigheter'!$H$6,IF($F673=160,'2. Velg maks og min hastigheter'!$H$7,IF($F673=200,'2. Velg maks og min hastigheter'!$H$8,IF($F673=250,'2. Velg maks og min hastigheter'!$H$9,IF($F673=315,'2. Velg maks og min hastigheter'!$H$10,IF($F673=400,'2. Velg maks og min hastigheter'!$H$11,IF($F673=500,'2. Velg maks og min hastigheter'!$H$12,IF($F673=630,'2. Velg maks og min hastigheter'!$H$13,VLOOKUP($F673,'Dim, min og maks'!$A$11:$H$54,6,FALSE)*3600*1.5)))))))))))),0),"")</f>
        <v/>
      </c>
      <c r="K673" s="174"/>
      <c r="L673" s="175" t="str">
        <f t="shared" si="23"/>
        <v/>
      </c>
      <c r="M673" s="233" t="str">
        <f t="shared" si="24"/>
        <v/>
      </c>
      <c r="N673" s="233"/>
      <c r="O673" s="233"/>
      <c r="P673" s="164"/>
    </row>
    <row r="674" spans="1:16" ht="15" customHeight="1" x14ac:dyDescent="0.3">
      <c r="A674" s="155"/>
      <c r="B674" s="174" t="s">
        <v>425</v>
      </c>
      <c r="C674" s="164"/>
      <c r="D674" s="164"/>
      <c r="E674" s="164"/>
      <c r="F674" s="169" t="str">
        <f>IF($E674&lt;20,"",IF(H674=CAV!$A$3,IF($E674&lt;='CAV hastighet'!$E$5,100,IF($E674&lt;='CAV hastighet'!$E$6,125,IF($E674&lt;='CAV hastighet'!$E$7,160,IF($E674&lt;='CAV hastighet'!$E$8,200,IF($E674&lt;='CAV hastighet'!$E$9,250,IF($E674&lt;='CAV hastighet'!$E$10,315,IF($E674&lt;='CAV hastighet'!$E$11,400,IF($E674&lt;='CAV hastighet'!$E$12,500,IF($E674&lt;='CAV hastighet'!$E$13,630,"Dim må overstyres"))))))))),IF($E674&lt;='2. Velg maks og min hastigheter'!$E$5,100,IF($E674&lt;='2. Velg maks og min hastigheter'!$E$6,125,IF($E674&lt;='2. Velg maks og min hastigheter'!$E$7,160,IF($E674&lt;='2. Velg maks og min hastigheter'!$E$8,200,IF($E674&lt;='2. Velg maks og min hastigheter'!$E$9,250,IF($E674&lt;='2. Velg maks og min hastigheter'!$E$10,315,IF($E674&lt;='2. Velg maks og min hastigheter'!$E$11,400,IF($E674&lt;='2. Velg maks og min hastigheter'!$E$12,500,IF($E674&lt;='2. Velg maks og min hastigheter'!$E$13,630,"Bruk rektangulært")))))))))))</f>
        <v/>
      </c>
      <c r="G674" s="170"/>
      <c r="H674" s="170"/>
      <c r="I674" s="172" t="str">
        <f>IFERROR(IF(OR($E674="",F674=""),"",IF(AND(F674="Bruk rektangulært",G674=""),"",ROUND(IF(G674&lt;&gt;"",IF( VLOOKUP(G674,'Dim, min og maks'!$A$2:$F$54,6,FALSE)&lt;&gt;0,'1. Prosjekteringsverktøy'!E674/3600/VLOOKUP(G674,'Dim, min og maks'!$A$2:$F$54,6,FALSE),(E674/3600)/(((G674/2/1000))^2*PI())),IF( VLOOKUP(F674,'Dim, min og maks'!$A$2:$F$54,6,FALSE)&lt;&gt;0,'1. Prosjekteringsverktøy'!E674/3600/VLOOKUP($F674,'Dim, min og maks'!$A$2:$F$54,6,FALSE),($E674/3600)/((($F674/2/1000))^2*PI()))),1))),"Dim finnes ikke")</f>
        <v/>
      </c>
      <c r="J674" s="173" t="str">
        <f>IFERROR(ROUND(IF($F674=0,"",IF(H674=CAV!$A$3,E674,IF(G674&lt;&gt;"",IF($G674=100,'2. Velg maks og min hastigheter'!$H$5,IF($G674=125,'2. Velg maks og min hastigheter'!$H$6,IF($G674=160,'2. Velg maks og min hastigheter'!$H$7,IF($G674=200,'2. Velg maks og min hastigheter'!$H$8,IF($G674=250,'2. Velg maks og min hastigheter'!$H$9,IF($G674=315,'2. Velg maks og min hastigheter'!$H$10,IF($G674=400,'2. Velg maks og min hastigheter'!$H$11,IF($G674=500,'2. Velg maks og min hastigheter'!$H$12,IF($G674=630,'2. Velg maks og min hastigheter'!$H$13,VLOOKUP($G674,'Dim, min og maks'!$A$11:$H$54,6,FALSE)*3600*1.5))))))))),IF($F674=100,'2. Velg maks og min hastigheter'!$H$5,IF($F674=125,'2. Velg maks og min hastigheter'!$H$6,IF($F674=160,'2. Velg maks og min hastigheter'!$H$7,IF($F674=200,'2. Velg maks og min hastigheter'!$H$8,IF($F674=250,'2. Velg maks og min hastigheter'!$H$9,IF($F674=315,'2. Velg maks og min hastigheter'!$H$10,IF($F674=400,'2. Velg maks og min hastigheter'!$H$11,IF($F674=500,'2. Velg maks og min hastigheter'!$H$12,IF($F674=630,'2. Velg maks og min hastigheter'!$H$13,VLOOKUP($F674,'Dim, min og maks'!$A$11:$H$54,6,FALSE)*3600*1.5)))))))))))),0),"")</f>
        <v/>
      </c>
      <c r="K674" s="174"/>
      <c r="L674" s="175" t="str">
        <f t="shared" si="23"/>
        <v/>
      </c>
      <c r="M674" s="233" t="str">
        <f t="shared" si="24"/>
        <v/>
      </c>
      <c r="N674" s="233"/>
      <c r="O674" s="233"/>
      <c r="P674" s="164"/>
    </row>
    <row r="675" spans="1:16" ht="15" customHeight="1" x14ac:dyDescent="0.3">
      <c r="A675" s="155"/>
      <c r="B675" s="174" t="s">
        <v>425</v>
      </c>
      <c r="C675" s="164"/>
      <c r="D675" s="164"/>
      <c r="E675" s="164"/>
      <c r="F675" s="169" t="str">
        <f>IF($E675&lt;20,"",IF(H675=CAV!$A$3,IF($E675&lt;='CAV hastighet'!$E$5,100,IF($E675&lt;='CAV hastighet'!$E$6,125,IF($E675&lt;='CAV hastighet'!$E$7,160,IF($E675&lt;='CAV hastighet'!$E$8,200,IF($E675&lt;='CAV hastighet'!$E$9,250,IF($E675&lt;='CAV hastighet'!$E$10,315,IF($E675&lt;='CAV hastighet'!$E$11,400,IF($E675&lt;='CAV hastighet'!$E$12,500,IF($E675&lt;='CAV hastighet'!$E$13,630,"Dim må overstyres"))))))))),IF($E675&lt;='2. Velg maks og min hastigheter'!$E$5,100,IF($E675&lt;='2. Velg maks og min hastigheter'!$E$6,125,IF($E675&lt;='2. Velg maks og min hastigheter'!$E$7,160,IF($E675&lt;='2. Velg maks og min hastigheter'!$E$8,200,IF($E675&lt;='2. Velg maks og min hastigheter'!$E$9,250,IF($E675&lt;='2. Velg maks og min hastigheter'!$E$10,315,IF($E675&lt;='2. Velg maks og min hastigheter'!$E$11,400,IF($E675&lt;='2. Velg maks og min hastigheter'!$E$12,500,IF($E675&lt;='2. Velg maks og min hastigheter'!$E$13,630,"Bruk rektangulært")))))))))))</f>
        <v/>
      </c>
      <c r="G675" s="170"/>
      <c r="H675" s="170"/>
      <c r="I675" s="172" t="str">
        <f>IFERROR(IF(OR($E675="",F675=""),"",IF(AND(F675="Bruk rektangulært",G675=""),"",ROUND(IF(G675&lt;&gt;"",IF( VLOOKUP(G675,'Dim, min og maks'!$A$2:$F$54,6,FALSE)&lt;&gt;0,'1. Prosjekteringsverktøy'!E675/3600/VLOOKUP(G675,'Dim, min og maks'!$A$2:$F$54,6,FALSE),(E675/3600)/(((G675/2/1000))^2*PI())),IF( VLOOKUP(F675,'Dim, min og maks'!$A$2:$F$54,6,FALSE)&lt;&gt;0,'1. Prosjekteringsverktøy'!E675/3600/VLOOKUP($F675,'Dim, min og maks'!$A$2:$F$54,6,FALSE),($E675/3600)/((($F675/2/1000))^2*PI()))),1))),"Dim finnes ikke")</f>
        <v/>
      </c>
      <c r="J675" s="173" t="str">
        <f>IFERROR(ROUND(IF($F675=0,"",IF(H675=CAV!$A$3,E675,IF(G675&lt;&gt;"",IF($G675=100,'2. Velg maks og min hastigheter'!$H$5,IF($G675=125,'2. Velg maks og min hastigheter'!$H$6,IF($G675=160,'2. Velg maks og min hastigheter'!$H$7,IF($G675=200,'2. Velg maks og min hastigheter'!$H$8,IF($G675=250,'2. Velg maks og min hastigheter'!$H$9,IF($G675=315,'2. Velg maks og min hastigheter'!$H$10,IF($G675=400,'2. Velg maks og min hastigheter'!$H$11,IF($G675=500,'2. Velg maks og min hastigheter'!$H$12,IF($G675=630,'2. Velg maks og min hastigheter'!$H$13,VLOOKUP($G675,'Dim, min og maks'!$A$11:$H$54,6,FALSE)*3600*1.5))))))))),IF($F675=100,'2. Velg maks og min hastigheter'!$H$5,IF($F675=125,'2. Velg maks og min hastigheter'!$H$6,IF($F675=160,'2. Velg maks og min hastigheter'!$H$7,IF($F675=200,'2. Velg maks og min hastigheter'!$H$8,IF($F675=250,'2. Velg maks og min hastigheter'!$H$9,IF($F675=315,'2. Velg maks og min hastigheter'!$H$10,IF($F675=400,'2. Velg maks og min hastigheter'!$H$11,IF($F675=500,'2. Velg maks og min hastigheter'!$H$12,IF($F675=630,'2. Velg maks og min hastigheter'!$H$13,VLOOKUP($F675,'Dim, min og maks'!$A$11:$H$54,6,FALSE)*3600*1.5)))))))))))),0),"")</f>
        <v/>
      </c>
      <c r="K675" s="174"/>
      <c r="L675" s="175" t="str">
        <f t="shared" si="23"/>
        <v/>
      </c>
      <c r="M675" s="233" t="str">
        <f t="shared" si="24"/>
        <v/>
      </c>
      <c r="N675" s="233"/>
      <c r="O675" s="233"/>
      <c r="P675" s="164"/>
    </row>
    <row r="676" spans="1:16" ht="15" customHeight="1" x14ac:dyDescent="0.3">
      <c r="A676" s="155"/>
      <c r="B676" s="174" t="s">
        <v>425</v>
      </c>
      <c r="C676" s="164"/>
      <c r="D676" s="164"/>
      <c r="E676" s="164"/>
      <c r="F676" s="169" t="str">
        <f>IF($E676&lt;20,"",IF(H676=CAV!$A$3,IF($E676&lt;='CAV hastighet'!$E$5,100,IF($E676&lt;='CAV hastighet'!$E$6,125,IF($E676&lt;='CAV hastighet'!$E$7,160,IF($E676&lt;='CAV hastighet'!$E$8,200,IF($E676&lt;='CAV hastighet'!$E$9,250,IF($E676&lt;='CAV hastighet'!$E$10,315,IF($E676&lt;='CAV hastighet'!$E$11,400,IF($E676&lt;='CAV hastighet'!$E$12,500,IF($E676&lt;='CAV hastighet'!$E$13,630,"Dim må overstyres"))))))))),IF($E676&lt;='2. Velg maks og min hastigheter'!$E$5,100,IF($E676&lt;='2. Velg maks og min hastigheter'!$E$6,125,IF($E676&lt;='2. Velg maks og min hastigheter'!$E$7,160,IF($E676&lt;='2. Velg maks og min hastigheter'!$E$8,200,IF($E676&lt;='2. Velg maks og min hastigheter'!$E$9,250,IF($E676&lt;='2. Velg maks og min hastigheter'!$E$10,315,IF($E676&lt;='2. Velg maks og min hastigheter'!$E$11,400,IF($E676&lt;='2. Velg maks og min hastigheter'!$E$12,500,IF($E676&lt;='2. Velg maks og min hastigheter'!$E$13,630,"Bruk rektangulært")))))))))))</f>
        <v/>
      </c>
      <c r="G676" s="170"/>
      <c r="H676" s="170"/>
      <c r="I676" s="172" t="str">
        <f>IFERROR(IF(OR($E676="",F676=""),"",IF(AND(F676="Bruk rektangulært",G676=""),"",ROUND(IF(G676&lt;&gt;"",IF( VLOOKUP(G676,'Dim, min og maks'!$A$2:$F$54,6,FALSE)&lt;&gt;0,'1. Prosjekteringsverktøy'!E676/3600/VLOOKUP(G676,'Dim, min og maks'!$A$2:$F$54,6,FALSE),(E676/3600)/(((G676/2/1000))^2*PI())),IF( VLOOKUP(F676,'Dim, min og maks'!$A$2:$F$54,6,FALSE)&lt;&gt;0,'1. Prosjekteringsverktøy'!E676/3600/VLOOKUP($F676,'Dim, min og maks'!$A$2:$F$54,6,FALSE),($E676/3600)/((($F676/2/1000))^2*PI()))),1))),"Dim finnes ikke")</f>
        <v/>
      </c>
      <c r="J676" s="173" t="str">
        <f>IFERROR(ROUND(IF($F676=0,"",IF(H676=CAV!$A$3,E676,IF(G676&lt;&gt;"",IF($G676=100,'2. Velg maks og min hastigheter'!$H$5,IF($G676=125,'2. Velg maks og min hastigheter'!$H$6,IF($G676=160,'2. Velg maks og min hastigheter'!$H$7,IF($G676=200,'2. Velg maks og min hastigheter'!$H$8,IF($G676=250,'2. Velg maks og min hastigheter'!$H$9,IF($G676=315,'2. Velg maks og min hastigheter'!$H$10,IF($G676=400,'2. Velg maks og min hastigheter'!$H$11,IF($G676=500,'2. Velg maks og min hastigheter'!$H$12,IF($G676=630,'2. Velg maks og min hastigheter'!$H$13,VLOOKUP($G676,'Dim, min og maks'!$A$11:$H$54,6,FALSE)*3600*1.5))))))))),IF($F676=100,'2. Velg maks og min hastigheter'!$H$5,IF($F676=125,'2. Velg maks og min hastigheter'!$H$6,IF($F676=160,'2. Velg maks og min hastigheter'!$H$7,IF($F676=200,'2. Velg maks og min hastigheter'!$H$8,IF($F676=250,'2. Velg maks og min hastigheter'!$H$9,IF($F676=315,'2. Velg maks og min hastigheter'!$H$10,IF($F676=400,'2. Velg maks og min hastigheter'!$H$11,IF($F676=500,'2. Velg maks og min hastigheter'!$H$12,IF($F676=630,'2. Velg maks og min hastigheter'!$H$13,VLOOKUP($F676,'Dim, min og maks'!$A$11:$H$54,6,FALSE)*3600*1.5)))))))))))),0),"")</f>
        <v/>
      </c>
      <c r="K676" s="174"/>
      <c r="L676" s="175" t="str">
        <f t="shared" si="23"/>
        <v/>
      </c>
      <c r="M676" s="233" t="str">
        <f t="shared" si="24"/>
        <v/>
      </c>
      <c r="N676" s="233"/>
      <c r="O676" s="233"/>
      <c r="P676" s="164"/>
    </row>
    <row r="677" spans="1:16" ht="15" customHeight="1" x14ac:dyDescent="0.3">
      <c r="A677" s="155"/>
      <c r="B677" s="174" t="s">
        <v>425</v>
      </c>
      <c r="C677" s="164"/>
      <c r="D677" s="164"/>
      <c r="E677" s="164"/>
      <c r="F677" s="169" t="str">
        <f>IF($E677&lt;20,"",IF(H677=CAV!$A$3,IF($E677&lt;='CAV hastighet'!$E$5,100,IF($E677&lt;='CAV hastighet'!$E$6,125,IF($E677&lt;='CAV hastighet'!$E$7,160,IF($E677&lt;='CAV hastighet'!$E$8,200,IF($E677&lt;='CAV hastighet'!$E$9,250,IF($E677&lt;='CAV hastighet'!$E$10,315,IF($E677&lt;='CAV hastighet'!$E$11,400,IF($E677&lt;='CAV hastighet'!$E$12,500,IF($E677&lt;='CAV hastighet'!$E$13,630,"Dim må overstyres"))))))))),IF($E677&lt;='2. Velg maks og min hastigheter'!$E$5,100,IF($E677&lt;='2. Velg maks og min hastigheter'!$E$6,125,IF($E677&lt;='2. Velg maks og min hastigheter'!$E$7,160,IF($E677&lt;='2. Velg maks og min hastigheter'!$E$8,200,IF($E677&lt;='2. Velg maks og min hastigheter'!$E$9,250,IF($E677&lt;='2. Velg maks og min hastigheter'!$E$10,315,IF($E677&lt;='2. Velg maks og min hastigheter'!$E$11,400,IF($E677&lt;='2. Velg maks og min hastigheter'!$E$12,500,IF($E677&lt;='2. Velg maks og min hastigheter'!$E$13,630,"Bruk rektangulært")))))))))))</f>
        <v/>
      </c>
      <c r="G677" s="170"/>
      <c r="H677" s="170"/>
      <c r="I677" s="172" t="str">
        <f>IFERROR(IF(OR($E677="",F677=""),"",IF(AND(F677="Bruk rektangulært",G677=""),"",ROUND(IF(G677&lt;&gt;"",IF( VLOOKUP(G677,'Dim, min og maks'!$A$2:$F$54,6,FALSE)&lt;&gt;0,'1. Prosjekteringsverktøy'!E677/3600/VLOOKUP(G677,'Dim, min og maks'!$A$2:$F$54,6,FALSE),(E677/3600)/(((G677/2/1000))^2*PI())),IF( VLOOKUP(F677,'Dim, min og maks'!$A$2:$F$54,6,FALSE)&lt;&gt;0,'1. Prosjekteringsverktøy'!E677/3600/VLOOKUP($F677,'Dim, min og maks'!$A$2:$F$54,6,FALSE),($E677/3600)/((($F677/2/1000))^2*PI()))),1))),"Dim finnes ikke")</f>
        <v/>
      </c>
      <c r="J677" s="173" t="str">
        <f>IFERROR(ROUND(IF($F677=0,"",IF(H677=CAV!$A$3,E677,IF(G677&lt;&gt;"",IF($G677=100,'2. Velg maks og min hastigheter'!$H$5,IF($G677=125,'2. Velg maks og min hastigheter'!$H$6,IF($G677=160,'2. Velg maks og min hastigheter'!$H$7,IF($G677=200,'2. Velg maks og min hastigheter'!$H$8,IF($G677=250,'2. Velg maks og min hastigheter'!$H$9,IF($G677=315,'2. Velg maks og min hastigheter'!$H$10,IF($G677=400,'2. Velg maks og min hastigheter'!$H$11,IF($G677=500,'2. Velg maks og min hastigheter'!$H$12,IF($G677=630,'2. Velg maks og min hastigheter'!$H$13,VLOOKUP($G677,'Dim, min og maks'!$A$11:$H$54,6,FALSE)*3600*1.5))))))))),IF($F677=100,'2. Velg maks og min hastigheter'!$H$5,IF($F677=125,'2. Velg maks og min hastigheter'!$H$6,IF($F677=160,'2. Velg maks og min hastigheter'!$H$7,IF($F677=200,'2. Velg maks og min hastigheter'!$H$8,IF($F677=250,'2. Velg maks og min hastigheter'!$H$9,IF($F677=315,'2. Velg maks og min hastigheter'!$H$10,IF($F677=400,'2. Velg maks og min hastigheter'!$H$11,IF($F677=500,'2. Velg maks og min hastigheter'!$H$12,IF($F677=630,'2. Velg maks og min hastigheter'!$H$13,VLOOKUP($F677,'Dim, min og maks'!$A$11:$H$54,6,FALSE)*3600*1.5)))))))))))),0),"")</f>
        <v/>
      </c>
      <c r="K677" s="174"/>
      <c r="L677" s="175" t="str">
        <f t="shared" si="23"/>
        <v/>
      </c>
      <c r="M677" s="233" t="str">
        <f t="shared" si="24"/>
        <v/>
      </c>
      <c r="N677" s="233"/>
      <c r="O677" s="233"/>
      <c r="P677" s="164"/>
    </row>
    <row r="678" spans="1:16" ht="15" customHeight="1" x14ac:dyDescent="0.3">
      <c r="A678" s="155"/>
      <c r="B678" s="174" t="s">
        <v>425</v>
      </c>
      <c r="C678" s="164"/>
      <c r="D678" s="164"/>
      <c r="E678" s="164"/>
      <c r="F678" s="169" t="str">
        <f>IF($E678&lt;20,"",IF(H678=CAV!$A$3,IF($E678&lt;='CAV hastighet'!$E$5,100,IF($E678&lt;='CAV hastighet'!$E$6,125,IF($E678&lt;='CAV hastighet'!$E$7,160,IF($E678&lt;='CAV hastighet'!$E$8,200,IF($E678&lt;='CAV hastighet'!$E$9,250,IF($E678&lt;='CAV hastighet'!$E$10,315,IF($E678&lt;='CAV hastighet'!$E$11,400,IF($E678&lt;='CAV hastighet'!$E$12,500,IF($E678&lt;='CAV hastighet'!$E$13,630,"Dim må overstyres"))))))))),IF($E678&lt;='2. Velg maks og min hastigheter'!$E$5,100,IF($E678&lt;='2. Velg maks og min hastigheter'!$E$6,125,IF($E678&lt;='2. Velg maks og min hastigheter'!$E$7,160,IF($E678&lt;='2. Velg maks og min hastigheter'!$E$8,200,IF($E678&lt;='2. Velg maks og min hastigheter'!$E$9,250,IF($E678&lt;='2. Velg maks og min hastigheter'!$E$10,315,IF($E678&lt;='2. Velg maks og min hastigheter'!$E$11,400,IF($E678&lt;='2. Velg maks og min hastigheter'!$E$12,500,IF($E678&lt;='2. Velg maks og min hastigheter'!$E$13,630,"Bruk rektangulært")))))))))))</f>
        <v/>
      </c>
      <c r="G678" s="170"/>
      <c r="H678" s="170"/>
      <c r="I678" s="172" t="str">
        <f>IFERROR(IF(OR($E678="",F678=""),"",IF(AND(F678="Bruk rektangulært",G678=""),"",ROUND(IF(G678&lt;&gt;"",IF( VLOOKUP(G678,'Dim, min og maks'!$A$2:$F$54,6,FALSE)&lt;&gt;0,'1. Prosjekteringsverktøy'!E678/3600/VLOOKUP(G678,'Dim, min og maks'!$A$2:$F$54,6,FALSE),(E678/3600)/(((G678/2/1000))^2*PI())),IF( VLOOKUP(F678,'Dim, min og maks'!$A$2:$F$54,6,FALSE)&lt;&gt;0,'1. Prosjekteringsverktøy'!E678/3600/VLOOKUP($F678,'Dim, min og maks'!$A$2:$F$54,6,FALSE),($E678/3600)/((($F678/2/1000))^2*PI()))),1))),"Dim finnes ikke")</f>
        <v/>
      </c>
      <c r="J678" s="173" t="str">
        <f>IFERROR(ROUND(IF($F678=0,"",IF(H678=CAV!$A$3,E678,IF(G678&lt;&gt;"",IF($G678=100,'2. Velg maks og min hastigheter'!$H$5,IF($G678=125,'2. Velg maks og min hastigheter'!$H$6,IF($G678=160,'2. Velg maks og min hastigheter'!$H$7,IF($G678=200,'2. Velg maks og min hastigheter'!$H$8,IF($G678=250,'2. Velg maks og min hastigheter'!$H$9,IF($G678=315,'2. Velg maks og min hastigheter'!$H$10,IF($G678=400,'2. Velg maks og min hastigheter'!$H$11,IF($G678=500,'2. Velg maks og min hastigheter'!$H$12,IF($G678=630,'2. Velg maks og min hastigheter'!$H$13,VLOOKUP($G678,'Dim, min og maks'!$A$11:$H$54,6,FALSE)*3600*1.5))))))))),IF($F678=100,'2. Velg maks og min hastigheter'!$H$5,IF($F678=125,'2. Velg maks og min hastigheter'!$H$6,IF($F678=160,'2. Velg maks og min hastigheter'!$H$7,IF($F678=200,'2. Velg maks og min hastigheter'!$H$8,IF($F678=250,'2. Velg maks og min hastigheter'!$H$9,IF($F678=315,'2. Velg maks og min hastigheter'!$H$10,IF($F678=400,'2. Velg maks og min hastigheter'!$H$11,IF($F678=500,'2. Velg maks og min hastigheter'!$H$12,IF($F678=630,'2. Velg maks og min hastigheter'!$H$13,VLOOKUP($F678,'Dim, min og maks'!$A$11:$H$54,6,FALSE)*3600*1.5)))))))))))),0),"")</f>
        <v/>
      </c>
      <c r="K678" s="174"/>
      <c r="L678" s="175" t="str">
        <f t="shared" si="23"/>
        <v/>
      </c>
      <c r="M678" s="233" t="str">
        <f t="shared" si="24"/>
        <v/>
      </c>
      <c r="N678" s="233"/>
      <c r="O678" s="233"/>
      <c r="P678" s="164"/>
    </row>
    <row r="679" spans="1:16" ht="15" customHeight="1" x14ac:dyDescent="0.3">
      <c r="A679" s="155"/>
      <c r="B679" s="174" t="s">
        <v>425</v>
      </c>
      <c r="C679" s="164"/>
      <c r="D679" s="164"/>
      <c r="E679" s="164"/>
      <c r="F679" s="169" t="str">
        <f>IF($E679&lt;20,"",IF(H679=CAV!$A$3,IF($E679&lt;='CAV hastighet'!$E$5,100,IF($E679&lt;='CAV hastighet'!$E$6,125,IF($E679&lt;='CAV hastighet'!$E$7,160,IF($E679&lt;='CAV hastighet'!$E$8,200,IF($E679&lt;='CAV hastighet'!$E$9,250,IF($E679&lt;='CAV hastighet'!$E$10,315,IF($E679&lt;='CAV hastighet'!$E$11,400,IF($E679&lt;='CAV hastighet'!$E$12,500,IF($E679&lt;='CAV hastighet'!$E$13,630,"Dim må overstyres"))))))))),IF($E679&lt;='2. Velg maks og min hastigheter'!$E$5,100,IF($E679&lt;='2. Velg maks og min hastigheter'!$E$6,125,IF($E679&lt;='2. Velg maks og min hastigheter'!$E$7,160,IF($E679&lt;='2. Velg maks og min hastigheter'!$E$8,200,IF($E679&lt;='2. Velg maks og min hastigheter'!$E$9,250,IF($E679&lt;='2. Velg maks og min hastigheter'!$E$10,315,IF($E679&lt;='2. Velg maks og min hastigheter'!$E$11,400,IF($E679&lt;='2. Velg maks og min hastigheter'!$E$12,500,IF($E679&lt;='2. Velg maks og min hastigheter'!$E$13,630,"Bruk rektangulært")))))))))))</f>
        <v/>
      </c>
      <c r="G679" s="170"/>
      <c r="H679" s="170"/>
      <c r="I679" s="172" t="str">
        <f>IFERROR(IF(OR($E679="",F679=""),"",IF(AND(F679="Bruk rektangulært",G679=""),"",ROUND(IF(G679&lt;&gt;"",IF( VLOOKUP(G679,'Dim, min og maks'!$A$2:$F$54,6,FALSE)&lt;&gt;0,'1. Prosjekteringsverktøy'!E679/3600/VLOOKUP(G679,'Dim, min og maks'!$A$2:$F$54,6,FALSE),(E679/3600)/(((G679/2/1000))^2*PI())),IF( VLOOKUP(F679,'Dim, min og maks'!$A$2:$F$54,6,FALSE)&lt;&gt;0,'1. Prosjekteringsverktøy'!E679/3600/VLOOKUP($F679,'Dim, min og maks'!$A$2:$F$54,6,FALSE),($E679/3600)/((($F679/2/1000))^2*PI()))),1))),"Dim finnes ikke")</f>
        <v/>
      </c>
      <c r="J679" s="173" t="str">
        <f>IFERROR(ROUND(IF($F679=0,"",IF(H679=CAV!$A$3,E679,IF(G679&lt;&gt;"",IF($G679=100,'2. Velg maks og min hastigheter'!$H$5,IF($G679=125,'2. Velg maks og min hastigheter'!$H$6,IF($G679=160,'2. Velg maks og min hastigheter'!$H$7,IF($G679=200,'2. Velg maks og min hastigheter'!$H$8,IF($G679=250,'2. Velg maks og min hastigheter'!$H$9,IF($G679=315,'2. Velg maks og min hastigheter'!$H$10,IF($G679=400,'2. Velg maks og min hastigheter'!$H$11,IF($G679=500,'2. Velg maks og min hastigheter'!$H$12,IF($G679=630,'2. Velg maks og min hastigheter'!$H$13,VLOOKUP($G679,'Dim, min og maks'!$A$11:$H$54,6,FALSE)*3600*1.5))))))))),IF($F679=100,'2. Velg maks og min hastigheter'!$H$5,IF($F679=125,'2. Velg maks og min hastigheter'!$H$6,IF($F679=160,'2. Velg maks og min hastigheter'!$H$7,IF($F679=200,'2. Velg maks og min hastigheter'!$H$8,IF($F679=250,'2. Velg maks og min hastigheter'!$H$9,IF($F679=315,'2. Velg maks og min hastigheter'!$H$10,IF($F679=400,'2. Velg maks og min hastigheter'!$H$11,IF($F679=500,'2. Velg maks og min hastigheter'!$H$12,IF($F679=630,'2. Velg maks og min hastigheter'!$H$13,VLOOKUP($F679,'Dim, min og maks'!$A$11:$H$54,6,FALSE)*3600*1.5)))))))))))),0),"")</f>
        <v/>
      </c>
      <c r="K679" s="174"/>
      <c r="L679" s="175" t="str">
        <f t="shared" si="23"/>
        <v/>
      </c>
      <c r="M679" s="233" t="str">
        <f t="shared" si="24"/>
        <v/>
      </c>
      <c r="N679" s="233"/>
      <c r="O679" s="233"/>
      <c r="P679" s="164"/>
    </row>
    <row r="680" spans="1:16" ht="15" customHeight="1" x14ac:dyDescent="0.3">
      <c r="A680" s="155"/>
      <c r="B680" s="174" t="s">
        <v>425</v>
      </c>
      <c r="C680" s="164"/>
      <c r="D680" s="164"/>
      <c r="E680" s="164"/>
      <c r="F680" s="169" t="str">
        <f>IF($E680&lt;20,"",IF(H680=CAV!$A$3,IF($E680&lt;='CAV hastighet'!$E$5,100,IF($E680&lt;='CAV hastighet'!$E$6,125,IF($E680&lt;='CAV hastighet'!$E$7,160,IF($E680&lt;='CAV hastighet'!$E$8,200,IF($E680&lt;='CAV hastighet'!$E$9,250,IF($E680&lt;='CAV hastighet'!$E$10,315,IF($E680&lt;='CAV hastighet'!$E$11,400,IF($E680&lt;='CAV hastighet'!$E$12,500,IF($E680&lt;='CAV hastighet'!$E$13,630,"Dim må overstyres"))))))))),IF($E680&lt;='2. Velg maks og min hastigheter'!$E$5,100,IF($E680&lt;='2. Velg maks og min hastigheter'!$E$6,125,IF($E680&lt;='2. Velg maks og min hastigheter'!$E$7,160,IF($E680&lt;='2. Velg maks og min hastigheter'!$E$8,200,IF($E680&lt;='2. Velg maks og min hastigheter'!$E$9,250,IF($E680&lt;='2. Velg maks og min hastigheter'!$E$10,315,IF($E680&lt;='2. Velg maks og min hastigheter'!$E$11,400,IF($E680&lt;='2. Velg maks og min hastigheter'!$E$12,500,IF($E680&lt;='2. Velg maks og min hastigheter'!$E$13,630,"Bruk rektangulært")))))))))))</f>
        <v/>
      </c>
      <c r="G680" s="170"/>
      <c r="H680" s="170"/>
      <c r="I680" s="172" t="str">
        <f>IFERROR(IF(OR($E680="",F680=""),"",IF(AND(F680="Bruk rektangulært",G680=""),"",ROUND(IF(G680&lt;&gt;"",IF( VLOOKUP(G680,'Dim, min og maks'!$A$2:$F$54,6,FALSE)&lt;&gt;0,'1. Prosjekteringsverktøy'!E680/3600/VLOOKUP(G680,'Dim, min og maks'!$A$2:$F$54,6,FALSE),(E680/3600)/(((G680/2/1000))^2*PI())),IF( VLOOKUP(F680,'Dim, min og maks'!$A$2:$F$54,6,FALSE)&lt;&gt;0,'1. Prosjekteringsverktøy'!E680/3600/VLOOKUP($F680,'Dim, min og maks'!$A$2:$F$54,6,FALSE),($E680/3600)/((($F680/2/1000))^2*PI()))),1))),"Dim finnes ikke")</f>
        <v/>
      </c>
      <c r="J680" s="173" t="str">
        <f>IFERROR(ROUND(IF($F680=0,"",IF(H680=CAV!$A$3,E680,IF(G680&lt;&gt;"",IF($G680=100,'2. Velg maks og min hastigheter'!$H$5,IF($G680=125,'2. Velg maks og min hastigheter'!$H$6,IF($G680=160,'2. Velg maks og min hastigheter'!$H$7,IF($G680=200,'2. Velg maks og min hastigheter'!$H$8,IF($G680=250,'2. Velg maks og min hastigheter'!$H$9,IF($G680=315,'2. Velg maks og min hastigheter'!$H$10,IF($G680=400,'2. Velg maks og min hastigheter'!$H$11,IF($G680=500,'2. Velg maks og min hastigheter'!$H$12,IF($G680=630,'2. Velg maks og min hastigheter'!$H$13,VLOOKUP($G680,'Dim, min og maks'!$A$11:$H$54,6,FALSE)*3600*1.5))))))))),IF($F680=100,'2. Velg maks og min hastigheter'!$H$5,IF($F680=125,'2. Velg maks og min hastigheter'!$H$6,IF($F680=160,'2. Velg maks og min hastigheter'!$H$7,IF($F680=200,'2. Velg maks og min hastigheter'!$H$8,IF($F680=250,'2. Velg maks og min hastigheter'!$H$9,IF($F680=315,'2. Velg maks og min hastigheter'!$H$10,IF($F680=400,'2. Velg maks og min hastigheter'!$H$11,IF($F680=500,'2. Velg maks og min hastigheter'!$H$12,IF($F680=630,'2. Velg maks og min hastigheter'!$H$13,VLOOKUP($F680,'Dim, min og maks'!$A$11:$H$54,6,FALSE)*3600*1.5)))))))))))),0),"")</f>
        <v/>
      </c>
      <c r="K680" s="174"/>
      <c r="L680" s="175" t="str">
        <f t="shared" ref="L680:L743" si="25">IF(OR(K680="",J680=""),"",IF(K680&lt;J680,"Ja",""))</f>
        <v/>
      </c>
      <c r="M680" s="233" t="str">
        <f t="shared" si="24"/>
        <v/>
      </c>
      <c r="N680" s="233"/>
      <c r="O680" s="233"/>
      <c r="P680" s="164"/>
    </row>
    <row r="681" spans="1:16" ht="15" customHeight="1" x14ac:dyDescent="0.3">
      <c r="A681" s="155"/>
      <c r="B681" s="174" t="s">
        <v>425</v>
      </c>
      <c r="C681" s="164"/>
      <c r="D681" s="164"/>
      <c r="E681" s="164"/>
      <c r="F681" s="169" t="str">
        <f>IF($E681&lt;20,"",IF(H681=CAV!$A$3,IF($E681&lt;='CAV hastighet'!$E$5,100,IF($E681&lt;='CAV hastighet'!$E$6,125,IF($E681&lt;='CAV hastighet'!$E$7,160,IF($E681&lt;='CAV hastighet'!$E$8,200,IF($E681&lt;='CAV hastighet'!$E$9,250,IF($E681&lt;='CAV hastighet'!$E$10,315,IF($E681&lt;='CAV hastighet'!$E$11,400,IF($E681&lt;='CAV hastighet'!$E$12,500,IF($E681&lt;='CAV hastighet'!$E$13,630,"Dim må overstyres"))))))))),IF($E681&lt;='2. Velg maks og min hastigheter'!$E$5,100,IF($E681&lt;='2. Velg maks og min hastigheter'!$E$6,125,IF($E681&lt;='2. Velg maks og min hastigheter'!$E$7,160,IF($E681&lt;='2. Velg maks og min hastigheter'!$E$8,200,IF($E681&lt;='2. Velg maks og min hastigheter'!$E$9,250,IF($E681&lt;='2. Velg maks og min hastigheter'!$E$10,315,IF($E681&lt;='2. Velg maks og min hastigheter'!$E$11,400,IF($E681&lt;='2. Velg maks og min hastigheter'!$E$12,500,IF($E681&lt;='2. Velg maks og min hastigheter'!$E$13,630,"Bruk rektangulært")))))))))))</f>
        <v/>
      </c>
      <c r="G681" s="170"/>
      <c r="H681" s="170"/>
      <c r="I681" s="172" t="str">
        <f>IFERROR(IF(OR($E681="",F681=""),"",IF(AND(F681="Bruk rektangulært",G681=""),"",ROUND(IF(G681&lt;&gt;"",IF( VLOOKUP(G681,'Dim, min og maks'!$A$2:$F$54,6,FALSE)&lt;&gt;0,'1. Prosjekteringsverktøy'!E681/3600/VLOOKUP(G681,'Dim, min og maks'!$A$2:$F$54,6,FALSE),(E681/3600)/(((G681/2/1000))^2*PI())),IF( VLOOKUP(F681,'Dim, min og maks'!$A$2:$F$54,6,FALSE)&lt;&gt;0,'1. Prosjekteringsverktøy'!E681/3600/VLOOKUP($F681,'Dim, min og maks'!$A$2:$F$54,6,FALSE),($E681/3600)/((($F681/2/1000))^2*PI()))),1))),"Dim finnes ikke")</f>
        <v/>
      </c>
      <c r="J681" s="173" t="str">
        <f>IFERROR(ROUND(IF($F681=0,"",IF(H681=CAV!$A$3,E681,IF(G681&lt;&gt;"",IF($G681=100,'2. Velg maks og min hastigheter'!$H$5,IF($G681=125,'2. Velg maks og min hastigheter'!$H$6,IF($G681=160,'2. Velg maks og min hastigheter'!$H$7,IF($G681=200,'2. Velg maks og min hastigheter'!$H$8,IF($G681=250,'2. Velg maks og min hastigheter'!$H$9,IF($G681=315,'2. Velg maks og min hastigheter'!$H$10,IF($G681=400,'2. Velg maks og min hastigheter'!$H$11,IF($G681=500,'2. Velg maks og min hastigheter'!$H$12,IF($G681=630,'2. Velg maks og min hastigheter'!$H$13,VLOOKUP($G681,'Dim, min og maks'!$A$11:$H$54,6,FALSE)*3600*1.5))))))))),IF($F681=100,'2. Velg maks og min hastigheter'!$H$5,IF($F681=125,'2. Velg maks og min hastigheter'!$H$6,IF($F681=160,'2. Velg maks og min hastigheter'!$H$7,IF($F681=200,'2. Velg maks og min hastigheter'!$H$8,IF($F681=250,'2. Velg maks og min hastigheter'!$H$9,IF($F681=315,'2. Velg maks og min hastigheter'!$H$10,IF($F681=400,'2. Velg maks og min hastigheter'!$H$11,IF($F681=500,'2. Velg maks og min hastigheter'!$H$12,IF($F681=630,'2. Velg maks og min hastigheter'!$H$13,VLOOKUP($F681,'Dim, min og maks'!$A$11:$H$54,6,FALSE)*3600*1.5)))))))))))),0),"")</f>
        <v/>
      </c>
      <c r="K681" s="174"/>
      <c r="L681" s="175" t="str">
        <f t="shared" si="25"/>
        <v/>
      </c>
      <c r="M681" s="233" t="str">
        <f t="shared" si="24"/>
        <v/>
      </c>
      <c r="N681" s="233"/>
      <c r="O681" s="233"/>
      <c r="P681" s="164"/>
    </row>
    <row r="682" spans="1:16" ht="15" customHeight="1" x14ac:dyDescent="0.3">
      <c r="A682" s="155"/>
      <c r="B682" s="174" t="s">
        <v>425</v>
      </c>
      <c r="C682" s="164"/>
      <c r="D682" s="164"/>
      <c r="E682" s="164"/>
      <c r="F682" s="169" t="str">
        <f>IF($E682&lt;20,"",IF(H682=CAV!$A$3,IF($E682&lt;='CAV hastighet'!$E$5,100,IF($E682&lt;='CAV hastighet'!$E$6,125,IF($E682&lt;='CAV hastighet'!$E$7,160,IF($E682&lt;='CAV hastighet'!$E$8,200,IF($E682&lt;='CAV hastighet'!$E$9,250,IF($E682&lt;='CAV hastighet'!$E$10,315,IF($E682&lt;='CAV hastighet'!$E$11,400,IF($E682&lt;='CAV hastighet'!$E$12,500,IF($E682&lt;='CAV hastighet'!$E$13,630,"Dim må overstyres"))))))))),IF($E682&lt;='2. Velg maks og min hastigheter'!$E$5,100,IF($E682&lt;='2. Velg maks og min hastigheter'!$E$6,125,IF($E682&lt;='2. Velg maks og min hastigheter'!$E$7,160,IF($E682&lt;='2. Velg maks og min hastigheter'!$E$8,200,IF($E682&lt;='2. Velg maks og min hastigheter'!$E$9,250,IF($E682&lt;='2. Velg maks og min hastigheter'!$E$10,315,IF($E682&lt;='2. Velg maks og min hastigheter'!$E$11,400,IF($E682&lt;='2. Velg maks og min hastigheter'!$E$12,500,IF($E682&lt;='2. Velg maks og min hastigheter'!$E$13,630,"Bruk rektangulært")))))))))))</f>
        <v/>
      </c>
      <c r="G682" s="170"/>
      <c r="H682" s="170"/>
      <c r="I682" s="172" t="str">
        <f>IFERROR(IF(OR($E682="",F682=""),"",IF(AND(F682="Bruk rektangulært",G682=""),"",ROUND(IF(G682&lt;&gt;"",IF( VLOOKUP(G682,'Dim, min og maks'!$A$2:$F$54,6,FALSE)&lt;&gt;0,'1. Prosjekteringsverktøy'!E682/3600/VLOOKUP(G682,'Dim, min og maks'!$A$2:$F$54,6,FALSE),(E682/3600)/(((G682/2/1000))^2*PI())),IF( VLOOKUP(F682,'Dim, min og maks'!$A$2:$F$54,6,FALSE)&lt;&gt;0,'1. Prosjekteringsverktøy'!E682/3600/VLOOKUP($F682,'Dim, min og maks'!$A$2:$F$54,6,FALSE),($E682/3600)/((($F682/2/1000))^2*PI()))),1))),"Dim finnes ikke")</f>
        <v/>
      </c>
      <c r="J682" s="173" t="str">
        <f>IFERROR(ROUND(IF($F682=0,"",IF(H682=CAV!$A$3,E682,IF(G682&lt;&gt;"",IF($G682=100,'2. Velg maks og min hastigheter'!$H$5,IF($G682=125,'2. Velg maks og min hastigheter'!$H$6,IF($G682=160,'2. Velg maks og min hastigheter'!$H$7,IF($G682=200,'2. Velg maks og min hastigheter'!$H$8,IF($G682=250,'2. Velg maks og min hastigheter'!$H$9,IF($G682=315,'2. Velg maks og min hastigheter'!$H$10,IF($G682=400,'2. Velg maks og min hastigheter'!$H$11,IF($G682=500,'2. Velg maks og min hastigheter'!$H$12,IF($G682=630,'2. Velg maks og min hastigheter'!$H$13,VLOOKUP($G682,'Dim, min og maks'!$A$11:$H$54,6,FALSE)*3600*1.5))))))))),IF($F682=100,'2. Velg maks og min hastigheter'!$H$5,IF($F682=125,'2. Velg maks og min hastigheter'!$H$6,IF($F682=160,'2. Velg maks og min hastigheter'!$H$7,IF($F682=200,'2. Velg maks og min hastigheter'!$H$8,IF($F682=250,'2. Velg maks og min hastigheter'!$H$9,IF($F682=315,'2. Velg maks og min hastigheter'!$H$10,IF($F682=400,'2. Velg maks og min hastigheter'!$H$11,IF($F682=500,'2. Velg maks og min hastigheter'!$H$12,IF($F682=630,'2. Velg maks og min hastigheter'!$H$13,VLOOKUP($F682,'Dim, min og maks'!$A$11:$H$54,6,FALSE)*3600*1.5)))))))))))),0),"")</f>
        <v/>
      </c>
      <c r="K682" s="174"/>
      <c r="L682" s="175" t="str">
        <f t="shared" si="25"/>
        <v/>
      </c>
      <c r="M682" s="233" t="str">
        <f t="shared" si="24"/>
        <v/>
      </c>
      <c r="N682" s="233"/>
      <c r="O682" s="233"/>
      <c r="P682" s="164"/>
    </row>
    <row r="683" spans="1:16" ht="15" customHeight="1" x14ac:dyDescent="0.3">
      <c r="A683" s="155"/>
      <c r="B683" s="174" t="s">
        <v>425</v>
      </c>
      <c r="C683" s="164"/>
      <c r="D683" s="164"/>
      <c r="E683" s="164"/>
      <c r="F683" s="169" t="str">
        <f>IF($E683&lt;20,"",IF(H683=CAV!$A$3,IF($E683&lt;='CAV hastighet'!$E$5,100,IF($E683&lt;='CAV hastighet'!$E$6,125,IF($E683&lt;='CAV hastighet'!$E$7,160,IF($E683&lt;='CAV hastighet'!$E$8,200,IF($E683&lt;='CAV hastighet'!$E$9,250,IF($E683&lt;='CAV hastighet'!$E$10,315,IF($E683&lt;='CAV hastighet'!$E$11,400,IF($E683&lt;='CAV hastighet'!$E$12,500,IF($E683&lt;='CAV hastighet'!$E$13,630,"Dim må overstyres"))))))))),IF($E683&lt;='2. Velg maks og min hastigheter'!$E$5,100,IF($E683&lt;='2. Velg maks og min hastigheter'!$E$6,125,IF($E683&lt;='2. Velg maks og min hastigheter'!$E$7,160,IF($E683&lt;='2. Velg maks og min hastigheter'!$E$8,200,IF($E683&lt;='2. Velg maks og min hastigheter'!$E$9,250,IF($E683&lt;='2. Velg maks og min hastigheter'!$E$10,315,IF($E683&lt;='2. Velg maks og min hastigheter'!$E$11,400,IF($E683&lt;='2. Velg maks og min hastigheter'!$E$12,500,IF($E683&lt;='2. Velg maks og min hastigheter'!$E$13,630,"Bruk rektangulært")))))))))))</f>
        <v/>
      </c>
      <c r="G683" s="170"/>
      <c r="H683" s="170"/>
      <c r="I683" s="172" t="str">
        <f>IFERROR(IF(OR($E683="",F683=""),"",IF(AND(F683="Bruk rektangulært",G683=""),"",ROUND(IF(G683&lt;&gt;"",IF( VLOOKUP(G683,'Dim, min og maks'!$A$2:$F$54,6,FALSE)&lt;&gt;0,'1. Prosjekteringsverktøy'!E683/3600/VLOOKUP(G683,'Dim, min og maks'!$A$2:$F$54,6,FALSE),(E683/3600)/(((G683/2/1000))^2*PI())),IF( VLOOKUP(F683,'Dim, min og maks'!$A$2:$F$54,6,FALSE)&lt;&gt;0,'1. Prosjekteringsverktøy'!E683/3600/VLOOKUP($F683,'Dim, min og maks'!$A$2:$F$54,6,FALSE),($E683/3600)/((($F683/2/1000))^2*PI()))),1))),"Dim finnes ikke")</f>
        <v/>
      </c>
      <c r="J683" s="173" t="str">
        <f>IFERROR(ROUND(IF($F683=0,"",IF(H683=CAV!$A$3,E683,IF(G683&lt;&gt;"",IF($G683=100,'2. Velg maks og min hastigheter'!$H$5,IF($G683=125,'2. Velg maks og min hastigheter'!$H$6,IF($G683=160,'2. Velg maks og min hastigheter'!$H$7,IF($G683=200,'2. Velg maks og min hastigheter'!$H$8,IF($G683=250,'2. Velg maks og min hastigheter'!$H$9,IF($G683=315,'2. Velg maks og min hastigheter'!$H$10,IF($G683=400,'2. Velg maks og min hastigheter'!$H$11,IF($G683=500,'2. Velg maks og min hastigheter'!$H$12,IF($G683=630,'2. Velg maks og min hastigheter'!$H$13,VLOOKUP($G683,'Dim, min og maks'!$A$11:$H$54,6,FALSE)*3600*1.5))))))))),IF($F683=100,'2. Velg maks og min hastigheter'!$H$5,IF($F683=125,'2. Velg maks og min hastigheter'!$H$6,IF($F683=160,'2. Velg maks og min hastigheter'!$H$7,IF($F683=200,'2. Velg maks og min hastigheter'!$H$8,IF($F683=250,'2. Velg maks og min hastigheter'!$H$9,IF($F683=315,'2. Velg maks og min hastigheter'!$H$10,IF($F683=400,'2. Velg maks og min hastigheter'!$H$11,IF($F683=500,'2. Velg maks og min hastigheter'!$H$12,IF($F683=630,'2. Velg maks og min hastigheter'!$H$13,VLOOKUP($F683,'Dim, min og maks'!$A$11:$H$54,6,FALSE)*3600*1.5)))))))))))),0),"")</f>
        <v/>
      </c>
      <c r="K683" s="174"/>
      <c r="L683" s="175" t="str">
        <f t="shared" si="25"/>
        <v/>
      </c>
      <c r="M683" s="233" t="str">
        <f t="shared" si="24"/>
        <v/>
      </c>
      <c r="N683" s="233"/>
      <c r="O683" s="233"/>
      <c r="P683" s="164"/>
    </row>
    <row r="684" spans="1:16" ht="15" customHeight="1" x14ac:dyDescent="0.3">
      <c r="A684" s="155"/>
      <c r="B684" s="174" t="s">
        <v>425</v>
      </c>
      <c r="C684" s="164"/>
      <c r="D684" s="164"/>
      <c r="E684" s="164"/>
      <c r="F684" s="169" t="str">
        <f>IF($E684&lt;20,"",IF(H684=CAV!$A$3,IF($E684&lt;='CAV hastighet'!$E$5,100,IF($E684&lt;='CAV hastighet'!$E$6,125,IF($E684&lt;='CAV hastighet'!$E$7,160,IF($E684&lt;='CAV hastighet'!$E$8,200,IF($E684&lt;='CAV hastighet'!$E$9,250,IF($E684&lt;='CAV hastighet'!$E$10,315,IF($E684&lt;='CAV hastighet'!$E$11,400,IF($E684&lt;='CAV hastighet'!$E$12,500,IF($E684&lt;='CAV hastighet'!$E$13,630,"Dim må overstyres"))))))))),IF($E684&lt;='2. Velg maks og min hastigheter'!$E$5,100,IF($E684&lt;='2. Velg maks og min hastigheter'!$E$6,125,IF($E684&lt;='2. Velg maks og min hastigheter'!$E$7,160,IF($E684&lt;='2. Velg maks og min hastigheter'!$E$8,200,IF($E684&lt;='2. Velg maks og min hastigheter'!$E$9,250,IF($E684&lt;='2. Velg maks og min hastigheter'!$E$10,315,IF($E684&lt;='2. Velg maks og min hastigheter'!$E$11,400,IF($E684&lt;='2. Velg maks og min hastigheter'!$E$12,500,IF($E684&lt;='2. Velg maks og min hastigheter'!$E$13,630,"Bruk rektangulært")))))))))))</f>
        <v/>
      </c>
      <c r="G684" s="170"/>
      <c r="H684" s="170"/>
      <c r="I684" s="172" t="str">
        <f>IFERROR(IF(OR($E684="",F684=""),"",IF(AND(F684="Bruk rektangulært",G684=""),"",ROUND(IF(G684&lt;&gt;"",IF( VLOOKUP(G684,'Dim, min og maks'!$A$2:$F$54,6,FALSE)&lt;&gt;0,'1. Prosjekteringsverktøy'!E684/3600/VLOOKUP(G684,'Dim, min og maks'!$A$2:$F$54,6,FALSE),(E684/3600)/(((G684/2/1000))^2*PI())),IF( VLOOKUP(F684,'Dim, min og maks'!$A$2:$F$54,6,FALSE)&lt;&gt;0,'1. Prosjekteringsverktøy'!E684/3600/VLOOKUP($F684,'Dim, min og maks'!$A$2:$F$54,6,FALSE),($E684/3600)/((($F684/2/1000))^2*PI()))),1))),"Dim finnes ikke")</f>
        <v/>
      </c>
      <c r="J684" s="173" t="str">
        <f>IFERROR(ROUND(IF($F684=0,"",IF(H684=CAV!$A$3,E684,IF(G684&lt;&gt;"",IF($G684=100,'2. Velg maks og min hastigheter'!$H$5,IF($G684=125,'2. Velg maks og min hastigheter'!$H$6,IF($G684=160,'2. Velg maks og min hastigheter'!$H$7,IF($G684=200,'2. Velg maks og min hastigheter'!$H$8,IF($G684=250,'2. Velg maks og min hastigheter'!$H$9,IF($G684=315,'2. Velg maks og min hastigheter'!$H$10,IF($G684=400,'2. Velg maks og min hastigheter'!$H$11,IF($G684=500,'2. Velg maks og min hastigheter'!$H$12,IF($G684=630,'2. Velg maks og min hastigheter'!$H$13,VLOOKUP($G684,'Dim, min og maks'!$A$11:$H$54,6,FALSE)*3600*1.5))))))))),IF($F684=100,'2. Velg maks og min hastigheter'!$H$5,IF($F684=125,'2. Velg maks og min hastigheter'!$H$6,IF($F684=160,'2. Velg maks og min hastigheter'!$H$7,IF($F684=200,'2. Velg maks og min hastigheter'!$H$8,IF($F684=250,'2. Velg maks og min hastigheter'!$H$9,IF($F684=315,'2. Velg maks og min hastigheter'!$H$10,IF($F684=400,'2. Velg maks og min hastigheter'!$H$11,IF($F684=500,'2. Velg maks og min hastigheter'!$H$12,IF($F684=630,'2. Velg maks og min hastigheter'!$H$13,VLOOKUP($F684,'Dim, min og maks'!$A$11:$H$54,6,FALSE)*3600*1.5)))))))))))),0),"")</f>
        <v/>
      </c>
      <c r="K684" s="174"/>
      <c r="L684" s="175" t="str">
        <f t="shared" si="25"/>
        <v/>
      </c>
      <c r="M684" s="233" t="str">
        <f t="shared" si="24"/>
        <v/>
      </c>
      <c r="N684" s="233"/>
      <c r="O684" s="233"/>
      <c r="P684" s="164"/>
    </row>
    <row r="685" spans="1:16" ht="15" customHeight="1" x14ac:dyDescent="0.3">
      <c r="A685" s="155"/>
      <c r="B685" s="174" t="s">
        <v>425</v>
      </c>
      <c r="C685" s="164"/>
      <c r="D685" s="164"/>
      <c r="E685" s="164"/>
      <c r="F685" s="169" t="str">
        <f>IF($E685&lt;20,"",IF(H685=CAV!$A$3,IF($E685&lt;='CAV hastighet'!$E$5,100,IF($E685&lt;='CAV hastighet'!$E$6,125,IF($E685&lt;='CAV hastighet'!$E$7,160,IF($E685&lt;='CAV hastighet'!$E$8,200,IF($E685&lt;='CAV hastighet'!$E$9,250,IF($E685&lt;='CAV hastighet'!$E$10,315,IF($E685&lt;='CAV hastighet'!$E$11,400,IF($E685&lt;='CAV hastighet'!$E$12,500,IF($E685&lt;='CAV hastighet'!$E$13,630,"Dim må overstyres"))))))))),IF($E685&lt;='2. Velg maks og min hastigheter'!$E$5,100,IF($E685&lt;='2. Velg maks og min hastigheter'!$E$6,125,IF($E685&lt;='2. Velg maks og min hastigheter'!$E$7,160,IF($E685&lt;='2. Velg maks og min hastigheter'!$E$8,200,IF($E685&lt;='2. Velg maks og min hastigheter'!$E$9,250,IF($E685&lt;='2. Velg maks og min hastigheter'!$E$10,315,IF($E685&lt;='2. Velg maks og min hastigheter'!$E$11,400,IF($E685&lt;='2. Velg maks og min hastigheter'!$E$12,500,IF($E685&lt;='2. Velg maks og min hastigheter'!$E$13,630,"Bruk rektangulært")))))))))))</f>
        <v/>
      </c>
      <c r="G685" s="170"/>
      <c r="H685" s="170"/>
      <c r="I685" s="172" t="str">
        <f>IFERROR(IF(OR($E685="",F685=""),"",IF(AND(F685="Bruk rektangulært",G685=""),"",ROUND(IF(G685&lt;&gt;"",IF( VLOOKUP(G685,'Dim, min og maks'!$A$2:$F$54,6,FALSE)&lt;&gt;0,'1. Prosjekteringsverktøy'!E685/3600/VLOOKUP(G685,'Dim, min og maks'!$A$2:$F$54,6,FALSE),(E685/3600)/(((G685/2/1000))^2*PI())),IF( VLOOKUP(F685,'Dim, min og maks'!$A$2:$F$54,6,FALSE)&lt;&gt;0,'1. Prosjekteringsverktøy'!E685/3600/VLOOKUP($F685,'Dim, min og maks'!$A$2:$F$54,6,FALSE),($E685/3600)/((($F685/2/1000))^2*PI()))),1))),"Dim finnes ikke")</f>
        <v/>
      </c>
      <c r="J685" s="173" t="str">
        <f>IFERROR(ROUND(IF($F685=0,"",IF(H685=CAV!$A$3,E685,IF(G685&lt;&gt;"",IF($G685=100,'2. Velg maks og min hastigheter'!$H$5,IF($G685=125,'2. Velg maks og min hastigheter'!$H$6,IF($G685=160,'2. Velg maks og min hastigheter'!$H$7,IF($G685=200,'2. Velg maks og min hastigheter'!$H$8,IF($G685=250,'2. Velg maks og min hastigheter'!$H$9,IF($G685=315,'2. Velg maks og min hastigheter'!$H$10,IF($G685=400,'2. Velg maks og min hastigheter'!$H$11,IF($G685=500,'2. Velg maks og min hastigheter'!$H$12,IF($G685=630,'2. Velg maks og min hastigheter'!$H$13,VLOOKUP($G685,'Dim, min og maks'!$A$11:$H$54,6,FALSE)*3600*1.5))))))))),IF($F685=100,'2. Velg maks og min hastigheter'!$H$5,IF($F685=125,'2. Velg maks og min hastigheter'!$H$6,IF($F685=160,'2. Velg maks og min hastigheter'!$H$7,IF($F685=200,'2. Velg maks og min hastigheter'!$H$8,IF($F685=250,'2. Velg maks og min hastigheter'!$H$9,IF($F685=315,'2. Velg maks og min hastigheter'!$H$10,IF($F685=400,'2. Velg maks og min hastigheter'!$H$11,IF($F685=500,'2. Velg maks og min hastigheter'!$H$12,IF($F685=630,'2. Velg maks og min hastigheter'!$H$13,VLOOKUP($F685,'Dim, min og maks'!$A$11:$H$54,6,FALSE)*3600*1.5)))))))))))),0),"")</f>
        <v/>
      </c>
      <c r="K685" s="174"/>
      <c r="L685" s="175" t="str">
        <f t="shared" si="25"/>
        <v/>
      </c>
      <c r="M685" s="233" t="str">
        <f t="shared" si="24"/>
        <v/>
      </c>
      <c r="N685" s="233"/>
      <c r="O685" s="233"/>
      <c r="P685" s="164"/>
    </row>
    <row r="686" spans="1:16" ht="15" customHeight="1" x14ac:dyDescent="0.3">
      <c r="A686" s="155"/>
      <c r="B686" s="174" t="s">
        <v>425</v>
      </c>
      <c r="C686" s="164"/>
      <c r="D686" s="164"/>
      <c r="E686" s="164"/>
      <c r="F686" s="169" t="str">
        <f>IF($E686&lt;20,"",IF(H686=CAV!$A$3,IF($E686&lt;='CAV hastighet'!$E$5,100,IF($E686&lt;='CAV hastighet'!$E$6,125,IF($E686&lt;='CAV hastighet'!$E$7,160,IF($E686&lt;='CAV hastighet'!$E$8,200,IF($E686&lt;='CAV hastighet'!$E$9,250,IF($E686&lt;='CAV hastighet'!$E$10,315,IF($E686&lt;='CAV hastighet'!$E$11,400,IF($E686&lt;='CAV hastighet'!$E$12,500,IF($E686&lt;='CAV hastighet'!$E$13,630,"Dim må overstyres"))))))))),IF($E686&lt;='2. Velg maks og min hastigheter'!$E$5,100,IF($E686&lt;='2. Velg maks og min hastigheter'!$E$6,125,IF($E686&lt;='2. Velg maks og min hastigheter'!$E$7,160,IF($E686&lt;='2. Velg maks og min hastigheter'!$E$8,200,IF($E686&lt;='2. Velg maks og min hastigheter'!$E$9,250,IF($E686&lt;='2. Velg maks og min hastigheter'!$E$10,315,IF($E686&lt;='2. Velg maks og min hastigheter'!$E$11,400,IF($E686&lt;='2. Velg maks og min hastigheter'!$E$12,500,IF($E686&lt;='2. Velg maks og min hastigheter'!$E$13,630,"Bruk rektangulært")))))))))))</f>
        <v/>
      </c>
      <c r="G686" s="170"/>
      <c r="H686" s="170"/>
      <c r="I686" s="172" t="str">
        <f>IFERROR(IF(OR($E686="",F686=""),"",IF(AND(F686="Bruk rektangulært",G686=""),"",ROUND(IF(G686&lt;&gt;"",IF( VLOOKUP(G686,'Dim, min og maks'!$A$2:$F$54,6,FALSE)&lt;&gt;0,'1. Prosjekteringsverktøy'!E686/3600/VLOOKUP(G686,'Dim, min og maks'!$A$2:$F$54,6,FALSE),(E686/3600)/(((G686/2/1000))^2*PI())),IF( VLOOKUP(F686,'Dim, min og maks'!$A$2:$F$54,6,FALSE)&lt;&gt;0,'1. Prosjekteringsverktøy'!E686/3600/VLOOKUP($F686,'Dim, min og maks'!$A$2:$F$54,6,FALSE),($E686/3600)/((($F686/2/1000))^2*PI()))),1))),"Dim finnes ikke")</f>
        <v/>
      </c>
      <c r="J686" s="173" t="str">
        <f>IFERROR(ROUND(IF($F686=0,"",IF(H686=CAV!$A$3,E686,IF(G686&lt;&gt;"",IF($G686=100,'2. Velg maks og min hastigheter'!$H$5,IF($G686=125,'2. Velg maks og min hastigheter'!$H$6,IF($G686=160,'2. Velg maks og min hastigheter'!$H$7,IF($G686=200,'2. Velg maks og min hastigheter'!$H$8,IF($G686=250,'2. Velg maks og min hastigheter'!$H$9,IF($G686=315,'2. Velg maks og min hastigheter'!$H$10,IF($G686=400,'2. Velg maks og min hastigheter'!$H$11,IF($G686=500,'2. Velg maks og min hastigheter'!$H$12,IF($G686=630,'2. Velg maks og min hastigheter'!$H$13,VLOOKUP($G686,'Dim, min og maks'!$A$11:$H$54,6,FALSE)*3600*1.5))))))))),IF($F686=100,'2. Velg maks og min hastigheter'!$H$5,IF($F686=125,'2. Velg maks og min hastigheter'!$H$6,IF($F686=160,'2. Velg maks og min hastigheter'!$H$7,IF($F686=200,'2. Velg maks og min hastigheter'!$H$8,IF($F686=250,'2. Velg maks og min hastigheter'!$H$9,IF($F686=315,'2. Velg maks og min hastigheter'!$H$10,IF($F686=400,'2. Velg maks og min hastigheter'!$H$11,IF($F686=500,'2. Velg maks og min hastigheter'!$H$12,IF($F686=630,'2. Velg maks og min hastigheter'!$H$13,VLOOKUP($F686,'Dim, min og maks'!$A$11:$H$54,6,FALSE)*3600*1.5)))))))))))),0),"")</f>
        <v/>
      </c>
      <c r="K686" s="174"/>
      <c r="L686" s="175" t="str">
        <f t="shared" si="25"/>
        <v/>
      </c>
      <c r="M686" s="233" t="str">
        <f t="shared" si="24"/>
        <v/>
      </c>
      <c r="N686" s="233"/>
      <c r="O686" s="233"/>
      <c r="P686" s="164"/>
    </row>
    <row r="687" spans="1:16" ht="15" customHeight="1" x14ac:dyDescent="0.3">
      <c r="A687" s="155"/>
      <c r="B687" s="174" t="s">
        <v>425</v>
      </c>
      <c r="C687" s="164"/>
      <c r="D687" s="164"/>
      <c r="E687" s="164"/>
      <c r="F687" s="169" t="str">
        <f>IF($E687&lt;20,"",IF(H687=CAV!$A$3,IF($E687&lt;='CAV hastighet'!$E$5,100,IF($E687&lt;='CAV hastighet'!$E$6,125,IF($E687&lt;='CAV hastighet'!$E$7,160,IF($E687&lt;='CAV hastighet'!$E$8,200,IF($E687&lt;='CAV hastighet'!$E$9,250,IF($E687&lt;='CAV hastighet'!$E$10,315,IF($E687&lt;='CAV hastighet'!$E$11,400,IF($E687&lt;='CAV hastighet'!$E$12,500,IF($E687&lt;='CAV hastighet'!$E$13,630,"Dim må overstyres"))))))))),IF($E687&lt;='2. Velg maks og min hastigheter'!$E$5,100,IF($E687&lt;='2. Velg maks og min hastigheter'!$E$6,125,IF($E687&lt;='2. Velg maks og min hastigheter'!$E$7,160,IF($E687&lt;='2. Velg maks og min hastigheter'!$E$8,200,IF($E687&lt;='2. Velg maks og min hastigheter'!$E$9,250,IF($E687&lt;='2. Velg maks og min hastigheter'!$E$10,315,IF($E687&lt;='2. Velg maks og min hastigheter'!$E$11,400,IF($E687&lt;='2. Velg maks og min hastigheter'!$E$12,500,IF($E687&lt;='2. Velg maks og min hastigheter'!$E$13,630,"Bruk rektangulært")))))))))))</f>
        <v/>
      </c>
      <c r="G687" s="170"/>
      <c r="H687" s="170"/>
      <c r="I687" s="172" t="str">
        <f>IFERROR(IF(OR($E687="",F687=""),"",IF(AND(F687="Bruk rektangulært",G687=""),"",ROUND(IF(G687&lt;&gt;"",IF( VLOOKUP(G687,'Dim, min og maks'!$A$2:$F$54,6,FALSE)&lt;&gt;0,'1. Prosjekteringsverktøy'!E687/3600/VLOOKUP(G687,'Dim, min og maks'!$A$2:$F$54,6,FALSE),(E687/3600)/(((G687/2/1000))^2*PI())),IF( VLOOKUP(F687,'Dim, min og maks'!$A$2:$F$54,6,FALSE)&lt;&gt;0,'1. Prosjekteringsverktøy'!E687/3600/VLOOKUP($F687,'Dim, min og maks'!$A$2:$F$54,6,FALSE),($E687/3600)/((($F687/2/1000))^2*PI()))),1))),"Dim finnes ikke")</f>
        <v/>
      </c>
      <c r="J687" s="173" t="str">
        <f>IFERROR(ROUND(IF($F687=0,"",IF(H687=CAV!$A$3,E687,IF(G687&lt;&gt;"",IF($G687=100,'2. Velg maks og min hastigheter'!$H$5,IF($G687=125,'2. Velg maks og min hastigheter'!$H$6,IF($G687=160,'2. Velg maks og min hastigheter'!$H$7,IF($G687=200,'2. Velg maks og min hastigheter'!$H$8,IF($G687=250,'2. Velg maks og min hastigheter'!$H$9,IF($G687=315,'2. Velg maks og min hastigheter'!$H$10,IF($G687=400,'2. Velg maks og min hastigheter'!$H$11,IF($G687=500,'2. Velg maks og min hastigheter'!$H$12,IF($G687=630,'2. Velg maks og min hastigheter'!$H$13,VLOOKUP($G687,'Dim, min og maks'!$A$11:$H$54,6,FALSE)*3600*1.5))))))))),IF($F687=100,'2. Velg maks og min hastigheter'!$H$5,IF($F687=125,'2. Velg maks og min hastigheter'!$H$6,IF($F687=160,'2. Velg maks og min hastigheter'!$H$7,IF($F687=200,'2. Velg maks og min hastigheter'!$H$8,IF($F687=250,'2. Velg maks og min hastigheter'!$H$9,IF($F687=315,'2. Velg maks og min hastigheter'!$H$10,IF($F687=400,'2. Velg maks og min hastigheter'!$H$11,IF($F687=500,'2. Velg maks og min hastigheter'!$H$12,IF($F687=630,'2. Velg maks og min hastigheter'!$H$13,VLOOKUP($F687,'Dim, min og maks'!$A$11:$H$54,6,FALSE)*3600*1.5)))))))))))),0),"")</f>
        <v/>
      </c>
      <c r="K687" s="174"/>
      <c r="L687" s="175" t="str">
        <f t="shared" si="25"/>
        <v/>
      </c>
      <c r="M687" s="233" t="str">
        <f t="shared" si="24"/>
        <v/>
      </c>
      <c r="N687" s="233"/>
      <c r="O687" s="233"/>
      <c r="P687" s="164"/>
    </row>
    <row r="688" spans="1:16" ht="15" customHeight="1" x14ac:dyDescent="0.3">
      <c r="A688" s="155"/>
      <c r="B688" s="174" t="s">
        <v>425</v>
      </c>
      <c r="C688" s="164"/>
      <c r="D688" s="164"/>
      <c r="E688" s="164"/>
      <c r="F688" s="169" t="str">
        <f>IF($E688&lt;20,"",IF(H688=CAV!$A$3,IF($E688&lt;='CAV hastighet'!$E$5,100,IF($E688&lt;='CAV hastighet'!$E$6,125,IF($E688&lt;='CAV hastighet'!$E$7,160,IF($E688&lt;='CAV hastighet'!$E$8,200,IF($E688&lt;='CAV hastighet'!$E$9,250,IF($E688&lt;='CAV hastighet'!$E$10,315,IF($E688&lt;='CAV hastighet'!$E$11,400,IF($E688&lt;='CAV hastighet'!$E$12,500,IF($E688&lt;='CAV hastighet'!$E$13,630,"Dim må overstyres"))))))))),IF($E688&lt;='2. Velg maks og min hastigheter'!$E$5,100,IF($E688&lt;='2. Velg maks og min hastigheter'!$E$6,125,IF($E688&lt;='2. Velg maks og min hastigheter'!$E$7,160,IF($E688&lt;='2. Velg maks og min hastigheter'!$E$8,200,IF($E688&lt;='2. Velg maks og min hastigheter'!$E$9,250,IF($E688&lt;='2. Velg maks og min hastigheter'!$E$10,315,IF($E688&lt;='2. Velg maks og min hastigheter'!$E$11,400,IF($E688&lt;='2. Velg maks og min hastigheter'!$E$12,500,IF($E688&lt;='2. Velg maks og min hastigheter'!$E$13,630,"Bruk rektangulært")))))))))))</f>
        <v/>
      </c>
      <c r="G688" s="170"/>
      <c r="H688" s="170"/>
      <c r="I688" s="172" t="str">
        <f>IFERROR(IF(OR($E688="",F688=""),"",IF(AND(F688="Bruk rektangulært",G688=""),"",ROUND(IF(G688&lt;&gt;"",IF( VLOOKUP(G688,'Dim, min og maks'!$A$2:$F$54,6,FALSE)&lt;&gt;0,'1. Prosjekteringsverktøy'!E688/3600/VLOOKUP(G688,'Dim, min og maks'!$A$2:$F$54,6,FALSE),(E688/3600)/(((G688/2/1000))^2*PI())),IF( VLOOKUP(F688,'Dim, min og maks'!$A$2:$F$54,6,FALSE)&lt;&gt;0,'1. Prosjekteringsverktøy'!E688/3600/VLOOKUP($F688,'Dim, min og maks'!$A$2:$F$54,6,FALSE),($E688/3600)/((($F688/2/1000))^2*PI()))),1))),"Dim finnes ikke")</f>
        <v/>
      </c>
      <c r="J688" s="173" t="str">
        <f>IFERROR(ROUND(IF($F688=0,"",IF(H688=CAV!$A$3,E688,IF(G688&lt;&gt;"",IF($G688=100,'2. Velg maks og min hastigheter'!$H$5,IF($G688=125,'2. Velg maks og min hastigheter'!$H$6,IF($G688=160,'2. Velg maks og min hastigheter'!$H$7,IF($G688=200,'2. Velg maks og min hastigheter'!$H$8,IF($G688=250,'2. Velg maks og min hastigheter'!$H$9,IF($G688=315,'2. Velg maks og min hastigheter'!$H$10,IF($G688=400,'2. Velg maks og min hastigheter'!$H$11,IF($G688=500,'2. Velg maks og min hastigheter'!$H$12,IF($G688=630,'2. Velg maks og min hastigheter'!$H$13,VLOOKUP($G688,'Dim, min og maks'!$A$11:$H$54,6,FALSE)*3600*1.5))))))))),IF($F688=100,'2. Velg maks og min hastigheter'!$H$5,IF($F688=125,'2. Velg maks og min hastigheter'!$H$6,IF($F688=160,'2. Velg maks og min hastigheter'!$H$7,IF($F688=200,'2. Velg maks og min hastigheter'!$H$8,IF($F688=250,'2. Velg maks og min hastigheter'!$H$9,IF($F688=315,'2. Velg maks og min hastigheter'!$H$10,IF($F688=400,'2. Velg maks og min hastigheter'!$H$11,IF($F688=500,'2. Velg maks og min hastigheter'!$H$12,IF($F688=630,'2. Velg maks og min hastigheter'!$H$13,VLOOKUP($F688,'Dim, min og maks'!$A$11:$H$54,6,FALSE)*3600*1.5)))))))))))),0),"")</f>
        <v/>
      </c>
      <c r="K688" s="174"/>
      <c r="L688" s="175" t="str">
        <f t="shared" si="25"/>
        <v/>
      </c>
      <c r="M688" s="233" t="str">
        <f t="shared" si="24"/>
        <v/>
      </c>
      <c r="N688" s="233"/>
      <c r="O688" s="233"/>
      <c r="P688" s="164"/>
    </row>
    <row r="689" spans="1:16" ht="15" customHeight="1" x14ac:dyDescent="0.3">
      <c r="A689" s="155"/>
      <c r="B689" s="174" t="s">
        <v>425</v>
      </c>
      <c r="C689" s="164"/>
      <c r="D689" s="164"/>
      <c r="E689" s="164"/>
      <c r="F689" s="169" t="str">
        <f>IF($E689&lt;20,"",IF(H689=CAV!$A$3,IF($E689&lt;='CAV hastighet'!$E$5,100,IF($E689&lt;='CAV hastighet'!$E$6,125,IF($E689&lt;='CAV hastighet'!$E$7,160,IF($E689&lt;='CAV hastighet'!$E$8,200,IF($E689&lt;='CAV hastighet'!$E$9,250,IF($E689&lt;='CAV hastighet'!$E$10,315,IF($E689&lt;='CAV hastighet'!$E$11,400,IF($E689&lt;='CAV hastighet'!$E$12,500,IF($E689&lt;='CAV hastighet'!$E$13,630,"Dim må overstyres"))))))))),IF($E689&lt;='2. Velg maks og min hastigheter'!$E$5,100,IF($E689&lt;='2. Velg maks og min hastigheter'!$E$6,125,IF($E689&lt;='2. Velg maks og min hastigheter'!$E$7,160,IF($E689&lt;='2. Velg maks og min hastigheter'!$E$8,200,IF($E689&lt;='2. Velg maks og min hastigheter'!$E$9,250,IF($E689&lt;='2. Velg maks og min hastigheter'!$E$10,315,IF($E689&lt;='2. Velg maks og min hastigheter'!$E$11,400,IF($E689&lt;='2. Velg maks og min hastigheter'!$E$12,500,IF($E689&lt;='2. Velg maks og min hastigheter'!$E$13,630,"Bruk rektangulært")))))))))))</f>
        <v/>
      </c>
      <c r="G689" s="170"/>
      <c r="H689" s="170"/>
      <c r="I689" s="172" t="str">
        <f>IFERROR(IF(OR($E689="",F689=""),"",IF(AND(F689="Bruk rektangulært",G689=""),"",ROUND(IF(G689&lt;&gt;"",IF( VLOOKUP(G689,'Dim, min og maks'!$A$2:$F$54,6,FALSE)&lt;&gt;0,'1. Prosjekteringsverktøy'!E689/3600/VLOOKUP(G689,'Dim, min og maks'!$A$2:$F$54,6,FALSE),(E689/3600)/(((G689/2/1000))^2*PI())),IF( VLOOKUP(F689,'Dim, min og maks'!$A$2:$F$54,6,FALSE)&lt;&gt;0,'1. Prosjekteringsverktøy'!E689/3600/VLOOKUP($F689,'Dim, min og maks'!$A$2:$F$54,6,FALSE),($E689/3600)/((($F689/2/1000))^2*PI()))),1))),"Dim finnes ikke")</f>
        <v/>
      </c>
      <c r="J689" s="173" t="str">
        <f>IFERROR(ROUND(IF($F689=0,"",IF(H689=CAV!$A$3,E689,IF(G689&lt;&gt;"",IF($G689=100,'2. Velg maks og min hastigheter'!$H$5,IF($G689=125,'2. Velg maks og min hastigheter'!$H$6,IF($G689=160,'2. Velg maks og min hastigheter'!$H$7,IF($G689=200,'2. Velg maks og min hastigheter'!$H$8,IF($G689=250,'2. Velg maks og min hastigheter'!$H$9,IF($G689=315,'2. Velg maks og min hastigheter'!$H$10,IF($G689=400,'2. Velg maks og min hastigheter'!$H$11,IF($G689=500,'2. Velg maks og min hastigheter'!$H$12,IF($G689=630,'2. Velg maks og min hastigheter'!$H$13,VLOOKUP($G689,'Dim, min og maks'!$A$11:$H$54,6,FALSE)*3600*1.5))))))))),IF($F689=100,'2. Velg maks og min hastigheter'!$H$5,IF($F689=125,'2. Velg maks og min hastigheter'!$H$6,IF($F689=160,'2. Velg maks og min hastigheter'!$H$7,IF($F689=200,'2. Velg maks og min hastigheter'!$H$8,IF($F689=250,'2. Velg maks og min hastigheter'!$H$9,IF($F689=315,'2. Velg maks og min hastigheter'!$H$10,IF($F689=400,'2. Velg maks og min hastigheter'!$H$11,IF($F689=500,'2. Velg maks og min hastigheter'!$H$12,IF($F689=630,'2. Velg maks og min hastigheter'!$H$13,VLOOKUP($F689,'Dim, min og maks'!$A$11:$H$54,6,FALSE)*3600*1.5)))))))))))),0),"")</f>
        <v/>
      </c>
      <c r="K689" s="174"/>
      <c r="L689" s="175" t="str">
        <f t="shared" si="25"/>
        <v/>
      </c>
      <c r="M689" s="233" t="str">
        <f t="shared" si="24"/>
        <v/>
      </c>
      <c r="N689" s="233"/>
      <c r="O689" s="233"/>
      <c r="P689" s="164"/>
    </row>
    <row r="690" spans="1:16" ht="15" customHeight="1" x14ac:dyDescent="0.3">
      <c r="A690" s="155"/>
      <c r="B690" s="174" t="s">
        <v>425</v>
      </c>
      <c r="C690" s="164"/>
      <c r="D690" s="164"/>
      <c r="E690" s="164"/>
      <c r="F690" s="169" t="str">
        <f>IF($E690&lt;20,"",IF(H690=CAV!$A$3,IF($E690&lt;='CAV hastighet'!$E$5,100,IF($E690&lt;='CAV hastighet'!$E$6,125,IF($E690&lt;='CAV hastighet'!$E$7,160,IF($E690&lt;='CAV hastighet'!$E$8,200,IF($E690&lt;='CAV hastighet'!$E$9,250,IF($E690&lt;='CAV hastighet'!$E$10,315,IF($E690&lt;='CAV hastighet'!$E$11,400,IF($E690&lt;='CAV hastighet'!$E$12,500,IF($E690&lt;='CAV hastighet'!$E$13,630,"Dim må overstyres"))))))))),IF($E690&lt;='2. Velg maks og min hastigheter'!$E$5,100,IF($E690&lt;='2. Velg maks og min hastigheter'!$E$6,125,IF($E690&lt;='2. Velg maks og min hastigheter'!$E$7,160,IF($E690&lt;='2. Velg maks og min hastigheter'!$E$8,200,IF($E690&lt;='2. Velg maks og min hastigheter'!$E$9,250,IF($E690&lt;='2. Velg maks og min hastigheter'!$E$10,315,IF($E690&lt;='2. Velg maks og min hastigheter'!$E$11,400,IF($E690&lt;='2. Velg maks og min hastigheter'!$E$12,500,IF($E690&lt;='2. Velg maks og min hastigheter'!$E$13,630,"Bruk rektangulært")))))))))))</f>
        <v/>
      </c>
      <c r="G690" s="170"/>
      <c r="H690" s="170"/>
      <c r="I690" s="172" t="str">
        <f>IFERROR(IF(OR($E690="",F690=""),"",IF(AND(F690="Bruk rektangulært",G690=""),"",ROUND(IF(G690&lt;&gt;"",IF( VLOOKUP(G690,'Dim, min og maks'!$A$2:$F$54,6,FALSE)&lt;&gt;0,'1. Prosjekteringsverktøy'!E690/3600/VLOOKUP(G690,'Dim, min og maks'!$A$2:$F$54,6,FALSE),(E690/3600)/(((G690/2/1000))^2*PI())),IF( VLOOKUP(F690,'Dim, min og maks'!$A$2:$F$54,6,FALSE)&lt;&gt;0,'1. Prosjekteringsverktøy'!E690/3600/VLOOKUP($F690,'Dim, min og maks'!$A$2:$F$54,6,FALSE),($E690/3600)/((($F690/2/1000))^2*PI()))),1))),"Dim finnes ikke")</f>
        <v/>
      </c>
      <c r="J690" s="173" t="str">
        <f>IFERROR(ROUND(IF($F690=0,"",IF(H690=CAV!$A$3,E690,IF(G690&lt;&gt;"",IF($G690=100,'2. Velg maks og min hastigheter'!$H$5,IF($G690=125,'2. Velg maks og min hastigheter'!$H$6,IF($G690=160,'2. Velg maks og min hastigheter'!$H$7,IF($G690=200,'2. Velg maks og min hastigheter'!$H$8,IF($G690=250,'2. Velg maks og min hastigheter'!$H$9,IF($G690=315,'2. Velg maks og min hastigheter'!$H$10,IF($G690=400,'2. Velg maks og min hastigheter'!$H$11,IF($G690=500,'2. Velg maks og min hastigheter'!$H$12,IF($G690=630,'2. Velg maks og min hastigheter'!$H$13,VLOOKUP($G690,'Dim, min og maks'!$A$11:$H$54,6,FALSE)*3600*1.5))))))))),IF($F690=100,'2. Velg maks og min hastigheter'!$H$5,IF($F690=125,'2. Velg maks og min hastigheter'!$H$6,IF($F690=160,'2. Velg maks og min hastigheter'!$H$7,IF($F690=200,'2. Velg maks og min hastigheter'!$H$8,IF($F690=250,'2. Velg maks og min hastigheter'!$H$9,IF($F690=315,'2. Velg maks og min hastigheter'!$H$10,IF($F690=400,'2. Velg maks og min hastigheter'!$H$11,IF($F690=500,'2. Velg maks og min hastigheter'!$H$12,IF($F690=630,'2. Velg maks og min hastigheter'!$H$13,VLOOKUP($F690,'Dim, min og maks'!$A$11:$H$54,6,FALSE)*3600*1.5)))))))))))),0),"")</f>
        <v/>
      </c>
      <c r="K690" s="174"/>
      <c r="L690" s="175" t="str">
        <f t="shared" si="25"/>
        <v/>
      </c>
      <c r="M690" s="233" t="str">
        <f t="shared" si="24"/>
        <v/>
      </c>
      <c r="N690" s="233"/>
      <c r="O690" s="233"/>
      <c r="P690" s="164"/>
    </row>
    <row r="691" spans="1:16" ht="15" customHeight="1" x14ac:dyDescent="0.3">
      <c r="A691" s="155"/>
      <c r="B691" s="174" t="s">
        <v>425</v>
      </c>
      <c r="C691" s="164"/>
      <c r="D691" s="164"/>
      <c r="E691" s="164"/>
      <c r="F691" s="169" t="str">
        <f>IF($E691&lt;20,"",IF(H691=CAV!$A$3,IF($E691&lt;='CAV hastighet'!$E$5,100,IF($E691&lt;='CAV hastighet'!$E$6,125,IF($E691&lt;='CAV hastighet'!$E$7,160,IF($E691&lt;='CAV hastighet'!$E$8,200,IF($E691&lt;='CAV hastighet'!$E$9,250,IF($E691&lt;='CAV hastighet'!$E$10,315,IF($E691&lt;='CAV hastighet'!$E$11,400,IF($E691&lt;='CAV hastighet'!$E$12,500,IF($E691&lt;='CAV hastighet'!$E$13,630,"Dim må overstyres"))))))))),IF($E691&lt;='2. Velg maks og min hastigheter'!$E$5,100,IF($E691&lt;='2. Velg maks og min hastigheter'!$E$6,125,IF($E691&lt;='2. Velg maks og min hastigheter'!$E$7,160,IF($E691&lt;='2. Velg maks og min hastigheter'!$E$8,200,IF($E691&lt;='2. Velg maks og min hastigheter'!$E$9,250,IF($E691&lt;='2. Velg maks og min hastigheter'!$E$10,315,IF($E691&lt;='2. Velg maks og min hastigheter'!$E$11,400,IF($E691&lt;='2. Velg maks og min hastigheter'!$E$12,500,IF($E691&lt;='2. Velg maks og min hastigheter'!$E$13,630,"Bruk rektangulært")))))))))))</f>
        <v/>
      </c>
      <c r="G691" s="170"/>
      <c r="H691" s="170"/>
      <c r="I691" s="172" t="str">
        <f>IFERROR(IF(OR($E691="",F691=""),"",IF(AND(F691="Bruk rektangulært",G691=""),"",ROUND(IF(G691&lt;&gt;"",IF( VLOOKUP(G691,'Dim, min og maks'!$A$2:$F$54,6,FALSE)&lt;&gt;0,'1. Prosjekteringsverktøy'!E691/3600/VLOOKUP(G691,'Dim, min og maks'!$A$2:$F$54,6,FALSE),(E691/3600)/(((G691/2/1000))^2*PI())),IF( VLOOKUP(F691,'Dim, min og maks'!$A$2:$F$54,6,FALSE)&lt;&gt;0,'1. Prosjekteringsverktøy'!E691/3600/VLOOKUP($F691,'Dim, min og maks'!$A$2:$F$54,6,FALSE),($E691/3600)/((($F691/2/1000))^2*PI()))),1))),"Dim finnes ikke")</f>
        <v/>
      </c>
      <c r="J691" s="173" t="str">
        <f>IFERROR(ROUND(IF($F691=0,"",IF(H691=CAV!$A$3,E691,IF(G691&lt;&gt;"",IF($G691=100,'2. Velg maks og min hastigheter'!$H$5,IF($G691=125,'2. Velg maks og min hastigheter'!$H$6,IF($G691=160,'2. Velg maks og min hastigheter'!$H$7,IF($G691=200,'2. Velg maks og min hastigheter'!$H$8,IF($G691=250,'2. Velg maks og min hastigheter'!$H$9,IF($G691=315,'2. Velg maks og min hastigheter'!$H$10,IF($G691=400,'2. Velg maks og min hastigheter'!$H$11,IF($G691=500,'2. Velg maks og min hastigheter'!$H$12,IF($G691=630,'2. Velg maks og min hastigheter'!$H$13,VLOOKUP($G691,'Dim, min og maks'!$A$11:$H$54,6,FALSE)*3600*1.5))))))))),IF($F691=100,'2. Velg maks og min hastigheter'!$H$5,IF($F691=125,'2. Velg maks og min hastigheter'!$H$6,IF($F691=160,'2. Velg maks og min hastigheter'!$H$7,IF($F691=200,'2. Velg maks og min hastigheter'!$H$8,IF($F691=250,'2. Velg maks og min hastigheter'!$H$9,IF($F691=315,'2. Velg maks og min hastigheter'!$H$10,IF($F691=400,'2. Velg maks og min hastigheter'!$H$11,IF($F691=500,'2. Velg maks og min hastigheter'!$H$12,IF($F691=630,'2. Velg maks og min hastigheter'!$H$13,VLOOKUP($F691,'Dim, min og maks'!$A$11:$H$54,6,FALSE)*3600*1.5)))))))))))),0),"")</f>
        <v/>
      </c>
      <c r="K691" s="174"/>
      <c r="L691" s="175" t="str">
        <f t="shared" si="25"/>
        <v/>
      </c>
      <c r="M691" s="233" t="str">
        <f t="shared" si="24"/>
        <v/>
      </c>
      <c r="N691" s="233"/>
      <c r="O691" s="233"/>
      <c r="P691" s="164"/>
    </row>
    <row r="692" spans="1:16" ht="15" customHeight="1" x14ac:dyDescent="0.3">
      <c r="A692" s="155"/>
      <c r="B692" s="174" t="s">
        <v>425</v>
      </c>
      <c r="C692" s="164"/>
      <c r="D692" s="164"/>
      <c r="E692" s="164"/>
      <c r="F692" s="169" t="str">
        <f>IF($E692&lt;20,"",IF(H692=CAV!$A$3,IF($E692&lt;='CAV hastighet'!$E$5,100,IF($E692&lt;='CAV hastighet'!$E$6,125,IF($E692&lt;='CAV hastighet'!$E$7,160,IF($E692&lt;='CAV hastighet'!$E$8,200,IF($E692&lt;='CAV hastighet'!$E$9,250,IF($E692&lt;='CAV hastighet'!$E$10,315,IF($E692&lt;='CAV hastighet'!$E$11,400,IF($E692&lt;='CAV hastighet'!$E$12,500,IF($E692&lt;='CAV hastighet'!$E$13,630,"Dim må overstyres"))))))))),IF($E692&lt;='2. Velg maks og min hastigheter'!$E$5,100,IF($E692&lt;='2. Velg maks og min hastigheter'!$E$6,125,IF($E692&lt;='2. Velg maks og min hastigheter'!$E$7,160,IF($E692&lt;='2. Velg maks og min hastigheter'!$E$8,200,IF($E692&lt;='2. Velg maks og min hastigheter'!$E$9,250,IF($E692&lt;='2. Velg maks og min hastigheter'!$E$10,315,IF($E692&lt;='2. Velg maks og min hastigheter'!$E$11,400,IF($E692&lt;='2. Velg maks og min hastigheter'!$E$12,500,IF($E692&lt;='2. Velg maks og min hastigheter'!$E$13,630,"Bruk rektangulært")))))))))))</f>
        <v/>
      </c>
      <c r="G692" s="170"/>
      <c r="H692" s="170"/>
      <c r="I692" s="172" t="str">
        <f>IFERROR(IF(OR($E692="",F692=""),"",IF(AND(F692="Bruk rektangulært",G692=""),"",ROUND(IF(G692&lt;&gt;"",IF( VLOOKUP(G692,'Dim, min og maks'!$A$2:$F$54,6,FALSE)&lt;&gt;0,'1. Prosjekteringsverktøy'!E692/3600/VLOOKUP(G692,'Dim, min og maks'!$A$2:$F$54,6,FALSE),(E692/3600)/(((G692/2/1000))^2*PI())),IF( VLOOKUP(F692,'Dim, min og maks'!$A$2:$F$54,6,FALSE)&lt;&gt;0,'1. Prosjekteringsverktøy'!E692/3600/VLOOKUP($F692,'Dim, min og maks'!$A$2:$F$54,6,FALSE),($E692/3600)/((($F692/2/1000))^2*PI()))),1))),"Dim finnes ikke")</f>
        <v/>
      </c>
      <c r="J692" s="173" t="str">
        <f>IFERROR(ROUND(IF($F692=0,"",IF(H692=CAV!$A$3,E692,IF(G692&lt;&gt;"",IF($G692=100,'2. Velg maks og min hastigheter'!$H$5,IF($G692=125,'2. Velg maks og min hastigheter'!$H$6,IF($G692=160,'2. Velg maks og min hastigheter'!$H$7,IF($G692=200,'2. Velg maks og min hastigheter'!$H$8,IF($G692=250,'2. Velg maks og min hastigheter'!$H$9,IF($G692=315,'2. Velg maks og min hastigheter'!$H$10,IF($G692=400,'2. Velg maks og min hastigheter'!$H$11,IF($G692=500,'2. Velg maks og min hastigheter'!$H$12,IF($G692=630,'2. Velg maks og min hastigheter'!$H$13,VLOOKUP($G692,'Dim, min og maks'!$A$11:$H$54,6,FALSE)*3600*1.5))))))))),IF($F692=100,'2. Velg maks og min hastigheter'!$H$5,IF($F692=125,'2. Velg maks og min hastigheter'!$H$6,IF($F692=160,'2. Velg maks og min hastigheter'!$H$7,IF($F692=200,'2. Velg maks og min hastigheter'!$H$8,IF($F692=250,'2. Velg maks og min hastigheter'!$H$9,IF($F692=315,'2. Velg maks og min hastigheter'!$H$10,IF($F692=400,'2. Velg maks og min hastigheter'!$H$11,IF($F692=500,'2. Velg maks og min hastigheter'!$H$12,IF($F692=630,'2. Velg maks og min hastigheter'!$H$13,VLOOKUP($F692,'Dim, min og maks'!$A$11:$H$54,6,FALSE)*3600*1.5)))))))))))),0),"")</f>
        <v/>
      </c>
      <c r="K692" s="174"/>
      <c r="L692" s="175" t="str">
        <f t="shared" si="25"/>
        <v/>
      </c>
      <c r="M692" s="233" t="str">
        <f t="shared" si="24"/>
        <v/>
      </c>
      <c r="N692" s="233"/>
      <c r="O692" s="233"/>
      <c r="P692" s="164"/>
    </row>
    <row r="693" spans="1:16" ht="15" customHeight="1" x14ac:dyDescent="0.3">
      <c r="A693" s="155"/>
      <c r="B693" s="174" t="s">
        <v>425</v>
      </c>
      <c r="C693" s="164"/>
      <c r="D693" s="164"/>
      <c r="E693" s="164"/>
      <c r="F693" s="169" t="str">
        <f>IF($E693&lt;20,"",IF(H693=CAV!$A$3,IF($E693&lt;='CAV hastighet'!$E$5,100,IF($E693&lt;='CAV hastighet'!$E$6,125,IF($E693&lt;='CAV hastighet'!$E$7,160,IF($E693&lt;='CAV hastighet'!$E$8,200,IF($E693&lt;='CAV hastighet'!$E$9,250,IF($E693&lt;='CAV hastighet'!$E$10,315,IF($E693&lt;='CAV hastighet'!$E$11,400,IF($E693&lt;='CAV hastighet'!$E$12,500,IF($E693&lt;='CAV hastighet'!$E$13,630,"Dim må overstyres"))))))))),IF($E693&lt;='2. Velg maks og min hastigheter'!$E$5,100,IF($E693&lt;='2. Velg maks og min hastigheter'!$E$6,125,IF($E693&lt;='2. Velg maks og min hastigheter'!$E$7,160,IF($E693&lt;='2. Velg maks og min hastigheter'!$E$8,200,IF($E693&lt;='2. Velg maks og min hastigheter'!$E$9,250,IF($E693&lt;='2. Velg maks og min hastigheter'!$E$10,315,IF($E693&lt;='2. Velg maks og min hastigheter'!$E$11,400,IF($E693&lt;='2. Velg maks og min hastigheter'!$E$12,500,IF($E693&lt;='2. Velg maks og min hastigheter'!$E$13,630,"Bruk rektangulært")))))))))))</f>
        <v/>
      </c>
      <c r="G693" s="170"/>
      <c r="H693" s="170"/>
      <c r="I693" s="172" t="str">
        <f>IFERROR(IF(OR($E693="",F693=""),"",IF(AND(F693="Bruk rektangulært",G693=""),"",ROUND(IF(G693&lt;&gt;"",IF( VLOOKUP(G693,'Dim, min og maks'!$A$2:$F$54,6,FALSE)&lt;&gt;0,'1. Prosjekteringsverktøy'!E693/3600/VLOOKUP(G693,'Dim, min og maks'!$A$2:$F$54,6,FALSE),(E693/3600)/(((G693/2/1000))^2*PI())),IF( VLOOKUP(F693,'Dim, min og maks'!$A$2:$F$54,6,FALSE)&lt;&gt;0,'1. Prosjekteringsverktøy'!E693/3600/VLOOKUP($F693,'Dim, min og maks'!$A$2:$F$54,6,FALSE),($E693/3600)/((($F693/2/1000))^2*PI()))),1))),"Dim finnes ikke")</f>
        <v/>
      </c>
      <c r="J693" s="173" t="str">
        <f>IFERROR(ROUND(IF($F693=0,"",IF(H693=CAV!$A$3,E693,IF(G693&lt;&gt;"",IF($G693=100,'2. Velg maks og min hastigheter'!$H$5,IF($G693=125,'2. Velg maks og min hastigheter'!$H$6,IF($G693=160,'2. Velg maks og min hastigheter'!$H$7,IF($G693=200,'2. Velg maks og min hastigheter'!$H$8,IF($G693=250,'2. Velg maks og min hastigheter'!$H$9,IF($G693=315,'2. Velg maks og min hastigheter'!$H$10,IF($G693=400,'2. Velg maks og min hastigheter'!$H$11,IF($G693=500,'2. Velg maks og min hastigheter'!$H$12,IF($G693=630,'2. Velg maks og min hastigheter'!$H$13,VLOOKUP($G693,'Dim, min og maks'!$A$11:$H$54,6,FALSE)*3600*1.5))))))))),IF($F693=100,'2. Velg maks og min hastigheter'!$H$5,IF($F693=125,'2. Velg maks og min hastigheter'!$H$6,IF($F693=160,'2. Velg maks og min hastigheter'!$H$7,IF($F693=200,'2. Velg maks og min hastigheter'!$H$8,IF($F693=250,'2. Velg maks og min hastigheter'!$H$9,IF($F693=315,'2. Velg maks og min hastigheter'!$H$10,IF($F693=400,'2. Velg maks og min hastigheter'!$H$11,IF($F693=500,'2. Velg maks og min hastigheter'!$H$12,IF($F693=630,'2. Velg maks og min hastigheter'!$H$13,VLOOKUP($F693,'Dim, min og maks'!$A$11:$H$54,6,FALSE)*3600*1.5)))))))))))),0),"")</f>
        <v/>
      </c>
      <c r="K693" s="174"/>
      <c r="L693" s="175" t="str">
        <f t="shared" si="25"/>
        <v/>
      </c>
      <c r="M693" s="233" t="str">
        <f t="shared" si="24"/>
        <v/>
      </c>
      <c r="N693" s="233"/>
      <c r="O693" s="233"/>
      <c r="P693" s="164"/>
    </row>
    <row r="694" spans="1:16" ht="15" customHeight="1" x14ac:dyDescent="0.3">
      <c r="A694" s="155"/>
      <c r="B694" s="174" t="s">
        <v>425</v>
      </c>
      <c r="C694" s="164"/>
      <c r="D694" s="164"/>
      <c r="E694" s="164"/>
      <c r="F694" s="169" t="str">
        <f>IF($E694&lt;20,"",IF(H694=CAV!$A$3,IF($E694&lt;='CAV hastighet'!$E$5,100,IF($E694&lt;='CAV hastighet'!$E$6,125,IF($E694&lt;='CAV hastighet'!$E$7,160,IF($E694&lt;='CAV hastighet'!$E$8,200,IF($E694&lt;='CAV hastighet'!$E$9,250,IF($E694&lt;='CAV hastighet'!$E$10,315,IF($E694&lt;='CAV hastighet'!$E$11,400,IF($E694&lt;='CAV hastighet'!$E$12,500,IF($E694&lt;='CAV hastighet'!$E$13,630,"Dim må overstyres"))))))))),IF($E694&lt;='2. Velg maks og min hastigheter'!$E$5,100,IF($E694&lt;='2. Velg maks og min hastigheter'!$E$6,125,IF($E694&lt;='2. Velg maks og min hastigheter'!$E$7,160,IF($E694&lt;='2. Velg maks og min hastigheter'!$E$8,200,IF($E694&lt;='2. Velg maks og min hastigheter'!$E$9,250,IF($E694&lt;='2. Velg maks og min hastigheter'!$E$10,315,IF($E694&lt;='2. Velg maks og min hastigheter'!$E$11,400,IF($E694&lt;='2. Velg maks og min hastigheter'!$E$12,500,IF($E694&lt;='2. Velg maks og min hastigheter'!$E$13,630,"Bruk rektangulært")))))))))))</f>
        <v/>
      </c>
      <c r="G694" s="170"/>
      <c r="H694" s="170"/>
      <c r="I694" s="172" t="str">
        <f>IFERROR(IF(OR($E694="",F694=""),"",IF(AND(F694="Bruk rektangulært",G694=""),"",ROUND(IF(G694&lt;&gt;"",IF( VLOOKUP(G694,'Dim, min og maks'!$A$2:$F$54,6,FALSE)&lt;&gt;0,'1. Prosjekteringsverktøy'!E694/3600/VLOOKUP(G694,'Dim, min og maks'!$A$2:$F$54,6,FALSE),(E694/3600)/(((G694/2/1000))^2*PI())),IF( VLOOKUP(F694,'Dim, min og maks'!$A$2:$F$54,6,FALSE)&lt;&gt;0,'1. Prosjekteringsverktøy'!E694/3600/VLOOKUP($F694,'Dim, min og maks'!$A$2:$F$54,6,FALSE),($E694/3600)/((($F694/2/1000))^2*PI()))),1))),"Dim finnes ikke")</f>
        <v/>
      </c>
      <c r="J694" s="173" t="str">
        <f>IFERROR(ROUND(IF($F694=0,"",IF(H694=CAV!$A$3,E694,IF(G694&lt;&gt;"",IF($G694=100,'2. Velg maks og min hastigheter'!$H$5,IF($G694=125,'2. Velg maks og min hastigheter'!$H$6,IF($G694=160,'2. Velg maks og min hastigheter'!$H$7,IF($G694=200,'2. Velg maks og min hastigheter'!$H$8,IF($G694=250,'2. Velg maks og min hastigheter'!$H$9,IF($G694=315,'2. Velg maks og min hastigheter'!$H$10,IF($G694=400,'2. Velg maks og min hastigheter'!$H$11,IF($G694=500,'2. Velg maks og min hastigheter'!$H$12,IF($G694=630,'2. Velg maks og min hastigheter'!$H$13,VLOOKUP($G694,'Dim, min og maks'!$A$11:$H$54,6,FALSE)*3600*1.5))))))))),IF($F694=100,'2. Velg maks og min hastigheter'!$H$5,IF($F694=125,'2. Velg maks og min hastigheter'!$H$6,IF($F694=160,'2. Velg maks og min hastigheter'!$H$7,IF($F694=200,'2. Velg maks og min hastigheter'!$H$8,IF($F694=250,'2. Velg maks og min hastigheter'!$H$9,IF($F694=315,'2. Velg maks og min hastigheter'!$H$10,IF($F694=400,'2. Velg maks og min hastigheter'!$H$11,IF($F694=500,'2. Velg maks og min hastigheter'!$H$12,IF($F694=630,'2. Velg maks og min hastigheter'!$H$13,VLOOKUP($F694,'Dim, min og maks'!$A$11:$H$54,6,FALSE)*3600*1.5)))))))))))),0),"")</f>
        <v/>
      </c>
      <c r="K694" s="174"/>
      <c r="L694" s="175" t="str">
        <f t="shared" si="25"/>
        <v/>
      </c>
      <c r="M694" s="233" t="str">
        <f t="shared" si="24"/>
        <v/>
      </c>
      <c r="N694" s="233"/>
      <c r="O694" s="233"/>
      <c r="P694" s="164"/>
    </row>
    <row r="695" spans="1:16" ht="15" customHeight="1" x14ac:dyDescent="0.3">
      <c r="A695" s="155"/>
      <c r="B695" s="174" t="s">
        <v>425</v>
      </c>
      <c r="C695" s="164"/>
      <c r="D695" s="164"/>
      <c r="E695" s="164"/>
      <c r="F695" s="169" t="str">
        <f>IF($E695&lt;20,"",IF(H695=CAV!$A$3,IF($E695&lt;='CAV hastighet'!$E$5,100,IF($E695&lt;='CAV hastighet'!$E$6,125,IF($E695&lt;='CAV hastighet'!$E$7,160,IF($E695&lt;='CAV hastighet'!$E$8,200,IF($E695&lt;='CAV hastighet'!$E$9,250,IF($E695&lt;='CAV hastighet'!$E$10,315,IF($E695&lt;='CAV hastighet'!$E$11,400,IF($E695&lt;='CAV hastighet'!$E$12,500,IF($E695&lt;='CAV hastighet'!$E$13,630,"Dim må overstyres"))))))))),IF($E695&lt;='2. Velg maks og min hastigheter'!$E$5,100,IF($E695&lt;='2. Velg maks og min hastigheter'!$E$6,125,IF($E695&lt;='2. Velg maks og min hastigheter'!$E$7,160,IF($E695&lt;='2. Velg maks og min hastigheter'!$E$8,200,IF($E695&lt;='2. Velg maks og min hastigheter'!$E$9,250,IF($E695&lt;='2. Velg maks og min hastigheter'!$E$10,315,IF($E695&lt;='2. Velg maks og min hastigheter'!$E$11,400,IF($E695&lt;='2. Velg maks og min hastigheter'!$E$12,500,IF($E695&lt;='2. Velg maks og min hastigheter'!$E$13,630,"Bruk rektangulært")))))))))))</f>
        <v/>
      </c>
      <c r="G695" s="170"/>
      <c r="H695" s="170"/>
      <c r="I695" s="172" t="str">
        <f>IFERROR(IF(OR($E695="",F695=""),"",IF(AND(F695="Bruk rektangulært",G695=""),"",ROUND(IF(G695&lt;&gt;"",IF( VLOOKUP(G695,'Dim, min og maks'!$A$2:$F$54,6,FALSE)&lt;&gt;0,'1. Prosjekteringsverktøy'!E695/3600/VLOOKUP(G695,'Dim, min og maks'!$A$2:$F$54,6,FALSE),(E695/3600)/(((G695/2/1000))^2*PI())),IF( VLOOKUP(F695,'Dim, min og maks'!$A$2:$F$54,6,FALSE)&lt;&gt;0,'1. Prosjekteringsverktøy'!E695/3600/VLOOKUP($F695,'Dim, min og maks'!$A$2:$F$54,6,FALSE),($E695/3600)/((($F695/2/1000))^2*PI()))),1))),"Dim finnes ikke")</f>
        <v/>
      </c>
      <c r="J695" s="173" t="str">
        <f>IFERROR(ROUND(IF($F695=0,"",IF(H695=CAV!$A$3,E695,IF(G695&lt;&gt;"",IF($G695=100,'2. Velg maks og min hastigheter'!$H$5,IF($G695=125,'2. Velg maks og min hastigheter'!$H$6,IF($G695=160,'2. Velg maks og min hastigheter'!$H$7,IF($G695=200,'2. Velg maks og min hastigheter'!$H$8,IF($G695=250,'2. Velg maks og min hastigheter'!$H$9,IF($G695=315,'2. Velg maks og min hastigheter'!$H$10,IF($G695=400,'2. Velg maks og min hastigheter'!$H$11,IF($G695=500,'2. Velg maks og min hastigheter'!$H$12,IF($G695=630,'2. Velg maks og min hastigheter'!$H$13,VLOOKUP($G695,'Dim, min og maks'!$A$11:$H$54,6,FALSE)*3600*1.5))))))))),IF($F695=100,'2. Velg maks og min hastigheter'!$H$5,IF($F695=125,'2. Velg maks og min hastigheter'!$H$6,IF($F695=160,'2. Velg maks og min hastigheter'!$H$7,IF($F695=200,'2. Velg maks og min hastigheter'!$H$8,IF($F695=250,'2. Velg maks og min hastigheter'!$H$9,IF($F695=315,'2. Velg maks og min hastigheter'!$H$10,IF($F695=400,'2. Velg maks og min hastigheter'!$H$11,IF($F695=500,'2. Velg maks og min hastigheter'!$H$12,IF($F695=630,'2. Velg maks og min hastigheter'!$H$13,VLOOKUP($F695,'Dim, min og maks'!$A$11:$H$54,6,FALSE)*3600*1.5)))))))))))),0),"")</f>
        <v/>
      </c>
      <c r="K695" s="174"/>
      <c r="L695" s="175" t="str">
        <f t="shared" si="25"/>
        <v/>
      </c>
      <c r="M695" s="233" t="str">
        <f t="shared" si="24"/>
        <v/>
      </c>
      <c r="N695" s="233"/>
      <c r="O695" s="233"/>
      <c r="P695" s="164"/>
    </row>
    <row r="696" spans="1:16" ht="15" customHeight="1" x14ac:dyDescent="0.3">
      <c r="A696" s="155"/>
      <c r="B696" s="174" t="s">
        <v>425</v>
      </c>
      <c r="C696" s="164"/>
      <c r="D696" s="164"/>
      <c r="E696" s="164"/>
      <c r="F696" s="169" t="str">
        <f>IF($E696&lt;20,"",IF(H696=CAV!$A$3,IF($E696&lt;='CAV hastighet'!$E$5,100,IF($E696&lt;='CAV hastighet'!$E$6,125,IF($E696&lt;='CAV hastighet'!$E$7,160,IF($E696&lt;='CAV hastighet'!$E$8,200,IF($E696&lt;='CAV hastighet'!$E$9,250,IF($E696&lt;='CAV hastighet'!$E$10,315,IF($E696&lt;='CAV hastighet'!$E$11,400,IF($E696&lt;='CAV hastighet'!$E$12,500,IF($E696&lt;='CAV hastighet'!$E$13,630,"Dim må overstyres"))))))))),IF($E696&lt;='2. Velg maks og min hastigheter'!$E$5,100,IF($E696&lt;='2. Velg maks og min hastigheter'!$E$6,125,IF($E696&lt;='2. Velg maks og min hastigheter'!$E$7,160,IF($E696&lt;='2. Velg maks og min hastigheter'!$E$8,200,IF($E696&lt;='2. Velg maks og min hastigheter'!$E$9,250,IF($E696&lt;='2. Velg maks og min hastigheter'!$E$10,315,IF($E696&lt;='2. Velg maks og min hastigheter'!$E$11,400,IF($E696&lt;='2. Velg maks og min hastigheter'!$E$12,500,IF($E696&lt;='2. Velg maks og min hastigheter'!$E$13,630,"Bruk rektangulært")))))))))))</f>
        <v/>
      </c>
      <c r="G696" s="170"/>
      <c r="H696" s="170"/>
      <c r="I696" s="172" t="str">
        <f>IFERROR(IF(OR($E696="",F696=""),"",IF(AND(F696="Bruk rektangulært",G696=""),"",ROUND(IF(G696&lt;&gt;"",IF( VLOOKUP(G696,'Dim, min og maks'!$A$2:$F$54,6,FALSE)&lt;&gt;0,'1. Prosjekteringsverktøy'!E696/3600/VLOOKUP(G696,'Dim, min og maks'!$A$2:$F$54,6,FALSE),(E696/3600)/(((G696/2/1000))^2*PI())),IF( VLOOKUP(F696,'Dim, min og maks'!$A$2:$F$54,6,FALSE)&lt;&gt;0,'1. Prosjekteringsverktøy'!E696/3600/VLOOKUP($F696,'Dim, min og maks'!$A$2:$F$54,6,FALSE),($E696/3600)/((($F696/2/1000))^2*PI()))),1))),"Dim finnes ikke")</f>
        <v/>
      </c>
      <c r="J696" s="173" t="str">
        <f>IFERROR(ROUND(IF($F696=0,"",IF(H696=CAV!$A$3,E696,IF(G696&lt;&gt;"",IF($G696=100,'2. Velg maks og min hastigheter'!$H$5,IF($G696=125,'2. Velg maks og min hastigheter'!$H$6,IF($G696=160,'2. Velg maks og min hastigheter'!$H$7,IF($G696=200,'2. Velg maks og min hastigheter'!$H$8,IF($G696=250,'2. Velg maks og min hastigheter'!$H$9,IF($G696=315,'2. Velg maks og min hastigheter'!$H$10,IF($G696=400,'2. Velg maks og min hastigheter'!$H$11,IF($G696=500,'2. Velg maks og min hastigheter'!$H$12,IF($G696=630,'2. Velg maks og min hastigheter'!$H$13,VLOOKUP($G696,'Dim, min og maks'!$A$11:$H$54,6,FALSE)*3600*1.5))))))))),IF($F696=100,'2. Velg maks og min hastigheter'!$H$5,IF($F696=125,'2. Velg maks og min hastigheter'!$H$6,IF($F696=160,'2. Velg maks og min hastigheter'!$H$7,IF($F696=200,'2. Velg maks og min hastigheter'!$H$8,IF($F696=250,'2. Velg maks og min hastigheter'!$H$9,IF($F696=315,'2. Velg maks og min hastigheter'!$H$10,IF($F696=400,'2. Velg maks og min hastigheter'!$H$11,IF($F696=500,'2. Velg maks og min hastigheter'!$H$12,IF($F696=630,'2. Velg maks og min hastigheter'!$H$13,VLOOKUP($F696,'Dim, min og maks'!$A$11:$H$54,6,FALSE)*3600*1.5)))))))))))),0),"")</f>
        <v/>
      </c>
      <c r="K696" s="174"/>
      <c r="L696" s="175" t="str">
        <f t="shared" si="25"/>
        <v/>
      </c>
      <c r="M696" s="233" t="str">
        <f t="shared" si="24"/>
        <v/>
      </c>
      <c r="N696" s="233"/>
      <c r="O696" s="233"/>
      <c r="P696" s="164"/>
    </row>
    <row r="697" spans="1:16" ht="15" customHeight="1" x14ac:dyDescent="0.3">
      <c r="A697" s="155"/>
      <c r="B697" s="174" t="s">
        <v>425</v>
      </c>
      <c r="C697" s="164"/>
      <c r="D697" s="164"/>
      <c r="E697" s="164"/>
      <c r="F697" s="169" t="str">
        <f>IF($E697&lt;20,"",IF(H697=CAV!$A$3,IF($E697&lt;='CAV hastighet'!$E$5,100,IF($E697&lt;='CAV hastighet'!$E$6,125,IF($E697&lt;='CAV hastighet'!$E$7,160,IF($E697&lt;='CAV hastighet'!$E$8,200,IF($E697&lt;='CAV hastighet'!$E$9,250,IF($E697&lt;='CAV hastighet'!$E$10,315,IF($E697&lt;='CAV hastighet'!$E$11,400,IF($E697&lt;='CAV hastighet'!$E$12,500,IF($E697&lt;='CAV hastighet'!$E$13,630,"Dim må overstyres"))))))))),IF($E697&lt;='2. Velg maks og min hastigheter'!$E$5,100,IF($E697&lt;='2. Velg maks og min hastigheter'!$E$6,125,IF($E697&lt;='2. Velg maks og min hastigheter'!$E$7,160,IF($E697&lt;='2. Velg maks og min hastigheter'!$E$8,200,IF($E697&lt;='2. Velg maks og min hastigheter'!$E$9,250,IF($E697&lt;='2. Velg maks og min hastigheter'!$E$10,315,IF($E697&lt;='2. Velg maks og min hastigheter'!$E$11,400,IF($E697&lt;='2. Velg maks og min hastigheter'!$E$12,500,IF($E697&lt;='2. Velg maks og min hastigheter'!$E$13,630,"Bruk rektangulært")))))))))))</f>
        <v/>
      </c>
      <c r="G697" s="170"/>
      <c r="H697" s="170"/>
      <c r="I697" s="172" t="str">
        <f>IFERROR(IF(OR($E697="",F697=""),"",IF(AND(F697="Bruk rektangulært",G697=""),"",ROUND(IF(G697&lt;&gt;"",IF( VLOOKUP(G697,'Dim, min og maks'!$A$2:$F$54,6,FALSE)&lt;&gt;0,'1. Prosjekteringsverktøy'!E697/3600/VLOOKUP(G697,'Dim, min og maks'!$A$2:$F$54,6,FALSE),(E697/3600)/(((G697/2/1000))^2*PI())),IF( VLOOKUP(F697,'Dim, min og maks'!$A$2:$F$54,6,FALSE)&lt;&gt;0,'1. Prosjekteringsverktøy'!E697/3600/VLOOKUP($F697,'Dim, min og maks'!$A$2:$F$54,6,FALSE),($E697/3600)/((($F697/2/1000))^2*PI()))),1))),"Dim finnes ikke")</f>
        <v/>
      </c>
      <c r="J697" s="173" t="str">
        <f>IFERROR(ROUND(IF($F697=0,"",IF(H697=CAV!$A$3,E697,IF(G697&lt;&gt;"",IF($G697=100,'2. Velg maks og min hastigheter'!$H$5,IF($G697=125,'2. Velg maks og min hastigheter'!$H$6,IF($G697=160,'2. Velg maks og min hastigheter'!$H$7,IF($G697=200,'2. Velg maks og min hastigheter'!$H$8,IF($G697=250,'2. Velg maks og min hastigheter'!$H$9,IF($G697=315,'2. Velg maks og min hastigheter'!$H$10,IF($G697=400,'2. Velg maks og min hastigheter'!$H$11,IF($G697=500,'2. Velg maks og min hastigheter'!$H$12,IF($G697=630,'2. Velg maks og min hastigheter'!$H$13,VLOOKUP($G697,'Dim, min og maks'!$A$11:$H$54,6,FALSE)*3600*1.5))))))))),IF($F697=100,'2. Velg maks og min hastigheter'!$H$5,IF($F697=125,'2. Velg maks og min hastigheter'!$H$6,IF($F697=160,'2. Velg maks og min hastigheter'!$H$7,IF($F697=200,'2. Velg maks og min hastigheter'!$H$8,IF($F697=250,'2. Velg maks og min hastigheter'!$H$9,IF($F697=315,'2. Velg maks og min hastigheter'!$H$10,IF($F697=400,'2. Velg maks og min hastigheter'!$H$11,IF($F697=500,'2. Velg maks og min hastigheter'!$H$12,IF($F697=630,'2. Velg maks og min hastigheter'!$H$13,VLOOKUP($F697,'Dim, min og maks'!$A$11:$H$54,6,FALSE)*3600*1.5)))))))))))),0),"")</f>
        <v/>
      </c>
      <c r="K697" s="174"/>
      <c r="L697" s="175" t="str">
        <f t="shared" si="25"/>
        <v/>
      </c>
      <c r="M697" s="233" t="str">
        <f t="shared" si="24"/>
        <v/>
      </c>
      <c r="N697" s="233"/>
      <c r="O697" s="233"/>
      <c r="P697" s="164"/>
    </row>
    <row r="698" spans="1:16" ht="15" customHeight="1" x14ac:dyDescent="0.3">
      <c r="A698" s="155"/>
      <c r="B698" s="174" t="s">
        <v>425</v>
      </c>
      <c r="C698" s="164"/>
      <c r="D698" s="164"/>
      <c r="E698" s="164"/>
      <c r="F698" s="169" t="str">
        <f>IF($E698&lt;20,"",IF(H698=CAV!$A$3,IF($E698&lt;='CAV hastighet'!$E$5,100,IF($E698&lt;='CAV hastighet'!$E$6,125,IF($E698&lt;='CAV hastighet'!$E$7,160,IF($E698&lt;='CAV hastighet'!$E$8,200,IF($E698&lt;='CAV hastighet'!$E$9,250,IF($E698&lt;='CAV hastighet'!$E$10,315,IF($E698&lt;='CAV hastighet'!$E$11,400,IF($E698&lt;='CAV hastighet'!$E$12,500,IF($E698&lt;='CAV hastighet'!$E$13,630,"Dim må overstyres"))))))))),IF($E698&lt;='2. Velg maks og min hastigheter'!$E$5,100,IF($E698&lt;='2. Velg maks og min hastigheter'!$E$6,125,IF($E698&lt;='2. Velg maks og min hastigheter'!$E$7,160,IF($E698&lt;='2. Velg maks og min hastigheter'!$E$8,200,IF($E698&lt;='2. Velg maks og min hastigheter'!$E$9,250,IF($E698&lt;='2. Velg maks og min hastigheter'!$E$10,315,IF($E698&lt;='2. Velg maks og min hastigheter'!$E$11,400,IF($E698&lt;='2. Velg maks og min hastigheter'!$E$12,500,IF($E698&lt;='2. Velg maks og min hastigheter'!$E$13,630,"Bruk rektangulært")))))))))))</f>
        <v/>
      </c>
      <c r="G698" s="170"/>
      <c r="H698" s="170"/>
      <c r="I698" s="172" t="str">
        <f>IFERROR(IF(OR($E698="",F698=""),"",IF(AND(F698="Bruk rektangulært",G698=""),"",ROUND(IF(G698&lt;&gt;"",IF( VLOOKUP(G698,'Dim, min og maks'!$A$2:$F$54,6,FALSE)&lt;&gt;0,'1. Prosjekteringsverktøy'!E698/3600/VLOOKUP(G698,'Dim, min og maks'!$A$2:$F$54,6,FALSE),(E698/3600)/(((G698/2/1000))^2*PI())),IF( VLOOKUP(F698,'Dim, min og maks'!$A$2:$F$54,6,FALSE)&lt;&gt;0,'1. Prosjekteringsverktøy'!E698/3600/VLOOKUP($F698,'Dim, min og maks'!$A$2:$F$54,6,FALSE),($E698/3600)/((($F698/2/1000))^2*PI()))),1))),"Dim finnes ikke")</f>
        <v/>
      </c>
      <c r="J698" s="173" t="str">
        <f>IFERROR(ROUND(IF($F698=0,"",IF(H698=CAV!$A$3,E698,IF(G698&lt;&gt;"",IF($G698=100,'2. Velg maks og min hastigheter'!$H$5,IF($G698=125,'2. Velg maks og min hastigheter'!$H$6,IF($G698=160,'2. Velg maks og min hastigheter'!$H$7,IF($G698=200,'2. Velg maks og min hastigheter'!$H$8,IF($G698=250,'2. Velg maks og min hastigheter'!$H$9,IF($G698=315,'2. Velg maks og min hastigheter'!$H$10,IF($G698=400,'2. Velg maks og min hastigheter'!$H$11,IF($G698=500,'2. Velg maks og min hastigheter'!$H$12,IF($G698=630,'2. Velg maks og min hastigheter'!$H$13,VLOOKUP($G698,'Dim, min og maks'!$A$11:$H$54,6,FALSE)*3600*1.5))))))))),IF($F698=100,'2. Velg maks og min hastigheter'!$H$5,IF($F698=125,'2. Velg maks og min hastigheter'!$H$6,IF($F698=160,'2. Velg maks og min hastigheter'!$H$7,IF($F698=200,'2. Velg maks og min hastigheter'!$H$8,IF($F698=250,'2. Velg maks og min hastigheter'!$H$9,IF($F698=315,'2. Velg maks og min hastigheter'!$H$10,IF($F698=400,'2. Velg maks og min hastigheter'!$H$11,IF($F698=500,'2. Velg maks og min hastigheter'!$H$12,IF($F698=630,'2. Velg maks og min hastigheter'!$H$13,VLOOKUP($F698,'Dim, min og maks'!$A$11:$H$54,6,FALSE)*3600*1.5)))))))))))),0),"")</f>
        <v/>
      </c>
      <c r="K698" s="174"/>
      <c r="L698" s="175" t="str">
        <f t="shared" si="25"/>
        <v/>
      </c>
      <c r="M698" s="233" t="str">
        <f t="shared" si="24"/>
        <v/>
      </c>
      <c r="N698" s="233"/>
      <c r="O698" s="233"/>
      <c r="P698" s="164"/>
    </row>
    <row r="699" spans="1:16" ht="15" customHeight="1" x14ac:dyDescent="0.3">
      <c r="A699" s="155"/>
      <c r="B699" s="174" t="s">
        <v>425</v>
      </c>
      <c r="C699" s="164"/>
      <c r="D699" s="164"/>
      <c r="E699" s="164"/>
      <c r="F699" s="169" t="str">
        <f>IF($E699&lt;20,"",IF(H699=CAV!$A$3,IF($E699&lt;='CAV hastighet'!$E$5,100,IF($E699&lt;='CAV hastighet'!$E$6,125,IF($E699&lt;='CAV hastighet'!$E$7,160,IF($E699&lt;='CAV hastighet'!$E$8,200,IF($E699&lt;='CAV hastighet'!$E$9,250,IF($E699&lt;='CAV hastighet'!$E$10,315,IF($E699&lt;='CAV hastighet'!$E$11,400,IF($E699&lt;='CAV hastighet'!$E$12,500,IF($E699&lt;='CAV hastighet'!$E$13,630,"Dim må overstyres"))))))))),IF($E699&lt;='2. Velg maks og min hastigheter'!$E$5,100,IF($E699&lt;='2. Velg maks og min hastigheter'!$E$6,125,IF($E699&lt;='2. Velg maks og min hastigheter'!$E$7,160,IF($E699&lt;='2. Velg maks og min hastigheter'!$E$8,200,IF($E699&lt;='2. Velg maks og min hastigheter'!$E$9,250,IF($E699&lt;='2. Velg maks og min hastigheter'!$E$10,315,IF($E699&lt;='2. Velg maks og min hastigheter'!$E$11,400,IF($E699&lt;='2. Velg maks og min hastigheter'!$E$12,500,IF($E699&lt;='2. Velg maks og min hastigheter'!$E$13,630,"Bruk rektangulært")))))))))))</f>
        <v/>
      </c>
      <c r="G699" s="170"/>
      <c r="H699" s="170"/>
      <c r="I699" s="172" t="str">
        <f>IFERROR(IF(OR($E699="",F699=""),"",IF(AND(F699="Bruk rektangulært",G699=""),"",ROUND(IF(G699&lt;&gt;"",IF( VLOOKUP(G699,'Dim, min og maks'!$A$2:$F$54,6,FALSE)&lt;&gt;0,'1. Prosjekteringsverktøy'!E699/3600/VLOOKUP(G699,'Dim, min og maks'!$A$2:$F$54,6,FALSE),(E699/3600)/(((G699/2/1000))^2*PI())),IF( VLOOKUP(F699,'Dim, min og maks'!$A$2:$F$54,6,FALSE)&lt;&gt;0,'1. Prosjekteringsverktøy'!E699/3600/VLOOKUP($F699,'Dim, min og maks'!$A$2:$F$54,6,FALSE),($E699/3600)/((($F699/2/1000))^2*PI()))),1))),"Dim finnes ikke")</f>
        <v/>
      </c>
      <c r="J699" s="173" t="str">
        <f>IFERROR(ROUND(IF($F699=0,"",IF(H699=CAV!$A$3,E699,IF(G699&lt;&gt;"",IF($G699=100,'2. Velg maks og min hastigheter'!$H$5,IF($G699=125,'2. Velg maks og min hastigheter'!$H$6,IF($G699=160,'2. Velg maks og min hastigheter'!$H$7,IF($G699=200,'2. Velg maks og min hastigheter'!$H$8,IF($G699=250,'2. Velg maks og min hastigheter'!$H$9,IF($G699=315,'2. Velg maks og min hastigheter'!$H$10,IF($G699=400,'2. Velg maks og min hastigheter'!$H$11,IF($G699=500,'2. Velg maks og min hastigheter'!$H$12,IF($G699=630,'2. Velg maks og min hastigheter'!$H$13,VLOOKUP($G699,'Dim, min og maks'!$A$11:$H$54,6,FALSE)*3600*1.5))))))))),IF($F699=100,'2. Velg maks og min hastigheter'!$H$5,IF($F699=125,'2. Velg maks og min hastigheter'!$H$6,IF($F699=160,'2. Velg maks og min hastigheter'!$H$7,IF($F699=200,'2. Velg maks og min hastigheter'!$H$8,IF($F699=250,'2. Velg maks og min hastigheter'!$H$9,IF($F699=315,'2. Velg maks og min hastigheter'!$H$10,IF($F699=400,'2. Velg maks og min hastigheter'!$H$11,IF($F699=500,'2. Velg maks og min hastigheter'!$H$12,IF($F699=630,'2. Velg maks og min hastigheter'!$H$13,VLOOKUP($F699,'Dim, min og maks'!$A$11:$H$54,6,FALSE)*3600*1.5)))))))))))),0),"")</f>
        <v/>
      </c>
      <c r="K699" s="174"/>
      <c r="L699" s="175" t="str">
        <f t="shared" si="25"/>
        <v/>
      </c>
      <c r="M699" s="233" t="str">
        <f t="shared" si="24"/>
        <v/>
      </c>
      <c r="N699" s="233"/>
      <c r="O699" s="233"/>
      <c r="P699" s="164"/>
    </row>
    <row r="700" spans="1:16" ht="15" customHeight="1" x14ac:dyDescent="0.3">
      <c r="A700" s="155"/>
      <c r="B700" s="174" t="s">
        <v>425</v>
      </c>
      <c r="C700" s="164"/>
      <c r="D700" s="164"/>
      <c r="E700" s="164"/>
      <c r="F700" s="169" t="str">
        <f>IF($E700&lt;20,"",IF(H700=CAV!$A$3,IF($E700&lt;='CAV hastighet'!$E$5,100,IF($E700&lt;='CAV hastighet'!$E$6,125,IF($E700&lt;='CAV hastighet'!$E$7,160,IF($E700&lt;='CAV hastighet'!$E$8,200,IF($E700&lt;='CAV hastighet'!$E$9,250,IF($E700&lt;='CAV hastighet'!$E$10,315,IF($E700&lt;='CAV hastighet'!$E$11,400,IF($E700&lt;='CAV hastighet'!$E$12,500,IF($E700&lt;='CAV hastighet'!$E$13,630,"Dim må overstyres"))))))))),IF($E700&lt;='2. Velg maks og min hastigheter'!$E$5,100,IF($E700&lt;='2. Velg maks og min hastigheter'!$E$6,125,IF($E700&lt;='2. Velg maks og min hastigheter'!$E$7,160,IF($E700&lt;='2. Velg maks og min hastigheter'!$E$8,200,IF($E700&lt;='2. Velg maks og min hastigheter'!$E$9,250,IF($E700&lt;='2. Velg maks og min hastigheter'!$E$10,315,IF($E700&lt;='2. Velg maks og min hastigheter'!$E$11,400,IF($E700&lt;='2. Velg maks og min hastigheter'!$E$12,500,IF($E700&lt;='2. Velg maks og min hastigheter'!$E$13,630,"Bruk rektangulært")))))))))))</f>
        <v/>
      </c>
      <c r="G700" s="170"/>
      <c r="H700" s="170"/>
      <c r="I700" s="172" t="str">
        <f>IFERROR(IF(OR($E700="",F700=""),"",IF(AND(F700="Bruk rektangulært",G700=""),"",ROUND(IF(G700&lt;&gt;"",IF( VLOOKUP(G700,'Dim, min og maks'!$A$2:$F$54,6,FALSE)&lt;&gt;0,'1. Prosjekteringsverktøy'!E700/3600/VLOOKUP(G700,'Dim, min og maks'!$A$2:$F$54,6,FALSE),(E700/3600)/(((G700/2/1000))^2*PI())),IF( VLOOKUP(F700,'Dim, min og maks'!$A$2:$F$54,6,FALSE)&lt;&gt;0,'1. Prosjekteringsverktøy'!E700/3600/VLOOKUP($F700,'Dim, min og maks'!$A$2:$F$54,6,FALSE),($E700/3600)/((($F700/2/1000))^2*PI()))),1))),"Dim finnes ikke")</f>
        <v/>
      </c>
      <c r="J700" s="173" t="str">
        <f>IFERROR(ROUND(IF($F700=0,"",IF(H700=CAV!$A$3,E700,IF(G700&lt;&gt;"",IF($G700=100,'2. Velg maks og min hastigheter'!$H$5,IF($G700=125,'2. Velg maks og min hastigheter'!$H$6,IF($G700=160,'2. Velg maks og min hastigheter'!$H$7,IF($G700=200,'2. Velg maks og min hastigheter'!$H$8,IF($G700=250,'2. Velg maks og min hastigheter'!$H$9,IF($G700=315,'2. Velg maks og min hastigheter'!$H$10,IF($G700=400,'2. Velg maks og min hastigheter'!$H$11,IF($G700=500,'2. Velg maks og min hastigheter'!$H$12,IF($G700=630,'2. Velg maks og min hastigheter'!$H$13,VLOOKUP($G700,'Dim, min og maks'!$A$11:$H$54,6,FALSE)*3600*1.5))))))))),IF($F700=100,'2. Velg maks og min hastigheter'!$H$5,IF($F700=125,'2. Velg maks og min hastigheter'!$H$6,IF($F700=160,'2. Velg maks og min hastigheter'!$H$7,IF($F700=200,'2. Velg maks og min hastigheter'!$H$8,IF($F700=250,'2. Velg maks og min hastigheter'!$H$9,IF($F700=315,'2. Velg maks og min hastigheter'!$H$10,IF($F700=400,'2. Velg maks og min hastigheter'!$H$11,IF($F700=500,'2. Velg maks og min hastigheter'!$H$12,IF($F700=630,'2. Velg maks og min hastigheter'!$H$13,VLOOKUP($F700,'Dim, min og maks'!$A$11:$H$54,6,FALSE)*3600*1.5)))))))))))),0),"")</f>
        <v/>
      </c>
      <c r="K700" s="174"/>
      <c r="L700" s="175" t="str">
        <f t="shared" si="25"/>
        <v/>
      </c>
      <c r="M700" s="233" t="str">
        <f t="shared" si="24"/>
        <v/>
      </c>
      <c r="N700" s="233"/>
      <c r="O700" s="233"/>
      <c r="P700" s="164"/>
    </row>
    <row r="701" spans="1:16" ht="15" customHeight="1" x14ac:dyDescent="0.3">
      <c r="A701" s="155"/>
      <c r="B701" s="174" t="s">
        <v>425</v>
      </c>
      <c r="C701" s="164"/>
      <c r="D701" s="164"/>
      <c r="E701" s="164"/>
      <c r="F701" s="169" t="str">
        <f>IF($E701&lt;20,"",IF(H701=CAV!$A$3,IF($E701&lt;='CAV hastighet'!$E$5,100,IF($E701&lt;='CAV hastighet'!$E$6,125,IF($E701&lt;='CAV hastighet'!$E$7,160,IF($E701&lt;='CAV hastighet'!$E$8,200,IF($E701&lt;='CAV hastighet'!$E$9,250,IF($E701&lt;='CAV hastighet'!$E$10,315,IF($E701&lt;='CAV hastighet'!$E$11,400,IF($E701&lt;='CAV hastighet'!$E$12,500,IF($E701&lt;='CAV hastighet'!$E$13,630,"Dim må overstyres"))))))))),IF($E701&lt;='2. Velg maks og min hastigheter'!$E$5,100,IF($E701&lt;='2. Velg maks og min hastigheter'!$E$6,125,IF($E701&lt;='2. Velg maks og min hastigheter'!$E$7,160,IF($E701&lt;='2. Velg maks og min hastigheter'!$E$8,200,IF($E701&lt;='2. Velg maks og min hastigheter'!$E$9,250,IF($E701&lt;='2. Velg maks og min hastigheter'!$E$10,315,IF($E701&lt;='2. Velg maks og min hastigheter'!$E$11,400,IF($E701&lt;='2. Velg maks og min hastigheter'!$E$12,500,IF($E701&lt;='2. Velg maks og min hastigheter'!$E$13,630,"Bruk rektangulært")))))))))))</f>
        <v/>
      </c>
      <c r="G701" s="170"/>
      <c r="H701" s="170"/>
      <c r="I701" s="172" t="str">
        <f>IFERROR(IF(OR($E701="",F701=""),"",IF(AND(F701="Bruk rektangulært",G701=""),"",ROUND(IF(G701&lt;&gt;"",IF( VLOOKUP(G701,'Dim, min og maks'!$A$2:$F$54,6,FALSE)&lt;&gt;0,'1. Prosjekteringsverktøy'!E701/3600/VLOOKUP(G701,'Dim, min og maks'!$A$2:$F$54,6,FALSE),(E701/3600)/(((G701/2/1000))^2*PI())),IF( VLOOKUP(F701,'Dim, min og maks'!$A$2:$F$54,6,FALSE)&lt;&gt;0,'1. Prosjekteringsverktøy'!E701/3600/VLOOKUP($F701,'Dim, min og maks'!$A$2:$F$54,6,FALSE),($E701/3600)/((($F701/2/1000))^2*PI()))),1))),"Dim finnes ikke")</f>
        <v/>
      </c>
      <c r="J701" s="173" t="str">
        <f>IFERROR(ROUND(IF($F701=0,"",IF(H701=CAV!$A$3,E701,IF(G701&lt;&gt;"",IF($G701=100,'2. Velg maks og min hastigheter'!$H$5,IF($G701=125,'2. Velg maks og min hastigheter'!$H$6,IF($G701=160,'2. Velg maks og min hastigheter'!$H$7,IF($G701=200,'2. Velg maks og min hastigheter'!$H$8,IF($G701=250,'2. Velg maks og min hastigheter'!$H$9,IF($G701=315,'2. Velg maks og min hastigheter'!$H$10,IF($G701=400,'2. Velg maks og min hastigheter'!$H$11,IF($G701=500,'2. Velg maks og min hastigheter'!$H$12,IF($G701=630,'2. Velg maks og min hastigheter'!$H$13,VLOOKUP($G701,'Dim, min og maks'!$A$11:$H$54,6,FALSE)*3600*1.5))))))))),IF($F701=100,'2. Velg maks og min hastigheter'!$H$5,IF($F701=125,'2. Velg maks og min hastigheter'!$H$6,IF($F701=160,'2. Velg maks og min hastigheter'!$H$7,IF($F701=200,'2. Velg maks og min hastigheter'!$H$8,IF($F701=250,'2. Velg maks og min hastigheter'!$H$9,IF($F701=315,'2. Velg maks og min hastigheter'!$H$10,IF($F701=400,'2. Velg maks og min hastigheter'!$H$11,IF($F701=500,'2. Velg maks og min hastigheter'!$H$12,IF($F701=630,'2. Velg maks og min hastigheter'!$H$13,VLOOKUP($F701,'Dim, min og maks'!$A$11:$H$54,6,FALSE)*3600*1.5)))))))))))),0),"")</f>
        <v/>
      </c>
      <c r="K701" s="174"/>
      <c r="L701" s="175" t="str">
        <f t="shared" si="25"/>
        <v/>
      </c>
      <c r="M701" s="233" t="str">
        <f t="shared" si="24"/>
        <v/>
      </c>
      <c r="N701" s="233"/>
      <c r="O701" s="233"/>
      <c r="P701" s="164"/>
    </row>
    <row r="702" spans="1:16" ht="15" customHeight="1" x14ac:dyDescent="0.3">
      <c r="A702" s="155"/>
      <c r="B702" s="174" t="s">
        <v>425</v>
      </c>
      <c r="C702" s="164"/>
      <c r="D702" s="164"/>
      <c r="E702" s="164"/>
      <c r="F702" s="169" t="str">
        <f>IF($E702&lt;20,"",IF(H702=CAV!$A$3,IF($E702&lt;='CAV hastighet'!$E$5,100,IF($E702&lt;='CAV hastighet'!$E$6,125,IF($E702&lt;='CAV hastighet'!$E$7,160,IF($E702&lt;='CAV hastighet'!$E$8,200,IF($E702&lt;='CAV hastighet'!$E$9,250,IF($E702&lt;='CAV hastighet'!$E$10,315,IF($E702&lt;='CAV hastighet'!$E$11,400,IF($E702&lt;='CAV hastighet'!$E$12,500,IF($E702&lt;='CAV hastighet'!$E$13,630,"Dim må overstyres"))))))))),IF($E702&lt;='2. Velg maks og min hastigheter'!$E$5,100,IF($E702&lt;='2. Velg maks og min hastigheter'!$E$6,125,IF($E702&lt;='2. Velg maks og min hastigheter'!$E$7,160,IF($E702&lt;='2. Velg maks og min hastigheter'!$E$8,200,IF($E702&lt;='2. Velg maks og min hastigheter'!$E$9,250,IF($E702&lt;='2. Velg maks og min hastigheter'!$E$10,315,IF($E702&lt;='2. Velg maks og min hastigheter'!$E$11,400,IF($E702&lt;='2. Velg maks og min hastigheter'!$E$12,500,IF($E702&lt;='2. Velg maks og min hastigheter'!$E$13,630,"Bruk rektangulært")))))))))))</f>
        <v/>
      </c>
      <c r="G702" s="170"/>
      <c r="H702" s="170"/>
      <c r="I702" s="172" t="str">
        <f>IFERROR(IF(OR($E702="",F702=""),"",IF(AND(F702="Bruk rektangulært",G702=""),"",ROUND(IF(G702&lt;&gt;"",IF( VLOOKUP(G702,'Dim, min og maks'!$A$2:$F$54,6,FALSE)&lt;&gt;0,'1. Prosjekteringsverktøy'!E702/3600/VLOOKUP(G702,'Dim, min og maks'!$A$2:$F$54,6,FALSE),(E702/3600)/(((G702/2/1000))^2*PI())),IF( VLOOKUP(F702,'Dim, min og maks'!$A$2:$F$54,6,FALSE)&lt;&gt;0,'1. Prosjekteringsverktøy'!E702/3600/VLOOKUP($F702,'Dim, min og maks'!$A$2:$F$54,6,FALSE),($E702/3600)/((($F702/2/1000))^2*PI()))),1))),"Dim finnes ikke")</f>
        <v/>
      </c>
      <c r="J702" s="173" t="str">
        <f>IFERROR(ROUND(IF($F702=0,"",IF(H702=CAV!$A$3,E702,IF(G702&lt;&gt;"",IF($G702=100,'2. Velg maks og min hastigheter'!$H$5,IF($G702=125,'2. Velg maks og min hastigheter'!$H$6,IF($G702=160,'2. Velg maks og min hastigheter'!$H$7,IF($G702=200,'2. Velg maks og min hastigheter'!$H$8,IF($G702=250,'2. Velg maks og min hastigheter'!$H$9,IF($G702=315,'2. Velg maks og min hastigheter'!$H$10,IF($G702=400,'2. Velg maks og min hastigheter'!$H$11,IF($G702=500,'2. Velg maks og min hastigheter'!$H$12,IF($G702=630,'2. Velg maks og min hastigheter'!$H$13,VLOOKUP($G702,'Dim, min og maks'!$A$11:$H$54,6,FALSE)*3600*1.5))))))))),IF($F702=100,'2. Velg maks og min hastigheter'!$H$5,IF($F702=125,'2. Velg maks og min hastigheter'!$H$6,IF($F702=160,'2. Velg maks og min hastigheter'!$H$7,IF($F702=200,'2. Velg maks og min hastigheter'!$H$8,IF($F702=250,'2. Velg maks og min hastigheter'!$H$9,IF($F702=315,'2. Velg maks og min hastigheter'!$H$10,IF($F702=400,'2. Velg maks og min hastigheter'!$H$11,IF($F702=500,'2. Velg maks og min hastigheter'!$H$12,IF($F702=630,'2. Velg maks og min hastigheter'!$H$13,VLOOKUP($F702,'Dim, min og maks'!$A$11:$H$54,6,FALSE)*3600*1.5)))))))))))),0),"")</f>
        <v/>
      </c>
      <c r="K702" s="174"/>
      <c r="L702" s="175" t="str">
        <f t="shared" si="25"/>
        <v/>
      </c>
      <c r="M702" s="233" t="str">
        <f t="shared" si="24"/>
        <v/>
      </c>
      <c r="N702" s="233"/>
      <c r="O702" s="233"/>
      <c r="P702" s="164"/>
    </row>
    <row r="703" spans="1:16" ht="15" customHeight="1" x14ac:dyDescent="0.3">
      <c r="A703" s="155"/>
      <c r="B703" s="174" t="s">
        <v>425</v>
      </c>
      <c r="C703" s="164"/>
      <c r="D703" s="164"/>
      <c r="E703" s="164"/>
      <c r="F703" s="169" t="str">
        <f>IF($E703&lt;20,"",IF(H703=CAV!$A$3,IF($E703&lt;='CAV hastighet'!$E$5,100,IF($E703&lt;='CAV hastighet'!$E$6,125,IF($E703&lt;='CAV hastighet'!$E$7,160,IF($E703&lt;='CAV hastighet'!$E$8,200,IF($E703&lt;='CAV hastighet'!$E$9,250,IF($E703&lt;='CAV hastighet'!$E$10,315,IF($E703&lt;='CAV hastighet'!$E$11,400,IF($E703&lt;='CAV hastighet'!$E$12,500,IF($E703&lt;='CAV hastighet'!$E$13,630,"Dim må overstyres"))))))))),IF($E703&lt;='2. Velg maks og min hastigheter'!$E$5,100,IF($E703&lt;='2. Velg maks og min hastigheter'!$E$6,125,IF($E703&lt;='2. Velg maks og min hastigheter'!$E$7,160,IF($E703&lt;='2. Velg maks og min hastigheter'!$E$8,200,IF($E703&lt;='2. Velg maks og min hastigheter'!$E$9,250,IF($E703&lt;='2. Velg maks og min hastigheter'!$E$10,315,IF($E703&lt;='2. Velg maks og min hastigheter'!$E$11,400,IF($E703&lt;='2. Velg maks og min hastigheter'!$E$12,500,IF($E703&lt;='2. Velg maks og min hastigheter'!$E$13,630,"Bruk rektangulært")))))))))))</f>
        <v/>
      </c>
      <c r="G703" s="170"/>
      <c r="H703" s="170"/>
      <c r="I703" s="172" t="str">
        <f>IFERROR(IF(OR($E703="",F703=""),"",IF(AND(F703="Bruk rektangulært",G703=""),"",ROUND(IF(G703&lt;&gt;"",IF( VLOOKUP(G703,'Dim, min og maks'!$A$2:$F$54,6,FALSE)&lt;&gt;0,'1. Prosjekteringsverktøy'!E703/3600/VLOOKUP(G703,'Dim, min og maks'!$A$2:$F$54,6,FALSE),(E703/3600)/(((G703/2/1000))^2*PI())),IF( VLOOKUP(F703,'Dim, min og maks'!$A$2:$F$54,6,FALSE)&lt;&gt;0,'1. Prosjekteringsverktøy'!E703/3600/VLOOKUP($F703,'Dim, min og maks'!$A$2:$F$54,6,FALSE),($E703/3600)/((($F703/2/1000))^2*PI()))),1))),"Dim finnes ikke")</f>
        <v/>
      </c>
      <c r="J703" s="173" t="str">
        <f>IFERROR(ROUND(IF($F703=0,"",IF(H703=CAV!$A$3,E703,IF(G703&lt;&gt;"",IF($G703=100,'2. Velg maks og min hastigheter'!$H$5,IF($G703=125,'2. Velg maks og min hastigheter'!$H$6,IF($G703=160,'2. Velg maks og min hastigheter'!$H$7,IF($G703=200,'2. Velg maks og min hastigheter'!$H$8,IF($G703=250,'2. Velg maks og min hastigheter'!$H$9,IF($G703=315,'2. Velg maks og min hastigheter'!$H$10,IF($G703=400,'2. Velg maks og min hastigheter'!$H$11,IF($G703=500,'2. Velg maks og min hastigheter'!$H$12,IF($G703=630,'2. Velg maks og min hastigheter'!$H$13,VLOOKUP($G703,'Dim, min og maks'!$A$11:$H$54,6,FALSE)*3600*1.5))))))))),IF($F703=100,'2. Velg maks og min hastigheter'!$H$5,IF($F703=125,'2. Velg maks og min hastigheter'!$H$6,IF($F703=160,'2. Velg maks og min hastigheter'!$H$7,IF($F703=200,'2. Velg maks og min hastigheter'!$H$8,IF($F703=250,'2. Velg maks og min hastigheter'!$H$9,IF($F703=315,'2. Velg maks og min hastigheter'!$H$10,IF($F703=400,'2. Velg maks og min hastigheter'!$H$11,IF($F703=500,'2. Velg maks og min hastigheter'!$H$12,IF($F703=630,'2. Velg maks og min hastigheter'!$H$13,VLOOKUP($F703,'Dim, min og maks'!$A$11:$H$54,6,FALSE)*3600*1.5)))))))))))),0),"")</f>
        <v/>
      </c>
      <c r="K703" s="174"/>
      <c r="L703" s="175" t="str">
        <f t="shared" si="25"/>
        <v/>
      </c>
      <c r="M703" s="233" t="str">
        <f t="shared" si="24"/>
        <v/>
      </c>
      <c r="N703" s="233"/>
      <c r="O703" s="233"/>
      <c r="P703" s="164"/>
    </row>
    <row r="704" spans="1:16" ht="15" customHeight="1" x14ac:dyDescent="0.3">
      <c r="A704" s="155"/>
      <c r="B704" s="174" t="s">
        <v>425</v>
      </c>
      <c r="C704" s="164"/>
      <c r="D704" s="164"/>
      <c r="E704" s="164"/>
      <c r="F704" s="169" t="str">
        <f>IF($E704&lt;20,"",IF(H704=CAV!$A$3,IF($E704&lt;='CAV hastighet'!$E$5,100,IF($E704&lt;='CAV hastighet'!$E$6,125,IF($E704&lt;='CAV hastighet'!$E$7,160,IF($E704&lt;='CAV hastighet'!$E$8,200,IF($E704&lt;='CAV hastighet'!$E$9,250,IF($E704&lt;='CAV hastighet'!$E$10,315,IF($E704&lt;='CAV hastighet'!$E$11,400,IF($E704&lt;='CAV hastighet'!$E$12,500,IF($E704&lt;='CAV hastighet'!$E$13,630,"Dim må overstyres"))))))))),IF($E704&lt;='2. Velg maks og min hastigheter'!$E$5,100,IF($E704&lt;='2. Velg maks og min hastigheter'!$E$6,125,IF($E704&lt;='2. Velg maks og min hastigheter'!$E$7,160,IF($E704&lt;='2. Velg maks og min hastigheter'!$E$8,200,IF($E704&lt;='2. Velg maks og min hastigheter'!$E$9,250,IF($E704&lt;='2. Velg maks og min hastigheter'!$E$10,315,IF($E704&lt;='2. Velg maks og min hastigheter'!$E$11,400,IF($E704&lt;='2. Velg maks og min hastigheter'!$E$12,500,IF($E704&lt;='2. Velg maks og min hastigheter'!$E$13,630,"Bruk rektangulært")))))))))))</f>
        <v/>
      </c>
      <c r="G704" s="170"/>
      <c r="H704" s="170"/>
      <c r="I704" s="172" t="str">
        <f>IFERROR(IF(OR($E704="",F704=""),"",IF(AND(F704="Bruk rektangulært",G704=""),"",ROUND(IF(G704&lt;&gt;"",IF( VLOOKUP(G704,'Dim, min og maks'!$A$2:$F$54,6,FALSE)&lt;&gt;0,'1. Prosjekteringsverktøy'!E704/3600/VLOOKUP(G704,'Dim, min og maks'!$A$2:$F$54,6,FALSE),(E704/3600)/(((G704/2/1000))^2*PI())),IF( VLOOKUP(F704,'Dim, min og maks'!$A$2:$F$54,6,FALSE)&lt;&gt;0,'1. Prosjekteringsverktøy'!E704/3600/VLOOKUP($F704,'Dim, min og maks'!$A$2:$F$54,6,FALSE),($E704/3600)/((($F704/2/1000))^2*PI()))),1))),"Dim finnes ikke")</f>
        <v/>
      </c>
      <c r="J704" s="173" t="str">
        <f>IFERROR(ROUND(IF($F704=0,"",IF(H704=CAV!$A$3,E704,IF(G704&lt;&gt;"",IF($G704=100,'2. Velg maks og min hastigheter'!$H$5,IF($G704=125,'2. Velg maks og min hastigheter'!$H$6,IF($G704=160,'2. Velg maks og min hastigheter'!$H$7,IF($G704=200,'2. Velg maks og min hastigheter'!$H$8,IF($G704=250,'2. Velg maks og min hastigheter'!$H$9,IF($G704=315,'2. Velg maks og min hastigheter'!$H$10,IF($G704=400,'2. Velg maks og min hastigheter'!$H$11,IF($G704=500,'2. Velg maks og min hastigheter'!$H$12,IF($G704=630,'2. Velg maks og min hastigheter'!$H$13,VLOOKUP($G704,'Dim, min og maks'!$A$11:$H$54,6,FALSE)*3600*1.5))))))))),IF($F704=100,'2. Velg maks og min hastigheter'!$H$5,IF($F704=125,'2. Velg maks og min hastigheter'!$H$6,IF($F704=160,'2. Velg maks og min hastigheter'!$H$7,IF($F704=200,'2. Velg maks og min hastigheter'!$H$8,IF($F704=250,'2. Velg maks og min hastigheter'!$H$9,IF($F704=315,'2. Velg maks og min hastigheter'!$H$10,IF($F704=400,'2. Velg maks og min hastigheter'!$H$11,IF($F704=500,'2. Velg maks og min hastigheter'!$H$12,IF($F704=630,'2. Velg maks og min hastigheter'!$H$13,VLOOKUP($F704,'Dim, min og maks'!$A$11:$H$54,6,FALSE)*3600*1.5)))))))))))),0),"")</f>
        <v/>
      </c>
      <c r="K704" s="174"/>
      <c r="L704" s="175" t="str">
        <f t="shared" si="25"/>
        <v/>
      </c>
      <c r="M704" s="233" t="str">
        <f t="shared" si="24"/>
        <v/>
      </c>
      <c r="N704" s="233"/>
      <c r="O704" s="233"/>
      <c r="P704" s="164"/>
    </row>
    <row r="705" spans="1:16" ht="15" customHeight="1" x14ac:dyDescent="0.3">
      <c r="A705" s="155"/>
      <c r="B705" s="174" t="s">
        <v>425</v>
      </c>
      <c r="C705" s="164"/>
      <c r="D705" s="164"/>
      <c r="E705" s="164"/>
      <c r="F705" s="169" t="str">
        <f>IF($E705&lt;20,"",IF(H705=CAV!$A$3,IF($E705&lt;='CAV hastighet'!$E$5,100,IF($E705&lt;='CAV hastighet'!$E$6,125,IF($E705&lt;='CAV hastighet'!$E$7,160,IF($E705&lt;='CAV hastighet'!$E$8,200,IF($E705&lt;='CAV hastighet'!$E$9,250,IF($E705&lt;='CAV hastighet'!$E$10,315,IF($E705&lt;='CAV hastighet'!$E$11,400,IF($E705&lt;='CAV hastighet'!$E$12,500,IF($E705&lt;='CAV hastighet'!$E$13,630,"Dim må overstyres"))))))))),IF($E705&lt;='2. Velg maks og min hastigheter'!$E$5,100,IF($E705&lt;='2. Velg maks og min hastigheter'!$E$6,125,IF($E705&lt;='2. Velg maks og min hastigheter'!$E$7,160,IF($E705&lt;='2. Velg maks og min hastigheter'!$E$8,200,IF($E705&lt;='2. Velg maks og min hastigheter'!$E$9,250,IF($E705&lt;='2. Velg maks og min hastigheter'!$E$10,315,IF($E705&lt;='2. Velg maks og min hastigheter'!$E$11,400,IF($E705&lt;='2. Velg maks og min hastigheter'!$E$12,500,IF($E705&lt;='2. Velg maks og min hastigheter'!$E$13,630,"Bruk rektangulært")))))))))))</f>
        <v/>
      </c>
      <c r="G705" s="170"/>
      <c r="H705" s="170"/>
      <c r="I705" s="172" t="str">
        <f>IFERROR(IF(OR($E705="",F705=""),"",IF(AND(F705="Bruk rektangulært",G705=""),"",ROUND(IF(G705&lt;&gt;"",IF( VLOOKUP(G705,'Dim, min og maks'!$A$2:$F$54,6,FALSE)&lt;&gt;0,'1. Prosjekteringsverktøy'!E705/3600/VLOOKUP(G705,'Dim, min og maks'!$A$2:$F$54,6,FALSE),(E705/3600)/(((G705/2/1000))^2*PI())),IF( VLOOKUP(F705,'Dim, min og maks'!$A$2:$F$54,6,FALSE)&lt;&gt;0,'1. Prosjekteringsverktøy'!E705/3600/VLOOKUP($F705,'Dim, min og maks'!$A$2:$F$54,6,FALSE),($E705/3600)/((($F705/2/1000))^2*PI()))),1))),"Dim finnes ikke")</f>
        <v/>
      </c>
      <c r="J705" s="173" t="str">
        <f>IFERROR(ROUND(IF($F705=0,"",IF(H705=CAV!$A$3,E705,IF(G705&lt;&gt;"",IF($G705=100,'2. Velg maks og min hastigheter'!$H$5,IF($G705=125,'2. Velg maks og min hastigheter'!$H$6,IF($G705=160,'2. Velg maks og min hastigheter'!$H$7,IF($G705=200,'2. Velg maks og min hastigheter'!$H$8,IF($G705=250,'2. Velg maks og min hastigheter'!$H$9,IF($G705=315,'2. Velg maks og min hastigheter'!$H$10,IF($G705=400,'2. Velg maks og min hastigheter'!$H$11,IF($G705=500,'2. Velg maks og min hastigheter'!$H$12,IF($G705=630,'2. Velg maks og min hastigheter'!$H$13,VLOOKUP($G705,'Dim, min og maks'!$A$11:$H$54,6,FALSE)*3600*1.5))))))))),IF($F705=100,'2. Velg maks og min hastigheter'!$H$5,IF($F705=125,'2. Velg maks og min hastigheter'!$H$6,IF($F705=160,'2. Velg maks og min hastigheter'!$H$7,IF($F705=200,'2. Velg maks og min hastigheter'!$H$8,IF($F705=250,'2. Velg maks og min hastigheter'!$H$9,IF($F705=315,'2. Velg maks og min hastigheter'!$H$10,IF($F705=400,'2. Velg maks og min hastigheter'!$H$11,IF($F705=500,'2. Velg maks og min hastigheter'!$H$12,IF($F705=630,'2. Velg maks og min hastigheter'!$H$13,VLOOKUP($F705,'Dim, min og maks'!$A$11:$H$54,6,FALSE)*3600*1.5)))))))))))),0),"")</f>
        <v/>
      </c>
      <c r="K705" s="174"/>
      <c r="L705" s="175" t="str">
        <f t="shared" si="25"/>
        <v/>
      </c>
      <c r="M705" s="233" t="str">
        <f t="shared" si="24"/>
        <v/>
      </c>
      <c r="N705" s="233"/>
      <c r="O705" s="233"/>
      <c r="P705" s="164"/>
    </row>
    <row r="706" spans="1:16" ht="15" customHeight="1" x14ac:dyDescent="0.3">
      <c r="A706" s="155"/>
      <c r="B706" s="174" t="s">
        <v>425</v>
      </c>
      <c r="C706" s="164"/>
      <c r="D706" s="164"/>
      <c r="E706" s="164"/>
      <c r="F706" s="169" t="str">
        <f>IF($E706&lt;20,"",IF(H706=CAV!$A$3,IF($E706&lt;='CAV hastighet'!$E$5,100,IF($E706&lt;='CAV hastighet'!$E$6,125,IF($E706&lt;='CAV hastighet'!$E$7,160,IF($E706&lt;='CAV hastighet'!$E$8,200,IF($E706&lt;='CAV hastighet'!$E$9,250,IF($E706&lt;='CAV hastighet'!$E$10,315,IF($E706&lt;='CAV hastighet'!$E$11,400,IF($E706&lt;='CAV hastighet'!$E$12,500,IF($E706&lt;='CAV hastighet'!$E$13,630,"Dim må overstyres"))))))))),IF($E706&lt;='2. Velg maks og min hastigheter'!$E$5,100,IF($E706&lt;='2. Velg maks og min hastigheter'!$E$6,125,IF($E706&lt;='2. Velg maks og min hastigheter'!$E$7,160,IF($E706&lt;='2. Velg maks og min hastigheter'!$E$8,200,IF($E706&lt;='2. Velg maks og min hastigheter'!$E$9,250,IF($E706&lt;='2. Velg maks og min hastigheter'!$E$10,315,IF($E706&lt;='2. Velg maks og min hastigheter'!$E$11,400,IF($E706&lt;='2. Velg maks og min hastigheter'!$E$12,500,IF($E706&lt;='2. Velg maks og min hastigheter'!$E$13,630,"Bruk rektangulært")))))))))))</f>
        <v/>
      </c>
      <c r="G706" s="170"/>
      <c r="H706" s="170"/>
      <c r="I706" s="172" t="str">
        <f>IFERROR(IF(OR($E706="",F706=""),"",IF(AND(F706="Bruk rektangulært",G706=""),"",ROUND(IF(G706&lt;&gt;"",IF( VLOOKUP(G706,'Dim, min og maks'!$A$2:$F$54,6,FALSE)&lt;&gt;0,'1. Prosjekteringsverktøy'!E706/3600/VLOOKUP(G706,'Dim, min og maks'!$A$2:$F$54,6,FALSE),(E706/3600)/(((G706/2/1000))^2*PI())),IF( VLOOKUP(F706,'Dim, min og maks'!$A$2:$F$54,6,FALSE)&lt;&gt;0,'1. Prosjekteringsverktøy'!E706/3600/VLOOKUP($F706,'Dim, min og maks'!$A$2:$F$54,6,FALSE),($E706/3600)/((($F706/2/1000))^2*PI()))),1))),"Dim finnes ikke")</f>
        <v/>
      </c>
      <c r="J706" s="173" t="str">
        <f>IFERROR(ROUND(IF($F706=0,"",IF(H706=CAV!$A$3,E706,IF(G706&lt;&gt;"",IF($G706=100,'2. Velg maks og min hastigheter'!$H$5,IF($G706=125,'2. Velg maks og min hastigheter'!$H$6,IF($G706=160,'2. Velg maks og min hastigheter'!$H$7,IF($G706=200,'2. Velg maks og min hastigheter'!$H$8,IF($G706=250,'2. Velg maks og min hastigheter'!$H$9,IF($G706=315,'2. Velg maks og min hastigheter'!$H$10,IF($G706=400,'2. Velg maks og min hastigheter'!$H$11,IF($G706=500,'2. Velg maks og min hastigheter'!$H$12,IF($G706=630,'2. Velg maks og min hastigheter'!$H$13,VLOOKUP($G706,'Dim, min og maks'!$A$11:$H$54,6,FALSE)*3600*1.5))))))))),IF($F706=100,'2. Velg maks og min hastigheter'!$H$5,IF($F706=125,'2. Velg maks og min hastigheter'!$H$6,IF($F706=160,'2. Velg maks og min hastigheter'!$H$7,IF($F706=200,'2. Velg maks og min hastigheter'!$H$8,IF($F706=250,'2. Velg maks og min hastigheter'!$H$9,IF($F706=315,'2. Velg maks og min hastigheter'!$H$10,IF($F706=400,'2. Velg maks og min hastigheter'!$H$11,IF($F706=500,'2. Velg maks og min hastigheter'!$H$12,IF($F706=630,'2. Velg maks og min hastigheter'!$H$13,VLOOKUP($F706,'Dim, min og maks'!$A$11:$H$54,6,FALSE)*3600*1.5)))))))))))),0),"")</f>
        <v/>
      </c>
      <c r="K706" s="174"/>
      <c r="L706" s="175" t="str">
        <f t="shared" si="25"/>
        <v/>
      </c>
      <c r="M706" s="233" t="str">
        <f t="shared" si="24"/>
        <v/>
      </c>
      <c r="N706" s="233"/>
      <c r="O706" s="233"/>
      <c r="P706" s="164"/>
    </row>
    <row r="707" spans="1:16" ht="15" customHeight="1" x14ac:dyDescent="0.3">
      <c r="A707" s="155"/>
      <c r="B707" s="174" t="s">
        <v>425</v>
      </c>
      <c r="C707" s="164"/>
      <c r="D707" s="164"/>
      <c r="E707" s="164"/>
      <c r="F707" s="169" t="str">
        <f>IF($E707&lt;20,"",IF(H707=CAV!$A$3,IF($E707&lt;='CAV hastighet'!$E$5,100,IF($E707&lt;='CAV hastighet'!$E$6,125,IF($E707&lt;='CAV hastighet'!$E$7,160,IF($E707&lt;='CAV hastighet'!$E$8,200,IF($E707&lt;='CAV hastighet'!$E$9,250,IF($E707&lt;='CAV hastighet'!$E$10,315,IF($E707&lt;='CAV hastighet'!$E$11,400,IF($E707&lt;='CAV hastighet'!$E$12,500,IF($E707&lt;='CAV hastighet'!$E$13,630,"Dim må overstyres"))))))))),IF($E707&lt;='2. Velg maks og min hastigheter'!$E$5,100,IF($E707&lt;='2. Velg maks og min hastigheter'!$E$6,125,IF($E707&lt;='2. Velg maks og min hastigheter'!$E$7,160,IF($E707&lt;='2. Velg maks og min hastigheter'!$E$8,200,IF($E707&lt;='2. Velg maks og min hastigheter'!$E$9,250,IF($E707&lt;='2. Velg maks og min hastigheter'!$E$10,315,IF($E707&lt;='2. Velg maks og min hastigheter'!$E$11,400,IF($E707&lt;='2. Velg maks og min hastigheter'!$E$12,500,IF($E707&lt;='2. Velg maks og min hastigheter'!$E$13,630,"Bruk rektangulært")))))))))))</f>
        <v/>
      </c>
      <c r="G707" s="170"/>
      <c r="H707" s="170"/>
      <c r="I707" s="172" t="str">
        <f>IFERROR(IF(OR($E707="",F707=""),"",IF(AND(F707="Bruk rektangulært",G707=""),"",ROUND(IF(G707&lt;&gt;"",IF( VLOOKUP(G707,'Dim, min og maks'!$A$2:$F$54,6,FALSE)&lt;&gt;0,'1. Prosjekteringsverktøy'!E707/3600/VLOOKUP(G707,'Dim, min og maks'!$A$2:$F$54,6,FALSE),(E707/3600)/(((G707/2/1000))^2*PI())),IF( VLOOKUP(F707,'Dim, min og maks'!$A$2:$F$54,6,FALSE)&lt;&gt;0,'1. Prosjekteringsverktøy'!E707/3600/VLOOKUP($F707,'Dim, min og maks'!$A$2:$F$54,6,FALSE),($E707/3600)/((($F707/2/1000))^2*PI()))),1))),"Dim finnes ikke")</f>
        <v/>
      </c>
      <c r="J707" s="173" t="str">
        <f>IFERROR(ROUND(IF($F707=0,"",IF(H707=CAV!$A$3,E707,IF(G707&lt;&gt;"",IF($G707=100,'2. Velg maks og min hastigheter'!$H$5,IF($G707=125,'2. Velg maks og min hastigheter'!$H$6,IF($G707=160,'2. Velg maks og min hastigheter'!$H$7,IF($G707=200,'2. Velg maks og min hastigheter'!$H$8,IF($G707=250,'2. Velg maks og min hastigheter'!$H$9,IF($G707=315,'2. Velg maks og min hastigheter'!$H$10,IF($G707=400,'2. Velg maks og min hastigheter'!$H$11,IF($G707=500,'2. Velg maks og min hastigheter'!$H$12,IF($G707=630,'2. Velg maks og min hastigheter'!$H$13,VLOOKUP($G707,'Dim, min og maks'!$A$11:$H$54,6,FALSE)*3600*1.5))))))))),IF($F707=100,'2. Velg maks og min hastigheter'!$H$5,IF($F707=125,'2. Velg maks og min hastigheter'!$H$6,IF($F707=160,'2. Velg maks og min hastigheter'!$H$7,IF($F707=200,'2. Velg maks og min hastigheter'!$H$8,IF($F707=250,'2. Velg maks og min hastigheter'!$H$9,IF($F707=315,'2. Velg maks og min hastigheter'!$H$10,IF($F707=400,'2. Velg maks og min hastigheter'!$H$11,IF($F707=500,'2. Velg maks og min hastigheter'!$H$12,IF($F707=630,'2. Velg maks og min hastigheter'!$H$13,VLOOKUP($F707,'Dim, min og maks'!$A$11:$H$54,6,FALSE)*3600*1.5)))))))))))),0),"")</f>
        <v/>
      </c>
      <c r="K707" s="174"/>
      <c r="L707" s="175" t="str">
        <f t="shared" si="25"/>
        <v/>
      </c>
      <c r="M707" s="233" t="str">
        <f t="shared" si="24"/>
        <v/>
      </c>
      <c r="N707" s="233"/>
      <c r="O707" s="233"/>
      <c r="P707" s="164"/>
    </row>
    <row r="708" spans="1:16" ht="15" customHeight="1" x14ac:dyDescent="0.3">
      <c r="A708" s="155"/>
      <c r="B708" s="174" t="s">
        <v>425</v>
      </c>
      <c r="C708" s="164"/>
      <c r="D708" s="164"/>
      <c r="E708" s="164"/>
      <c r="F708" s="169" t="str">
        <f>IF($E708&lt;20,"",IF(H708=CAV!$A$3,IF($E708&lt;='CAV hastighet'!$E$5,100,IF($E708&lt;='CAV hastighet'!$E$6,125,IF($E708&lt;='CAV hastighet'!$E$7,160,IF($E708&lt;='CAV hastighet'!$E$8,200,IF($E708&lt;='CAV hastighet'!$E$9,250,IF($E708&lt;='CAV hastighet'!$E$10,315,IF($E708&lt;='CAV hastighet'!$E$11,400,IF($E708&lt;='CAV hastighet'!$E$12,500,IF($E708&lt;='CAV hastighet'!$E$13,630,"Dim må overstyres"))))))))),IF($E708&lt;='2. Velg maks og min hastigheter'!$E$5,100,IF($E708&lt;='2. Velg maks og min hastigheter'!$E$6,125,IF($E708&lt;='2. Velg maks og min hastigheter'!$E$7,160,IF($E708&lt;='2. Velg maks og min hastigheter'!$E$8,200,IF($E708&lt;='2. Velg maks og min hastigheter'!$E$9,250,IF($E708&lt;='2. Velg maks og min hastigheter'!$E$10,315,IF($E708&lt;='2. Velg maks og min hastigheter'!$E$11,400,IF($E708&lt;='2. Velg maks og min hastigheter'!$E$12,500,IF($E708&lt;='2. Velg maks og min hastigheter'!$E$13,630,"Bruk rektangulært")))))))))))</f>
        <v/>
      </c>
      <c r="G708" s="170"/>
      <c r="H708" s="170"/>
      <c r="I708" s="172" t="str">
        <f>IFERROR(IF(OR($E708="",F708=""),"",IF(AND(F708="Bruk rektangulært",G708=""),"",ROUND(IF(G708&lt;&gt;"",IF( VLOOKUP(G708,'Dim, min og maks'!$A$2:$F$54,6,FALSE)&lt;&gt;0,'1. Prosjekteringsverktøy'!E708/3600/VLOOKUP(G708,'Dim, min og maks'!$A$2:$F$54,6,FALSE),(E708/3600)/(((G708/2/1000))^2*PI())),IF( VLOOKUP(F708,'Dim, min og maks'!$A$2:$F$54,6,FALSE)&lt;&gt;0,'1. Prosjekteringsverktøy'!E708/3600/VLOOKUP($F708,'Dim, min og maks'!$A$2:$F$54,6,FALSE),($E708/3600)/((($F708/2/1000))^2*PI()))),1))),"Dim finnes ikke")</f>
        <v/>
      </c>
      <c r="J708" s="173" t="str">
        <f>IFERROR(ROUND(IF($F708=0,"",IF(H708=CAV!$A$3,E708,IF(G708&lt;&gt;"",IF($G708=100,'2. Velg maks og min hastigheter'!$H$5,IF($G708=125,'2. Velg maks og min hastigheter'!$H$6,IF($G708=160,'2. Velg maks og min hastigheter'!$H$7,IF($G708=200,'2. Velg maks og min hastigheter'!$H$8,IF($G708=250,'2. Velg maks og min hastigheter'!$H$9,IF($G708=315,'2. Velg maks og min hastigheter'!$H$10,IF($G708=400,'2. Velg maks og min hastigheter'!$H$11,IF($G708=500,'2. Velg maks og min hastigheter'!$H$12,IF($G708=630,'2. Velg maks og min hastigheter'!$H$13,VLOOKUP($G708,'Dim, min og maks'!$A$11:$H$54,6,FALSE)*3600*1.5))))))))),IF($F708=100,'2. Velg maks og min hastigheter'!$H$5,IF($F708=125,'2. Velg maks og min hastigheter'!$H$6,IF($F708=160,'2. Velg maks og min hastigheter'!$H$7,IF($F708=200,'2. Velg maks og min hastigheter'!$H$8,IF($F708=250,'2. Velg maks og min hastigheter'!$H$9,IF($F708=315,'2. Velg maks og min hastigheter'!$H$10,IF($F708=400,'2. Velg maks og min hastigheter'!$H$11,IF($F708=500,'2. Velg maks og min hastigheter'!$H$12,IF($F708=630,'2. Velg maks og min hastigheter'!$H$13,VLOOKUP($F708,'Dim, min og maks'!$A$11:$H$54,6,FALSE)*3600*1.5)))))))))))),0),"")</f>
        <v/>
      </c>
      <c r="K708" s="174"/>
      <c r="L708" s="175" t="str">
        <f t="shared" si="25"/>
        <v/>
      </c>
      <c r="M708" s="233" t="str">
        <f t="shared" si="24"/>
        <v/>
      </c>
      <c r="N708" s="233"/>
      <c r="O708" s="233"/>
      <c r="P708" s="164"/>
    </row>
    <row r="709" spans="1:16" ht="15" customHeight="1" x14ac:dyDescent="0.3">
      <c r="A709" s="155"/>
      <c r="B709" s="174" t="s">
        <v>425</v>
      </c>
      <c r="C709" s="164"/>
      <c r="D709" s="164"/>
      <c r="E709" s="164"/>
      <c r="F709" s="169" t="str">
        <f>IF($E709&lt;20,"",IF(H709=CAV!$A$3,IF($E709&lt;='CAV hastighet'!$E$5,100,IF($E709&lt;='CAV hastighet'!$E$6,125,IF($E709&lt;='CAV hastighet'!$E$7,160,IF($E709&lt;='CAV hastighet'!$E$8,200,IF($E709&lt;='CAV hastighet'!$E$9,250,IF($E709&lt;='CAV hastighet'!$E$10,315,IF($E709&lt;='CAV hastighet'!$E$11,400,IF($E709&lt;='CAV hastighet'!$E$12,500,IF($E709&lt;='CAV hastighet'!$E$13,630,"Dim må overstyres"))))))))),IF($E709&lt;='2. Velg maks og min hastigheter'!$E$5,100,IF($E709&lt;='2. Velg maks og min hastigheter'!$E$6,125,IF($E709&lt;='2. Velg maks og min hastigheter'!$E$7,160,IF($E709&lt;='2. Velg maks og min hastigheter'!$E$8,200,IF($E709&lt;='2. Velg maks og min hastigheter'!$E$9,250,IF($E709&lt;='2. Velg maks og min hastigheter'!$E$10,315,IF($E709&lt;='2. Velg maks og min hastigheter'!$E$11,400,IF($E709&lt;='2. Velg maks og min hastigheter'!$E$12,500,IF($E709&lt;='2. Velg maks og min hastigheter'!$E$13,630,"Bruk rektangulært")))))))))))</f>
        <v/>
      </c>
      <c r="G709" s="170"/>
      <c r="H709" s="170"/>
      <c r="I709" s="172" t="str">
        <f>IFERROR(IF(OR($E709="",F709=""),"",IF(AND(F709="Bruk rektangulært",G709=""),"",ROUND(IF(G709&lt;&gt;"",IF( VLOOKUP(G709,'Dim, min og maks'!$A$2:$F$54,6,FALSE)&lt;&gt;0,'1. Prosjekteringsverktøy'!E709/3600/VLOOKUP(G709,'Dim, min og maks'!$A$2:$F$54,6,FALSE),(E709/3600)/(((G709/2/1000))^2*PI())),IF( VLOOKUP(F709,'Dim, min og maks'!$A$2:$F$54,6,FALSE)&lt;&gt;0,'1. Prosjekteringsverktøy'!E709/3600/VLOOKUP($F709,'Dim, min og maks'!$A$2:$F$54,6,FALSE),($E709/3600)/((($F709/2/1000))^2*PI()))),1))),"Dim finnes ikke")</f>
        <v/>
      </c>
      <c r="J709" s="173" t="str">
        <f>IFERROR(ROUND(IF($F709=0,"",IF(H709=CAV!$A$3,E709,IF(G709&lt;&gt;"",IF($G709=100,'2. Velg maks og min hastigheter'!$H$5,IF($G709=125,'2. Velg maks og min hastigheter'!$H$6,IF($G709=160,'2. Velg maks og min hastigheter'!$H$7,IF($G709=200,'2. Velg maks og min hastigheter'!$H$8,IF($G709=250,'2. Velg maks og min hastigheter'!$H$9,IF($G709=315,'2. Velg maks og min hastigheter'!$H$10,IF($G709=400,'2. Velg maks og min hastigheter'!$H$11,IF($G709=500,'2. Velg maks og min hastigheter'!$H$12,IF($G709=630,'2. Velg maks og min hastigheter'!$H$13,VLOOKUP($G709,'Dim, min og maks'!$A$11:$H$54,6,FALSE)*3600*1.5))))))))),IF($F709=100,'2. Velg maks og min hastigheter'!$H$5,IF($F709=125,'2. Velg maks og min hastigheter'!$H$6,IF($F709=160,'2. Velg maks og min hastigheter'!$H$7,IF($F709=200,'2. Velg maks og min hastigheter'!$H$8,IF($F709=250,'2. Velg maks og min hastigheter'!$H$9,IF($F709=315,'2. Velg maks og min hastigheter'!$H$10,IF($F709=400,'2. Velg maks og min hastigheter'!$H$11,IF($F709=500,'2. Velg maks og min hastigheter'!$H$12,IF($F709=630,'2. Velg maks og min hastigheter'!$H$13,VLOOKUP($F709,'Dim, min og maks'!$A$11:$H$54,6,FALSE)*3600*1.5)))))))))))),0),"")</f>
        <v/>
      </c>
      <c r="K709" s="174"/>
      <c r="L709" s="175" t="str">
        <f t="shared" si="25"/>
        <v/>
      </c>
      <c r="M709" s="233" t="str">
        <f t="shared" si="24"/>
        <v/>
      </c>
      <c r="N709" s="233"/>
      <c r="O709" s="233"/>
      <c r="P709" s="164"/>
    </row>
    <row r="710" spans="1:16" ht="15" customHeight="1" x14ac:dyDescent="0.3">
      <c r="A710" s="155"/>
      <c r="B710" s="174" t="s">
        <v>425</v>
      </c>
      <c r="C710" s="164"/>
      <c r="D710" s="164"/>
      <c r="E710" s="164"/>
      <c r="F710" s="169" t="str">
        <f>IF($E710&lt;20,"",IF(H710=CAV!$A$3,IF($E710&lt;='CAV hastighet'!$E$5,100,IF($E710&lt;='CAV hastighet'!$E$6,125,IF($E710&lt;='CAV hastighet'!$E$7,160,IF($E710&lt;='CAV hastighet'!$E$8,200,IF($E710&lt;='CAV hastighet'!$E$9,250,IF($E710&lt;='CAV hastighet'!$E$10,315,IF($E710&lt;='CAV hastighet'!$E$11,400,IF($E710&lt;='CAV hastighet'!$E$12,500,IF($E710&lt;='CAV hastighet'!$E$13,630,"Dim må overstyres"))))))))),IF($E710&lt;='2. Velg maks og min hastigheter'!$E$5,100,IF($E710&lt;='2. Velg maks og min hastigheter'!$E$6,125,IF($E710&lt;='2. Velg maks og min hastigheter'!$E$7,160,IF($E710&lt;='2. Velg maks og min hastigheter'!$E$8,200,IF($E710&lt;='2. Velg maks og min hastigheter'!$E$9,250,IF($E710&lt;='2. Velg maks og min hastigheter'!$E$10,315,IF($E710&lt;='2. Velg maks og min hastigheter'!$E$11,400,IF($E710&lt;='2. Velg maks og min hastigheter'!$E$12,500,IF($E710&lt;='2. Velg maks og min hastigheter'!$E$13,630,"Bruk rektangulært")))))))))))</f>
        <v/>
      </c>
      <c r="G710" s="170"/>
      <c r="H710" s="170"/>
      <c r="I710" s="172" t="str">
        <f>IFERROR(IF(OR($E710="",F710=""),"",IF(AND(F710="Bruk rektangulært",G710=""),"",ROUND(IF(G710&lt;&gt;"",IF( VLOOKUP(G710,'Dim, min og maks'!$A$2:$F$54,6,FALSE)&lt;&gt;0,'1. Prosjekteringsverktøy'!E710/3600/VLOOKUP(G710,'Dim, min og maks'!$A$2:$F$54,6,FALSE),(E710/3600)/(((G710/2/1000))^2*PI())),IF( VLOOKUP(F710,'Dim, min og maks'!$A$2:$F$54,6,FALSE)&lt;&gt;0,'1. Prosjekteringsverktøy'!E710/3600/VLOOKUP($F710,'Dim, min og maks'!$A$2:$F$54,6,FALSE),($E710/3600)/((($F710/2/1000))^2*PI()))),1))),"Dim finnes ikke")</f>
        <v/>
      </c>
      <c r="J710" s="173" t="str">
        <f>IFERROR(ROUND(IF($F710=0,"",IF(H710=CAV!$A$3,E710,IF(G710&lt;&gt;"",IF($G710=100,'2. Velg maks og min hastigheter'!$H$5,IF($G710=125,'2. Velg maks og min hastigheter'!$H$6,IF($G710=160,'2. Velg maks og min hastigheter'!$H$7,IF($G710=200,'2. Velg maks og min hastigheter'!$H$8,IF($G710=250,'2. Velg maks og min hastigheter'!$H$9,IF($G710=315,'2. Velg maks og min hastigheter'!$H$10,IF($G710=400,'2. Velg maks og min hastigheter'!$H$11,IF($G710=500,'2. Velg maks og min hastigheter'!$H$12,IF($G710=630,'2. Velg maks og min hastigheter'!$H$13,VLOOKUP($G710,'Dim, min og maks'!$A$11:$H$54,6,FALSE)*3600*1.5))))))))),IF($F710=100,'2. Velg maks og min hastigheter'!$H$5,IF($F710=125,'2. Velg maks og min hastigheter'!$H$6,IF($F710=160,'2. Velg maks og min hastigheter'!$H$7,IF($F710=200,'2. Velg maks og min hastigheter'!$H$8,IF($F710=250,'2. Velg maks og min hastigheter'!$H$9,IF($F710=315,'2. Velg maks og min hastigheter'!$H$10,IF($F710=400,'2. Velg maks og min hastigheter'!$H$11,IF($F710=500,'2. Velg maks og min hastigheter'!$H$12,IF($F710=630,'2. Velg maks og min hastigheter'!$H$13,VLOOKUP($F710,'Dim, min og maks'!$A$11:$H$54,6,FALSE)*3600*1.5)))))))))))),0),"")</f>
        <v/>
      </c>
      <c r="K710" s="174"/>
      <c r="L710" s="175" t="str">
        <f t="shared" si="25"/>
        <v/>
      </c>
      <c r="M710" s="233" t="str">
        <f t="shared" si="24"/>
        <v/>
      </c>
      <c r="N710" s="233"/>
      <c r="O710" s="233"/>
      <c r="P710" s="164"/>
    </row>
    <row r="711" spans="1:16" ht="15" customHeight="1" x14ac:dyDescent="0.3">
      <c r="A711" s="155"/>
      <c r="B711" s="174" t="s">
        <v>425</v>
      </c>
      <c r="C711" s="164"/>
      <c r="D711" s="164"/>
      <c r="E711" s="164"/>
      <c r="F711" s="169" t="str">
        <f>IF($E711&lt;20,"",IF(H711=CAV!$A$3,IF($E711&lt;='CAV hastighet'!$E$5,100,IF($E711&lt;='CAV hastighet'!$E$6,125,IF($E711&lt;='CAV hastighet'!$E$7,160,IF($E711&lt;='CAV hastighet'!$E$8,200,IF($E711&lt;='CAV hastighet'!$E$9,250,IF($E711&lt;='CAV hastighet'!$E$10,315,IF($E711&lt;='CAV hastighet'!$E$11,400,IF($E711&lt;='CAV hastighet'!$E$12,500,IF($E711&lt;='CAV hastighet'!$E$13,630,"Dim må overstyres"))))))))),IF($E711&lt;='2. Velg maks og min hastigheter'!$E$5,100,IF($E711&lt;='2. Velg maks og min hastigheter'!$E$6,125,IF($E711&lt;='2. Velg maks og min hastigheter'!$E$7,160,IF($E711&lt;='2. Velg maks og min hastigheter'!$E$8,200,IF($E711&lt;='2. Velg maks og min hastigheter'!$E$9,250,IF($E711&lt;='2. Velg maks og min hastigheter'!$E$10,315,IF($E711&lt;='2. Velg maks og min hastigheter'!$E$11,400,IF($E711&lt;='2. Velg maks og min hastigheter'!$E$12,500,IF($E711&lt;='2. Velg maks og min hastigheter'!$E$13,630,"Bruk rektangulært")))))))))))</f>
        <v/>
      </c>
      <c r="G711" s="170"/>
      <c r="H711" s="170"/>
      <c r="I711" s="172" t="str">
        <f>IFERROR(IF(OR($E711="",F711=""),"",IF(AND(F711="Bruk rektangulært",G711=""),"",ROUND(IF(G711&lt;&gt;"",IF( VLOOKUP(G711,'Dim, min og maks'!$A$2:$F$54,6,FALSE)&lt;&gt;0,'1. Prosjekteringsverktøy'!E711/3600/VLOOKUP(G711,'Dim, min og maks'!$A$2:$F$54,6,FALSE),(E711/3600)/(((G711/2/1000))^2*PI())),IF( VLOOKUP(F711,'Dim, min og maks'!$A$2:$F$54,6,FALSE)&lt;&gt;0,'1. Prosjekteringsverktøy'!E711/3600/VLOOKUP($F711,'Dim, min og maks'!$A$2:$F$54,6,FALSE),($E711/3600)/((($F711/2/1000))^2*PI()))),1))),"Dim finnes ikke")</f>
        <v/>
      </c>
      <c r="J711" s="173" t="str">
        <f>IFERROR(ROUND(IF($F711=0,"",IF(H711=CAV!$A$3,E711,IF(G711&lt;&gt;"",IF($G711=100,'2. Velg maks og min hastigheter'!$H$5,IF($G711=125,'2. Velg maks og min hastigheter'!$H$6,IF($G711=160,'2. Velg maks og min hastigheter'!$H$7,IF($G711=200,'2. Velg maks og min hastigheter'!$H$8,IF($G711=250,'2. Velg maks og min hastigheter'!$H$9,IF($G711=315,'2. Velg maks og min hastigheter'!$H$10,IF($G711=400,'2. Velg maks og min hastigheter'!$H$11,IF($G711=500,'2. Velg maks og min hastigheter'!$H$12,IF($G711=630,'2. Velg maks og min hastigheter'!$H$13,VLOOKUP($G711,'Dim, min og maks'!$A$11:$H$54,6,FALSE)*3600*1.5))))))))),IF($F711=100,'2. Velg maks og min hastigheter'!$H$5,IF($F711=125,'2. Velg maks og min hastigheter'!$H$6,IF($F711=160,'2. Velg maks og min hastigheter'!$H$7,IF($F711=200,'2. Velg maks og min hastigheter'!$H$8,IF($F711=250,'2. Velg maks og min hastigheter'!$H$9,IF($F711=315,'2. Velg maks og min hastigheter'!$H$10,IF($F711=400,'2. Velg maks og min hastigheter'!$H$11,IF($F711=500,'2. Velg maks og min hastigheter'!$H$12,IF($F711=630,'2. Velg maks og min hastigheter'!$H$13,VLOOKUP($F711,'Dim, min og maks'!$A$11:$H$54,6,FALSE)*3600*1.5)))))))))))),0),"")</f>
        <v/>
      </c>
      <c r="K711" s="174"/>
      <c r="L711" s="175" t="str">
        <f t="shared" si="25"/>
        <v/>
      </c>
      <c r="M711" s="233" t="str">
        <f t="shared" si="24"/>
        <v/>
      </c>
      <c r="N711" s="233"/>
      <c r="O711" s="233"/>
      <c r="P711" s="164"/>
    </row>
    <row r="712" spans="1:16" ht="15" customHeight="1" x14ac:dyDescent="0.3">
      <c r="A712" s="155"/>
      <c r="B712" s="174" t="s">
        <v>425</v>
      </c>
      <c r="C712" s="164"/>
      <c r="D712" s="164"/>
      <c r="E712" s="164"/>
      <c r="F712" s="169" t="str">
        <f>IF($E712&lt;20,"",IF(H712=CAV!$A$3,IF($E712&lt;='CAV hastighet'!$E$5,100,IF($E712&lt;='CAV hastighet'!$E$6,125,IF($E712&lt;='CAV hastighet'!$E$7,160,IF($E712&lt;='CAV hastighet'!$E$8,200,IF($E712&lt;='CAV hastighet'!$E$9,250,IF($E712&lt;='CAV hastighet'!$E$10,315,IF($E712&lt;='CAV hastighet'!$E$11,400,IF($E712&lt;='CAV hastighet'!$E$12,500,IF($E712&lt;='CAV hastighet'!$E$13,630,"Dim må overstyres"))))))))),IF($E712&lt;='2. Velg maks og min hastigheter'!$E$5,100,IF($E712&lt;='2. Velg maks og min hastigheter'!$E$6,125,IF($E712&lt;='2. Velg maks og min hastigheter'!$E$7,160,IF($E712&lt;='2. Velg maks og min hastigheter'!$E$8,200,IF($E712&lt;='2. Velg maks og min hastigheter'!$E$9,250,IF($E712&lt;='2. Velg maks og min hastigheter'!$E$10,315,IF($E712&lt;='2. Velg maks og min hastigheter'!$E$11,400,IF($E712&lt;='2. Velg maks og min hastigheter'!$E$12,500,IF($E712&lt;='2. Velg maks og min hastigheter'!$E$13,630,"Bruk rektangulært")))))))))))</f>
        <v/>
      </c>
      <c r="G712" s="170"/>
      <c r="H712" s="170"/>
      <c r="I712" s="172" t="str">
        <f>IFERROR(IF(OR($E712="",F712=""),"",IF(AND(F712="Bruk rektangulært",G712=""),"",ROUND(IF(G712&lt;&gt;"",IF( VLOOKUP(G712,'Dim, min og maks'!$A$2:$F$54,6,FALSE)&lt;&gt;0,'1. Prosjekteringsverktøy'!E712/3600/VLOOKUP(G712,'Dim, min og maks'!$A$2:$F$54,6,FALSE),(E712/3600)/(((G712/2/1000))^2*PI())),IF( VLOOKUP(F712,'Dim, min og maks'!$A$2:$F$54,6,FALSE)&lt;&gt;0,'1. Prosjekteringsverktøy'!E712/3600/VLOOKUP($F712,'Dim, min og maks'!$A$2:$F$54,6,FALSE),($E712/3600)/((($F712/2/1000))^2*PI()))),1))),"Dim finnes ikke")</f>
        <v/>
      </c>
      <c r="J712" s="173" t="str">
        <f>IFERROR(ROUND(IF($F712=0,"",IF(H712=CAV!$A$3,E712,IF(G712&lt;&gt;"",IF($G712=100,'2. Velg maks og min hastigheter'!$H$5,IF($G712=125,'2. Velg maks og min hastigheter'!$H$6,IF($G712=160,'2. Velg maks og min hastigheter'!$H$7,IF($G712=200,'2. Velg maks og min hastigheter'!$H$8,IF($G712=250,'2. Velg maks og min hastigheter'!$H$9,IF($G712=315,'2. Velg maks og min hastigheter'!$H$10,IF($G712=400,'2. Velg maks og min hastigheter'!$H$11,IF($G712=500,'2. Velg maks og min hastigheter'!$H$12,IF($G712=630,'2. Velg maks og min hastigheter'!$H$13,VLOOKUP($G712,'Dim, min og maks'!$A$11:$H$54,6,FALSE)*3600*1.5))))))))),IF($F712=100,'2. Velg maks og min hastigheter'!$H$5,IF($F712=125,'2. Velg maks og min hastigheter'!$H$6,IF($F712=160,'2. Velg maks og min hastigheter'!$H$7,IF($F712=200,'2. Velg maks og min hastigheter'!$H$8,IF($F712=250,'2. Velg maks og min hastigheter'!$H$9,IF($F712=315,'2. Velg maks og min hastigheter'!$H$10,IF($F712=400,'2. Velg maks og min hastigheter'!$H$11,IF($F712=500,'2. Velg maks og min hastigheter'!$H$12,IF($F712=630,'2. Velg maks og min hastigheter'!$H$13,VLOOKUP($F712,'Dim, min og maks'!$A$11:$H$54,6,FALSE)*3600*1.5)))))))))))),0),"")</f>
        <v/>
      </c>
      <c r="K712" s="174"/>
      <c r="L712" s="175" t="str">
        <f t="shared" si="25"/>
        <v/>
      </c>
      <c r="M712" s="233" t="str">
        <f t="shared" si="24"/>
        <v/>
      </c>
      <c r="N712" s="233"/>
      <c r="O712" s="233"/>
      <c r="P712" s="164"/>
    </row>
    <row r="713" spans="1:16" ht="15" customHeight="1" x14ac:dyDescent="0.3">
      <c r="A713" s="155"/>
      <c r="B713" s="174" t="s">
        <v>425</v>
      </c>
      <c r="C713" s="164"/>
      <c r="D713" s="164"/>
      <c r="E713" s="164"/>
      <c r="F713" s="169" t="str">
        <f>IF($E713&lt;20,"",IF(H713=CAV!$A$3,IF($E713&lt;='CAV hastighet'!$E$5,100,IF($E713&lt;='CAV hastighet'!$E$6,125,IF($E713&lt;='CAV hastighet'!$E$7,160,IF($E713&lt;='CAV hastighet'!$E$8,200,IF($E713&lt;='CAV hastighet'!$E$9,250,IF($E713&lt;='CAV hastighet'!$E$10,315,IF($E713&lt;='CAV hastighet'!$E$11,400,IF($E713&lt;='CAV hastighet'!$E$12,500,IF($E713&lt;='CAV hastighet'!$E$13,630,"Dim må overstyres"))))))))),IF($E713&lt;='2. Velg maks og min hastigheter'!$E$5,100,IF($E713&lt;='2. Velg maks og min hastigheter'!$E$6,125,IF($E713&lt;='2. Velg maks og min hastigheter'!$E$7,160,IF($E713&lt;='2. Velg maks og min hastigheter'!$E$8,200,IF($E713&lt;='2. Velg maks og min hastigheter'!$E$9,250,IF($E713&lt;='2. Velg maks og min hastigheter'!$E$10,315,IF($E713&lt;='2. Velg maks og min hastigheter'!$E$11,400,IF($E713&lt;='2. Velg maks og min hastigheter'!$E$12,500,IF($E713&lt;='2. Velg maks og min hastigheter'!$E$13,630,"Bruk rektangulært")))))))))))</f>
        <v/>
      </c>
      <c r="G713" s="170"/>
      <c r="H713" s="170"/>
      <c r="I713" s="172" t="str">
        <f>IFERROR(IF(OR($E713="",F713=""),"",IF(AND(F713="Bruk rektangulært",G713=""),"",ROUND(IF(G713&lt;&gt;"",IF( VLOOKUP(G713,'Dim, min og maks'!$A$2:$F$54,6,FALSE)&lt;&gt;0,'1. Prosjekteringsverktøy'!E713/3600/VLOOKUP(G713,'Dim, min og maks'!$A$2:$F$54,6,FALSE),(E713/3600)/(((G713/2/1000))^2*PI())),IF( VLOOKUP(F713,'Dim, min og maks'!$A$2:$F$54,6,FALSE)&lt;&gt;0,'1. Prosjekteringsverktøy'!E713/3600/VLOOKUP($F713,'Dim, min og maks'!$A$2:$F$54,6,FALSE),($E713/3600)/((($F713/2/1000))^2*PI()))),1))),"Dim finnes ikke")</f>
        <v/>
      </c>
      <c r="J713" s="173" t="str">
        <f>IFERROR(ROUND(IF($F713=0,"",IF(H713=CAV!$A$3,E713,IF(G713&lt;&gt;"",IF($G713=100,'2. Velg maks og min hastigheter'!$H$5,IF($G713=125,'2. Velg maks og min hastigheter'!$H$6,IF($G713=160,'2. Velg maks og min hastigheter'!$H$7,IF($G713=200,'2. Velg maks og min hastigheter'!$H$8,IF($G713=250,'2. Velg maks og min hastigheter'!$H$9,IF($G713=315,'2. Velg maks og min hastigheter'!$H$10,IF($G713=400,'2. Velg maks og min hastigheter'!$H$11,IF($G713=500,'2. Velg maks og min hastigheter'!$H$12,IF($G713=630,'2. Velg maks og min hastigheter'!$H$13,VLOOKUP($G713,'Dim, min og maks'!$A$11:$H$54,6,FALSE)*3600*1.5))))))))),IF($F713=100,'2. Velg maks og min hastigheter'!$H$5,IF($F713=125,'2. Velg maks og min hastigheter'!$H$6,IF($F713=160,'2. Velg maks og min hastigheter'!$H$7,IF($F713=200,'2. Velg maks og min hastigheter'!$H$8,IF($F713=250,'2. Velg maks og min hastigheter'!$H$9,IF($F713=315,'2. Velg maks og min hastigheter'!$H$10,IF($F713=400,'2. Velg maks og min hastigheter'!$H$11,IF($F713=500,'2. Velg maks og min hastigheter'!$H$12,IF($F713=630,'2. Velg maks og min hastigheter'!$H$13,VLOOKUP($F713,'Dim, min og maks'!$A$11:$H$54,6,FALSE)*3600*1.5)))))))))))),0),"")</f>
        <v/>
      </c>
      <c r="K713" s="174"/>
      <c r="L713" s="175" t="str">
        <f t="shared" si="25"/>
        <v/>
      </c>
      <c r="M713" s="233" t="str">
        <f t="shared" si="24"/>
        <v/>
      </c>
      <c r="N713" s="233"/>
      <c r="O713" s="233"/>
      <c r="P713" s="164"/>
    </row>
    <row r="714" spans="1:16" ht="15" customHeight="1" x14ac:dyDescent="0.3">
      <c r="A714" s="155"/>
      <c r="B714" s="174" t="s">
        <v>425</v>
      </c>
      <c r="C714" s="164"/>
      <c r="D714" s="164"/>
      <c r="E714" s="164"/>
      <c r="F714" s="169" t="str">
        <f>IF($E714&lt;20,"",IF(H714=CAV!$A$3,IF($E714&lt;='CAV hastighet'!$E$5,100,IF($E714&lt;='CAV hastighet'!$E$6,125,IF($E714&lt;='CAV hastighet'!$E$7,160,IF($E714&lt;='CAV hastighet'!$E$8,200,IF($E714&lt;='CAV hastighet'!$E$9,250,IF($E714&lt;='CAV hastighet'!$E$10,315,IF($E714&lt;='CAV hastighet'!$E$11,400,IF($E714&lt;='CAV hastighet'!$E$12,500,IF($E714&lt;='CAV hastighet'!$E$13,630,"Dim må overstyres"))))))))),IF($E714&lt;='2. Velg maks og min hastigheter'!$E$5,100,IF($E714&lt;='2. Velg maks og min hastigheter'!$E$6,125,IF($E714&lt;='2. Velg maks og min hastigheter'!$E$7,160,IF($E714&lt;='2. Velg maks og min hastigheter'!$E$8,200,IF($E714&lt;='2. Velg maks og min hastigheter'!$E$9,250,IF($E714&lt;='2. Velg maks og min hastigheter'!$E$10,315,IF($E714&lt;='2. Velg maks og min hastigheter'!$E$11,400,IF($E714&lt;='2. Velg maks og min hastigheter'!$E$12,500,IF($E714&lt;='2. Velg maks og min hastigheter'!$E$13,630,"Bruk rektangulært")))))))))))</f>
        <v/>
      </c>
      <c r="G714" s="170"/>
      <c r="H714" s="170"/>
      <c r="I714" s="172" t="str">
        <f>IFERROR(IF(OR($E714="",F714=""),"",IF(AND(F714="Bruk rektangulært",G714=""),"",ROUND(IF(G714&lt;&gt;"",IF( VLOOKUP(G714,'Dim, min og maks'!$A$2:$F$54,6,FALSE)&lt;&gt;0,'1. Prosjekteringsverktøy'!E714/3600/VLOOKUP(G714,'Dim, min og maks'!$A$2:$F$54,6,FALSE),(E714/3600)/(((G714/2/1000))^2*PI())),IF( VLOOKUP(F714,'Dim, min og maks'!$A$2:$F$54,6,FALSE)&lt;&gt;0,'1. Prosjekteringsverktøy'!E714/3600/VLOOKUP($F714,'Dim, min og maks'!$A$2:$F$54,6,FALSE),($E714/3600)/((($F714/2/1000))^2*PI()))),1))),"Dim finnes ikke")</f>
        <v/>
      </c>
      <c r="J714" s="173" t="str">
        <f>IFERROR(ROUND(IF($F714=0,"",IF(H714=CAV!$A$3,E714,IF(G714&lt;&gt;"",IF($G714=100,'2. Velg maks og min hastigheter'!$H$5,IF($G714=125,'2. Velg maks og min hastigheter'!$H$6,IF($G714=160,'2. Velg maks og min hastigheter'!$H$7,IF($G714=200,'2. Velg maks og min hastigheter'!$H$8,IF($G714=250,'2. Velg maks og min hastigheter'!$H$9,IF($G714=315,'2. Velg maks og min hastigheter'!$H$10,IF($G714=400,'2. Velg maks og min hastigheter'!$H$11,IF($G714=500,'2. Velg maks og min hastigheter'!$H$12,IF($G714=630,'2. Velg maks og min hastigheter'!$H$13,VLOOKUP($G714,'Dim, min og maks'!$A$11:$H$54,6,FALSE)*3600*1.5))))))))),IF($F714=100,'2. Velg maks og min hastigheter'!$H$5,IF($F714=125,'2. Velg maks og min hastigheter'!$H$6,IF($F714=160,'2. Velg maks og min hastigheter'!$H$7,IF($F714=200,'2. Velg maks og min hastigheter'!$H$8,IF($F714=250,'2. Velg maks og min hastigheter'!$H$9,IF($F714=315,'2. Velg maks og min hastigheter'!$H$10,IF($F714=400,'2. Velg maks og min hastigheter'!$H$11,IF($F714=500,'2. Velg maks og min hastigheter'!$H$12,IF($F714=630,'2. Velg maks og min hastigheter'!$H$13,VLOOKUP($F714,'Dim, min og maks'!$A$11:$H$54,6,FALSE)*3600*1.5)))))))))))),0),"")</f>
        <v/>
      </c>
      <c r="K714" s="174"/>
      <c r="L714" s="175" t="str">
        <f t="shared" si="25"/>
        <v/>
      </c>
      <c r="M714" s="233" t="str">
        <f t="shared" si="24"/>
        <v/>
      </c>
      <c r="N714" s="233"/>
      <c r="O714" s="233"/>
      <c r="P714" s="164"/>
    </row>
    <row r="715" spans="1:16" ht="15" customHeight="1" x14ac:dyDescent="0.3">
      <c r="A715" s="155"/>
      <c r="B715" s="174" t="s">
        <v>425</v>
      </c>
      <c r="C715" s="164"/>
      <c r="D715" s="164"/>
      <c r="E715" s="164"/>
      <c r="F715" s="169" t="str">
        <f>IF($E715&lt;20,"",IF(H715=CAV!$A$3,IF($E715&lt;='CAV hastighet'!$E$5,100,IF($E715&lt;='CAV hastighet'!$E$6,125,IF($E715&lt;='CAV hastighet'!$E$7,160,IF($E715&lt;='CAV hastighet'!$E$8,200,IF($E715&lt;='CAV hastighet'!$E$9,250,IF($E715&lt;='CAV hastighet'!$E$10,315,IF($E715&lt;='CAV hastighet'!$E$11,400,IF($E715&lt;='CAV hastighet'!$E$12,500,IF($E715&lt;='CAV hastighet'!$E$13,630,"Dim må overstyres"))))))))),IF($E715&lt;='2. Velg maks og min hastigheter'!$E$5,100,IF($E715&lt;='2. Velg maks og min hastigheter'!$E$6,125,IF($E715&lt;='2. Velg maks og min hastigheter'!$E$7,160,IF($E715&lt;='2. Velg maks og min hastigheter'!$E$8,200,IF($E715&lt;='2. Velg maks og min hastigheter'!$E$9,250,IF($E715&lt;='2. Velg maks og min hastigheter'!$E$10,315,IF($E715&lt;='2. Velg maks og min hastigheter'!$E$11,400,IF($E715&lt;='2. Velg maks og min hastigheter'!$E$12,500,IF($E715&lt;='2. Velg maks og min hastigheter'!$E$13,630,"Bruk rektangulært")))))))))))</f>
        <v/>
      </c>
      <c r="G715" s="170"/>
      <c r="H715" s="170"/>
      <c r="I715" s="172" t="str">
        <f>IFERROR(IF(OR($E715="",F715=""),"",IF(AND(F715="Bruk rektangulært",G715=""),"",ROUND(IF(G715&lt;&gt;"",IF( VLOOKUP(G715,'Dim, min og maks'!$A$2:$F$54,6,FALSE)&lt;&gt;0,'1. Prosjekteringsverktøy'!E715/3600/VLOOKUP(G715,'Dim, min og maks'!$A$2:$F$54,6,FALSE),(E715/3600)/(((G715/2/1000))^2*PI())),IF( VLOOKUP(F715,'Dim, min og maks'!$A$2:$F$54,6,FALSE)&lt;&gt;0,'1. Prosjekteringsverktøy'!E715/3600/VLOOKUP($F715,'Dim, min og maks'!$A$2:$F$54,6,FALSE),($E715/3600)/((($F715/2/1000))^2*PI()))),1))),"Dim finnes ikke")</f>
        <v/>
      </c>
      <c r="J715" s="173" t="str">
        <f>IFERROR(ROUND(IF($F715=0,"",IF(H715=CAV!$A$3,E715,IF(G715&lt;&gt;"",IF($G715=100,'2. Velg maks og min hastigheter'!$H$5,IF($G715=125,'2. Velg maks og min hastigheter'!$H$6,IF($G715=160,'2. Velg maks og min hastigheter'!$H$7,IF($G715=200,'2. Velg maks og min hastigheter'!$H$8,IF($G715=250,'2. Velg maks og min hastigheter'!$H$9,IF($G715=315,'2. Velg maks og min hastigheter'!$H$10,IF($G715=400,'2. Velg maks og min hastigheter'!$H$11,IF($G715=500,'2. Velg maks og min hastigheter'!$H$12,IF($G715=630,'2. Velg maks og min hastigheter'!$H$13,VLOOKUP($G715,'Dim, min og maks'!$A$11:$H$54,6,FALSE)*3600*1.5))))))))),IF($F715=100,'2. Velg maks og min hastigheter'!$H$5,IF($F715=125,'2. Velg maks og min hastigheter'!$H$6,IF($F715=160,'2. Velg maks og min hastigheter'!$H$7,IF($F715=200,'2. Velg maks og min hastigheter'!$H$8,IF($F715=250,'2. Velg maks og min hastigheter'!$H$9,IF($F715=315,'2. Velg maks og min hastigheter'!$H$10,IF($F715=400,'2. Velg maks og min hastigheter'!$H$11,IF($F715=500,'2. Velg maks og min hastigheter'!$H$12,IF($F715=630,'2. Velg maks og min hastigheter'!$H$13,VLOOKUP($F715,'Dim, min og maks'!$A$11:$H$54,6,FALSE)*3600*1.5)))))))))))),0),"")</f>
        <v/>
      </c>
      <c r="K715" s="174"/>
      <c r="L715" s="175" t="str">
        <f t="shared" si="25"/>
        <v/>
      </c>
      <c r="M715" s="233" t="str">
        <f t="shared" ref="M715:M778" si="26">IF(L715="Ja","Vmin er for lav, gå ned en dim eller øk Vmin.",IF(AND(L715="",F715="Bruk rektangulært",G715&lt;&gt;""),"",IF(AND(L715="",F715="Bruk rektangulært"),"Vmaks er for høy, overstyr med retangulært spjeld.","")))</f>
        <v/>
      </c>
      <c r="N715" s="233"/>
      <c r="O715" s="233"/>
      <c r="P715" s="164"/>
    </row>
    <row r="716" spans="1:16" ht="15" customHeight="1" x14ac:dyDescent="0.3">
      <c r="A716" s="155"/>
      <c r="B716" s="174" t="s">
        <v>425</v>
      </c>
      <c r="C716" s="164"/>
      <c r="D716" s="164"/>
      <c r="E716" s="164"/>
      <c r="F716" s="169" t="str">
        <f>IF($E716&lt;20,"",IF(H716=CAV!$A$3,IF($E716&lt;='CAV hastighet'!$E$5,100,IF($E716&lt;='CAV hastighet'!$E$6,125,IF($E716&lt;='CAV hastighet'!$E$7,160,IF($E716&lt;='CAV hastighet'!$E$8,200,IF($E716&lt;='CAV hastighet'!$E$9,250,IF($E716&lt;='CAV hastighet'!$E$10,315,IF($E716&lt;='CAV hastighet'!$E$11,400,IF($E716&lt;='CAV hastighet'!$E$12,500,IF($E716&lt;='CAV hastighet'!$E$13,630,"Dim må overstyres"))))))))),IF($E716&lt;='2. Velg maks og min hastigheter'!$E$5,100,IF($E716&lt;='2. Velg maks og min hastigheter'!$E$6,125,IF($E716&lt;='2. Velg maks og min hastigheter'!$E$7,160,IF($E716&lt;='2. Velg maks og min hastigheter'!$E$8,200,IF($E716&lt;='2. Velg maks og min hastigheter'!$E$9,250,IF($E716&lt;='2. Velg maks og min hastigheter'!$E$10,315,IF($E716&lt;='2. Velg maks og min hastigheter'!$E$11,400,IF($E716&lt;='2. Velg maks og min hastigheter'!$E$12,500,IF($E716&lt;='2. Velg maks og min hastigheter'!$E$13,630,"Bruk rektangulært")))))))))))</f>
        <v/>
      </c>
      <c r="G716" s="170"/>
      <c r="H716" s="170"/>
      <c r="I716" s="172" t="str">
        <f>IFERROR(IF(OR($E716="",F716=""),"",IF(AND(F716="Bruk rektangulært",G716=""),"",ROUND(IF(G716&lt;&gt;"",IF( VLOOKUP(G716,'Dim, min og maks'!$A$2:$F$54,6,FALSE)&lt;&gt;0,'1. Prosjekteringsverktøy'!E716/3600/VLOOKUP(G716,'Dim, min og maks'!$A$2:$F$54,6,FALSE),(E716/3600)/(((G716/2/1000))^2*PI())),IF( VLOOKUP(F716,'Dim, min og maks'!$A$2:$F$54,6,FALSE)&lt;&gt;0,'1. Prosjekteringsverktøy'!E716/3600/VLOOKUP($F716,'Dim, min og maks'!$A$2:$F$54,6,FALSE),($E716/3600)/((($F716/2/1000))^2*PI()))),1))),"Dim finnes ikke")</f>
        <v/>
      </c>
      <c r="J716" s="173" t="str">
        <f>IFERROR(ROUND(IF($F716=0,"",IF(H716=CAV!$A$3,E716,IF(G716&lt;&gt;"",IF($G716=100,'2. Velg maks og min hastigheter'!$H$5,IF($G716=125,'2. Velg maks og min hastigheter'!$H$6,IF($G716=160,'2. Velg maks og min hastigheter'!$H$7,IF($G716=200,'2. Velg maks og min hastigheter'!$H$8,IF($G716=250,'2. Velg maks og min hastigheter'!$H$9,IF($G716=315,'2. Velg maks og min hastigheter'!$H$10,IF($G716=400,'2. Velg maks og min hastigheter'!$H$11,IF($G716=500,'2. Velg maks og min hastigheter'!$H$12,IF($G716=630,'2. Velg maks og min hastigheter'!$H$13,VLOOKUP($G716,'Dim, min og maks'!$A$11:$H$54,6,FALSE)*3600*1.5))))))))),IF($F716=100,'2. Velg maks og min hastigheter'!$H$5,IF($F716=125,'2. Velg maks og min hastigheter'!$H$6,IF($F716=160,'2. Velg maks og min hastigheter'!$H$7,IF($F716=200,'2. Velg maks og min hastigheter'!$H$8,IF($F716=250,'2. Velg maks og min hastigheter'!$H$9,IF($F716=315,'2. Velg maks og min hastigheter'!$H$10,IF($F716=400,'2. Velg maks og min hastigheter'!$H$11,IF($F716=500,'2. Velg maks og min hastigheter'!$H$12,IF($F716=630,'2. Velg maks og min hastigheter'!$H$13,VLOOKUP($F716,'Dim, min og maks'!$A$11:$H$54,6,FALSE)*3600*1.5)))))))))))),0),"")</f>
        <v/>
      </c>
      <c r="K716" s="174"/>
      <c r="L716" s="175" t="str">
        <f t="shared" si="25"/>
        <v/>
      </c>
      <c r="M716" s="233" t="str">
        <f t="shared" si="26"/>
        <v/>
      </c>
      <c r="N716" s="233"/>
      <c r="O716" s="233"/>
      <c r="P716" s="164"/>
    </row>
    <row r="717" spans="1:16" ht="15" customHeight="1" x14ac:dyDescent="0.3">
      <c r="A717" s="155"/>
      <c r="B717" s="174" t="s">
        <v>425</v>
      </c>
      <c r="C717" s="164"/>
      <c r="D717" s="164"/>
      <c r="E717" s="164"/>
      <c r="F717" s="169" t="str">
        <f>IF($E717&lt;20,"",IF(H717=CAV!$A$3,IF($E717&lt;='CAV hastighet'!$E$5,100,IF($E717&lt;='CAV hastighet'!$E$6,125,IF($E717&lt;='CAV hastighet'!$E$7,160,IF($E717&lt;='CAV hastighet'!$E$8,200,IF($E717&lt;='CAV hastighet'!$E$9,250,IF($E717&lt;='CAV hastighet'!$E$10,315,IF($E717&lt;='CAV hastighet'!$E$11,400,IF($E717&lt;='CAV hastighet'!$E$12,500,IF($E717&lt;='CAV hastighet'!$E$13,630,"Dim må overstyres"))))))))),IF($E717&lt;='2. Velg maks og min hastigheter'!$E$5,100,IF($E717&lt;='2. Velg maks og min hastigheter'!$E$6,125,IF($E717&lt;='2. Velg maks og min hastigheter'!$E$7,160,IF($E717&lt;='2. Velg maks og min hastigheter'!$E$8,200,IF($E717&lt;='2. Velg maks og min hastigheter'!$E$9,250,IF($E717&lt;='2. Velg maks og min hastigheter'!$E$10,315,IF($E717&lt;='2. Velg maks og min hastigheter'!$E$11,400,IF($E717&lt;='2. Velg maks og min hastigheter'!$E$12,500,IF($E717&lt;='2. Velg maks og min hastigheter'!$E$13,630,"Bruk rektangulært")))))))))))</f>
        <v/>
      </c>
      <c r="G717" s="170"/>
      <c r="H717" s="170"/>
      <c r="I717" s="172" t="str">
        <f>IFERROR(IF(OR($E717="",F717=""),"",IF(AND(F717="Bruk rektangulært",G717=""),"",ROUND(IF(G717&lt;&gt;"",IF( VLOOKUP(G717,'Dim, min og maks'!$A$2:$F$54,6,FALSE)&lt;&gt;0,'1. Prosjekteringsverktøy'!E717/3600/VLOOKUP(G717,'Dim, min og maks'!$A$2:$F$54,6,FALSE),(E717/3600)/(((G717/2/1000))^2*PI())),IF( VLOOKUP(F717,'Dim, min og maks'!$A$2:$F$54,6,FALSE)&lt;&gt;0,'1. Prosjekteringsverktøy'!E717/3600/VLOOKUP($F717,'Dim, min og maks'!$A$2:$F$54,6,FALSE),($E717/3600)/((($F717/2/1000))^2*PI()))),1))),"Dim finnes ikke")</f>
        <v/>
      </c>
      <c r="J717" s="173" t="str">
        <f>IFERROR(ROUND(IF($F717=0,"",IF(H717=CAV!$A$3,E717,IF(G717&lt;&gt;"",IF($G717=100,'2. Velg maks og min hastigheter'!$H$5,IF($G717=125,'2. Velg maks og min hastigheter'!$H$6,IF($G717=160,'2. Velg maks og min hastigheter'!$H$7,IF($G717=200,'2. Velg maks og min hastigheter'!$H$8,IF($G717=250,'2. Velg maks og min hastigheter'!$H$9,IF($G717=315,'2. Velg maks og min hastigheter'!$H$10,IF($G717=400,'2. Velg maks og min hastigheter'!$H$11,IF($G717=500,'2. Velg maks og min hastigheter'!$H$12,IF($G717=630,'2. Velg maks og min hastigheter'!$H$13,VLOOKUP($G717,'Dim, min og maks'!$A$11:$H$54,6,FALSE)*3600*1.5))))))))),IF($F717=100,'2. Velg maks og min hastigheter'!$H$5,IF($F717=125,'2. Velg maks og min hastigheter'!$H$6,IF($F717=160,'2. Velg maks og min hastigheter'!$H$7,IF($F717=200,'2. Velg maks og min hastigheter'!$H$8,IF($F717=250,'2. Velg maks og min hastigheter'!$H$9,IF($F717=315,'2. Velg maks og min hastigheter'!$H$10,IF($F717=400,'2. Velg maks og min hastigheter'!$H$11,IF($F717=500,'2. Velg maks og min hastigheter'!$H$12,IF($F717=630,'2. Velg maks og min hastigheter'!$H$13,VLOOKUP($F717,'Dim, min og maks'!$A$11:$H$54,6,FALSE)*3600*1.5)))))))))))),0),"")</f>
        <v/>
      </c>
      <c r="K717" s="174"/>
      <c r="L717" s="175" t="str">
        <f t="shared" si="25"/>
        <v/>
      </c>
      <c r="M717" s="233" t="str">
        <f t="shared" si="26"/>
        <v/>
      </c>
      <c r="N717" s="233"/>
      <c r="O717" s="233"/>
      <c r="P717" s="164"/>
    </row>
    <row r="718" spans="1:16" ht="15" customHeight="1" x14ac:dyDescent="0.3">
      <c r="A718" s="155"/>
      <c r="B718" s="174" t="s">
        <v>425</v>
      </c>
      <c r="C718" s="164"/>
      <c r="D718" s="164"/>
      <c r="E718" s="164"/>
      <c r="F718" s="169" t="str">
        <f>IF($E718&lt;20,"",IF(H718=CAV!$A$3,IF($E718&lt;='CAV hastighet'!$E$5,100,IF($E718&lt;='CAV hastighet'!$E$6,125,IF($E718&lt;='CAV hastighet'!$E$7,160,IF($E718&lt;='CAV hastighet'!$E$8,200,IF($E718&lt;='CAV hastighet'!$E$9,250,IF($E718&lt;='CAV hastighet'!$E$10,315,IF($E718&lt;='CAV hastighet'!$E$11,400,IF($E718&lt;='CAV hastighet'!$E$12,500,IF($E718&lt;='CAV hastighet'!$E$13,630,"Dim må overstyres"))))))))),IF($E718&lt;='2. Velg maks og min hastigheter'!$E$5,100,IF($E718&lt;='2. Velg maks og min hastigheter'!$E$6,125,IF($E718&lt;='2. Velg maks og min hastigheter'!$E$7,160,IF($E718&lt;='2. Velg maks og min hastigheter'!$E$8,200,IF($E718&lt;='2. Velg maks og min hastigheter'!$E$9,250,IF($E718&lt;='2. Velg maks og min hastigheter'!$E$10,315,IF($E718&lt;='2. Velg maks og min hastigheter'!$E$11,400,IF($E718&lt;='2. Velg maks og min hastigheter'!$E$12,500,IF($E718&lt;='2. Velg maks og min hastigheter'!$E$13,630,"Bruk rektangulært")))))))))))</f>
        <v/>
      </c>
      <c r="G718" s="170"/>
      <c r="H718" s="170"/>
      <c r="I718" s="172" t="str">
        <f>IFERROR(IF(OR($E718="",F718=""),"",IF(AND(F718="Bruk rektangulært",G718=""),"",ROUND(IF(G718&lt;&gt;"",IF( VLOOKUP(G718,'Dim, min og maks'!$A$2:$F$54,6,FALSE)&lt;&gt;0,'1. Prosjekteringsverktøy'!E718/3600/VLOOKUP(G718,'Dim, min og maks'!$A$2:$F$54,6,FALSE),(E718/3600)/(((G718/2/1000))^2*PI())),IF( VLOOKUP(F718,'Dim, min og maks'!$A$2:$F$54,6,FALSE)&lt;&gt;0,'1. Prosjekteringsverktøy'!E718/3600/VLOOKUP($F718,'Dim, min og maks'!$A$2:$F$54,6,FALSE),($E718/3600)/((($F718/2/1000))^2*PI()))),1))),"Dim finnes ikke")</f>
        <v/>
      </c>
      <c r="J718" s="173" t="str">
        <f>IFERROR(ROUND(IF($F718=0,"",IF(H718=CAV!$A$3,E718,IF(G718&lt;&gt;"",IF($G718=100,'2. Velg maks og min hastigheter'!$H$5,IF($G718=125,'2. Velg maks og min hastigheter'!$H$6,IF($G718=160,'2. Velg maks og min hastigheter'!$H$7,IF($G718=200,'2. Velg maks og min hastigheter'!$H$8,IF($G718=250,'2. Velg maks og min hastigheter'!$H$9,IF($G718=315,'2. Velg maks og min hastigheter'!$H$10,IF($G718=400,'2. Velg maks og min hastigheter'!$H$11,IF($G718=500,'2. Velg maks og min hastigheter'!$H$12,IF($G718=630,'2. Velg maks og min hastigheter'!$H$13,VLOOKUP($G718,'Dim, min og maks'!$A$11:$H$54,6,FALSE)*3600*1.5))))))))),IF($F718=100,'2. Velg maks og min hastigheter'!$H$5,IF($F718=125,'2. Velg maks og min hastigheter'!$H$6,IF($F718=160,'2. Velg maks og min hastigheter'!$H$7,IF($F718=200,'2. Velg maks og min hastigheter'!$H$8,IF($F718=250,'2. Velg maks og min hastigheter'!$H$9,IF($F718=315,'2. Velg maks og min hastigheter'!$H$10,IF($F718=400,'2. Velg maks og min hastigheter'!$H$11,IF($F718=500,'2. Velg maks og min hastigheter'!$H$12,IF($F718=630,'2. Velg maks og min hastigheter'!$H$13,VLOOKUP($F718,'Dim, min og maks'!$A$11:$H$54,6,FALSE)*3600*1.5)))))))))))),0),"")</f>
        <v/>
      </c>
      <c r="K718" s="174"/>
      <c r="L718" s="175" t="str">
        <f t="shared" si="25"/>
        <v/>
      </c>
      <c r="M718" s="233" t="str">
        <f t="shared" si="26"/>
        <v/>
      </c>
      <c r="N718" s="233"/>
      <c r="O718" s="233"/>
      <c r="P718" s="164"/>
    </row>
    <row r="719" spans="1:16" ht="15" customHeight="1" x14ac:dyDescent="0.3">
      <c r="A719" s="155"/>
      <c r="B719" s="174" t="s">
        <v>425</v>
      </c>
      <c r="C719" s="164"/>
      <c r="D719" s="164"/>
      <c r="E719" s="164"/>
      <c r="F719" s="169" t="str">
        <f>IF($E719&lt;20,"",IF(H719=CAV!$A$3,IF($E719&lt;='CAV hastighet'!$E$5,100,IF($E719&lt;='CAV hastighet'!$E$6,125,IF($E719&lt;='CAV hastighet'!$E$7,160,IF($E719&lt;='CAV hastighet'!$E$8,200,IF($E719&lt;='CAV hastighet'!$E$9,250,IF($E719&lt;='CAV hastighet'!$E$10,315,IF($E719&lt;='CAV hastighet'!$E$11,400,IF($E719&lt;='CAV hastighet'!$E$12,500,IF($E719&lt;='CAV hastighet'!$E$13,630,"Dim må overstyres"))))))))),IF($E719&lt;='2. Velg maks og min hastigheter'!$E$5,100,IF($E719&lt;='2. Velg maks og min hastigheter'!$E$6,125,IF($E719&lt;='2. Velg maks og min hastigheter'!$E$7,160,IF($E719&lt;='2. Velg maks og min hastigheter'!$E$8,200,IF($E719&lt;='2. Velg maks og min hastigheter'!$E$9,250,IF($E719&lt;='2. Velg maks og min hastigheter'!$E$10,315,IF($E719&lt;='2. Velg maks og min hastigheter'!$E$11,400,IF($E719&lt;='2. Velg maks og min hastigheter'!$E$12,500,IF($E719&lt;='2. Velg maks og min hastigheter'!$E$13,630,"Bruk rektangulært")))))))))))</f>
        <v/>
      </c>
      <c r="G719" s="170"/>
      <c r="H719" s="170"/>
      <c r="I719" s="172" t="str">
        <f>IFERROR(IF(OR($E719="",F719=""),"",IF(AND(F719="Bruk rektangulært",G719=""),"",ROUND(IF(G719&lt;&gt;"",IF( VLOOKUP(G719,'Dim, min og maks'!$A$2:$F$54,6,FALSE)&lt;&gt;0,'1. Prosjekteringsverktøy'!E719/3600/VLOOKUP(G719,'Dim, min og maks'!$A$2:$F$54,6,FALSE),(E719/3600)/(((G719/2/1000))^2*PI())),IF( VLOOKUP(F719,'Dim, min og maks'!$A$2:$F$54,6,FALSE)&lt;&gt;0,'1. Prosjekteringsverktøy'!E719/3600/VLOOKUP($F719,'Dim, min og maks'!$A$2:$F$54,6,FALSE),($E719/3600)/((($F719/2/1000))^2*PI()))),1))),"Dim finnes ikke")</f>
        <v/>
      </c>
      <c r="J719" s="173" t="str">
        <f>IFERROR(ROUND(IF($F719=0,"",IF(H719=CAV!$A$3,E719,IF(G719&lt;&gt;"",IF($G719=100,'2. Velg maks og min hastigheter'!$H$5,IF($G719=125,'2. Velg maks og min hastigheter'!$H$6,IF($G719=160,'2. Velg maks og min hastigheter'!$H$7,IF($G719=200,'2. Velg maks og min hastigheter'!$H$8,IF($G719=250,'2. Velg maks og min hastigheter'!$H$9,IF($G719=315,'2. Velg maks og min hastigheter'!$H$10,IF($G719=400,'2. Velg maks og min hastigheter'!$H$11,IF($G719=500,'2. Velg maks og min hastigheter'!$H$12,IF($G719=630,'2. Velg maks og min hastigheter'!$H$13,VLOOKUP($G719,'Dim, min og maks'!$A$11:$H$54,6,FALSE)*3600*1.5))))))))),IF($F719=100,'2. Velg maks og min hastigheter'!$H$5,IF($F719=125,'2. Velg maks og min hastigheter'!$H$6,IF($F719=160,'2. Velg maks og min hastigheter'!$H$7,IF($F719=200,'2. Velg maks og min hastigheter'!$H$8,IF($F719=250,'2. Velg maks og min hastigheter'!$H$9,IF($F719=315,'2. Velg maks og min hastigheter'!$H$10,IF($F719=400,'2. Velg maks og min hastigheter'!$H$11,IF($F719=500,'2. Velg maks og min hastigheter'!$H$12,IF($F719=630,'2. Velg maks og min hastigheter'!$H$13,VLOOKUP($F719,'Dim, min og maks'!$A$11:$H$54,6,FALSE)*3600*1.5)))))))))))),0),"")</f>
        <v/>
      </c>
      <c r="K719" s="174"/>
      <c r="L719" s="175" t="str">
        <f t="shared" si="25"/>
        <v/>
      </c>
      <c r="M719" s="233" t="str">
        <f t="shared" si="26"/>
        <v/>
      </c>
      <c r="N719" s="233"/>
      <c r="O719" s="233"/>
      <c r="P719" s="164"/>
    </row>
    <row r="720" spans="1:16" ht="15" customHeight="1" x14ac:dyDescent="0.3">
      <c r="A720" s="155"/>
      <c r="B720" s="174" t="s">
        <v>425</v>
      </c>
      <c r="C720" s="164"/>
      <c r="D720" s="164"/>
      <c r="E720" s="164"/>
      <c r="F720" s="169" t="str">
        <f>IF($E720&lt;20,"",IF(H720=CAV!$A$3,IF($E720&lt;='CAV hastighet'!$E$5,100,IF($E720&lt;='CAV hastighet'!$E$6,125,IF($E720&lt;='CAV hastighet'!$E$7,160,IF($E720&lt;='CAV hastighet'!$E$8,200,IF($E720&lt;='CAV hastighet'!$E$9,250,IF($E720&lt;='CAV hastighet'!$E$10,315,IF($E720&lt;='CAV hastighet'!$E$11,400,IF($E720&lt;='CAV hastighet'!$E$12,500,IF($E720&lt;='CAV hastighet'!$E$13,630,"Dim må overstyres"))))))))),IF($E720&lt;='2. Velg maks og min hastigheter'!$E$5,100,IF($E720&lt;='2. Velg maks og min hastigheter'!$E$6,125,IF($E720&lt;='2. Velg maks og min hastigheter'!$E$7,160,IF($E720&lt;='2. Velg maks og min hastigheter'!$E$8,200,IF($E720&lt;='2. Velg maks og min hastigheter'!$E$9,250,IF($E720&lt;='2. Velg maks og min hastigheter'!$E$10,315,IF($E720&lt;='2. Velg maks og min hastigheter'!$E$11,400,IF($E720&lt;='2. Velg maks og min hastigheter'!$E$12,500,IF($E720&lt;='2. Velg maks og min hastigheter'!$E$13,630,"Bruk rektangulært")))))))))))</f>
        <v/>
      </c>
      <c r="G720" s="170"/>
      <c r="H720" s="170"/>
      <c r="I720" s="172" t="str">
        <f>IFERROR(IF(OR($E720="",F720=""),"",IF(AND(F720="Bruk rektangulært",G720=""),"",ROUND(IF(G720&lt;&gt;"",IF( VLOOKUP(G720,'Dim, min og maks'!$A$2:$F$54,6,FALSE)&lt;&gt;0,'1. Prosjekteringsverktøy'!E720/3600/VLOOKUP(G720,'Dim, min og maks'!$A$2:$F$54,6,FALSE),(E720/3600)/(((G720/2/1000))^2*PI())),IF( VLOOKUP(F720,'Dim, min og maks'!$A$2:$F$54,6,FALSE)&lt;&gt;0,'1. Prosjekteringsverktøy'!E720/3600/VLOOKUP($F720,'Dim, min og maks'!$A$2:$F$54,6,FALSE),($E720/3600)/((($F720/2/1000))^2*PI()))),1))),"Dim finnes ikke")</f>
        <v/>
      </c>
      <c r="J720" s="173" t="str">
        <f>IFERROR(ROUND(IF($F720=0,"",IF(H720=CAV!$A$3,E720,IF(G720&lt;&gt;"",IF($G720=100,'2. Velg maks og min hastigheter'!$H$5,IF($G720=125,'2. Velg maks og min hastigheter'!$H$6,IF($G720=160,'2. Velg maks og min hastigheter'!$H$7,IF($G720=200,'2. Velg maks og min hastigheter'!$H$8,IF($G720=250,'2. Velg maks og min hastigheter'!$H$9,IF($G720=315,'2. Velg maks og min hastigheter'!$H$10,IF($G720=400,'2. Velg maks og min hastigheter'!$H$11,IF($G720=500,'2. Velg maks og min hastigheter'!$H$12,IF($G720=630,'2. Velg maks og min hastigheter'!$H$13,VLOOKUP($G720,'Dim, min og maks'!$A$11:$H$54,6,FALSE)*3600*1.5))))))))),IF($F720=100,'2. Velg maks og min hastigheter'!$H$5,IF($F720=125,'2. Velg maks og min hastigheter'!$H$6,IF($F720=160,'2. Velg maks og min hastigheter'!$H$7,IF($F720=200,'2. Velg maks og min hastigheter'!$H$8,IF($F720=250,'2. Velg maks og min hastigheter'!$H$9,IF($F720=315,'2. Velg maks og min hastigheter'!$H$10,IF($F720=400,'2. Velg maks og min hastigheter'!$H$11,IF($F720=500,'2. Velg maks og min hastigheter'!$H$12,IF($F720=630,'2. Velg maks og min hastigheter'!$H$13,VLOOKUP($F720,'Dim, min og maks'!$A$11:$H$54,6,FALSE)*3600*1.5)))))))))))),0),"")</f>
        <v/>
      </c>
      <c r="K720" s="174"/>
      <c r="L720" s="175" t="str">
        <f t="shared" si="25"/>
        <v/>
      </c>
      <c r="M720" s="233" t="str">
        <f t="shared" si="26"/>
        <v/>
      </c>
      <c r="N720" s="233"/>
      <c r="O720" s="233"/>
      <c r="P720" s="164"/>
    </row>
    <row r="721" spans="1:16" ht="15" customHeight="1" x14ac:dyDescent="0.3">
      <c r="A721" s="155"/>
      <c r="B721" s="174" t="s">
        <v>425</v>
      </c>
      <c r="C721" s="164"/>
      <c r="D721" s="164"/>
      <c r="E721" s="164"/>
      <c r="F721" s="169" t="str">
        <f>IF($E721&lt;20,"",IF(H721=CAV!$A$3,IF($E721&lt;='CAV hastighet'!$E$5,100,IF($E721&lt;='CAV hastighet'!$E$6,125,IF($E721&lt;='CAV hastighet'!$E$7,160,IF($E721&lt;='CAV hastighet'!$E$8,200,IF($E721&lt;='CAV hastighet'!$E$9,250,IF($E721&lt;='CAV hastighet'!$E$10,315,IF($E721&lt;='CAV hastighet'!$E$11,400,IF($E721&lt;='CAV hastighet'!$E$12,500,IF($E721&lt;='CAV hastighet'!$E$13,630,"Dim må overstyres"))))))))),IF($E721&lt;='2. Velg maks og min hastigheter'!$E$5,100,IF($E721&lt;='2. Velg maks og min hastigheter'!$E$6,125,IF($E721&lt;='2. Velg maks og min hastigheter'!$E$7,160,IF($E721&lt;='2. Velg maks og min hastigheter'!$E$8,200,IF($E721&lt;='2. Velg maks og min hastigheter'!$E$9,250,IF($E721&lt;='2. Velg maks og min hastigheter'!$E$10,315,IF($E721&lt;='2. Velg maks og min hastigheter'!$E$11,400,IF($E721&lt;='2. Velg maks og min hastigheter'!$E$12,500,IF($E721&lt;='2. Velg maks og min hastigheter'!$E$13,630,"Bruk rektangulært")))))))))))</f>
        <v/>
      </c>
      <c r="G721" s="170"/>
      <c r="H721" s="170"/>
      <c r="I721" s="172" t="str">
        <f>IFERROR(IF(OR($E721="",F721=""),"",IF(AND(F721="Bruk rektangulært",G721=""),"",ROUND(IF(G721&lt;&gt;"",IF( VLOOKUP(G721,'Dim, min og maks'!$A$2:$F$54,6,FALSE)&lt;&gt;0,'1. Prosjekteringsverktøy'!E721/3600/VLOOKUP(G721,'Dim, min og maks'!$A$2:$F$54,6,FALSE),(E721/3600)/(((G721/2/1000))^2*PI())),IF( VLOOKUP(F721,'Dim, min og maks'!$A$2:$F$54,6,FALSE)&lt;&gt;0,'1. Prosjekteringsverktøy'!E721/3600/VLOOKUP($F721,'Dim, min og maks'!$A$2:$F$54,6,FALSE),($E721/3600)/((($F721/2/1000))^2*PI()))),1))),"Dim finnes ikke")</f>
        <v/>
      </c>
      <c r="J721" s="173" t="str">
        <f>IFERROR(ROUND(IF($F721=0,"",IF(H721=CAV!$A$3,E721,IF(G721&lt;&gt;"",IF($G721=100,'2. Velg maks og min hastigheter'!$H$5,IF($G721=125,'2. Velg maks og min hastigheter'!$H$6,IF($G721=160,'2. Velg maks og min hastigheter'!$H$7,IF($G721=200,'2. Velg maks og min hastigheter'!$H$8,IF($G721=250,'2. Velg maks og min hastigheter'!$H$9,IF($G721=315,'2. Velg maks og min hastigheter'!$H$10,IF($G721=400,'2. Velg maks og min hastigheter'!$H$11,IF($G721=500,'2. Velg maks og min hastigheter'!$H$12,IF($G721=630,'2. Velg maks og min hastigheter'!$H$13,VLOOKUP($G721,'Dim, min og maks'!$A$11:$H$54,6,FALSE)*3600*1.5))))))))),IF($F721=100,'2. Velg maks og min hastigheter'!$H$5,IF($F721=125,'2. Velg maks og min hastigheter'!$H$6,IF($F721=160,'2. Velg maks og min hastigheter'!$H$7,IF($F721=200,'2. Velg maks og min hastigheter'!$H$8,IF($F721=250,'2. Velg maks og min hastigheter'!$H$9,IF($F721=315,'2. Velg maks og min hastigheter'!$H$10,IF($F721=400,'2. Velg maks og min hastigheter'!$H$11,IF($F721=500,'2. Velg maks og min hastigheter'!$H$12,IF($F721=630,'2. Velg maks og min hastigheter'!$H$13,VLOOKUP($F721,'Dim, min og maks'!$A$11:$H$54,6,FALSE)*3600*1.5)))))))))))),0),"")</f>
        <v/>
      </c>
      <c r="K721" s="174"/>
      <c r="L721" s="175" t="str">
        <f t="shared" si="25"/>
        <v/>
      </c>
      <c r="M721" s="233" t="str">
        <f t="shared" si="26"/>
        <v/>
      </c>
      <c r="N721" s="233"/>
      <c r="O721" s="233"/>
      <c r="P721" s="164"/>
    </row>
    <row r="722" spans="1:16" ht="15" customHeight="1" x14ac:dyDescent="0.3">
      <c r="A722" s="155"/>
      <c r="B722" s="174" t="s">
        <v>425</v>
      </c>
      <c r="C722" s="164"/>
      <c r="D722" s="164"/>
      <c r="E722" s="164"/>
      <c r="F722" s="169" t="str">
        <f>IF($E722&lt;20,"",IF(H722=CAV!$A$3,IF($E722&lt;='CAV hastighet'!$E$5,100,IF($E722&lt;='CAV hastighet'!$E$6,125,IF($E722&lt;='CAV hastighet'!$E$7,160,IF($E722&lt;='CAV hastighet'!$E$8,200,IF($E722&lt;='CAV hastighet'!$E$9,250,IF($E722&lt;='CAV hastighet'!$E$10,315,IF($E722&lt;='CAV hastighet'!$E$11,400,IF($E722&lt;='CAV hastighet'!$E$12,500,IF($E722&lt;='CAV hastighet'!$E$13,630,"Dim må overstyres"))))))))),IF($E722&lt;='2. Velg maks og min hastigheter'!$E$5,100,IF($E722&lt;='2. Velg maks og min hastigheter'!$E$6,125,IF($E722&lt;='2. Velg maks og min hastigheter'!$E$7,160,IF($E722&lt;='2. Velg maks og min hastigheter'!$E$8,200,IF($E722&lt;='2. Velg maks og min hastigheter'!$E$9,250,IF($E722&lt;='2. Velg maks og min hastigheter'!$E$10,315,IF($E722&lt;='2. Velg maks og min hastigheter'!$E$11,400,IF($E722&lt;='2. Velg maks og min hastigheter'!$E$12,500,IF($E722&lt;='2. Velg maks og min hastigheter'!$E$13,630,"Bruk rektangulært")))))))))))</f>
        <v/>
      </c>
      <c r="G722" s="170"/>
      <c r="H722" s="170"/>
      <c r="I722" s="172" t="str">
        <f>IFERROR(IF(OR($E722="",F722=""),"",IF(AND(F722="Bruk rektangulært",G722=""),"",ROUND(IF(G722&lt;&gt;"",IF( VLOOKUP(G722,'Dim, min og maks'!$A$2:$F$54,6,FALSE)&lt;&gt;0,'1. Prosjekteringsverktøy'!E722/3600/VLOOKUP(G722,'Dim, min og maks'!$A$2:$F$54,6,FALSE),(E722/3600)/(((G722/2/1000))^2*PI())),IF( VLOOKUP(F722,'Dim, min og maks'!$A$2:$F$54,6,FALSE)&lt;&gt;0,'1. Prosjekteringsverktøy'!E722/3600/VLOOKUP($F722,'Dim, min og maks'!$A$2:$F$54,6,FALSE),($E722/3600)/((($F722/2/1000))^2*PI()))),1))),"Dim finnes ikke")</f>
        <v/>
      </c>
      <c r="J722" s="173" t="str">
        <f>IFERROR(ROUND(IF($F722=0,"",IF(H722=CAV!$A$3,E722,IF(G722&lt;&gt;"",IF($G722=100,'2. Velg maks og min hastigheter'!$H$5,IF($G722=125,'2. Velg maks og min hastigheter'!$H$6,IF($G722=160,'2. Velg maks og min hastigheter'!$H$7,IF($G722=200,'2. Velg maks og min hastigheter'!$H$8,IF($G722=250,'2. Velg maks og min hastigheter'!$H$9,IF($G722=315,'2. Velg maks og min hastigheter'!$H$10,IF($G722=400,'2. Velg maks og min hastigheter'!$H$11,IF($G722=500,'2. Velg maks og min hastigheter'!$H$12,IF($G722=630,'2. Velg maks og min hastigheter'!$H$13,VLOOKUP($G722,'Dim, min og maks'!$A$11:$H$54,6,FALSE)*3600*1.5))))))))),IF($F722=100,'2. Velg maks og min hastigheter'!$H$5,IF($F722=125,'2. Velg maks og min hastigheter'!$H$6,IF($F722=160,'2. Velg maks og min hastigheter'!$H$7,IF($F722=200,'2. Velg maks og min hastigheter'!$H$8,IF($F722=250,'2. Velg maks og min hastigheter'!$H$9,IF($F722=315,'2. Velg maks og min hastigheter'!$H$10,IF($F722=400,'2. Velg maks og min hastigheter'!$H$11,IF($F722=500,'2. Velg maks og min hastigheter'!$H$12,IF($F722=630,'2. Velg maks og min hastigheter'!$H$13,VLOOKUP($F722,'Dim, min og maks'!$A$11:$H$54,6,FALSE)*3600*1.5)))))))))))),0),"")</f>
        <v/>
      </c>
      <c r="K722" s="174"/>
      <c r="L722" s="175" t="str">
        <f t="shared" si="25"/>
        <v/>
      </c>
      <c r="M722" s="233" t="str">
        <f t="shared" si="26"/>
        <v/>
      </c>
      <c r="N722" s="233"/>
      <c r="O722" s="233"/>
      <c r="P722" s="164"/>
    </row>
    <row r="723" spans="1:16" ht="15" customHeight="1" x14ac:dyDescent="0.3">
      <c r="A723" s="155"/>
      <c r="B723" s="174" t="s">
        <v>425</v>
      </c>
      <c r="C723" s="164"/>
      <c r="D723" s="164"/>
      <c r="E723" s="164"/>
      <c r="F723" s="169" t="str">
        <f>IF($E723&lt;20,"",IF(H723=CAV!$A$3,IF($E723&lt;='CAV hastighet'!$E$5,100,IF($E723&lt;='CAV hastighet'!$E$6,125,IF($E723&lt;='CAV hastighet'!$E$7,160,IF($E723&lt;='CAV hastighet'!$E$8,200,IF($E723&lt;='CAV hastighet'!$E$9,250,IF($E723&lt;='CAV hastighet'!$E$10,315,IF($E723&lt;='CAV hastighet'!$E$11,400,IF($E723&lt;='CAV hastighet'!$E$12,500,IF($E723&lt;='CAV hastighet'!$E$13,630,"Dim må overstyres"))))))))),IF($E723&lt;='2. Velg maks og min hastigheter'!$E$5,100,IF($E723&lt;='2. Velg maks og min hastigheter'!$E$6,125,IF($E723&lt;='2. Velg maks og min hastigheter'!$E$7,160,IF($E723&lt;='2. Velg maks og min hastigheter'!$E$8,200,IF($E723&lt;='2. Velg maks og min hastigheter'!$E$9,250,IF($E723&lt;='2. Velg maks og min hastigheter'!$E$10,315,IF($E723&lt;='2. Velg maks og min hastigheter'!$E$11,400,IF($E723&lt;='2. Velg maks og min hastigheter'!$E$12,500,IF($E723&lt;='2. Velg maks og min hastigheter'!$E$13,630,"Bruk rektangulært")))))))))))</f>
        <v/>
      </c>
      <c r="G723" s="170"/>
      <c r="H723" s="170"/>
      <c r="I723" s="172" t="str">
        <f>IFERROR(IF(OR($E723="",F723=""),"",IF(AND(F723="Bruk rektangulært",G723=""),"",ROUND(IF(G723&lt;&gt;"",IF( VLOOKUP(G723,'Dim, min og maks'!$A$2:$F$54,6,FALSE)&lt;&gt;0,'1. Prosjekteringsverktøy'!E723/3600/VLOOKUP(G723,'Dim, min og maks'!$A$2:$F$54,6,FALSE),(E723/3600)/(((G723/2/1000))^2*PI())),IF( VLOOKUP(F723,'Dim, min og maks'!$A$2:$F$54,6,FALSE)&lt;&gt;0,'1. Prosjekteringsverktøy'!E723/3600/VLOOKUP($F723,'Dim, min og maks'!$A$2:$F$54,6,FALSE),($E723/3600)/((($F723/2/1000))^2*PI()))),1))),"Dim finnes ikke")</f>
        <v/>
      </c>
      <c r="J723" s="173" t="str">
        <f>IFERROR(ROUND(IF($F723=0,"",IF(H723=CAV!$A$3,E723,IF(G723&lt;&gt;"",IF($G723=100,'2. Velg maks og min hastigheter'!$H$5,IF($G723=125,'2. Velg maks og min hastigheter'!$H$6,IF($G723=160,'2. Velg maks og min hastigheter'!$H$7,IF($G723=200,'2. Velg maks og min hastigheter'!$H$8,IF($G723=250,'2. Velg maks og min hastigheter'!$H$9,IF($G723=315,'2. Velg maks og min hastigheter'!$H$10,IF($G723=400,'2. Velg maks og min hastigheter'!$H$11,IF($G723=500,'2. Velg maks og min hastigheter'!$H$12,IF($G723=630,'2. Velg maks og min hastigheter'!$H$13,VLOOKUP($G723,'Dim, min og maks'!$A$11:$H$54,6,FALSE)*3600*1.5))))))))),IF($F723=100,'2. Velg maks og min hastigheter'!$H$5,IF($F723=125,'2. Velg maks og min hastigheter'!$H$6,IF($F723=160,'2. Velg maks og min hastigheter'!$H$7,IF($F723=200,'2. Velg maks og min hastigheter'!$H$8,IF($F723=250,'2. Velg maks og min hastigheter'!$H$9,IF($F723=315,'2. Velg maks og min hastigheter'!$H$10,IF($F723=400,'2. Velg maks og min hastigheter'!$H$11,IF($F723=500,'2. Velg maks og min hastigheter'!$H$12,IF($F723=630,'2. Velg maks og min hastigheter'!$H$13,VLOOKUP($F723,'Dim, min og maks'!$A$11:$H$54,6,FALSE)*3600*1.5)))))))))))),0),"")</f>
        <v/>
      </c>
      <c r="K723" s="174"/>
      <c r="L723" s="175" t="str">
        <f t="shared" si="25"/>
        <v/>
      </c>
      <c r="M723" s="233" t="str">
        <f t="shared" si="26"/>
        <v/>
      </c>
      <c r="N723" s="233"/>
      <c r="O723" s="233"/>
      <c r="P723" s="164"/>
    </row>
    <row r="724" spans="1:16" ht="15" customHeight="1" x14ac:dyDescent="0.3">
      <c r="A724" s="155"/>
      <c r="B724" s="174" t="s">
        <v>425</v>
      </c>
      <c r="C724" s="164"/>
      <c r="D724" s="164"/>
      <c r="E724" s="164"/>
      <c r="F724" s="169" t="str">
        <f>IF($E724&lt;20,"",IF(H724=CAV!$A$3,IF($E724&lt;='CAV hastighet'!$E$5,100,IF($E724&lt;='CAV hastighet'!$E$6,125,IF($E724&lt;='CAV hastighet'!$E$7,160,IF($E724&lt;='CAV hastighet'!$E$8,200,IF($E724&lt;='CAV hastighet'!$E$9,250,IF($E724&lt;='CAV hastighet'!$E$10,315,IF($E724&lt;='CAV hastighet'!$E$11,400,IF($E724&lt;='CAV hastighet'!$E$12,500,IF($E724&lt;='CAV hastighet'!$E$13,630,"Dim må overstyres"))))))))),IF($E724&lt;='2. Velg maks og min hastigheter'!$E$5,100,IF($E724&lt;='2. Velg maks og min hastigheter'!$E$6,125,IF($E724&lt;='2. Velg maks og min hastigheter'!$E$7,160,IF($E724&lt;='2. Velg maks og min hastigheter'!$E$8,200,IF($E724&lt;='2. Velg maks og min hastigheter'!$E$9,250,IF($E724&lt;='2. Velg maks og min hastigheter'!$E$10,315,IF($E724&lt;='2. Velg maks og min hastigheter'!$E$11,400,IF($E724&lt;='2. Velg maks og min hastigheter'!$E$12,500,IF($E724&lt;='2. Velg maks og min hastigheter'!$E$13,630,"Bruk rektangulært")))))))))))</f>
        <v/>
      </c>
      <c r="G724" s="170"/>
      <c r="H724" s="170"/>
      <c r="I724" s="172" t="str">
        <f>IFERROR(IF(OR($E724="",F724=""),"",IF(AND(F724="Bruk rektangulært",G724=""),"",ROUND(IF(G724&lt;&gt;"",IF( VLOOKUP(G724,'Dim, min og maks'!$A$2:$F$54,6,FALSE)&lt;&gt;0,'1. Prosjekteringsverktøy'!E724/3600/VLOOKUP(G724,'Dim, min og maks'!$A$2:$F$54,6,FALSE),(E724/3600)/(((G724/2/1000))^2*PI())),IF( VLOOKUP(F724,'Dim, min og maks'!$A$2:$F$54,6,FALSE)&lt;&gt;0,'1. Prosjekteringsverktøy'!E724/3600/VLOOKUP($F724,'Dim, min og maks'!$A$2:$F$54,6,FALSE),($E724/3600)/((($F724/2/1000))^2*PI()))),1))),"Dim finnes ikke")</f>
        <v/>
      </c>
      <c r="J724" s="173" t="str">
        <f>IFERROR(ROUND(IF($F724=0,"",IF(H724=CAV!$A$3,E724,IF(G724&lt;&gt;"",IF($G724=100,'2. Velg maks og min hastigheter'!$H$5,IF($G724=125,'2. Velg maks og min hastigheter'!$H$6,IF($G724=160,'2. Velg maks og min hastigheter'!$H$7,IF($G724=200,'2. Velg maks og min hastigheter'!$H$8,IF($G724=250,'2. Velg maks og min hastigheter'!$H$9,IF($G724=315,'2. Velg maks og min hastigheter'!$H$10,IF($G724=400,'2. Velg maks og min hastigheter'!$H$11,IF($G724=500,'2. Velg maks og min hastigheter'!$H$12,IF($G724=630,'2. Velg maks og min hastigheter'!$H$13,VLOOKUP($G724,'Dim, min og maks'!$A$11:$H$54,6,FALSE)*3600*1.5))))))))),IF($F724=100,'2. Velg maks og min hastigheter'!$H$5,IF($F724=125,'2. Velg maks og min hastigheter'!$H$6,IF($F724=160,'2. Velg maks og min hastigheter'!$H$7,IF($F724=200,'2. Velg maks og min hastigheter'!$H$8,IF($F724=250,'2. Velg maks og min hastigheter'!$H$9,IF($F724=315,'2. Velg maks og min hastigheter'!$H$10,IF($F724=400,'2. Velg maks og min hastigheter'!$H$11,IF($F724=500,'2. Velg maks og min hastigheter'!$H$12,IF($F724=630,'2. Velg maks og min hastigheter'!$H$13,VLOOKUP($F724,'Dim, min og maks'!$A$11:$H$54,6,FALSE)*3600*1.5)))))))))))),0),"")</f>
        <v/>
      </c>
      <c r="K724" s="174"/>
      <c r="L724" s="175" t="str">
        <f t="shared" si="25"/>
        <v/>
      </c>
      <c r="M724" s="233" t="str">
        <f t="shared" si="26"/>
        <v/>
      </c>
      <c r="N724" s="233"/>
      <c r="O724" s="233"/>
      <c r="P724" s="164"/>
    </row>
    <row r="725" spans="1:16" ht="15" customHeight="1" x14ac:dyDescent="0.3">
      <c r="A725" s="155"/>
      <c r="B725" s="174" t="s">
        <v>425</v>
      </c>
      <c r="C725" s="164"/>
      <c r="D725" s="164"/>
      <c r="E725" s="164"/>
      <c r="F725" s="169" t="str">
        <f>IF($E725&lt;20,"",IF(H725=CAV!$A$3,IF($E725&lt;='CAV hastighet'!$E$5,100,IF($E725&lt;='CAV hastighet'!$E$6,125,IF($E725&lt;='CAV hastighet'!$E$7,160,IF($E725&lt;='CAV hastighet'!$E$8,200,IF($E725&lt;='CAV hastighet'!$E$9,250,IF($E725&lt;='CAV hastighet'!$E$10,315,IF($E725&lt;='CAV hastighet'!$E$11,400,IF($E725&lt;='CAV hastighet'!$E$12,500,IF($E725&lt;='CAV hastighet'!$E$13,630,"Dim må overstyres"))))))))),IF($E725&lt;='2. Velg maks og min hastigheter'!$E$5,100,IF($E725&lt;='2. Velg maks og min hastigheter'!$E$6,125,IF($E725&lt;='2. Velg maks og min hastigheter'!$E$7,160,IF($E725&lt;='2. Velg maks og min hastigheter'!$E$8,200,IF($E725&lt;='2. Velg maks og min hastigheter'!$E$9,250,IF($E725&lt;='2. Velg maks og min hastigheter'!$E$10,315,IF($E725&lt;='2. Velg maks og min hastigheter'!$E$11,400,IF($E725&lt;='2. Velg maks og min hastigheter'!$E$12,500,IF($E725&lt;='2. Velg maks og min hastigheter'!$E$13,630,"Bruk rektangulært")))))))))))</f>
        <v/>
      </c>
      <c r="G725" s="170"/>
      <c r="H725" s="170"/>
      <c r="I725" s="172" t="str">
        <f>IFERROR(IF(OR($E725="",F725=""),"",IF(AND(F725="Bruk rektangulært",G725=""),"",ROUND(IF(G725&lt;&gt;"",IF( VLOOKUP(G725,'Dim, min og maks'!$A$2:$F$54,6,FALSE)&lt;&gt;0,'1. Prosjekteringsverktøy'!E725/3600/VLOOKUP(G725,'Dim, min og maks'!$A$2:$F$54,6,FALSE),(E725/3600)/(((G725/2/1000))^2*PI())),IF( VLOOKUP(F725,'Dim, min og maks'!$A$2:$F$54,6,FALSE)&lt;&gt;0,'1. Prosjekteringsverktøy'!E725/3600/VLOOKUP($F725,'Dim, min og maks'!$A$2:$F$54,6,FALSE),($E725/3600)/((($F725/2/1000))^2*PI()))),1))),"Dim finnes ikke")</f>
        <v/>
      </c>
      <c r="J725" s="173" t="str">
        <f>IFERROR(ROUND(IF($F725=0,"",IF(H725=CAV!$A$3,E725,IF(G725&lt;&gt;"",IF($G725=100,'2. Velg maks og min hastigheter'!$H$5,IF($G725=125,'2. Velg maks og min hastigheter'!$H$6,IF($G725=160,'2. Velg maks og min hastigheter'!$H$7,IF($G725=200,'2. Velg maks og min hastigheter'!$H$8,IF($G725=250,'2. Velg maks og min hastigheter'!$H$9,IF($G725=315,'2. Velg maks og min hastigheter'!$H$10,IF($G725=400,'2. Velg maks og min hastigheter'!$H$11,IF($G725=500,'2. Velg maks og min hastigheter'!$H$12,IF($G725=630,'2. Velg maks og min hastigheter'!$H$13,VLOOKUP($G725,'Dim, min og maks'!$A$11:$H$54,6,FALSE)*3600*1.5))))))))),IF($F725=100,'2. Velg maks og min hastigheter'!$H$5,IF($F725=125,'2. Velg maks og min hastigheter'!$H$6,IF($F725=160,'2. Velg maks og min hastigheter'!$H$7,IF($F725=200,'2. Velg maks og min hastigheter'!$H$8,IF($F725=250,'2. Velg maks og min hastigheter'!$H$9,IF($F725=315,'2. Velg maks og min hastigheter'!$H$10,IF($F725=400,'2. Velg maks og min hastigheter'!$H$11,IF($F725=500,'2. Velg maks og min hastigheter'!$H$12,IF($F725=630,'2. Velg maks og min hastigheter'!$H$13,VLOOKUP($F725,'Dim, min og maks'!$A$11:$H$54,6,FALSE)*3600*1.5)))))))))))),0),"")</f>
        <v/>
      </c>
      <c r="K725" s="174"/>
      <c r="L725" s="175" t="str">
        <f t="shared" si="25"/>
        <v/>
      </c>
      <c r="M725" s="233" t="str">
        <f t="shared" si="26"/>
        <v/>
      </c>
      <c r="N725" s="233"/>
      <c r="O725" s="233"/>
      <c r="P725" s="164"/>
    </row>
    <row r="726" spans="1:16" ht="15" customHeight="1" x14ac:dyDescent="0.3">
      <c r="A726" s="155"/>
      <c r="B726" s="174" t="s">
        <v>425</v>
      </c>
      <c r="C726" s="164"/>
      <c r="D726" s="164"/>
      <c r="E726" s="164"/>
      <c r="F726" s="169" t="str">
        <f>IF($E726&lt;20,"",IF(H726=CAV!$A$3,IF($E726&lt;='CAV hastighet'!$E$5,100,IF($E726&lt;='CAV hastighet'!$E$6,125,IF($E726&lt;='CAV hastighet'!$E$7,160,IF($E726&lt;='CAV hastighet'!$E$8,200,IF($E726&lt;='CAV hastighet'!$E$9,250,IF($E726&lt;='CAV hastighet'!$E$10,315,IF($E726&lt;='CAV hastighet'!$E$11,400,IF($E726&lt;='CAV hastighet'!$E$12,500,IF($E726&lt;='CAV hastighet'!$E$13,630,"Dim må overstyres"))))))))),IF($E726&lt;='2. Velg maks og min hastigheter'!$E$5,100,IF($E726&lt;='2. Velg maks og min hastigheter'!$E$6,125,IF($E726&lt;='2. Velg maks og min hastigheter'!$E$7,160,IF($E726&lt;='2. Velg maks og min hastigheter'!$E$8,200,IF($E726&lt;='2. Velg maks og min hastigheter'!$E$9,250,IF($E726&lt;='2. Velg maks og min hastigheter'!$E$10,315,IF($E726&lt;='2. Velg maks og min hastigheter'!$E$11,400,IF($E726&lt;='2. Velg maks og min hastigheter'!$E$12,500,IF($E726&lt;='2. Velg maks og min hastigheter'!$E$13,630,"Bruk rektangulært")))))))))))</f>
        <v/>
      </c>
      <c r="G726" s="170"/>
      <c r="H726" s="170"/>
      <c r="I726" s="172" t="str">
        <f>IFERROR(IF(OR($E726="",F726=""),"",IF(AND(F726="Bruk rektangulært",G726=""),"",ROUND(IF(G726&lt;&gt;"",IF( VLOOKUP(G726,'Dim, min og maks'!$A$2:$F$54,6,FALSE)&lt;&gt;0,'1. Prosjekteringsverktøy'!E726/3600/VLOOKUP(G726,'Dim, min og maks'!$A$2:$F$54,6,FALSE),(E726/3600)/(((G726/2/1000))^2*PI())),IF( VLOOKUP(F726,'Dim, min og maks'!$A$2:$F$54,6,FALSE)&lt;&gt;0,'1. Prosjekteringsverktøy'!E726/3600/VLOOKUP($F726,'Dim, min og maks'!$A$2:$F$54,6,FALSE),($E726/3600)/((($F726/2/1000))^2*PI()))),1))),"Dim finnes ikke")</f>
        <v/>
      </c>
      <c r="J726" s="173" t="str">
        <f>IFERROR(ROUND(IF($F726=0,"",IF(H726=CAV!$A$3,E726,IF(G726&lt;&gt;"",IF($G726=100,'2. Velg maks og min hastigheter'!$H$5,IF($G726=125,'2. Velg maks og min hastigheter'!$H$6,IF($G726=160,'2. Velg maks og min hastigheter'!$H$7,IF($G726=200,'2. Velg maks og min hastigheter'!$H$8,IF($G726=250,'2. Velg maks og min hastigheter'!$H$9,IF($G726=315,'2. Velg maks og min hastigheter'!$H$10,IF($G726=400,'2. Velg maks og min hastigheter'!$H$11,IF($G726=500,'2. Velg maks og min hastigheter'!$H$12,IF($G726=630,'2. Velg maks og min hastigheter'!$H$13,VLOOKUP($G726,'Dim, min og maks'!$A$11:$H$54,6,FALSE)*3600*1.5))))))))),IF($F726=100,'2. Velg maks og min hastigheter'!$H$5,IF($F726=125,'2. Velg maks og min hastigheter'!$H$6,IF($F726=160,'2. Velg maks og min hastigheter'!$H$7,IF($F726=200,'2. Velg maks og min hastigheter'!$H$8,IF($F726=250,'2. Velg maks og min hastigheter'!$H$9,IF($F726=315,'2. Velg maks og min hastigheter'!$H$10,IF($F726=400,'2. Velg maks og min hastigheter'!$H$11,IF($F726=500,'2. Velg maks og min hastigheter'!$H$12,IF($F726=630,'2. Velg maks og min hastigheter'!$H$13,VLOOKUP($F726,'Dim, min og maks'!$A$11:$H$54,6,FALSE)*3600*1.5)))))))))))),0),"")</f>
        <v/>
      </c>
      <c r="K726" s="174"/>
      <c r="L726" s="175" t="str">
        <f t="shared" si="25"/>
        <v/>
      </c>
      <c r="M726" s="233" t="str">
        <f t="shared" si="26"/>
        <v/>
      </c>
      <c r="N726" s="233"/>
      <c r="O726" s="233"/>
      <c r="P726" s="164"/>
    </row>
    <row r="727" spans="1:16" ht="15" customHeight="1" x14ac:dyDescent="0.3">
      <c r="A727" s="155"/>
      <c r="B727" s="174" t="s">
        <v>425</v>
      </c>
      <c r="C727" s="164"/>
      <c r="D727" s="164"/>
      <c r="E727" s="164"/>
      <c r="F727" s="169" t="str">
        <f>IF($E727&lt;20,"",IF(H727=CAV!$A$3,IF($E727&lt;='CAV hastighet'!$E$5,100,IF($E727&lt;='CAV hastighet'!$E$6,125,IF($E727&lt;='CAV hastighet'!$E$7,160,IF($E727&lt;='CAV hastighet'!$E$8,200,IF($E727&lt;='CAV hastighet'!$E$9,250,IF($E727&lt;='CAV hastighet'!$E$10,315,IF($E727&lt;='CAV hastighet'!$E$11,400,IF($E727&lt;='CAV hastighet'!$E$12,500,IF($E727&lt;='CAV hastighet'!$E$13,630,"Dim må overstyres"))))))))),IF($E727&lt;='2. Velg maks og min hastigheter'!$E$5,100,IF($E727&lt;='2. Velg maks og min hastigheter'!$E$6,125,IF($E727&lt;='2. Velg maks og min hastigheter'!$E$7,160,IF($E727&lt;='2. Velg maks og min hastigheter'!$E$8,200,IF($E727&lt;='2. Velg maks og min hastigheter'!$E$9,250,IF($E727&lt;='2. Velg maks og min hastigheter'!$E$10,315,IF($E727&lt;='2. Velg maks og min hastigheter'!$E$11,400,IF($E727&lt;='2. Velg maks og min hastigheter'!$E$12,500,IF($E727&lt;='2. Velg maks og min hastigheter'!$E$13,630,"Bruk rektangulært")))))))))))</f>
        <v/>
      </c>
      <c r="G727" s="170"/>
      <c r="H727" s="170"/>
      <c r="I727" s="172" t="str">
        <f>IFERROR(IF(OR($E727="",F727=""),"",IF(AND(F727="Bruk rektangulært",G727=""),"",ROUND(IF(G727&lt;&gt;"",IF( VLOOKUP(G727,'Dim, min og maks'!$A$2:$F$54,6,FALSE)&lt;&gt;0,'1. Prosjekteringsverktøy'!E727/3600/VLOOKUP(G727,'Dim, min og maks'!$A$2:$F$54,6,FALSE),(E727/3600)/(((G727/2/1000))^2*PI())),IF( VLOOKUP(F727,'Dim, min og maks'!$A$2:$F$54,6,FALSE)&lt;&gt;0,'1. Prosjekteringsverktøy'!E727/3600/VLOOKUP($F727,'Dim, min og maks'!$A$2:$F$54,6,FALSE),($E727/3600)/((($F727/2/1000))^2*PI()))),1))),"Dim finnes ikke")</f>
        <v/>
      </c>
      <c r="J727" s="173" t="str">
        <f>IFERROR(ROUND(IF($F727=0,"",IF(H727=CAV!$A$3,E727,IF(G727&lt;&gt;"",IF($G727=100,'2. Velg maks og min hastigheter'!$H$5,IF($G727=125,'2. Velg maks og min hastigheter'!$H$6,IF($G727=160,'2. Velg maks og min hastigheter'!$H$7,IF($G727=200,'2. Velg maks og min hastigheter'!$H$8,IF($G727=250,'2. Velg maks og min hastigheter'!$H$9,IF($G727=315,'2. Velg maks og min hastigheter'!$H$10,IF($G727=400,'2. Velg maks og min hastigheter'!$H$11,IF($G727=500,'2. Velg maks og min hastigheter'!$H$12,IF($G727=630,'2. Velg maks og min hastigheter'!$H$13,VLOOKUP($G727,'Dim, min og maks'!$A$11:$H$54,6,FALSE)*3600*1.5))))))))),IF($F727=100,'2. Velg maks og min hastigheter'!$H$5,IF($F727=125,'2. Velg maks og min hastigheter'!$H$6,IF($F727=160,'2. Velg maks og min hastigheter'!$H$7,IF($F727=200,'2. Velg maks og min hastigheter'!$H$8,IF($F727=250,'2. Velg maks og min hastigheter'!$H$9,IF($F727=315,'2. Velg maks og min hastigheter'!$H$10,IF($F727=400,'2. Velg maks og min hastigheter'!$H$11,IF($F727=500,'2. Velg maks og min hastigheter'!$H$12,IF($F727=630,'2. Velg maks og min hastigheter'!$H$13,VLOOKUP($F727,'Dim, min og maks'!$A$11:$H$54,6,FALSE)*3600*1.5)))))))))))),0),"")</f>
        <v/>
      </c>
      <c r="K727" s="174"/>
      <c r="L727" s="175" t="str">
        <f t="shared" si="25"/>
        <v/>
      </c>
      <c r="M727" s="233" t="str">
        <f t="shared" si="26"/>
        <v/>
      </c>
      <c r="N727" s="233"/>
      <c r="O727" s="233"/>
      <c r="P727" s="164"/>
    </row>
    <row r="728" spans="1:16" ht="15" customHeight="1" x14ac:dyDescent="0.3">
      <c r="A728" s="155"/>
      <c r="B728" s="174" t="s">
        <v>425</v>
      </c>
      <c r="C728" s="164"/>
      <c r="D728" s="164"/>
      <c r="E728" s="164"/>
      <c r="F728" s="169" t="str">
        <f>IF($E728&lt;20,"",IF(H728=CAV!$A$3,IF($E728&lt;='CAV hastighet'!$E$5,100,IF($E728&lt;='CAV hastighet'!$E$6,125,IF($E728&lt;='CAV hastighet'!$E$7,160,IF($E728&lt;='CAV hastighet'!$E$8,200,IF($E728&lt;='CAV hastighet'!$E$9,250,IF($E728&lt;='CAV hastighet'!$E$10,315,IF($E728&lt;='CAV hastighet'!$E$11,400,IF($E728&lt;='CAV hastighet'!$E$12,500,IF($E728&lt;='CAV hastighet'!$E$13,630,"Dim må overstyres"))))))))),IF($E728&lt;='2. Velg maks og min hastigheter'!$E$5,100,IF($E728&lt;='2. Velg maks og min hastigheter'!$E$6,125,IF($E728&lt;='2. Velg maks og min hastigheter'!$E$7,160,IF($E728&lt;='2. Velg maks og min hastigheter'!$E$8,200,IF($E728&lt;='2. Velg maks og min hastigheter'!$E$9,250,IF($E728&lt;='2. Velg maks og min hastigheter'!$E$10,315,IF($E728&lt;='2. Velg maks og min hastigheter'!$E$11,400,IF($E728&lt;='2. Velg maks og min hastigheter'!$E$12,500,IF($E728&lt;='2. Velg maks og min hastigheter'!$E$13,630,"Bruk rektangulært")))))))))))</f>
        <v/>
      </c>
      <c r="G728" s="170"/>
      <c r="H728" s="170"/>
      <c r="I728" s="172" t="str">
        <f>IFERROR(IF(OR($E728="",F728=""),"",IF(AND(F728="Bruk rektangulært",G728=""),"",ROUND(IF(G728&lt;&gt;"",IF( VLOOKUP(G728,'Dim, min og maks'!$A$2:$F$54,6,FALSE)&lt;&gt;0,'1. Prosjekteringsverktøy'!E728/3600/VLOOKUP(G728,'Dim, min og maks'!$A$2:$F$54,6,FALSE),(E728/3600)/(((G728/2/1000))^2*PI())),IF( VLOOKUP(F728,'Dim, min og maks'!$A$2:$F$54,6,FALSE)&lt;&gt;0,'1. Prosjekteringsverktøy'!E728/3600/VLOOKUP($F728,'Dim, min og maks'!$A$2:$F$54,6,FALSE),($E728/3600)/((($F728/2/1000))^2*PI()))),1))),"Dim finnes ikke")</f>
        <v/>
      </c>
      <c r="J728" s="173" t="str">
        <f>IFERROR(ROUND(IF($F728=0,"",IF(H728=CAV!$A$3,E728,IF(G728&lt;&gt;"",IF($G728=100,'2. Velg maks og min hastigheter'!$H$5,IF($G728=125,'2. Velg maks og min hastigheter'!$H$6,IF($G728=160,'2. Velg maks og min hastigheter'!$H$7,IF($G728=200,'2. Velg maks og min hastigheter'!$H$8,IF($G728=250,'2. Velg maks og min hastigheter'!$H$9,IF($G728=315,'2. Velg maks og min hastigheter'!$H$10,IF($G728=400,'2. Velg maks og min hastigheter'!$H$11,IF($G728=500,'2. Velg maks og min hastigheter'!$H$12,IF($G728=630,'2. Velg maks og min hastigheter'!$H$13,VLOOKUP($G728,'Dim, min og maks'!$A$11:$H$54,6,FALSE)*3600*1.5))))))))),IF($F728=100,'2. Velg maks og min hastigheter'!$H$5,IF($F728=125,'2. Velg maks og min hastigheter'!$H$6,IF($F728=160,'2. Velg maks og min hastigheter'!$H$7,IF($F728=200,'2. Velg maks og min hastigheter'!$H$8,IF($F728=250,'2. Velg maks og min hastigheter'!$H$9,IF($F728=315,'2. Velg maks og min hastigheter'!$H$10,IF($F728=400,'2. Velg maks og min hastigheter'!$H$11,IF($F728=500,'2. Velg maks og min hastigheter'!$H$12,IF($F728=630,'2. Velg maks og min hastigheter'!$H$13,VLOOKUP($F728,'Dim, min og maks'!$A$11:$H$54,6,FALSE)*3600*1.5)))))))))))),0),"")</f>
        <v/>
      </c>
      <c r="K728" s="174"/>
      <c r="L728" s="175" t="str">
        <f t="shared" si="25"/>
        <v/>
      </c>
      <c r="M728" s="233" t="str">
        <f t="shared" si="26"/>
        <v/>
      </c>
      <c r="N728" s="233"/>
      <c r="O728" s="233"/>
      <c r="P728" s="164"/>
    </row>
    <row r="729" spans="1:16" ht="15" customHeight="1" x14ac:dyDescent="0.3">
      <c r="A729" s="155"/>
      <c r="B729" s="174" t="s">
        <v>425</v>
      </c>
      <c r="C729" s="164"/>
      <c r="D729" s="164"/>
      <c r="E729" s="164"/>
      <c r="F729" s="169" t="str">
        <f>IF($E729&lt;20,"",IF(H729=CAV!$A$3,IF($E729&lt;='CAV hastighet'!$E$5,100,IF($E729&lt;='CAV hastighet'!$E$6,125,IF($E729&lt;='CAV hastighet'!$E$7,160,IF($E729&lt;='CAV hastighet'!$E$8,200,IF($E729&lt;='CAV hastighet'!$E$9,250,IF($E729&lt;='CAV hastighet'!$E$10,315,IF($E729&lt;='CAV hastighet'!$E$11,400,IF($E729&lt;='CAV hastighet'!$E$12,500,IF($E729&lt;='CAV hastighet'!$E$13,630,"Dim må overstyres"))))))))),IF($E729&lt;='2. Velg maks og min hastigheter'!$E$5,100,IF($E729&lt;='2. Velg maks og min hastigheter'!$E$6,125,IF($E729&lt;='2. Velg maks og min hastigheter'!$E$7,160,IF($E729&lt;='2. Velg maks og min hastigheter'!$E$8,200,IF($E729&lt;='2. Velg maks og min hastigheter'!$E$9,250,IF($E729&lt;='2. Velg maks og min hastigheter'!$E$10,315,IF($E729&lt;='2. Velg maks og min hastigheter'!$E$11,400,IF($E729&lt;='2. Velg maks og min hastigheter'!$E$12,500,IF($E729&lt;='2. Velg maks og min hastigheter'!$E$13,630,"Bruk rektangulært")))))))))))</f>
        <v/>
      </c>
      <c r="G729" s="170"/>
      <c r="H729" s="170"/>
      <c r="I729" s="172" t="str">
        <f>IFERROR(IF(OR($E729="",F729=""),"",IF(AND(F729="Bruk rektangulært",G729=""),"",ROUND(IF(G729&lt;&gt;"",IF( VLOOKUP(G729,'Dim, min og maks'!$A$2:$F$54,6,FALSE)&lt;&gt;0,'1. Prosjekteringsverktøy'!E729/3600/VLOOKUP(G729,'Dim, min og maks'!$A$2:$F$54,6,FALSE),(E729/3600)/(((G729/2/1000))^2*PI())),IF( VLOOKUP(F729,'Dim, min og maks'!$A$2:$F$54,6,FALSE)&lt;&gt;0,'1. Prosjekteringsverktøy'!E729/3600/VLOOKUP($F729,'Dim, min og maks'!$A$2:$F$54,6,FALSE),($E729/3600)/((($F729/2/1000))^2*PI()))),1))),"Dim finnes ikke")</f>
        <v/>
      </c>
      <c r="J729" s="173" t="str">
        <f>IFERROR(ROUND(IF($F729=0,"",IF(H729=CAV!$A$3,E729,IF(G729&lt;&gt;"",IF($G729=100,'2. Velg maks og min hastigheter'!$H$5,IF($G729=125,'2. Velg maks og min hastigheter'!$H$6,IF($G729=160,'2. Velg maks og min hastigheter'!$H$7,IF($G729=200,'2. Velg maks og min hastigheter'!$H$8,IF($G729=250,'2. Velg maks og min hastigheter'!$H$9,IF($G729=315,'2. Velg maks og min hastigheter'!$H$10,IF($G729=400,'2. Velg maks og min hastigheter'!$H$11,IF($G729=500,'2. Velg maks og min hastigheter'!$H$12,IF($G729=630,'2. Velg maks og min hastigheter'!$H$13,VLOOKUP($G729,'Dim, min og maks'!$A$11:$H$54,6,FALSE)*3600*1.5))))))))),IF($F729=100,'2. Velg maks og min hastigheter'!$H$5,IF($F729=125,'2. Velg maks og min hastigheter'!$H$6,IF($F729=160,'2. Velg maks og min hastigheter'!$H$7,IF($F729=200,'2. Velg maks og min hastigheter'!$H$8,IF($F729=250,'2. Velg maks og min hastigheter'!$H$9,IF($F729=315,'2. Velg maks og min hastigheter'!$H$10,IF($F729=400,'2. Velg maks og min hastigheter'!$H$11,IF($F729=500,'2. Velg maks og min hastigheter'!$H$12,IF($F729=630,'2. Velg maks og min hastigheter'!$H$13,VLOOKUP($F729,'Dim, min og maks'!$A$11:$H$54,6,FALSE)*3600*1.5)))))))))))),0),"")</f>
        <v/>
      </c>
      <c r="K729" s="174"/>
      <c r="L729" s="175" t="str">
        <f t="shared" si="25"/>
        <v/>
      </c>
      <c r="M729" s="233" t="str">
        <f t="shared" si="26"/>
        <v/>
      </c>
      <c r="N729" s="233"/>
      <c r="O729" s="233"/>
      <c r="P729" s="164"/>
    </row>
    <row r="730" spans="1:16" ht="15" customHeight="1" x14ac:dyDescent="0.3">
      <c r="A730" s="155"/>
      <c r="B730" s="174" t="s">
        <v>425</v>
      </c>
      <c r="C730" s="164"/>
      <c r="D730" s="164"/>
      <c r="E730" s="164"/>
      <c r="F730" s="169" t="str">
        <f>IF($E730&lt;20,"",IF(H730=CAV!$A$3,IF($E730&lt;='CAV hastighet'!$E$5,100,IF($E730&lt;='CAV hastighet'!$E$6,125,IF($E730&lt;='CAV hastighet'!$E$7,160,IF($E730&lt;='CAV hastighet'!$E$8,200,IF($E730&lt;='CAV hastighet'!$E$9,250,IF($E730&lt;='CAV hastighet'!$E$10,315,IF($E730&lt;='CAV hastighet'!$E$11,400,IF($E730&lt;='CAV hastighet'!$E$12,500,IF($E730&lt;='CAV hastighet'!$E$13,630,"Dim må overstyres"))))))))),IF($E730&lt;='2. Velg maks og min hastigheter'!$E$5,100,IF($E730&lt;='2. Velg maks og min hastigheter'!$E$6,125,IF($E730&lt;='2. Velg maks og min hastigheter'!$E$7,160,IF($E730&lt;='2. Velg maks og min hastigheter'!$E$8,200,IF($E730&lt;='2. Velg maks og min hastigheter'!$E$9,250,IF($E730&lt;='2. Velg maks og min hastigheter'!$E$10,315,IF($E730&lt;='2. Velg maks og min hastigheter'!$E$11,400,IF($E730&lt;='2. Velg maks og min hastigheter'!$E$12,500,IF($E730&lt;='2. Velg maks og min hastigheter'!$E$13,630,"Bruk rektangulært")))))))))))</f>
        <v/>
      </c>
      <c r="G730" s="170"/>
      <c r="H730" s="170"/>
      <c r="I730" s="172" t="str">
        <f>IFERROR(IF(OR($E730="",F730=""),"",IF(AND(F730="Bruk rektangulært",G730=""),"",ROUND(IF(G730&lt;&gt;"",IF( VLOOKUP(G730,'Dim, min og maks'!$A$2:$F$54,6,FALSE)&lt;&gt;0,'1. Prosjekteringsverktøy'!E730/3600/VLOOKUP(G730,'Dim, min og maks'!$A$2:$F$54,6,FALSE),(E730/3600)/(((G730/2/1000))^2*PI())),IF( VLOOKUP(F730,'Dim, min og maks'!$A$2:$F$54,6,FALSE)&lt;&gt;0,'1. Prosjekteringsverktøy'!E730/3600/VLOOKUP($F730,'Dim, min og maks'!$A$2:$F$54,6,FALSE),($E730/3600)/((($F730/2/1000))^2*PI()))),1))),"Dim finnes ikke")</f>
        <v/>
      </c>
      <c r="J730" s="173" t="str">
        <f>IFERROR(ROUND(IF($F730=0,"",IF(H730=CAV!$A$3,E730,IF(G730&lt;&gt;"",IF($G730=100,'2. Velg maks og min hastigheter'!$H$5,IF($G730=125,'2. Velg maks og min hastigheter'!$H$6,IF($G730=160,'2. Velg maks og min hastigheter'!$H$7,IF($G730=200,'2. Velg maks og min hastigheter'!$H$8,IF($G730=250,'2. Velg maks og min hastigheter'!$H$9,IF($G730=315,'2. Velg maks og min hastigheter'!$H$10,IF($G730=400,'2. Velg maks og min hastigheter'!$H$11,IF($G730=500,'2. Velg maks og min hastigheter'!$H$12,IF($G730=630,'2. Velg maks og min hastigheter'!$H$13,VLOOKUP($G730,'Dim, min og maks'!$A$11:$H$54,6,FALSE)*3600*1.5))))))))),IF($F730=100,'2. Velg maks og min hastigheter'!$H$5,IF($F730=125,'2. Velg maks og min hastigheter'!$H$6,IF($F730=160,'2. Velg maks og min hastigheter'!$H$7,IF($F730=200,'2. Velg maks og min hastigheter'!$H$8,IF($F730=250,'2. Velg maks og min hastigheter'!$H$9,IF($F730=315,'2. Velg maks og min hastigheter'!$H$10,IF($F730=400,'2. Velg maks og min hastigheter'!$H$11,IF($F730=500,'2. Velg maks og min hastigheter'!$H$12,IF($F730=630,'2. Velg maks og min hastigheter'!$H$13,VLOOKUP($F730,'Dim, min og maks'!$A$11:$H$54,6,FALSE)*3600*1.5)))))))))))),0),"")</f>
        <v/>
      </c>
      <c r="K730" s="174"/>
      <c r="L730" s="175" t="str">
        <f t="shared" si="25"/>
        <v/>
      </c>
      <c r="M730" s="233" t="str">
        <f t="shared" si="26"/>
        <v/>
      </c>
      <c r="N730" s="233"/>
      <c r="O730" s="233"/>
      <c r="P730" s="164"/>
    </row>
    <row r="731" spans="1:16" ht="15" customHeight="1" x14ac:dyDescent="0.3">
      <c r="A731" s="155"/>
      <c r="B731" s="174" t="s">
        <v>425</v>
      </c>
      <c r="C731" s="164"/>
      <c r="D731" s="164"/>
      <c r="E731" s="164"/>
      <c r="F731" s="169" t="str">
        <f>IF($E731&lt;20,"",IF(H731=CAV!$A$3,IF($E731&lt;='CAV hastighet'!$E$5,100,IF($E731&lt;='CAV hastighet'!$E$6,125,IF($E731&lt;='CAV hastighet'!$E$7,160,IF($E731&lt;='CAV hastighet'!$E$8,200,IF($E731&lt;='CAV hastighet'!$E$9,250,IF($E731&lt;='CAV hastighet'!$E$10,315,IF($E731&lt;='CAV hastighet'!$E$11,400,IF($E731&lt;='CAV hastighet'!$E$12,500,IF($E731&lt;='CAV hastighet'!$E$13,630,"Dim må overstyres"))))))))),IF($E731&lt;='2. Velg maks og min hastigheter'!$E$5,100,IF($E731&lt;='2. Velg maks og min hastigheter'!$E$6,125,IF($E731&lt;='2. Velg maks og min hastigheter'!$E$7,160,IF($E731&lt;='2. Velg maks og min hastigheter'!$E$8,200,IF($E731&lt;='2. Velg maks og min hastigheter'!$E$9,250,IF($E731&lt;='2. Velg maks og min hastigheter'!$E$10,315,IF($E731&lt;='2. Velg maks og min hastigheter'!$E$11,400,IF($E731&lt;='2. Velg maks og min hastigheter'!$E$12,500,IF($E731&lt;='2. Velg maks og min hastigheter'!$E$13,630,"Bruk rektangulært")))))))))))</f>
        <v/>
      </c>
      <c r="G731" s="170"/>
      <c r="H731" s="170"/>
      <c r="I731" s="172" t="str">
        <f>IFERROR(IF(OR($E731="",F731=""),"",IF(AND(F731="Bruk rektangulært",G731=""),"",ROUND(IF(G731&lt;&gt;"",IF( VLOOKUP(G731,'Dim, min og maks'!$A$2:$F$54,6,FALSE)&lt;&gt;0,'1. Prosjekteringsverktøy'!E731/3600/VLOOKUP(G731,'Dim, min og maks'!$A$2:$F$54,6,FALSE),(E731/3600)/(((G731/2/1000))^2*PI())),IF( VLOOKUP(F731,'Dim, min og maks'!$A$2:$F$54,6,FALSE)&lt;&gt;0,'1. Prosjekteringsverktøy'!E731/3600/VLOOKUP($F731,'Dim, min og maks'!$A$2:$F$54,6,FALSE),($E731/3600)/((($F731/2/1000))^2*PI()))),1))),"Dim finnes ikke")</f>
        <v/>
      </c>
      <c r="J731" s="173" t="str">
        <f>IFERROR(ROUND(IF($F731=0,"",IF(H731=CAV!$A$3,E731,IF(G731&lt;&gt;"",IF($G731=100,'2. Velg maks og min hastigheter'!$H$5,IF($G731=125,'2. Velg maks og min hastigheter'!$H$6,IF($G731=160,'2. Velg maks og min hastigheter'!$H$7,IF($G731=200,'2. Velg maks og min hastigheter'!$H$8,IF($G731=250,'2. Velg maks og min hastigheter'!$H$9,IF($G731=315,'2. Velg maks og min hastigheter'!$H$10,IF($G731=400,'2. Velg maks og min hastigheter'!$H$11,IF($G731=500,'2. Velg maks og min hastigheter'!$H$12,IF($G731=630,'2. Velg maks og min hastigheter'!$H$13,VLOOKUP($G731,'Dim, min og maks'!$A$11:$H$54,6,FALSE)*3600*1.5))))))))),IF($F731=100,'2. Velg maks og min hastigheter'!$H$5,IF($F731=125,'2. Velg maks og min hastigheter'!$H$6,IF($F731=160,'2. Velg maks og min hastigheter'!$H$7,IF($F731=200,'2. Velg maks og min hastigheter'!$H$8,IF($F731=250,'2. Velg maks og min hastigheter'!$H$9,IF($F731=315,'2. Velg maks og min hastigheter'!$H$10,IF($F731=400,'2. Velg maks og min hastigheter'!$H$11,IF($F731=500,'2. Velg maks og min hastigheter'!$H$12,IF($F731=630,'2. Velg maks og min hastigheter'!$H$13,VLOOKUP($F731,'Dim, min og maks'!$A$11:$H$54,6,FALSE)*3600*1.5)))))))))))),0),"")</f>
        <v/>
      </c>
      <c r="K731" s="174"/>
      <c r="L731" s="175" t="str">
        <f t="shared" si="25"/>
        <v/>
      </c>
      <c r="M731" s="233" t="str">
        <f t="shared" si="26"/>
        <v/>
      </c>
      <c r="N731" s="233"/>
      <c r="O731" s="233"/>
      <c r="P731" s="164"/>
    </row>
    <row r="732" spans="1:16" ht="15" customHeight="1" x14ac:dyDescent="0.3">
      <c r="A732" s="155"/>
      <c r="B732" s="174" t="s">
        <v>425</v>
      </c>
      <c r="C732" s="164"/>
      <c r="D732" s="164"/>
      <c r="E732" s="164"/>
      <c r="F732" s="169" t="str">
        <f>IF($E732&lt;20,"",IF(H732=CAV!$A$3,IF($E732&lt;='CAV hastighet'!$E$5,100,IF($E732&lt;='CAV hastighet'!$E$6,125,IF($E732&lt;='CAV hastighet'!$E$7,160,IF($E732&lt;='CAV hastighet'!$E$8,200,IF($E732&lt;='CAV hastighet'!$E$9,250,IF($E732&lt;='CAV hastighet'!$E$10,315,IF($E732&lt;='CAV hastighet'!$E$11,400,IF($E732&lt;='CAV hastighet'!$E$12,500,IF($E732&lt;='CAV hastighet'!$E$13,630,"Dim må overstyres"))))))))),IF($E732&lt;='2. Velg maks og min hastigheter'!$E$5,100,IF($E732&lt;='2. Velg maks og min hastigheter'!$E$6,125,IF($E732&lt;='2. Velg maks og min hastigheter'!$E$7,160,IF($E732&lt;='2. Velg maks og min hastigheter'!$E$8,200,IF($E732&lt;='2. Velg maks og min hastigheter'!$E$9,250,IF($E732&lt;='2. Velg maks og min hastigheter'!$E$10,315,IF($E732&lt;='2. Velg maks og min hastigheter'!$E$11,400,IF($E732&lt;='2. Velg maks og min hastigheter'!$E$12,500,IF($E732&lt;='2. Velg maks og min hastigheter'!$E$13,630,"Bruk rektangulært")))))))))))</f>
        <v/>
      </c>
      <c r="G732" s="170"/>
      <c r="H732" s="170"/>
      <c r="I732" s="172" t="str">
        <f>IFERROR(IF(OR($E732="",F732=""),"",IF(AND(F732="Bruk rektangulært",G732=""),"",ROUND(IF(G732&lt;&gt;"",IF( VLOOKUP(G732,'Dim, min og maks'!$A$2:$F$54,6,FALSE)&lt;&gt;0,'1. Prosjekteringsverktøy'!E732/3600/VLOOKUP(G732,'Dim, min og maks'!$A$2:$F$54,6,FALSE),(E732/3600)/(((G732/2/1000))^2*PI())),IF( VLOOKUP(F732,'Dim, min og maks'!$A$2:$F$54,6,FALSE)&lt;&gt;0,'1. Prosjekteringsverktøy'!E732/3600/VLOOKUP($F732,'Dim, min og maks'!$A$2:$F$54,6,FALSE),($E732/3600)/((($F732/2/1000))^2*PI()))),1))),"Dim finnes ikke")</f>
        <v/>
      </c>
      <c r="J732" s="173" t="str">
        <f>IFERROR(ROUND(IF($F732=0,"",IF(H732=CAV!$A$3,E732,IF(G732&lt;&gt;"",IF($G732=100,'2. Velg maks og min hastigheter'!$H$5,IF($G732=125,'2. Velg maks og min hastigheter'!$H$6,IF($G732=160,'2. Velg maks og min hastigheter'!$H$7,IF($G732=200,'2. Velg maks og min hastigheter'!$H$8,IF($G732=250,'2. Velg maks og min hastigheter'!$H$9,IF($G732=315,'2. Velg maks og min hastigheter'!$H$10,IF($G732=400,'2. Velg maks og min hastigheter'!$H$11,IF($G732=500,'2. Velg maks og min hastigheter'!$H$12,IF($G732=630,'2. Velg maks og min hastigheter'!$H$13,VLOOKUP($G732,'Dim, min og maks'!$A$11:$H$54,6,FALSE)*3600*1.5))))))))),IF($F732=100,'2. Velg maks og min hastigheter'!$H$5,IF($F732=125,'2. Velg maks og min hastigheter'!$H$6,IF($F732=160,'2. Velg maks og min hastigheter'!$H$7,IF($F732=200,'2. Velg maks og min hastigheter'!$H$8,IF($F732=250,'2. Velg maks og min hastigheter'!$H$9,IF($F732=315,'2. Velg maks og min hastigheter'!$H$10,IF($F732=400,'2. Velg maks og min hastigheter'!$H$11,IF($F732=500,'2. Velg maks og min hastigheter'!$H$12,IF($F732=630,'2. Velg maks og min hastigheter'!$H$13,VLOOKUP($F732,'Dim, min og maks'!$A$11:$H$54,6,FALSE)*3600*1.5)))))))))))),0),"")</f>
        <v/>
      </c>
      <c r="K732" s="174"/>
      <c r="L732" s="175" t="str">
        <f t="shared" si="25"/>
        <v/>
      </c>
      <c r="M732" s="233" t="str">
        <f t="shared" si="26"/>
        <v/>
      </c>
      <c r="N732" s="233"/>
      <c r="O732" s="233"/>
      <c r="P732" s="164"/>
    </row>
    <row r="733" spans="1:16" ht="15" customHeight="1" x14ac:dyDescent="0.3">
      <c r="A733" s="155"/>
      <c r="B733" s="174" t="s">
        <v>425</v>
      </c>
      <c r="C733" s="164"/>
      <c r="D733" s="164"/>
      <c r="E733" s="164"/>
      <c r="F733" s="169" t="str">
        <f>IF($E733&lt;20,"",IF(H733=CAV!$A$3,IF($E733&lt;='CAV hastighet'!$E$5,100,IF($E733&lt;='CAV hastighet'!$E$6,125,IF($E733&lt;='CAV hastighet'!$E$7,160,IF($E733&lt;='CAV hastighet'!$E$8,200,IF($E733&lt;='CAV hastighet'!$E$9,250,IF($E733&lt;='CAV hastighet'!$E$10,315,IF($E733&lt;='CAV hastighet'!$E$11,400,IF($E733&lt;='CAV hastighet'!$E$12,500,IF($E733&lt;='CAV hastighet'!$E$13,630,"Dim må overstyres"))))))))),IF($E733&lt;='2. Velg maks og min hastigheter'!$E$5,100,IF($E733&lt;='2. Velg maks og min hastigheter'!$E$6,125,IF($E733&lt;='2. Velg maks og min hastigheter'!$E$7,160,IF($E733&lt;='2. Velg maks og min hastigheter'!$E$8,200,IF($E733&lt;='2. Velg maks og min hastigheter'!$E$9,250,IF($E733&lt;='2. Velg maks og min hastigheter'!$E$10,315,IF($E733&lt;='2. Velg maks og min hastigheter'!$E$11,400,IF($E733&lt;='2. Velg maks og min hastigheter'!$E$12,500,IF($E733&lt;='2. Velg maks og min hastigheter'!$E$13,630,"Bruk rektangulært")))))))))))</f>
        <v/>
      </c>
      <c r="G733" s="170"/>
      <c r="H733" s="170"/>
      <c r="I733" s="172" t="str">
        <f>IFERROR(IF(OR($E733="",F733=""),"",IF(AND(F733="Bruk rektangulært",G733=""),"",ROUND(IF(G733&lt;&gt;"",IF( VLOOKUP(G733,'Dim, min og maks'!$A$2:$F$54,6,FALSE)&lt;&gt;0,'1. Prosjekteringsverktøy'!E733/3600/VLOOKUP(G733,'Dim, min og maks'!$A$2:$F$54,6,FALSE),(E733/3600)/(((G733/2/1000))^2*PI())),IF( VLOOKUP(F733,'Dim, min og maks'!$A$2:$F$54,6,FALSE)&lt;&gt;0,'1. Prosjekteringsverktøy'!E733/3600/VLOOKUP($F733,'Dim, min og maks'!$A$2:$F$54,6,FALSE),($E733/3600)/((($F733/2/1000))^2*PI()))),1))),"Dim finnes ikke")</f>
        <v/>
      </c>
      <c r="J733" s="173" t="str">
        <f>IFERROR(ROUND(IF($F733=0,"",IF(H733=CAV!$A$3,E733,IF(G733&lt;&gt;"",IF($G733=100,'2. Velg maks og min hastigheter'!$H$5,IF($G733=125,'2. Velg maks og min hastigheter'!$H$6,IF($G733=160,'2. Velg maks og min hastigheter'!$H$7,IF($G733=200,'2. Velg maks og min hastigheter'!$H$8,IF($G733=250,'2. Velg maks og min hastigheter'!$H$9,IF($G733=315,'2. Velg maks og min hastigheter'!$H$10,IF($G733=400,'2. Velg maks og min hastigheter'!$H$11,IF($G733=500,'2. Velg maks og min hastigheter'!$H$12,IF($G733=630,'2. Velg maks og min hastigheter'!$H$13,VLOOKUP($G733,'Dim, min og maks'!$A$11:$H$54,6,FALSE)*3600*1.5))))))))),IF($F733=100,'2. Velg maks og min hastigheter'!$H$5,IF($F733=125,'2. Velg maks og min hastigheter'!$H$6,IF($F733=160,'2. Velg maks og min hastigheter'!$H$7,IF($F733=200,'2. Velg maks og min hastigheter'!$H$8,IF($F733=250,'2. Velg maks og min hastigheter'!$H$9,IF($F733=315,'2. Velg maks og min hastigheter'!$H$10,IF($F733=400,'2. Velg maks og min hastigheter'!$H$11,IF($F733=500,'2. Velg maks og min hastigheter'!$H$12,IF($F733=630,'2. Velg maks og min hastigheter'!$H$13,VLOOKUP($F733,'Dim, min og maks'!$A$11:$H$54,6,FALSE)*3600*1.5)))))))))))),0),"")</f>
        <v/>
      </c>
      <c r="K733" s="174"/>
      <c r="L733" s="175" t="str">
        <f t="shared" si="25"/>
        <v/>
      </c>
      <c r="M733" s="233" t="str">
        <f t="shared" si="26"/>
        <v/>
      </c>
      <c r="N733" s="233"/>
      <c r="O733" s="233"/>
      <c r="P733" s="164"/>
    </row>
    <row r="734" spans="1:16" ht="15" customHeight="1" x14ac:dyDescent="0.3">
      <c r="A734" s="155"/>
      <c r="B734" s="174" t="s">
        <v>425</v>
      </c>
      <c r="C734" s="164"/>
      <c r="D734" s="164"/>
      <c r="E734" s="164"/>
      <c r="F734" s="169" t="str">
        <f>IF($E734&lt;20,"",IF(H734=CAV!$A$3,IF($E734&lt;='CAV hastighet'!$E$5,100,IF($E734&lt;='CAV hastighet'!$E$6,125,IF($E734&lt;='CAV hastighet'!$E$7,160,IF($E734&lt;='CAV hastighet'!$E$8,200,IF($E734&lt;='CAV hastighet'!$E$9,250,IF($E734&lt;='CAV hastighet'!$E$10,315,IF($E734&lt;='CAV hastighet'!$E$11,400,IF($E734&lt;='CAV hastighet'!$E$12,500,IF($E734&lt;='CAV hastighet'!$E$13,630,"Dim må overstyres"))))))))),IF($E734&lt;='2. Velg maks og min hastigheter'!$E$5,100,IF($E734&lt;='2. Velg maks og min hastigheter'!$E$6,125,IF($E734&lt;='2. Velg maks og min hastigheter'!$E$7,160,IF($E734&lt;='2. Velg maks og min hastigheter'!$E$8,200,IF($E734&lt;='2. Velg maks og min hastigheter'!$E$9,250,IF($E734&lt;='2. Velg maks og min hastigheter'!$E$10,315,IF($E734&lt;='2. Velg maks og min hastigheter'!$E$11,400,IF($E734&lt;='2. Velg maks og min hastigheter'!$E$12,500,IF($E734&lt;='2. Velg maks og min hastigheter'!$E$13,630,"Bruk rektangulært")))))))))))</f>
        <v/>
      </c>
      <c r="G734" s="170"/>
      <c r="H734" s="170"/>
      <c r="I734" s="172" t="str">
        <f>IFERROR(IF(OR($E734="",F734=""),"",IF(AND(F734="Bruk rektangulært",G734=""),"",ROUND(IF(G734&lt;&gt;"",IF( VLOOKUP(G734,'Dim, min og maks'!$A$2:$F$54,6,FALSE)&lt;&gt;0,'1. Prosjekteringsverktøy'!E734/3600/VLOOKUP(G734,'Dim, min og maks'!$A$2:$F$54,6,FALSE),(E734/3600)/(((G734/2/1000))^2*PI())),IF( VLOOKUP(F734,'Dim, min og maks'!$A$2:$F$54,6,FALSE)&lt;&gt;0,'1. Prosjekteringsverktøy'!E734/3600/VLOOKUP($F734,'Dim, min og maks'!$A$2:$F$54,6,FALSE),($E734/3600)/((($F734/2/1000))^2*PI()))),1))),"Dim finnes ikke")</f>
        <v/>
      </c>
      <c r="J734" s="173" t="str">
        <f>IFERROR(ROUND(IF($F734=0,"",IF(H734=CAV!$A$3,E734,IF(G734&lt;&gt;"",IF($G734=100,'2. Velg maks og min hastigheter'!$H$5,IF($G734=125,'2. Velg maks og min hastigheter'!$H$6,IF($G734=160,'2. Velg maks og min hastigheter'!$H$7,IF($G734=200,'2. Velg maks og min hastigheter'!$H$8,IF($G734=250,'2. Velg maks og min hastigheter'!$H$9,IF($G734=315,'2. Velg maks og min hastigheter'!$H$10,IF($G734=400,'2. Velg maks og min hastigheter'!$H$11,IF($G734=500,'2. Velg maks og min hastigheter'!$H$12,IF($G734=630,'2. Velg maks og min hastigheter'!$H$13,VLOOKUP($G734,'Dim, min og maks'!$A$11:$H$54,6,FALSE)*3600*1.5))))))))),IF($F734=100,'2. Velg maks og min hastigheter'!$H$5,IF($F734=125,'2. Velg maks og min hastigheter'!$H$6,IF($F734=160,'2. Velg maks og min hastigheter'!$H$7,IF($F734=200,'2. Velg maks og min hastigheter'!$H$8,IF($F734=250,'2. Velg maks og min hastigheter'!$H$9,IF($F734=315,'2. Velg maks og min hastigheter'!$H$10,IF($F734=400,'2. Velg maks og min hastigheter'!$H$11,IF($F734=500,'2. Velg maks og min hastigheter'!$H$12,IF($F734=630,'2. Velg maks og min hastigheter'!$H$13,VLOOKUP($F734,'Dim, min og maks'!$A$11:$H$54,6,FALSE)*3600*1.5)))))))))))),0),"")</f>
        <v/>
      </c>
      <c r="K734" s="174"/>
      <c r="L734" s="175" t="str">
        <f t="shared" si="25"/>
        <v/>
      </c>
      <c r="M734" s="233" t="str">
        <f t="shared" si="26"/>
        <v/>
      </c>
      <c r="N734" s="233"/>
      <c r="O734" s="233"/>
      <c r="P734" s="164"/>
    </row>
    <row r="735" spans="1:16" ht="15" customHeight="1" x14ac:dyDescent="0.3">
      <c r="A735" s="155"/>
      <c r="B735" s="174" t="s">
        <v>425</v>
      </c>
      <c r="C735" s="164"/>
      <c r="D735" s="164"/>
      <c r="E735" s="164"/>
      <c r="F735" s="169" t="str">
        <f>IF($E735&lt;20,"",IF(H735=CAV!$A$3,IF($E735&lt;='CAV hastighet'!$E$5,100,IF($E735&lt;='CAV hastighet'!$E$6,125,IF($E735&lt;='CAV hastighet'!$E$7,160,IF($E735&lt;='CAV hastighet'!$E$8,200,IF($E735&lt;='CAV hastighet'!$E$9,250,IF($E735&lt;='CAV hastighet'!$E$10,315,IF($E735&lt;='CAV hastighet'!$E$11,400,IF($E735&lt;='CAV hastighet'!$E$12,500,IF($E735&lt;='CAV hastighet'!$E$13,630,"Dim må overstyres"))))))))),IF($E735&lt;='2. Velg maks og min hastigheter'!$E$5,100,IF($E735&lt;='2. Velg maks og min hastigheter'!$E$6,125,IF($E735&lt;='2. Velg maks og min hastigheter'!$E$7,160,IF($E735&lt;='2. Velg maks og min hastigheter'!$E$8,200,IF($E735&lt;='2. Velg maks og min hastigheter'!$E$9,250,IF($E735&lt;='2. Velg maks og min hastigheter'!$E$10,315,IF($E735&lt;='2. Velg maks og min hastigheter'!$E$11,400,IF($E735&lt;='2. Velg maks og min hastigheter'!$E$12,500,IF($E735&lt;='2. Velg maks og min hastigheter'!$E$13,630,"Bruk rektangulært")))))))))))</f>
        <v/>
      </c>
      <c r="G735" s="170"/>
      <c r="H735" s="170"/>
      <c r="I735" s="172" t="str">
        <f>IFERROR(IF(OR($E735="",F735=""),"",IF(AND(F735="Bruk rektangulært",G735=""),"",ROUND(IF(G735&lt;&gt;"",IF( VLOOKUP(G735,'Dim, min og maks'!$A$2:$F$54,6,FALSE)&lt;&gt;0,'1. Prosjekteringsverktøy'!E735/3600/VLOOKUP(G735,'Dim, min og maks'!$A$2:$F$54,6,FALSE),(E735/3600)/(((G735/2/1000))^2*PI())),IF( VLOOKUP(F735,'Dim, min og maks'!$A$2:$F$54,6,FALSE)&lt;&gt;0,'1. Prosjekteringsverktøy'!E735/3600/VLOOKUP($F735,'Dim, min og maks'!$A$2:$F$54,6,FALSE),($E735/3600)/((($F735/2/1000))^2*PI()))),1))),"Dim finnes ikke")</f>
        <v/>
      </c>
      <c r="J735" s="173" t="str">
        <f>IFERROR(ROUND(IF($F735=0,"",IF(H735=CAV!$A$3,E735,IF(G735&lt;&gt;"",IF($G735=100,'2. Velg maks og min hastigheter'!$H$5,IF($G735=125,'2. Velg maks og min hastigheter'!$H$6,IF($G735=160,'2. Velg maks og min hastigheter'!$H$7,IF($G735=200,'2. Velg maks og min hastigheter'!$H$8,IF($G735=250,'2. Velg maks og min hastigheter'!$H$9,IF($G735=315,'2. Velg maks og min hastigheter'!$H$10,IF($G735=400,'2. Velg maks og min hastigheter'!$H$11,IF($G735=500,'2. Velg maks og min hastigheter'!$H$12,IF($G735=630,'2. Velg maks og min hastigheter'!$H$13,VLOOKUP($G735,'Dim, min og maks'!$A$11:$H$54,6,FALSE)*3600*1.5))))))))),IF($F735=100,'2. Velg maks og min hastigheter'!$H$5,IF($F735=125,'2. Velg maks og min hastigheter'!$H$6,IF($F735=160,'2. Velg maks og min hastigheter'!$H$7,IF($F735=200,'2. Velg maks og min hastigheter'!$H$8,IF($F735=250,'2. Velg maks og min hastigheter'!$H$9,IF($F735=315,'2. Velg maks og min hastigheter'!$H$10,IF($F735=400,'2. Velg maks og min hastigheter'!$H$11,IF($F735=500,'2. Velg maks og min hastigheter'!$H$12,IF($F735=630,'2. Velg maks og min hastigheter'!$H$13,VLOOKUP($F735,'Dim, min og maks'!$A$11:$H$54,6,FALSE)*3600*1.5)))))))))))),0),"")</f>
        <v/>
      </c>
      <c r="K735" s="174"/>
      <c r="L735" s="175" t="str">
        <f t="shared" si="25"/>
        <v/>
      </c>
      <c r="M735" s="233" t="str">
        <f t="shared" si="26"/>
        <v/>
      </c>
      <c r="N735" s="233"/>
      <c r="O735" s="233"/>
      <c r="P735" s="164"/>
    </row>
    <row r="736" spans="1:16" ht="15" customHeight="1" x14ac:dyDescent="0.3">
      <c r="A736" s="155"/>
      <c r="B736" s="174" t="s">
        <v>425</v>
      </c>
      <c r="C736" s="164"/>
      <c r="D736" s="164"/>
      <c r="E736" s="164"/>
      <c r="F736" s="169" t="str">
        <f>IF($E736&lt;20,"",IF(H736=CAV!$A$3,IF($E736&lt;='CAV hastighet'!$E$5,100,IF($E736&lt;='CAV hastighet'!$E$6,125,IF($E736&lt;='CAV hastighet'!$E$7,160,IF($E736&lt;='CAV hastighet'!$E$8,200,IF($E736&lt;='CAV hastighet'!$E$9,250,IF($E736&lt;='CAV hastighet'!$E$10,315,IF($E736&lt;='CAV hastighet'!$E$11,400,IF($E736&lt;='CAV hastighet'!$E$12,500,IF($E736&lt;='CAV hastighet'!$E$13,630,"Dim må overstyres"))))))))),IF($E736&lt;='2. Velg maks og min hastigheter'!$E$5,100,IF($E736&lt;='2. Velg maks og min hastigheter'!$E$6,125,IF($E736&lt;='2. Velg maks og min hastigheter'!$E$7,160,IF($E736&lt;='2. Velg maks og min hastigheter'!$E$8,200,IF($E736&lt;='2. Velg maks og min hastigheter'!$E$9,250,IF($E736&lt;='2. Velg maks og min hastigheter'!$E$10,315,IF($E736&lt;='2. Velg maks og min hastigheter'!$E$11,400,IF($E736&lt;='2. Velg maks og min hastigheter'!$E$12,500,IF($E736&lt;='2. Velg maks og min hastigheter'!$E$13,630,"Bruk rektangulært")))))))))))</f>
        <v/>
      </c>
      <c r="G736" s="170"/>
      <c r="H736" s="170"/>
      <c r="I736" s="172" t="str">
        <f>IFERROR(IF(OR($E736="",F736=""),"",IF(AND(F736="Bruk rektangulært",G736=""),"",ROUND(IF(G736&lt;&gt;"",IF( VLOOKUP(G736,'Dim, min og maks'!$A$2:$F$54,6,FALSE)&lt;&gt;0,'1. Prosjekteringsverktøy'!E736/3600/VLOOKUP(G736,'Dim, min og maks'!$A$2:$F$54,6,FALSE),(E736/3600)/(((G736/2/1000))^2*PI())),IF( VLOOKUP(F736,'Dim, min og maks'!$A$2:$F$54,6,FALSE)&lt;&gt;0,'1. Prosjekteringsverktøy'!E736/3600/VLOOKUP($F736,'Dim, min og maks'!$A$2:$F$54,6,FALSE),($E736/3600)/((($F736/2/1000))^2*PI()))),1))),"Dim finnes ikke")</f>
        <v/>
      </c>
      <c r="J736" s="173" t="str">
        <f>IFERROR(ROUND(IF($F736=0,"",IF(H736=CAV!$A$3,E736,IF(G736&lt;&gt;"",IF($G736=100,'2. Velg maks og min hastigheter'!$H$5,IF($G736=125,'2. Velg maks og min hastigheter'!$H$6,IF($G736=160,'2. Velg maks og min hastigheter'!$H$7,IF($G736=200,'2. Velg maks og min hastigheter'!$H$8,IF($G736=250,'2. Velg maks og min hastigheter'!$H$9,IF($G736=315,'2. Velg maks og min hastigheter'!$H$10,IF($G736=400,'2. Velg maks og min hastigheter'!$H$11,IF($G736=500,'2. Velg maks og min hastigheter'!$H$12,IF($G736=630,'2. Velg maks og min hastigheter'!$H$13,VLOOKUP($G736,'Dim, min og maks'!$A$11:$H$54,6,FALSE)*3600*1.5))))))))),IF($F736=100,'2. Velg maks og min hastigheter'!$H$5,IF($F736=125,'2. Velg maks og min hastigheter'!$H$6,IF($F736=160,'2. Velg maks og min hastigheter'!$H$7,IF($F736=200,'2. Velg maks og min hastigheter'!$H$8,IF($F736=250,'2. Velg maks og min hastigheter'!$H$9,IF($F736=315,'2. Velg maks og min hastigheter'!$H$10,IF($F736=400,'2. Velg maks og min hastigheter'!$H$11,IF($F736=500,'2. Velg maks og min hastigheter'!$H$12,IF($F736=630,'2. Velg maks og min hastigheter'!$H$13,VLOOKUP($F736,'Dim, min og maks'!$A$11:$H$54,6,FALSE)*3600*1.5)))))))))))),0),"")</f>
        <v/>
      </c>
      <c r="K736" s="174"/>
      <c r="L736" s="175" t="str">
        <f t="shared" si="25"/>
        <v/>
      </c>
      <c r="M736" s="233" t="str">
        <f t="shared" si="26"/>
        <v/>
      </c>
      <c r="N736" s="233"/>
      <c r="O736" s="233"/>
      <c r="P736" s="164"/>
    </row>
    <row r="737" spans="1:16" ht="15" customHeight="1" x14ac:dyDescent="0.3">
      <c r="A737" s="155"/>
      <c r="B737" s="174" t="s">
        <v>425</v>
      </c>
      <c r="C737" s="164"/>
      <c r="D737" s="164"/>
      <c r="E737" s="164"/>
      <c r="F737" s="169" t="str">
        <f>IF($E737&lt;20,"",IF(H737=CAV!$A$3,IF($E737&lt;='CAV hastighet'!$E$5,100,IF($E737&lt;='CAV hastighet'!$E$6,125,IF($E737&lt;='CAV hastighet'!$E$7,160,IF($E737&lt;='CAV hastighet'!$E$8,200,IF($E737&lt;='CAV hastighet'!$E$9,250,IF($E737&lt;='CAV hastighet'!$E$10,315,IF($E737&lt;='CAV hastighet'!$E$11,400,IF($E737&lt;='CAV hastighet'!$E$12,500,IF($E737&lt;='CAV hastighet'!$E$13,630,"Dim må overstyres"))))))))),IF($E737&lt;='2. Velg maks og min hastigheter'!$E$5,100,IF($E737&lt;='2. Velg maks og min hastigheter'!$E$6,125,IF($E737&lt;='2. Velg maks og min hastigheter'!$E$7,160,IF($E737&lt;='2. Velg maks og min hastigheter'!$E$8,200,IF($E737&lt;='2. Velg maks og min hastigheter'!$E$9,250,IF($E737&lt;='2. Velg maks og min hastigheter'!$E$10,315,IF($E737&lt;='2. Velg maks og min hastigheter'!$E$11,400,IF($E737&lt;='2. Velg maks og min hastigheter'!$E$12,500,IF($E737&lt;='2. Velg maks og min hastigheter'!$E$13,630,"Bruk rektangulært")))))))))))</f>
        <v/>
      </c>
      <c r="G737" s="170"/>
      <c r="H737" s="170"/>
      <c r="I737" s="172" t="str">
        <f>IFERROR(IF(OR($E737="",F737=""),"",IF(AND(F737="Bruk rektangulært",G737=""),"",ROUND(IF(G737&lt;&gt;"",IF( VLOOKUP(G737,'Dim, min og maks'!$A$2:$F$54,6,FALSE)&lt;&gt;0,'1. Prosjekteringsverktøy'!E737/3600/VLOOKUP(G737,'Dim, min og maks'!$A$2:$F$54,6,FALSE),(E737/3600)/(((G737/2/1000))^2*PI())),IF( VLOOKUP(F737,'Dim, min og maks'!$A$2:$F$54,6,FALSE)&lt;&gt;0,'1. Prosjekteringsverktøy'!E737/3600/VLOOKUP($F737,'Dim, min og maks'!$A$2:$F$54,6,FALSE),($E737/3600)/((($F737/2/1000))^2*PI()))),1))),"Dim finnes ikke")</f>
        <v/>
      </c>
      <c r="J737" s="173" t="str">
        <f>IFERROR(ROUND(IF($F737=0,"",IF(H737=CAV!$A$3,E737,IF(G737&lt;&gt;"",IF($G737=100,'2. Velg maks og min hastigheter'!$H$5,IF($G737=125,'2. Velg maks og min hastigheter'!$H$6,IF($G737=160,'2. Velg maks og min hastigheter'!$H$7,IF($G737=200,'2. Velg maks og min hastigheter'!$H$8,IF($G737=250,'2. Velg maks og min hastigheter'!$H$9,IF($G737=315,'2. Velg maks og min hastigheter'!$H$10,IF($G737=400,'2. Velg maks og min hastigheter'!$H$11,IF($G737=500,'2. Velg maks og min hastigheter'!$H$12,IF($G737=630,'2. Velg maks og min hastigheter'!$H$13,VLOOKUP($G737,'Dim, min og maks'!$A$11:$H$54,6,FALSE)*3600*1.5))))))))),IF($F737=100,'2. Velg maks og min hastigheter'!$H$5,IF($F737=125,'2. Velg maks og min hastigheter'!$H$6,IF($F737=160,'2. Velg maks og min hastigheter'!$H$7,IF($F737=200,'2. Velg maks og min hastigheter'!$H$8,IF($F737=250,'2. Velg maks og min hastigheter'!$H$9,IF($F737=315,'2. Velg maks og min hastigheter'!$H$10,IF($F737=400,'2. Velg maks og min hastigheter'!$H$11,IF($F737=500,'2. Velg maks og min hastigheter'!$H$12,IF($F737=630,'2. Velg maks og min hastigheter'!$H$13,VLOOKUP($F737,'Dim, min og maks'!$A$11:$H$54,6,FALSE)*3600*1.5)))))))))))),0),"")</f>
        <v/>
      </c>
      <c r="K737" s="174"/>
      <c r="L737" s="175" t="str">
        <f t="shared" si="25"/>
        <v/>
      </c>
      <c r="M737" s="233" t="str">
        <f t="shared" si="26"/>
        <v/>
      </c>
      <c r="N737" s="233"/>
      <c r="O737" s="233"/>
      <c r="P737" s="164"/>
    </row>
    <row r="738" spans="1:16" ht="15" customHeight="1" x14ac:dyDescent="0.3">
      <c r="A738" s="155"/>
      <c r="B738" s="174" t="s">
        <v>425</v>
      </c>
      <c r="C738" s="164"/>
      <c r="D738" s="164"/>
      <c r="E738" s="164"/>
      <c r="F738" s="169" t="str">
        <f>IF($E738&lt;20,"",IF(H738=CAV!$A$3,IF($E738&lt;='CAV hastighet'!$E$5,100,IF($E738&lt;='CAV hastighet'!$E$6,125,IF($E738&lt;='CAV hastighet'!$E$7,160,IF($E738&lt;='CAV hastighet'!$E$8,200,IF($E738&lt;='CAV hastighet'!$E$9,250,IF($E738&lt;='CAV hastighet'!$E$10,315,IF($E738&lt;='CAV hastighet'!$E$11,400,IF($E738&lt;='CAV hastighet'!$E$12,500,IF($E738&lt;='CAV hastighet'!$E$13,630,"Dim må overstyres"))))))))),IF($E738&lt;='2. Velg maks og min hastigheter'!$E$5,100,IF($E738&lt;='2. Velg maks og min hastigheter'!$E$6,125,IF($E738&lt;='2. Velg maks og min hastigheter'!$E$7,160,IF($E738&lt;='2. Velg maks og min hastigheter'!$E$8,200,IF($E738&lt;='2. Velg maks og min hastigheter'!$E$9,250,IF($E738&lt;='2. Velg maks og min hastigheter'!$E$10,315,IF($E738&lt;='2. Velg maks og min hastigheter'!$E$11,400,IF($E738&lt;='2. Velg maks og min hastigheter'!$E$12,500,IF($E738&lt;='2. Velg maks og min hastigheter'!$E$13,630,"Bruk rektangulært")))))))))))</f>
        <v/>
      </c>
      <c r="G738" s="170"/>
      <c r="H738" s="170"/>
      <c r="I738" s="172" t="str">
        <f>IFERROR(IF(OR($E738="",F738=""),"",IF(AND(F738="Bruk rektangulært",G738=""),"",ROUND(IF(G738&lt;&gt;"",IF( VLOOKUP(G738,'Dim, min og maks'!$A$2:$F$54,6,FALSE)&lt;&gt;0,'1. Prosjekteringsverktøy'!E738/3600/VLOOKUP(G738,'Dim, min og maks'!$A$2:$F$54,6,FALSE),(E738/3600)/(((G738/2/1000))^2*PI())),IF( VLOOKUP(F738,'Dim, min og maks'!$A$2:$F$54,6,FALSE)&lt;&gt;0,'1. Prosjekteringsverktøy'!E738/3600/VLOOKUP($F738,'Dim, min og maks'!$A$2:$F$54,6,FALSE),($E738/3600)/((($F738/2/1000))^2*PI()))),1))),"Dim finnes ikke")</f>
        <v/>
      </c>
      <c r="J738" s="173" t="str">
        <f>IFERROR(ROUND(IF($F738=0,"",IF(H738=CAV!$A$3,E738,IF(G738&lt;&gt;"",IF($G738=100,'2. Velg maks og min hastigheter'!$H$5,IF($G738=125,'2. Velg maks og min hastigheter'!$H$6,IF($G738=160,'2. Velg maks og min hastigheter'!$H$7,IF($G738=200,'2. Velg maks og min hastigheter'!$H$8,IF($G738=250,'2. Velg maks og min hastigheter'!$H$9,IF($G738=315,'2. Velg maks og min hastigheter'!$H$10,IF($G738=400,'2. Velg maks og min hastigheter'!$H$11,IF($G738=500,'2. Velg maks og min hastigheter'!$H$12,IF($G738=630,'2. Velg maks og min hastigheter'!$H$13,VLOOKUP($G738,'Dim, min og maks'!$A$11:$H$54,6,FALSE)*3600*1.5))))))))),IF($F738=100,'2. Velg maks og min hastigheter'!$H$5,IF($F738=125,'2. Velg maks og min hastigheter'!$H$6,IF($F738=160,'2. Velg maks og min hastigheter'!$H$7,IF($F738=200,'2. Velg maks og min hastigheter'!$H$8,IF($F738=250,'2. Velg maks og min hastigheter'!$H$9,IF($F738=315,'2. Velg maks og min hastigheter'!$H$10,IF($F738=400,'2. Velg maks og min hastigheter'!$H$11,IF($F738=500,'2. Velg maks og min hastigheter'!$H$12,IF($F738=630,'2. Velg maks og min hastigheter'!$H$13,VLOOKUP($F738,'Dim, min og maks'!$A$11:$H$54,6,FALSE)*3600*1.5)))))))))))),0),"")</f>
        <v/>
      </c>
      <c r="K738" s="174"/>
      <c r="L738" s="175" t="str">
        <f t="shared" si="25"/>
        <v/>
      </c>
      <c r="M738" s="233" t="str">
        <f t="shared" si="26"/>
        <v/>
      </c>
      <c r="N738" s="233"/>
      <c r="O738" s="233"/>
      <c r="P738" s="164"/>
    </row>
    <row r="739" spans="1:16" ht="15" customHeight="1" x14ac:dyDescent="0.3">
      <c r="A739" s="155"/>
      <c r="B739" s="174" t="s">
        <v>425</v>
      </c>
      <c r="C739" s="164"/>
      <c r="D739" s="164"/>
      <c r="E739" s="164"/>
      <c r="F739" s="169" t="str">
        <f>IF($E739&lt;20,"",IF(H739=CAV!$A$3,IF($E739&lt;='CAV hastighet'!$E$5,100,IF($E739&lt;='CAV hastighet'!$E$6,125,IF($E739&lt;='CAV hastighet'!$E$7,160,IF($E739&lt;='CAV hastighet'!$E$8,200,IF($E739&lt;='CAV hastighet'!$E$9,250,IF($E739&lt;='CAV hastighet'!$E$10,315,IF($E739&lt;='CAV hastighet'!$E$11,400,IF($E739&lt;='CAV hastighet'!$E$12,500,IF($E739&lt;='CAV hastighet'!$E$13,630,"Dim må overstyres"))))))))),IF($E739&lt;='2. Velg maks og min hastigheter'!$E$5,100,IF($E739&lt;='2. Velg maks og min hastigheter'!$E$6,125,IF($E739&lt;='2. Velg maks og min hastigheter'!$E$7,160,IF($E739&lt;='2. Velg maks og min hastigheter'!$E$8,200,IF($E739&lt;='2. Velg maks og min hastigheter'!$E$9,250,IF($E739&lt;='2. Velg maks og min hastigheter'!$E$10,315,IF($E739&lt;='2. Velg maks og min hastigheter'!$E$11,400,IF($E739&lt;='2. Velg maks og min hastigheter'!$E$12,500,IF($E739&lt;='2. Velg maks og min hastigheter'!$E$13,630,"Bruk rektangulært")))))))))))</f>
        <v/>
      </c>
      <c r="G739" s="170"/>
      <c r="H739" s="170"/>
      <c r="I739" s="172" t="str">
        <f>IFERROR(IF(OR($E739="",F739=""),"",IF(AND(F739="Bruk rektangulært",G739=""),"",ROUND(IF(G739&lt;&gt;"",IF( VLOOKUP(G739,'Dim, min og maks'!$A$2:$F$54,6,FALSE)&lt;&gt;0,'1. Prosjekteringsverktøy'!E739/3600/VLOOKUP(G739,'Dim, min og maks'!$A$2:$F$54,6,FALSE),(E739/3600)/(((G739/2/1000))^2*PI())),IF( VLOOKUP(F739,'Dim, min og maks'!$A$2:$F$54,6,FALSE)&lt;&gt;0,'1. Prosjekteringsverktøy'!E739/3600/VLOOKUP($F739,'Dim, min og maks'!$A$2:$F$54,6,FALSE),($E739/3600)/((($F739/2/1000))^2*PI()))),1))),"Dim finnes ikke")</f>
        <v/>
      </c>
      <c r="J739" s="173" t="str">
        <f>IFERROR(ROUND(IF($F739=0,"",IF(H739=CAV!$A$3,E739,IF(G739&lt;&gt;"",IF($G739=100,'2. Velg maks og min hastigheter'!$H$5,IF($G739=125,'2. Velg maks og min hastigheter'!$H$6,IF($G739=160,'2. Velg maks og min hastigheter'!$H$7,IF($G739=200,'2. Velg maks og min hastigheter'!$H$8,IF($G739=250,'2. Velg maks og min hastigheter'!$H$9,IF($G739=315,'2. Velg maks og min hastigheter'!$H$10,IF($G739=400,'2. Velg maks og min hastigheter'!$H$11,IF($G739=500,'2. Velg maks og min hastigheter'!$H$12,IF($G739=630,'2. Velg maks og min hastigheter'!$H$13,VLOOKUP($G739,'Dim, min og maks'!$A$11:$H$54,6,FALSE)*3600*1.5))))))))),IF($F739=100,'2. Velg maks og min hastigheter'!$H$5,IF($F739=125,'2. Velg maks og min hastigheter'!$H$6,IF($F739=160,'2. Velg maks og min hastigheter'!$H$7,IF($F739=200,'2. Velg maks og min hastigheter'!$H$8,IF($F739=250,'2. Velg maks og min hastigheter'!$H$9,IF($F739=315,'2. Velg maks og min hastigheter'!$H$10,IF($F739=400,'2. Velg maks og min hastigheter'!$H$11,IF($F739=500,'2. Velg maks og min hastigheter'!$H$12,IF($F739=630,'2. Velg maks og min hastigheter'!$H$13,VLOOKUP($F739,'Dim, min og maks'!$A$11:$H$54,6,FALSE)*3600*1.5)))))))))))),0),"")</f>
        <v/>
      </c>
      <c r="K739" s="174"/>
      <c r="L739" s="175" t="str">
        <f t="shared" si="25"/>
        <v/>
      </c>
      <c r="M739" s="233" t="str">
        <f t="shared" si="26"/>
        <v/>
      </c>
      <c r="N739" s="233"/>
      <c r="O739" s="233"/>
      <c r="P739" s="164"/>
    </row>
    <row r="740" spans="1:16" ht="15" customHeight="1" x14ac:dyDescent="0.3">
      <c r="A740" s="155"/>
      <c r="B740" s="174" t="s">
        <v>425</v>
      </c>
      <c r="C740" s="164"/>
      <c r="D740" s="164"/>
      <c r="E740" s="164"/>
      <c r="F740" s="169" t="str">
        <f>IF($E740&lt;20,"",IF(H740=CAV!$A$3,IF($E740&lt;='CAV hastighet'!$E$5,100,IF($E740&lt;='CAV hastighet'!$E$6,125,IF($E740&lt;='CAV hastighet'!$E$7,160,IF($E740&lt;='CAV hastighet'!$E$8,200,IF($E740&lt;='CAV hastighet'!$E$9,250,IF($E740&lt;='CAV hastighet'!$E$10,315,IF($E740&lt;='CAV hastighet'!$E$11,400,IF($E740&lt;='CAV hastighet'!$E$12,500,IF($E740&lt;='CAV hastighet'!$E$13,630,"Dim må overstyres"))))))))),IF($E740&lt;='2. Velg maks og min hastigheter'!$E$5,100,IF($E740&lt;='2. Velg maks og min hastigheter'!$E$6,125,IF($E740&lt;='2. Velg maks og min hastigheter'!$E$7,160,IF($E740&lt;='2. Velg maks og min hastigheter'!$E$8,200,IF($E740&lt;='2. Velg maks og min hastigheter'!$E$9,250,IF($E740&lt;='2. Velg maks og min hastigheter'!$E$10,315,IF($E740&lt;='2. Velg maks og min hastigheter'!$E$11,400,IF($E740&lt;='2. Velg maks og min hastigheter'!$E$12,500,IF($E740&lt;='2. Velg maks og min hastigheter'!$E$13,630,"Bruk rektangulært")))))))))))</f>
        <v/>
      </c>
      <c r="G740" s="170"/>
      <c r="H740" s="170"/>
      <c r="I740" s="172" t="str">
        <f>IFERROR(IF(OR($E740="",F740=""),"",IF(AND(F740="Bruk rektangulært",G740=""),"",ROUND(IF(G740&lt;&gt;"",IF( VLOOKUP(G740,'Dim, min og maks'!$A$2:$F$54,6,FALSE)&lt;&gt;0,'1. Prosjekteringsverktøy'!E740/3600/VLOOKUP(G740,'Dim, min og maks'!$A$2:$F$54,6,FALSE),(E740/3600)/(((G740/2/1000))^2*PI())),IF( VLOOKUP(F740,'Dim, min og maks'!$A$2:$F$54,6,FALSE)&lt;&gt;0,'1. Prosjekteringsverktøy'!E740/3600/VLOOKUP($F740,'Dim, min og maks'!$A$2:$F$54,6,FALSE),($E740/3600)/((($F740/2/1000))^2*PI()))),1))),"Dim finnes ikke")</f>
        <v/>
      </c>
      <c r="J740" s="173" t="str">
        <f>IFERROR(ROUND(IF($F740=0,"",IF(H740=CAV!$A$3,E740,IF(G740&lt;&gt;"",IF($G740=100,'2. Velg maks og min hastigheter'!$H$5,IF($G740=125,'2. Velg maks og min hastigheter'!$H$6,IF($G740=160,'2. Velg maks og min hastigheter'!$H$7,IF($G740=200,'2. Velg maks og min hastigheter'!$H$8,IF($G740=250,'2. Velg maks og min hastigheter'!$H$9,IF($G740=315,'2. Velg maks og min hastigheter'!$H$10,IF($G740=400,'2. Velg maks og min hastigheter'!$H$11,IF($G740=500,'2. Velg maks og min hastigheter'!$H$12,IF($G740=630,'2. Velg maks og min hastigheter'!$H$13,VLOOKUP($G740,'Dim, min og maks'!$A$11:$H$54,6,FALSE)*3600*1.5))))))))),IF($F740=100,'2. Velg maks og min hastigheter'!$H$5,IF($F740=125,'2. Velg maks og min hastigheter'!$H$6,IF($F740=160,'2. Velg maks og min hastigheter'!$H$7,IF($F740=200,'2. Velg maks og min hastigheter'!$H$8,IF($F740=250,'2. Velg maks og min hastigheter'!$H$9,IF($F740=315,'2. Velg maks og min hastigheter'!$H$10,IF($F740=400,'2. Velg maks og min hastigheter'!$H$11,IF($F740=500,'2. Velg maks og min hastigheter'!$H$12,IF($F740=630,'2. Velg maks og min hastigheter'!$H$13,VLOOKUP($F740,'Dim, min og maks'!$A$11:$H$54,6,FALSE)*3600*1.5)))))))))))),0),"")</f>
        <v/>
      </c>
      <c r="K740" s="174"/>
      <c r="L740" s="175" t="str">
        <f t="shared" si="25"/>
        <v/>
      </c>
      <c r="M740" s="233" t="str">
        <f t="shared" si="26"/>
        <v/>
      </c>
      <c r="N740" s="233"/>
      <c r="O740" s="233"/>
      <c r="P740" s="164"/>
    </row>
    <row r="741" spans="1:16" ht="15" customHeight="1" x14ac:dyDescent="0.3">
      <c r="A741" s="155"/>
      <c r="B741" s="174" t="s">
        <v>425</v>
      </c>
      <c r="C741" s="164"/>
      <c r="D741" s="164"/>
      <c r="E741" s="164"/>
      <c r="F741" s="169" t="str">
        <f>IF($E741&lt;20,"",IF(H741=CAV!$A$3,IF($E741&lt;='CAV hastighet'!$E$5,100,IF($E741&lt;='CAV hastighet'!$E$6,125,IF($E741&lt;='CAV hastighet'!$E$7,160,IF($E741&lt;='CAV hastighet'!$E$8,200,IF($E741&lt;='CAV hastighet'!$E$9,250,IF($E741&lt;='CAV hastighet'!$E$10,315,IF($E741&lt;='CAV hastighet'!$E$11,400,IF($E741&lt;='CAV hastighet'!$E$12,500,IF($E741&lt;='CAV hastighet'!$E$13,630,"Dim må overstyres"))))))))),IF($E741&lt;='2. Velg maks og min hastigheter'!$E$5,100,IF($E741&lt;='2. Velg maks og min hastigheter'!$E$6,125,IF($E741&lt;='2. Velg maks og min hastigheter'!$E$7,160,IF($E741&lt;='2. Velg maks og min hastigheter'!$E$8,200,IF($E741&lt;='2. Velg maks og min hastigheter'!$E$9,250,IF($E741&lt;='2. Velg maks og min hastigheter'!$E$10,315,IF($E741&lt;='2. Velg maks og min hastigheter'!$E$11,400,IF($E741&lt;='2. Velg maks og min hastigheter'!$E$12,500,IF($E741&lt;='2. Velg maks og min hastigheter'!$E$13,630,"Bruk rektangulært")))))))))))</f>
        <v/>
      </c>
      <c r="G741" s="170"/>
      <c r="H741" s="170"/>
      <c r="I741" s="172" t="str">
        <f>IFERROR(IF(OR($E741="",F741=""),"",IF(AND(F741="Bruk rektangulært",G741=""),"",ROUND(IF(G741&lt;&gt;"",IF( VLOOKUP(G741,'Dim, min og maks'!$A$2:$F$54,6,FALSE)&lt;&gt;0,'1. Prosjekteringsverktøy'!E741/3600/VLOOKUP(G741,'Dim, min og maks'!$A$2:$F$54,6,FALSE),(E741/3600)/(((G741/2/1000))^2*PI())),IF( VLOOKUP(F741,'Dim, min og maks'!$A$2:$F$54,6,FALSE)&lt;&gt;0,'1. Prosjekteringsverktøy'!E741/3600/VLOOKUP($F741,'Dim, min og maks'!$A$2:$F$54,6,FALSE),($E741/3600)/((($F741/2/1000))^2*PI()))),1))),"Dim finnes ikke")</f>
        <v/>
      </c>
      <c r="J741" s="173" t="str">
        <f>IFERROR(ROUND(IF($F741=0,"",IF(H741=CAV!$A$3,E741,IF(G741&lt;&gt;"",IF($G741=100,'2. Velg maks og min hastigheter'!$H$5,IF($G741=125,'2. Velg maks og min hastigheter'!$H$6,IF($G741=160,'2. Velg maks og min hastigheter'!$H$7,IF($G741=200,'2. Velg maks og min hastigheter'!$H$8,IF($G741=250,'2. Velg maks og min hastigheter'!$H$9,IF($G741=315,'2. Velg maks og min hastigheter'!$H$10,IF($G741=400,'2. Velg maks og min hastigheter'!$H$11,IF($G741=500,'2. Velg maks og min hastigheter'!$H$12,IF($G741=630,'2. Velg maks og min hastigheter'!$H$13,VLOOKUP($G741,'Dim, min og maks'!$A$11:$H$54,6,FALSE)*3600*1.5))))))))),IF($F741=100,'2. Velg maks og min hastigheter'!$H$5,IF($F741=125,'2. Velg maks og min hastigheter'!$H$6,IF($F741=160,'2. Velg maks og min hastigheter'!$H$7,IF($F741=200,'2. Velg maks og min hastigheter'!$H$8,IF($F741=250,'2. Velg maks og min hastigheter'!$H$9,IF($F741=315,'2. Velg maks og min hastigheter'!$H$10,IF($F741=400,'2. Velg maks og min hastigheter'!$H$11,IF($F741=500,'2. Velg maks og min hastigheter'!$H$12,IF($F741=630,'2. Velg maks og min hastigheter'!$H$13,VLOOKUP($F741,'Dim, min og maks'!$A$11:$H$54,6,FALSE)*3600*1.5)))))))))))),0),"")</f>
        <v/>
      </c>
      <c r="K741" s="174"/>
      <c r="L741" s="175" t="str">
        <f t="shared" si="25"/>
        <v/>
      </c>
      <c r="M741" s="233" t="str">
        <f t="shared" si="26"/>
        <v/>
      </c>
      <c r="N741" s="233"/>
      <c r="O741" s="233"/>
      <c r="P741" s="164"/>
    </row>
    <row r="742" spans="1:16" ht="15" customHeight="1" x14ac:dyDescent="0.3">
      <c r="A742" s="155"/>
      <c r="B742" s="174" t="s">
        <v>425</v>
      </c>
      <c r="C742" s="164"/>
      <c r="D742" s="164"/>
      <c r="E742" s="164"/>
      <c r="F742" s="169" t="str">
        <f>IF($E742&lt;20,"",IF(H742=CAV!$A$3,IF($E742&lt;='CAV hastighet'!$E$5,100,IF($E742&lt;='CAV hastighet'!$E$6,125,IF($E742&lt;='CAV hastighet'!$E$7,160,IF($E742&lt;='CAV hastighet'!$E$8,200,IF($E742&lt;='CAV hastighet'!$E$9,250,IF($E742&lt;='CAV hastighet'!$E$10,315,IF($E742&lt;='CAV hastighet'!$E$11,400,IF($E742&lt;='CAV hastighet'!$E$12,500,IF($E742&lt;='CAV hastighet'!$E$13,630,"Dim må overstyres"))))))))),IF($E742&lt;='2. Velg maks og min hastigheter'!$E$5,100,IF($E742&lt;='2. Velg maks og min hastigheter'!$E$6,125,IF($E742&lt;='2. Velg maks og min hastigheter'!$E$7,160,IF($E742&lt;='2. Velg maks og min hastigheter'!$E$8,200,IF($E742&lt;='2. Velg maks og min hastigheter'!$E$9,250,IF($E742&lt;='2. Velg maks og min hastigheter'!$E$10,315,IF($E742&lt;='2. Velg maks og min hastigheter'!$E$11,400,IF($E742&lt;='2. Velg maks og min hastigheter'!$E$12,500,IF($E742&lt;='2. Velg maks og min hastigheter'!$E$13,630,"Bruk rektangulært")))))))))))</f>
        <v/>
      </c>
      <c r="G742" s="170"/>
      <c r="H742" s="170"/>
      <c r="I742" s="172" t="str">
        <f>IFERROR(IF(OR($E742="",F742=""),"",IF(AND(F742="Bruk rektangulært",G742=""),"",ROUND(IF(G742&lt;&gt;"",IF( VLOOKUP(G742,'Dim, min og maks'!$A$2:$F$54,6,FALSE)&lt;&gt;0,'1. Prosjekteringsverktøy'!E742/3600/VLOOKUP(G742,'Dim, min og maks'!$A$2:$F$54,6,FALSE),(E742/3600)/(((G742/2/1000))^2*PI())),IF( VLOOKUP(F742,'Dim, min og maks'!$A$2:$F$54,6,FALSE)&lt;&gt;0,'1. Prosjekteringsverktøy'!E742/3600/VLOOKUP($F742,'Dim, min og maks'!$A$2:$F$54,6,FALSE),($E742/3600)/((($F742/2/1000))^2*PI()))),1))),"Dim finnes ikke")</f>
        <v/>
      </c>
      <c r="J742" s="173" t="str">
        <f>IFERROR(ROUND(IF($F742=0,"",IF(H742=CAV!$A$3,E742,IF(G742&lt;&gt;"",IF($G742=100,'2. Velg maks og min hastigheter'!$H$5,IF($G742=125,'2. Velg maks og min hastigheter'!$H$6,IF($G742=160,'2. Velg maks og min hastigheter'!$H$7,IF($G742=200,'2. Velg maks og min hastigheter'!$H$8,IF($G742=250,'2. Velg maks og min hastigheter'!$H$9,IF($G742=315,'2. Velg maks og min hastigheter'!$H$10,IF($G742=400,'2. Velg maks og min hastigheter'!$H$11,IF($G742=500,'2. Velg maks og min hastigheter'!$H$12,IF($G742=630,'2. Velg maks og min hastigheter'!$H$13,VLOOKUP($G742,'Dim, min og maks'!$A$11:$H$54,6,FALSE)*3600*1.5))))))))),IF($F742=100,'2. Velg maks og min hastigheter'!$H$5,IF($F742=125,'2. Velg maks og min hastigheter'!$H$6,IF($F742=160,'2. Velg maks og min hastigheter'!$H$7,IF($F742=200,'2. Velg maks og min hastigheter'!$H$8,IF($F742=250,'2. Velg maks og min hastigheter'!$H$9,IF($F742=315,'2. Velg maks og min hastigheter'!$H$10,IF($F742=400,'2. Velg maks og min hastigheter'!$H$11,IF($F742=500,'2. Velg maks og min hastigheter'!$H$12,IF($F742=630,'2. Velg maks og min hastigheter'!$H$13,VLOOKUP($F742,'Dim, min og maks'!$A$11:$H$54,6,FALSE)*3600*1.5)))))))))))),0),"")</f>
        <v/>
      </c>
      <c r="K742" s="174"/>
      <c r="L742" s="175" t="str">
        <f t="shared" si="25"/>
        <v/>
      </c>
      <c r="M742" s="233" t="str">
        <f t="shared" si="26"/>
        <v/>
      </c>
      <c r="N742" s="233"/>
      <c r="O742" s="233"/>
      <c r="P742" s="164"/>
    </row>
    <row r="743" spans="1:16" ht="15" customHeight="1" x14ac:dyDescent="0.3">
      <c r="A743" s="155"/>
      <c r="B743" s="174" t="s">
        <v>425</v>
      </c>
      <c r="C743" s="164"/>
      <c r="D743" s="164"/>
      <c r="E743" s="164"/>
      <c r="F743" s="169" t="str">
        <f>IF($E743&lt;20,"",IF(H743=CAV!$A$3,IF($E743&lt;='CAV hastighet'!$E$5,100,IF($E743&lt;='CAV hastighet'!$E$6,125,IF($E743&lt;='CAV hastighet'!$E$7,160,IF($E743&lt;='CAV hastighet'!$E$8,200,IF($E743&lt;='CAV hastighet'!$E$9,250,IF($E743&lt;='CAV hastighet'!$E$10,315,IF($E743&lt;='CAV hastighet'!$E$11,400,IF($E743&lt;='CAV hastighet'!$E$12,500,IF($E743&lt;='CAV hastighet'!$E$13,630,"Dim må overstyres"))))))))),IF($E743&lt;='2. Velg maks og min hastigheter'!$E$5,100,IF($E743&lt;='2. Velg maks og min hastigheter'!$E$6,125,IF($E743&lt;='2. Velg maks og min hastigheter'!$E$7,160,IF($E743&lt;='2. Velg maks og min hastigheter'!$E$8,200,IF($E743&lt;='2. Velg maks og min hastigheter'!$E$9,250,IF($E743&lt;='2. Velg maks og min hastigheter'!$E$10,315,IF($E743&lt;='2. Velg maks og min hastigheter'!$E$11,400,IF($E743&lt;='2. Velg maks og min hastigheter'!$E$12,500,IF($E743&lt;='2. Velg maks og min hastigheter'!$E$13,630,"Bruk rektangulært")))))))))))</f>
        <v/>
      </c>
      <c r="G743" s="170"/>
      <c r="H743" s="170"/>
      <c r="I743" s="172" t="str">
        <f>IFERROR(IF(OR($E743="",F743=""),"",IF(AND(F743="Bruk rektangulært",G743=""),"",ROUND(IF(G743&lt;&gt;"",IF( VLOOKUP(G743,'Dim, min og maks'!$A$2:$F$54,6,FALSE)&lt;&gt;0,'1. Prosjekteringsverktøy'!E743/3600/VLOOKUP(G743,'Dim, min og maks'!$A$2:$F$54,6,FALSE),(E743/3600)/(((G743/2/1000))^2*PI())),IF( VLOOKUP(F743,'Dim, min og maks'!$A$2:$F$54,6,FALSE)&lt;&gt;0,'1. Prosjekteringsverktøy'!E743/3600/VLOOKUP($F743,'Dim, min og maks'!$A$2:$F$54,6,FALSE),($E743/3600)/((($F743/2/1000))^2*PI()))),1))),"Dim finnes ikke")</f>
        <v/>
      </c>
      <c r="J743" s="173" t="str">
        <f>IFERROR(ROUND(IF($F743=0,"",IF(H743=CAV!$A$3,E743,IF(G743&lt;&gt;"",IF($G743=100,'2. Velg maks og min hastigheter'!$H$5,IF($G743=125,'2. Velg maks og min hastigheter'!$H$6,IF($G743=160,'2. Velg maks og min hastigheter'!$H$7,IF($G743=200,'2. Velg maks og min hastigheter'!$H$8,IF($G743=250,'2. Velg maks og min hastigheter'!$H$9,IF($G743=315,'2. Velg maks og min hastigheter'!$H$10,IF($G743=400,'2. Velg maks og min hastigheter'!$H$11,IF($G743=500,'2. Velg maks og min hastigheter'!$H$12,IF($G743=630,'2. Velg maks og min hastigheter'!$H$13,VLOOKUP($G743,'Dim, min og maks'!$A$11:$H$54,6,FALSE)*3600*1.5))))))))),IF($F743=100,'2. Velg maks og min hastigheter'!$H$5,IF($F743=125,'2. Velg maks og min hastigheter'!$H$6,IF($F743=160,'2. Velg maks og min hastigheter'!$H$7,IF($F743=200,'2. Velg maks og min hastigheter'!$H$8,IF($F743=250,'2. Velg maks og min hastigheter'!$H$9,IF($F743=315,'2. Velg maks og min hastigheter'!$H$10,IF($F743=400,'2. Velg maks og min hastigheter'!$H$11,IF($F743=500,'2. Velg maks og min hastigheter'!$H$12,IF($F743=630,'2. Velg maks og min hastigheter'!$H$13,VLOOKUP($F743,'Dim, min og maks'!$A$11:$H$54,6,FALSE)*3600*1.5)))))))))))),0),"")</f>
        <v/>
      </c>
      <c r="K743" s="174"/>
      <c r="L743" s="175" t="str">
        <f t="shared" si="25"/>
        <v/>
      </c>
      <c r="M743" s="233" t="str">
        <f t="shared" si="26"/>
        <v/>
      </c>
      <c r="N743" s="233"/>
      <c r="O743" s="233"/>
      <c r="P743" s="164"/>
    </row>
    <row r="744" spans="1:16" ht="15" customHeight="1" x14ac:dyDescent="0.3">
      <c r="A744" s="155"/>
      <c r="B744" s="174" t="s">
        <v>425</v>
      </c>
      <c r="C744" s="164"/>
      <c r="D744" s="164"/>
      <c r="E744" s="164"/>
      <c r="F744" s="169" t="str">
        <f>IF($E744&lt;20,"",IF(H744=CAV!$A$3,IF($E744&lt;='CAV hastighet'!$E$5,100,IF($E744&lt;='CAV hastighet'!$E$6,125,IF($E744&lt;='CAV hastighet'!$E$7,160,IF($E744&lt;='CAV hastighet'!$E$8,200,IF($E744&lt;='CAV hastighet'!$E$9,250,IF($E744&lt;='CAV hastighet'!$E$10,315,IF($E744&lt;='CAV hastighet'!$E$11,400,IF($E744&lt;='CAV hastighet'!$E$12,500,IF($E744&lt;='CAV hastighet'!$E$13,630,"Dim må overstyres"))))))))),IF($E744&lt;='2. Velg maks og min hastigheter'!$E$5,100,IF($E744&lt;='2. Velg maks og min hastigheter'!$E$6,125,IF($E744&lt;='2. Velg maks og min hastigheter'!$E$7,160,IF($E744&lt;='2. Velg maks og min hastigheter'!$E$8,200,IF($E744&lt;='2. Velg maks og min hastigheter'!$E$9,250,IF($E744&lt;='2. Velg maks og min hastigheter'!$E$10,315,IF($E744&lt;='2. Velg maks og min hastigheter'!$E$11,400,IF($E744&lt;='2. Velg maks og min hastigheter'!$E$12,500,IF($E744&lt;='2. Velg maks og min hastigheter'!$E$13,630,"Bruk rektangulært")))))))))))</f>
        <v/>
      </c>
      <c r="G744" s="170"/>
      <c r="H744" s="170"/>
      <c r="I744" s="172" t="str">
        <f>IFERROR(IF(OR($E744="",F744=""),"",IF(AND(F744="Bruk rektangulært",G744=""),"",ROUND(IF(G744&lt;&gt;"",IF( VLOOKUP(G744,'Dim, min og maks'!$A$2:$F$54,6,FALSE)&lt;&gt;0,'1. Prosjekteringsverktøy'!E744/3600/VLOOKUP(G744,'Dim, min og maks'!$A$2:$F$54,6,FALSE),(E744/3600)/(((G744/2/1000))^2*PI())),IF( VLOOKUP(F744,'Dim, min og maks'!$A$2:$F$54,6,FALSE)&lt;&gt;0,'1. Prosjekteringsverktøy'!E744/3600/VLOOKUP($F744,'Dim, min og maks'!$A$2:$F$54,6,FALSE),($E744/3600)/((($F744/2/1000))^2*PI()))),1))),"Dim finnes ikke")</f>
        <v/>
      </c>
      <c r="J744" s="173" t="str">
        <f>IFERROR(ROUND(IF($F744=0,"",IF(H744=CAV!$A$3,E744,IF(G744&lt;&gt;"",IF($G744=100,'2. Velg maks og min hastigheter'!$H$5,IF($G744=125,'2. Velg maks og min hastigheter'!$H$6,IF($G744=160,'2. Velg maks og min hastigheter'!$H$7,IF($G744=200,'2. Velg maks og min hastigheter'!$H$8,IF($G744=250,'2. Velg maks og min hastigheter'!$H$9,IF($G744=315,'2. Velg maks og min hastigheter'!$H$10,IF($G744=400,'2. Velg maks og min hastigheter'!$H$11,IF($G744=500,'2. Velg maks og min hastigheter'!$H$12,IF($G744=630,'2. Velg maks og min hastigheter'!$H$13,VLOOKUP($G744,'Dim, min og maks'!$A$11:$H$54,6,FALSE)*3600*1.5))))))))),IF($F744=100,'2. Velg maks og min hastigheter'!$H$5,IF($F744=125,'2. Velg maks og min hastigheter'!$H$6,IF($F744=160,'2. Velg maks og min hastigheter'!$H$7,IF($F744=200,'2. Velg maks og min hastigheter'!$H$8,IF($F744=250,'2. Velg maks og min hastigheter'!$H$9,IF($F744=315,'2. Velg maks og min hastigheter'!$H$10,IF($F744=400,'2. Velg maks og min hastigheter'!$H$11,IF($F744=500,'2. Velg maks og min hastigheter'!$H$12,IF($F744=630,'2. Velg maks og min hastigheter'!$H$13,VLOOKUP($F744,'Dim, min og maks'!$A$11:$H$54,6,FALSE)*3600*1.5)))))))))))),0),"")</f>
        <v/>
      </c>
      <c r="K744" s="174"/>
      <c r="L744" s="175" t="str">
        <f t="shared" ref="L744:L807" si="27">IF(OR(K744="",J744=""),"",IF(K744&lt;J744,"Ja",""))</f>
        <v/>
      </c>
      <c r="M744" s="233" t="str">
        <f t="shared" si="26"/>
        <v/>
      </c>
      <c r="N744" s="233"/>
      <c r="O744" s="233"/>
      <c r="P744" s="164"/>
    </row>
    <row r="745" spans="1:16" ht="15" customHeight="1" x14ac:dyDescent="0.3">
      <c r="A745" s="155"/>
      <c r="B745" s="174" t="s">
        <v>425</v>
      </c>
      <c r="C745" s="164"/>
      <c r="D745" s="164"/>
      <c r="E745" s="164"/>
      <c r="F745" s="169" t="str">
        <f>IF($E745&lt;20,"",IF(H745=CAV!$A$3,IF($E745&lt;='CAV hastighet'!$E$5,100,IF($E745&lt;='CAV hastighet'!$E$6,125,IF($E745&lt;='CAV hastighet'!$E$7,160,IF($E745&lt;='CAV hastighet'!$E$8,200,IF($E745&lt;='CAV hastighet'!$E$9,250,IF($E745&lt;='CAV hastighet'!$E$10,315,IF($E745&lt;='CAV hastighet'!$E$11,400,IF($E745&lt;='CAV hastighet'!$E$12,500,IF($E745&lt;='CAV hastighet'!$E$13,630,"Dim må overstyres"))))))))),IF($E745&lt;='2. Velg maks og min hastigheter'!$E$5,100,IF($E745&lt;='2. Velg maks og min hastigheter'!$E$6,125,IF($E745&lt;='2. Velg maks og min hastigheter'!$E$7,160,IF($E745&lt;='2. Velg maks og min hastigheter'!$E$8,200,IF($E745&lt;='2. Velg maks og min hastigheter'!$E$9,250,IF($E745&lt;='2. Velg maks og min hastigheter'!$E$10,315,IF($E745&lt;='2. Velg maks og min hastigheter'!$E$11,400,IF($E745&lt;='2. Velg maks og min hastigheter'!$E$12,500,IF($E745&lt;='2. Velg maks og min hastigheter'!$E$13,630,"Bruk rektangulært")))))))))))</f>
        <v/>
      </c>
      <c r="G745" s="170"/>
      <c r="H745" s="170"/>
      <c r="I745" s="172" t="str">
        <f>IFERROR(IF(OR($E745="",F745=""),"",IF(AND(F745="Bruk rektangulært",G745=""),"",ROUND(IF(G745&lt;&gt;"",IF( VLOOKUP(G745,'Dim, min og maks'!$A$2:$F$54,6,FALSE)&lt;&gt;0,'1. Prosjekteringsverktøy'!E745/3600/VLOOKUP(G745,'Dim, min og maks'!$A$2:$F$54,6,FALSE),(E745/3600)/(((G745/2/1000))^2*PI())),IF( VLOOKUP(F745,'Dim, min og maks'!$A$2:$F$54,6,FALSE)&lt;&gt;0,'1. Prosjekteringsverktøy'!E745/3600/VLOOKUP($F745,'Dim, min og maks'!$A$2:$F$54,6,FALSE),($E745/3600)/((($F745/2/1000))^2*PI()))),1))),"Dim finnes ikke")</f>
        <v/>
      </c>
      <c r="J745" s="173" t="str">
        <f>IFERROR(ROUND(IF($F745=0,"",IF(H745=CAV!$A$3,E745,IF(G745&lt;&gt;"",IF($G745=100,'2. Velg maks og min hastigheter'!$H$5,IF($G745=125,'2. Velg maks og min hastigheter'!$H$6,IF($G745=160,'2. Velg maks og min hastigheter'!$H$7,IF($G745=200,'2. Velg maks og min hastigheter'!$H$8,IF($G745=250,'2. Velg maks og min hastigheter'!$H$9,IF($G745=315,'2. Velg maks og min hastigheter'!$H$10,IF($G745=400,'2. Velg maks og min hastigheter'!$H$11,IF($G745=500,'2. Velg maks og min hastigheter'!$H$12,IF($G745=630,'2. Velg maks og min hastigheter'!$H$13,VLOOKUP($G745,'Dim, min og maks'!$A$11:$H$54,6,FALSE)*3600*1.5))))))))),IF($F745=100,'2. Velg maks og min hastigheter'!$H$5,IF($F745=125,'2. Velg maks og min hastigheter'!$H$6,IF($F745=160,'2. Velg maks og min hastigheter'!$H$7,IF($F745=200,'2. Velg maks og min hastigheter'!$H$8,IF($F745=250,'2. Velg maks og min hastigheter'!$H$9,IF($F745=315,'2. Velg maks og min hastigheter'!$H$10,IF($F745=400,'2. Velg maks og min hastigheter'!$H$11,IF($F745=500,'2. Velg maks og min hastigheter'!$H$12,IF($F745=630,'2. Velg maks og min hastigheter'!$H$13,VLOOKUP($F745,'Dim, min og maks'!$A$11:$H$54,6,FALSE)*3600*1.5)))))))))))),0),"")</f>
        <v/>
      </c>
      <c r="K745" s="174"/>
      <c r="L745" s="175" t="str">
        <f t="shared" si="27"/>
        <v/>
      </c>
      <c r="M745" s="233" t="str">
        <f t="shared" si="26"/>
        <v/>
      </c>
      <c r="N745" s="233"/>
      <c r="O745" s="233"/>
      <c r="P745" s="164"/>
    </row>
    <row r="746" spans="1:16" ht="15" customHeight="1" x14ac:dyDescent="0.3">
      <c r="A746" s="155"/>
      <c r="B746" s="174" t="s">
        <v>425</v>
      </c>
      <c r="C746" s="164"/>
      <c r="D746" s="164"/>
      <c r="E746" s="164"/>
      <c r="F746" s="169" t="str">
        <f>IF($E746&lt;20,"",IF(H746=CAV!$A$3,IF($E746&lt;='CAV hastighet'!$E$5,100,IF($E746&lt;='CAV hastighet'!$E$6,125,IF($E746&lt;='CAV hastighet'!$E$7,160,IF($E746&lt;='CAV hastighet'!$E$8,200,IF($E746&lt;='CAV hastighet'!$E$9,250,IF($E746&lt;='CAV hastighet'!$E$10,315,IF($E746&lt;='CAV hastighet'!$E$11,400,IF($E746&lt;='CAV hastighet'!$E$12,500,IF($E746&lt;='CAV hastighet'!$E$13,630,"Dim må overstyres"))))))))),IF($E746&lt;='2. Velg maks og min hastigheter'!$E$5,100,IF($E746&lt;='2. Velg maks og min hastigheter'!$E$6,125,IF($E746&lt;='2. Velg maks og min hastigheter'!$E$7,160,IF($E746&lt;='2. Velg maks og min hastigheter'!$E$8,200,IF($E746&lt;='2. Velg maks og min hastigheter'!$E$9,250,IF($E746&lt;='2. Velg maks og min hastigheter'!$E$10,315,IF($E746&lt;='2. Velg maks og min hastigheter'!$E$11,400,IF($E746&lt;='2. Velg maks og min hastigheter'!$E$12,500,IF($E746&lt;='2. Velg maks og min hastigheter'!$E$13,630,"Bruk rektangulært")))))))))))</f>
        <v/>
      </c>
      <c r="G746" s="170"/>
      <c r="H746" s="170"/>
      <c r="I746" s="172" t="str">
        <f>IFERROR(IF(OR($E746="",F746=""),"",IF(AND(F746="Bruk rektangulært",G746=""),"",ROUND(IF(G746&lt;&gt;"",IF( VLOOKUP(G746,'Dim, min og maks'!$A$2:$F$54,6,FALSE)&lt;&gt;0,'1. Prosjekteringsverktøy'!E746/3600/VLOOKUP(G746,'Dim, min og maks'!$A$2:$F$54,6,FALSE),(E746/3600)/(((G746/2/1000))^2*PI())),IF( VLOOKUP(F746,'Dim, min og maks'!$A$2:$F$54,6,FALSE)&lt;&gt;0,'1. Prosjekteringsverktøy'!E746/3600/VLOOKUP($F746,'Dim, min og maks'!$A$2:$F$54,6,FALSE),($E746/3600)/((($F746/2/1000))^2*PI()))),1))),"Dim finnes ikke")</f>
        <v/>
      </c>
      <c r="J746" s="173" t="str">
        <f>IFERROR(ROUND(IF($F746=0,"",IF(H746=CAV!$A$3,E746,IF(G746&lt;&gt;"",IF($G746=100,'2. Velg maks og min hastigheter'!$H$5,IF($G746=125,'2. Velg maks og min hastigheter'!$H$6,IF($G746=160,'2. Velg maks og min hastigheter'!$H$7,IF($G746=200,'2. Velg maks og min hastigheter'!$H$8,IF($G746=250,'2. Velg maks og min hastigheter'!$H$9,IF($G746=315,'2. Velg maks og min hastigheter'!$H$10,IF($G746=400,'2. Velg maks og min hastigheter'!$H$11,IF($G746=500,'2. Velg maks og min hastigheter'!$H$12,IF($G746=630,'2. Velg maks og min hastigheter'!$H$13,VLOOKUP($G746,'Dim, min og maks'!$A$11:$H$54,6,FALSE)*3600*1.5))))))))),IF($F746=100,'2. Velg maks og min hastigheter'!$H$5,IF($F746=125,'2. Velg maks og min hastigheter'!$H$6,IF($F746=160,'2. Velg maks og min hastigheter'!$H$7,IF($F746=200,'2. Velg maks og min hastigheter'!$H$8,IF($F746=250,'2. Velg maks og min hastigheter'!$H$9,IF($F746=315,'2. Velg maks og min hastigheter'!$H$10,IF($F746=400,'2. Velg maks og min hastigheter'!$H$11,IF($F746=500,'2. Velg maks og min hastigheter'!$H$12,IF($F746=630,'2. Velg maks og min hastigheter'!$H$13,VLOOKUP($F746,'Dim, min og maks'!$A$11:$H$54,6,FALSE)*3600*1.5)))))))))))),0),"")</f>
        <v/>
      </c>
      <c r="K746" s="174"/>
      <c r="L746" s="175" t="str">
        <f t="shared" si="27"/>
        <v/>
      </c>
      <c r="M746" s="233" t="str">
        <f t="shared" si="26"/>
        <v/>
      </c>
      <c r="N746" s="233"/>
      <c r="O746" s="233"/>
      <c r="P746" s="164"/>
    </row>
    <row r="747" spans="1:16" ht="15" customHeight="1" x14ac:dyDescent="0.3">
      <c r="A747" s="155"/>
      <c r="B747" s="174" t="s">
        <v>425</v>
      </c>
      <c r="C747" s="164"/>
      <c r="D747" s="164"/>
      <c r="E747" s="164"/>
      <c r="F747" s="169" t="str">
        <f>IF($E747&lt;20,"",IF(H747=CAV!$A$3,IF($E747&lt;='CAV hastighet'!$E$5,100,IF($E747&lt;='CAV hastighet'!$E$6,125,IF($E747&lt;='CAV hastighet'!$E$7,160,IF($E747&lt;='CAV hastighet'!$E$8,200,IF($E747&lt;='CAV hastighet'!$E$9,250,IF($E747&lt;='CAV hastighet'!$E$10,315,IF($E747&lt;='CAV hastighet'!$E$11,400,IF($E747&lt;='CAV hastighet'!$E$12,500,IF($E747&lt;='CAV hastighet'!$E$13,630,"Dim må overstyres"))))))))),IF($E747&lt;='2. Velg maks og min hastigheter'!$E$5,100,IF($E747&lt;='2. Velg maks og min hastigheter'!$E$6,125,IF($E747&lt;='2. Velg maks og min hastigheter'!$E$7,160,IF($E747&lt;='2. Velg maks og min hastigheter'!$E$8,200,IF($E747&lt;='2. Velg maks og min hastigheter'!$E$9,250,IF($E747&lt;='2. Velg maks og min hastigheter'!$E$10,315,IF($E747&lt;='2. Velg maks og min hastigheter'!$E$11,400,IF($E747&lt;='2. Velg maks og min hastigheter'!$E$12,500,IF($E747&lt;='2. Velg maks og min hastigheter'!$E$13,630,"Bruk rektangulært")))))))))))</f>
        <v/>
      </c>
      <c r="G747" s="170"/>
      <c r="H747" s="170"/>
      <c r="I747" s="172" t="str">
        <f>IFERROR(IF(OR($E747="",F747=""),"",IF(AND(F747="Bruk rektangulært",G747=""),"",ROUND(IF(G747&lt;&gt;"",IF( VLOOKUP(G747,'Dim, min og maks'!$A$2:$F$54,6,FALSE)&lt;&gt;0,'1. Prosjekteringsverktøy'!E747/3600/VLOOKUP(G747,'Dim, min og maks'!$A$2:$F$54,6,FALSE),(E747/3600)/(((G747/2/1000))^2*PI())),IF( VLOOKUP(F747,'Dim, min og maks'!$A$2:$F$54,6,FALSE)&lt;&gt;0,'1. Prosjekteringsverktøy'!E747/3600/VLOOKUP($F747,'Dim, min og maks'!$A$2:$F$54,6,FALSE),($E747/3600)/((($F747/2/1000))^2*PI()))),1))),"Dim finnes ikke")</f>
        <v/>
      </c>
      <c r="J747" s="173" t="str">
        <f>IFERROR(ROUND(IF($F747=0,"",IF(H747=CAV!$A$3,E747,IF(G747&lt;&gt;"",IF($G747=100,'2. Velg maks og min hastigheter'!$H$5,IF($G747=125,'2. Velg maks og min hastigheter'!$H$6,IF($G747=160,'2. Velg maks og min hastigheter'!$H$7,IF($G747=200,'2. Velg maks og min hastigheter'!$H$8,IF($G747=250,'2. Velg maks og min hastigheter'!$H$9,IF($G747=315,'2. Velg maks og min hastigheter'!$H$10,IF($G747=400,'2. Velg maks og min hastigheter'!$H$11,IF($G747=500,'2. Velg maks og min hastigheter'!$H$12,IF($G747=630,'2. Velg maks og min hastigheter'!$H$13,VLOOKUP($G747,'Dim, min og maks'!$A$11:$H$54,6,FALSE)*3600*1.5))))))))),IF($F747=100,'2. Velg maks og min hastigheter'!$H$5,IF($F747=125,'2. Velg maks og min hastigheter'!$H$6,IF($F747=160,'2. Velg maks og min hastigheter'!$H$7,IF($F747=200,'2. Velg maks og min hastigheter'!$H$8,IF($F747=250,'2. Velg maks og min hastigheter'!$H$9,IF($F747=315,'2. Velg maks og min hastigheter'!$H$10,IF($F747=400,'2. Velg maks og min hastigheter'!$H$11,IF($F747=500,'2. Velg maks og min hastigheter'!$H$12,IF($F747=630,'2. Velg maks og min hastigheter'!$H$13,VLOOKUP($F747,'Dim, min og maks'!$A$11:$H$54,6,FALSE)*3600*1.5)))))))))))),0),"")</f>
        <v/>
      </c>
      <c r="K747" s="174"/>
      <c r="L747" s="175" t="str">
        <f t="shared" si="27"/>
        <v/>
      </c>
      <c r="M747" s="233" t="str">
        <f t="shared" si="26"/>
        <v/>
      </c>
      <c r="N747" s="233"/>
      <c r="O747" s="233"/>
      <c r="P747" s="164"/>
    </row>
    <row r="748" spans="1:16" ht="15" customHeight="1" x14ac:dyDescent="0.3">
      <c r="A748" s="155"/>
      <c r="B748" s="174" t="s">
        <v>425</v>
      </c>
      <c r="C748" s="164"/>
      <c r="D748" s="164"/>
      <c r="E748" s="164"/>
      <c r="F748" s="169" t="str">
        <f>IF($E748&lt;20,"",IF(H748=CAV!$A$3,IF($E748&lt;='CAV hastighet'!$E$5,100,IF($E748&lt;='CAV hastighet'!$E$6,125,IF($E748&lt;='CAV hastighet'!$E$7,160,IF($E748&lt;='CAV hastighet'!$E$8,200,IF($E748&lt;='CAV hastighet'!$E$9,250,IF($E748&lt;='CAV hastighet'!$E$10,315,IF($E748&lt;='CAV hastighet'!$E$11,400,IF($E748&lt;='CAV hastighet'!$E$12,500,IF($E748&lt;='CAV hastighet'!$E$13,630,"Dim må overstyres"))))))))),IF($E748&lt;='2. Velg maks og min hastigheter'!$E$5,100,IF($E748&lt;='2. Velg maks og min hastigheter'!$E$6,125,IF($E748&lt;='2. Velg maks og min hastigheter'!$E$7,160,IF($E748&lt;='2. Velg maks og min hastigheter'!$E$8,200,IF($E748&lt;='2. Velg maks og min hastigheter'!$E$9,250,IF($E748&lt;='2. Velg maks og min hastigheter'!$E$10,315,IF($E748&lt;='2. Velg maks og min hastigheter'!$E$11,400,IF($E748&lt;='2. Velg maks og min hastigheter'!$E$12,500,IF($E748&lt;='2. Velg maks og min hastigheter'!$E$13,630,"Bruk rektangulært")))))))))))</f>
        <v/>
      </c>
      <c r="G748" s="170"/>
      <c r="H748" s="170"/>
      <c r="I748" s="172" t="str">
        <f>IFERROR(IF(OR($E748="",F748=""),"",IF(AND(F748="Bruk rektangulært",G748=""),"",ROUND(IF(G748&lt;&gt;"",IF( VLOOKUP(G748,'Dim, min og maks'!$A$2:$F$54,6,FALSE)&lt;&gt;0,'1. Prosjekteringsverktøy'!E748/3600/VLOOKUP(G748,'Dim, min og maks'!$A$2:$F$54,6,FALSE),(E748/3600)/(((G748/2/1000))^2*PI())),IF( VLOOKUP(F748,'Dim, min og maks'!$A$2:$F$54,6,FALSE)&lt;&gt;0,'1. Prosjekteringsverktøy'!E748/3600/VLOOKUP($F748,'Dim, min og maks'!$A$2:$F$54,6,FALSE),($E748/3600)/((($F748/2/1000))^2*PI()))),1))),"Dim finnes ikke")</f>
        <v/>
      </c>
      <c r="J748" s="173" t="str">
        <f>IFERROR(ROUND(IF($F748=0,"",IF(H748=CAV!$A$3,E748,IF(G748&lt;&gt;"",IF($G748=100,'2. Velg maks og min hastigheter'!$H$5,IF($G748=125,'2. Velg maks og min hastigheter'!$H$6,IF($G748=160,'2. Velg maks og min hastigheter'!$H$7,IF($G748=200,'2. Velg maks og min hastigheter'!$H$8,IF($G748=250,'2. Velg maks og min hastigheter'!$H$9,IF($G748=315,'2. Velg maks og min hastigheter'!$H$10,IF($G748=400,'2. Velg maks og min hastigheter'!$H$11,IF($G748=500,'2. Velg maks og min hastigheter'!$H$12,IF($G748=630,'2. Velg maks og min hastigheter'!$H$13,VLOOKUP($G748,'Dim, min og maks'!$A$11:$H$54,6,FALSE)*3600*1.5))))))))),IF($F748=100,'2. Velg maks og min hastigheter'!$H$5,IF($F748=125,'2. Velg maks og min hastigheter'!$H$6,IF($F748=160,'2. Velg maks og min hastigheter'!$H$7,IF($F748=200,'2. Velg maks og min hastigheter'!$H$8,IF($F748=250,'2. Velg maks og min hastigheter'!$H$9,IF($F748=315,'2. Velg maks og min hastigheter'!$H$10,IF($F748=400,'2. Velg maks og min hastigheter'!$H$11,IF($F748=500,'2. Velg maks og min hastigheter'!$H$12,IF($F748=630,'2. Velg maks og min hastigheter'!$H$13,VLOOKUP($F748,'Dim, min og maks'!$A$11:$H$54,6,FALSE)*3600*1.5)))))))))))),0),"")</f>
        <v/>
      </c>
      <c r="K748" s="174"/>
      <c r="L748" s="175" t="str">
        <f t="shared" si="27"/>
        <v/>
      </c>
      <c r="M748" s="233" t="str">
        <f t="shared" si="26"/>
        <v/>
      </c>
      <c r="N748" s="233"/>
      <c r="O748" s="233"/>
      <c r="P748" s="164"/>
    </row>
    <row r="749" spans="1:16" ht="15" customHeight="1" x14ac:dyDescent="0.3">
      <c r="A749" s="155"/>
      <c r="B749" s="174" t="s">
        <v>425</v>
      </c>
      <c r="C749" s="164"/>
      <c r="D749" s="164"/>
      <c r="E749" s="164"/>
      <c r="F749" s="169" t="str">
        <f>IF($E749&lt;20,"",IF(H749=CAV!$A$3,IF($E749&lt;='CAV hastighet'!$E$5,100,IF($E749&lt;='CAV hastighet'!$E$6,125,IF($E749&lt;='CAV hastighet'!$E$7,160,IF($E749&lt;='CAV hastighet'!$E$8,200,IF($E749&lt;='CAV hastighet'!$E$9,250,IF($E749&lt;='CAV hastighet'!$E$10,315,IF($E749&lt;='CAV hastighet'!$E$11,400,IF($E749&lt;='CAV hastighet'!$E$12,500,IF($E749&lt;='CAV hastighet'!$E$13,630,"Dim må overstyres"))))))))),IF($E749&lt;='2. Velg maks og min hastigheter'!$E$5,100,IF($E749&lt;='2. Velg maks og min hastigheter'!$E$6,125,IF($E749&lt;='2. Velg maks og min hastigheter'!$E$7,160,IF($E749&lt;='2. Velg maks og min hastigheter'!$E$8,200,IF($E749&lt;='2. Velg maks og min hastigheter'!$E$9,250,IF($E749&lt;='2. Velg maks og min hastigheter'!$E$10,315,IF($E749&lt;='2. Velg maks og min hastigheter'!$E$11,400,IF($E749&lt;='2. Velg maks og min hastigheter'!$E$12,500,IF($E749&lt;='2. Velg maks og min hastigheter'!$E$13,630,"Bruk rektangulært")))))))))))</f>
        <v/>
      </c>
      <c r="G749" s="170"/>
      <c r="H749" s="170"/>
      <c r="I749" s="172" t="str">
        <f>IFERROR(IF(OR($E749="",F749=""),"",IF(AND(F749="Bruk rektangulært",G749=""),"",ROUND(IF(G749&lt;&gt;"",IF( VLOOKUP(G749,'Dim, min og maks'!$A$2:$F$54,6,FALSE)&lt;&gt;0,'1. Prosjekteringsverktøy'!E749/3600/VLOOKUP(G749,'Dim, min og maks'!$A$2:$F$54,6,FALSE),(E749/3600)/(((G749/2/1000))^2*PI())),IF( VLOOKUP(F749,'Dim, min og maks'!$A$2:$F$54,6,FALSE)&lt;&gt;0,'1. Prosjekteringsverktøy'!E749/3600/VLOOKUP($F749,'Dim, min og maks'!$A$2:$F$54,6,FALSE),($E749/3600)/((($F749/2/1000))^2*PI()))),1))),"Dim finnes ikke")</f>
        <v/>
      </c>
      <c r="J749" s="173" t="str">
        <f>IFERROR(ROUND(IF($F749=0,"",IF(H749=CAV!$A$3,E749,IF(G749&lt;&gt;"",IF($G749=100,'2. Velg maks og min hastigheter'!$H$5,IF($G749=125,'2. Velg maks og min hastigheter'!$H$6,IF($G749=160,'2. Velg maks og min hastigheter'!$H$7,IF($G749=200,'2. Velg maks og min hastigheter'!$H$8,IF($G749=250,'2. Velg maks og min hastigheter'!$H$9,IF($G749=315,'2. Velg maks og min hastigheter'!$H$10,IF($G749=400,'2. Velg maks og min hastigheter'!$H$11,IF($G749=500,'2. Velg maks og min hastigheter'!$H$12,IF($G749=630,'2. Velg maks og min hastigheter'!$H$13,VLOOKUP($G749,'Dim, min og maks'!$A$11:$H$54,6,FALSE)*3600*1.5))))))))),IF($F749=100,'2. Velg maks og min hastigheter'!$H$5,IF($F749=125,'2. Velg maks og min hastigheter'!$H$6,IF($F749=160,'2. Velg maks og min hastigheter'!$H$7,IF($F749=200,'2. Velg maks og min hastigheter'!$H$8,IF($F749=250,'2. Velg maks og min hastigheter'!$H$9,IF($F749=315,'2. Velg maks og min hastigheter'!$H$10,IF($F749=400,'2. Velg maks og min hastigheter'!$H$11,IF($F749=500,'2. Velg maks og min hastigheter'!$H$12,IF($F749=630,'2. Velg maks og min hastigheter'!$H$13,VLOOKUP($F749,'Dim, min og maks'!$A$11:$H$54,6,FALSE)*3600*1.5)))))))))))),0),"")</f>
        <v/>
      </c>
      <c r="K749" s="174"/>
      <c r="L749" s="175" t="str">
        <f t="shared" si="27"/>
        <v/>
      </c>
      <c r="M749" s="233" t="str">
        <f t="shared" si="26"/>
        <v/>
      </c>
      <c r="N749" s="233"/>
      <c r="O749" s="233"/>
      <c r="P749" s="164"/>
    </row>
    <row r="750" spans="1:16" ht="15" customHeight="1" x14ac:dyDescent="0.3">
      <c r="A750" s="155"/>
      <c r="B750" s="174" t="s">
        <v>425</v>
      </c>
      <c r="C750" s="164"/>
      <c r="D750" s="164"/>
      <c r="E750" s="164"/>
      <c r="F750" s="169" t="str">
        <f>IF($E750&lt;20,"",IF(H750=CAV!$A$3,IF($E750&lt;='CAV hastighet'!$E$5,100,IF($E750&lt;='CAV hastighet'!$E$6,125,IF($E750&lt;='CAV hastighet'!$E$7,160,IF($E750&lt;='CAV hastighet'!$E$8,200,IF($E750&lt;='CAV hastighet'!$E$9,250,IF($E750&lt;='CAV hastighet'!$E$10,315,IF($E750&lt;='CAV hastighet'!$E$11,400,IF($E750&lt;='CAV hastighet'!$E$12,500,IF($E750&lt;='CAV hastighet'!$E$13,630,"Dim må overstyres"))))))))),IF($E750&lt;='2. Velg maks og min hastigheter'!$E$5,100,IF($E750&lt;='2. Velg maks og min hastigheter'!$E$6,125,IF($E750&lt;='2. Velg maks og min hastigheter'!$E$7,160,IF($E750&lt;='2. Velg maks og min hastigheter'!$E$8,200,IF($E750&lt;='2. Velg maks og min hastigheter'!$E$9,250,IF($E750&lt;='2. Velg maks og min hastigheter'!$E$10,315,IF($E750&lt;='2. Velg maks og min hastigheter'!$E$11,400,IF($E750&lt;='2. Velg maks og min hastigheter'!$E$12,500,IF($E750&lt;='2. Velg maks og min hastigheter'!$E$13,630,"Bruk rektangulært")))))))))))</f>
        <v/>
      </c>
      <c r="G750" s="170"/>
      <c r="H750" s="170"/>
      <c r="I750" s="172" t="str">
        <f>IFERROR(IF(OR($E750="",F750=""),"",IF(AND(F750="Bruk rektangulært",G750=""),"",ROUND(IF(G750&lt;&gt;"",IF( VLOOKUP(G750,'Dim, min og maks'!$A$2:$F$54,6,FALSE)&lt;&gt;0,'1. Prosjekteringsverktøy'!E750/3600/VLOOKUP(G750,'Dim, min og maks'!$A$2:$F$54,6,FALSE),(E750/3600)/(((G750/2/1000))^2*PI())),IF( VLOOKUP(F750,'Dim, min og maks'!$A$2:$F$54,6,FALSE)&lt;&gt;0,'1. Prosjekteringsverktøy'!E750/3600/VLOOKUP($F750,'Dim, min og maks'!$A$2:$F$54,6,FALSE),($E750/3600)/((($F750/2/1000))^2*PI()))),1))),"Dim finnes ikke")</f>
        <v/>
      </c>
      <c r="J750" s="173" t="str">
        <f>IFERROR(ROUND(IF($F750=0,"",IF(H750=CAV!$A$3,E750,IF(G750&lt;&gt;"",IF($G750=100,'2. Velg maks og min hastigheter'!$H$5,IF($G750=125,'2. Velg maks og min hastigheter'!$H$6,IF($G750=160,'2. Velg maks og min hastigheter'!$H$7,IF($G750=200,'2. Velg maks og min hastigheter'!$H$8,IF($G750=250,'2. Velg maks og min hastigheter'!$H$9,IF($G750=315,'2. Velg maks og min hastigheter'!$H$10,IF($G750=400,'2. Velg maks og min hastigheter'!$H$11,IF($G750=500,'2. Velg maks og min hastigheter'!$H$12,IF($G750=630,'2. Velg maks og min hastigheter'!$H$13,VLOOKUP($G750,'Dim, min og maks'!$A$11:$H$54,6,FALSE)*3600*1.5))))))))),IF($F750=100,'2. Velg maks og min hastigheter'!$H$5,IF($F750=125,'2. Velg maks og min hastigheter'!$H$6,IF($F750=160,'2. Velg maks og min hastigheter'!$H$7,IF($F750=200,'2. Velg maks og min hastigheter'!$H$8,IF($F750=250,'2. Velg maks og min hastigheter'!$H$9,IF($F750=315,'2. Velg maks og min hastigheter'!$H$10,IF($F750=400,'2. Velg maks og min hastigheter'!$H$11,IF($F750=500,'2. Velg maks og min hastigheter'!$H$12,IF($F750=630,'2. Velg maks og min hastigheter'!$H$13,VLOOKUP($F750,'Dim, min og maks'!$A$11:$H$54,6,FALSE)*3600*1.5)))))))))))),0),"")</f>
        <v/>
      </c>
      <c r="K750" s="174"/>
      <c r="L750" s="175" t="str">
        <f t="shared" si="27"/>
        <v/>
      </c>
      <c r="M750" s="233" t="str">
        <f t="shared" si="26"/>
        <v/>
      </c>
      <c r="N750" s="233"/>
      <c r="O750" s="233"/>
      <c r="P750" s="164"/>
    </row>
    <row r="751" spans="1:16" ht="15" customHeight="1" x14ac:dyDescent="0.3">
      <c r="A751" s="155"/>
      <c r="B751" s="174" t="s">
        <v>425</v>
      </c>
      <c r="C751" s="164"/>
      <c r="D751" s="164"/>
      <c r="E751" s="164"/>
      <c r="F751" s="169" t="str">
        <f>IF($E751&lt;20,"",IF(H751=CAV!$A$3,IF($E751&lt;='CAV hastighet'!$E$5,100,IF($E751&lt;='CAV hastighet'!$E$6,125,IF($E751&lt;='CAV hastighet'!$E$7,160,IF($E751&lt;='CAV hastighet'!$E$8,200,IF($E751&lt;='CAV hastighet'!$E$9,250,IF($E751&lt;='CAV hastighet'!$E$10,315,IF($E751&lt;='CAV hastighet'!$E$11,400,IF($E751&lt;='CAV hastighet'!$E$12,500,IF($E751&lt;='CAV hastighet'!$E$13,630,"Dim må overstyres"))))))))),IF($E751&lt;='2. Velg maks og min hastigheter'!$E$5,100,IF($E751&lt;='2. Velg maks og min hastigheter'!$E$6,125,IF($E751&lt;='2. Velg maks og min hastigheter'!$E$7,160,IF($E751&lt;='2. Velg maks og min hastigheter'!$E$8,200,IF($E751&lt;='2. Velg maks og min hastigheter'!$E$9,250,IF($E751&lt;='2. Velg maks og min hastigheter'!$E$10,315,IF($E751&lt;='2. Velg maks og min hastigheter'!$E$11,400,IF($E751&lt;='2. Velg maks og min hastigheter'!$E$12,500,IF($E751&lt;='2. Velg maks og min hastigheter'!$E$13,630,"Bruk rektangulært")))))))))))</f>
        <v/>
      </c>
      <c r="G751" s="170"/>
      <c r="H751" s="170"/>
      <c r="I751" s="172" t="str">
        <f>IFERROR(IF(OR($E751="",F751=""),"",IF(AND(F751="Bruk rektangulært",G751=""),"",ROUND(IF(G751&lt;&gt;"",IF( VLOOKUP(G751,'Dim, min og maks'!$A$2:$F$54,6,FALSE)&lt;&gt;0,'1. Prosjekteringsverktøy'!E751/3600/VLOOKUP(G751,'Dim, min og maks'!$A$2:$F$54,6,FALSE),(E751/3600)/(((G751/2/1000))^2*PI())),IF( VLOOKUP(F751,'Dim, min og maks'!$A$2:$F$54,6,FALSE)&lt;&gt;0,'1. Prosjekteringsverktøy'!E751/3600/VLOOKUP($F751,'Dim, min og maks'!$A$2:$F$54,6,FALSE),($E751/3600)/((($F751/2/1000))^2*PI()))),1))),"Dim finnes ikke")</f>
        <v/>
      </c>
      <c r="J751" s="173" t="str">
        <f>IFERROR(ROUND(IF($F751=0,"",IF(H751=CAV!$A$3,E751,IF(G751&lt;&gt;"",IF($G751=100,'2. Velg maks og min hastigheter'!$H$5,IF($G751=125,'2. Velg maks og min hastigheter'!$H$6,IF($G751=160,'2. Velg maks og min hastigheter'!$H$7,IF($G751=200,'2. Velg maks og min hastigheter'!$H$8,IF($G751=250,'2. Velg maks og min hastigheter'!$H$9,IF($G751=315,'2. Velg maks og min hastigheter'!$H$10,IF($G751=400,'2. Velg maks og min hastigheter'!$H$11,IF($G751=500,'2. Velg maks og min hastigheter'!$H$12,IF($G751=630,'2. Velg maks og min hastigheter'!$H$13,VLOOKUP($G751,'Dim, min og maks'!$A$11:$H$54,6,FALSE)*3600*1.5))))))))),IF($F751=100,'2. Velg maks og min hastigheter'!$H$5,IF($F751=125,'2. Velg maks og min hastigheter'!$H$6,IF($F751=160,'2. Velg maks og min hastigheter'!$H$7,IF($F751=200,'2. Velg maks og min hastigheter'!$H$8,IF($F751=250,'2. Velg maks og min hastigheter'!$H$9,IF($F751=315,'2. Velg maks og min hastigheter'!$H$10,IF($F751=400,'2. Velg maks og min hastigheter'!$H$11,IF($F751=500,'2. Velg maks og min hastigheter'!$H$12,IF($F751=630,'2. Velg maks og min hastigheter'!$H$13,VLOOKUP($F751,'Dim, min og maks'!$A$11:$H$54,6,FALSE)*3600*1.5)))))))))))),0),"")</f>
        <v/>
      </c>
      <c r="K751" s="174"/>
      <c r="L751" s="175" t="str">
        <f t="shared" si="27"/>
        <v/>
      </c>
      <c r="M751" s="233" t="str">
        <f t="shared" si="26"/>
        <v/>
      </c>
      <c r="N751" s="233"/>
      <c r="O751" s="233"/>
      <c r="P751" s="164"/>
    </row>
    <row r="752" spans="1:16" ht="15" customHeight="1" x14ac:dyDescent="0.3">
      <c r="A752" s="155"/>
      <c r="B752" s="174" t="s">
        <v>425</v>
      </c>
      <c r="C752" s="164"/>
      <c r="D752" s="164"/>
      <c r="E752" s="164"/>
      <c r="F752" s="169" t="str">
        <f>IF($E752&lt;20,"",IF(H752=CAV!$A$3,IF($E752&lt;='CAV hastighet'!$E$5,100,IF($E752&lt;='CAV hastighet'!$E$6,125,IF($E752&lt;='CAV hastighet'!$E$7,160,IF($E752&lt;='CAV hastighet'!$E$8,200,IF($E752&lt;='CAV hastighet'!$E$9,250,IF($E752&lt;='CAV hastighet'!$E$10,315,IF($E752&lt;='CAV hastighet'!$E$11,400,IF($E752&lt;='CAV hastighet'!$E$12,500,IF($E752&lt;='CAV hastighet'!$E$13,630,"Dim må overstyres"))))))))),IF($E752&lt;='2. Velg maks og min hastigheter'!$E$5,100,IF($E752&lt;='2. Velg maks og min hastigheter'!$E$6,125,IF($E752&lt;='2. Velg maks og min hastigheter'!$E$7,160,IF($E752&lt;='2. Velg maks og min hastigheter'!$E$8,200,IF($E752&lt;='2. Velg maks og min hastigheter'!$E$9,250,IF($E752&lt;='2. Velg maks og min hastigheter'!$E$10,315,IF($E752&lt;='2. Velg maks og min hastigheter'!$E$11,400,IF($E752&lt;='2. Velg maks og min hastigheter'!$E$12,500,IF($E752&lt;='2. Velg maks og min hastigheter'!$E$13,630,"Bruk rektangulært")))))))))))</f>
        <v/>
      </c>
      <c r="G752" s="170"/>
      <c r="H752" s="170"/>
      <c r="I752" s="172" t="str">
        <f>IFERROR(IF(OR($E752="",F752=""),"",IF(AND(F752="Bruk rektangulært",G752=""),"",ROUND(IF(G752&lt;&gt;"",IF( VLOOKUP(G752,'Dim, min og maks'!$A$2:$F$54,6,FALSE)&lt;&gt;0,'1. Prosjekteringsverktøy'!E752/3600/VLOOKUP(G752,'Dim, min og maks'!$A$2:$F$54,6,FALSE),(E752/3600)/(((G752/2/1000))^2*PI())),IF( VLOOKUP(F752,'Dim, min og maks'!$A$2:$F$54,6,FALSE)&lt;&gt;0,'1. Prosjekteringsverktøy'!E752/3600/VLOOKUP($F752,'Dim, min og maks'!$A$2:$F$54,6,FALSE),($E752/3600)/((($F752/2/1000))^2*PI()))),1))),"Dim finnes ikke")</f>
        <v/>
      </c>
      <c r="J752" s="173" t="str">
        <f>IFERROR(ROUND(IF($F752=0,"",IF(H752=CAV!$A$3,E752,IF(G752&lt;&gt;"",IF($G752=100,'2. Velg maks og min hastigheter'!$H$5,IF($G752=125,'2. Velg maks og min hastigheter'!$H$6,IF($G752=160,'2. Velg maks og min hastigheter'!$H$7,IF($G752=200,'2. Velg maks og min hastigheter'!$H$8,IF($G752=250,'2. Velg maks og min hastigheter'!$H$9,IF($G752=315,'2. Velg maks og min hastigheter'!$H$10,IF($G752=400,'2. Velg maks og min hastigheter'!$H$11,IF($G752=500,'2. Velg maks og min hastigheter'!$H$12,IF($G752=630,'2. Velg maks og min hastigheter'!$H$13,VLOOKUP($G752,'Dim, min og maks'!$A$11:$H$54,6,FALSE)*3600*1.5))))))))),IF($F752=100,'2. Velg maks og min hastigheter'!$H$5,IF($F752=125,'2. Velg maks og min hastigheter'!$H$6,IF($F752=160,'2. Velg maks og min hastigheter'!$H$7,IF($F752=200,'2. Velg maks og min hastigheter'!$H$8,IF($F752=250,'2. Velg maks og min hastigheter'!$H$9,IF($F752=315,'2. Velg maks og min hastigheter'!$H$10,IF($F752=400,'2. Velg maks og min hastigheter'!$H$11,IF($F752=500,'2. Velg maks og min hastigheter'!$H$12,IF($F752=630,'2. Velg maks og min hastigheter'!$H$13,VLOOKUP($F752,'Dim, min og maks'!$A$11:$H$54,6,FALSE)*3600*1.5)))))))))))),0),"")</f>
        <v/>
      </c>
      <c r="K752" s="174"/>
      <c r="L752" s="175" t="str">
        <f t="shared" si="27"/>
        <v/>
      </c>
      <c r="M752" s="233" t="str">
        <f t="shared" si="26"/>
        <v/>
      </c>
      <c r="N752" s="233"/>
      <c r="O752" s="233"/>
      <c r="P752" s="164"/>
    </row>
    <row r="753" spans="1:16" ht="15" customHeight="1" x14ac:dyDescent="0.3">
      <c r="A753" s="155"/>
      <c r="B753" s="174" t="s">
        <v>425</v>
      </c>
      <c r="C753" s="164"/>
      <c r="D753" s="164"/>
      <c r="E753" s="164"/>
      <c r="F753" s="169" t="str">
        <f>IF($E753&lt;20,"",IF(H753=CAV!$A$3,IF($E753&lt;='CAV hastighet'!$E$5,100,IF($E753&lt;='CAV hastighet'!$E$6,125,IF($E753&lt;='CAV hastighet'!$E$7,160,IF($E753&lt;='CAV hastighet'!$E$8,200,IF($E753&lt;='CAV hastighet'!$E$9,250,IF($E753&lt;='CAV hastighet'!$E$10,315,IF($E753&lt;='CAV hastighet'!$E$11,400,IF($E753&lt;='CAV hastighet'!$E$12,500,IF($E753&lt;='CAV hastighet'!$E$13,630,"Dim må overstyres"))))))))),IF($E753&lt;='2. Velg maks og min hastigheter'!$E$5,100,IF($E753&lt;='2. Velg maks og min hastigheter'!$E$6,125,IF($E753&lt;='2. Velg maks og min hastigheter'!$E$7,160,IF($E753&lt;='2. Velg maks og min hastigheter'!$E$8,200,IF($E753&lt;='2. Velg maks og min hastigheter'!$E$9,250,IF($E753&lt;='2. Velg maks og min hastigheter'!$E$10,315,IF($E753&lt;='2. Velg maks og min hastigheter'!$E$11,400,IF($E753&lt;='2. Velg maks og min hastigheter'!$E$12,500,IF($E753&lt;='2. Velg maks og min hastigheter'!$E$13,630,"Bruk rektangulært")))))))))))</f>
        <v/>
      </c>
      <c r="G753" s="170"/>
      <c r="H753" s="170"/>
      <c r="I753" s="172" t="str">
        <f>IFERROR(IF(OR($E753="",F753=""),"",IF(AND(F753="Bruk rektangulært",G753=""),"",ROUND(IF(G753&lt;&gt;"",IF( VLOOKUP(G753,'Dim, min og maks'!$A$2:$F$54,6,FALSE)&lt;&gt;0,'1. Prosjekteringsverktøy'!E753/3600/VLOOKUP(G753,'Dim, min og maks'!$A$2:$F$54,6,FALSE),(E753/3600)/(((G753/2/1000))^2*PI())),IF( VLOOKUP(F753,'Dim, min og maks'!$A$2:$F$54,6,FALSE)&lt;&gt;0,'1. Prosjekteringsverktøy'!E753/3600/VLOOKUP($F753,'Dim, min og maks'!$A$2:$F$54,6,FALSE),($E753/3600)/((($F753/2/1000))^2*PI()))),1))),"Dim finnes ikke")</f>
        <v/>
      </c>
      <c r="J753" s="173" t="str">
        <f>IFERROR(ROUND(IF($F753=0,"",IF(H753=CAV!$A$3,E753,IF(G753&lt;&gt;"",IF($G753=100,'2. Velg maks og min hastigheter'!$H$5,IF($G753=125,'2. Velg maks og min hastigheter'!$H$6,IF($G753=160,'2. Velg maks og min hastigheter'!$H$7,IF($G753=200,'2. Velg maks og min hastigheter'!$H$8,IF($G753=250,'2. Velg maks og min hastigheter'!$H$9,IF($G753=315,'2. Velg maks og min hastigheter'!$H$10,IF($G753=400,'2. Velg maks og min hastigheter'!$H$11,IF($G753=500,'2. Velg maks og min hastigheter'!$H$12,IF($G753=630,'2. Velg maks og min hastigheter'!$H$13,VLOOKUP($G753,'Dim, min og maks'!$A$11:$H$54,6,FALSE)*3600*1.5))))))))),IF($F753=100,'2. Velg maks og min hastigheter'!$H$5,IF($F753=125,'2. Velg maks og min hastigheter'!$H$6,IF($F753=160,'2. Velg maks og min hastigheter'!$H$7,IF($F753=200,'2. Velg maks og min hastigheter'!$H$8,IF($F753=250,'2. Velg maks og min hastigheter'!$H$9,IF($F753=315,'2. Velg maks og min hastigheter'!$H$10,IF($F753=400,'2. Velg maks og min hastigheter'!$H$11,IF($F753=500,'2. Velg maks og min hastigheter'!$H$12,IF($F753=630,'2. Velg maks og min hastigheter'!$H$13,VLOOKUP($F753,'Dim, min og maks'!$A$11:$H$54,6,FALSE)*3600*1.5)))))))))))),0),"")</f>
        <v/>
      </c>
      <c r="K753" s="174"/>
      <c r="L753" s="175" t="str">
        <f t="shared" si="27"/>
        <v/>
      </c>
      <c r="M753" s="233" t="str">
        <f t="shared" si="26"/>
        <v/>
      </c>
      <c r="N753" s="233"/>
      <c r="O753" s="233"/>
      <c r="P753" s="164"/>
    </row>
    <row r="754" spans="1:16" ht="15" customHeight="1" x14ac:dyDescent="0.3">
      <c r="A754" s="155"/>
      <c r="B754" s="174" t="s">
        <v>425</v>
      </c>
      <c r="C754" s="164"/>
      <c r="D754" s="164"/>
      <c r="E754" s="164"/>
      <c r="F754" s="169" t="str">
        <f>IF($E754&lt;20,"",IF(H754=CAV!$A$3,IF($E754&lt;='CAV hastighet'!$E$5,100,IF($E754&lt;='CAV hastighet'!$E$6,125,IF($E754&lt;='CAV hastighet'!$E$7,160,IF($E754&lt;='CAV hastighet'!$E$8,200,IF($E754&lt;='CAV hastighet'!$E$9,250,IF($E754&lt;='CAV hastighet'!$E$10,315,IF($E754&lt;='CAV hastighet'!$E$11,400,IF($E754&lt;='CAV hastighet'!$E$12,500,IF($E754&lt;='CAV hastighet'!$E$13,630,"Dim må overstyres"))))))))),IF($E754&lt;='2. Velg maks og min hastigheter'!$E$5,100,IF($E754&lt;='2. Velg maks og min hastigheter'!$E$6,125,IF($E754&lt;='2. Velg maks og min hastigheter'!$E$7,160,IF($E754&lt;='2. Velg maks og min hastigheter'!$E$8,200,IF($E754&lt;='2. Velg maks og min hastigheter'!$E$9,250,IF($E754&lt;='2. Velg maks og min hastigheter'!$E$10,315,IF($E754&lt;='2. Velg maks og min hastigheter'!$E$11,400,IF($E754&lt;='2. Velg maks og min hastigheter'!$E$12,500,IF($E754&lt;='2. Velg maks og min hastigheter'!$E$13,630,"Bruk rektangulært")))))))))))</f>
        <v/>
      </c>
      <c r="G754" s="170"/>
      <c r="H754" s="170"/>
      <c r="I754" s="172" t="str">
        <f>IFERROR(IF(OR($E754="",F754=""),"",IF(AND(F754="Bruk rektangulært",G754=""),"",ROUND(IF(G754&lt;&gt;"",IF( VLOOKUP(G754,'Dim, min og maks'!$A$2:$F$54,6,FALSE)&lt;&gt;0,'1. Prosjekteringsverktøy'!E754/3600/VLOOKUP(G754,'Dim, min og maks'!$A$2:$F$54,6,FALSE),(E754/3600)/(((G754/2/1000))^2*PI())),IF( VLOOKUP(F754,'Dim, min og maks'!$A$2:$F$54,6,FALSE)&lt;&gt;0,'1. Prosjekteringsverktøy'!E754/3600/VLOOKUP($F754,'Dim, min og maks'!$A$2:$F$54,6,FALSE),($E754/3600)/((($F754/2/1000))^2*PI()))),1))),"Dim finnes ikke")</f>
        <v/>
      </c>
      <c r="J754" s="173" t="str">
        <f>IFERROR(ROUND(IF($F754=0,"",IF(H754=CAV!$A$3,E754,IF(G754&lt;&gt;"",IF($G754=100,'2. Velg maks og min hastigheter'!$H$5,IF($G754=125,'2. Velg maks og min hastigheter'!$H$6,IF($G754=160,'2. Velg maks og min hastigheter'!$H$7,IF($G754=200,'2. Velg maks og min hastigheter'!$H$8,IF($G754=250,'2. Velg maks og min hastigheter'!$H$9,IF($G754=315,'2. Velg maks og min hastigheter'!$H$10,IF($G754=400,'2. Velg maks og min hastigheter'!$H$11,IF($G754=500,'2. Velg maks og min hastigheter'!$H$12,IF($G754=630,'2. Velg maks og min hastigheter'!$H$13,VLOOKUP($G754,'Dim, min og maks'!$A$11:$H$54,6,FALSE)*3600*1.5))))))))),IF($F754=100,'2. Velg maks og min hastigheter'!$H$5,IF($F754=125,'2. Velg maks og min hastigheter'!$H$6,IF($F754=160,'2. Velg maks og min hastigheter'!$H$7,IF($F754=200,'2. Velg maks og min hastigheter'!$H$8,IF($F754=250,'2. Velg maks og min hastigheter'!$H$9,IF($F754=315,'2. Velg maks og min hastigheter'!$H$10,IF($F754=400,'2. Velg maks og min hastigheter'!$H$11,IF($F754=500,'2. Velg maks og min hastigheter'!$H$12,IF($F754=630,'2. Velg maks og min hastigheter'!$H$13,VLOOKUP($F754,'Dim, min og maks'!$A$11:$H$54,6,FALSE)*3600*1.5)))))))))))),0),"")</f>
        <v/>
      </c>
      <c r="K754" s="174"/>
      <c r="L754" s="175" t="str">
        <f t="shared" si="27"/>
        <v/>
      </c>
      <c r="M754" s="233" t="str">
        <f t="shared" si="26"/>
        <v/>
      </c>
      <c r="N754" s="233"/>
      <c r="O754" s="233"/>
      <c r="P754" s="164"/>
    </row>
    <row r="755" spans="1:16" ht="15" customHeight="1" x14ac:dyDescent="0.3">
      <c r="A755" s="155"/>
      <c r="B755" s="174" t="s">
        <v>425</v>
      </c>
      <c r="C755" s="164"/>
      <c r="D755" s="164"/>
      <c r="E755" s="164"/>
      <c r="F755" s="169" t="str">
        <f>IF($E755&lt;20,"",IF(H755=CAV!$A$3,IF($E755&lt;='CAV hastighet'!$E$5,100,IF($E755&lt;='CAV hastighet'!$E$6,125,IF($E755&lt;='CAV hastighet'!$E$7,160,IF($E755&lt;='CAV hastighet'!$E$8,200,IF($E755&lt;='CAV hastighet'!$E$9,250,IF($E755&lt;='CAV hastighet'!$E$10,315,IF($E755&lt;='CAV hastighet'!$E$11,400,IF($E755&lt;='CAV hastighet'!$E$12,500,IF($E755&lt;='CAV hastighet'!$E$13,630,"Dim må overstyres"))))))))),IF($E755&lt;='2. Velg maks og min hastigheter'!$E$5,100,IF($E755&lt;='2. Velg maks og min hastigheter'!$E$6,125,IF($E755&lt;='2. Velg maks og min hastigheter'!$E$7,160,IF($E755&lt;='2. Velg maks og min hastigheter'!$E$8,200,IF($E755&lt;='2. Velg maks og min hastigheter'!$E$9,250,IF($E755&lt;='2. Velg maks og min hastigheter'!$E$10,315,IF($E755&lt;='2. Velg maks og min hastigheter'!$E$11,400,IF($E755&lt;='2. Velg maks og min hastigheter'!$E$12,500,IF($E755&lt;='2. Velg maks og min hastigheter'!$E$13,630,"Bruk rektangulært")))))))))))</f>
        <v/>
      </c>
      <c r="G755" s="170"/>
      <c r="H755" s="170"/>
      <c r="I755" s="172" t="str">
        <f>IFERROR(IF(OR($E755="",F755=""),"",IF(AND(F755="Bruk rektangulært",G755=""),"",ROUND(IF(G755&lt;&gt;"",IF( VLOOKUP(G755,'Dim, min og maks'!$A$2:$F$54,6,FALSE)&lt;&gt;0,'1. Prosjekteringsverktøy'!E755/3600/VLOOKUP(G755,'Dim, min og maks'!$A$2:$F$54,6,FALSE),(E755/3600)/(((G755/2/1000))^2*PI())),IF( VLOOKUP(F755,'Dim, min og maks'!$A$2:$F$54,6,FALSE)&lt;&gt;0,'1. Prosjekteringsverktøy'!E755/3600/VLOOKUP($F755,'Dim, min og maks'!$A$2:$F$54,6,FALSE),($E755/3600)/((($F755/2/1000))^2*PI()))),1))),"Dim finnes ikke")</f>
        <v/>
      </c>
      <c r="J755" s="173" t="str">
        <f>IFERROR(ROUND(IF($F755=0,"",IF(H755=CAV!$A$3,E755,IF(G755&lt;&gt;"",IF($G755=100,'2. Velg maks og min hastigheter'!$H$5,IF($G755=125,'2. Velg maks og min hastigheter'!$H$6,IF($G755=160,'2. Velg maks og min hastigheter'!$H$7,IF($G755=200,'2. Velg maks og min hastigheter'!$H$8,IF($G755=250,'2. Velg maks og min hastigheter'!$H$9,IF($G755=315,'2. Velg maks og min hastigheter'!$H$10,IF($G755=400,'2. Velg maks og min hastigheter'!$H$11,IF($G755=500,'2. Velg maks og min hastigheter'!$H$12,IF($G755=630,'2. Velg maks og min hastigheter'!$H$13,VLOOKUP($G755,'Dim, min og maks'!$A$11:$H$54,6,FALSE)*3600*1.5))))))))),IF($F755=100,'2. Velg maks og min hastigheter'!$H$5,IF($F755=125,'2. Velg maks og min hastigheter'!$H$6,IF($F755=160,'2. Velg maks og min hastigheter'!$H$7,IF($F755=200,'2. Velg maks og min hastigheter'!$H$8,IF($F755=250,'2. Velg maks og min hastigheter'!$H$9,IF($F755=315,'2. Velg maks og min hastigheter'!$H$10,IF($F755=400,'2. Velg maks og min hastigheter'!$H$11,IF($F755=500,'2. Velg maks og min hastigheter'!$H$12,IF($F755=630,'2. Velg maks og min hastigheter'!$H$13,VLOOKUP($F755,'Dim, min og maks'!$A$11:$H$54,6,FALSE)*3600*1.5)))))))))))),0),"")</f>
        <v/>
      </c>
      <c r="K755" s="174"/>
      <c r="L755" s="175" t="str">
        <f t="shared" si="27"/>
        <v/>
      </c>
      <c r="M755" s="233" t="str">
        <f t="shared" si="26"/>
        <v/>
      </c>
      <c r="N755" s="233"/>
      <c r="O755" s="233"/>
      <c r="P755" s="164"/>
    </row>
    <row r="756" spans="1:16" ht="15" customHeight="1" x14ac:dyDescent="0.3">
      <c r="A756" s="155"/>
      <c r="B756" s="174" t="s">
        <v>425</v>
      </c>
      <c r="C756" s="164"/>
      <c r="D756" s="164"/>
      <c r="E756" s="164"/>
      <c r="F756" s="169" t="str">
        <f>IF($E756&lt;20,"",IF(H756=CAV!$A$3,IF($E756&lt;='CAV hastighet'!$E$5,100,IF($E756&lt;='CAV hastighet'!$E$6,125,IF($E756&lt;='CAV hastighet'!$E$7,160,IF($E756&lt;='CAV hastighet'!$E$8,200,IF($E756&lt;='CAV hastighet'!$E$9,250,IF($E756&lt;='CAV hastighet'!$E$10,315,IF($E756&lt;='CAV hastighet'!$E$11,400,IF($E756&lt;='CAV hastighet'!$E$12,500,IF($E756&lt;='CAV hastighet'!$E$13,630,"Dim må overstyres"))))))))),IF($E756&lt;='2. Velg maks og min hastigheter'!$E$5,100,IF($E756&lt;='2. Velg maks og min hastigheter'!$E$6,125,IF($E756&lt;='2. Velg maks og min hastigheter'!$E$7,160,IF($E756&lt;='2. Velg maks og min hastigheter'!$E$8,200,IF($E756&lt;='2. Velg maks og min hastigheter'!$E$9,250,IF($E756&lt;='2. Velg maks og min hastigheter'!$E$10,315,IF($E756&lt;='2. Velg maks og min hastigheter'!$E$11,400,IF($E756&lt;='2. Velg maks og min hastigheter'!$E$12,500,IF($E756&lt;='2. Velg maks og min hastigheter'!$E$13,630,"Bruk rektangulært")))))))))))</f>
        <v/>
      </c>
      <c r="G756" s="170"/>
      <c r="H756" s="170"/>
      <c r="I756" s="172" t="str">
        <f>IFERROR(IF(OR($E756="",F756=""),"",IF(AND(F756="Bruk rektangulært",G756=""),"",ROUND(IF(G756&lt;&gt;"",IF( VLOOKUP(G756,'Dim, min og maks'!$A$2:$F$54,6,FALSE)&lt;&gt;0,'1. Prosjekteringsverktøy'!E756/3600/VLOOKUP(G756,'Dim, min og maks'!$A$2:$F$54,6,FALSE),(E756/3600)/(((G756/2/1000))^2*PI())),IF( VLOOKUP(F756,'Dim, min og maks'!$A$2:$F$54,6,FALSE)&lt;&gt;0,'1. Prosjekteringsverktøy'!E756/3600/VLOOKUP($F756,'Dim, min og maks'!$A$2:$F$54,6,FALSE),($E756/3600)/((($F756/2/1000))^2*PI()))),1))),"Dim finnes ikke")</f>
        <v/>
      </c>
      <c r="J756" s="173" t="str">
        <f>IFERROR(ROUND(IF($F756=0,"",IF(H756=CAV!$A$3,E756,IF(G756&lt;&gt;"",IF($G756=100,'2. Velg maks og min hastigheter'!$H$5,IF($G756=125,'2. Velg maks og min hastigheter'!$H$6,IF($G756=160,'2. Velg maks og min hastigheter'!$H$7,IF($G756=200,'2. Velg maks og min hastigheter'!$H$8,IF($G756=250,'2. Velg maks og min hastigheter'!$H$9,IF($G756=315,'2. Velg maks og min hastigheter'!$H$10,IF($G756=400,'2. Velg maks og min hastigheter'!$H$11,IF($G756=500,'2. Velg maks og min hastigheter'!$H$12,IF($G756=630,'2. Velg maks og min hastigheter'!$H$13,VLOOKUP($G756,'Dim, min og maks'!$A$11:$H$54,6,FALSE)*3600*1.5))))))))),IF($F756=100,'2. Velg maks og min hastigheter'!$H$5,IF($F756=125,'2. Velg maks og min hastigheter'!$H$6,IF($F756=160,'2. Velg maks og min hastigheter'!$H$7,IF($F756=200,'2. Velg maks og min hastigheter'!$H$8,IF($F756=250,'2. Velg maks og min hastigheter'!$H$9,IF($F756=315,'2. Velg maks og min hastigheter'!$H$10,IF($F756=400,'2. Velg maks og min hastigheter'!$H$11,IF($F756=500,'2. Velg maks og min hastigheter'!$H$12,IF($F756=630,'2. Velg maks og min hastigheter'!$H$13,VLOOKUP($F756,'Dim, min og maks'!$A$11:$H$54,6,FALSE)*3600*1.5)))))))))))),0),"")</f>
        <v/>
      </c>
      <c r="K756" s="174"/>
      <c r="L756" s="175" t="str">
        <f t="shared" si="27"/>
        <v/>
      </c>
      <c r="M756" s="233" t="str">
        <f t="shared" si="26"/>
        <v/>
      </c>
      <c r="N756" s="233"/>
      <c r="O756" s="233"/>
      <c r="P756" s="164"/>
    </row>
    <row r="757" spans="1:16" ht="15" customHeight="1" x14ac:dyDescent="0.3">
      <c r="A757" s="155"/>
      <c r="B757" s="174" t="s">
        <v>425</v>
      </c>
      <c r="C757" s="164"/>
      <c r="D757" s="164"/>
      <c r="E757" s="164"/>
      <c r="F757" s="169" t="str">
        <f>IF($E757&lt;20,"",IF(H757=CAV!$A$3,IF($E757&lt;='CAV hastighet'!$E$5,100,IF($E757&lt;='CAV hastighet'!$E$6,125,IF($E757&lt;='CAV hastighet'!$E$7,160,IF($E757&lt;='CAV hastighet'!$E$8,200,IF($E757&lt;='CAV hastighet'!$E$9,250,IF($E757&lt;='CAV hastighet'!$E$10,315,IF($E757&lt;='CAV hastighet'!$E$11,400,IF($E757&lt;='CAV hastighet'!$E$12,500,IF($E757&lt;='CAV hastighet'!$E$13,630,"Dim må overstyres"))))))))),IF($E757&lt;='2. Velg maks og min hastigheter'!$E$5,100,IF($E757&lt;='2. Velg maks og min hastigheter'!$E$6,125,IF($E757&lt;='2. Velg maks og min hastigheter'!$E$7,160,IF($E757&lt;='2. Velg maks og min hastigheter'!$E$8,200,IF($E757&lt;='2. Velg maks og min hastigheter'!$E$9,250,IF($E757&lt;='2. Velg maks og min hastigheter'!$E$10,315,IF($E757&lt;='2. Velg maks og min hastigheter'!$E$11,400,IF($E757&lt;='2. Velg maks og min hastigheter'!$E$12,500,IF($E757&lt;='2. Velg maks og min hastigheter'!$E$13,630,"Bruk rektangulært")))))))))))</f>
        <v/>
      </c>
      <c r="G757" s="170"/>
      <c r="H757" s="170"/>
      <c r="I757" s="172" t="str">
        <f>IFERROR(IF(OR($E757="",F757=""),"",IF(AND(F757="Bruk rektangulært",G757=""),"",ROUND(IF(G757&lt;&gt;"",IF( VLOOKUP(G757,'Dim, min og maks'!$A$2:$F$54,6,FALSE)&lt;&gt;0,'1. Prosjekteringsverktøy'!E757/3600/VLOOKUP(G757,'Dim, min og maks'!$A$2:$F$54,6,FALSE),(E757/3600)/(((G757/2/1000))^2*PI())),IF( VLOOKUP(F757,'Dim, min og maks'!$A$2:$F$54,6,FALSE)&lt;&gt;0,'1. Prosjekteringsverktøy'!E757/3600/VLOOKUP($F757,'Dim, min og maks'!$A$2:$F$54,6,FALSE),($E757/3600)/((($F757/2/1000))^2*PI()))),1))),"Dim finnes ikke")</f>
        <v/>
      </c>
      <c r="J757" s="173" t="str">
        <f>IFERROR(ROUND(IF($F757=0,"",IF(H757=CAV!$A$3,E757,IF(G757&lt;&gt;"",IF($G757=100,'2. Velg maks og min hastigheter'!$H$5,IF($G757=125,'2. Velg maks og min hastigheter'!$H$6,IF($G757=160,'2. Velg maks og min hastigheter'!$H$7,IF($G757=200,'2. Velg maks og min hastigheter'!$H$8,IF($G757=250,'2. Velg maks og min hastigheter'!$H$9,IF($G757=315,'2. Velg maks og min hastigheter'!$H$10,IF($G757=400,'2. Velg maks og min hastigheter'!$H$11,IF($G757=500,'2. Velg maks og min hastigheter'!$H$12,IF($G757=630,'2. Velg maks og min hastigheter'!$H$13,VLOOKUP($G757,'Dim, min og maks'!$A$11:$H$54,6,FALSE)*3600*1.5))))))))),IF($F757=100,'2. Velg maks og min hastigheter'!$H$5,IF($F757=125,'2. Velg maks og min hastigheter'!$H$6,IF($F757=160,'2. Velg maks og min hastigheter'!$H$7,IF($F757=200,'2. Velg maks og min hastigheter'!$H$8,IF($F757=250,'2. Velg maks og min hastigheter'!$H$9,IF($F757=315,'2. Velg maks og min hastigheter'!$H$10,IF($F757=400,'2. Velg maks og min hastigheter'!$H$11,IF($F757=500,'2. Velg maks og min hastigheter'!$H$12,IF($F757=630,'2. Velg maks og min hastigheter'!$H$13,VLOOKUP($F757,'Dim, min og maks'!$A$11:$H$54,6,FALSE)*3600*1.5)))))))))))),0),"")</f>
        <v/>
      </c>
      <c r="K757" s="174"/>
      <c r="L757" s="175" t="str">
        <f t="shared" si="27"/>
        <v/>
      </c>
      <c r="M757" s="233" t="str">
        <f t="shared" si="26"/>
        <v/>
      </c>
      <c r="N757" s="233"/>
      <c r="O757" s="233"/>
      <c r="P757" s="164"/>
    </row>
    <row r="758" spans="1:16" ht="15" customHeight="1" x14ac:dyDescent="0.3">
      <c r="A758" s="155"/>
      <c r="B758" s="174" t="s">
        <v>425</v>
      </c>
      <c r="C758" s="164"/>
      <c r="D758" s="164"/>
      <c r="E758" s="164"/>
      <c r="F758" s="169" t="str">
        <f>IF($E758&lt;20,"",IF(H758=CAV!$A$3,IF($E758&lt;='CAV hastighet'!$E$5,100,IF($E758&lt;='CAV hastighet'!$E$6,125,IF($E758&lt;='CAV hastighet'!$E$7,160,IF($E758&lt;='CAV hastighet'!$E$8,200,IF($E758&lt;='CAV hastighet'!$E$9,250,IF($E758&lt;='CAV hastighet'!$E$10,315,IF($E758&lt;='CAV hastighet'!$E$11,400,IF($E758&lt;='CAV hastighet'!$E$12,500,IF($E758&lt;='CAV hastighet'!$E$13,630,"Dim må overstyres"))))))))),IF($E758&lt;='2. Velg maks og min hastigheter'!$E$5,100,IF($E758&lt;='2. Velg maks og min hastigheter'!$E$6,125,IF($E758&lt;='2. Velg maks og min hastigheter'!$E$7,160,IF($E758&lt;='2. Velg maks og min hastigheter'!$E$8,200,IF($E758&lt;='2. Velg maks og min hastigheter'!$E$9,250,IF($E758&lt;='2. Velg maks og min hastigheter'!$E$10,315,IF($E758&lt;='2. Velg maks og min hastigheter'!$E$11,400,IF($E758&lt;='2. Velg maks og min hastigheter'!$E$12,500,IF($E758&lt;='2. Velg maks og min hastigheter'!$E$13,630,"Bruk rektangulært")))))))))))</f>
        <v/>
      </c>
      <c r="G758" s="170"/>
      <c r="H758" s="170"/>
      <c r="I758" s="172" t="str">
        <f>IFERROR(IF(OR($E758="",F758=""),"",IF(AND(F758="Bruk rektangulært",G758=""),"",ROUND(IF(G758&lt;&gt;"",IF( VLOOKUP(G758,'Dim, min og maks'!$A$2:$F$54,6,FALSE)&lt;&gt;0,'1. Prosjekteringsverktøy'!E758/3600/VLOOKUP(G758,'Dim, min og maks'!$A$2:$F$54,6,FALSE),(E758/3600)/(((G758/2/1000))^2*PI())),IF( VLOOKUP(F758,'Dim, min og maks'!$A$2:$F$54,6,FALSE)&lt;&gt;0,'1. Prosjekteringsverktøy'!E758/3600/VLOOKUP($F758,'Dim, min og maks'!$A$2:$F$54,6,FALSE),($E758/3600)/((($F758/2/1000))^2*PI()))),1))),"Dim finnes ikke")</f>
        <v/>
      </c>
      <c r="J758" s="173" t="str">
        <f>IFERROR(ROUND(IF($F758=0,"",IF(H758=CAV!$A$3,E758,IF(G758&lt;&gt;"",IF($G758=100,'2. Velg maks og min hastigheter'!$H$5,IF($G758=125,'2. Velg maks og min hastigheter'!$H$6,IF($G758=160,'2. Velg maks og min hastigheter'!$H$7,IF($G758=200,'2. Velg maks og min hastigheter'!$H$8,IF($G758=250,'2. Velg maks og min hastigheter'!$H$9,IF($G758=315,'2. Velg maks og min hastigheter'!$H$10,IF($G758=400,'2. Velg maks og min hastigheter'!$H$11,IF($G758=500,'2. Velg maks og min hastigheter'!$H$12,IF($G758=630,'2. Velg maks og min hastigheter'!$H$13,VLOOKUP($G758,'Dim, min og maks'!$A$11:$H$54,6,FALSE)*3600*1.5))))))))),IF($F758=100,'2. Velg maks og min hastigheter'!$H$5,IF($F758=125,'2. Velg maks og min hastigheter'!$H$6,IF($F758=160,'2. Velg maks og min hastigheter'!$H$7,IF($F758=200,'2. Velg maks og min hastigheter'!$H$8,IF($F758=250,'2. Velg maks og min hastigheter'!$H$9,IF($F758=315,'2. Velg maks og min hastigheter'!$H$10,IF($F758=400,'2. Velg maks og min hastigheter'!$H$11,IF($F758=500,'2. Velg maks og min hastigheter'!$H$12,IF($F758=630,'2. Velg maks og min hastigheter'!$H$13,VLOOKUP($F758,'Dim, min og maks'!$A$11:$H$54,6,FALSE)*3600*1.5)))))))))))),0),"")</f>
        <v/>
      </c>
      <c r="K758" s="174"/>
      <c r="L758" s="175" t="str">
        <f t="shared" si="27"/>
        <v/>
      </c>
      <c r="M758" s="233" t="str">
        <f t="shared" si="26"/>
        <v/>
      </c>
      <c r="N758" s="233"/>
      <c r="O758" s="233"/>
      <c r="P758" s="164"/>
    </row>
    <row r="759" spans="1:16" ht="15" customHeight="1" x14ac:dyDescent="0.3">
      <c r="A759" s="155"/>
      <c r="B759" s="174" t="s">
        <v>425</v>
      </c>
      <c r="C759" s="164"/>
      <c r="D759" s="164"/>
      <c r="E759" s="164"/>
      <c r="F759" s="169" t="str">
        <f>IF($E759&lt;20,"",IF(H759=CAV!$A$3,IF($E759&lt;='CAV hastighet'!$E$5,100,IF($E759&lt;='CAV hastighet'!$E$6,125,IF($E759&lt;='CAV hastighet'!$E$7,160,IF($E759&lt;='CAV hastighet'!$E$8,200,IF($E759&lt;='CAV hastighet'!$E$9,250,IF($E759&lt;='CAV hastighet'!$E$10,315,IF($E759&lt;='CAV hastighet'!$E$11,400,IF($E759&lt;='CAV hastighet'!$E$12,500,IF($E759&lt;='CAV hastighet'!$E$13,630,"Dim må overstyres"))))))))),IF($E759&lt;='2. Velg maks og min hastigheter'!$E$5,100,IF($E759&lt;='2. Velg maks og min hastigheter'!$E$6,125,IF($E759&lt;='2. Velg maks og min hastigheter'!$E$7,160,IF($E759&lt;='2. Velg maks og min hastigheter'!$E$8,200,IF($E759&lt;='2. Velg maks og min hastigheter'!$E$9,250,IF($E759&lt;='2. Velg maks og min hastigheter'!$E$10,315,IF($E759&lt;='2. Velg maks og min hastigheter'!$E$11,400,IF($E759&lt;='2. Velg maks og min hastigheter'!$E$12,500,IF($E759&lt;='2. Velg maks og min hastigheter'!$E$13,630,"Bruk rektangulært")))))))))))</f>
        <v/>
      </c>
      <c r="G759" s="170"/>
      <c r="H759" s="170"/>
      <c r="I759" s="172" t="str">
        <f>IFERROR(IF(OR($E759="",F759=""),"",IF(AND(F759="Bruk rektangulært",G759=""),"",ROUND(IF(G759&lt;&gt;"",IF( VLOOKUP(G759,'Dim, min og maks'!$A$2:$F$54,6,FALSE)&lt;&gt;0,'1. Prosjekteringsverktøy'!E759/3600/VLOOKUP(G759,'Dim, min og maks'!$A$2:$F$54,6,FALSE),(E759/3600)/(((G759/2/1000))^2*PI())),IF( VLOOKUP(F759,'Dim, min og maks'!$A$2:$F$54,6,FALSE)&lt;&gt;0,'1. Prosjekteringsverktøy'!E759/3600/VLOOKUP($F759,'Dim, min og maks'!$A$2:$F$54,6,FALSE),($E759/3600)/((($F759/2/1000))^2*PI()))),1))),"Dim finnes ikke")</f>
        <v/>
      </c>
      <c r="J759" s="173" t="str">
        <f>IFERROR(ROUND(IF($F759=0,"",IF(H759=CAV!$A$3,E759,IF(G759&lt;&gt;"",IF($G759=100,'2. Velg maks og min hastigheter'!$H$5,IF($G759=125,'2. Velg maks og min hastigheter'!$H$6,IF($G759=160,'2. Velg maks og min hastigheter'!$H$7,IF($G759=200,'2. Velg maks og min hastigheter'!$H$8,IF($G759=250,'2. Velg maks og min hastigheter'!$H$9,IF($G759=315,'2. Velg maks og min hastigheter'!$H$10,IF($G759=400,'2. Velg maks og min hastigheter'!$H$11,IF($G759=500,'2. Velg maks og min hastigheter'!$H$12,IF($G759=630,'2. Velg maks og min hastigheter'!$H$13,VLOOKUP($G759,'Dim, min og maks'!$A$11:$H$54,6,FALSE)*3600*1.5))))))))),IF($F759=100,'2. Velg maks og min hastigheter'!$H$5,IF($F759=125,'2. Velg maks og min hastigheter'!$H$6,IF($F759=160,'2. Velg maks og min hastigheter'!$H$7,IF($F759=200,'2. Velg maks og min hastigheter'!$H$8,IF($F759=250,'2. Velg maks og min hastigheter'!$H$9,IF($F759=315,'2. Velg maks og min hastigheter'!$H$10,IF($F759=400,'2. Velg maks og min hastigheter'!$H$11,IF($F759=500,'2. Velg maks og min hastigheter'!$H$12,IF($F759=630,'2. Velg maks og min hastigheter'!$H$13,VLOOKUP($F759,'Dim, min og maks'!$A$11:$H$54,6,FALSE)*3600*1.5)))))))))))),0),"")</f>
        <v/>
      </c>
      <c r="K759" s="174"/>
      <c r="L759" s="175" t="str">
        <f t="shared" si="27"/>
        <v/>
      </c>
      <c r="M759" s="233" t="str">
        <f t="shared" si="26"/>
        <v/>
      </c>
      <c r="N759" s="233"/>
      <c r="O759" s="233"/>
      <c r="P759" s="164"/>
    </row>
    <row r="760" spans="1:16" ht="15" customHeight="1" x14ac:dyDescent="0.3">
      <c r="A760" s="155"/>
      <c r="B760" s="174" t="s">
        <v>425</v>
      </c>
      <c r="C760" s="164"/>
      <c r="D760" s="164"/>
      <c r="E760" s="164"/>
      <c r="F760" s="169" t="str">
        <f>IF($E760&lt;20,"",IF(H760=CAV!$A$3,IF($E760&lt;='CAV hastighet'!$E$5,100,IF($E760&lt;='CAV hastighet'!$E$6,125,IF($E760&lt;='CAV hastighet'!$E$7,160,IF($E760&lt;='CAV hastighet'!$E$8,200,IF($E760&lt;='CAV hastighet'!$E$9,250,IF($E760&lt;='CAV hastighet'!$E$10,315,IF($E760&lt;='CAV hastighet'!$E$11,400,IF($E760&lt;='CAV hastighet'!$E$12,500,IF($E760&lt;='CAV hastighet'!$E$13,630,"Dim må overstyres"))))))))),IF($E760&lt;='2. Velg maks og min hastigheter'!$E$5,100,IF($E760&lt;='2. Velg maks og min hastigheter'!$E$6,125,IF($E760&lt;='2. Velg maks og min hastigheter'!$E$7,160,IF($E760&lt;='2. Velg maks og min hastigheter'!$E$8,200,IF($E760&lt;='2. Velg maks og min hastigheter'!$E$9,250,IF($E760&lt;='2. Velg maks og min hastigheter'!$E$10,315,IF($E760&lt;='2. Velg maks og min hastigheter'!$E$11,400,IF($E760&lt;='2. Velg maks og min hastigheter'!$E$12,500,IF($E760&lt;='2. Velg maks og min hastigheter'!$E$13,630,"Bruk rektangulært")))))))))))</f>
        <v/>
      </c>
      <c r="G760" s="170"/>
      <c r="H760" s="170"/>
      <c r="I760" s="172" t="str">
        <f>IFERROR(IF(OR($E760="",F760=""),"",IF(AND(F760="Bruk rektangulært",G760=""),"",ROUND(IF(G760&lt;&gt;"",IF( VLOOKUP(G760,'Dim, min og maks'!$A$2:$F$54,6,FALSE)&lt;&gt;0,'1. Prosjekteringsverktøy'!E760/3600/VLOOKUP(G760,'Dim, min og maks'!$A$2:$F$54,6,FALSE),(E760/3600)/(((G760/2/1000))^2*PI())),IF( VLOOKUP(F760,'Dim, min og maks'!$A$2:$F$54,6,FALSE)&lt;&gt;0,'1. Prosjekteringsverktøy'!E760/3600/VLOOKUP($F760,'Dim, min og maks'!$A$2:$F$54,6,FALSE),($E760/3600)/((($F760/2/1000))^2*PI()))),1))),"Dim finnes ikke")</f>
        <v/>
      </c>
      <c r="J760" s="173" t="str">
        <f>IFERROR(ROUND(IF($F760=0,"",IF(H760=CAV!$A$3,E760,IF(G760&lt;&gt;"",IF($G760=100,'2. Velg maks og min hastigheter'!$H$5,IF($G760=125,'2. Velg maks og min hastigheter'!$H$6,IF($G760=160,'2. Velg maks og min hastigheter'!$H$7,IF($G760=200,'2. Velg maks og min hastigheter'!$H$8,IF($G760=250,'2. Velg maks og min hastigheter'!$H$9,IF($G760=315,'2. Velg maks og min hastigheter'!$H$10,IF($G760=400,'2. Velg maks og min hastigheter'!$H$11,IF($G760=500,'2. Velg maks og min hastigheter'!$H$12,IF($G760=630,'2. Velg maks og min hastigheter'!$H$13,VLOOKUP($G760,'Dim, min og maks'!$A$11:$H$54,6,FALSE)*3600*1.5))))))))),IF($F760=100,'2. Velg maks og min hastigheter'!$H$5,IF($F760=125,'2. Velg maks og min hastigheter'!$H$6,IF($F760=160,'2. Velg maks og min hastigheter'!$H$7,IF($F760=200,'2. Velg maks og min hastigheter'!$H$8,IF($F760=250,'2. Velg maks og min hastigheter'!$H$9,IF($F760=315,'2. Velg maks og min hastigheter'!$H$10,IF($F760=400,'2. Velg maks og min hastigheter'!$H$11,IF($F760=500,'2. Velg maks og min hastigheter'!$H$12,IF($F760=630,'2. Velg maks og min hastigheter'!$H$13,VLOOKUP($F760,'Dim, min og maks'!$A$11:$H$54,6,FALSE)*3600*1.5)))))))))))),0),"")</f>
        <v/>
      </c>
      <c r="K760" s="174"/>
      <c r="L760" s="175" t="str">
        <f t="shared" si="27"/>
        <v/>
      </c>
      <c r="M760" s="233" t="str">
        <f t="shared" si="26"/>
        <v/>
      </c>
      <c r="N760" s="233"/>
      <c r="O760" s="233"/>
      <c r="P760" s="164"/>
    </row>
    <row r="761" spans="1:16" ht="15" customHeight="1" x14ac:dyDescent="0.3">
      <c r="A761" s="155"/>
      <c r="B761" s="174" t="s">
        <v>425</v>
      </c>
      <c r="C761" s="164"/>
      <c r="D761" s="164"/>
      <c r="E761" s="164"/>
      <c r="F761" s="169" t="str">
        <f>IF($E761&lt;20,"",IF(H761=CAV!$A$3,IF($E761&lt;='CAV hastighet'!$E$5,100,IF($E761&lt;='CAV hastighet'!$E$6,125,IF($E761&lt;='CAV hastighet'!$E$7,160,IF($E761&lt;='CAV hastighet'!$E$8,200,IF($E761&lt;='CAV hastighet'!$E$9,250,IF($E761&lt;='CAV hastighet'!$E$10,315,IF($E761&lt;='CAV hastighet'!$E$11,400,IF($E761&lt;='CAV hastighet'!$E$12,500,IF($E761&lt;='CAV hastighet'!$E$13,630,"Dim må overstyres"))))))))),IF($E761&lt;='2. Velg maks og min hastigheter'!$E$5,100,IF($E761&lt;='2. Velg maks og min hastigheter'!$E$6,125,IF($E761&lt;='2. Velg maks og min hastigheter'!$E$7,160,IF($E761&lt;='2. Velg maks og min hastigheter'!$E$8,200,IF($E761&lt;='2. Velg maks og min hastigheter'!$E$9,250,IF($E761&lt;='2. Velg maks og min hastigheter'!$E$10,315,IF($E761&lt;='2. Velg maks og min hastigheter'!$E$11,400,IF($E761&lt;='2. Velg maks og min hastigheter'!$E$12,500,IF($E761&lt;='2. Velg maks og min hastigheter'!$E$13,630,"Bruk rektangulært")))))))))))</f>
        <v/>
      </c>
      <c r="G761" s="170"/>
      <c r="H761" s="170"/>
      <c r="I761" s="172" t="str">
        <f>IFERROR(IF(OR($E761="",F761=""),"",IF(AND(F761="Bruk rektangulært",G761=""),"",ROUND(IF(G761&lt;&gt;"",IF( VLOOKUP(G761,'Dim, min og maks'!$A$2:$F$54,6,FALSE)&lt;&gt;0,'1. Prosjekteringsverktøy'!E761/3600/VLOOKUP(G761,'Dim, min og maks'!$A$2:$F$54,6,FALSE),(E761/3600)/(((G761/2/1000))^2*PI())),IF( VLOOKUP(F761,'Dim, min og maks'!$A$2:$F$54,6,FALSE)&lt;&gt;0,'1. Prosjekteringsverktøy'!E761/3600/VLOOKUP($F761,'Dim, min og maks'!$A$2:$F$54,6,FALSE),($E761/3600)/((($F761/2/1000))^2*PI()))),1))),"Dim finnes ikke")</f>
        <v/>
      </c>
      <c r="J761" s="173" t="str">
        <f>IFERROR(ROUND(IF($F761=0,"",IF(H761=CAV!$A$3,E761,IF(G761&lt;&gt;"",IF($G761=100,'2. Velg maks og min hastigheter'!$H$5,IF($G761=125,'2. Velg maks og min hastigheter'!$H$6,IF($G761=160,'2. Velg maks og min hastigheter'!$H$7,IF($G761=200,'2. Velg maks og min hastigheter'!$H$8,IF($G761=250,'2. Velg maks og min hastigheter'!$H$9,IF($G761=315,'2. Velg maks og min hastigheter'!$H$10,IF($G761=400,'2. Velg maks og min hastigheter'!$H$11,IF($G761=500,'2. Velg maks og min hastigheter'!$H$12,IF($G761=630,'2. Velg maks og min hastigheter'!$H$13,VLOOKUP($G761,'Dim, min og maks'!$A$11:$H$54,6,FALSE)*3600*1.5))))))))),IF($F761=100,'2. Velg maks og min hastigheter'!$H$5,IF($F761=125,'2. Velg maks og min hastigheter'!$H$6,IF($F761=160,'2. Velg maks og min hastigheter'!$H$7,IF($F761=200,'2. Velg maks og min hastigheter'!$H$8,IF($F761=250,'2. Velg maks og min hastigheter'!$H$9,IF($F761=315,'2. Velg maks og min hastigheter'!$H$10,IF($F761=400,'2. Velg maks og min hastigheter'!$H$11,IF($F761=500,'2. Velg maks og min hastigheter'!$H$12,IF($F761=630,'2. Velg maks og min hastigheter'!$H$13,VLOOKUP($F761,'Dim, min og maks'!$A$11:$H$54,6,FALSE)*3600*1.5)))))))))))),0),"")</f>
        <v/>
      </c>
      <c r="K761" s="174"/>
      <c r="L761" s="175" t="str">
        <f t="shared" si="27"/>
        <v/>
      </c>
      <c r="M761" s="233" t="str">
        <f t="shared" si="26"/>
        <v/>
      </c>
      <c r="N761" s="233"/>
      <c r="O761" s="233"/>
      <c r="P761" s="164"/>
    </row>
    <row r="762" spans="1:16" ht="15" customHeight="1" x14ac:dyDescent="0.3">
      <c r="A762" s="155"/>
      <c r="B762" s="174" t="s">
        <v>425</v>
      </c>
      <c r="C762" s="164"/>
      <c r="D762" s="164"/>
      <c r="E762" s="164"/>
      <c r="F762" s="169" t="str">
        <f>IF($E762&lt;20,"",IF(H762=CAV!$A$3,IF($E762&lt;='CAV hastighet'!$E$5,100,IF($E762&lt;='CAV hastighet'!$E$6,125,IF($E762&lt;='CAV hastighet'!$E$7,160,IF($E762&lt;='CAV hastighet'!$E$8,200,IF($E762&lt;='CAV hastighet'!$E$9,250,IF($E762&lt;='CAV hastighet'!$E$10,315,IF($E762&lt;='CAV hastighet'!$E$11,400,IF($E762&lt;='CAV hastighet'!$E$12,500,IF($E762&lt;='CAV hastighet'!$E$13,630,"Dim må overstyres"))))))))),IF($E762&lt;='2. Velg maks og min hastigheter'!$E$5,100,IF($E762&lt;='2. Velg maks og min hastigheter'!$E$6,125,IF($E762&lt;='2. Velg maks og min hastigheter'!$E$7,160,IF($E762&lt;='2. Velg maks og min hastigheter'!$E$8,200,IF($E762&lt;='2. Velg maks og min hastigheter'!$E$9,250,IF($E762&lt;='2. Velg maks og min hastigheter'!$E$10,315,IF($E762&lt;='2. Velg maks og min hastigheter'!$E$11,400,IF($E762&lt;='2. Velg maks og min hastigheter'!$E$12,500,IF($E762&lt;='2. Velg maks og min hastigheter'!$E$13,630,"Bruk rektangulært")))))))))))</f>
        <v/>
      </c>
      <c r="G762" s="170"/>
      <c r="H762" s="170"/>
      <c r="I762" s="172" t="str">
        <f>IFERROR(IF(OR($E762="",F762=""),"",IF(AND(F762="Bruk rektangulært",G762=""),"",ROUND(IF(G762&lt;&gt;"",IF( VLOOKUP(G762,'Dim, min og maks'!$A$2:$F$54,6,FALSE)&lt;&gt;0,'1. Prosjekteringsverktøy'!E762/3600/VLOOKUP(G762,'Dim, min og maks'!$A$2:$F$54,6,FALSE),(E762/3600)/(((G762/2/1000))^2*PI())),IF( VLOOKUP(F762,'Dim, min og maks'!$A$2:$F$54,6,FALSE)&lt;&gt;0,'1. Prosjekteringsverktøy'!E762/3600/VLOOKUP($F762,'Dim, min og maks'!$A$2:$F$54,6,FALSE),($E762/3600)/((($F762/2/1000))^2*PI()))),1))),"Dim finnes ikke")</f>
        <v/>
      </c>
      <c r="J762" s="173" t="str">
        <f>IFERROR(ROUND(IF($F762=0,"",IF(H762=CAV!$A$3,E762,IF(G762&lt;&gt;"",IF($G762=100,'2. Velg maks og min hastigheter'!$H$5,IF($G762=125,'2. Velg maks og min hastigheter'!$H$6,IF($G762=160,'2. Velg maks og min hastigheter'!$H$7,IF($G762=200,'2. Velg maks og min hastigheter'!$H$8,IF($G762=250,'2. Velg maks og min hastigheter'!$H$9,IF($G762=315,'2. Velg maks og min hastigheter'!$H$10,IF($G762=400,'2. Velg maks og min hastigheter'!$H$11,IF($G762=500,'2. Velg maks og min hastigheter'!$H$12,IF($G762=630,'2. Velg maks og min hastigheter'!$H$13,VLOOKUP($G762,'Dim, min og maks'!$A$11:$H$54,6,FALSE)*3600*1.5))))))))),IF($F762=100,'2. Velg maks og min hastigheter'!$H$5,IF($F762=125,'2. Velg maks og min hastigheter'!$H$6,IF($F762=160,'2. Velg maks og min hastigheter'!$H$7,IF($F762=200,'2. Velg maks og min hastigheter'!$H$8,IF($F762=250,'2. Velg maks og min hastigheter'!$H$9,IF($F762=315,'2. Velg maks og min hastigheter'!$H$10,IF($F762=400,'2. Velg maks og min hastigheter'!$H$11,IF($F762=500,'2. Velg maks og min hastigheter'!$H$12,IF($F762=630,'2. Velg maks og min hastigheter'!$H$13,VLOOKUP($F762,'Dim, min og maks'!$A$11:$H$54,6,FALSE)*3600*1.5)))))))))))),0),"")</f>
        <v/>
      </c>
      <c r="K762" s="174"/>
      <c r="L762" s="175" t="str">
        <f t="shared" si="27"/>
        <v/>
      </c>
      <c r="M762" s="233" t="str">
        <f t="shared" si="26"/>
        <v/>
      </c>
      <c r="N762" s="233"/>
      <c r="O762" s="233"/>
      <c r="P762" s="164"/>
    </row>
    <row r="763" spans="1:16" ht="15" customHeight="1" x14ac:dyDescent="0.3">
      <c r="A763" s="155"/>
      <c r="B763" s="174" t="s">
        <v>425</v>
      </c>
      <c r="C763" s="164"/>
      <c r="D763" s="164"/>
      <c r="E763" s="164"/>
      <c r="F763" s="169" t="str">
        <f>IF($E763&lt;20,"",IF(H763=CAV!$A$3,IF($E763&lt;='CAV hastighet'!$E$5,100,IF($E763&lt;='CAV hastighet'!$E$6,125,IF($E763&lt;='CAV hastighet'!$E$7,160,IF($E763&lt;='CAV hastighet'!$E$8,200,IF($E763&lt;='CAV hastighet'!$E$9,250,IF($E763&lt;='CAV hastighet'!$E$10,315,IF($E763&lt;='CAV hastighet'!$E$11,400,IF($E763&lt;='CAV hastighet'!$E$12,500,IF($E763&lt;='CAV hastighet'!$E$13,630,"Dim må overstyres"))))))))),IF($E763&lt;='2. Velg maks og min hastigheter'!$E$5,100,IF($E763&lt;='2. Velg maks og min hastigheter'!$E$6,125,IF($E763&lt;='2. Velg maks og min hastigheter'!$E$7,160,IF($E763&lt;='2. Velg maks og min hastigheter'!$E$8,200,IF($E763&lt;='2. Velg maks og min hastigheter'!$E$9,250,IF($E763&lt;='2. Velg maks og min hastigheter'!$E$10,315,IF($E763&lt;='2. Velg maks og min hastigheter'!$E$11,400,IF($E763&lt;='2. Velg maks og min hastigheter'!$E$12,500,IF($E763&lt;='2. Velg maks og min hastigheter'!$E$13,630,"Bruk rektangulært")))))))))))</f>
        <v/>
      </c>
      <c r="G763" s="170"/>
      <c r="H763" s="170"/>
      <c r="I763" s="172" t="str">
        <f>IFERROR(IF(OR($E763="",F763=""),"",IF(AND(F763="Bruk rektangulært",G763=""),"",ROUND(IF(G763&lt;&gt;"",IF( VLOOKUP(G763,'Dim, min og maks'!$A$2:$F$54,6,FALSE)&lt;&gt;0,'1. Prosjekteringsverktøy'!E763/3600/VLOOKUP(G763,'Dim, min og maks'!$A$2:$F$54,6,FALSE),(E763/3600)/(((G763/2/1000))^2*PI())),IF( VLOOKUP(F763,'Dim, min og maks'!$A$2:$F$54,6,FALSE)&lt;&gt;0,'1. Prosjekteringsverktøy'!E763/3600/VLOOKUP($F763,'Dim, min og maks'!$A$2:$F$54,6,FALSE),($E763/3600)/((($F763/2/1000))^2*PI()))),1))),"Dim finnes ikke")</f>
        <v/>
      </c>
      <c r="J763" s="173" t="str">
        <f>IFERROR(ROUND(IF($F763=0,"",IF(H763=CAV!$A$3,E763,IF(G763&lt;&gt;"",IF($G763=100,'2. Velg maks og min hastigheter'!$H$5,IF($G763=125,'2. Velg maks og min hastigheter'!$H$6,IF($G763=160,'2. Velg maks og min hastigheter'!$H$7,IF($G763=200,'2. Velg maks og min hastigheter'!$H$8,IF($G763=250,'2. Velg maks og min hastigheter'!$H$9,IF($G763=315,'2. Velg maks og min hastigheter'!$H$10,IF($G763=400,'2. Velg maks og min hastigheter'!$H$11,IF($G763=500,'2. Velg maks og min hastigheter'!$H$12,IF($G763=630,'2. Velg maks og min hastigheter'!$H$13,VLOOKUP($G763,'Dim, min og maks'!$A$11:$H$54,6,FALSE)*3600*1.5))))))))),IF($F763=100,'2. Velg maks og min hastigheter'!$H$5,IF($F763=125,'2. Velg maks og min hastigheter'!$H$6,IF($F763=160,'2. Velg maks og min hastigheter'!$H$7,IF($F763=200,'2. Velg maks og min hastigheter'!$H$8,IF($F763=250,'2. Velg maks og min hastigheter'!$H$9,IF($F763=315,'2. Velg maks og min hastigheter'!$H$10,IF($F763=400,'2. Velg maks og min hastigheter'!$H$11,IF($F763=500,'2. Velg maks og min hastigheter'!$H$12,IF($F763=630,'2. Velg maks og min hastigheter'!$H$13,VLOOKUP($F763,'Dim, min og maks'!$A$11:$H$54,6,FALSE)*3600*1.5)))))))))))),0),"")</f>
        <v/>
      </c>
      <c r="K763" s="174"/>
      <c r="L763" s="175" t="str">
        <f t="shared" si="27"/>
        <v/>
      </c>
      <c r="M763" s="233" t="str">
        <f t="shared" si="26"/>
        <v/>
      </c>
      <c r="N763" s="233"/>
      <c r="O763" s="233"/>
      <c r="P763" s="164"/>
    </row>
    <row r="764" spans="1:16" ht="15" customHeight="1" x14ac:dyDescent="0.3">
      <c r="A764" s="155"/>
      <c r="B764" s="174" t="s">
        <v>425</v>
      </c>
      <c r="C764" s="164"/>
      <c r="D764" s="164"/>
      <c r="E764" s="164"/>
      <c r="F764" s="169" t="str">
        <f>IF($E764&lt;20,"",IF(H764=CAV!$A$3,IF($E764&lt;='CAV hastighet'!$E$5,100,IF($E764&lt;='CAV hastighet'!$E$6,125,IF($E764&lt;='CAV hastighet'!$E$7,160,IF($E764&lt;='CAV hastighet'!$E$8,200,IF($E764&lt;='CAV hastighet'!$E$9,250,IF($E764&lt;='CAV hastighet'!$E$10,315,IF($E764&lt;='CAV hastighet'!$E$11,400,IF($E764&lt;='CAV hastighet'!$E$12,500,IF($E764&lt;='CAV hastighet'!$E$13,630,"Dim må overstyres"))))))))),IF($E764&lt;='2. Velg maks og min hastigheter'!$E$5,100,IF($E764&lt;='2. Velg maks og min hastigheter'!$E$6,125,IF($E764&lt;='2. Velg maks og min hastigheter'!$E$7,160,IF($E764&lt;='2. Velg maks og min hastigheter'!$E$8,200,IF($E764&lt;='2. Velg maks og min hastigheter'!$E$9,250,IF($E764&lt;='2. Velg maks og min hastigheter'!$E$10,315,IF($E764&lt;='2. Velg maks og min hastigheter'!$E$11,400,IF($E764&lt;='2. Velg maks og min hastigheter'!$E$12,500,IF($E764&lt;='2. Velg maks og min hastigheter'!$E$13,630,"Bruk rektangulært")))))))))))</f>
        <v/>
      </c>
      <c r="G764" s="170"/>
      <c r="H764" s="170"/>
      <c r="I764" s="172" t="str">
        <f>IFERROR(IF(OR($E764="",F764=""),"",IF(AND(F764="Bruk rektangulært",G764=""),"",ROUND(IF(G764&lt;&gt;"",IF( VLOOKUP(G764,'Dim, min og maks'!$A$2:$F$54,6,FALSE)&lt;&gt;0,'1. Prosjekteringsverktøy'!E764/3600/VLOOKUP(G764,'Dim, min og maks'!$A$2:$F$54,6,FALSE),(E764/3600)/(((G764/2/1000))^2*PI())),IF( VLOOKUP(F764,'Dim, min og maks'!$A$2:$F$54,6,FALSE)&lt;&gt;0,'1. Prosjekteringsverktøy'!E764/3600/VLOOKUP($F764,'Dim, min og maks'!$A$2:$F$54,6,FALSE),($E764/3600)/((($F764/2/1000))^2*PI()))),1))),"Dim finnes ikke")</f>
        <v/>
      </c>
      <c r="J764" s="173" t="str">
        <f>IFERROR(ROUND(IF($F764=0,"",IF(H764=CAV!$A$3,E764,IF(G764&lt;&gt;"",IF($G764=100,'2. Velg maks og min hastigheter'!$H$5,IF($G764=125,'2. Velg maks og min hastigheter'!$H$6,IF($G764=160,'2. Velg maks og min hastigheter'!$H$7,IF($G764=200,'2. Velg maks og min hastigheter'!$H$8,IF($G764=250,'2. Velg maks og min hastigheter'!$H$9,IF($G764=315,'2. Velg maks og min hastigheter'!$H$10,IF($G764=400,'2. Velg maks og min hastigheter'!$H$11,IF($G764=500,'2. Velg maks og min hastigheter'!$H$12,IF($G764=630,'2. Velg maks og min hastigheter'!$H$13,VLOOKUP($G764,'Dim, min og maks'!$A$11:$H$54,6,FALSE)*3600*1.5))))))))),IF($F764=100,'2. Velg maks og min hastigheter'!$H$5,IF($F764=125,'2. Velg maks og min hastigheter'!$H$6,IF($F764=160,'2. Velg maks og min hastigheter'!$H$7,IF($F764=200,'2. Velg maks og min hastigheter'!$H$8,IF($F764=250,'2. Velg maks og min hastigheter'!$H$9,IF($F764=315,'2. Velg maks og min hastigheter'!$H$10,IF($F764=400,'2. Velg maks og min hastigheter'!$H$11,IF($F764=500,'2. Velg maks og min hastigheter'!$H$12,IF($F764=630,'2. Velg maks og min hastigheter'!$H$13,VLOOKUP($F764,'Dim, min og maks'!$A$11:$H$54,6,FALSE)*3600*1.5)))))))))))),0),"")</f>
        <v/>
      </c>
      <c r="K764" s="174"/>
      <c r="L764" s="175" t="str">
        <f t="shared" si="27"/>
        <v/>
      </c>
      <c r="M764" s="233" t="str">
        <f t="shared" si="26"/>
        <v/>
      </c>
      <c r="N764" s="233"/>
      <c r="O764" s="233"/>
      <c r="P764" s="164"/>
    </row>
    <row r="765" spans="1:16" ht="15" customHeight="1" x14ac:dyDescent="0.3">
      <c r="A765" s="155"/>
      <c r="B765" s="174" t="s">
        <v>425</v>
      </c>
      <c r="C765" s="164"/>
      <c r="D765" s="164"/>
      <c r="E765" s="164"/>
      <c r="F765" s="169" t="str">
        <f>IF($E765&lt;20,"",IF(H765=CAV!$A$3,IF($E765&lt;='CAV hastighet'!$E$5,100,IF($E765&lt;='CAV hastighet'!$E$6,125,IF($E765&lt;='CAV hastighet'!$E$7,160,IF($E765&lt;='CAV hastighet'!$E$8,200,IF($E765&lt;='CAV hastighet'!$E$9,250,IF($E765&lt;='CAV hastighet'!$E$10,315,IF($E765&lt;='CAV hastighet'!$E$11,400,IF($E765&lt;='CAV hastighet'!$E$12,500,IF($E765&lt;='CAV hastighet'!$E$13,630,"Dim må overstyres"))))))))),IF($E765&lt;='2. Velg maks og min hastigheter'!$E$5,100,IF($E765&lt;='2. Velg maks og min hastigheter'!$E$6,125,IF($E765&lt;='2. Velg maks og min hastigheter'!$E$7,160,IF($E765&lt;='2. Velg maks og min hastigheter'!$E$8,200,IF($E765&lt;='2. Velg maks og min hastigheter'!$E$9,250,IF($E765&lt;='2. Velg maks og min hastigheter'!$E$10,315,IF($E765&lt;='2. Velg maks og min hastigheter'!$E$11,400,IF($E765&lt;='2. Velg maks og min hastigheter'!$E$12,500,IF($E765&lt;='2. Velg maks og min hastigheter'!$E$13,630,"Bruk rektangulært")))))))))))</f>
        <v/>
      </c>
      <c r="G765" s="170"/>
      <c r="H765" s="170"/>
      <c r="I765" s="172" t="str">
        <f>IFERROR(IF(OR($E765="",F765=""),"",IF(AND(F765="Bruk rektangulært",G765=""),"",ROUND(IF(G765&lt;&gt;"",IF( VLOOKUP(G765,'Dim, min og maks'!$A$2:$F$54,6,FALSE)&lt;&gt;0,'1. Prosjekteringsverktøy'!E765/3600/VLOOKUP(G765,'Dim, min og maks'!$A$2:$F$54,6,FALSE),(E765/3600)/(((G765/2/1000))^2*PI())),IF( VLOOKUP(F765,'Dim, min og maks'!$A$2:$F$54,6,FALSE)&lt;&gt;0,'1. Prosjekteringsverktøy'!E765/3600/VLOOKUP($F765,'Dim, min og maks'!$A$2:$F$54,6,FALSE),($E765/3600)/((($F765/2/1000))^2*PI()))),1))),"Dim finnes ikke")</f>
        <v/>
      </c>
      <c r="J765" s="173" t="str">
        <f>IFERROR(ROUND(IF($F765=0,"",IF(H765=CAV!$A$3,E765,IF(G765&lt;&gt;"",IF($G765=100,'2. Velg maks og min hastigheter'!$H$5,IF($G765=125,'2. Velg maks og min hastigheter'!$H$6,IF($G765=160,'2. Velg maks og min hastigheter'!$H$7,IF($G765=200,'2. Velg maks og min hastigheter'!$H$8,IF($G765=250,'2. Velg maks og min hastigheter'!$H$9,IF($G765=315,'2. Velg maks og min hastigheter'!$H$10,IF($G765=400,'2. Velg maks og min hastigheter'!$H$11,IF($G765=500,'2. Velg maks og min hastigheter'!$H$12,IF($G765=630,'2. Velg maks og min hastigheter'!$H$13,VLOOKUP($G765,'Dim, min og maks'!$A$11:$H$54,6,FALSE)*3600*1.5))))))))),IF($F765=100,'2. Velg maks og min hastigheter'!$H$5,IF($F765=125,'2. Velg maks og min hastigheter'!$H$6,IF($F765=160,'2. Velg maks og min hastigheter'!$H$7,IF($F765=200,'2. Velg maks og min hastigheter'!$H$8,IF($F765=250,'2. Velg maks og min hastigheter'!$H$9,IF($F765=315,'2. Velg maks og min hastigheter'!$H$10,IF($F765=400,'2. Velg maks og min hastigheter'!$H$11,IF($F765=500,'2. Velg maks og min hastigheter'!$H$12,IF($F765=630,'2. Velg maks og min hastigheter'!$H$13,VLOOKUP($F765,'Dim, min og maks'!$A$11:$H$54,6,FALSE)*3600*1.5)))))))))))),0),"")</f>
        <v/>
      </c>
      <c r="K765" s="174"/>
      <c r="L765" s="175" t="str">
        <f t="shared" si="27"/>
        <v/>
      </c>
      <c r="M765" s="233" t="str">
        <f t="shared" si="26"/>
        <v/>
      </c>
      <c r="N765" s="233"/>
      <c r="O765" s="233"/>
      <c r="P765" s="164"/>
    </row>
    <row r="766" spans="1:16" ht="15" customHeight="1" x14ac:dyDescent="0.3">
      <c r="A766" s="155"/>
      <c r="B766" s="174" t="s">
        <v>425</v>
      </c>
      <c r="C766" s="164"/>
      <c r="D766" s="164"/>
      <c r="E766" s="164"/>
      <c r="F766" s="169" t="str">
        <f>IF($E766&lt;20,"",IF(H766=CAV!$A$3,IF($E766&lt;='CAV hastighet'!$E$5,100,IF($E766&lt;='CAV hastighet'!$E$6,125,IF($E766&lt;='CAV hastighet'!$E$7,160,IF($E766&lt;='CAV hastighet'!$E$8,200,IF($E766&lt;='CAV hastighet'!$E$9,250,IF($E766&lt;='CAV hastighet'!$E$10,315,IF($E766&lt;='CAV hastighet'!$E$11,400,IF($E766&lt;='CAV hastighet'!$E$12,500,IF($E766&lt;='CAV hastighet'!$E$13,630,"Dim må overstyres"))))))))),IF($E766&lt;='2. Velg maks og min hastigheter'!$E$5,100,IF($E766&lt;='2. Velg maks og min hastigheter'!$E$6,125,IF($E766&lt;='2. Velg maks og min hastigheter'!$E$7,160,IF($E766&lt;='2. Velg maks og min hastigheter'!$E$8,200,IF($E766&lt;='2. Velg maks og min hastigheter'!$E$9,250,IF($E766&lt;='2. Velg maks og min hastigheter'!$E$10,315,IF($E766&lt;='2. Velg maks og min hastigheter'!$E$11,400,IF($E766&lt;='2. Velg maks og min hastigheter'!$E$12,500,IF($E766&lt;='2. Velg maks og min hastigheter'!$E$13,630,"Bruk rektangulært")))))))))))</f>
        <v/>
      </c>
      <c r="G766" s="170"/>
      <c r="H766" s="170"/>
      <c r="I766" s="172" t="str">
        <f>IFERROR(IF(OR($E766="",F766=""),"",IF(AND(F766="Bruk rektangulært",G766=""),"",ROUND(IF(G766&lt;&gt;"",IF( VLOOKUP(G766,'Dim, min og maks'!$A$2:$F$54,6,FALSE)&lt;&gt;0,'1. Prosjekteringsverktøy'!E766/3600/VLOOKUP(G766,'Dim, min og maks'!$A$2:$F$54,6,FALSE),(E766/3600)/(((G766/2/1000))^2*PI())),IF( VLOOKUP(F766,'Dim, min og maks'!$A$2:$F$54,6,FALSE)&lt;&gt;0,'1. Prosjekteringsverktøy'!E766/3600/VLOOKUP($F766,'Dim, min og maks'!$A$2:$F$54,6,FALSE),($E766/3600)/((($F766/2/1000))^2*PI()))),1))),"Dim finnes ikke")</f>
        <v/>
      </c>
      <c r="J766" s="173" t="str">
        <f>IFERROR(ROUND(IF($F766=0,"",IF(H766=CAV!$A$3,E766,IF(G766&lt;&gt;"",IF($G766=100,'2. Velg maks og min hastigheter'!$H$5,IF($G766=125,'2. Velg maks og min hastigheter'!$H$6,IF($G766=160,'2. Velg maks og min hastigheter'!$H$7,IF($G766=200,'2. Velg maks og min hastigheter'!$H$8,IF($G766=250,'2. Velg maks og min hastigheter'!$H$9,IF($G766=315,'2. Velg maks og min hastigheter'!$H$10,IF($G766=400,'2. Velg maks og min hastigheter'!$H$11,IF($G766=500,'2. Velg maks og min hastigheter'!$H$12,IF($G766=630,'2. Velg maks og min hastigheter'!$H$13,VLOOKUP($G766,'Dim, min og maks'!$A$11:$H$54,6,FALSE)*3600*1.5))))))))),IF($F766=100,'2. Velg maks og min hastigheter'!$H$5,IF($F766=125,'2. Velg maks og min hastigheter'!$H$6,IF($F766=160,'2. Velg maks og min hastigheter'!$H$7,IF($F766=200,'2. Velg maks og min hastigheter'!$H$8,IF($F766=250,'2. Velg maks og min hastigheter'!$H$9,IF($F766=315,'2. Velg maks og min hastigheter'!$H$10,IF($F766=400,'2. Velg maks og min hastigheter'!$H$11,IF($F766=500,'2. Velg maks og min hastigheter'!$H$12,IF($F766=630,'2. Velg maks og min hastigheter'!$H$13,VLOOKUP($F766,'Dim, min og maks'!$A$11:$H$54,6,FALSE)*3600*1.5)))))))))))),0),"")</f>
        <v/>
      </c>
      <c r="K766" s="174"/>
      <c r="L766" s="175" t="str">
        <f t="shared" si="27"/>
        <v/>
      </c>
      <c r="M766" s="233" t="str">
        <f t="shared" si="26"/>
        <v/>
      </c>
      <c r="N766" s="233"/>
      <c r="O766" s="233"/>
      <c r="P766" s="164"/>
    </row>
    <row r="767" spans="1:16" ht="15" customHeight="1" x14ac:dyDescent="0.3">
      <c r="A767" s="155"/>
      <c r="B767" s="174" t="s">
        <v>425</v>
      </c>
      <c r="C767" s="164"/>
      <c r="D767" s="164"/>
      <c r="E767" s="164"/>
      <c r="F767" s="169" t="str">
        <f>IF($E767&lt;20,"",IF(H767=CAV!$A$3,IF($E767&lt;='CAV hastighet'!$E$5,100,IF($E767&lt;='CAV hastighet'!$E$6,125,IF($E767&lt;='CAV hastighet'!$E$7,160,IF($E767&lt;='CAV hastighet'!$E$8,200,IF($E767&lt;='CAV hastighet'!$E$9,250,IF($E767&lt;='CAV hastighet'!$E$10,315,IF($E767&lt;='CAV hastighet'!$E$11,400,IF($E767&lt;='CAV hastighet'!$E$12,500,IF($E767&lt;='CAV hastighet'!$E$13,630,"Dim må overstyres"))))))))),IF($E767&lt;='2. Velg maks og min hastigheter'!$E$5,100,IF($E767&lt;='2. Velg maks og min hastigheter'!$E$6,125,IF($E767&lt;='2. Velg maks og min hastigheter'!$E$7,160,IF($E767&lt;='2. Velg maks og min hastigheter'!$E$8,200,IF($E767&lt;='2. Velg maks og min hastigheter'!$E$9,250,IF($E767&lt;='2. Velg maks og min hastigheter'!$E$10,315,IF($E767&lt;='2. Velg maks og min hastigheter'!$E$11,400,IF($E767&lt;='2. Velg maks og min hastigheter'!$E$12,500,IF($E767&lt;='2. Velg maks og min hastigheter'!$E$13,630,"Bruk rektangulært")))))))))))</f>
        <v/>
      </c>
      <c r="G767" s="170"/>
      <c r="H767" s="170"/>
      <c r="I767" s="172" t="str">
        <f>IFERROR(IF(OR($E767="",F767=""),"",IF(AND(F767="Bruk rektangulært",G767=""),"",ROUND(IF(G767&lt;&gt;"",IF( VLOOKUP(G767,'Dim, min og maks'!$A$2:$F$54,6,FALSE)&lt;&gt;0,'1. Prosjekteringsverktøy'!E767/3600/VLOOKUP(G767,'Dim, min og maks'!$A$2:$F$54,6,FALSE),(E767/3600)/(((G767/2/1000))^2*PI())),IF( VLOOKUP(F767,'Dim, min og maks'!$A$2:$F$54,6,FALSE)&lt;&gt;0,'1. Prosjekteringsverktøy'!E767/3600/VLOOKUP($F767,'Dim, min og maks'!$A$2:$F$54,6,FALSE),($E767/3600)/((($F767/2/1000))^2*PI()))),1))),"Dim finnes ikke")</f>
        <v/>
      </c>
      <c r="J767" s="173" t="str">
        <f>IFERROR(ROUND(IF($F767=0,"",IF(H767=CAV!$A$3,E767,IF(G767&lt;&gt;"",IF($G767=100,'2. Velg maks og min hastigheter'!$H$5,IF($G767=125,'2. Velg maks og min hastigheter'!$H$6,IF($G767=160,'2. Velg maks og min hastigheter'!$H$7,IF($G767=200,'2. Velg maks og min hastigheter'!$H$8,IF($G767=250,'2. Velg maks og min hastigheter'!$H$9,IF($G767=315,'2. Velg maks og min hastigheter'!$H$10,IF($G767=400,'2. Velg maks og min hastigheter'!$H$11,IF($G767=500,'2. Velg maks og min hastigheter'!$H$12,IF($G767=630,'2. Velg maks og min hastigheter'!$H$13,VLOOKUP($G767,'Dim, min og maks'!$A$11:$H$54,6,FALSE)*3600*1.5))))))))),IF($F767=100,'2. Velg maks og min hastigheter'!$H$5,IF($F767=125,'2. Velg maks og min hastigheter'!$H$6,IF($F767=160,'2. Velg maks og min hastigheter'!$H$7,IF($F767=200,'2. Velg maks og min hastigheter'!$H$8,IF($F767=250,'2. Velg maks og min hastigheter'!$H$9,IF($F767=315,'2. Velg maks og min hastigheter'!$H$10,IF($F767=400,'2. Velg maks og min hastigheter'!$H$11,IF($F767=500,'2. Velg maks og min hastigheter'!$H$12,IF($F767=630,'2. Velg maks og min hastigheter'!$H$13,VLOOKUP($F767,'Dim, min og maks'!$A$11:$H$54,6,FALSE)*3600*1.5)))))))))))),0),"")</f>
        <v/>
      </c>
      <c r="K767" s="174"/>
      <c r="L767" s="175" t="str">
        <f t="shared" si="27"/>
        <v/>
      </c>
      <c r="M767" s="233" t="str">
        <f t="shared" si="26"/>
        <v/>
      </c>
      <c r="N767" s="233"/>
      <c r="O767" s="233"/>
      <c r="P767" s="164"/>
    </row>
    <row r="768" spans="1:16" ht="15" customHeight="1" x14ac:dyDescent="0.3">
      <c r="A768" s="155"/>
      <c r="B768" s="174" t="s">
        <v>425</v>
      </c>
      <c r="C768" s="164"/>
      <c r="D768" s="164"/>
      <c r="E768" s="164"/>
      <c r="F768" s="169" t="str">
        <f>IF($E768&lt;20,"",IF(H768=CAV!$A$3,IF($E768&lt;='CAV hastighet'!$E$5,100,IF($E768&lt;='CAV hastighet'!$E$6,125,IF($E768&lt;='CAV hastighet'!$E$7,160,IF($E768&lt;='CAV hastighet'!$E$8,200,IF($E768&lt;='CAV hastighet'!$E$9,250,IF($E768&lt;='CAV hastighet'!$E$10,315,IF($E768&lt;='CAV hastighet'!$E$11,400,IF($E768&lt;='CAV hastighet'!$E$12,500,IF($E768&lt;='CAV hastighet'!$E$13,630,"Dim må overstyres"))))))))),IF($E768&lt;='2. Velg maks og min hastigheter'!$E$5,100,IF($E768&lt;='2. Velg maks og min hastigheter'!$E$6,125,IF($E768&lt;='2. Velg maks og min hastigheter'!$E$7,160,IF($E768&lt;='2. Velg maks og min hastigheter'!$E$8,200,IF($E768&lt;='2. Velg maks og min hastigheter'!$E$9,250,IF($E768&lt;='2. Velg maks og min hastigheter'!$E$10,315,IF($E768&lt;='2. Velg maks og min hastigheter'!$E$11,400,IF($E768&lt;='2. Velg maks og min hastigheter'!$E$12,500,IF($E768&lt;='2. Velg maks og min hastigheter'!$E$13,630,"Bruk rektangulært")))))))))))</f>
        <v/>
      </c>
      <c r="G768" s="170"/>
      <c r="H768" s="170"/>
      <c r="I768" s="172" t="str">
        <f>IFERROR(IF(OR($E768="",F768=""),"",IF(AND(F768="Bruk rektangulært",G768=""),"",ROUND(IF(G768&lt;&gt;"",IF( VLOOKUP(G768,'Dim, min og maks'!$A$2:$F$54,6,FALSE)&lt;&gt;0,'1. Prosjekteringsverktøy'!E768/3600/VLOOKUP(G768,'Dim, min og maks'!$A$2:$F$54,6,FALSE),(E768/3600)/(((G768/2/1000))^2*PI())),IF( VLOOKUP(F768,'Dim, min og maks'!$A$2:$F$54,6,FALSE)&lt;&gt;0,'1. Prosjekteringsverktøy'!E768/3600/VLOOKUP($F768,'Dim, min og maks'!$A$2:$F$54,6,FALSE),($E768/3600)/((($F768/2/1000))^2*PI()))),1))),"Dim finnes ikke")</f>
        <v/>
      </c>
      <c r="J768" s="173" t="str">
        <f>IFERROR(ROUND(IF($F768=0,"",IF(H768=CAV!$A$3,E768,IF(G768&lt;&gt;"",IF($G768=100,'2. Velg maks og min hastigheter'!$H$5,IF($G768=125,'2. Velg maks og min hastigheter'!$H$6,IF($G768=160,'2. Velg maks og min hastigheter'!$H$7,IF($G768=200,'2. Velg maks og min hastigheter'!$H$8,IF($G768=250,'2. Velg maks og min hastigheter'!$H$9,IF($G768=315,'2. Velg maks og min hastigheter'!$H$10,IF($G768=400,'2. Velg maks og min hastigheter'!$H$11,IF($G768=500,'2. Velg maks og min hastigheter'!$H$12,IF($G768=630,'2. Velg maks og min hastigheter'!$H$13,VLOOKUP($G768,'Dim, min og maks'!$A$11:$H$54,6,FALSE)*3600*1.5))))))))),IF($F768=100,'2. Velg maks og min hastigheter'!$H$5,IF($F768=125,'2. Velg maks og min hastigheter'!$H$6,IF($F768=160,'2. Velg maks og min hastigheter'!$H$7,IF($F768=200,'2. Velg maks og min hastigheter'!$H$8,IF($F768=250,'2. Velg maks og min hastigheter'!$H$9,IF($F768=315,'2. Velg maks og min hastigheter'!$H$10,IF($F768=400,'2. Velg maks og min hastigheter'!$H$11,IF($F768=500,'2. Velg maks og min hastigheter'!$H$12,IF($F768=630,'2. Velg maks og min hastigheter'!$H$13,VLOOKUP($F768,'Dim, min og maks'!$A$11:$H$54,6,FALSE)*3600*1.5)))))))))))),0),"")</f>
        <v/>
      </c>
      <c r="K768" s="174"/>
      <c r="L768" s="175" t="str">
        <f t="shared" si="27"/>
        <v/>
      </c>
      <c r="M768" s="233" t="str">
        <f t="shared" si="26"/>
        <v/>
      </c>
      <c r="N768" s="233"/>
      <c r="O768" s="233"/>
      <c r="P768" s="164"/>
    </row>
    <row r="769" spans="1:16" ht="15" customHeight="1" x14ac:dyDescent="0.3">
      <c r="A769" s="155"/>
      <c r="B769" s="174" t="s">
        <v>425</v>
      </c>
      <c r="C769" s="164"/>
      <c r="D769" s="164"/>
      <c r="E769" s="164"/>
      <c r="F769" s="169" t="str">
        <f>IF($E769&lt;20,"",IF(H769=CAV!$A$3,IF($E769&lt;='CAV hastighet'!$E$5,100,IF($E769&lt;='CAV hastighet'!$E$6,125,IF($E769&lt;='CAV hastighet'!$E$7,160,IF($E769&lt;='CAV hastighet'!$E$8,200,IF($E769&lt;='CAV hastighet'!$E$9,250,IF($E769&lt;='CAV hastighet'!$E$10,315,IF($E769&lt;='CAV hastighet'!$E$11,400,IF($E769&lt;='CAV hastighet'!$E$12,500,IF($E769&lt;='CAV hastighet'!$E$13,630,"Dim må overstyres"))))))))),IF($E769&lt;='2. Velg maks og min hastigheter'!$E$5,100,IF($E769&lt;='2. Velg maks og min hastigheter'!$E$6,125,IF($E769&lt;='2. Velg maks og min hastigheter'!$E$7,160,IF($E769&lt;='2. Velg maks og min hastigheter'!$E$8,200,IF($E769&lt;='2. Velg maks og min hastigheter'!$E$9,250,IF($E769&lt;='2. Velg maks og min hastigheter'!$E$10,315,IF($E769&lt;='2. Velg maks og min hastigheter'!$E$11,400,IF($E769&lt;='2. Velg maks og min hastigheter'!$E$12,500,IF($E769&lt;='2. Velg maks og min hastigheter'!$E$13,630,"Bruk rektangulært")))))))))))</f>
        <v/>
      </c>
      <c r="G769" s="170"/>
      <c r="H769" s="170"/>
      <c r="I769" s="172" t="str">
        <f>IFERROR(IF(OR($E769="",F769=""),"",IF(AND(F769="Bruk rektangulært",G769=""),"",ROUND(IF(G769&lt;&gt;"",IF( VLOOKUP(G769,'Dim, min og maks'!$A$2:$F$54,6,FALSE)&lt;&gt;0,'1. Prosjekteringsverktøy'!E769/3600/VLOOKUP(G769,'Dim, min og maks'!$A$2:$F$54,6,FALSE),(E769/3600)/(((G769/2/1000))^2*PI())),IF( VLOOKUP(F769,'Dim, min og maks'!$A$2:$F$54,6,FALSE)&lt;&gt;0,'1. Prosjekteringsverktøy'!E769/3600/VLOOKUP($F769,'Dim, min og maks'!$A$2:$F$54,6,FALSE),($E769/3600)/((($F769/2/1000))^2*PI()))),1))),"Dim finnes ikke")</f>
        <v/>
      </c>
      <c r="J769" s="173" t="str">
        <f>IFERROR(ROUND(IF($F769=0,"",IF(H769=CAV!$A$3,E769,IF(G769&lt;&gt;"",IF($G769=100,'2. Velg maks og min hastigheter'!$H$5,IF($G769=125,'2. Velg maks og min hastigheter'!$H$6,IF($G769=160,'2. Velg maks og min hastigheter'!$H$7,IF($G769=200,'2. Velg maks og min hastigheter'!$H$8,IF($G769=250,'2. Velg maks og min hastigheter'!$H$9,IF($G769=315,'2. Velg maks og min hastigheter'!$H$10,IF($G769=400,'2. Velg maks og min hastigheter'!$H$11,IF($G769=500,'2. Velg maks og min hastigheter'!$H$12,IF($G769=630,'2. Velg maks og min hastigheter'!$H$13,VLOOKUP($G769,'Dim, min og maks'!$A$11:$H$54,6,FALSE)*3600*1.5))))))))),IF($F769=100,'2. Velg maks og min hastigheter'!$H$5,IF($F769=125,'2. Velg maks og min hastigheter'!$H$6,IF($F769=160,'2. Velg maks og min hastigheter'!$H$7,IF($F769=200,'2. Velg maks og min hastigheter'!$H$8,IF($F769=250,'2. Velg maks og min hastigheter'!$H$9,IF($F769=315,'2. Velg maks og min hastigheter'!$H$10,IF($F769=400,'2. Velg maks og min hastigheter'!$H$11,IF($F769=500,'2. Velg maks og min hastigheter'!$H$12,IF($F769=630,'2. Velg maks og min hastigheter'!$H$13,VLOOKUP($F769,'Dim, min og maks'!$A$11:$H$54,6,FALSE)*3600*1.5)))))))))))),0),"")</f>
        <v/>
      </c>
      <c r="K769" s="174"/>
      <c r="L769" s="175" t="str">
        <f t="shared" si="27"/>
        <v/>
      </c>
      <c r="M769" s="233" t="str">
        <f t="shared" si="26"/>
        <v/>
      </c>
      <c r="N769" s="233"/>
      <c r="O769" s="233"/>
      <c r="P769" s="164"/>
    </row>
    <row r="770" spans="1:16" ht="15" customHeight="1" x14ac:dyDescent="0.3">
      <c r="A770" s="155"/>
      <c r="B770" s="174" t="s">
        <v>425</v>
      </c>
      <c r="C770" s="164"/>
      <c r="D770" s="164"/>
      <c r="E770" s="164"/>
      <c r="F770" s="169" t="str">
        <f>IF($E770&lt;20,"",IF(H770=CAV!$A$3,IF($E770&lt;='CAV hastighet'!$E$5,100,IF($E770&lt;='CAV hastighet'!$E$6,125,IF($E770&lt;='CAV hastighet'!$E$7,160,IF($E770&lt;='CAV hastighet'!$E$8,200,IF($E770&lt;='CAV hastighet'!$E$9,250,IF($E770&lt;='CAV hastighet'!$E$10,315,IF($E770&lt;='CAV hastighet'!$E$11,400,IF($E770&lt;='CAV hastighet'!$E$12,500,IF($E770&lt;='CAV hastighet'!$E$13,630,"Dim må overstyres"))))))))),IF($E770&lt;='2. Velg maks og min hastigheter'!$E$5,100,IF($E770&lt;='2. Velg maks og min hastigheter'!$E$6,125,IF($E770&lt;='2. Velg maks og min hastigheter'!$E$7,160,IF($E770&lt;='2. Velg maks og min hastigheter'!$E$8,200,IF($E770&lt;='2. Velg maks og min hastigheter'!$E$9,250,IF($E770&lt;='2. Velg maks og min hastigheter'!$E$10,315,IF($E770&lt;='2. Velg maks og min hastigheter'!$E$11,400,IF($E770&lt;='2. Velg maks og min hastigheter'!$E$12,500,IF($E770&lt;='2. Velg maks og min hastigheter'!$E$13,630,"Bruk rektangulært")))))))))))</f>
        <v/>
      </c>
      <c r="G770" s="170"/>
      <c r="H770" s="170"/>
      <c r="I770" s="172" t="str">
        <f>IFERROR(IF(OR($E770="",F770=""),"",IF(AND(F770="Bruk rektangulært",G770=""),"",ROUND(IF(G770&lt;&gt;"",IF( VLOOKUP(G770,'Dim, min og maks'!$A$2:$F$54,6,FALSE)&lt;&gt;0,'1. Prosjekteringsverktøy'!E770/3600/VLOOKUP(G770,'Dim, min og maks'!$A$2:$F$54,6,FALSE),(E770/3600)/(((G770/2/1000))^2*PI())),IF( VLOOKUP(F770,'Dim, min og maks'!$A$2:$F$54,6,FALSE)&lt;&gt;0,'1. Prosjekteringsverktøy'!E770/3600/VLOOKUP($F770,'Dim, min og maks'!$A$2:$F$54,6,FALSE),($E770/3600)/((($F770/2/1000))^2*PI()))),1))),"Dim finnes ikke")</f>
        <v/>
      </c>
      <c r="J770" s="173" t="str">
        <f>IFERROR(ROUND(IF($F770=0,"",IF(H770=CAV!$A$3,E770,IF(G770&lt;&gt;"",IF($G770=100,'2. Velg maks og min hastigheter'!$H$5,IF($G770=125,'2. Velg maks og min hastigheter'!$H$6,IF($G770=160,'2. Velg maks og min hastigheter'!$H$7,IF($G770=200,'2. Velg maks og min hastigheter'!$H$8,IF($G770=250,'2. Velg maks og min hastigheter'!$H$9,IF($G770=315,'2. Velg maks og min hastigheter'!$H$10,IF($G770=400,'2. Velg maks og min hastigheter'!$H$11,IF($G770=500,'2. Velg maks og min hastigheter'!$H$12,IF($G770=630,'2. Velg maks og min hastigheter'!$H$13,VLOOKUP($G770,'Dim, min og maks'!$A$11:$H$54,6,FALSE)*3600*1.5))))))))),IF($F770=100,'2. Velg maks og min hastigheter'!$H$5,IF($F770=125,'2. Velg maks og min hastigheter'!$H$6,IF($F770=160,'2. Velg maks og min hastigheter'!$H$7,IF($F770=200,'2. Velg maks og min hastigheter'!$H$8,IF($F770=250,'2. Velg maks og min hastigheter'!$H$9,IF($F770=315,'2. Velg maks og min hastigheter'!$H$10,IF($F770=400,'2. Velg maks og min hastigheter'!$H$11,IF($F770=500,'2. Velg maks og min hastigheter'!$H$12,IF($F770=630,'2. Velg maks og min hastigheter'!$H$13,VLOOKUP($F770,'Dim, min og maks'!$A$11:$H$54,6,FALSE)*3600*1.5)))))))))))),0),"")</f>
        <v/>
      </c>
      <c r="K770" s="174"/>
      <c r="L770" s="175" t="str">
        <f t="shared" si="27"/>
        <v/>
      </c>
      <c r="M770" s="233" t="str">
        <f t="shared" si="26"/>
        <v/>
      </c>
      <c r="N770" s="233"/>
      <c r="O770" s="233"/>
      <c r="P770" s="164"/>
    </row>
    <row r="771" spans="1:16" ht="15" customHeight="1" x14ac:dyDescent="0.3">
      <c r="A771" s="155"/>
      <c r="B771" s="174" t="s">
        <v>425</v>
      </c>
      <c r="C771" s="164"/>
      <c r="D771" s="164"/>
      <c r="E771" s="164"/>
      <c r="F771" s="169" t="str">
        <f>IF($E771&lt;20,"",IF(H771=CAV!$A$3,IF($E771&lt;='CAV hastighet'!$E$5,100,IF($E771&lt;='CAV hastighet'!$E$6,125,IF($E771&lt;='CAV hastighet'!$E$7,160,IF($E771&lt;='CAV hastighet'!$E$8,200,IF($E771&lt;='CAV hastighet'!$E$9,250,IF($E771&lt;='CAV hastighet'!$E$10,315,IF($E771&lt;='CAV hastighet'!$E$11,400,IF($E771&lt;='CAV hastighet'!$E$12,500,IF($E771&lt;='CAV hastighet'!$E$13,630,"Dim må overstyres"))))))))),IF($E771&lt;='2. Velg maks og min hastigheter'!$E$5,100,IF($E771&lt;='2. Velg maks og min hastigheter'!$E$6,125,IF($E771&lt;='2. Velg maks og min hastigheter'!$E$7,160,IF($E771&lt;='2. Velg maks og min hastigheter'!$E$8,200,IF($E771&lt;='2. Velg maks og min hastigheter'!$E$9,250,IF($E771&lt;='2. Velg maks og min hastigheter'!$E$10,315,IF($E771&lt;='2. Velg maks og min hastigheter'!$E$11,400,IF($E771&lt;='2. Velg maks og min hastigheter'!$E$12,500,IF($E771&lt;='2. Velg maks og min hastigheter'!$E$13,630,"Bruk rektangulært")))))))))))</f>
        <v/>
      </c>
      <c r="G771" s="170"/>
      <c r="H771" s="170"/>
      <c r="I771" s="172" t="str">
        <f>IFERROR(IF(OR($E771="",F771=""),"",IF(AND(F771="Bruk rektangulært",G771=""),"",ROUND(IF(G771&lt;&gt;"",IF( VLOOKUP(G771,'Dim, min og maks'!$A$2:$F$54,6,FALSE)&lt;&gt;0,'1. Prosjekteringsverktøy'!E771/3600/VLOOKUP(G771,'Dim, min og maks'!$A$2:$F$54,6,FALSE),(E771/3600)/(((G771/2/1000))^2*PI())),IF( VLOOKUP(F771,'Dim, min og maks'!$A$2:$F$54,6,FALSE)&lt;&gt;0,'1. Prosjekteringsverktøy'!E771/3600/VLOOKUP($F771,'Dim, min og maks'!$A$2:$F$54,6,FALSE),($E771/3600)/((($F771/2/1000))^2*PI()))),1))),"Dim finnes ikke")</f>
        <v/>
      </c>
      <c r="J771" s="173" t="str">
        <f>IFERROR(ROUND(IF($F771=0,"",IF(H771=CAV!$A$3,E771,IF(G771&lt;&gt;"",IF($G771=100,'2. Velg maks og min hastigheter'!$H$5,IF($G771=125,'2. Velg maks og min hastigheter'!$H$6,IF($G771=160,'2. Velg maks og min hastigheter'!$H$7,IF($G771=200,'2. Velg maks og min hastigheter'!$H$8,IF($G771=250,'2. Velg maks og min hastigheter'!$H$9,IF($G771=315,'2. Velg maks og min hastigheter'!$H$10,IF($G771=400,'2. Velg maks og min hastigheter'!$H$11,IF($G771=500,'2. Velg maks og min hastigheter'!$H$12,IF($G771=630,'2. Velg maks og min hastigheter'!$H$13,VLOOKUP($G771,'Dim, min og maks'!$A$11:$H$54,6,FALSE)*3600*1.5))))))))),IF($F771=100,'2. Velg maks og min hastigheter'!$H$5,IF($F771=125,'2. Velg maks og min hastigheter'!$H$6,IF($F771=160,'2. Velg maks og min hastigheter'!$H$7,IF($F771=200,'2. Velg maks og min hastigheter'!$H$8,IF($F771=250,'2. Velg maks og min hastigheter'!$H$9,IF($F771=315,'2. Velg maks og min hastigheter'!$H$10,IF($F771=400,'2. Velg maks og min hastigheter'!$H$11,IF($F771=500,'2. Velg maks og min hastigheter'!$H$12,IF($F771=630,'2. Velg maks og min hastigheter'!$H$13,VLOOKUP($F771,'Dim, min og maks'!$A$11:$H$54,6,FALSE)*3600*1.5)))))))))))),0),"")</f>
        <v/>
      </c>
      <c r="K771" s="174"/>
      <c r="L771" s="175" t="str">
        <f t="shared" si="27"/>
        <v/>
      </c>
      <c r="M771" s="233" t="str">
        <f t="shared" si="26"/>
        <v/>
      </c>
      <c r="N771" s="233"/>
      <c r="O771" s="233"/>
      <c r="P771" s="164"/>
    </row>
    <row r="772" spans="1:16" ht="15" customHeight="1" x14ac:dyDescent="0.3">
      <c r="A772" s="155"/>
      <c r="B772" s="174" t="s">
        <v>425</v>
      </c>
      <c r="C772" s="164"/>
      <c r="D772" s="164"/>
      <c r="E772" s="164"/>
      <c r="F772" s="169" t="str">
        <f>IF($E772&lt;20,"",IF(H772=CAV!$A$3,IF($E772&lt;='CAV hastighet'!$E$5,100,IF($E772&lt;='CAV hastighet'!$E$6,125,IF($E772&lt;='CAV hastighet'!$E$7,160,IF($E772&lt;='CAV hastighet'!$E$8,200,IF($E772&lt;='CAV hastighet'!$E$9,250,IF($E772&lt;='CAV hastighet'!$E$10,315,IF($E772&lt;='CAV hastighet'!$E$11,400,IF($E772&lt;='CAV hastighet'!$E$12,500,IF($E772&lt;='CAV hastighet'!$E$13,630,"Dim må overstyres"))))))))),IF($E772&lt;='2. Velg maks og min hastigheter'!$E$5,100,IF($E772&lt;='2. Velg maks og min hastigheter'!$E$6,125,IF($E772&lt;='2. Velg maks og min hastigheter'!$E$7,160,IF($E772&lt;='2. Velg maks og min hastigheter'!$E$8,200,IF($E772&lt;='2. Velg maks og min hastigheter'!$E$9,250,IF($E772&lt;='2. Velg maks og min hastigheter'!$E$10,315,IF($E772&lt;='2. Velg maks og min hastigheter'!$E$11,400,IF($E772&lt;='2. Velg maks og min hastigheter'!$E$12,500,IF($E772&lt;='2. Velg maks og min hastigheter'!$E$13,630,"Bruk rektangulært")))))))))))</f>
        <v/>
      </c>
      <c r="G772" s="170"/>
      <c r="H772" s="170"/>
      <c r="I772" s="172" t="str">
        <f>IFERROR(IF(OR($E772="",F772=""),"",IF(AND(F772="Bruk rektangulært",G772=""),"",ROUND(IF(G772&lt;&gt;"",IF( VLOOKUP(G772,'Dim, min og maks'!$A$2:$F$54,6,FALSE)&lt;&gt;0,'1. Prosjekteringsverktøy'!E772/3600/VLOOKUP(G772,'Dim, min og maks'!$A$2:$F$54,6,FALSE),(E772/3600)/(((G772/2/1000))^2*PI())),IF( VLOOKUP(F772,'Dim, min og maks'!$A$2:$F$54,6,FALSE)&lt;&gt;0,'1. Prosjekteringsverktøy'!E772/3600/VLOOKUP($F772,'Dim, min og maks'!$A$2:$F$54,6,FALSE),($E772/3600)/((($F772/2/1000))^2*PI()))),1))),"Dim finnes ikke")</f>
        <v/>
      </c>
      <c r="J772" s="173" t="str">
        <f>IFERROR(ROUND(IF($F772=0,"",IF(H772=CAV!$A$3,E772,IF(G772&lt;&gt;"",IF($G772=100,'2. Velg maks og min hastigheter'!$H$5,IF($G772=125,'2. Velg maks og min hastigheter'!$H$6,IF($G772=160,'2. Velg maks og min hastigheter'!$H$7,IF($G772=200,'2. Velg maks og min hastigheter'!$H$8,IF($G772=250,'2. Velg maks og min hastigheter'!$H$9,IF($G772=315,'2. Velg maks og min hastigheter'!$H$10,IF($G772=400,'2. Velg maks og min hastigheter'!$H$11,IF($G772=500,'2. Velg maks og min hastigheter'!$H$12,IF($G772=630,'2. Velg maks og min hastigheter'!$H$13,VLOOKUP($G772,'Dim, min og maks'!$A$11:$H$54,6,FALSE)*3600*1.5))))))))),IF($F772=100,'2. Velg maks og min hastigheter'!$H$5,IF($F772=125,'2. Velg maks og min hastigheter'!$H$6,IF($F772=160,'2. Velg maks og min hastigheter'!$H$7,IF($F772=200,'2. Velg maks og min hastigheter'!$H$8,IF($F772=250,'2. Velg maks og min hastigheter'!$H$9,IF($F772=315,'2. Velg maks og min hastigheter'!$H$10,IF($F772=400,'2. Velg maks og min hastigheter'!$H$11,IF($F772=500,'2. Velg maks og min hastigheter'!$H$12,IF($F772=630,'2. Velg maks og min hastigheter'!$H$13,VLOOKUP($F772,'Dim, min og maks'!$A$11:$H$54,6,FALSE)*3600*1.5)))))))))))),0),"")</f>
        <v/>
      </c>
      <c r="K772" s="174"/>
      <c r="L772" s="175" t="str">
        <f t="shared" si="27"/>
        <v/>
      </c>
      <c r="M772" s="233" t="str">
        <f t="shared" si="26"/>
        <v/>
      </c>
      <c r="N772" s="233"/>
      <c r="O772" s="233"/>
      <c r="P772" s="164"/>
    </row>
    <row r="773" spans="1:16" ht="15" customHeight="1" x14ac:dyDescent="0.3">
      <c r="A773" s="155"/>
      <c r="B773" s="174" t="s">
        <v>425</v>
      </c>
      <c r="C773" s="164"/>
      <c r="D773" s="164"/>
      <c r="E773" s="164"/>
      <c r="F773" s="169" t="str">
        <f>IF($E773&lt;20,"",IF(H773=CAV!$A$3,IF($E773&lt;='CAV hastighet'!$E$5,100,IF($E773&lt;='CAV hastighet'!$E$6,125,IF($E773&lt;='CAV hastighet'!$E$7,160,IF($E773&lt;='CAV hastighet'!$E$8,200,IF($E773&lt;='CAV hastighet'!$E$9,250,IF($E773&lt;='CAV hastighet'!$E$10,315,IF($E773&lt;='CAV hastighet'!$E$11,400,IF($E773&lt;='CAV hastighet'!$E$12,500,IF($E773&lt;='CAV hastighet'!$E$13,630,"Dim må overstyres"))))))))),IF($E773&lt;='2. Velg maks og min hastigheter'!$E$5,100,IF($E773&lt;='2. Velg maks og min hastigheter'!$E$6,125,IF($E773&lt;='2. Velg maks og min hastigheter'!$E$7,160,IF($E773&lt;='2. Velg maks og min hastigheter'!$E$8,200,IF($E773&lt;='2. Velg maks og min hastigheter'!$E$9,250,IF($E773&lt;='2. Velg maks og min hastigheter'!$E$10,315,IF($E773&lt;='2. Velg maks og min hastigheter'!$E$11,400,IF($E773&lt;='2. Velg maks og min hastigheter'!$E$12,500,IF($E773&lt;='2. Velg maks og min hastigheter'!$E$13,630,"Bruk rektangulært")))))))))))</f>
        <v/>
      </c>
      <c r="G773" s="170"/>
      <c r="H773" s="170"/>
      <c r="I773" s="172" t="str">
        <f>IFERROR(IF(OR($E773="",F773=""),"",IF(AND(F773="Bruk rektangulært",G773=""),"",ROUND(IF(G773&lt;&gt;"",IF( VLOOKUP(G773,'Dim, min og maks'!$A$2:$F$54,6,FALSE)&lt;&gt;0,'1. Prosjekteringsverktøy'!E773/3600/VLOOKUP(G773,'Dim, min og maks'!$A$2:$F$54,6,FALSE),(E773/3600)/(((G773/2/1000))^2*PI())),IF( VLOOKUP(F773,'Dim, min og maks'!$A$2:$F$54,6,FALSE)&lt;&gt;0,'1. Prosjekteringsverktøy'!E773/3600/VLOOKUP($F773,'Dim, min og maks'!$A$2:$F$54,6,FALSE),($E773/3600)/((($F773/2/1000))^2*PI()))),1))),"Dim finnes ikke")</f>
        <v/>
      </c>
      <c r="J773" s="173" t="str">
        <f>IFERROR(ROUND(IF($F773=0,"",IF(H773=CAV!$A$3,E773,IF(G773&lt;&gt;"",IF($G773=100,'2. Velg maks og min hastigheter'!$H$5,IF($G773=125,'2. Velg maks og min hastigheter'!$H$6,IF($G773=160,'2. Velg maks og min hastigheter'!$H$7,IF($G773=200,'2. Velg maks og min hastigheter'!$H$8,IF($G773=250,'2. Velg maks og min hastigheter'!$H$9,IF($G773=315,'2. Velg maks og min hastigheter'!$H$10,IF($G773=400,'2. Velg maks og min hastigheter'!$H$11,IF($G773=500,'2. Velg maks og min hastigheter'!$H$12,IF($G773=630,'2. Velg maks og min hastigheter'!$H$13,VLOOKUP($G773,'Dim, min og maks'!$A$11:$H$54,6,FALSE)*3600*1.5))))))))),IF($F773=100,'2. Velg maks og min hastigheter'!$H$5,IF($F773=125,'2. Velg maks og min hastigheter'!$H$6,IF($F773=160,'2. Velg maks og min hastigheter'!$H$7,IF($F773=200,'2. Velg maks og min hastigheter'!$H$8,IF($F773=250,'2. Velg maks og min hastigheter'!$H$9,IF($F773=315,'2. Velg maks og min hastigheter'!$H$10,IF($F773=400,'2. Velg maks og min hastigheter'!$H$11,IF($F773=500,'2. Velg maks og min hastigheter'!$H$12,IF($F773=630,'2. Velg maks og min hastigheter'!$H$13,VLOOKUP($F773,'Dim, min og maks'!$A$11:$H$54,6,FALSE)*3600*1.5)))))))))))),0),"")</f>
        <v/>
      </c>
      <c r="K773" s="174"/>
      <c r="L773" s="175" t="str">
        <f t="shared" si="27"/>
        <v/>
      </c>
      <c r="M773" s="233" t="str">
        <f t="shared" si="26"/>
        <v/>
      </c>
      <c r="N773" s="233"/>
      <c r="O773" s="233"/>
      <c r="P773" s="164"/>
    </row>
    <row r="774" spans="1:16" ht="15" customHeight="1" x14ac:dyDescent="0.3">
      <c r="A774" s="155"/>
      <c r="B774" s="174" t="s">
        <v>425</v>
      </c>
      <c r="C774" s="164"/>
      <c r="D774" s="164"/>
      <c r="E774" s="164"/>
      <c r="F774" s="169" t="str">
        <f>IF($E774&lt;20,"",IF(H774=CAV!$A$3,IF($E774&lt;='CAV hastighet'!$E$5,100,IF($E774&lt;='CAV hastighet'!$E$6,125,IF($E774&lt;='CAV hastighet'!$E$7,160,IF($E774&lt;='CAV hastighet'!$E$8,200,IF($E774&lt;='CAV hastighet'!$E$9,250,IF($E774&lt;='CAV hastighet'!$E$10,315,IF($E774&lt;='CAV hastighet'!$E$11,400,IF($E774&lt;='CAV hastighet'!$E$12,500,IF($E774&lt;='CAV hastighet'!$E$13,630,"Dim må overstyres"))))))))),IF($E774&lt;='2. Velg maks og min hastigheter'!$E$5,100,IF($E774&lt;='2. Velg maks og min hastigheter'!$E$6,125,IF($E774&lt;='2. Velg maks og min hastigheter'!$E$7,160,IF($E774&lt;='2. Velg maks og min hastigheter'!$E$8,200,IF($E774&lt;='2. Velg maks og min hastigheter'!$E$9,250,IF($E774&lt;='2. Velg maks og min hastigheter'!$E$10,315,IF($E774&lt;='2. Velg maks og min hastigheter'!$E$11,400,IF($E774&lt;='2. Velg maks og min hastigheter'!$E$12,500,IF($E774&lt;='2. Velg maks og min hastigheter'!$E$13,630,"Bruk rektangulært")))))))))))</f>
        <v/>
      </c>
      <c r="G774" s="170"/>
      <c r="H774" s="170"/>
      <c r="I774" s="172" t="str">
        <f>IFERROR(IF(OR($E774="",F774=""),"",IF(AND(F774="Bruk rektangulært",G774=""),"",ROUND(IF(G774&lt;&gt;"",IF( VLOOKUP(G774,'Dim, min og maks'!$A$2:$F$54,6,FALSE)&lt;&gt;0,'1. Prosjekteringsverktøy'!E774/3600/VLOOKUP(G774,'Dim, min og maks'!$A$2:$F$54,6,FALSE),(E774/3600)/(((G774/2/1000))^2*PI())),IF( VLOOKUP(F774,'Dim, min og maks'!$A$2:$F$54,6,FALSE)&lt;&gt;0,'1. Prosjekteringsverktøy'!E774/3600/VLOOKUP($F774,'Dim, min og maks'!$A$2:$F$54,6,FALSE),($E774/3600)/((($F774/2/1000))^2*PI()))),1))),"Dim finnes ikke")</f>
        <v/>
      </c>
      <c r="J774" s="173" t="str">
        <f>IFERROR(ROUND(IF($F774=0,"",IF(H774=CAV!$A$3,E774,IF(G774&lt;&gt;"",IF($G774=100,'2. Velg maks og min hastigheter'!$H$5,IF($G774=125,'2. Velg maks og min hastigheter'!$H$6,IF($G774=160,'2. Velg maks og min hastigheter'!$H$7,IF($G774=200,'2. Velg maks og min hastigheter'!$H$8,IF($G774=250,'2. Velg maks og min hastigheter'!$H$9,IF($G774=315,'2. Velg maks og min hastigheter'!$H$10,IF($G774=400,'2. Velg maks og min hastigheter'!$H$11,IF($G774=500,'2. Velg maks og min hastigheter'!$H$12,IF($G774=630,'2. Velg maks og min hastigheter'!$H$13,VLOOKUP($G774,'Dim, min og maks'!$A$11:$H$54,6,FALSE)*3600*1.5))))))))),IF($F774=100,'2. Velg maks og min hastigheter'!$H$5,IF($F774=125,'2. Velg maks og min hastigheter'!$H$6,IF($F774=160,'2. Velg maks og min hastigheter'!$H$7,IF($F774=200,'2. Velg maks og min hastigheter'!$H$8,IF($F774=250,'2. Velg maks og min hastigheter'!$H$9,IF($F774=315,'2. Velg maks og min hastigheter'!$H$10,IF($F774=400,'2. Velg maks og min hastigheter'!$H$11,IF($F774=500,'2. Velg maks og min hastigheter'!$H$12,IF($F774=630,'2. Velg maks og min hastigheter'!$H$13,VLOOKUP($F774,'Dim, min og maks'!$A$11:$H$54,6,FALSE)*3600*1.5)))))))))))),0),"")</f>
        <v/>
      </c>
      <c r="K774" s="174"/>
      <c r="L774" s="175" t="str">
        <f t="shared" si="27"/>
        <v/>
      </c>
      <c r="M774" s="233" t="str">
        <f t="shared" si="26"/>
        <v/>
      </c>
      <c r="N774" s="233"/>
      <c r="O774" s="233"/>
      <c r="P774" s="164"/>
    </row>
    <row r="775" spans="1:16" ht="15" customHeight="1" x14ac:dyDescent="0.3">
      <c r="A775" s="155"/>
      <c r="B775" s="174" t="s">
        <v>425</v>
      </c>
      <c r="C775" s="164"/>
      <c r="D775" s="164"/>
      <c r="E775" s="164"/>
      <c r="F775" s="169" t="str">
        <f>IF($E775&lt;20,"",IF(H775=CAV!$A$3,IF($E775&lt;='CAV hastighet'!$E$5,100,IF($E775&lt;='CAV hastighet'!$E$6,125,IF($E775&lt;='CAV hastighet'!$E$7,160,IF($E775&lt;='CAV hastighet'!$E$8,200,IF($E775&lt;='CAV hastighet'!$E$9,250,IF($E775&lt;='CAV hastighet'!$E$10,315,IF($E775&lt;='CAV hastighet'!$E$11,400,IF($E775&lt;='CAV hastighet'!$E$12,500,IF($E775&lt;='CAV hastighet'!$E$13,630,"Dim må overstyres"))))))))),IF($E775&lt;='2. Velg maks og min hastigheter'!$E$5,100,IF($E775&lt;='2. Velg maks og min hastigheter'!$E$6,125,IF($E775&lt;='2. Velg maks og min hastigheter'!$E$7,160,IF($E775&lt;='2. Velg maks og min hastigheter'!$E$8,200,IF($E775&lt;='2. Velg maks og min hastigheter'!$E$9,250,IF($E775&lt;='2. Velg maks og min hastigheter'!$E$10,315,IF($E775&lt;='2. Velg maks og min hastigheter'!$E$11,400,IF($E775&lt;='2. Velg maks og min hastigheter'!$E$12,500,IF($E775&lt;='2. Velg maks og min hastigheter'!$E$13,630,"Bruk rektangulært")))))))))))</f>
        <v/>
      </c>
      <c r="G775" s="170"/>
      <c r="H775" s="170"/>
      <c r="I775" s="172" t="str">
        <f>IFERROR(IF(OR($E775="",F775=""),"",IF(AND(F775="Bruk rektangulært",G775=""),"",ROUND(IF(G775&lt;&gt;"",IF( VLOOKUP(G775,'Dim, min og maks'!$A$2:$F$54,6,FALSE)&lt;&gt;0,'1. Prosjekteringsverktøy'!E775/3600/VLOOKUP(G775,'Dim, min og maks'!$A$2:$F$54,6,FALSE),(E775/3600)/(((G775/2/1000))^2*PI())),IF( VLOOKUP(F775,'Dim, min og maks'!$A$2:$F$54,6,FALSE)&lt;&gt;0,'1. Prosjekteringsverktøy'!E775/3600/VLOOKUP($F775,'Dim, min og maks'!$A$2:$F$54,6,FALSE),($E775/3600)/((($F775/2/1000))^2*PI()))),1))),"Dim finnes ikke")</f>
        <v/>
      </c>
      <c r="J775" s="173" t="str">
        <f>IFERROR(ROUND(IF($F775=0,"",IF(H775=CAV!$A$3,E775,IF(G775&lt;&gt;"",IF($G775=100,'2. Velg maks og min hastigheter'!$H$5,IF($G775=125,'2. Velg maks og min hastigheter'!$H$6,IF($G775=160,'2. Velg maks og min hastigheter'!$H$7,IF($G775=200,'2. Velg maks og min hastigheter'!$H$8,IF($G775=250,'2. Velg maks og min hastigheter'!$H$9,IF($G775=315,'2. Velg maks og min hastigheter'!$H$10,IF($G775=400,'2. Velg maks og min hastigheter'!$H$11,IF($G775=500,'2. Velg maks og min hastigheter'!$H$12,IF($G775=630,'2. Velg maks og min hastigheter'!$H$13,VLOOKUP($G775,'Dim, min og maks'!$A$11:$H$54,6,FALSE)*3600*1.5))))))))),IF($F775=100,'2. Velg maks og min hastigheter'!$H$5,IF($F775=125,'2. Velg maks og min hastigheter'!$H$6,IF($F775=160,'2. Velg maks og min hastigheter'!$H$7,IF($F775=200,'2. Velg maks og min hastigheter'!$H$8,IF($F775=250,'2. Velg maks og min hastigheter'!$H$9,IF($F775=315,'2. Velg maks og min hastigheter'!$H$10,IF($F775=400,'2. Velg maks og min hastigheter'!$H$11,IF($F775=500,'2. Velg maks og min hastigheter'!$H$12,IF($F775=630,'2. Velg maks og min hastigheter'!$H$13,VLOOKUP($F775,'Dim, min og maks'!$A$11:$H$54,6,FALSE)*3600*1.5)))))))))))),0),"")</f>
        <v/>
      </c>
      <c r="K775" s="174"/>
      <c r="L775" s="175" t="str">
        <f t="shared" si="27"/>
        <v/>
      </c>
      <c r="M775" s="233" t="str">
        <f t="shared" si="26"/>
        <v/>
      </c>
      <c r="N775" s="233"/>
      <c r="O775" s="233"/>
      <c r="P775" s="164"/>
    </row>
    <row r="776" spans="1:16" ht="15" customHeight="1" x14ac:dyDescent="0.3">
      <c r="A776" s="155"/>
      <c r="B776" s="174" t="s">
        <v>425</v>
      </c>
      <c r="C776" s="164"/>
      <c r="D776" s="164"/>
      <c r="E776" s="164"/>
      <c r="F776" s="169" t="str">
        <f>IF($E776&lt;20,"",IF(H776=CAV!$A$3,IF($E776&lt;='CAV hastighet'!$E$5,100,IF($E776&lt;='CAV hastighet'!$E$6,125,IF($E776&lt;='CAV hastighet'!$E$7,160,IF($E776&lt;='CAV hastighet'!$E$8,200,IF($E776&lt;='CAV hastighet'!$E$9,250,IF($E776&lt;='CAV hastighet'!$E$10,315,IF($E776&lt;='CAV hastighet'!$E$11,400,IF($E776&lt;='CAV hastighet'!$E$12,500,IF($E776&lt;='CAV hastighet'!$E$13,630,"Dim må overstyres"))))))))),IF($E776&lt;='2. Velg maks og min hastigheter'!$E$5,100,IF($E776&lt;='2. Velg maks og min hastigheter'!$E$6,125,IF($E776&lt;='2. Velg maks og min hastigheter'!$E$7,160,IF($E776&lt;='2. Velg maks og min hastigheter'!$E$8,200,IF($E776&lt;='2. Velg maks og min hastigheter'!$E$9,250,IF($E776&lt;='2. Velg maks og min hastigheter'!$E$10,315,IF($E776&lt;='2. Velg maks og min hastigheter'!$E$11,400,IF($E776&lt;='2. Velg maks og min hastigheter'!$E$12,500,IF($E776&lt;='2. Velg maks og min hastigheter'!$E$13,630,"Bruk rektangulært")))))))))))</f>
        <v/>
      </c>
      <c r="G776" s="170"/>
      <c r="H776" s="170"/>
      <c r="I776" s="172" t="str">
        <f>IFERROR(IF(OR($E776="",F776=""),"",IF(AND(F776="Bruk rektangulært",G776=""),"",ROUND(IF(G776&lt;&gt;"",IF( VLOOKUP(G776,'Dim, min og maks'!$A$2:$F$54,6,FALSE)&lt;&gt;0,'1. Prosjekteringsverktøy'!E776/3600/VLOOKUP(G776,'Dim, min og maks'!$A$2:$F$54,6,FALSE),(E776/3600)/(((G776/2/1000))^2*PI())),IF( VLOOKUP(F776,'Dim, min og maks'!$A$2:$F$54,6,FALSE)&lt;&gt;0,'1. Prosjekteringsverktøy'!E776/3600/VLOOKUP($F776,'Dim, min og maks'!$A$2:$F$54,6,FALSE),($E776/3600)/((($F776/2/1000))^2*PI()))),1))),"Dim finnes ikke")</f>
        <v/>
      </c>
      <c r="J776" s="173" t="str">
        <f>IFERROR(ROUND(IF($F776=0,"",IF(H776=CAV!$A$3,E776,IF(G776&lt;&gt;"",IF($G776=100,'2. Velg maks og min hastigheter'!$H$5,IF($G776=125,'2. Velg maks og min hastigheter'!$H$6,IF($G776=160,'2. Velg maks og min hastigheter'!$H$7,IF($G776=200,'2. Velg maks og min hastigheter'!$H$8,IF($G776=250,'2. Velg maks og min hastigheter'!$H$9,IF($G776=315,'2. Velg maks og min hastigheter'!$H$10,IF($G776=400,'2. Velg maks og min hastigheter'!$H$11,IF($G776=500,'2. Velg maks og min hastigheter'!$H$12,IF($G776=630,'2. Velg maks og min hastigheter'!$H$13,VLOOKUP($G776,'Dim, min og maks'!$A$11:$H$54,6,FALSE)*3600*1.5))))))))),IF($F776=100,'2. Velg maks og min hastigheter'!$H$5,IF($F776=125,'2. Velg maks og min hastigheter'!$H$6,IF($F776=160,'2. Velg maks og min hastigheter'!$H$7,IF($F776=200,'2. Velg maks og min hastigheter'!$H$8,IF($F776=250,'2. Velg maks og min hastigheter'!$H$9,IF($F776=315,'2. Velg maks og min hastigheter'!$H$10,IF($F776=400,'2. Velg maks og min hastigheter'!$H$11,IF($F776=500,'2. Velg maks og min hastigheter'!$H$12,IF($F776=630,'2. Velg maks og min hastigheter'!$H$13,VLOOKUP($F776,'Dim, min og maks'!$A$11:$H$54,6,FALSE)*3600*1.5)))))))))))),0),"")</f>
        <v/>
      </c>
      <c r="K776" s="174"/>
      <c r="L776" s="175" t="str">
        <f t="shared" si="27"/>
        <v/>
      </c>
      <c r="M776" s="233" t="str">
        <f t="shared" si="26"/>
        <v/>
      </c>
      <c r="N776" s="233"/>
      <c r="O776" s="233"/>
      <c r="P776" s="164"/>
    </row>
    <row r="777" spans="1:16" ht="15" customHeight="1" x14ac:dyDescent="0.3">
      <c r="A777" s="155"/>
      <c r="B777" s="174" t="s">
        <v>425</v>
      </c>
      <c r="C777" s="164"/>
      <c r="D777" s="164"/>
      <c r="E777" s="164"/>
      <c r="F777" s="169" t="str">
        <f>IF($E777&lt;20,"",IF(H777=CAV!$A$3,IF($E777&lt;='CAV hastighet'!$E$5,100,IF($E777&lt;='CAV hastighet'!$E$6,125,IF($E777&lt;='CAV hastighet'!$E$7,160,IF($E777&lt;='CAV hastighet'!$E$8,200,IF($E777&lt;='CAV hastighet'!$E$9,250,IF($E777&lt;='CAV hastighet'!$E$10,315,IF($E777&lt;='CAV hastighet'!$E$11,400,IF($E777&lt;='CAV hastighet'!$E$12,500,IF($E777&lt;='CAV hastighet'!$E$13,630,"Dim må overstyres"))))))))),IF($E777&lt;='2. Velg maks og min hastigheter'!$E$5,100,IF($E777&lt;='2. Velg maks og min hastigheter'!$E$6,125,IF($E777&lt;='2. Velg maks og min hastigheter'!$E$7,160,IF($E777&lt;='2. Velg maks og min hastigheter'!$E$8,200,IF($E777&lt;='2. Velg maks og min hastigheter'!$E$9,250,IF($E777&lt;='2. Velg maks og min hastigheter'!$E$10,315,IF($E777&lt;='2. Velg maks og min hastigheter'!$E$11,400,IF($E777&lt;='2. Velg maks og min hastigheter'!$E$12,500,IF($E777&lt;='2. Velg maks og min hastigheter'!$E$13,630,"Bruk rektangulært")))))))))))</f>
        <v/>
      </c>
      <c r="G777" s="170"/>
      <c r="H777" s="170"/>
      <c r="I777" s="172" t="str">
        <f>IFERROR(IF(OR($E777="",F777=""),"",IF(AND(F777="Bruk rektangulært",G777=""),"",ROUND(IF(G777&lt;&gt;"",IF( VLOOKUP(G777,'Dim, min og maks'!$A$2:$F$54,6,FALSE)&lt;&gt;0,'1. Prosjekteringsverktøy'!E777/3600/VLOOKUP(G777,'Dim, min og maks'!$A$2:$F$54,6,FALSE),(E777/3600)/(((G777/2/1000))^2*PI())),IF( VLOOKUP(F777,'Dim, min og maks'!$A$2:$F$54,6,FALSE)&lt;&gt;0,'1. Prosjekteringsverktøy'!E777/3600/VLOOKUP($F777,'Dim, min og maks'!$A$2:$F$54,6,FALSE),($E777/3600)/((($F777/2/1000))^2*PI()))),1))),"Dim finnes ikke")</f>
        <v/>
      </c>
      <c r="J777" s="173" t="str">
        <f>IFERROR(ROUND(IF($F777=0,"",IF(H777=CAV!$A$3,E777,IF(G777&lt;&gt;"",IF($G777=100,'2. Velg maks og min hastigheter'!$H$5,IF($G777=125,'2. Velg maks og min hastigheter'!$H$6,IF($G777=160,'2. Velg maks og min hastigheter'!$H$7,IF($G777=200,'2. Velg maks og min hastigheter'!$H$8,IF($G777=250,'2. Velg maks og min hastigheter'!$H$9,IF($G777=315,'2. Velg maks og min hastigheter'!$H$10,IF($G777=400,'2. Velg maks og min hastigheter'!$H$11,IF($G777=500,'2. Velg maks og min hastigheter'!$H$12,IF($G777=630,'2. Velg maks og min hastigheter'!$H$13,VLOOKUP($G777,'Dim, min og maks'!$A$11:$H$54,6,FALSE)*3600*1.5))))))))),IF($F777=100,'2. Velg maks og min hastigheter'!$H$5,IF($F777=125,'2. Velg maks og min hastigheter'!$H$6,IF($F777=160,'2. Velg maks og min hastigheter'!$H$7,IF($F777=200,'2. Velg maks og min hastigheter'!$H$8,IF($F777=250,'2. Velg maks og min hastigheter'!$H$9,IF($F777=315,'2. Velg maks og min hastigheter'!$H$10,IF($F777=400,'2. Velg maks og min hastigheter'!$H$11,IF($F777=500,'2. Velg maks og min hastigheter'!$H$12,IF($F777=630,'2. Velg maks og min hastigheter'!$H$13,VLOOKUP($F777,'Dim, min og maks'!$A$11:$H$54,6,FALSE)*3600*1.5)))))))))))),0),"")</f>
        <v/>
      </c>
      <c r="K777" s="174"/>
      <c r="L777" s="175" t="str">
        <f t="shared" si="27"/>
        <v/>
      </c>
      <c r="M777" s="233" t="str">
        <f t="shared" si="26"/>
        <v/>
      </c>
      <c r="N777" s="233"/>
      <c r="O777" s="233"/>
      <c r="P777" s="164"/>
    </row>
    <row r="778" spans="1:16" ht="15" customHeight="1" x14ac:dyDescent="0.3">
      <c r="A778" s="155"/>
      <c r="B778" s="174" t="s">
        <v>425</v>
      </c>
      <c r="C778" s="164"/>
      <c r="D778" s="164"/>
      <c r="E778" s="164"/>
      <c r="F778" s="169" t="str">
        <f>IF($E778&lt;20,"",IF(H778=CAV!$A$3,IF($E778&lt;='CAV hastighet'!$E$5,100,IF($E778&lt;='CAV hastighet'!$E$6,125,IF($E778&lt;='CAV hastighet'!$E$7,160,IF($E778&lt;='CAV hastighet'!$E$8,200,IF($E778&lt;='CAV hastighet'!$E$9,250,IF($E778&lt;='CAV hastighet'!$E$10,315,IF($E778&lt;='CAV hastighet'!$E$11,400,IF($E778&lt;='CAV hastighet'!$E$12,500,IF($E778&lt;='CAV hastighet'!$E$13,630,"Dim må overstyres"))))))))),IF($E778&lt;='2. Velg maks og min hastigheter'!$E$5,100,IF($E778&lt;='2. Velg maks og min hastigheter'!$E$6,125,IF($E778&lt;='2. Velg maks og min hastigheter'!$E$7,160,IF($E778&lt;='2. Velg maks og min hastigheter'!$E$8,200,IF($E778&lt;='2. Velg maks og min hastigheter'!$E$9,250,IF($E778&lt;='2. Velg maks og min hastigheter'!$E$10,315,IF($E778&lt;='2. Velg maks og min hastigheter'!$E$11,400,IF($E778&lt;='2. Velg maks og min hastigheter'!$E$12,500,IF($E778&lt;='2. Velg maks og min hastigheter'!$E$13,630,"Bruk rektangulært")))))))))))</f>
        <v/>
      </c>
      <c r="G778" s="170"/>
      <c r="H778" s="170"/>
      <c r="I778" s="172" t="str">
        <f>IFERROR(IF(OR($E778="",F778=""),"",IF(AND(F778="Bruk rektangulært",G778=""),"",ROUND(IF(G778&lt;&gt;"",IF( VLOOKUP(G778,'Dim, min og maks'!$A$2:$F$54,6,FALSE)&lt;&gt;0,'1. Prosjekteringsverktøy'!E778/3600/VLOOKUP(G778,'Dim, min og maks'!$A$2:$F$54,6,FALSE),(E778/3600)/(((G778/2/1000))^2*PI())),IF( VLOOKUP(F778,'Dim, min og maks'!$A$2:$F$54,6,FALSE)&lt;&gt;0,'1. Prosjekteringsverktøy'!E778/3600/VLOOKUP($F778,'Dim, min og maks'!$A$2:$F$54,6,FALSE),($E778/3600)/((($F778/2/1000))^2*PI()))),1))),"Dim finnes ikke")</f>
        <v/>
      </c>
      <c r="J778" s="173" t="str">
        <f>IFERROR(ROUND(IF($F778=0,"",IF(H778=CAV!$A$3,E778,IF(G778&lt;&gt;"",IF($G778=100,'2. Velg maks og min hastigheter'!$H$5,IF($G778=125,'2. Velg maks og min hastigheter'!$H$6,IF($G778=160,'2. Velg maks og min hastigheter'!$H$7,IF($G778=200,'2. Velg maks og min hastigheter'!$H$8,IF($G778=250,'2. Velg maks og min hastigheter'!$H$9,IF($G778=315,'2. Velg maks og min hastigheter'!$H$10,IF($G778=400,'2. Velg maks og min hastigheter'!$H$11,IF($G778=500,'2. Velg maks og min hastigheter'!$H$12,IF($G778=630,'2. Velg maks og min hastigheter'!$H$13,VLOOKUP($G778,'Dim, min og maks'!$A$11:$H$54,6,FALSE)*3600*1.5))))))))),IF($F778=100,'2. Velg maks og min hastigheter'!$H$5,IF($F778=125,'2. Velg maks og min hastigheter'!$H$6,IF($F778=160,'2. Velg maks og min hastigheter'!$H$7,IF($F778=200,'2. Velg maks og min hastigheter'!$H$8,IF($F778=250,'2. Velg maks og min hastigheter'!$H$9,IF($F778=315,'2. Velg maks og min hastigheter'!$H$10,IF($F778=400,'2. Velg maks og min hastigheter'!$H$11,IF($F778=500,'2. Velg maks og min hastigheter'!$H$12,IF($F778=630,'2. Velg maks og min hastigheter'!$H$13,VLOOKUP($F778,'Dim, min og maks'!$A$11:$H$54,6,FALSE)*3600*1.5)))))))))))),0),"")</f>
        <v/>
      </c>
      <c r="K778" s="174"/>
      <c r="L778" s="175" t="str">
        <f t="shared" si="27"/>
        <v/>
      </c>
      <c r="M778" s="233" t="str">
        <f t="shared" si="26"/>
        <v/>
      </c>
      <c r="N778" s="233"/>
      <c r="O778" s="233"/>
      <c r="P778" s="164"/>
    </row>
    <row r="779" spans="1:16" ht="15" customHeight="1" x14ac:dyDescent="0.3">
      <c r="A779" s="155"/>
      <c r="B779" s="174" t="s">
        <v>425</v>
      </c>
      <c r="C779" s="164"/>
      <c r="D779" s="164"/>
      <c r="E779" s="164"/>
      <c r="F779" s="169" t="str">
        <f>IF($E779&lt;20,"",IF(H779=CAV!$A$3,IF($E779&lt;='CAV hastighet'!$E$5,100,IF($E779&lt;='CAV hastighet'!$E$6,125,IF($E779&lt;='CAV hastighet'!$E$7,160,IF($E779&lt;='CAV hastighet'!$E$8,200,IF($E779&lt;='CAV hastighet'!$E$9,250,IF($E779&lt;='CAV hastighet'!$E$10,315,IF($E779&lt;='CAV hastighet'!$E$11,400,IF($E779&lt;='CAV hastighet'!$E$12,500,IF($E779&lt;='CAV hastighet'!$E$13,630,"Dim må overstyres"))))))))),IF($E779&lt;='2. Velg maks og min hastigheter'!$E$5,100,IF($E779&lt;='2. Velg maks og min hastigheter'!$E$6,125,IF($E779&lt;='2. Velg maks og min hastigheter'!$E$7,160,IF($E779&lt;='2. Velg maks og min hastigheter'!$E$8,200,IF($E779&lt;='2. Velg maks og min hastigheter'!$E$9,250,IF($E779&lt;='2. Velg maks og min hastigheter'!$E$10,315,IF($E779&lt;='2. Velg maks og min hastigheter'!$E$11,400,IF($E779&lt;='2. Velg maks og min hastigheter'!$E$12,500,IF($E779&lt;='2. Velg maks og min hastigheter'!$E$13,630,"Bruk rektangulært")))))))))))</f>
        <v/>
      </c>
      <c r="G779" s="170"/>
      <c r="H779" s="170"/>
      <c r="I779" s="172" t="str">
        <f>IFERROR(IF(OR($E779="",F779=""),"",IF(AND(F779="Bruk rektangulært",G779=""),"",ROUND(IF(G779&lt;&gt;"",IF( VLOOKUP(G779,'Dim, min og maks'!$A$2:$F$54,6,FALSE)&lt;&gt;0,'1. Prosjekteringsverktøy'!E779/3600/VLOOKUP(G779,'Dim, min og maks'!$A$2:$F$54,6,FALSE),(E779/3600)/(((G779/2/1000))^2*PI())),IF( VLOOKUP(F779,'Dim, min og maks'!$A$2:$F$54,6,FALSE)&lt;&gt;0,'1. Prosjekteringsverktøy'!E779/3600/VLOOKUP($F779,'Dim, min og maks'!$A$2:$F$54,6,FALSE),($E779/3600)/((($F779/2/1000))^2*PI()))),1))),"Dim finnes ikke")</f>
        <v/>
      </c>
      <c r="J779" s="173" t="str">
        <f>IFERROR(ROUND(IF($F779=0,"",IF(H779=CAV!$A$3,E779,IF(G779&lt;&gt;"",IF($G779=100,'2. Velg maks og min hastigheter'!$H$5,IF($G779=125,'2. Velg maks og min hastigheter'!$H$6,IF($G779=160,'2. Velg maks og min hastigheter'!$H$7,IF($G779=200,'2. Velg maks og min hastigheter'!$H$8,IF($G779=250,'2. Velg maks og min hastigheter'!$H$9,IF($G779=315,'2. Velg maks og min hastigheter'!$H$10,IF($G779=400,'2. Velg maks og min hastigheter'!$H$11,IF($G779=500,'2. Velg maks og min hastigheter'!$H$12,IF($G779=630,'2. Velg maks og min hastigheter'!$H$13,VLOOKUP($G779,'Dim, min og maks'!$A$11:$H$54,6,FALSE)*3600*1.5))))))))),IF($F779=100,'2. Velg maks og min hastigheter'!$H$5,IF($F779=125,'2. Velg maks og min hastigheter'!$H$6,IF($F779=160,'2. Velg maks og min hastigheter'!$H$7,IF($F779=200,'2. Velg maks og min hastigheter'!$H$8,IF($F779=250,'2. Velg maks og min hastigheter'!$H$9,IF($F779=315,'2. Velg maks og min hastigheter'!$H$10,IF($F779=400,'2. Velg maks og min hastigheter'!$H$11,IF($F779=500,'2. Velg maks og min hastigheter'!$H$12,IF($F779=630,'2. Velg maks og min hastigheter'!$H$13,VLOOKUP($F779,'Dim, min og maks'!$A$11:$H$54,6,FALSE)*3600*1.5)))))))))))),0),"")</f>
        <v/>
      </c>
      <c r="K779" s="174"/>
      <c r="L779" s="175" t="str">
        <f t="shared" si="27"/>
        <v/>
      </c>
      <c r="M779" s="233" t="str">
        <f t="shared" ref="M779:M842" si="28">IF(L779="Ja","Vmin er for lav, gå ned en dim eller øk Vmin.",IF(AND(L779="",F779="Bruk rektangulært",G779&lt;&gt;""),"",IF(AND(L779="",F779="Bruk rektangulært"),"Vmaks er for høy, overstyr med retangulært spjeld.","")))</f>
        <v/>
      </c>
      <c r="N779" s="233"/>
      <c r="O779" s="233"/>
      <c r="P779" s="164"/>
    </row>
    <row r="780" spans="1:16" ht="15" customHeight="1" x14ac:dyDescent="0.3">
      <c r="A780" s="155"/>
      <c r="B780" s="174" t="s">
        <v>425</v>
      </c>
      <c r="C780" s="164"/>
      <c r="D780" s="164"/>
      <c r="E780" s="164"/>
      <c r="F780" s="169" t="str">
        <f>IF($E780&lt;20,"",IF(H780=CAV!$A$3,IF($E780&lt;='CAV hastighet'!$E$5,100,IF($E780&lt;='CAV hastighet'!$E$6,125,IF($E780&lt;='CAV hastighet'!$E$7,160,IF($E780&lt;='CAV hastighet'!$E$8,200,IF($E780&lt;='CAV hastighet'!$E$9,250,IF($E780&lt;='CAV hastighet'!$E$10,315,IF($E780&lt;='CAV hastighet'!$E$11,400,IF($E780&lt;='CAV hastighet'!$E$12,500,IF($E780&lt;='CAV hastighet'!$E$13,630,"Dim må overstyres"))))))))),IF($E780&lt;='2. Velg maks og min hastigheter'!$E$5,100,IF($E780&lt;='2. Velg maks og min hastigheter'!$E$6,125,IF($E780&lt;='2. Velg maks og min hastigheter'!$E$7,160,IF($E780&lt;='2. Velg maks og min hastigheter'!$E$8,200,IF($E780&lt;='2. Velg maks og min hastigheter'!$E$9,250,IF($E780&lt;='2. Velg maks og min hastigheter'!$E$10,315,IF($E780&lt;='2. Velg maks og min hastigheter'!$E$11,400,IF($E780&lt;='2. Velg maks og min hastigheter'!$E$12,500,IF($E780&lt;='2. Velg maks og min hastigheter'!$E$13,630,"Bruk rektangulært")))))))))))</f>
        <v/>
      </c>
      <c r="G780" s="170"/>
      <c r="H780" s="170"/>
      <c r="I780" s="172" t="str">
        <f>IFERROR(IF(OR($E780="",F780=""),"",IF(AND(F780="Bruk rektangulært",G780=""),"",ROUND(IF(G780&lt;&gt;"",IF( VLOOKUP(G780,'Dim, min og maks'!$A$2:$F$54,6,FALSE)&lt;&gt;0,'1. Prosjekteringsverktøy'!E780/3600/VLOOKUP(G780,'Dim, min og maks'!$A$2:$F$54,6,FALSE),(E780/3600)/(((G780/2/1000))^2*PI())),IF( VLOOKUP(F780,'Dim, min og maks'!$A$2:$F$54,6,FALSE)&lt;&gt;0,'1. Prosjekteringsverktøy'!E780/3600/VLOOKUP($F780,'Dim, min og maks'!$A$2:$F$54,6,FALSE),($E780/3600)/((($F780/2/1000))^2*PI()))),1))),"Dim finnes ikke")</f>
        <v/>
      </c>
      <c r="J780" s="173" t="str">
        <f>IFERROR(ROUND(IF($F780=0,"",IF(H780=CAV!$A$3,E780,IF(G780&lt;&gt;"",IF($G780=100,'2. Velg maks og min hastigheter'!$H$5,IF($G780=125,'2. Velg maks og min hastigheter'!$H$6,IF($G780=160,'2. Velg maks og min hastigheter'!$H$7,IF($G780=200,'2. Velg maks og min hastigheter'!$H$8,IF($G780=250,'2. Velg maks og min hastigheter'!$H$9,IF($G780=315,'2. Velg maks og min hastigheter'!$H$10,IF($G780=400,'2. Velg maks og min hastigheter'!$H$11,IF($G780=500,'2. Velg maks og min hastigheter'!$H$12,IF($G780=630,'2. Velg maks og min hastigheter'!$H$13,VLOOKUP($G780,'Dim, min og maks'!$A$11:$H$54,6,FALSE)*3600*1.5))))))))),IF($F780=100,'2. Velg maks og min hastigheter'!$H$5,IF($F780=125,'2. Velg maks og min hastigheter'!$H$6,IF($F780=160,'2. Velg maks og min hastigheter'!$H$7,IF($F780=200,'2. Velg maks og min hastigheter'!$H$8,IF($F780=250,'2. Velg maks og min hastigheter'!$H$9,IF($F780=315,'2. Velg maks og min hastigheter'!$H$10,IF($F780=400,'2. Velg maks og min hastigheter'!$H$11,IF($F780=500,'2. Velg maks og min hastigheter'!$H$12,IF($F780=630,'2. Velg maks og min hastigheter'!$H$13,VLOOKUP($F780,'Dim, min og maks'!$A$11:$H$54,6,FALSE)*3600*1.5)))))))))))),0),"")</f>
        <v/>
      </c>
      <c r="K780" s="174"/>
      <c r="L780" s="175" t="str">
        <f t="shared" si="27"/>
        <v/>
      </c>
      <c r="M780" s="233" t="str">
        <f t="shared" si="28"/>
        <v/>
      </c>
      <c r="N780" s="233"/>
      <c r="O780" s="233"/>
      <c r="P780" s="164"/>
    </row>
    <row r="781" spans="1:16" ht="15" customHeight="1" x14ac:dyDescent="0.3">
      <c r="A781" s="155"/>
      <c r="B781" s="174" t="s">
        <v>425</v>
      </c>
      <c r="C781" s="164"/>
      <c r="D781" s="164"/>
      <c r="E781" s="164"/>
      <c r="F781" s="169" t="str">
        <f>IF($E781&lt;20,"",IF(H781=CAV!$A$3,IF($E781&lt;='CAV hastighet'!$E$5,100,IF($E781&lt;='CAV hastighet'!$E$6,125,IF($E781&lt;='CAV hastighet'!$E$7,160,IF($E781&lt;='CAV hastighet'!$E$8,200,IF($E781&lt;='CAV hastighet'!$E$9,250,IF($E781&lt;='CAV hastighet'!$E$10,315,IF($E781&lt;='CAV hastighet'!$E$11,400,IF($E781&lt;='CAV hastighet'!$E$12,500,IF($E781&lt;='CAV hastighet'!$E$13,630,"Dim må overstyres"))))))))),IF($E781&lt;='2. Velg maks og min hastigheter'!$E$5,100,IF($E781&lt;='2. Velg maks og min hastigheter'!$E$6,125,IF($E781&lt;='2. Velg maks og min hastigheter'!$E$7,160,IF($E781&lt;='2. Velg maks og min hastigheter'!$E$8,200,IF($E781&lt;='2. Velg maks og min hastigheter'!$E$9,250,IF($E781&lt;='2. Velg maks og min hastigheter'!$E$10,315,IF($E781&lt;='2. Velg maks og min hastigheter'!$E$11,400,IF($E781&lt;='2. Velg maks og min hastigheter'!$E$12,500,IF($E781&lt;='2. Velg maks og min hastigheter'!$E$13,630,"Bruk rektangulært")))))))))))</f>
        <v/>
      </c>
      <c r="G781" s="170"/>
      <c r="H781" s="170"/>
      <c r="I781" s="172" t="str">
        <f>IFERROR(IF(OR($E781="",F781=""),"",IF(AND(F781="Bruk rektangulært",G781=""),"",ROUND(IF(G781&lt;&gt;"",IF( VLOOKUP(G781,'Dim, min og maks'!$A$2:$F$54,6,FALSE)&lt;&gt;0,'1. Prosjekteringsverktøy'!E781/3600/VLOOKUP(G781,'Dim, min og maks'!$A$2:$F$54,6,FALSE),(E781/3600)/(((G781/2/1000))^2*PI())),IF( VLOOKUP(F781,'Dim, min og maks'!$A$2:$F$54,6,FALSE)&lt;&gt;0,'1. Prosjekteringsverktøy'!E781/3600/VLOOKUP($F781,'Dim, min og maks'!$A$2:$F$54,6,FALSE),($E781/3600)/((($F781/2/1000))^2*PI()))),1))),"Dim finnes ikke")</f>
        <v/>
      </c>
      <c r="J781" s="173" t="str">
        <f>IFERROR(ROUND(IF($F781=0,"",IF(H781=CAV!$A$3,E781,IF(G781&lt;&gt;"",IF($G781=100,'2. Velg maks og min hastigheter'!$H$5,IF($G781=125,'2. Velg maks og min hastigheter'!$H$6,IF($G781=160,'2. Velg maks og min hastigheter'!$H$7,IF($G781=200,'2. Velg maks og min hastigheter'!$H$8,IF($G781=250,'2. Velg maks og min hastigheter'!$H$9,IF($G781=315,'2. Velg maks og min hastigheter'!$H$10,IF($G781=400,'2. Velg maks og min hastigheter'!$H$11,IF($G781=500,'2. Velg maks og min hastigheter'!$H$12,IF($G781=630,'2. Velg maks og min hastigheter'!$H$13,VLOOKUP($G781,'Dim, min og maks'!$A$11:$H$54,6,FALSE)*3600*1.5))))))))),IF($F781=100,'2. Velg maks og min hastigheter'!$H$5,IF($F781=125,'2. Velg maks og min hastigheter'!$H$6,IF($F781=160,'2. Velg maks og min hastigheter'!$H$7,IF($F781=200,'2. Velg maks og min hastigheter'!$H$8,IF($F781=250,'2. Velg maks og min hastigheter'!$H$9,IF($F781=315,'2. Velg maks og min hastigheter'!$H$10,IF($F781=400,'2. Velg maks og min hastigheter'!$H$11,IF($F781=500,'2. Velg maks og min hastigheter'!$H$12,IF($F781=630,'2. Velg maks og min hastigheter'!$H$13,VLOOKUP($F781,'Dim, min og maks'!$A$11:$H$54,6,FALSE)*3600*1.5)))))))))))),0),"")</f>
        <v/>
      </c>
      <c r="K781" s="174"/>
      <c r="L781" s="175" t="str">
        <f t="shared" si="27"/>
        <v/>
      </c>
      <c r="M781" s="233" t="str">
        <f t="shared" si="28"/>
        <v/>
      </c>
      <c r="N781" s="233"/>
      <c r="O781" s="233"/>
      <c r="P781" s="164"/>
    </row>
    <row r="782" spans="1:16" ht="15" customHeight="1" x14ac:dyDescent="0.3">
      <c r="A782" s="155"/>
      <c r="B782" s="174" t="s">
        <v>425</v>
      </c>
      <c r="C782" s="164"/>
      <c r="D782" s="164"/>
      <c r="E782" s="164"/>
      <c r="F782" s="169" t="str">
        <f>IF($E782&lt;20,"",IF(H782=CAV!$A$3,IF($E782&lt;='CAV hastighet'!$E$5,100,IF($E782&lt;='CAV hastighet'!$E$6,125,IF($E782&lt;='CAV hastighet'!$E$7,160,IF($E782&lt;='CAV hastighet'!$E$8,200,IF($E782&lt;='CAV hastighet'!$E$9,250,IF($E782&lt;='CAV hastighet'!$E$10,315,IF($E782&lt;='CAV hastighet'!$E$11,400,IF($E782&lt;='CAV hastighet'!$E$12,500,IF($E782&lt;='CAV hastighet'!$E$13,630,"Dim må overstyres"))))))))),IF($E782&lt;='2. Velg maks og min hastigheter'!$E$5,100,IF($E782&lt;='2. Velg maks og min hastigheter'!$E$6,125,IF($E782&lt;='2. Velg maks og min hastigheter'!$E$7,160,IF($E782&lt;='2. Velg maks og min hastigheter'!$E$8,200,IF($E782&lt;='2. Velg maks og min hastigheter'!$E$9,250,IF($E782&lt;='2. Velg maks og min hastigheter'!$E$10,315,IF($E782&lt;='2. Velg maks og min hastigheter'!$E$11,400,IF($E782&lt;='2. Velg maks og min hastigheter'!$E$12,500,IF($E782&lt;='2. Velg maks og min hastigheter'!$E$13,630,"Bruk rektangulært")))))))))))</f>
        <v/>
      </c>
      <c r="G782" s="170"/>
      <c r="H782" s="170"/>
      <c r="I782" s="172" t="str">
        <f>IFERROR(IF(OR($E782="",F782=""),"",IF(AND(F782="Bruk rektangulært",G782=""),"",ROUND(IF(G782&lt;&gt;"",IF( VLOOKUP(G782,'Dim, min og maks'!$A$2:$F$54,6,FALSE)&lt;&gt;0,'1. Prosjekteringsverktøy'!E782/3600/VLOOKUP(G782,'Dim, min og maks'!$A$2:$F$54,6,FALSE),(E782/3600)/(((G782/2/1000))^2*PI())),IF( VLOOKUP(F782,'Dim, min og maks'!$A$2:$F$54,6,FALSE)&lt;&gt;0,'1. Prosjekteringsverktøy'!E782/3600/VLOOKUP($F782,'Dim, min og maks'!$A$2:$F$54,6,FALSE),($E782/3600)/((($F782/2/1000))^2*PI()))),1))),"Dim finnes ikke")</f>
        <v/>
      </c>
      <c r="J782" s="173" t="str">
        <f>IFERROR(ROUND(IF($F782=0,"",IF(H782=CAV!$A$3,E782,IF(G782&lt;&gt;"",IF($G782=100,'2. Velg maks og min hastigheter'!$H$5,IF($G782=125,'2. Velg maks og min hastigheter'!$H$6,IF($G782=160,'2. Velg maks og min hastigheter'!$H$7,IF($G782=200,'2. Velg maks og min hastigheter'!$H$8,IF($G782=250,'2. Velg maks og min hastigheter'!$H$9,IF($G782=315,'2. Velg maks og min hastigheter'!$H$10,IF($G782=400,'2. Velg maks og min hastigheter'!$H$11,IF($G782=500,'2. Velg maks og min hastigheter'!$H$12,IF($G782=630,'2. Velg maks og min hastigheter'!$H$13,VLOOKUP($G782,'Dim, min og maks'!$A$11:$H$54,6,FALSE)*3600*1.5))))))))),IF($F782=100,'2. Velg maks og min hastigheter'!$H$5,IF($F782=125,'2. Velg maks og min hastigheter'!$H$6,IF($F782=160,'2. Velg maks og min hastigheter'!$H$7,IF($F782=200,'2. Velg maks og min hastigheter'!$H$8,IF($F782=250,'2. Velg maks og min hastigheter'!$H$9,IF($F782=315,'2. Velg maks og min hastigheter'!$H$10,IF($F782=400,'2. Velg maks og min hastigheter'!$H$11,IF($F782=500,'2. Velg maks og min hastigheter'!$H$12,IF($F782=630,'2. Velg maks og min hastigheter'!$H$13,VLOOKUP($F782,'Dim, min og maks'!$A$11:$H$54,6,FALSE)*3600*1.5)))))))))))),0),"")</f>
        <v/>
      </c>
      <c r="K782" s="174"/>
      <c r="L782" s="175" t="str">
        <f t="shared" si="27"/>
        <v/>
      </c>
      <c r="M782" s="233" t="str">
        <f t="shared" si="28"/>
        <v/>
      </c>
      <c r="N782" s="233"/>
      <c r="O782" s="233"/>
      <c r="P782" s="164"/>
    </row>
    <row r="783" spans="1:16" ht="15" customHeight="1" x14ac:dyDescent="0.3">
      <c r="A783" s="155"/>
      <c r="B783" s="174" t="s">
        <v>425</v>
      </c>
      <c r="C783" s="164"/>
      <c r="D783" s="164"/>
      <c r="E783" s="164"/>
      <c r="F783" s="169" t="str">
        <f>IF($E783&lt;20,"",IF(H783=CAV!$A$3,IF($E783&lt;='CAV hastighet'!$E$5,100,IF($E783&lt;='CAV hastighet'!$E$6,125,IF($E783&lt;='CAV hastighet'!$E$7,160,IF($E783&lt;='CAV hastighet'!$E$8,200,IF($E783&lt;='CAV hastighet'!$E$9,250,IF($E783&lt;='CAV hastighet'!$E$10,315,IF($E783&lt;='CAV hastighet'!$E$11,400,IF($E783&lt;='CAV hastighet'!$E$12,500,IF($E783&lt;='CAV hastighet'!$E$13,630,"Dim må overstyres"))))))))),IF($E783&lt;='2. Velg maks og min hastigheter'!$E$5,100,IF($E783&lt;='2. Velg maks og min hastigheter'!$E$6,125,IF($E783&lt;='2. Velg maks og min hastigheter'!$E$7,160,IF($E783&lt;='2. Velg maks og min hastigheter'!$E$8,200,IF($E783&lt;='2. Velg maks og min hastigheter'!$E$9,250,IF($E783&lt;='2. Velg maks og min hastigheter'!$E$10,315,IF($E783&lt;='2. Velg maks og min hastigheter'!$E$11,400,IF($E783&lt;='2. Velg maks og min hastigheter'!$E$12,500,IF($E783&lt;='2. Velg maks og min hastigheter'!$E$13,630,"Bruk rektangulært")))))))))))</f>
        <v/>
      </c>
      <c r="G783" s="170"/>
      <c r="H783" s="170"/>
      <c r="I783" s="172" t="str">
        <f>IFERROR(IF(OR($E783="",F783=""),"",IF(AND(F783="Bruk rektangulært",G783=""),"",ROUND(IF(G783&lt;&gt;"",IF( VLOOKUP(G783,'Dim, min og maks'!$A$2:$F$54,6,FALSE)&lt;&gt;0,'1. Prosjekteringsverktøy'!E783/3600/VLOOKUP(G783,'Dim, min og maks'!$A$2:$F$54,6,FALSE),(E783/3600)/(((G783/2/1000))^2*PI())),IF( VLOOKUP(F783,'Dim, min og maks'!$A$2:$F$54,6,FALSE)&lt;&gt;0,'1. Prosjekteringsverktøy'!E783/3600/VLOOKUP($F783,'Dim, min og maks'!$A$2:$F$54,6,FALSE),($E783/3600)/((($F783/2/1000))^2*PI()))),1))),"Dim finnes ikke")</f>
        <v/>
      </c>
      <c r="J783" s="173" t="str">
        <f>IFERROR(ROUND(IF($F783=0,"",IF(H783=CAV!$A$3,E783,IF(G783&lt;&gt;"",IF($G783=100,'2. Velg maks og min hastigheter'!$H$5,IF($G783=125,'2. Velg maks og min hastigheter'!$H$6,IF($G783=160,'2. Velg maks og min hastigheter'!$H$7,IF($G783=200,'2. Velg maks og min hastigheter'!$H$8,IF($G783=250,'2. Velg maks og min hastigheter'!$H$9,IF($G783=315,'2. Velg maks og min hastigheter'!$H$10,IF($G783=400,'2. Velg maks og min hastigheter'!$H$11,IF($G783=500,'2. Velg maks og min hastigheter'!$H$12,IF($G783=630,'2. Velg maks og min hastigheter'!$H$13,VLOOKUP($G783,'Dim, min og maks'!$A$11:$H$54,6,FALSE)*3600*1.5))))))))),IF($F783=100,'2. Velg maks og min hastigheter'!$H$5,IF($F783=125,'2. Velg maks og min hastigheter'!$H$6,IF($F783=160,'2. Velg maks og min hastigheter'!$H$7,IF($F783=200,'2. Velg maks og min hastigheter'!$H$8,IF($F783=250,'2. Velg maks og min hastigheter'!$H$9,IF($F783=315,'2. Velg maks og min hastigheter'!$H$10,IF($F783=400,'2. Velg maks og min hastigheter'!$H$11,IF($F783=500,'2. Velg maks og min hastigheter'!$H$12,IF($F783=630,'2. Velg maks og min hastigheter'!$H$13,VLOOKUP($F783,'Dim, min og maks'!$A$11:$H$54,6,FALSE)*3600*1.5)))))))))))),0),"")</f>
        <v/>
      </c>
      <c r="K783" s="174"/>
      <c r="L783" s="175" t="str">
        <f t="shared" si="27"/>
        <v/>
      </c>
      <c r="M783" s="233" t="str">
        <f t="shared" si="28"/>
        <v/>
      </c>
      <c r="N783" s="233"/>
      <c r="O783" s="233"/>
      <c r="P783" s="164"/>
    </row>
    <row r="784" spans="1:16" ht="15" customHeight="1" x14ac:dyDescent="0.3">
      <c r="A784" s="155"/>
      <c r="B784" s="174" t="s">
        <v>425</v>
      </c>
      <c r="C784" s="164"/>
      <c r="D784" s="164"/>
      <c r="E784" s="164"/>
      <c r="F784" s="169" t="str">
        <f>IF($E784&lt;20,"",IF(H784=CAV!$A$3,IF($E784&lt;='CAV hastighet'!$E$5,100,IF($E784&lt;='CAV hastighet'!$E$6,125,IF($E784&lt;='CAV hastighet'!$E$7,160,IF($E784&lt;='CAV hastighet'!$E$8,200,IF($E784&lt;='CAV hastighet'!$E$9,250,IF($E784&lt;='CAV hastighet'!$E$10,315,IF($E784&lt;='CAV hastighet'!$E$11,400,IF($E784&lt;='CAV hastighet'!$E$12,500,IF($E784&lt;='CAV hastighet'!$E$13,630,"Dim må overstyres"))))))))),IF($E784&lt;='2. Velg maks og min hastigheter'!$E$5,100,IF($E784&lt;='2. Velg maks og min hastigheter'!$E$6,125,IF($E784&lt;='2. Velg maks og min hastigheter'!$E$7,160,IF($E784&lt;='2. Velg maks og min hastigheter'!$E$8,200,IF($E784&lt;='2. Velg maks og min hastigheter'!$E$9,250,IF($E784&lt;='2. Velg maks og min hastigheter'!$E$10,315,IF($E784&lt;='2. Velg maks og min hastigheter'!$E$11,400,IF($E784&lt;='2. Velg maks og min hastigheter'!$E$12,500,IF($E784&lt;='2. Velg maks og min hastigheter'!$E$13,630,"Bruk rektangulært")))))))))))</f>
        <v/>
      </c>
      <c r="G784" s="170"/>
      <c r="H784" s="170"/>
      <c r="I784" s="172" t="str">
        <f>IFERROR(IF(OR($E784="",F784=""),"",IF(AND(F784="Bruk rektangulært",G784=""),"",ROUND(IF(G784&lt;&gt;"",IF( VLOOKUP(G784,'Dim, min og maks'!$A$2:$F$54,6,FALSE)&lt;&gt;0,'1. Prosjekteringsverktøy'!E784/3600/VLOOKUP(G784,'Dim, min og maks'!$A$2:$F$54,6,FALSE),(E784/3600)/(((G784/2/1000))^2*PI())),IF( VLOOKUP(F784,'Dim, min og maks'!$A$2:$F$54,6,FALSE)&lt;&gt;0,'1. Prosjekteringsverktøy'!E784/3600/VLOOKUP($F784,'Dim, min og maks'!$A$2:$F$54,6,FALSE),($E784/3600)/((($F784/2/1000))^2*PI()))),1))),"Dim finnes ikke")</f>
        <v/>
      </c>
      <c r="J784" s="173" t="str">
        <f>IFERROR(ROUND(IF($F784=0,"",IF(H784=CAV!$A$3,E784,IF(G784&lt;&gt;"",IF($G784=100,'2. Velg maks og min hastigheter'!$H$5,IF($G784=125,'2. Velg maks og min hastigheter'!$H$6,IF($G784=160,'2. Velg maks og min hastigheter'!$H$7,IF($G784=200,'2. Velg maks og min hastigheter'!$H$8,IF($G784=250,'2. Velg maks og min hastigheter'!$H$9,IF($G784=315,'2. Velg maks og min hastigheter'!$H$10,IF($G784=400,'2. Velg maks og min hastigheter'!$H$11,IF($G784=500,'2. Velg maks og min hastigheter'!$H$12,IF($G784=630,'2. Velg maks og min hastigheter'!$H$13,VLOOKUP($G784,'Dim, min og maks'!$A$11:$H$54,6,FALSE)*3600*1.5))))))))),IF($F784=100,'2. Velg maks og min hastigheter'!$H$5,IF($F784=125,'2. Velg maks og min hastigheter'!$H$6,IF($F784=160,'2. Velg maks og min hastigheter'!$H$7,IF($F784=200,'2. Velg maks og min hastigheter'!$H$8,IF($F784=250,'2. Velg maks og min hastigheter'!$H$9,IF($F784=315,'2. Velg maks og min hastigheter'!$H$10,IF($F784=400,'2. Velg maks og min hastigheter'!$H$11,IF($F784=500,'2. Velg maks og min hastigheter'!$H$12,IF($F784=630,'2. Velg maks og min hastigheter'!$H$13,VLOOKUP($F784,'Dim, min og maks'!$A$11:$H$54,6,FALSE)*3600*1.5)))))))))))),0),"")</f>
        <v/>
      </c>
      <c r="K784" s="174"/>
      <c r="L784" s="175" t="str">
        <f t="shared" si="27"/>
        <v/>
      </c>
      <c r="M784" s="233" t="str">
        <f t="shared" si="28"/>
        <v/>
      </c>
      <c r="N784" s="233"/>
      <c r="O784" s="233"/>
      <c r="P784" s="164"/>
    </row>
    <row r="785" spans="1:16" ht="15" customHeight="1" x14ac:dyDescent="0.3">
      <c r="A785" s="155"/>
      <c r="B785" s="174" t="s">
        <v>425</v>
      </c>
      <c r="C785" s="164"/>
      <c r="D785" s="164"/>
      <c r="E785" s="164"/>
      <c r="F785" s="169" t="str">
        <f>IF($E785&lt;20,"",IF(H785=CAV!$A$3,IF($E785&lt;='CAV hastighet'!$E$5,100,IF($E785&lt;='CAV hastighet'!$E$6,125,IF($E785&lt;='CAV hastighet'!$E$7,160,IF($E785&lt;='CAV hastighet'!$E$8,200,IF($E785&lt;='CAV hastighet'!$E$9,250,IF($E785&lt;='CAV hastighet'!$E$10,315,IF($E785&lt;='CAV hastighet'!$E$11,400,IF($E785&lt;='CAV hastighet'!$E$12,500,IF($E785&lt;='CAV hastighet'!$E$13,630,"Dim må overstyres"))))))))),IF($E785&lt;='2. Velg maks og min hastigheter'!$E$5,100,IF($E785&lt;='2. Velg maks og min hastigheter'!$E$6,125,IF($E785&lt;='2. Velg maks og min hastigheter'!$E$7,160,IF($E785&lt;='2. Velg maks og min hastigheter'!$E$8,200,IF($E785&lt;='2. Velg maks og min hastigheter'!$E$9,250,IF($E785&lt;='2. Velg maks og min hastigheter'!$E$10,315,IF($E785&lt;='2. Velg maks og min hastigheter'!$E$11,400,IF($E785&lt;='2. Velg maks og min hastigheter'!$E$12,500,IF($E785&lt;='2. Velg maks og min hastigheter'!$E$13,630,"Bruk rektangulært")))))))))))</f>
        <v/>
      </c>
      <c r="G785" s="170"/>
      <c r="H785" s="170"/>
      <c r="I785" s="172" t="str">
        <f>IFERROR(IF(OR($E785="",F785=""),"",IF(AND(F785="Bruk rektangulært",G785=""),"",ROUND(IF(G785&lt;&gt;"",IF( VLOOKUP(G785,'Dim, min og maks'!$A$2:$F$54,6,FALSE)&lt;&gt;0,'1. Prosjekteringsverktøy'!E785/3600/VLOOKUP(G785,'Dim, min og maks'!$A$2:$F$54,6,FALSE),(E785/3600)/(((G785/2/1000))^2*PI())),IF( VLOOKUP(F785,'Dim, min og maks'!$A$2:$F$54,6,FALSE)&lt;&gt;0,'1. Prosjekteringsverktøy'!E785/3600/VLOOKUP($F785,'Dim, min og maks'!$A$2:$F$54,6,FALSE),($E785/3600)/((($F785/2/1000))^2*PI()))),1))),"Dim finnes ikke")</f>
        <v/>
      </c>
      <c r="J785" s="173" t="str">
        <f>IFERROR(ROUND(IF($F785=0,"",IF(H785=CAV!$A$3,E785,IF(G785&lt;&gt;"",IF($G785=100,'2. Velg maks og min hastigheter'!$H$5,IF($G785=125,'2. Velg maks og min hastigheter'!$H$6,IF($G785=160,'2. Velg maks og min hastigheter'!$H$7,IF($G785=200,'2. Velg maks og min hastigheter'!$H$8,IF($G785=250,'2. Velg maks og min hastigheter'!$H$9,IF($G785=315,'2. Velg maks og min hastigheter'!$H$10,IF($G785=400,'2. Velg maks og min hastigheter'!$H$11,IF($G785=500,'2. Velg maks og min hastigheter'!$H$12,IF($G785=630,'2. Velg maks og min hastigheter'!$H$13,VLOOKUP($G785,'Dim, min og maks'!$A$11:$H$54,6,FALSE)*3600*1.5))))))))),IF($F785=100,'2. Velg maks og min hastigheter'!$H$5,IF($F785=125,'2. Velg maks og min hastigheter'!$H$6,IF($F785=160,'2. Velg maks og min hastigheter'!$H$7,IF($F785=200,'2. Velg maks og min hastigheter'!$H$8,IF($F785=250,'2. Velg maks og min hastigheter'!$H$9,IF($F785=315,'2. Velg maks og min hastigheter'!$H$10,IF($F785=400,'2. Velg maks og min hastigheter'!$H$11,IF($F785=500,'2. Velg maks og min hastigheter'!$H$12,IF($F785=630,'2. Velg maks og min hastigheter'!$H$13,VLOOKUP($F785,'Dim, min og maks'!$A$11:$H$54,6,FALSE)*3600*1.5)))))))))))),0),"")</f>
        <v/>
      </c>
      <c r="K785" s="174"/>
      <c r="L785" s="175" t="str">
        <f t="shared" si="27"/>
        <v/>
      </c>
      <c r="M785" s="233" t="str">
        <f t="shared" si="28"/>
        <v/>
      </c>
      <c r="N785" s="233"/>
      <c r="O785" s="233"/>
      <c r="P785" s="164"/>
    </row>
    <row r="786" spans="1:16" ht="15" customHeight="1" x14ac:dyDescent="0.3">
      <c r="A786" s="155"/>
      <c r="B786" s="174" t="s">
        <v>425</v>
      </c>
      <c r="C786" s="164"/>
      <c r="D786" s="164"/>
      <c r="E786" s="164"/>
      <c r="F786" s="169" t="str">
        <f>IF($E786&lt;20,"",IF(H786=CAV!$A$3,IF($E786&lt;='CAV hastighet'!$E$5,100,IF($E786&lt;='CAV hastighet'!$E$6,125,IF($E786&lt;='CAV hastighet'!$E$7,160,IF($E786&lt;='CAV hastighet'!$E$8,200,IF($E786&lt;='CAV hastighet'!$E$9,250,IF($E786&lt;='CAV hastighet'!$E$10,315,IF($E786&lt;='CAV hastighet'!$E$11,400,IF($E786&lt;='CAV hastighet'!$E$12,500,IF($E786&lt;='CAV hastighet'!$E$13,630,"Dim må overstyres"))))))))),IF($E786&lt;='2. Velg maks og min hastigheter'!$E$5,100,IF($E786&lt;='2. Velg maks og min hastigheter'!$E$6,125,IF($E786&lt;='2. Velg maks og min hastigheter'!$E$7,160,IF($E786&lt;='2. Velg maks og min hastigheter'!$E$8,200,IF($E786&lt;='2. Velg maks og min hastigheter'!$E$9,250,IF($E786&lt;='2. Velg maks og min hastigheter'!$E$10,315,IF($E786&lt;='2. Velg maks og min hastigheter'!$E$11,400,IF($E786&lt;='2. Velg maks og min hastigheter'!$E$12,500,IF($E786&lt;='2. Velg maks og min hastigheter'!$E$13,630,"Bruk rektangulært")))))))))))</f>
        <v/>
      </c>
      <c r="G786" s="170"/>
      <c r="H786" s="170"/>
      <c r="I786" s="172" t="str">
        <f>IFERROR(IF(OR($E786="",F786=""),"",IF(AND(F786="Bruk rektangulært",G786=""),"",ROUND(IF(G786&lt;&gt;"",IF( VLOOKUP(G786,'Dim, min og maks'!$A$2:$F$54,6,FALSE)&lt;&gt;0,'1. Prosjekteringsverktøy'!E786/3600/VLOOKUP(G786,'Dim, min og maks'!$A$2:$F$54,6,FALSE),(E786/3600)/(((G786/2/1000))^2*PI())),IF( VLOOKUP(F786,'Dim, min og maks'!$A$2:$F$54,6,FALSE)&lt;&gt;0,'1. Prosjekteringsverktøy'!E786/3600/VLOOKUP($F786,'Dim, min og maks'!$A$2:$F$54,6,FALSE),($E786/3600)/((($F786/2/1000))^2*PI()))),1))),"Dim finnes ikke")</f>
        <v/>
      </c>
      <c r="J786" s="173" t="str">
        <f>IFERROR(ROUND(IF($F786=0,"",IF(H786=CAV!$A$3,E786,IF(G786&lt;&gt;"",IF($G786=100,'2. Velg maks og min hastigheter'!$H$5,IF($G786=125,'2. Velg maks og min hastigheter'!$H$6,IF($G786=160,'2. Velg maks og min hastigheter'!$H$7,IF($G786=200,'2. Velg maks og min hastigheter'!$H$8,IF($G786=250,'2. Velg maks og min hastigheter'!$H$9,IF($G786=315,'2. Velg maks og min hastigheter'!$H$10,IF($G786=400,'2. Velg maks og min hastigheter'!$H$11,IF($G786=500,'2. Velg maks og min hastigheter'!$H$12,IF($G786=630,'2. Velg maks og min hastigheter'!$H$13,VLOOKUP($G786,'Dim, min og maks'!$A$11:$H$54,6,FALSE)*3600*1.5))))))))),IF($F786=100,'2. Velg maks og min hastigheter'!$H$5,IF($F786=125,'2. Velg maks og min hastigheter'!$H$6,IF($F786=160,'2. Velg maks og min hastigheter'!$H$7,IF($F786=200,'2. Velg maks og min hastigheter'!$H$8,IF($F786=250,'2. Velg maks og min hastigheter'!$H$9,IF($F786=315,'2. Velg maks og min hastigheter'!$H$10,IF($F786=400,'2. Velg maks og min hastigheter'!$H$11,IF($F786=500,'2. Velg maks og min hastigheter'!$H$12,IF($F786=630,'2. Velg maks og min hastigheter'!$H$13,VLOOKUP($F786,'Dim, min og maks'!$A$11:$H$54,6,FALSE)*3600*1.5)))))))))))),0),"")</f>
        <v/>
      </c>
      <c r="K786" s="174"/>
      <c r="L786" s="175" t="str">
        <f t="shared" si="27"/>
        <v/>
      </c>
      <c r="M786" s="233" t="str">
        <f t="shared" si="28"/>
        <v/>
      </c>
      <c r="N786" s="233"/>
      <c r="O786" s="233"/>
      <c r="P786" s="164"/>
    </row>
    <row r="787" spans="1:16" ht="15" customHeight="1" x14ac:dyDescent="0.3">
      <c r="A787" s="155"/>
      <c r="B787" s="174" t="s">
        <v>425</v>
      </c>
      <c r="C787" s="164"/>
      <c r="D787" s="164"/>
      <c r="E787" s="164"/>
      <c r="F787" s="169" t="str">
        <f>IF($E787&lt;20,"",IF(H787=CAV!$A$3,IF($E787&lt;='CAV hastighet'!$E$5,100,IF($E787&lt;='CAV hastighet'!$E$6,125,IF($E787&lt;='CAV hastighet'!$E$7,160,IF($E787&lt;='CAV hastighet'!$E$8,200,IF($E787&lt;='CAV hastighet'!$E$9,250,IF($E787&lt;='CAV hastighet'!$E$10,315,IF($E787&lt;='CAV hastighet'!$E$11,400,IF($E787&lt;='CAV hastighet'!$E$12,500,IF($E787&lt;='CAV hastighet'!$E$13,630,"Dim må overstyres"))))))))),IF($E787&lt;='2. Velg maks og min hastigheter'!$E$5,100,IF($E787&lt;='2. Velg maks og min hastigheter'!$E$6,125,IF($E787&lt;='2. Velg maks og min hastigheter'!$E$7,160,IF($E787&lt;='2. Velg maks og min hastigheter'!$E$8,200,IF($E787&lt;='2. Velg maks og min hastigheter'!$E$9,250,IF($E787&lt;='2. Velg maks og min hastigheter'!$E$10,315,IF($E787&lt;='2. Velg maks og min hastigheter'!$E$11,400,IF($E787&lt;='2. Velg maks og min hastigheter'!$E$12,500,IF($E787&lt;='2. Velg maks og min hastigheter'!$E$13,630,"Bruk rektangulært")))))))))))</f>
        <v/>
      </c>
      <c r="G787" s="170"/>
      <c r="H787" s="170"/>
      <c r="I787" s="172" t="str">
        <f>IFERROR(IF(OR($E787="",F787=""),"",IF(AND(F787="Bruk rektangulært",G787=""),"",ROUND(IF(G787&lt;&gt;"",IF( VLOOKUP(G787,'Dim, min og maks'!$A$2:$F$54,6,FALSE)&lt;&gt;0,'1. Prosjekteringsverktøy'!E787/3600/VLOOKUP(G787,'Dim, min og maks'!$A$2:$F$54,6,FALSE),(E787/3600)/(((G787/2/1000))^2*PI())),IF( VLOOKUP(F787,'Dim, min og maks'!$A$2:$F$54,6,FALSE)&lt;&gt;0,'1. Prosjekteringsverktøy'!E787/3600/VLOOKUP($F787,'Dim, min og maks'!$A$2:$F$54,6,FALSE),($E787/3600)/((($F787/2/1000))^2*PI()))),1))),"Dim finnes ikke")</f>
        <v/>
      </c>
      <c r="J787" s="173" t="str">
        <f>IFERROR(ROUND(IF($F787=0,"",IF(H787=CAV!$A$3,E787,IF(G787&lt;&gt;"",IF($G787=100,'2. Velg maks og min hastigheter'!$H$5,IF($G787=125,'2. Velg maks og min hastigheter'!$H$6,IF($G787=160,'2. Velg maks og min hastigheter'!$H$7,IF($G787=200,'2. Velg maks og min hastigheter'!$H$8,IF($G787=250,'2. Velg maks og min hastigheter'!$H$9,IF($G787=315,'2. Velg maks og min hastigheter'!$H$10,IF($G787=400,'2. Velg maks og min hastigheter'!$H$11,IF($G787=500,'2. Velg maks og min hastigheter'!$H$12,IF($G787=630,'2. Velg maks og min hastigheter'!$H$13,VLOOKUP($G787,'Dim, min og maks'!$A$11:$H$54,6,FALSE)*3600*1.5))))))))),IF($F787=100,'2. Velg maks og min hastigheter'!$H$5,IF($F787=125,'2. Velg maks og min hastigheter'!$H$6,IF($F787=160,'2. Velg maks og min hastigheter'!$H$7,IF($F787=200,'2. Velg maks og min hastigheter'!$H$8,IF($F787=250,'2. Velg maks og min hastigheter'!$H$9,IF($F787=315,'2. Velg maks og min hastigheter'!$H$10,IF($F787=400,'2. Velg maks og min hastigheter'!$H$11,IF($F787=500,'2. Velg maks og min hastigheter'!$H$12,IF($F787=630,'2. Velg maks og min hastigheter'!$H$13,VLOOKUP($F787,'Dim, min og maks'!$A$11:$H$54,6,FALSE)*3600*1.5)))))))))))),0),"")</f>
        <v/>
      </c>
      <c r="K787" s="174"/>
      <c r="L787" s="175" t="str">
        <f t="shared" si="27"/>
        <v/>
      </c>
      <c r="M787" s="233" t="str">
        <f t="shared" si="28"/>
        <v/>
      </c>
      <c r="N787" s="233"/>
      <c r="O787" s="233"/>
      <c r="P787" s="164"/>
    </row>
    <row r="788" spans="1:16" ht="15" customHeight="1" x14ac:dyDescent="0.3">
      <c r="A788" s="155"/>
      <c r="B788" s="174" t="s">
        <v>425</v>
      </c>
      <c r="C788" s="164"/>
      <c r="D788" s="164"/>
      <c r="E788" s="164"/>
      <c r="F788" s="169" t="str">
        <f>IF($E788&lt;20,"",IF(H788=CAV!$A$3,IF($E788&lt;='CAV hastighet'!$E$5,100,IF($E788&lt;='CAV hastighet'!$E$6,125,IF($E788&lt;='CAV hastighet'!$E$7,160,IF($E788&lt;='CAV hastighet'!$E$8,200,IF($E788&lt;='CAV hastighet'!$E$9,250,IF($E788&lt;='CAV hastighet'!$E$10,315,IF($E788&lt;='CAV hastighet'!$E$11,400,IF($E788&lt;='CAV hastighet'!$E$12,500,IF($E788&lt;='CAV hastighet'!$E$13,630,"Dim må overstyres"))))))))),IF($E788&lt;='2. Velg maks og min hastigheter'!$E$5,100,IF($E788&lt;='2. Velg maks og min hastigheter'!$E$6,125,IF($E788&lt;='2. Velg maks og min hastigheter'!$E$7,160,IF($E788&lt;='2. Velg maks og min hastigheter'!$E$8,200,IF($E788&lt;='2. Velg maks og min hastigheter'!$E$9,250,IF($E788&lt;='2. Velg maks og min hastigheter'!$E$10,315,IF($E788&lt;='2. Velg maks og min hastigheter'!$E$11,400,IF($E788&lt;='2. Velg maks og min hastigheter'!$E$12,500,IF($E788&lt;='2. Velg maks og min hastigheter'!$E$13,630,"Bruk rektangulært")))))))))))</f>
        <v/>
      </c>
      <c r="G788" s="170"/>
      <c r="H788" s="170"/>
      <c r="I788" s="172" t="str">
        <f>IFERROR(IF(OR($E788="",F788=""),"",IF(AND(F788="Bruk rektangulært",G788=""),"",ROUND(IF(G788&lt;&gt;"",IF( VLOOKUP(G788,'Dim, min og maks'!$A$2:$F$54,6,FALSE)&lt;&gt;0,'1. Prosjekteringsverktøy'!E788/3600/VLOOKUP(G788,'Dim, min og maks'!$A$2:$F$54,6,FALSE),(E788/3600)/(((G788/2/1000))^2*PI())),IF( VLOOKUP(F788,'Dim, min og maks'!$A$2:$F$54,6,FALSE)&lt;&gt;0,'1. Prosjekteringsverktøy'!E788/3600/VLOOKUP($F788,'Dim, min og maks'!$A$2:$F$54,6,FALSE),($E788/3600)/((($F788/2/1000))^2*PI()))),1))),"Dim finnes ikke")</f>
        <v/>
      </c>
      <c r="J788" s="173" t="str">
        <f>IFERROR(ROUND(IF($F788=0,"",IF(H788=CAV!$A$3,E788,IF(G788&lt;&gt;"",IF($G788=100,'2. Velg maks og min hastigheter'!$H$5,IF($G788=125,'2. Velg maks og min hastigheter'!$H$6,IF($G788=160,'2. Velg maks og min hastigheter'!$H$7,IF($G788=200,'2. Velg maks og min hastigheter'!$H$8,IF($G788=250,'2. Velg maks og min hastigheter'!$H$9,IF($G788=315,'2. Velg maks og min hastigheter'!$H$10,IF($G788=400,'2. Velg maks og min hastigheter'!$H$11,IF($G788=500,'2. Velg maks og min hastigheter'!$H$12,IF($G788=630,'2. Velg maks og min hastigheter'!$H$13,VLOOKUP($G788,'Dim, min og maks'!$A$11:$H$54,6,FALSE)*3600*1.5))))))))),IF($F788=100,'2. Velg maks og min hastigheter'!$H$5,IF($F788=125,'2. Velg maks og min hastigheter'!$H$6,IF($F788=160,'2. Velg maks og min hastigheter'!$H$7,IF($F788=200,'2. Velg maks og min hastigheter'!$H$8,IF($F788=250,'2. Velg maks og min hastigheter'!$H$9,IF($F788=315,'2. Velg maks og min hastigheter'!$H$10,IF($F788=400,'2. Velg maks og min hastigheter'!$H$11,IF($F788=500,'2. Velg maks og min hastigheter'!$H$12,IF($F788=630,'2. Velg maks og min hastigheter'!$H$13,VLOOKUP($F788,'Dim, min og maks'!$A$11:$H$54,6,FALSE)*3600*1.5)))))))))))),0),"")</f>
        <v/>
      </c>
      <c r="K788" s="174"/>
      <c r="L788" s="175" t="str">
        <f t="shared" si="27"/>
        <v/>
      </c>
      <c r="M788" s="233" t="str">
        <f t="shared" si="28"/>
        <v/>
      </c>
      <c r="N788" s="233"/>
      <c r="O788" s="233"/>
      <c r="P788" s="164"/>
    </row>
    <row r="789" spans="1:16" ht="15" customHeight="1" x14ac:dyDescent="0.3">
      <c r="A789" s="155"/>
      <c r="B789" s="174" t="s">
        <v>425</v>
      </c>
      <c r="C789" s="164"/>
      <c r="D789" s="164"/>
      <c r="E789" s="164"/>
      <c r="F789" s="169" t="str">
        <f>IF($E789&lt;20,"",IF(H789=CAV!$A$3,IF($E789&lt;='CAV hastighet'!$E$5,100,IF($E789&lt;='CAV hastighet'!$E$6,125,IF($E789&lt;='CAV hastighet'!$E$7,160,IF($E789&lt;='CAV hastighet'!$E$8,200,IF($E789&lt;='CAV hastighet'!$E$9,250,IF($E789&lt;='CAV hastighet'!$E$10,315,IF($E789&lt;='CAV hastighet'!$E$11,400,IF($E789&lt;='CAV hastighet'!$E$12,500,IF($E789&lt;='CAV hastighet'!$E$13,630,"Dim må overstyres"))))))))),IF($E789&lt;='2. Velg maks og min hastigheter'!$E$5,100,IF($E789&lt;='2. Velg maks og min hastigheter'!$E$6,125,IF($E789&lt;='2. Velg maks og min hastigheter'!$E$7,160,IF($E789&lt;='2. Velg maks og min hastigheter'!$E$8,200,IF($E789&lt;='2. Velg maks og min hastigheter'!$E$9,250,IF($E789&lt;='2. Velg maks og min hastigheter'!$E$10,315,IF($E789&lt;='2. Velg maks og min hastigheter'!$E$11,400,IF($E789&lt;='2. Velg maks og min hastigheter'!$E$12,500,IF($E789&lt;='2. Velg maks og min hastigheter'!$E$13,630,"Bruk rektangulært")))))))))))</f>
        <v/>
      </c>
      <c r="G789" s="170"/>
      <c r="H789" s="170"/>
      <c r="I789" s="172" t="str">
        <f>IFERROR(IF(OR($E789="",F789=""),"",IF(AND(F789="Bruk rektangulært",G789=""),"",ROUND(IF(G789&lt;&gt;"",IF( VLOOKUP(G789,'Dim, min og maks'!$A$2:$F$54,6,FALSE)&lt;&gt;0,'1. Prosjekteringsverktøy'!E789/3600/VLOOKUP(G789,'Dim, min og maks'!$A$2:$F$54,6,FALSE),(E789/3600)/(((G789/2/1000))^2*PI())),IF( VLOOKUP(F789,'Dim, min og maks'!$A$2:$F$54,6,FALSE)&lt;&gt;0,'1. Prosjekteringsverktøy'!E789/3600/VLOOKUP($F789,'Dim, min og maks'!$A$2:$F$54,6,FALSE),($E789/3600)/((($F789/2/1000))^2*PI()))),1))),"Dim finnes ikke")</f>
        <v/>
      </c>
      <c r="J789" s="173" t="str">
        <f>IFERROR(ROUND(IF($F789=0,"",IF(H789=CAV!$A$3,E789,IF(G789&lt;&gt;"",IF($G789=100,'2. Velg maks og min hastigheter'!$H$5,IF($G789=125,'2. Velg maks og min hastigheter'!$H$6,IF($G789=160,'2. Velg maks og min hastigheter'!$H$7,IF($G789=200,'2. Velg maks og min hastigheter'!$H$8,IF($G789=250,'2. Velg maks og min hastigheter'!$H$9,IF($G789=315,'2. Velg maks og min hastigheter'!$H$10,IF($G789=400,'2. Velg maks og min hastigheter'!$H$11,IF($G789=500,'2. Velg maks og min hastigheter'!$H$12,IF($G789=630,'2. Velg maks og min hastigheter'!$H$13,VLOOKUP($G789,'Dim, min og maks'!$A$11:$H$54,6,FALSE)*3600*1.5))))))))),IF($F789=100,'2. Velg maks og min hastigheter'!$H$5,IF($F789=125,'2. Velg maks og min hastigheter'!$H$6,IF($F789=160,'2. Velg maks og min hastigheter'!$H$7,IF($F789=200,'2. Velg maks og min hastigheter'!$H$8,IF($F789=250,'2. Velg maks og min hastigheter'!$H$9,IF($F789=315,'2. Velg maks og min hastigheter'!$H$10,IF($F789=400,'2. Velg maks og min hastigheter'!$H$11,IF($F789=500,'2. Velg maks og min hastigheter'!$H$12,IF($F789=630,'2. Velg maks og min hastigheter'!$H$13,VLOOKUP($F789,'Dim, min og maks'!$A$11:$H$54,6,FALSE)*3600*1.5)))))))))))),0),"")</f>
        <v/>
      </c>
      <c r="K789" s="174"/>
      <c r="L789" s="175" t="str">
        <f t="shared" si="27"/>
        <v/>
      </c>
      <c r="M789" s="233" t="str">
        <f t="shared" si="28"/>
        <v/>
      </c>
      <c r="N789" s="233"/>
      <c r="O789" s="233"/>
      <c r="P789" s="164"/>
    </row>
    <row r="790" spans="1:16" ht="15" customHeight="1" x14ac:dyDescent="0.3">
      <c r="A790" s="155"/>
      <c r="B790" s="174" t="s">
        <v>425</v>
      </c>
      <c r="C790" s="164"/>
      <c r="D790" s="164"/>
      <c r="E790" s="164"/>
      <c r="F790" s="169" t="str">
        <f>IF($E790&lt;20,"",IF(H790=CAV!$A$3,IF($E790&lt;='CAV hastighet'!$E$5,100,IF($E790&lt;='CAV hastighet'!$E$6,125,IF($E790&lt;='CAV hastighet'!$E$7,160,IF($E790&lt;='CAV hastighet'!$E$8,200,IF($E790&lt;='CAV hastighet'!$E$9,250,IF($E790&lt;='CAV hastighet'!$E$10,315,IF($E790&lt;='CAV hastighet'!$E$11,400,IF($E790&lt;='CAV hastighet'!$E$12,500,IF($E790&lt;='CAV hastighet'!$E$13,630,"Dim må overstyres"))))))))),IF($E790&lt;='2. Velg maks og min hastigheter'!$E$5,100,IF($E790&lt;='2. Velg maks og min hastigheter'!$E$6,125,IF($E790&lt;='2. Velg maks og min hastigheter'!$E$7,160,IF($E790&lt;='2. Velg maks og min hastigheter'!$E$8,200,IF($E790&lt;='2. Velg maks og min hastigheter'!$E$9,250,IF($E790&lt;='2. Velg maks og min hastigheter'!$E$10,315,IF($E790&lt;='2. Velg maks og min hastigheter'!$E$11,400,IF($E790&lt;='2. Velg maks og min hastigheter'!$E$12,500,IF($E790&lt;='2. Velg maks og min hastigheter'!$E$13,630,"Bruk rektangulært")))))))))))</f>
        <v/>
      </c>
      <c r="G790" s="170"/>
      <c r="H790" s="170"/>
      <c r="I790" s="172" t="str">
        <f>IFERROR(IF(OR($E790="",F790=""),"",IF(AND(F790="Bruk rektangulært",G790=""),"",ROUND(IF(G790&lt;&gt;"",IF( VLOOKUP(G790,'Dim, min og maks'!$A$2:$F$54,6,FALSE)&lt;&gt;0,'1. Prosjekteringsverktøy'!E790/3600/VLOOKUP(G790,'Dim, min og maks'!$A$2:$F$54,6,FALSE),(E790/3600)/(((G790/2/1000))^2*PI())),IF( VLOOKUP(F790,'Dim, min og maks'!$A$2:$F$54,6,FALSE)&lt;&gt;0,'1. Prosjekteringsverktøy'!E790/3600/VLOOKUP($F790,'Dim, min og maks'!$A$2:$F$54,6,FALSE),($E790/3600)/((($F790/2/1000))^2*PI()))),1))),"Dim finnes ikke")</f>
        <v/>
      </c>
      <c r="J790" s="173" t="str">
        <f>IFERROR(ROUND(IF($F790=0,"",IF(H790=CAV!$A$3,E790,IF(G790&lt;&gt;"",IF($G790=100,'2. Velg maks og min hastigheter'!$H$5,IF($G790=125,'2. Velg maks og min hastigheter'!$H$6,IF($G790=160,'2. Velg maks og min hastigheter'!$H$7,IF($G790=200,'2. Velg maks og min hastigheter'!$H$8,IF($G790=250,'2. Velg maks og min hastigheter'!$H$9,IF($G790=315,'2. Velg maks og min hastigheter'!$H$10,IF($G790=400,'2. Velg maks og min hastigheter'!$H$11,IF($G790=500,'2. Velg maks og min hastigheter'!$H$12,IF($G790=630,'2. Velg maks og min hastigheter'!$H$13,VLOOKUP($G790,'Dim, min og maks'!$A$11:$H$54,6,FALSE)*3600*1.5))))))))),IF($F790=100,'2. Velg maks og min hastigheter'!$H$5,IF($F790=125,'2. Velg maks og min hastigheter'!$H$6,IF($F790=160,'2. Velg maks og min hastigheter'!$H$7,IF($F790=200,'2. Velg maks og min hastigheter'!$H$8,IF($F790=250,'2. Velg maks og min hastigheter'!$H$9,IF($F790=315,'2. Velg maks og min hastigheter'!$H$10,IF($F790=400,'2. Velg maks og min hastigheter'!$H$11,IF($F790=500,'2. Velg maks og min hastigheter'!$H$12,IF($F790=630,'2. Velg maks og min hastigheter'!$H$13,VLOOKUP($F790,'Dim, min og maks'!$A$11:$H$54,6,FALSE)*3600*1.5)))))))))))),0),"")</f>
        <v/>
      </c>
      <c r="K790" s="174"/>
      <c r="L790" s="175" t="str">
        <f t="shared" si="27"/>
        <v/>
      </c>
      <c r="M790" s="233" t="str">
        <f t="shared" si="28"/>
        <v/>
      </c>
      <c r="N790" s="233"/>
      <c r="O790" s="233"/>
      <c r="P790" s="164"/>
    </row>
    <row r="791" spans="1:16" ht="15" customHeight="1" x14ac:dyDescent="0.3">
      <c r="A791" s="155"/>
      <c r="B791" s="174" t="s">
        <v>425</v>
      </c>
      <c r="C791" s="164"/>
      <c r="D791" s="164"/>
      <c r="E791" s="164"/>
      <c r="F791" s="169" t="str">
        <f>IF($E791&lt;20,"",IF(H791=CAV!$A$3,IF($E791&lt;='CAV hastighet'!$E$5,100,IF($E791&lt;='CAV hastighet'!$E$6,125,IF($E791&lt;='CAV hastighet'!$E$7,160,IF($E791&lt;='CAV hastighet'!$E$8,200,IF($E791&lt;='CAV hastighet'!$E$9,250,IF($E791&lt;='CAV hastighet'!$E$10,315,IF($E791&lt;='CAV hastighet'!$E$11,400,IF($E791&lt;='CAV hastighet'!$E$12,500,IF($E791&lt;='CAV hastighet'!$E$13,630,"Dim må overstyres"))))))))),IF($E791&lt;='2. Velg maks og min hastigheter'!$E$5,100,IF($E791&lt;='2. Velg maks og min hastigheter'!$E$6,125,IF($E791&lt;='2. Velg maks og min hastigheter'!$E$7,160,IF($E791&lt;='2. Velg maks og min hastigheter'!$E$8,200,IF($E791&lt;='2. Velg maks og min hastigheter'!$E$9,250,IF($E791&lt;='2. Velg maks og min hastigheter'!$E$10,315,IF($E791&lt;='2. Velg maks og min hastigheter'!$E$11,400,IF($E791&lt;='2. Velg maks og min hastigheter'!$E$12,500,IF($E791&lt;='2. Velg maks og min hastigheter'!$E$13,630,"Bruk rektangulært")))))))))))</f>
        <v/>
      </c>
      <c r="G791" s="170"/>
      <c r="H791" s="170"/>
      <c r="I791" s="172" t="str">
        <f>IFERROR(IF(OR($E791="",F791=""),"",IF(AND(F791="Bruk rektangulært",G791=""),"",ROUND(IF(G791&lt;&gt;"",IF( VLOOKUP(G791,'Dim, min og maks'!$A$2:$F$54,6,FALSE)&lt;&gt;0,'1. Prosjekteringsverktøy'!E791/3600/VLOOKUP(G791,'Dim, min og maks'!$A$2:$F$54,6,FALSE),(E791/3600)/(((G791/2/1000))^2*PI())),IF( VLOOKUP(F791,'Dim, min og maks'!$A$2:$F$54,6,FALSE)&lt;&gt;0,'1. Prosjekteringsverktøy'!E791/3600/VLOOKUP($F791,'Dim, min og maks'!$A$2:$F$54,6,FALSE),($E791/3600)/((($F791/2/1000))^2*PI()))),1))),"Dim finnes ikke")</f>
        <v/>
      </c>
      <c r="J791" s="173" t="str">
        <f>IFERROR(ROUND(IF($F791=0,"",IF(H791=CAV!$A$3,E791,IF(G791&lt;&gt;"",IF($G791=100,'2. Velg maks og min hastigheter'!$H$5,IF($G791=125,'2. Velg maks og min hastigheter'!$H$6,IF($G791=160,'2. Velg maks og min hastigheter'!$H$7,IF($G791=200,'2. Velg maks og min hastigheter'!$H$8,IF($G791=250,'2. Velg maks og min hastigheter'!$H$9,IF($G791=315,'2. Velg maks og min hastigheter'!$H$10,IF($G791=400,'2. Velg maks og min hastigheter'!$H$11,IF($G791=500,'2. Velg maks og min hastigheter'!$H$12,IF($G791=630,'2. Velg maks og min hastigheter'!$H$13,VLOOKUP($G791,'Dim, min og maks'!$A$11:$H$54,6,FALSE)*3600*1.5))))))))),IF($F791=100,'2. Velg maks og min hastigheter'!$H$5,IF($F791=125,'2. Velg maks og min hastigheter'!$H$6,IF($F791=160,'2. Velg maks og min hastigheter'!$H$7,IF($F791=200,'2. Velg maks og min hastigheter'!$H$8,IF($F791=250,'2. Velg maks og min hastigheter'!$H$9,IF($F791=315,'2. Velg maks og min hastigheter'!$H$10,IF($F791=400,'2. Velg maks og min hastigheter'!$H$11,IF($F791=500,'2. Velg maks og min hastigheter'!$H$12,IF($F791=630,'2. Velg maks og min hastigheter'!$H$13,VLOOKUP($F791,'Dim, min og maks'!$A$11:$H$54,6,FALSE)*3600*1.5)))))))))))),0),"")</f>
        <v/>
      </c>
      <c r="K791" s="174"/>
      <c r="L791" s="175" t="str">
        <f t="shared" si="27"/>
        <v/>
      </c>
      <c r="M791" s="233" t="str">
        <f t="shared" si="28"/>
        <v/>
      </c>
      <c r="N791" s="233"/>
      <c r="O791" s="233"/>
      <c r="P791" s="164"/>
    </row>
    <row r="792" spans="1:16" ht="15" customHeight="1" x14ac:dyDescent="0.3">
      <c r="A792" s="155"/>
      <c r="B792" s="174" t="s">
        <v>425</v>
      </c>
      <c r="C792" s="164"/>
      <c r="D792" s="164"/>
      <c r="E792" s="164"/>
      <c r="F792" s="169" t="str">
        <f>IF($E792&lt;20,"",IF(H792=CAV!$A$3,IF($E792&lt;='CAV hastighet'!$E$5,100,IF($E792&lt;='CAV hastighet'!$E$6,125,IF($E792&lt;='CAV hastighet'!$E$7,160,IF($E792&lt;='CAV hastighet'!$E$8,200,IF($E792&lt;='CAV hastighet'!$E$9,250,IF($E792&lt;='CAV hastighet'!$E$10,315,IF($E792&lt;='CAV hastighet'!$E$11,400,IF($E792&lt;='CAV hastighet'!$E$12,500,IF($E792&lt;='CAV hastighet'!$E$13,630,"Dim må overstyres"))))))))),IF($E792&lt;='2. Velg maks og min hastigheter'!$E$5,100,IF($E792&lt;='2. Velg maks og min hastigheter'!$E$6,125,IF($E792&lt;='2. Velg maks og min hastigheter'!$E$7,160,IF($E792&lt;='2. Velg maks og min hastigheter'!$E$8,200,IF($E792&lt;='2. Velg maks og min hastigheter'!$E$9,250,IF($E792&lt;='2. Velg maks og min hastigheter'!$E$10,315,IF($E792&lt;='2. Velg maks og min hastigheter'!$E$11,400,IF($E792&lt;='2. Velg maks og min hastigheter'!$E$12,500,IF($E792&lt;='2. Velg maks og min hastigheter'!$E$13,630,"Bruk rektangulært")))))))))))</f>
        <v/>
      </c>
      <c r="G792" s="170"/>
      <c r="H792" s="170"/>
      <c r="I792" s="172" t="str">
        <f>IFERROR(IF(OR($E792="",F792=""),"",IF(AND(F792="Bruk rektangulært",G792=""),"",ROUND(IF(G792&lt;&gt;"",IF( VLOOKUP(G792,'Dim, min og maks'!$A$2:$F$54,6,FALSE)&lt;&gt;0,'1. Prosjekteringsverktøy'!E792/3600/VLOOKUP(G792,'Dim, min og maks'!$A$2:$F$54,6,FALSE),(E792/3600)/(((G792/2/1000))^2*PI())),IF( VLOOKUP(F792,'Dim, min og maks'!$A$2:$F$54,6,FALSE)&lt;&gt;0,'1. Prosjekteringsverktøy'!E792/3600/VLOOKUP($F792,'Dim, min og maks'!$A$2:$F$54,6,FALSE),($E792/3600)/((($F792/2/1000))^2*PI()))),1))),"Dim finnes ikke")</f>
        <v/>
      </c>
      <c r="J792" s="173" t="str">
        <f>IFERROR(ROUND(IF($F792=0,"",IF(H792=CAV!$A$3,E792,IF(G792&lt;&gt;"",IF($G792=100,'2. Velg maks og min hastigheter'!$H$5,IF($G792=125,'2. Velg maks og min hastigheter'!$H$6,IF($G792=160,'2. Velg maks og min hastigheter'!$H$7,IF($G792=200,'2. Velg maks og min hastigheter'!$H$8,IF($G792=250,'2. Velg maks og min hastigheter'!$H$9,IF($G792=315,'2. Velg maks og min hastigheter'!$H$10,IF($G792=400,'2. Velg maks og min hastigheter'!$H$11,IF($G792=500,'2. Velg maks og min hastigheter'!$H$12,IF($G792=630,'2. Velg maks og min hastigheter'!$H$13,VLOOKUP($G792,'Dim, min og maks'!$A$11:$H$54,6,FALSE)*3600*1.5))))))))),IF($F792=100,'2. Velg maks og min hastigheter'!$H$5,IF($F792=125,'2. Velg maks og min hastigheter'!$H$6,IF($F792=160,'2. Velg maks og min hastigheter'!$H$7,IF($F792=200,'2. Velg maks og min hastigheter'!$H$8,IF($F792=250,'2. Velg maks og min hastigheter'!$H$9,IF($F792=315,'2. Velg maks og min hastigheter'!$H$10,IF($F792=400,'2. Velg maks og min hastigheter'!$H$11,IF($F792=500,'2. Velg maks og min hastigheter'!$H$12,IF($F792=630,'2. Velg maks og min hastigheter'!$H$13,VLOOKUP($F792,'Dim, min og maks'!$A$11:$H$54,6,FALSE)*3600*1.5)))))))))))),0),"")</f>
        <v/>
      </c>
      <c r="K792" s="174"/>
      <c r="L792" s="175" t="str">
        <f t="shared" si="27"/>
        <v/>
      </c>
      <c r="M792" s="233" t="str">
        <f t="shared" si="28"/>
        <v/>
      </c>
      <c r="N792" s="233"/>
      <c r="O792" s="233"/>
      <c r="P792" s="164"/>
    </row>
    <row r="793" spans="1:16" ht="15" customHeight="1" x14ac:dyDescent="0.3">
      <c r="A793" s="155"/>
      <c r="B793" s="174" t="s">
        <v>425</v>
      </c>
      <c r="C793" s="164"/>
      <c r="D793" s="164"/>
      <c r="E793" s="164"/>
      <c r="F793" s="169" t="str">
        <f>IF($E793&lt;20,"",IF(H793=CAV!$A$3,IF($E793&lt;='CAV hastighet'!$E$5,100,IF($E793&lt;='CAV hastighet'!$E$6,125,IF($E793&lt;='CAV hastighet'!$E$7,160,IF($E793&lt;='CAV hastighet'!$E$8,200,IF($E793&lt;='CAV hastighet'!$E$9,250,IF($E793&lt;='CAV hastighet'!$E$10,315,IF($E793&lt;='CAV hastighet'!$E$11,400,IF($E793&lt;='CAV hastighet'!$E$12,500,IF($E793&lt;='CAV hastighet'!$E$13,630,"Dim må overstyres"))))))))),IF($E793&lt;='2. Velg maks og min hastigheter'!$E$5,100,IF($E793&lt;='2. Velg maks og min hastigheter'!$E$6,125,IF($E793&lt;='2. Velg maks og min hastigheter'!$E$7,160,IF($E793&lt;='2. Velg maks og min hastigheter'!$E$8,200,IF($E793&lt;='2. Velg maks og min hastigheter'!$E$9,250,IF($E793&lt;='2. Velg maks og min hastigheter'!$E$10,315,IF($E793&lt;='2. Velg maks og min hastigheter'!$E$11,400,IF($E793&lt;='2. Velg maks og min hastigheter'!$E$12,500,IF($E793&lt;='2. Velg maks og min hastigheter'!$E$13,630,"Bruk rektangulært")))))))))))</f>
        <v/>
      </c>
      <c r="G793" s="170"/>
      <c r="H793" s="170"/>
      <c r="I793" s="172" t="str">
        <f>IFERROR(IF(OR($E793="",F793=""),"",IF(AND(F793="Bruk rektangulært",G793=""),"",ROUND(IF(G793&lt;&gt;"",IF( VLOOKUP(G793,'Dim, min og maks'!$A$2:$F$54,6,FALSE)&lt;&gt;0,'1. Prosjekteringsverktøy'!E793/3600/VLOOKUP(G793,'Dim, min og maks'!$A$2:$F$54,6,FALSE),(E793/3600)/(((G793/2/1000))^2*PI())),IF( VLOOKUP(F793,'Dim, min og maks'!$A$2:$F$54,6,FALSE)&lt;&gt;0,'1. Prosjekteringsverktøy'!E793/3600/VLOOKUP($F793,'Dim, min og maks'!$A$2:$F$54,6,FALSE),($E793/3600)/((($F793/2/1000))^2*PI()))),1))),"Dim finnes ikke")</f>
        <v/>
      </c>
      <c r="J793" s="173" t="str">
        <f>IFERROR(ROUND(IF($F793=0,"",IF(H793=CAV!$A$3,E793,IF(G793&lt;&gt;"",IF($G793=100,'2. Velg maks og min hastigheter'!$H$5,IF($G793=125,'2. Velg maks og min hastigheter'!$H$6,IF($G793=160,'2. Velg maks og min hastigheter'!$H$7,IF($G793=200,'2. Velg maks og min hastigheter'!$H$8,IF($G793=250,'2. Velg maks og min hastigheter'!$H$9,IF($G793=315,'2. Velg maks og min hastigheter'!$H$10,IF($G793=400,'2. Velg maks og min hastigheter'!$H$11,IF($G793=500,'2. Velg maks og min hastigheter'!$H$12,IF($G793=630,'2. Velg maks og min hastigheter'!$H$13,VLOOKUP($G793,'Dim, min og maks'!$A$11:$H$54,6,FALSE)*3600*1.5))))))))),IF($F793=100,'2. Velg maks og min hastigheter'!$H$5,IF($F793=125,'2. Velg maks og min hastigheter'!$H$6,IF($F793=160,'2. Velg maks og min hastigheter'!$H$7,IF($F793=200,'2. Velg maks og min hastigheter'!$H$8,IF($F793=250,'2. Velg maks og min hastigheter'!$H$9,IF($F793=315,'2. Velg maks og min hastigheter'!$H$10,IF($F793=400,'2. Velg maks og min hastigheter'!$H$11,IF($F793=500,'2. Velg maks og min hastigheter'!$H$12,IF($F793=630,'2. Velg maks og min hastigheter'!$H$13,VLOOKUP($F793,'Dim, min og maks'!$A$11:$H$54,6,FALSE)*3600*1.5)))))))))))),0),"")</f>
        <v/>
      </c>
      <c r="K793" s="174"/>
      <c r="L793" s="175" t="str">
        <f t="shared" si="27"/>
        <v/>
      </c>
      <c r="M793" s="233" t="str">
        <f t="shared" si="28"/>
        <v/>
      </c>
      <c r="N793" s="233"/>
      <c r="O793" s="233"/>
      <c r="P793" s="164"/>
    </row>
    <row r="794" spans="1:16" ht="15" customHeight="1" x14ac:dyDescent="0.3">
      <c r="A794" s="155"/>
      <c r="B794" s="174" t="s">
        <v>425</v>
      </c>
      <c r="C794" s="164"/>
      <c r="D794" s="164"/>
      <c r="E794" s="164"/>
      <c r="F794" s="169" t="str">
        <f>IF($E794&lt;20,"",IF(H794=CAV!$A$3,IF($E794&lt;='CAV hastighet'!$E$5,100,IF($E794&lt;='CAV hastighet'!$E$6,125,IF($E794&lt;='CAV hastighet'!$E$7,160,IF($E794&lt;='CAV hastighet'!$E$8,200,IF($E794&lt;='CAV hastighet'!$E$9,250,IF($E794&lt;='CAV hastighet'!$E$10,315,IF($E794&lt;='CAV hastighet'!$E$11,400,IF($E794&lt;='CAV hastighet'!$E$12,500,IF($E794&lt;='CAV hastighet'!$E$13,630,"Dim må overstyres"))))))))),IF($E794&lt;='2. Velg maks og min hastigheter'!$E$5,100,IF($E794&lt;='2. Velg maks og min hastigheter'!$E$6,125,IF($E794&lt;='2. Velg maks og min hastigheter'!$E$7,160,IF($E794&lt;='2. Velg maks og min hastigheter'!$E$8,200,IF($E794&lt;='2. Velg maks og min hastigheter'!$E$9,250,IF($E794&lt;='2. Velg maks og min hastigheter'!$E$10,315,IF($E794&lt;='2. Velg maks og min hastigheter'!$E$11,400,IF($E794&lt;='2. Velg maks og min hastigheter'!$E$12,500,IF($E794&lt;='2. Velg maks og min hastigheter'!$E$13,630,"Bruk rektangulært")))))))))))</f>
        <v/>
      </c>
      <c r="G794" s="170"/>
      <c r="H794" s="170"/>
      <c r="I794" s="172" t="str">
        <f>IFERROR(IF(OR($E794="",F794=""),"",IF(AND(F794="Bruk rektangulært",G794=""),"",ROUND(IF(G794&lt;&gt;"",IF( VLOOKUP(G794,'Dim, min og maks'!$A$2:$F$54,6,FALSE)&lt;&gt;0,'1. Prosjekteringsverktøy'!E794/3600/VLOOKUP(G794,'Dim, min og maks'!$A$2:$F$54,6,FALSE),(E794/3600)/(((G794/2/1000))^2*PI())),IF( VLOOKUP(F794,'Dim, min og maks'!$A$2:$F$54,6,FALSE)&lt;&gt;0,'1. Prosjekteringsverktøy'!E794/3600/VLOOKUP($F794,'Dim, min og maks'!$A$2:$F$54,6,FALSE),($E794/3600)/((($F794/2/1000))^2*PI()))),1))),"Dim finnes ikke")</f>
        <v/>
      </c>
      <c r="J794" s="173" t="str">
        <f>IFERROR(ROUND(IF($F794=0,"",IF(H794=CAV!$A$3,E794,IF(G794&lt;&gt;"",IF($G794=100,'2. Velg maks og min hastigheter'!$H$5,IF($G794=125,'2. Velg maks og min hastigheter'!$H$6,IF($G794=160,'2. Velg maks og min hastigheter'!$H$7,IF($G794=200,'2. Velg maks og min hastigheter'!$H$8,IF($G794=250,'2. Velg maks og min hastigheter'!$H$9,IF($G794=315,'2. Velg maks og min hastigheter'!$H$10,IF($G794=400,'2. Velg maks og min hastigheter'!$H$11,IF($G794=500,'2. Velg maks og min hastigheter'!$H$12,IF($G794=630,'2. Velg maks og min hastigheter'!$H$13,VLOOKUP($G794,'Dim, min og maks'!$A$11:$H$54,6,FALSE)*3600*1.5))))))))),IF($F794=100,'2. Velg maks og min hastigheter'!$H$5,IF($F794=125,'2. Velg maks og min hastigheter'!$H$6,IF($F794=160,'2. Velg maks og min hastigheter'!$H$7,IF($F794=200,'2. Velg maks og min hastigheter'!$H$8,IF($F794=250,'2. Velg maks og min hastigheter'!$H$9,IF($F794=315,'2. Velg maks og min hastigheter'!$H$10,IF($F794=400,'2. Velg maks og min hastigheter'!$H$11,IF($F794=500,'2. Velg maks og min hastigheter'!$H$12,IF($F794=630,'2. Velg maks og min hastigheter'!$H$13,VLOOKUP($F794,'Dim, min og maks'!$A$11:$H$54,6,FALSE)*3600*1.5)))))))))))),0),"")</f>
        <v/>
      </c>
      <c r="K794" s="174"/>
      <c r="L794" s="175" t="str">
        <f t="shared" si="27"/>
        <v/>
      </c>
      <c r="M794" s="233" t="str">
        <f t="shared" si="28"/>
        <v/>
      </c>
      <c r="N794" s="233"/>
      <c r="O794" s="233"/>
      <c r="P794" s="164"/>
    </row>
    <row r="795" spans="1:16" ht="15" customHeight="1" x14ac:dyDescent="0.3">
      <c r="A795" s="155"/>
      <c r="B795" s="174" t="s">
        <v>425</v>
      </c>
      <c r="C795" s="164"/>
      <c r="D795" s="164"/>
      <c r="E795" s="164"/>
      <c r="F795" s="169" t="str">
        <f>IF($E795&lt;20,"",IF(H795=CAV!$A$3,IF($E795&lt;='CAV hastighet'!$E$5,100,IF($E795&lt;='CAV hastighet'!$E$6,125,IF($E795&lt;='CAV hastighet'!$E$7,160,IF($E795&lt;='CAV hastighet'!$E$8,200,IF($E795&lt;='CAV hastighet'!$E$9,250,IF($E795&lt;='CAV hastighet'!$E$10,315,IF($E795&lt;='CAV hastighet'!$E$11,400,IF($E795&lt;='CAV hastighet'!$E$12,500,IF($E795&lt;='CAV hastighet'!$E$13,630,"Dim må overstyres"))))))))),IF($E795&lt;='2. Velg maks og min hastigheter'!$E$5,100,IF($E795&lt;='2. Velg maks og min hastigheter'!$E$6,125,IF($E795&lt;='2. Velg maks og min hastigheter'!$E$7,160,IF($E795&lt;='2. Velg maks og min hastigheter'!$E$8,200,IF($E795&lt;='2. Velg maks og min hastigheter'!$E$9,250,IF($E795&lt;='2. Velg maks og min hastigheter'!$E$10,315,IF($E795&lt;='2. Velg maks og min hastigheter'!$E$11,400,IF($E795&lt;='2. Velg maks og min hastigheter'!$E$12,500,IF($E795&lt;='2. Velg maks og min hastigheter'!$E$13,630,"Bruk rektangulært")))))))))))</f>
        <v/>
      </c>
      <c r="G795" s="170"/>
      <c r="H795" s="170"/>
      <c r="I795" s="172" t="str">
        <f>IFERROR(IF(OR($E795="",F795=""),"",IF(AND(F795="Bruk rektangulært",G795=""),"",ROUND(IF(G795&lt;&gt;"",IF( VLOOKUP(G795,'Dim, min og maks'!$A$2:$F$54,6,FALSE)&lt;&gt;0,'1. Prosjekteringsverktøy'!E795/3600/VLOOKUP(G795,'Dim, min og maks'!$A$2:$F$54,6,FALSE),(E795/3600)/(((G795/2/1000))^2*PI())),IF( VLOOKUP(F795,'Dim, min og maks'!$A$2:$F$54,6,FALSE)&lt;&gt;0,'1. Prosjekteringsverktøy'!E795/3600/VLOOKUP($F795,'Dim, min og maks'!$A$2:$F$54,6,FALSE),($E795/3600)/((($F795/2/1000))^2*PI()))),1))),"Dim finnes ikke")</f>
        <v/>
      </c>
      <c r="J795" s="173" t="str">
        <f>IFERROR(ROUND(IF($F795=0,"",IF(H795=CAV!$A$3,E795,IF(G795&lt;&gt;"",IF($G795=100,'2. Velg maks og min hastigheter'!$H$5,IF($G795=125,'2. Velg maks og min hastigheter'!$H$6,IF($G795=160,'2. Velg maks og min hastigheter'!$H$7,IF($G795=200,'2. Velg maks og min hastigheter'!$H$8,IF($G795=250,'2. Velg maks og min hastigheter'!$H$9,IF($G795=315,'2. Velg maks og min hastigheter'!$H$10,IF($G795=400,'2. Velg maks og min hastigheter'!$H$11,IF($G795=500,'2. Velg maks og min hastigheter'!$H$12,IF($G795=630,'2. Velg maks og min hastigheter'!$H$13,VLOOKUP($G795,'Dim, min og maks'!$A$11:$H$54,6,FALSE)*3600*1.5))))))))),IF($F795=100,'2. Velg maks og min hastigheter'!$H$5,IF($F795=125,'2. Velg maks og min hastigheter'!$H$6,IF($F795=160,'2. Velg maks og min hastigheter'!$H$7,IF($F795=200,'2. Velg maks og min hastigheter'!$H$8,IF($F795=250,'2. Velg maks og min hastigheter'!$H$9,IF($F795=315,'2. Velg maks og min hastigheter'!$H$10,IF($F795=400,'2. Velg maks og min hastigheter'!$H$11,IF($F795=500,'2. Velg maks og min hastigheter'!$H$12,IF($F795=630,'2. Velg maks og min hastigheter'!$H$13,VLOOKUP($F795,'Dim, min og maks'!$A$11:$H$54,6,FALSE)*3600*1.5)))))))))))),0),"")</f>
        <v/>
      </c>
      <c r="K795" s="174"/>
      <c r="L795" s="175" t="str">
        <f t="shared" si="27"/>
        <v/>
      </c>
      <c r="M795" s="233" t="str">
        <f t="shared" si="28"/>
        <v/>
      </c>
      <c r="N795" s="233"/>
      <c r="O795" s="233"/>
      <c r="P795" s="164"/>
    </row>
    <row r="796" spans="1:16" ht="15" customHeight="1" x14ac:dyDescent="0.3">
      <c r="A796" s="155"/>
      <c r="B796" s="174" t="s">
        <v>425</v>
      </c>
      <c r="C796" s="164"/>
      <c r="D796" s="164"/>
      <c r="E796" s="164"/>
      <c r="F796" s="169" t="str">
        <f>IF($E796&lt;20,"",IF(H796=CAV!$A$3,IF($E796&lt;='CAV hastighet'!$E$5,100,IF($E796&lt;='CAV hastighet'!$E$6,125,IF($E796&lt;='CAV hastighet'!$E$7,160,IF($E796&lt;='CAV hastighet'!$E$8,200,IF($E796&lt;='CAV hastighet'!$E$9,250,IF($E796&lt;='CAV hastighet'!$E$10,315,IF($E796&lt;='CAV hastighet'!$E$11,400,IF($E796&lt;='CAV hastighet'!$E$12,500,IF($E796&lt;='CAV hastighet'!$E$13,630,"Dim må overstyres"))))))))),IF($E796&lt;='2. Velg maks og min hastigheter'!$E$5,100,IF($E796&lt;='2. Velg maks og min hastigheter'!$E$6,125,IF($E796&lt;='2. Velg maks og min hastigheter'!$E$7,160,IF($E796&lt;='2. Velg maks og min hastigheter'!$E$8,200,IF($E796&lt;='2. Velg maks og min hastigheter'!$E$9,250,IF($E796&lt;='2. Velg maks og min hastigheter'!$E$10,315,IF($E796&lt;='2. Velg maks og min hastigheter'!$E$11,400,IF($E796&lt;='2. Velg maks og min hastigheter'!$E$12,500,IF($E796&lt;='2. Velg maks og min hastigheter'!$E$13,630,"Bruk rektangulært")))))))))))</f>
        <v/>
      </c>
      <c r="G796" s="170"/>
      <c r="H796" s="170"/>
      <c r="I796" s="172" t="str">
        <f>IFERROR(IF(OR($E796="",F796=""),"",IF(AND(F796="Bruk rektangulært",G796=""),"",ROUND(IF(G796&lt;&gt;"",IF( VLOOKUP(G796,'Dim, min og maks'!$A$2:$F$54,6,FALSE)&lt;&gt;0,'1. Prosjekteringsverktøy'!E796/3600/VLOOKUP(G796,'Dim, min og maks'!$A$2:$F$54,6,FALSE),(E796/3600)/(((G796/2/1000))^2*PI())),IF( VLOOKUP(F796,'Dim, min og maks'!$A$2:$F$54,6,FALSE)&lt;&gt;0,'1. Prosjekteringsverktøy'!E796/3600/VLOOKUP($F796,'Dim, min og maks'!$A$2:$F$54,6,FALSE),($E796/3600)/((($F796/2/1000))^2*PI()))),1))),"Dim finnes ikke")</f>
        <v/>
      </c>
      <c r="J796" s="173" t="str">
        <f>IFERROR(ROUND(IF($F796=0,"",IF(H796=CAV!$A$3,E796,IF(G796&lt;&gt;"",IF($G796=100,'2. Velg maks og min hastigheter'!$H$5,IF($G796=125,'2. Velg maks og min hastigheter'!$H$6,IF($G796=160,'2. Velg maks og min hastigheter'!$H$7,IF($G796=200,'2. Velg maks og min hastigheter'!$H$8,IF($G796=250,'2. Velg maks og min hastigheter'!$H$9,IF($G796=315,'2. Velg maks og min hastigheter'!$H$10,IF($G796=400,'2. Velg maks og min hastigheter'!$H$11,IF($G796=500,'2. Velg maks og min hastigheter'!$H$12,IF($G796=630,'2. Velg maks og min hastigheter'!$H$13,VLOOKUP($G796,'Dim, min og maks'!$A$11:$H$54,6,FALSE)*3600*1.5))))))))),IF($F796=100,'2. Velg maks og min hastigheter'!$H$5,IF($F796=125,'2. Velg maks og min hastigheter'!$H$6,IF($F796=160,'2. Velg maks og min hastigheter'!$H$7,IF($F796=200,'2. Velg maks og min hastigheter'!$H$8,IF($F796=250,'2. Velg maks og min hastigheter'!$H$9,IF($F796=315,'2. Velg maks og min hastigheter'!$H$10,IF($F796=400,'2. Velg maks og min hastigheter'!$H$11,IF($F796=500,'2. Velg maks og min hastigheter'!$H$12,IF($F796=630,'2. Velg maks og min hastigheter'!$H$13,VLOOKUP($F796,'Dim, min og maks'!$A$11:$H$54,6,FALSE)*3600*1.5)))))))))))),0),"")</f>
        <v/>
      </c>
      <c r="K796" s="174"/>
      <c r="L796" s="175" t="str">
        <f t="shared" si="27"/>
        <v/>
      </c>
      <c r="M796" s="233" t="str">
        <f t="shared" si="28"/>
        <v/>
      </c>
      <c r="N796" s="233"/>
      <c r="O796" s="233"/>
      <c r="P796" s="164"/>
    </row>
    <row r="797" spans="1:16" ht="15" customHeight="1" x14ac:dyDescent="0.3">
      <c r="A797" s="155"/>
      <c r="B797" s="174" t="s">
        <v>425</v>
      </c>
      <c r="C797" s="164"/>
      <c r="D797" s="164"/>
      <c r="E797" s="164"/>
      <c r="F797" s="169" t="str">
        <f>IF($E797&lt;20,"",IF(H797=CAV!$A$3,IF($E797&lt;='CAV hastighet'!$E$5,100,IF($E797&lt;='CAV hastighet'!$E$6,125,IF($E797&lt;='CAV hastighet'!$E$7,160,IF($E797&lt;='CAV hastighet'!$E$8,200,IF($E797&lt;='CAV hastighet'!$E$9,250,IF($E797&lt;='CAV hastighet'!$E$10,315,IF($E797&lt;='CAV hastighet'!$E$11,400,IF($E797&lt;='CAV hastighet'!$E$12,500,IF($E797&lt;='CAV hastighet'!$E$13,630,"Dim må overstyres"))))))))),IF($E797&lt;='2. Velg maks og min hastigheter'!$E$5,100,IF($E797&lt;='2. Velg maks og min hastigheter'!$E$6,125,IF($E797&lt;='2. Velg maks og min hastigheter'!$E$7,160,IF($E797&lt;='2. Velg maks og min hastigheter'!$E$8,200,IF($E797&lt;='2. Velg maks og min hastigheter'!$E$9,250,IF($E797&lt;='2. Velg maks og min hastigheter'!$E$10,315,IF($E797&lt;='2. Velg maks og min hastigheter'!$E$11,400,IF($E797&lt;='2. Velg maks og min hastigheter'!$E$12,500,IF($E797&lt;='2. Velg maks og min hastigheter'!$E$13,630,"Bruk rektangulært")))))))))))</f>
        <v/>
      </c>
      <c r="G797" s="170"/>
      <c r="H797" s="170"/>
      <c r="I797" s="172" t="str">
        <f>IFERROR(IF(OR($E797="",F797=""),"",IF(AND(F797="Bruk rektangulært",G797=""),"",ROUND(IF(G797&lt;&gt;"",IF( VLOOKUP(G797,'Dim, min og maks'!$A$2:$F$54,6,FALSE)&lt;&gt;0,'1. Prosjekteringsverktøy'!E797/3600/VLOOKUP(G797,'Dim, min og maks'!$A$2:$F$54,6,FALSE),(E797/3600)/(((G797/2/1000))^2*PI())),IF( VLOOKUP(F797,'Dim, min og maks'!$A$2:$F$54,6,FALSE)&lt;&gt;0,'1. Prosjekteringsverktøy'!E797/3600/VLOOKUP($F797,'Dim, min og maks'!$A$2:$F$54,6,FALSE),($E797/3600)/((($F797/2/1000))^2*PI()))),1))),"Dim finnes ikke")</f>
        <v/>
      </c>
      <c r="J797" s="173" t="str">
        <f>IFERROR(ROUND(IF($F797=0,"",IF(H797=CAV!$A$3,E797,IF(G797&lt;&gt;"",IF($G797=100,'2. Velg maks og min hastigheter'!$H$5,IF($G797=125,'2. Velg maks og min hastigheter'!$H$6,IF($G797=160,'2. Velg maks og min hastigheter'!$H$7,IF($G797=200,'2. Velg maks og min hastigheter'!$H$8,IF($G797=250,'2. Velg maks og min hastigheter'!$H$9,IF($G797=315,'2. Velg maks og min hastigheter'!$H$10,IF($G797=400,'2. Velg maks og min hastigheter'!$H$11,IF($G797=500,'2. Velg maks og min hastigheter'!$H$12,IF($G797=630,'2. Velg maks og min hastigheter'!$H$13,VLOOKUP($G797,'Dim, min og maks'!$A$11:$H$54,6,FALSE)*3600*1.5))))))))),IF($F797=100,'2. Velg maks og min hastigheter'!$H$5,IF($F797=125,'2. Velg maks og min hastigheter'!$H$6,IF($F797=160,'2. Velg maks og min hastigheter'!$H$7,IF($F797=200,'2. Velg maks og min hastigheter'!$H$8,IF($F797=250,'2. Velg maks og min hastigheter'!$H$9,IF($F797=315,'2. Velg maks og min hastigheter'!$H$10,IF($F797=400,'2. Velg maks og min hastigheter'!$H$11,IF($F797=500,'2. Velg maks og min hastigheter'!$H$12,IF($F797=630,'2. Velg maks og min hastigheter'!$H$13,VLOOKUP($F797,'Dim, min og maks'!$A$11:$H$54,6,FALSE)*3600*1.5)))))))))))),0),"")</f>
        <v/>
      </c>
      <c r="K797" s="174"/>
      <c r="L797" s="175" t="str">
        <f t="shared" si="27"/>
        <v/>
      </c>
      <c r="M797" s="233" t="str">
        <f t="shared" si="28"/>
        <v/>
      </c>
      <c r="N797" s="233"/>
      <c r="O797" s="233"/>
      <c r="P797" s="164"/>
    </row>
    <row r="798" spans="1:16" ht="15" customHeight="1" x14ac:dyDescent="0.3">
      <c r="A798" s="155"/>
      <c r="B798" s="174" t="s">
        <v>425</v>
      </c>
      <c r="C798" s="164"/>
      <c r="D798" s="164"/>
      <c r="E798" s="164"/>
      <c r="F798" s="169" t="str">
        <f>IF($E798&lt;20,"",IF(H798=CAV!$A$3,IF($E798&lt;='CAV hastighet'!$E$5,100,IF($E798&lt;='CAV hastighet'!$E$6,125,IF($E798&lt;='CAV hastighet'!$E$7,160,IF($E798&lt;='CAV hastighet'!$E$8,200,IF($E798&lt;='CAV hastighet'!$E$9,250,IF($E798&lt;='CAV hastighet'!$E$10,315,IF($E798&lt;='CAV hastighet'!$E$11,400,IF($E798&lt;='CAV hastighet'!$E$12,500,IF($E798&lt;='CAV hastighet'!$E$13,630,"Dim må overstyres"))))))))),IF($E798&lt;='2. Velg maks og min hastigheter'!$E$5,100,IF($E798&lt;='2. Velg maks og min hastigheter'!$E$6,125,IF($E798&lt;='2. Velg maks og min hastigheter'!$E$7,160,IF($E798&lt;='2. Velg maks og min hastigheter'!$E$8,200,IF($E798&lt;='2. Velg maks og min hastigheter'!$E$9,250,IF($E798&lt;='2. Velg maks og min hastigheter'!$E$10,315,IF($E798&lt;='2. Velg maks og min hastigheter'!$E$11,400,IF($E798&lt;='2. Velg maks og min hastigheter'!$E$12,500,IF($E798&lt;='2. Velg maks og min hastigheter'!$E$13,630,"Bruk rektangulært")))))))))))</f>
        <v/>
      </c>
      <c r="G798" s="170"/>
      <c r="H798" s="170"/>
      <c r="I798" s="172" t="str">
        <f>IFERROR(IF(OR($E798="",F798=""),"",IF(AND(F798="Bruk rektangulært",G798=""),"",ROUND(IF(G798&lt;&gt;"",IF( VLOOKUP(G798,'Dim, min og maks'!$A$2:$F$54,6,FALSE)&lt;&gt;0,'1. Prosjekteringsverktøy'!E798/3600/VLOOKUP(G798,'Dim, min og maks'!$A$2:$F$54,6,FALSE),(E798/3600)/(((G798/2/1000))^2*PI())),IF( VLOOKUP(F798,'Dim, min og maks'!$A$2:$F$54,6,FALSE)&lt;&gt;0,'1. Prosjekteringsverktøy'!E798/3600/VLOOKUP($F798,'Dim, min og maks'!$A$2:$F$54,6,FALSE),($E798/3600)/((($F798/2/1000))^2*PI()))),1))),"Dim finnes ikke")</f>
        <v/>
      </c>
      <c r="J798" s="173" t="str">
        <f>IFERROR(ROUND(IF($F798=0,"",IF(H798=CAV!$A$3,E798,IF(G798&lt;&gt;"",IF($G798=100,'2. Velg maks og min hastigheter'!$H$5,IF($G798=125,'2. Velg maks og min hastigheter'!$H$6,IF($G798=160,'2. Velg maks og min hastigheter'!$H$7,IF($G798=200,'2. Velg maks og min hastigheter'!$H$8,IF($G798=250,'2. Velg maks og min hastigheter'!$H$9,IF($G798=315,'2. Velg maks og min hastigheter'!$H$10,IF($G798=400,'2. Velg maks og min hastigheter'!$H$11,IF($G798=500,'2. Velg maks og min hastigheter'!$H$12,IF($G798=630,'2. Velg maks og min hastigheter'!$H$13,VLOOKUP($G798,'Dim, min og maks'!$A$11:$H$54,6,FALSE)*3600*1.5))))))))),IF($F798=100,'2. Velg maks og min hastigheter'!$H$5,IF($F798=125,'2. Velg maks og min hastigheter'!$H$6,IF($F798=160,'2. Velg maks og min hastigheter'!$H$7,IF($F798=200,'2. Velg maks og min hastigheter'!$H$8,IF($F798=250,'2. Velg maks og min hastigheter'!$H$9,IF($F798=315,'2. Velg maks og min hastigheter'!$H$10,IF($F798=400,'2. Velg maks og min hastigheter'!$H$11,IF($F798=500,'2. Velg maks og min hastigheter'!$H$12,IF($F798=630,'2. Velg maks og min hastigheter'!$H$13,VLOOKUP($F798,'Dim, min og maks'!$A$11:$H$54,6,FALSE)*3600*1.5)))))))))))),0),"")</f>
        <v/>
      </c>
      <c r="K798" s="174"/>
      <c r="L798" s="175" t="str">
        <f t="shared" si="27"/>
        <v/>
      </c>
      <c r="M798" s="233" t="str">
        <f t="shared" si="28"/>
        <v/>
      </c>
      <c r="N798" s="233"/>
      <c r="O798" s="233"/>
      <c r="P798" s="164"/>
    </row>
    <row r="799" spans="1:16" ht="15" customHeight="1" x14ac:dyDescent="0.3">
      <c r="A799" s="155"/>
      <c r="B799" s="174" t="s">
        <v>425</v>
      </c>
      <c r="C799" s="164"/>
      <c r="D799" s="164"/>
      <c r="E799" s="164"/>
      <c r="F799" s="169" t="str">
        <f>IF($E799&lt;20,"",IF(H799=CAV!$A$3,IF($E799&lt;='CAV hastighet'!$E$5,100,IF($E799&lt;='CAV hastighet'!$E$6,125,IF($E799&lt;='CAV hastighet'!$E$7,160,IF($E799&lt;='CAV hastighet'!$E$8,200,IF($E799&lt;='CAV hastighet'!$E$9,250,IF($E799&lt;='CAV hastighet'!$E$10,315,IF($E799&lt;='CAV hastighet'!$E$11,400,IF($E799&lt;='CAV hastighet'!$E$12,500,IF($E799&lt;='CAV hastighet'!$E$13,630,"Dim må overstyres"))))))))),IF($E799&lt;='2. Velg maks og min hastigheter'!$E$5,100,IF($E799&lt;='2. Velg maks og min hastigheter'!$E$6,125,IF($E799&lt;='2. Velg maks og min hastigheter'!$E$7,160,IF($E799&lt;='2. Velg maks og min hastigheter'!$E$8,200,IF($E799&lt;='2. Velg maks og min hastigheter'!$E$9,250,IF($E799&lt;='2. Velg maks og min hastigheter'!$E$10,315,IF($E799&lt;='2. Velg maks og min hastigheter'!$E$11,400,IF($E799&lt;='2. Velg maks og min hastigheter'!$E$12,500,IF($E799&lt;='2. Velg maks og min hastigheter'!$E$13,630,"Bruk rektangulært")))))))))))</f>
        <v/>
      </c>
      <c r="G799" s="170"/>
      <c r="H799" s="170"/>
      <c r="I799" s="172" t="str">
        <f>IFERROR(IF(OR($E799="",F799=""),"",IF(AND(F799="Bruk rektangulært",G799=""),"",ROUND(IF(G799&lt;&gt;"",IF( VLOOKUP(G799,'Dim, min og maks'!$A$2:$F$54,6,FALSE)&lt;&gt;0,'1. Prosjekteringsverktøy'!E799/3600/VLOOKUP(G799,'Dim, min og maks'!$A$2:$F$54,6,FALSE),(E799/3600)/(((G799/2/1000))^2*PI())),IF( VLOOKUP(F799,'Dim, min og maks'!$A$2:$F$54,6,FALSE)&lt;&gt;0,'1. Prosjekteringsverktøy'!E799/3600/VLOOKUP($F799,'Dim, min og maks'!$A$2:$F$54,6,FALSE),($E799/3600)/((($F799/2/1000))^2*PI()))),1))),"Dim finnes ikke")</f>
        <v/>
      </c>
      <c r="J799" s="173" t="str">
        <f>IFERROR(ROUND(IF($F799=0,"",IF(H799=CAV!$A$3,E799,IF(G799&lt;&gt;"",IF($G799=100,'2. Velg maks og min hastigheter'!$H$5,IF($G799=125,'2. Velg maks og min hastigheter'!$H$6,IF($G799=160,'2. Velg maks og min hastigheter'!$H$7,IF($G799=200,'2. Velg maks og min hastigheter'!$H$8,IF($G799=250,'2. Velg maks og min hastigheter'!$H$9,IF($G799=315,'2. Velg maks og min hastigheter'!$H$10,IF($G799=400,'2. Velg maks og min hastigheter'!$H$11,IF($G799=500,'2. Velg maks og min hastigheter'!$H$12,IF($G799=630,'2. Velg maks og min hastigheter'!$H$13,VLOOKUP($G799,'Dim, min og maks'!$A$11:$H$54,6,FALSE)*3600*1.5))))))))),IF($F799=100,'2. Velg maks og min hastigheter'!$H$5,IF($F799=125,'2. Velg maks og min hastigheter'!$H$6,IF($F799=160,'2. Velg maks og min hastigheter'!$H$7,IF($F799=200,'2. Velg maks og min hastigheter'!$H$8,IF($F799=250,'2. Velg maks og min hastigheter'!$H$9,IF($F799=315,'2. Velg maks og min hastigheter'!$H$10,IF($F799=400,'2. Velg maks og min hastigheter'!$H$11,IF($F799=500,'2. Velg maks og min hastigheter'!$H$12,IF($F799=630,'2. Velg maks og min hastigheter'!$H$13,VLOOKUP($F799,'Dim, min og maks'!$A$11:$H$54,6,FALSE)*3600*1.5)))))))))))),0),"")</f>
        <v/>
      </c>
      <c r="K799" s="174"/>
      <c r="L799" s="175" t="str">
        <f t="shared" si="27"/>
        <v/>
      </c>
      <c r="M799" s="233" t="str">
        <f t="shared" si="28"/>
        <v/>
      </c>
      <c r="N799" s="233"/>
      <c r="O799" s="233"/>
      <c r="P799" s="164"/>
    </row>
    <row r="800" spans="1:16" ht="15" customHeight="1" x14ac:dyDescent="0.3">
      <c r="A800" s="155"/>
      <c r="B800" s="174" t="s">
        <v>425</v>
      </c>
      <c r="C800" s="164"/>
      <c r="D800" s="164"/>
      <c r="E800" s="164"/>
      <c r="F800" s="169" t="str">
        <f>IF($E800&lt;20,"",IF(H800=CAV!$A$3,IF($E800&lt;='CAV hastighet'!$E$5,100,IF($E800&lt;='CAV hastighet'!$E$6,125,IF($E800&lt;='CAV hastighet'!$E$7,160,IF($E800&lt;='CAV hastighet'!$E$8,200,IF($E800&lt;='CAV hastighet'!$E$9,250,IF($E800&lt;='CAV hastighet'!$E$10,315,IF($E800&lt;='CAV hastighet'!$E$11,400,IF($E800&lt;='CAV hastighet'!$E$12,500,IF($E800&lt;='CAV hastighet'!$E$13,630,"Dim må overstyres"))))))))),IF($E800&lt;='2. Velg maks og min hastigheter'!$E$5,100,IF($E800&lt;='2. Velg maks og min hastigheter'!$E$6,125,IF($E800&lt;='2. Velg maks og min hastigheter'!$E$7,160,IF($E800&lt;='2. Velg maks og min hastigheter'!$E$8,200,IF($E800&lt;='2. Velg maks og min hastigheter'!$E$9,250,IF($E800&lt;='2. Velg maks og min hastigheter'!$E$10,315,IF($E800&lt;='2. Velg maks og min hastigheter'!$E$11,400,IF($E800&lt;='2. Velg maks og min hastigheter'!$E$12,500,IF($E800&lt;='2. Velg maks og min hastigheter'!$E$13,630,"Bruk rektangulært")))))))))))</f>
        <v/>
      </c>
      <c r="G800" s="170"/>
      <c r="H800" s="170"/>
      <c r="I800" s="172" t="str">
        <f>IFERROR(IF(OR($E800="",F800=""),"",IF(AND(F800="Bruk rektangulært",G800=""),"",ROUND(IF(G800&lt;&gt;"",IF( VLOOKUP(G800,'Dim, min og maks'!$A$2:$F$54,6,FALSE)&lt;&gt;0,'1. Prosjekteringsverktøy'!E800/3600/VLOOKUP(G800,'Dim, min og maks'!$A$2:$F$54,6,FALSE),(E800/3600)/(((G800/2/1000))^2*PI())),IF( VLOOKUP(F800,'Dim, min og maks'!$A$2:$F$54,6,FALSE)&lt;&gt;0,'1. Prosjekteringsverktøy'!E800/3600/VLOOKUP($F800,'Dim, min og maks'!$A$2:$F$54,6,FALSE),($E800/3600)/((($F800/2/1000))^2*PI()))),1))),"Dim finnes ikke")</f>
        <v/>
      </c>
      <c r="J800" s="173" t="str">
        <f>IFERROR(ROUND(IF($F800=0,"",IF(H800=CAV!$A$3,E800,IF(G800&lt;&gt;"",IF($G800=100,'2. Velg maks og min hastigheter'!$H$5,IF($G800=125,'2. Velg maks og min hastigheter'!$H$6,IF($G800=160,'2. Velg maks og min hastigheter'!$H$7,IF($G800=200,'2. Velg maks og min hastigheter'!$H$8,IF($G800=250,'2. Velg maks og min hastigheter'!$H$9,IF($G800=315,'2. Velg maks og min hastigheter'!$H$10,IF($G800=400,'2. Velg maks og min hastigheter'!$H$11,IF($G800=500,'2. Velg maks og min hastigheter'!$H$12,IF($G800=630,'2. Velg maks og min hastigheter'!$H$13,VLOOKUP($G800,'Dim, min og maks'!$A$11:$H$54,6,FALSE)*3600*1.5))))))))),IF($F800=100,'2. Velg maks og min hastigheter'!$H$5,IF($F800=125,'2. Velg maks og min hastigheter'!$H$6,IF($F800=160,'2. Velg maks og min hastigheter'!$H$7,IF($F800=200,'2. Velg maks og min hastigheter'!$H$8,IF($F800=250,'2. Velg maks og min hastigheter'!$H$9,IF($F800=315,'2. Velg maks og min hastigheter'!$H$10,IF($F800=400,'2. Velg maks og min hastigheter'!$H$11,IF($F800=500,'2. Velg maks og min hastigheter'!$H$12,IF($F800=630,'2. Velg maks og min hastigheter'!$H$13,VLOOKUP($F800,'Dim, min og maks'!$A$11:$H$54,6,FALSE)*3600*1.5)))))))))))),0),"")</f>
        <v/>
      </c>
      <c r="K800" s="174"/>
      <c r="L800" s="175" t="str">
        <f t="shared" si="27"/>
        <v/>
      </c>
      <c r="M800" s="233" t="str">
        <f t="shared" si="28"/>
        <v/>
      </c>
      <c r="N800" s="233"/>
      <c r="O800" s="233"/>
      <c r="P800" s="164"/>
    </row>
    <row r="801" spans="1:16" ht="15" customHeight="1" x14ac:dyDescent="0.3">
      <c r="A801" s="155"/>
      <c r="B801" s="174" t="s">
        <v>425</v>
      </c>
      <c r="C801" s="164"/>
      <c r="D801" s="164"/>
      <c r="E801" s="164"/>
      <c r="F801" s="169" t="str">
        <f>IF($E801&lt;20,"",IF(H801=CAV!$A$3,IF($E801&lt;='CAV hastighet'!$E$5,100,IF($E801&lt;='CAV hastighet'!$E$6,125,IF($E801&lt;='CAV hastighet'!$E$7,160,IF($E801&lt;='CAV hastighet'!$E$8,200,IF($E801&lt;='CAV hastighet'!$E$9,250,IF($E801&lt;='CAV hastighet'!$E$10,315,IF($E801&lt;='CAV hastighet'!$E$11,400,IF($E801&lt;='CAV hastighet'!$E$12,500,IF($E801&lt;='CAV hastighet'!$E$13,630,"Dim må overstyres"))))))))),IF($E801&lt;='2. Velg maks og min hastigheter'!$E$5,100,IF($E801&lt;='2. Velg maks og min hastigheter'!$E$6,125,IF($E801&lt;='2. Velg maks og min hastigheter'!$E$7,160,IF($E801&lt;='2. Velg maks og min hastigheter'!$E$8,200,IF($E801&lt;='2. Velg maks og min hastigheter'!$E$9,250,IF($E801&lt;='2. Velg maks og min hastigheter'!$E$10,315,IF($E801&lt;='2. Velg maks og min hastigheter'!$E$11,400,IF($E801&lt;='2. Velg maks og min hastigheter'!$E$12,500,IF($E801&lt;='2. Velg maks og min hastigheter'!$E$13,630,"Bruk rektangulært")))))))))))</f>
        <v/>
      </c>
      <c r="G801" s="170"/>
      <c r="H801" s="170"/>
      <c r="I801" s="172" t="str">
        <f>IFERROR(IF(OR($E801="",F801=""),"",IF(AND(F801="Bruk rektangulært",G801=""),"",ROUND(IF(G801&lt;&gt;"",IF( VLOOKUP(G801,'Dim, min og maks'!$A$2:$F$54,6,FALSE)&lt;&gt;0,'1. Prosjekteringsverktøy'!E801/3600/VLOOKUP(G801,'Dim, min og maks'!$A$2:$F$54,6,FALSE),(E801/3600)/(((G801/2/1000))^2*PI())),IF( VLOOKUP(F801,'Dim, min og maks'!$A$2:$F$54,6,FALSE)&lt;&gt;0,'1. Prosjekteringsverktøy'!E801/3600/VLOOKUP($F801,'Dim, min og maks'!$A$2:$F$54,6,FALSE),($E801/3600)/((($F801/2/1000))^2*PI()))),1))),"Dim finnes ikke")</f>
        <v/>
      </c>
      <c r="J801" s="173" t="str">
        <f>IFERROR(ROUND(IF($F801=0,"",IF(H801=CAV!$A$3,E801,IF(G801&lt;&gt;"",IF($G801=100,'2. Velg maks og min hastigheter'!$H$5,IF($G801=125,'2. Velg maks og min hastigheter'!$H$6,IF($G801=160,'2. Velg maks og min hastigheter'!$H$7,IF($G801=200,'2. Velg maks og min hastigheter'!$H$8,IF($G801=250,'2. Velg maks og min hastigheter'!$H$9,IF($G801=315,'2. Velg maks og min hastigheter'!$H$10,IF($G801=400,'2. Velg maks og min hastigheter'!$H$11,IF($G801=500,'2. Velg maks og min hastigheter'!$H$12,IF($G801=630,'2. Velg maks og min hastigheter'!$H$13,VLOOKUP($G801,'Dim, min og maks'!$A$11:$H$54,6,FALSE)*3600*1.5))))))))),IF($F801=100,'2. Velg maks og min hastigheter'!$H$5,IF($F801=125,'2. Velg maks og min hastigheter'!$H$6,IF($F801=160,'2. Velg maks og min hastigheter'!$H$7,IF($F801=200,'2. Velg maks og min hastigheter'!$H$8,IF($F801=250,'2. Velg maks og min hastigheter'!$H$9,IF($F801=315,'2. Velg maks og min hastigheter'!$H$10,IF($F801=400,'2. Velg maks og min hastigheter'!$H$11,IF($F801=500,'2. Velg maks og min hastigheter'!$H$12,IF($F801=630,'2. Velg maks og min hastigheter'!$H$13,VLOOKUP($F801,'Dim, min og maks'!$A$11:$H$54,6,FALSE)*3600*1.5)))))))))))),0),"")</f>
        <v/>
      </c>
      <c r="K801" s="174"/>
      <c r="L801" s="175" t="str">
        <f t="shared" si="27"/>
        <v/>
      </c>
      <c r="M801" s="233" t="str">
        <f t="shared" si="28"/>
        <v/>
      </c>
      <c r="N801" s="233"/>
      <c r="O801" s="233"/>
      <c r="P801" s="164"/>
    </row>
    <row r="802" spans="1:16" ht="15" customHeight="1" x14ac:dyDescent="0.3">
      <c r="A802" s="155"/>
      <c r="B802" s="174" t="s">
        <v>425</v>
      </c>
      <c r="C802" s="164"/>
      <c r="D802" s="164"/>
      <c r="E802" s="164"/>
      <c r="F802" s="169" t="str">
        <f>IF($E802&lt;20,"",IF(H802=CAV!$A$3,IF($E802&lt;='CAV hastighet'!$E$5,100,IF($E802&lt;='CAV hastighet'!$E$6,125,IF($E802&lt;='CAV hastighet'!$E$7,160,IF($E802&lt;='CAV hastighet'!$E$8,200,IF($E802&lt;='CAV hastighet'!$E$9,250,IF($E802&lt;='CAV hastighet'!$E$10,315,IF($E802&lt;='CAV hastighet'!$E$11,400,IF($E802&lt;='CAV hastighet'!$E$12,500,IF($E802&lt;='CAV hastighet'!$E$13,630,"Dim må overstyres"))))))))),IF($E802&lt;='2. Velg maks og min hastigheter'!$E$5,100,IF($E802&lt;='2. Velg maks og min hastigheter'!$E$6,125,IF($E802&lt;='2. Velg maks og min hastigheter'!$E$7,160,IF($E802&lt;='2. Velg maks og min hastigheter'!$E$8,200,IF($E802&lt;='2. Velg maks og min hastigheter'!$E$9,250,IF($E802&lt;='2. Velg maks og min hastigheter'!$E$10,315,IF($E802&lt;='2. Velg maks og min hastigheter'!$E$11,400,IF($E802&lt;='2. Velg maks og min hastigheter'!$E$12,500,IF($E802&lt;='2. Velg maks og min hastigheter'!$E$13,630,"Bruk rektangulært")))))))))))</f>
        <v/>
      </c>
      <c r="G802" s="170"/>
      <c r="H802" s="170"/>
      <c r="I802" s="172" t="str">
        <f>IFERROR(IF(OR($E802="",F802=""),"",IF(AND(F802="Bruk rektangulært",G802=""),"",ROUND(IF(G802&lt;&gt;"",IF( VLOOKUP(G802,'Dim, min og maks'!$A$2:$F$54,6,FALSE)&lt;&gt;0,'1. Prosjekteringsverktøy'!E802/3600/VLOOKUP(G802,'Dim, min og maks'!$A$2:$F$54,6,FALSE),(E802/3600)/(((G802/2/1000))^2*PI())),IF( VLOOKUP(F802,'Dim, min og maks'!$A$2:$F$54,6,FALSE)&lt;&gt;0,'1. Prosjekteringsverktøy'!E802/3600/VLOOKUP($F802,'Dim, min og maks'!$A$2:$F$54,6,FALSE),($E802/3600)/((($F802/2/1000))^2*PI()))),1))),"Dim finnes ikke")</f>
        <v/>
      </c>
      <c r="J802" s="173" t="str">
        <f>IFERROR(ROUND(IF($F802=0,"",IF(H802=CAV!$A$3,E802,IF(G802&lt;&gt;"",IF($G802=100,'2. Velg maks og min hastigheter'!$H$5,IF($G802=125,'2. Velg maks og min hastigheter'!$H$6,IF($G802=160,'2. Velg maks og min hastigheter'!$H$7,IF($G802=200,'2. Velg maks og min hastigheter'!$H$8,IF($G802=250,'2. Velg maks og min hastigheter'!$H$9,IF($G802=315,'2. Velg maks og min hastigheter'!$H$10,IF($G802=400,'2. Velg maks og min hastigheter'!$H$11,IF($G802=500,'2. Velg maks og min hastigheter'!$H$12,IF($G802=630,'2. Velg maks og min hastigheter'!$H$13,VLOOKUP($G802,'Dim, min og maks'!$A$11:$H$54,6,FALSE)*3600*1.5))))))))),IF($F802=100,'2. Velg maks og min hastigheter'!$H$5,IF($F802=125,'2. Velg maks og min hastigheter'!$H$6,IF($F802=160,'2. Velg maks og min hastigheter'!$H$7,IF($F802=200,'2. Velg maks og min hastigheter'!$H$8,IF($F802=250,'2. Velg maks og min hastigheter'!$H$9,IF($F802=315,'2. Velg maks og min hastigheter'!$H$10,IF($F802=400,'2. Velg maks og min hastigheter'!$H$11,IF($F802=500,'2. Velg maks og min hastigheter'!$H$12,IF($F802=630,'2. Velg maks og min hastigheter'!$H$13,VLOOKUP($F802,'Dim, min og maks'!$A$11:$H$54,6,FALSE)*3600*1.5)))))))))))),0),"")</f>
        <v/>
      </c>
      <c r="K802" s="174"/>
      <c r="L802" s="175" t="str">
        <f t="shared" si="27"/>
        <v/>
      </c>
      <c r="M802" s="233" t="str">
        <f t="shared" si="28"/>
        <v/>
      </c>
      <c r="N802" s="233"/>
      <c r="O802" s="233"/>
      <c r="P802" s="164"/>
    </row>
    <row r="803" spans="1:16" ht="15" customHeight="1" x14ac:dyDescent="0.3">
      <c r="A803" s="155"/>
      <c r="B803" s="174" t="s">
        <v>425</v>
      </c>
      <c r="C803" s="164"/>
      <c r="D803" s="164"/>
      <c r="E803" s="164"/>
      <c r="F803" s="169" t="str">
        <f>IF($E803&lt;20,"",IF(H803=CAV!$A$3,IF($E803&lt;='CAV hastighet'!$E$5,100,IF($E803&lt;='CAV hastighet'!$E$6,125,IF($E803&lt;='CAV hastighet'!$E$7,160,IF($E803&lt;='CAV hastighet'!$E$8,200,IF($E803&lt;='CAV hastighet'!$E$9,250,IF($E803&lt;='CAV hastighet'!$E$10,315,IF($E803&lt;='CAV hastighet'!$E$11,400,IF($E803&lt;='CAV hastighet'!$E$12,500,IF($E803&lt;='CAV hastighet'!$E$13,630,"Dim må overstyres"))))))))),IF($E803&lt;='2. Velg maks og min hastigheter'!$E$5,100,IF($E803&lt;='2. Velg maks og min hastigheter'!$E$6,125,IF($E803&lt;='2. Velg maks og min hastigheter'!$E$7,160,IF($E803&lt;='2. Velg maks og min hastigheter'!$E$8,200,IF($E803&lt;='2. Velg maks og min hastigheter'!$E$9,250,IF($E803&lt;='2. Velg maks og min hastigheter'!$E$10,315,IF($E803&lt;='2. Velg maks og min hastigheter'!$E$11,400,IF($E803&lt;='2. Velg maks og min hastigheter'!$E$12,500,IF($E803&lt;='2. Velg maks og min hastigheter'!$E$13,630,"Bruk rektangulært")))))))))))</f>
        <v/>
      </c>
      <c r="G803" s="170"/>
      <c r="H803" s="170"/>
      <c r="I803" s="172" t="str">
        <f>IFERROR(IF(OR($E803="",F803=""),"",IF(AND(F803="Bruk rektangulært",G803=""),"",ROUND(IF(G803&lt;&gt;"",IF( VLOOKUP(G803,'Dim, min og maks'!$A$2:$F$54,6,FALSE)&lt;&gt;0,'1. Prosjekteringsverktøy'!E803/3600/VLOOKUP(G803,'Dim, min og maks'!$A$2:$F$54,6,FALSE),(E803/3600)/(((G803/2/1000))^2*PI())),IF( VLOOKUP(F803,'Dim, min og maks'!$A$2:$F$54,6,FALSE)&lt;&gt;0,'1. Prosjekteringsverktøy'!E803/3600/VLOOKUP($F803,'Dim, min og maks'!$A$2:$F$54,6,FALSE),($E803/3600)/((($F803/2/1000))^2*PI()))),1))),"Dim finnes ikke")</f>
        <v/>
      </c>
      <c r="J803" s="173" t="str">
        <f>IFERROR(ROUND(IF($F803=0,"",IF(H803=CAV!$A$3,E803,IF(G803&lt;&gt;"",IF($G803=100,'2. Velg maks og min hastigheter'!$H$5,IF($G803=125,'2. Velg maks og min hastigheter'!$H$6,IF($G803=160,'2. Velg maks og min hastigheter'!$H$7,IF($G803=200,'2. Velg maks og min hastigheter'!$H$8,IF($G803=250,'2. Velg maks og min hastigheter'!$H$9,IF($G803=315,'2. Velg maks og min hastigheter'!$H$10,IF($G803=400,'2. Velg maks og min hastigheter'!$H$11,IF($G803=500,'2. Velg maks og min hastigheter'!$H$12,IF($G803=630,'2. Velg maks og min hastigheter'!$H$13,VLOOKUP($G803,'Dim, min og maks'!$A$11:$H$54,6,FALSE)*3600*1.5))))))))),IF($F803=100,'2. Velg maks og min hastigheter'!$H$5,IF($F803=125,'2. Velg maks og min hastigheter'!$H$6,IF($F803=160,'2. Velg maks og min hastigheter'!$H$7,IF($F803=200,'2. Velg maks og min hastigheter'!$H$8,IF($F803=250,'2. Velg maks og min hastigheter'!$H$9,IF($F803=315,'2. Velg maks og min hastigheter'!$H$10,IF($F803=400,'2. Velg maks og min hastigheter'!$H$11,IF($F803=500,'2. Velg maks og min hastigheter'!$H$12,IF($F803=630,'2. Velg maks og min hastigheter'!$H$13,VLOOKUP($F803,'Dim, min og maks'!$A$11:$H$54,6,FALSE)*3600*1.5)))))))))))),0),"")</f>
        <v/>
      </c>
      <c r="K803" s="174"/>
      <c r="L803" s="175" t="str">
        <f t="shared" si="27"/>
        <v/>
      </c>
      <c r="M803" s="233" t="str">
        <f t="shared" si="28"/>
        <v/>
      </c>
      <c r="N803" s="233"/>
      <c r="O803" s="233"/>
      <c r="P803" s="164"/>
    </row>
    <row r="804" spans="1:16" ht="15" customHeight="1" x14ac:dyDescent="0.3">
      <c r="A804" s="155"/>
      <c r="B804" s="174" t="s">
        <v>425</v>
      </c>
      <c r="C804" s="164"/>
      <c r="D804" s="164"/>
      <c r="E804" s="164"/>
      <c r="F804" s="169" t="str">
        <f>IF($E804&lt;20,"",IF(H804=CAV!$A$3,IF($E804&lt;='CAV hastighet'!$E$5,100,IF($E804&lt;='CAV hastighet'!$E$6,125,IF($E804&lt;='CAV hastighet'!$E$7,160,IF($E804&lt;='CAV hastighet'!$E$8,200,IF($E804&lt;='CAV hastighet'!$E$9,250,IF($E804&lt;='CAV hastighet'!$E$10,315,IF($E804&lt;='CAV hastighet'!$E$11,400,IF($E804&lt;='CAV hastighet'!$E$12,500,IF($E804&lt;='CAV hastighet'!$E$13,630,"Dim må overstyres"))))))))),IF($E804&lt;='2. Velg maks og min hastigheter'!$E$5,100,IF($E804&lt;='2. Velg maks og min hastigheter'!$E$6,125,IF($E804&lt;='2. Velg maks og min hastigheter'!$E$7,160,IF($E804&lt;='2. Velg maks og min hastigheter'!$E$8,200,IF($E804&lt;='2. Velg maks og min hastigheter'!$E$9,250,IF($E804&lt;='2. Velg maks og min hastigheter'!$E$10,315,IF($E804&lt;='2. Velg maks og min hastigheter'!$E$11,400,IF($E804&lt;='2. Velg maks og min hastigheter'!$E$12,500,IF($E804&lt;='2. Velg maks og min hastigheter'!$E$13,630,"Bruk rektangulært")))))))))))</f>
        <v/>
      </c>
      <c r="G804" s="170"/>
      <c r="H804" s="170"/>
      <c r="I804" s="172" t="str">
        <f>IFERROR(IF(OR($E804="",F804=""),"",IF(AND(F804="Bruk rektangulært",G804=""),"",ROUND(IF(G804&lt;&gt;"",IF( VLOOKUP(G804,'Dim, min og maks'!$A$2:$F$54,6,FALSE)&lt;&gt;0,'1. Prosjekteringsverktøy'!E804/3600/VLOOKUP(G804,'Dim, min og maks'!$A$2:$F$54,6,FALSE),(E804/3600)/(((G804/2/1000))^2*PI())),IF( VLOOKUP(F804,'Dim, min og maks'!$A$2:$F$54,6,FALSE)&lt;&gt;0,'1. Prosjekteringsverktøy'!E804/3600/VLOOKUP($F804,'Dim, min og maks'!$A$2:$F$54,6,FALSE),($E804/3600)/((($F804/2/1000))^2*PI()))),1))),"Dim finnes ikke")</f>
        <v/>
      </c>
      <c r="J804" s="173" t="str">
        <f>IFERROR(ROUND(IF($F804=0,"",IF(H804=CAV!$A$3,E804,IF(G804&lt;&gt;"",IF($G804=100,'2. Velg maks og min hastigheter'!$H$5,IF($G804=125,'2. Velg maks og min hastigheter'!$H$6,IF($G804=160,'2. Velg maks og min hastigheter'!$H$7,IF($G804=200,'2. Velg maks og min hastigheter'!$H$8,IF($G804=250,'2. Velg maks og min hastigheter'!$H$9,IF($G804=315,'2. Velg maks og min hastigheter'!$H$10,IF($G804=400,'2. Velg maks og min hastigheter'!$H$11,IF($G804=500,'2. Velg maks og min hastigheter'!$H$12,IF($G804=630,'2. Velg maks og min hastigheter'!$H$13,VLOOKUP($G804,'Dim, min og maks'!$A$11:$H$54,6,FALSE)*3600*1.5))))))))),IF($F804=100,'2. Velg maks og min hastigheter'!$H$5,IF($F804=125,'2. Velg maks og min hastigheter'!$H$6,IF($F804=160,'2. Velg maks og min hastigheter'!$H$7,IF($F804=200,'2. Velg maks og min hastigheter'!$H$8,IF($F804=250,'2. Velg maks og min hastigheter'!$H$9,IF($F804=315,'2. Velg maks og min hastigheter'!$H$10,IF($F804=400,'2. Velg maks og min hastigheter'!$H$11,IF($F804=500,'2. Velg maks og min hastigheter'!$H$12,IF($F804=630,'2. Velg maks og min hastigheter'!$H$13,VLOOKUP($F804,'Dim, min og maks'!$A$11:$H$54,6,FALSE)*3600*1.5)))))))))))),0),"")</f>
        <v/>
      </c>
      <c r="K804" s="174"/>
      <c r="L804" s="175" t="str">
        <f t="shared" si="27"/>
        <v/>
      </c>
      <c r="M804" s="233" t="str">
        <f t="shared" si="28"/>
        <v/>
      </c>
      <c r="N804" s="233"/>
      <c r="O804" s="233"/>
      <c r="P804" s="164"/>
    </row>
    <row r="805" spans="1:16" ht="15" customHeight="1" x14ac:dyDescent="0.3">
      <c r="A805" s="155"/>
      <c r="B805" s="174" t="s">
        <v>425</v>
      </c>
      <c r="C805" s="164"/>
      <c r="D805" s="164"/>
      <c r="E805" s="164"/>
      <c r="F805" s="169" t="str">
        <f>IF($E805&lt;20,"",IF(H805=CAV!$A$3,IF($E805&lt;='CAV hastighet'!$E$5,100,IF($E805&lt;='CAV hastighet'!$E$6,125,IF($E805&lt;='CAV hastighet'!$E$7,160,IF($E805&lt;='CAV hastighet'!$E$8,200,IF($E805&lt;='CAV hastighet'!$E$9,250,IF($E805&lt;='CAV hastighet'!$E$10,315,IF($E805&lt;='CAV hastighet'!$E$11,400,IF($E805&lt;='CAV hastighet'!$E$12,500,IF($E805&lt;='CAV hastighet'!$E$13,630,"Dim må overstyres"))))))))),IF($E805&lt;='2. Velg maks og min hastigheter'!$E$5,100,IF($E805&lt;='2. Velg maks og min hastigheter'!$E$6,125,IF($E805&lt;='2. Velg maks og min hastigheter'!$E$7,160,IF($E805&lt;='2. Velg maks og min hastigheter'!$E$8,200,IF($E805&lt;='2. Velg maks og min hastigheter'!$E$9,250,IF($E805&lt;='2. Velg maks og min hastigheter'!$E$10,315,IF($E805&lt;='2. Velg maks og min hastigheter'!$E$11,400,IF($E805&lt;='2. Velg maks og min hastigheter'!$E$12,500,IF($E805&lt;='2. Velg maks og min hastigheter'!$E$13,630,"Bruk rektangulært")))))))))))</f>
        <v/>
      </c>
      <c r="G805" s="170"/>
      <c r="H805" s="170"/>
      <c r="I805" s="172" t="str">
        <f>IFERROR(IF(OR($E805="",F805=""),"",IF(AND(F805="Bruk rektangulært",G805=""),"",ROUND(IF(G805&lt;&gt;"",IF( VLOOKUP(G805,'Dim, min og maks'!$A$2:$F$54,6,FALSE)&lt;&gt;0,'1. Prosjekteringsverktøy'!E805/3600/VLOOKUP(G805,'Dim, min og maks'!$A$2:$F$54,6,FALSE),(E805/3600)/(((G805/2/1000))^2*PI())),IF( VLOOKUP(F805,'Dim, min og maks'!$A$2:$F$54,6,FALSE)&lt;&gt;0,'1. Prosjekteringsverktøy'!E805/3600/VLOOKUP($F805,'Dim, min og maks'!$A$2:$F$54,6,FALSE),($E805/3600)/((($F805/2/1000))^2*PI()))),1))),"Dim finnes ikke")</f>
        <v/>
      </c>
      <c r="J805" s="173" t="str">
        <f>IFERROR(ROUND(IF($F805=0,"",IF(H805=CAV!$A$3,E805,IF(G805&lt;&gt;"",IF($G805=100,'2. Velg maks og min hastigheter'!$H$5,IF($G805=125,'2. Velg maks og min hastigheter'!$H$6,IF($G805=160,'2. Velg maks og min hastigheter'!$H$7,IF($G805=200,'2. Velg maks og min hastigheter'!$H$8,IF($G805=250,'2. Velg maks og min hastigheter'!$H$9,IF($G805=315,'2. Velg maks og min hastigheter'!$H$10,IF($G805=400,'2. Velg maks og min hastigheter'!$H$11,IF($G805=500,'2. Velg maks og min hastigheter'!$H$12,IF($G805=630,'2. Velg maks og min hastigheter'!$H$13,VLOOKUP($G805,'Dim, min og maks'!$A$11:$H$54,6,FALSE)*3600*1.5))))))))),IF($F805=100,'2. Velg maks og min hastigheter'!$H$5,IF($F805=125,'2. Velg maks og min hastigheter'!$H$6,IF($F805=160,'2. Velg maks og min hastigheter'!$H$7,IF($F805=200,'2. Velg maks og min hastigheter'!$H$8,IF($F805=250,'2. Velg maks og min hastigheter'!$H$9,IF($F805=315,'2. Velg maks og min hastigheter'!$H$10,IF($F805=400,'2. Velg maks og min hastigheter'!$H$11,IF($F805=500,'2. Velg maks og min hastigheter'!$H$12,IF($F805=630,'2. Velg maks og min hastigheter'!$H$13,VLOOKUP($F805,'Dim, min og maks'!$A$11:$H$54,6,FALSE)*3600*1.5)))))))))))),0),"")</f>
        <v/>
      </c>
      <c r="K805" s="174"/>
      <c r="L805" s="175" t="str">
        <f t="shared" si="27"/>
        <v/>
      </c>
      <c r="M805" s="233" t="str">
        <f t="shared" si="28"/>
        <v/>
      </c>
      <c r="N805" s="233"/>
      <c r="O805" s="233"/>
      <c r="P805" s="164"/>
    </row>
    <row r="806" spans="1:16" ht="15" customHeight="1" x14ac:dyDescent="0.3">
      <c r="A806" s="155"/>
      <c r="B806" s="174" t="s">
        <v>425</v>
      </c>
      <c r="C806" s="164"/>
      <c r="D806" s="164"/>
      <c r="E806" s="164"/>
      <c r="F806" s="169" t="str">
        <f>IF($E806&lt;20,"",IF(H806=CAV!$A$3,IF($E806&lt;='CAV hastighet'!$E$5,100,IF($E806&lt;='CAV hastighet'!$E$6,125,IF($E806&lt;='CAV hastighet'!$E$7,160,IF($E806&lt;='CAV hastighet'!$E$8,200,IF($E806&lt;='CAV hastighet'!$E$9,250,IF($E806&lt;='CAV hastighet'!$E$10,315,IF($E806&lt;='CAV hastighet'!$E$11,400,IF($E806&lt;='CAV hastighet'!$E$12,500,IF($E806&lt;='CAV hastighet'!$E$13,630,"Dim må overstyres"))))))))),IF($E806&lt;='2. Velg maks og min hastigheter'!$E$5,100,IF($E806&lt;='2. Velg maks og min hastigheter'!$E$6,125,IF($E806&lt;='2. Velg maks og min hastigheter'!$E$7,160,IF($E806&lt;='2. Velg maks og min hastigheter'!$E$8,200,IF($E806&lt;='2. Velg maks og min hastigheter'!$E$9,250,IF($E806&lt;='2. Velg maks og min hastigheter'!$E$10,315,IF($E806&lt;='2. Velg maks og min hastigheter'!$E$11,400,IF($E806&lt;='2. Velg maks og min hastigheter'!$E$12,500,IF($E806&lt;='2. Velg maks og min hastigheter'!$E$13,630,"Bruk rektangulært")))))))))))</f>
        <v/>
      </c>
      <c r="G806" s="170"/>
      <c r="H806" s="170"/>
      <c r="I806" s="172" t="str">
        <f>IFERROR(IF(OR($E806="",F806=""),"",IF(AND(F806="Bruk rektangulært",G806=""),"",ROUND(IF(G806&lt;&gt;"",IF( VLOOKUP(G806,'Dim, min og maks'!$A$2:$F$54,6,FALSE)&lt;&gt;0,'1. Prosjekteringsverktøy'!E806/3600/VLOOKUP(G806,'Dim, min og maks'!$A$2:$F$54,6,FALSE),(E806/3600)/(((G806/2/1000))^2*PI())),IF( VLOOKUP(F806,'Dim, min og maks'!$A$2:$F$54,6,FALSE)&lt;&gt;0,'1. Prosjekteringsverktøy'!E806/3600/VLOOKUP($F806,'Dim, min og maks'!$A$2:$F$54,6,FALSE),($E806/3600)/((($F806/2/1000))^2*PI()))),1))),"Dim finnes ikke")</f>
        <v/>
      </c>
      <c r="J806" s="173" t="str">
        <f>IFERROR(ROUND(IF($F806=0,"",IF(H806=CAV!$A$3,E806,IF(G806&lt;&gt;"",IF($G806=100,'2. Velg maks og min hastigheter'!$H$5,IF($G806=125,'2. Velg maks og min hastigheter'!$H$6,IF($G806=160,'2. Velg maks og min hastigheter'!$H$7,IF($G806=200,'2. Velg maks og min hastigheter'!$H$8,IF($G806=250,'2. Velg maks og min hastigheter'!$H$9,IF($G806=315,'2. Velg maks og min hastigheter'!$H$10,IF($G806=400,'2. Velg maks og min hastigheter'!$H$11,IF($G806=500,'2. Velg maks og min hastigheter'!$H$12,IF($G806=630,'2. Velg maks og min hastigheter'!$H$13,VLOOKUP($G806,'Dim, min og maks'!$A$11:$H$54,6,FALSE)*3600*1.5))))))))),IF($F806=100,'2. Velg maks og min hastigheter'!$H$5,IF($F806=125,'2. Velg maks og min hastigheter'!$H$6,IF($F806=160,'2. Velg maks og min hastigheter'!$H$7,IF($F806=200,'2. Velg maks og min hastigheter'!$H$8,IF($F806=250,'2. Velg maks og min hastigheter'!$H$9,IF($F806=315,'2. Velg maks og min hastigheter'!$H$10,IF($F806=400,'2. Velg maks og min hastigheter'!$H$11,IF($F806=500,'2. Velg maks og min hastigheter'!$H$12,IF($F806=630,'2. Velg maks og min hastigheter'!$H$13,VLOOKUP($F806,'Dim, min og maks'!$A$11:$H$54,6,FALSE)*3600*1.5)))))))))))),0),"")</f>
        <v/>
      </c>
      <c r="K806" s="174"/>
      <c r="L806" s="175" t="str">
        <f t="shared" si="27"/>
        <v/>
      </c>
      <c r="M806" s="233" t="str">
        <f t="shared" si="28"/>
        <v/>
      </c>
      <c r="N806" s="233"/>
      <c r="O806" s="233"/>
      <c r="P806" s="164"/>
    </row>
    <row r="807" spans="1:16" ht="15" customHeight="1" x14ac:dyDescent="0.3">
      <c r="A807" s="155"/>
      <c r="B807" s="174" t="s">
        <v>425</v>
      </c>
      <c r="C807" s="164"/>
      <c r="D807" s="164"/>
      <c r="E807" s="164"/>
      <c r="F807" s="169" t="str">
        <f>IF($E807&lt;20,"",IF(H807=CAV!$A$3,IF($E807&lt;='CAV hastighet'!$E$5,100,IF($E807&lt;='CAV hastighet'!$E$6,125,IF($E807&lt;='CAV hastighet'!$E$7,160,IF($E807&lt;='CAV hastighet'!$E$8,200,IF($E807&lt;='CAV hastighet'!$E$9,250,IF($E807&lt;='CAV hastighet'!$E$10,315,IF($E807&lt;='CAV hastighet'!$E$11,400,IF($E807&lt;='CAV hastighet'!$E$12,500,IF($E807&lt;='CAV hastighet'!$E$13,630,"Dim må overstyres"))))))))),IF($E807&lt;='2. Velg maks og min hastigheter'!$E$5,100,IF($E807&lt;='2. Velg maks og min hastigheter'!$E$6,125,IF($E807&lt;='2. Velg maks og min hastigheter'!$E$7,160,IF($E807&lt;='2. Velg maks og min hastigheter'!$E$8,200,IF($E807&lt;='2. Velg maks og min hastigheter'!$E$9,250,IF($E807&lt;='2. Velg maks og min hastigheter'!$E$10,315,IF($E807&lt;='2. Velg maks og min hastigheter'!$E$11,400,IF($E807&lt;='2. Velg maks og min hastigheter'!$E$12,500,IF($E807&lt;='2. Velg maks og min hastigheter'!$E$13,630,"Bruk rektangulært")))))))))))</f>
        <v/>
      </c>
      <c r="G807" s="170"/>
      <c r="H807" s="170"/>
      <c r="I807" s="172" t="str">
        <f>IFERROR(IF(OR($E807="",F807=""),"",IF(AND(F807="Bruk rektangulært",G807=""),"",ROUND(IF(G807&lt;&gt;"",IF( VLOOKUP(G807,'Dim, min og maks'!$A$2:$F$54,6,FALSE)&lt;&gt;0,'1. Prosjekteringsverktøy'!E807/3600/VLOOKUP(G807,'Dim, min og maks'!$A$2:$F$54,6,FALSE),(E807/3600)/(((G807/2/1000))^2*PI())),IF( VLOOKUP(F807,'Dim, min og maks'!$A$2:$F$54,6,FALSE)&lt;&gt;0,'1. Prosjekteringsverktøy'!E807/3600/VLOOKUP($F807,'Dim, min og maks'!$A$2:$F$54,6,FALSE),($E807/3600)/((($F807/2/1000))^2*PI()))),1))),"Dim finnes ikke")</f>
        <v/>
      </c>
      <c r="J807" s="173" t="str">
        <f>IFERROR(ROUND(IF($F807=0,"",IF(H807=CAV!$A$3,E807,IF(G807&lt;&gt;"",IF($G807=100,'2. Velg maks og min hastigheter'!$H$5,IF($G807=125,'2. Velg maks og min hastigheter'!$H$6,IF($G807=160,'2. Velg maks og min hastigheter'!$H$7,IF($G807=200,'2. Velg maks og min hastigheter'!$H$8,IF($G807=250,'2. Velg maks og min hastigheter'!$H$9,IF($G807=315,'2. Velg maks og min hastigheter'!$H$10,IF($G807=400,'2. Velg maks og min hastigheter'!$H$11,IF($G807=500,'2. Velg maks og min hastigheter'!$H$12,IF($G807=630,'2. Velg maks og min hastigheter'!$H$13,VLOOKUP($G807,'Dim, min og maks'!$A$11:$H$54,6,FALSE)*3600*1.5))))))))),IF($F807=100,'2. Velg maks og min hastigheter'!$H$5,IF($F807=125,'2. Velg maks og min hastigheter'!$H$6,IF($F807=160,'2. Velg maks og min hastigheter'!$H$7,IF($F807=200,'2. Velg maks og min hastigheter'!$H$8,IF($F807=250,'2. Velg maks og min hastigheter'!$H$9,IF($F807=315,'2. Velg maks og min hastigheter'!$H$10,IF($F807=400,'2. Velg maks og min hastigheter'!$H$11,IF($F807=500,'2. Velg maks og min hastigheter'!$H$12,IF($F807=630,'2. Velg maks og min hastigheter'!$H$13,VLOOKUP($F807,'Dim, min og maks'!$A$11:$H$54,6,FALSE)*3600*1.5)))))))))))),0),"")</f>
        <v/>
      </c>
      <c r="K807" s="174"/>
      <c r="L807" s="175" t="str">
        <f t="shared" si="27"/>
        <v/>
      </c>
      <c r="M807" s="233" t="str">
        <f t="shared" si="28"/>
        <v/>
      </c>
      <c r="N807" s="233"/>
      <c r="O807" s="233"/>
      <c r="P807" s="164"/>
    </row>
    <row r="808" spans="1:16" ht="15" customHeight="1" x14ac:dyDescent="0.3">
      <c r="A808" s="155"/>
      <c r="B808" s="174" t="s">
        <v>425</v>
      </c>
      <c r="C808" s="164"/>
      <c r="D808" s="164"/>
      <c r="E808" s="164"/>
      <c r="F808" s="169" t="str">
        <f>IF($E808&lt;20,"",IF(H808=CAV!$A$3,IF($E808&lt;='CAV hastighet'!$E$5,100,IF($E808&lt;='CAV hastighet'!$E$6,125,IF($E808&lt;='CAV hastighet'!$E$7,160,IF($E808&lt;='CAV hastighet'!$E$8,200,IF($E808&lt;='CAV hastighet'!$E$9,250,IF($E808&lt;='CAV hastighet'!$E$10,315,IF($E808&lt;='CAV hastighet'!$E$11,400,IF($E808&lt;='CAV hastighet'!$E$12,500,IF($E808&lt;='CAV hastighet'!$E$13,630,"Dim må overstyres"))))))))),IF($E808&lt;='2. Velg maks og min hastigheter'!$E$5,100,IF($E808&lt;='2. Velg maks og min hastigheter'!$E$6,125,IF($E808&lt;='2. Velg maks og min hastigheter'!$E$7,160,IF($E808&lt;='2. Velg maks og min hastigheter'!$E$8,200,IF($E808&lt;='2. Velg maks og min hastigheter'!$E$9,250,IF($E808&lt;='2. Velg maks og min hastigheter'!$E$10,315,IF($E808&lt;='2. Velg maks og min hastigheter'!$E$11,400,IF($E808&lt;='2. Velg maks og min hastigheter'!$E$12,500,IF($E808&lt;='2. Velg maks og min hastigheter'!$E$13,630,"Bruk rektangulært")))))))))))</f>
        <v/>
      </c>
      <c r="G808" s="170"/>
      <c r="H808" s="170"/>
      <c r="I808" s="172" t="str">
        <f>IFERROR(IF(OR($E808="",F808=""),"",IF(AND(F808="Bruk rektangulært",G808=""),"",ROUND(IF(G808&lt;&gt;"",IF( VLOOKUP(G808,'Dim, min og maks'!$A$2:$F$54,6,FALSE)&lt;&gt;0,'1. Prosjekteringsverktøy'!E808/3600/VLOOKUP(G808,'Dim, min og maks'!$A$2:$F$54,6,FALSE),(E808/3600)/(((G808/2/1000))^2*PI())),IF( VLOOKUP(F808,'Dim, min og maks'!$A$2:$F$54,6,FALSE)&lt;&gt;0,'1. Prosjekteringsverktøy'!E808/3600/VLOOKUP($F808,'Dim, min og maks'!$A$2:$F$54,6,FALSE),($E808/3600)/((($F808/2/1000))^2*PI()))),1))),"Dim finnes ikke")</f>
        <v/>
      </c>
      <c r="J808" s="173" t="str">
        <f>IFERROR(ROUND(IF($F808=0,"",IF(H808=CAV!$A$3,E808,IF(G808&lt;&gt;"",IF($G808=100,'2. Velg maks og min hastigheter'!$H$5,IF($G808=125,'2. Velg maks og min hastigheter'!$H$6,IF($G808=160,'2. Velg maks og min hastigheter'!$H$7,IF($G808=200,'2. Velg maks og min hastigheter'!$H$8,IF($G808=250,'2. Velg maks og min hastigheter'!$H$9,IF($G808=315,'2. Velg maks og min hastigheter'!$H$10,IF($G808=400,'2. Velg maks og min hastigheter'!$H$11,IF($G808=500,'2. Velg maks og min hastigheter'!$H$12,IF($G808=630,'2. Velg maks og min hastigheter'!$H$13,VLOOKUP($G808,'Dim, min og maks'!$A$11:$H$54,6,FALSE)*3600*1.5))))))))),IF($F808=100,'2. Velg maks og min hastigheter'!$H$5,IF($F808=125,'2. Velg maks og min hastigheter'!$H$6,IF($F808=160,'2. Velg maks og min hastigheter'!$H$7,IF($F808=200,'2. Velg maks og min hastigheter'!$H$8,IF($F808=250,'2. Velg maks og min hastigheter'!$H$9,IF($F808=315,'2. Velg maks og min hastigheter'!$H$10,IF($F808=400,'2. Velg maks og min hastigheter'!$H$11,IF($F808=500,'2. Velg maks og min hastigheter'!$H$12,IF($F808=630,'2. Velg maks og min hastigheter'!$H$13,VLOOKUP($F808,'Dim, min og maks'!$A$11:$H$54,6,FALSE)*3600*1.5)))))))))))),0),"")</f>
        <v/>
      </c>
      <c r="K808" s="174"/>
      <c r="L808" s="175" t="str">
        <f t="shared" ref="L808:L871" si="29">IF(OR(K808="",J808=""),"",IF(K808&lt;J808,"Ja",""))</f>
        <v/>
      </c>
      <c r="M808" s="233" t="str">
        <f t="shared" si="28"/>
        <v/>
      </c>
      <c r="N808" s="233"/>
      <c r="O808" s="233"/>
      <c r="P808" s="164"/>
    </row>
    <row r="809" spans="1:16" ht="15" customHeight="1" x14ac:dyDescent="0.3">
      <c r="A809" s="155"/>
      <c r="B809" s="174" t="s">
        <v>425</v>
      </c>
      <c r="C809" s="164"/>
      <c r="D809" s="164"/>
      <c r="E809" s="164"/>
      <c r="F809" s="169" t="str">
        <f>IF($E809&lt;20,"",IF(H809=CAV!$A$3,IF($E809&lt;='CAV hastighet'!$E$5,100,IF($E809&lt;='CAV hastighet'!$E$6,125,IF($E809&lt;='CAV hastighet'!$E$7,160,IF($E809&lt;='CAV hastighet'!$E$8,200,IF($E809&lt;='CAV hastighet'!$E$9,250,IF($E809&lt;='CAV hastighet'!$E$10,315,IF($E809&lt;='CAV hastighet'!$E$11,400,IF($E809&lt;='CAV hastighet'!$E$12,500,IF($E809&lt;='CAV hastighet'!$E$13,630,"Dim må overstyres"))))))))),IF($E809&lt;='2. Velg maks og min hastigheter'!$E$5,100,IF($E809&lt;='2. Velg maks og min hastigheter'!$E$6,125,IF($E809&lt;='2. Velg maks og min hastigheter'!$E$7,160,IF($E809&lt;='2. Velg maks og min hastigheter'!$E$8,200,IF($E809&lt;='2. Velg maks og min hastigheter'!$E$9,250,IF($E809&lt;='2. Velg maks og min hastigheter'!$E$10,315,IF($E809&lt;='2. Velg maks og min hastigheter'!$E$11,400,IF($E809&lt;='2. Velg maks og min hastigheter'!$E$12,500,IF($E809&lt;='2. Velg maks og min hastigheter'!$E$13,630,"Bruk rektangulært")))))))))))</f>
        <v/>
      </c>
      <c r="G809" s="170"/>
      <c r="H809" s="170"/>
      <c r="I809" s="172" t="str">
        <f>IFERROR(IF(OR($E809="",F809=""),"",IF(AND(F809="Bruk rektangulært",G809=""),"",ROUND(IF(G809&lt;&gt;"",IF( VLOOKUP(G809,'Dim, min og maks'!$A$2:$F$54,6,FALSE)&lt;&gt;0,'1. Prosjekteringsverktøy'!E809/3600/VLOOKUP(G809,'Dim, min og maks'!$A$2:$F$54,6,FALSE),(E809/3600)/(((G809/2/1000))^2*PI())),IF( VLOOKUP(F809,'Dim, min og maks'!$A$2:$F$54,6,FALSE)&lt;&gt;0,'1. Prosjekteringsverktøy'!E809/3600/VLOOKUP($F809,'Dim, min og maks'!$A$2:$F$54,6,FALSE),($E809/3600)/((($F809/2/1000))^2*PI()))),1))),"Dim finnes ikke")</f>
        <v/>
      </c>
      <c r="J809" s="173" t="str">
        <f>IFERROR(ROUND(IF($F809=0,"",IF(H809=CAV!$A$3,E809,IF(G809&lt;&gt;"",IF($G809=100,'2. Velg maks og min hastigheter'!$H$5,IF($G809=125,'2. Velg maks og min hastigheter'!$H$6,IF($G809=160,'2. Velg maks og min hastigheter'!$H$7,IF($G809=200,'2. Velg maks og min hastigheter'!$H$8,IF($G809=250,'2. Velg maks og min hastigheter'!$H$9,IF($G809=315,'2. Velg maks og min hastigheter'!$H$10,IF($G809=400,'2. Velg maks og min hastigheter'!$H$11,IF($G809=500,'2. Velg maks og min hastigheter'!$H$12,IF($G809=630,'2. Velg maks og min hastigheter'!$H$13,VLOOKUP($G809,'Dim, min og maks'!$A$11:$H$54,6,FALSE)*3600*1.5))))))))),IF($F809=100,'2. Velg maks og min hastigheter'!$H$5,IF($F809=125,'2. Velg maks og min hastigheter'!$H$6,IF($F809=160,'2. Velg maks og min hastigheter'!$H$7,IF($F809=200,'2. Velg maks og min hastigheter'!$H$8,IF($F809=250,'2. Velg maks og min hastigheter'!$H$9,IF($F809=315,'2. Velg maks og min hastigheter'!$H$10,IF($F809=400,'2. Velg maks og min hastigheter'!$H$11,IF($F809=500,'2. Velg maks og min hastigheter'!$H$12,IF($F809=630,'2. Velg maks og min hastigheter'!$H$13,VLOOKUP($F809,'Dim, min og maks'!$A$11:$H$54,6,FALSE)*3600*1.5)))))))))))),0),"")</f>
        <v/>
      </c>
      <c r="K809" s="174"/>
      <c r="L809" s="175" t="str">
        <f t="shared" si="29"/>
        <v/>
      </c>
      <c r="M809" s="233" t="str">
        <f t="shared" si="28"/>
        <v/>
      </c>
      <c r="N809" s="233"/>
      <c r="O809" s="233"/>
      <c r="P809" s="164"/>
    </row>
    <row r="810" spans="1:16" ht="15" customHeight="1" x14ac:dyDescent="0.3">
      <c r="A810" s="155"/>
      <c r="B810" s="174" t="s">
        <v>425</v>
      </c>
      <c r="C810" s="164"/>
      <c r="D810" s="164"/>
      <c r="E810" s="164"/>
      <c r="F810" s="169" t="str">
        <f>IF($E810&lt;20,"",IF(H810=CAV!$A$3,IF($E810&lt;='CAV hastighet'!$E$5,100,IF($E810&lt;='CAV hastighet'!$E$6,125,IF($E810&lt;='CAV hastighet'!$E$7,160,IF($E810&lt;='CAV hastighet'!$E$8,200,IF($E810&lt;='CAV hastighet'!$E$9,250,IF($E810&lt;='CAV hastighet'!$E$10,315,IF($E810&lt;='CAV hastighet'!$E$11,400,IF($E810&lt;='CAV hastighet'!$E$12,500,IF($E810&lt;='CAV hastighet'!$E$13,630,"Dim må overstyres"))))))))),IF($E810&lt;='2. Velg maks og min hastigheter'!$E$5,100,IF($E810&lt;='2. Velg maks og min hastigheter'!$E$6,125,IF($E810&lt;='2. Velg maks og min hastigheter'!$E$7,160,IF($E810&lt;='2. Velg maks og min hastigheter'!$E$8,200,IF($E810&lt;='2. Velg maks og min hastigheter'!$E$9,250,IF($E810&lt;='2. Velg maks og min hastigheter'!$E$10,315,IF($E810&lt;='2. Velg maks og min hastigheter'!$E$11,400,IF($E810&lt;='2. Velg maks og min hastigheter'!$E$12,500,IF($E810&lt;='2. Velg maks og min hastigheter'!$E$13,630,"Bruk rektangulært")))))))))))</f>
        <v/>
      </c>
      <c r="G810" s="170"/>
      <c r="H810" s="170"/>
      <c r="I810" s="172" t="str">
        <f>IFERROR(IF(OR($E810="",F810=""),"",IF(AND(F810="Bruk rektangulært",G810=""),"",ROUND(IF(G810&lt;&gt;"",IF( VLOOKUP(G810,'Dim, min og maks'!$A$2:$F$54,6,FALSE)&lt;&gt;0,'1. Prosjekteringsverktøy'!E810/3600/VLOOKUP(G810,'Dim, min og maks'!$A$2:$F$54,6,FALSE),(E810/3600)/(((G810/2/1000))^2*PI())),IF( VLOOKUP(F810,'Dim, min og maks'!$A$2:$F$54,6,FALSE)&lt;&gt;0,'1. Prosjekteringsverktøy'!E810/3600/VLOOKUP($F810,'Dim, min og maks'!$A$2:$F$54,6,FALSE),($E810/3600)/((($F810/2/1000))^2*PI()))),1))),"Dim finnes ikke")</f>
        <v/>
      </c>
      <c r="J810" s="173" t="str">
        <f>IFERROR(ROUND(IF($F810=0,"",IF(H810=CAV!$A$3,E810,IF(G810&lt;&gt;"",IF($G810=100,'2. Velg maks og min hastigheter'!$H$5,IF($G810=125,'2. Velg maks og min hastigheter'!$H$6,IF($G810=160,'2. Velg maks og min hastigheter'!$H$7,IF($G810=200,'2. Velg maks og min hastigheter'!$H$8,IF($G810=250,'2. Velg maks og min hastigheter'!$H$9,IF($G810=315,'2. Velg maks og min hastigheter'!$H$10,IF($G810=400,'2. Velg maks og min hastigheter'!$H$11,IF($G810=500,'2. Velg maks og min hastigheter'!$H$12,IF($G810=630,'2. Velg maks og min hastigheter'!$H$13,VLOOKUP($G810,'Dim, min og maks'!$A$11:$H$54,6,FALSE)*3600*1.5))))))))),IF($F810=100,'2. Velg maks og min hastigheter'!$H$5,IF($F810=125,'2. Velg maks og min hastigheter'!$H$6,IF($F810=160,'2. Velg maks og min hastigheter'!$H$7,IF($F810=200,'2. Velg maks og min hastigheter'!$H$8,IF($F810=250,'2. Velg maks og min hastigheter'!$H$9,IF($F810=315,'2. Velg maks og min hastigheter'!$H$10,IF($F810=400,'2. Velg maks og min hastigheter'!$H$11,IF($F810=500,'2. Velg maks og min hastigheter'!$H$12,IF($F810=630,'2. Velg maks og min hastigheter'!$H$13,VLOOKUP($F810,'Dim, min og maks'!$A$11:$H$54,6,FALSE)*3600*1.5)))))))))))),0),"")</f>
        <v/>
      </c>
      <c r="K810" s="174"/>
      <c r="L810" s="175" t="str">
        <f t="shared" si="29"/>
        <v/>
      </c>
      <c r="M810" s="233" t="str">
        <f t="shared" si="28"/>
        <v/>
      </c>
      <c r="N810" s="233"/>
      <c r="O810" s="233"/>
      <c r="P810" s="164"/>
    </row>
    <row r="811" spans="1:16" ht="15" customHeight="1" x14ac:dyDescent="0.3">
      <c r="A811" s="155"/>
      <c r="B811" s="174" t="s">
        <v>425</v>
      </c>
      <c r="C811" s="164"/>
      <c r="D811" s="164"/>
      <c r="E811" s="164"/>
      <c r="F811" s="169" t="str">
        <f>IF($E811&lt;20,"",IF(H811=CAV!$A$3,IF($E811&lt;='CAV hastighet'!$E$5,100,IF($E811&lt;='CAV hastighet'!$E$6,125,IF($E811&lt;='CAV hastighet'!$E$7,160,IF($E811&lt;='CAV hastighet'!$E$8,200,IF($E811&lt;='CAV hastighet'!$E$9,250,IF($E811&lt;='CAV hastighet'!$E$10,315,IF($E811&lt;='CAV hastighet'!$E$11,400,IF($E811&lt;='CAV hastighet'!$E$12,500,IF($E811&lt;='CAV hastighet'!$E$13,630,"Dim må overstyres"))))))))),IF($E811&lt;='2. Velg maks og min hastigheter'!$E$5,100,IF($E811&lt;='2. Velg maks og min hastigheter'!$E$6,125,IF($E811&lt;='2. Velg maks og min hastigheter'!$E$7,160,IF($E811&lt;='2. Velg maks og min hastigheter'!$E$8,200,IF($E811&lt;='2. Velg maks og min hastigheter'!$E$9,250,IF($E811&lt;='2. Velg maks og min hastigheter'!$E$10,315,IF($E811&lt;='2. Velg maks og min hastigheter'!$E$11,400,IF($E811&lt;='2. Velg maks og min hastigheter'!$E$12,500,IF($E811&lt;='2. Velg maks og min hastigheter'!$E$13,630,"Bruk rektangulært")))))))))))</f>
        <v/>
      </c>
      <c r="G811" s="170"/>
      <c r="H811" s="170"/>
      <c r="I811" s="172" t="str">
        <f>IFERROR(IF(OR($E811="",F811=""),"",IF(AND(F811="Bruk rektangulært",G811=""),"",ROUND(IF(G811&lt;&gt;"",IF( VLOOKUP(G811,'Dim, min og maks'!$A$2:$F$54,6,FALSE)&lt;&gt;0,'1. Prosjekteringsverktøy'!E811/3600/VLOOKUP(G811,'Dim, min og maks'!$A$2:$F$54,6,FALSE),(E811/3600)/(((G811/2/1000))^2*PI())),IF( VLOOKUP(F811,'Dim, min og maks'!$A$2:$F$54,6,FALSE)&lt;&gt;0,'1. Prosjekteringsverktøy'!E811/3600/VLOOKUP($F811,'Dim, min og maks'!$A$2:$F$54,6,FALSE),($E811/3600)/((($F811/2/1000))^2*PI()))),1))),"Dim finnes ikke")</f>
        <v/>
      </c>
      <c r="J811" s="173" t="str">
        <f>IFERROR(ROUND(IF($F811=0,"",IF(H811=CAV!$A$3,E811,IF(G811&lt;&gt;"",IF($G811=100,'2. Velg maks og min hastigheter'!$H$5,IF($G811=125,'2. Velg maks og min hastigheter'!$H$6,IF($G811=160,'2. Velg maks og min hastigheter'!$H$7,IF($G811=200,'2. Velg maks og min hastigheter'!$H$8,IF($G811=250,'2. Velg maks og min hastigheter'!$H$9,IF($G811=315,'2. Velg maks og min hastigheter'!$H$10,IF($G811=400,'2. Velg maks og min hastigheter'!$H$11,IF($G811=500,'2. Velg maks og min hastigheter'!$H$12,IF($G811=630,'2. Velg maks og min hastigheter'!$H$13,VLOOKUP($G811,'Dim, min og maks'!$A$11:$H$54,6,FALSE)*3600*1.5))))))))),IF($F811=100,'2. Velg maks og min hastigheter'!$H$5,IF($F811=125,'2. Velg maks og min hastigheter'!$H$6,IF($F811=160,'2. Velg maks og min hastigheter'!$H$7,IF($F811=200,'2. Velg maks og min hastigheter'!$H$8,IF($F811=250,'2. Velg maks og min hastigheter'!$H$9,IF($F811=315,'2. Velg maks og min hastigheter'!$H$10,IF($F811=400,'2. Velg maks og min hastigheter'!$H$11,IF($F811=500,'2. Velg maks og min hastigheter'!$H$12,IF($F811=630,'2. Velg maks og min hastigheter'!$H$13,VLOOKUP($F811,'Dim, min og maks'!$A$11:$H$54,6,FALSE)*3600*1.5)))))))))))),0),"")</f>
        <v/>
      </c>
      <c r="K811" s="174"/>
      <c r="L811" s="175" t="str">
        <f t="shared" si="29"/>
        <v/>
      </c>
      <c r="M811" s="233" t="str">
        <f t="shared" si="28"/>
        <v/>
      </c>
      <c r="N811" s="233"/>
      <c r="O811" s="233"/>
      <c r="P811" s="164"/>
    </row>
    <row r="812" spans="1:16" ht="15" customHeight="1" x14ac:dyDescent="0.3">
      <c r="A812" s="155"/>
      <c r="B812" s="174" t="s">
        <v>425</v>
      </c>
      <c r="C812" s="164"/>
      <c r="D812" s="164"/>
      <c r="E812" s="164"/>
      <c r="F812" s="169" t="str">
        <f>IF($E812&lt;20,"",IF(H812=CAV!$A$3,IF($E812&lt;='CAV hastighet'!$E$5,100,IF($E812&lt;='CAV hastighet'!$E$6,125,IF($E812&lt;='CAV hastighet'!$E$7,160,IF($E812&lt;='CAV hastighet'!$E$8,200,IF($E812&lt;='CAV hastighet'!$E$9,250,IF($E812&lt;='CAV hastighet'!$E$10,315,IF($E812&lt;='CAV hastighet'!$E$11,400,IF($E812&lt;='CAV hastighet'!$E$12,500,IF($E812&lt;='CAV hastighet'!$E$13,630,"Dim må overstyres"))))))))),IF($E812&lt;='2. Velg maks og min hastigheter'!$E$5,100,IF($E812&lt;='2. Velg maks og min hastigheter'!$E$6,125,IF($E812&lt;='2. Velg maks og min hastigheter'!$E$7,160,IF($E812&lt;='2. Velg maks og min hastigheter'!$E$8,200,IF($E812&lt;='2. Velg maks og min hastigheter'!$E$9,250,IF($E812&lt;='2. Velg maks og min hastigheter'!$E$10,315,IF($E812&lt;='2. Velg maks og min hastigheter'!$E$11,400,IF($E812&lt;='2. Velg maks og min hastigheter'!$E$12,500,IF($E812&lt;='2. Velg maks og min hastigheter'!$E$13,630,"Bruk rektangulært")))))))))))</f>
        <v/>
      </c>
      <c r="G812" s="170"/>
      <c r="H812" s="170"/>
      <c r="I812" s="172" t="str">
        <f>IFERROR(IF(OR($E812="",F812=""),"",IF(AND(F812="Bruk rektangulært",G812=""),"",ROUND(IF(G812&lt;&gt;"",IF( VLOOKUP(G812,'Dim, min og maks'!$A$2:$F$54,6,FALSE)&lt;&gt;0,'1. Prosjekteringsverktøy'!E812/3600/VLOOKUP(G812,'Dim, min og maks'!$A$2:$F$54,6,FALSE),(E812/3600)/(((G812/2/1000))^2*PI())),IF( VLOOKUP(F812,'Dim, min og maks'!$A$2:$F$54,6,FALSE)&lt;&gt;0,'1. Prosjekteringsverktøy'!E812/3600/VLOOKUP($F812,'Dim, min og maks'!$A$2:$F$54,6,FALSE),($E812/3600)/((($F812/2/1000))^2*PI()))),1))),"Dim finnes ikke")</f>
        <v/>
      </c>
      <c r="J812" s="173" t="str">
        <f>IFERROR(ROUND(IF($F812=0,"",IF(H812=CAV!$A$3,E812,IF(G812&lt;&gt;"",IF($G812=100,'2. Velg maks og min hastigheter'!$H$5,IF($G812=125,'2. Velg maks og min hastigheter'!$H$6,IF($G812=160,'2. Velg maks og min hastigheter'!$H$7,IF($G812=200,'2. Velg maks og min hastigheter'!$H$8,IF($G812=250,'2. Velg maks og min hastigheter'!$H$9,IF($G812=315,'2. Velg maks og min hastigheter'!$H$10,IF($G812=400,'2. Velg maks og min hastigheter'!$H$11,IF($G812=500,'2. Velg maks og min hastigheter'!$H$12,IF($G812=630,'2. Velg maks og min hastigheter'!$H$13,VLOOKUP($G812,'Dim, min og maks'!$A$11:$H$54,6,FALSE)*3600*1.5))))))))),IF($F812=100,'2. Velg maks og min hastigheter'!$H$5,IF($F812=125,'2. Velg maks og min hastigheter'!$H$6,IF($F812=160,'2. Velg maks og min hastigheter'!$H$7,IF($F812=200,'2. Velg maks og min hastigheter'!$H$8,IF($F812=250,'2. Velg maks og min hastigheter'!$H$9,IF($F812=315,'2. Velg maks og min hastigheter'!$H$10,IF($F812=400,'2. Velg maks og min hastigheter'!$H$11,IF($F812=500,'2. Velg maks og min hastigheter'!$H$12,IF($F812=630,'2. Velg maks og min hastigheter'!$H$13,VLOOKUP($F812,'Dim, min og maks'!$A$11:$H$54,6,FALSE)*3600*1.5)))))))))))),0),"")</f>
        <v/>
      </c>
      <c r="K812" s="174"/>
      <c r="L812" s="175" t="str">
        <f t="shared" si="29"/>
        <v/>
      </c>
      <c r="M812" s="233" t="str">
        <f t="shared" si="28"/>
        <v/>
      </c>
      <c r="N812" s="233"/>
      <c r="O812" s="233"/>
      <c r="P812" s="164"/>
    </row>
    <row r="813" spans="1:16" ht="15" customHeight="1" x14ac:dyDescent="0.3">
      <c r="A813" s="155"/>
      <c r="B813" s="174" t="s">
        <v>425</v>
      </c>
      <c r="C813" s="164"/>
      <c r="D813" s="164"/>
      <c r="E813" s="164"/>
      <c r="F813" s="169" t="str">
        <f>IF($E813&lt;20,"",IF(H813=CAV!$A$3,IF($E813&lt;='CAV hastighet'!$E$5,100,IF($E813&lt;='CAV hastighet'!$E$6,125,IF($E813&lt;='CAV hastighet'!$E$7,160,IF($E813&lt;='CAV hastighet'!$E$8,200,IF($E813&lt;='CAV hastighet'!$E$9,250,IF($E813&lt;='CAV hastighet'!$E$10,315,IF($E813&lt;='CAV hastighet'!$E$11,400,IF($E813&lt;='CAV hastighet'!$E$12,500,IF($E813&lt;='CAV hastighet'!$E$13,630,"Dim må overstyres"))))))))),IF($E813&lt;='2. Velg maks og min hastigheter'!$E$5,100,IF($E813&lt;='2. Velg maks og min hastigheter'!$E$6,125,IF($E813&lt;='2. Velg maks og min hastigheter'!$E$7,160,IF($E813&lt;='2. Velg maks og min hastigheter'!$E$8,200,IF($E813&lt;='2. Velg maks og min hastigheter'!$E$9,250,IF($E813&lt;='2. Velg maks og min hastigheter'!$E$10,315,IF($E813&lt;='2. Velg maks og min hastigheter'!$E$11,400,IF($E813&lt;='2. Velg maks og min hastigheter'!$E$12,500,IF($E813&lt;='2. Velg maks og min hastigheter'!$E$13,630,"Bruk rektangulært")))))))))))</f>
        <v/>
      </c>
      <c r="G813" s="170"/>
      <c r="H813" s="170"/>
      <c r="I813" s="172" t="str">
        <f>IFERROR(IF(OR($E813="",F813=""),"",IF(AND(F813="Bruk rektangulært",G813=""),"",ROUND(IF(G813&lt;&gt;"",IF( VLOOKUP(G813,'Dim, min og maks'!$A$2:$F$54,6,FALSE)&lt;&gt;0,'1. Prosjekteringsverktøy'!E813/3600/VLOOKUP(G813,'Dim, min og maks'!$A$2:$F$54,6,FALSE),(E813/3600)/(((G813/2/1000))^2*PI())),IF( VLOOKUP(F813,'Dim, min og maks'!$A$2:$F$54,6,FALSE)&lt;&gt;0,'1. Prosjekteringsverktøy'!E813/3600/VLOOKUP($F813,'Dim, min og maks'!$A$2:$F$54,6,FALSE),($E813/3600)/((($F813/2/1000))^2*PI()))),1))),"Dim finnes ikke")</f>
        <v/>
      </c>
      <c r="J813" s="173" t="str">
        <f>IFERROR(ROUND(IF($F813=0,"",IF(H813=CAV!$A$3,E813,IF(G813&lt;&gt;"",IF($G813=100,'2. Velg maks og min hastigheter'!$H$5,IF($G813=125,'2. Velg maks og min hastigheter'!$H$6,IF($G813=160,'2. Velg maks og min hastigheter'!$H$7,IF($G813=200,'2. Velg maks og min hastigheter'!$H$8,IF($G813=250,'2. Velg maks og min hastigheter'!$H$9,IF($G813=315,'2. Velg maks og min hastigheter'!$H$10,IF($G813=400,'2. Velg maks og min hastigheter'!$H$11,IF($G813=500,'2. Velg maks og min hastigheter'!$H$12,IF($G813=630,'2. Velg maks og min hastigheter'!$H$13,VLOOKUP($G813,'Dim, min og maks'!$A$11:$H$54,6,FALSE)*3600*1.5))))))))),IF($F813=100,'2. Velg maks og min hastigheter'!$H$5,IF($F813=125,'2. Velg maks og min hastigheter'!$H$6,IF($F813=160,'2. Velg maks og min hastigheter'!$H$7,IF($F813=200,'2. Velg maks og min hastigheter'!$H$8,IF($F813=250,'2. Velg maks og min hastigheter'!$H$9,IF($F813=315,'2. Velg maks og min hastigheter'!$H$10,IF($F813=400,'2. Velg maks og min hastigheter'!$H$11,IF($F813=500,'2. Velg maks og min hastigheter'!$H$12,IF($F813=630,'2. Velg maks og min hastigheter'!$H$13,VLOOKUP($F813,'Dim, min og maks'!$A$11:$H$54,6,FALSE)*3600*1.5)))))))))))),0),"")</f>
        <v/>
      </c>
      <c r="K813" s="174"/>
      <c r="L813" s="175" t="str">
        <f t="shared" si="29"/>
        <v/>
      </c>
      <c r="M813" s="233" t="str">
        <f t="shared" si="28"/>
        <v/>
      </c>
      <c r="N813" s="233"/>
      <c r="O813" s="233"/>
      <c r="P813" s="164"/>
    </row>
    <row r="814" spans="1:16" ht="15" customHeight="1" x14ac:dyDescent="0.3">
      <c r="A814" s="155"/>
      <c r="B814" s="174" t="s">
        <v>425</v>
      </c>
      <c r="C814" s="164"/>
      <c r="D814" s="164"/>
      <c r="E814" s="164"/>
      <c r="F814" s="169" t="str">
        <f>IF($E814&lt;20,"",IF(H814=CAV!$A$3,IF($E814&lt;='CAV hastighet'!$E$5,100,IF($E814&lt;='CAV hastighet'!$E$6,125,IF($E814&lt;='CAV hastighet'!$E$7,160,IF($E814&lt;='CAV hastighet'!$E$8,200,IF($E814&lt;='CAV hastighet'!$E$9,250,IF($E814&lt;='CAV hastighet'!$E$10,315,IF($E814&lt;='CAV hastighet'!$E$11,400,IF($E814&lt;='CAV hastighet'!$E$12,500,IF($E814&lt;='CAV hastighet'!$E$13,630,"Dim må overstyres"))))))))),IF($E814&lt;='2. Velg maks og min hastigheter'!$E$5,100,IF($E814&lt;='2. Velg maks og min hastigheter'!$E$6,125,IF($E814&lt;='2. Velg maks og min hastigheter'!$E$7,160,IF($E814&lt;='2. Velg maks og min hastigheter'!$E$8,200,IF($E814&lt;='2. Velg maks og min hastigheter'!$E$9,250,IF($E814&lt;='2. Velg maks og min hastigheter'!$E$10,315,IF($E814&lt;='2. Velg maks og min hastigheter'!$E$11,400,IF($E814&lt;='2. Velg maks og min hastigheter'!$E$12,500,IF($E814&lt;='2. Velg maks og min hastigheter'!$E$13,630,"Bruk rektangulært")))))))))))</f>
        <v/>
      </c>
      <c r="G814" s="170"/>
      <c r="H814" s="170"/>
      <c r="I814" s="172" t="str">
        <f>IFERROR(IF(OR($E814="",F814=""),"",IF(AND(F814="Bruk rektangulært",G814=""),"",ROUND(IF(G814&lt;&gt;"",IF( VLOOKUP(G814,'Dim, min og maks'!$A$2:$F$54,6,FALSE)&lt;&gt;0,'1. Prosjekteringsverktøy'!E814/3600/VLOOKUP(G814,'Dim, min og maks'!$A$2:$F$54,6,FALSE),(E814/3600)/(((G814/2/1000))^2*PI())),IF( VLOOKUP(F814,'Dim, min og maks'!$A$2:$F$54,6,FALSE)&lt;&gt;0,'1. Prosjekteringsverktøy'!E814/3600/VLOOKUP($F814,'Dim, min og maks'!$A$2:$F$54,6,FALSE),($E814/3600)/((($F814/2/1000))^2*PI()))),1))),"Dim finnes ikke")</f>
        <v/>
      </c>
      <c r="J814" s="173" t="str">
        <f>IFERROR(ROUND(IF($F814=0,"",IF(H814=CAV!$A$3,E814,IF(G814&lt;&gt;"",IF($G814=100,'2. Velg maks og min hastigheter'!$H$5,IF($G814=125,'2. Velg maks og min hastigheter'!$H$6,IF($G814=160,'2. Velg maks og min hastigheter'!$H$7,IF($G814=200,'2. Velg maks og min hastigheter'!$H$8,IF($G814=250,'2. Velg maks og min hastigheter'!$H$9,IF($G814=315,'2. Velg maks og min hastigheter'!$H$10,IF($G814=400,'2. Velg maks og min hastigheter'!$H$11,IF($G814=500,'2. Velg maks og min hastigheter'!$H$12,IF($G814=630,'2. Velg maks og min hastigheter'!$H$13,VLOOKUP($G814,'Dim, min og maks'!$A$11:$H$54,6,FALSE)*3600*1.5))))))))),IF($F814=100,'2. Velg maks og min hastigheter'!$H$5,IF($F814=125,'2. Velg maks og min hastigheter'!$H$6,IF($F814=160,'2. Velg maks og min hastigheter'!$H$7,IF($F814=200,'2. Velg maks og min hastigheter'!$H$8,IF($F814=250,'2. Velg maks og min hastigheter'!$H$9,IF($F814=315,'2. Velg maks og min hastigheter'!$H$10,IF($F814=400,'2. Velg maks og min hastigheter'!$H$11,IF($F814=500,'2. Velg maks og min hastigheter'!$H$12,IF($F814=630,'2. Velg maks og min hastigheter'!$H$13,VLOOKUP($F814,'Dim, min og maks'!$A$11:$H$54,6,FALSE)*3600*1.5)))))))))))),0),"")</f>
        <v/>
      </c>
      <c r="K814" s="174"/>
      <c r="L814" s="175" t="str">
        <f t="shared" si="29"/>
        <v/>
      </c>
      <c r="M814" s="233" t="str">
        <f t="shared" si="28"/>
        <v/>
      </c>
      <c r="N814" s="233"/>
      <c r="O814" s="233"/>
      <c r="P814" s="164"/>
    </row>
    <row r="815" spans="1:16" ht="15" customHeight="1" x14ac:dyDescent="0.3">
      <c r="A815" s="155"/>
      <c r="B815" s="174" t="s">
        <v>425</v>
      </c>
      <c r="C815" s="164"/>
      <c r="D815" s="164"/>
      <c r="E815" s="164"/>
      <c r="F815" s="169" t="str">
        <f>IF($E815&lt;20,"",IF(H815=CAV!$A$3,IF($E815&lt;='CAV hastighet'!$E$5,100,IF($E815&lt;='CAV hastighet'!$E$6,125,IF($E815&lt;='CAV hastighet'!$E$7,160,IF($E815&lt;='CAV hastighet'!$E$8,200,IF($E815&lt;='CAV hastighet'!$E$9,250,IF($E815&lt;='CAV hastighet'!$E$10,315,IF($E815&lt;='CAV hastighet'!$E$11,400,IF($E815&lt;='CAV hastighet'!$E$12,500,IF($E815&lt;='CAV hastighet'!$E$13,630,"Dim må overstyres"))))))))),IF($E815&lt;='2. Velg maks og min hastigheter'!$E$5,100,IF($E815&lt;='2. Velg maks og min hastigheter'!$E$6,125,IF($E815&lt;='2. Velg maks og min hastigheter'!$E$7,160,IF($E815&lt;='2. Velg maks og min hastigheter'!$E$8,200,IF($E815&lt;='2. Velg maks og min hastigheter'!$E$9,250,IF($E815&lt;='2. Velg maks og min hastigheter'!$E$10,315,IF($E815&lt;='2. Velg maks og min hastigheter'!$E$11,400,IF($E815&lt;='2. Velg maks og min hastigheter'!$E$12,500,IF($E815&lt;='2. Velg maks og min hastigheter'!$E$13,630,"Bruk rektangulært")))))))))))</f>
        <v/>
      </c>
      <c r="G815" s="170"/>
      <c r="H815" s="170"/>
      <c r="I815" s="172" t="str">
        <f>IFERROR(IF(OR($E815="",F815=""),"",IF(AND(F815="Bruk rektangulært",G815=""),"",ROUND(IF(G815&lt;&gt;"",IF( VLOOKUP(G815,'Dim, min og maks'!$A$2:$F$54,6,FALSE)&lt;&gt;0,'1. Prosjekteringsverktøy'!E815/3600/VLOOKUP(G815,'Dim, min og maks'!$A$2:$F$54,6,FALSE),(E815/3600)/(((G815/2/1000))^2*PI())),IF( VLOOKUP(F815,'Dim, min og maks'!$A$2:$F$54,6,FALSE)&lt;&gt;0,'1. Prosjekteringsverktøy'!E815/3600/VLOOKUP($F815,'Dim, min og maks'!$A$2:$F$54,6,FALSE),($E815/3600)/((($F815/2/1000))^2*PI()))),1))),"Dim finnes ikke")</f>
        <v/>
      </c>
      <c r="J815" s="173" t="str">
        <f>IFERROR(ROUND(IF($F815=0,"",IF(H815=CAV!$A$3,E815,IF(G815&lt;&gt;"",IF($G815=100,'2. Velg maks og min hastigheter'!$H$5,IF($G815=125,'2. Velg maks og min hastigheter'!$H$6,IF($G815=160,'2. Velg maks og min hastigheter'!$H$7,IF($G815=200,'2. Velg maks og min hastigheter'!$H$8,IF($G815=250,'2. Velg maks og min hastigheter'!$H$9,IF($G815=315,'2. Velg maks og min hastigheter'!$H$10,IF($G815=400,'2. Velg maks og min hastigheter'!$H$11,IF($G815=500,'2. Velg maks og min hastigheter'!$H$12,IF($G815=630,'2. Velg maks og min hastigheter'!$H$13,VLOOKUP($G815,'Dim, min og maks'!$A$11:$H$54,6,FALSE)*3600*1.5))))))))),IF($F815=100,'2. Velg maks og min hastigheter'!$H$5,IF($F815=125,'2. Velg maks og min hastigheter'!$H$6,IF($F815=160,'2. Velg maks og min hastigheter'!$H$7,IF($F815=200,'2. Velg maks og min hastigheter'!$H$8,IF($F815=250,'2. Velg maks og min hastigheter'!$H$9,IF($F815=315,'2. Velg maks og min hastigheter'!$H$10,IF($F815=400,'2. Velg maks og min hastigheter'!$H$11,IF($F815=500,'2. Velg maks og min hastigheter'!$H$12,IF($F815=630,'2. Velg maks og min hastigheter'!$H$13,VLOOKUP($F815,'Dim, min og maks'!$A$11:$H$54,6,FALSE)*3600*1.5)))))))))))),0),"")</f>
        <v/>
      </c>
      <c r="K815" s="174"/>
      <c r="L815" s="175" t="str">
        <f t="shared" si="29"/>
        <v/>
      </c>
      <c r="M815" s="233" t="str">
        <f t="shared" si="28"/>
        <v/>
      </c>
      <c r="N815" s="233"/>
      <c r="O815" s="233"/>
      <c r="P815" s="164"/>
    </row>
    <row r="816" spans="1:16" ht="15" customHeight="1" x14ac:dyDescent="0.3">
      <c r="A816" s="155"/>
      <c r="B816" s="174" t="s">
        <v>425</v>
      </c>
      <c r="C816" s="164"/>
      <c r="D816" s="164"/>
      <c r="E816" s="164"/>
      <c r="F816" s="169" t="str">
        <f>IF($E816&lt;20,"",IF(H816=CAV!$A$3,IF($E816&lt;='CAV hastighet'!$E$5,100,IF($E816&lt;='CAV hastighet'!$E$6,125,IF($E816&lt;='CAV hastighet'!$E$7,160,IF($E816&lt;='CAV hastighet'!$E$8,200,IF($E816&lt;='CAV hastighet'!$E$9,250,IF($E816&lt;='CAV hastighet'!$E$10,315,IF($E816&lt;='CAV hastighet'!$E$11,400,IF($E816&lt;='CAV hastighet'!$E$12,500,IF($E816&lt;='CAV hastighet'!$E$13,630,"Dim må overstyres"))))))))),IF($E816&lt;='2. Velg maks og min hastigheter'!$E$5,100,IF($E816&lt;='2. Velg maks og min hastigheter'!$E$6,125,IF($E816&lt;='2. Velg maks og min hastigheter'!$E$7,160,IF($E816&lt;='2. Velg maks og min hastigheter'!$E$8,200,IF($E816&lt;='2. Velg maks og min hastigheter'!$E$9,250,IF($E816&lt;='2. Velg maks og min hastigheter'!$E$10,315,IF($E816&lt;='2. Velg maks og min hastigheter'!$E$11,400,IF($E816&lt;='2. Velg maks og min hastigheter'!$E$12,500,IF($E816&lt;='2. Velg maks og min hastigheter'!$E$13,630,"Bruk rektangulært")))))))))))</f>
        <v/>
      </c>
      <c r="G816" s="170"/>
      <c r="H816" s="170"/>
      <c r="I816" s="172" t="str">
        <f>IFERROR(IF(OR($E816="",F816=""),"",IF(AND(F816="Bruk rektangulært",G816=""),"",ROUND(IF(G816&lt;&gt;"",IF( VLOOKUP(G816,'Dim, min og maks'!$A$2:$F$54,6,FALSE)&lt;&gt;0,'1. Prosjekteringsverktøy'!E816/3600/VLOOKUP(G816,'Dim, min og maks'!$A$2:$F$54,6,FALSE),(E816/3600)/(((G816/2/1000))^2*PI())),IF( VLOOKUP(F816,'Dim, min og maks'!$A$2:$F$54,6,FALSE)&lt;&gt;0,'1. Prosjekteringsverktøy'!E816/3600/VLOOKUP($F816,'Dim, min og maks'!$A$2:$F$54,6,FALSE),($E816/3600)/((($F816/2/1000))^2*PI()))),1))),"Dim finnes ikke")</f>
        <v/>
      </c>
      <c r="J816" s="173" t="str">
        <f>IFERROR(ROUND(IF($F816=0,"",IF(H816=CAV!$A$3,E816,IF(G816&lt;&gt;"",IF($G816=100,'2. Velg maks og min hastigheter'!$H$5,IF($G816=125,'2. Velg maks og min hastigheter'!$H$6,IF($G816=160,'2. Velg maks og min hastigheter'!$H$7,IF($G816=200,'2. Velg maks og min hastigheter'!$H$8,IF($G816=250,'2. Velg maks og min hastigheter'!$H$9,IF($G816=315,'2. Velg maks og min hastigheter'!$H$10,IF($G816=400,'2. Velg maks og min hastigheter'!$H$11,IF($G816=500,'2. Velg maks og min hastigheter'!$H$12,IF($G816=630,'2. Velg maks og min hastigheter'!$H$13,VLOOKUP($G816,'Dim, min og maks'!$A$11:$H$54,6,FALSE)*3600*1.5))))))))),IF($F816=100,'2. Velg maks og min hastigheter'!$H$5,IF($F816=125,'2. Velg maks og min hastigheter'!$H$6,IF($F816=160,'2. Velg maks og min hastigheter'!$H$7,IF($F816=200,'2. Velg maks og min hastigheter'!$H$8,IF($F816=250,'2. Velg maks og min hastigheter'!$H$9,IF($F816=315,'2. Velg maks og min hastigheter'!$H$10,IF($F816=400,'2. Velg maks og min hastigheter'!$H$11,IF($F816=500,'2. Velg maks og min hastigheter'!$H$12,IF($F816=630,'2. Velg maks og min hastigheter'!$H$13,VLOOKUP($F816,'Dim, min og maks'!$A$11:$H$54,6,FALSE)*3600*1.5)))))))))))),0),"")</f>
        <v/>
      </c>
      <c r="K816" s="174"/>
      <c r="L816" s="175" t="str">
        <f t="shared" si="29"/>
        <v/>
      </c>
      <c r="M816" s="233" t="str">
        <f t="shared" si="28"/>
        <v/>
      </c>
      <c r="N816" s="233"/>
      <c r="O816" s="233"/>
      <c r="P816" s="164"/>
    </row>
    <row r="817" spans="1:16" ht="15" customHeight="1" x14ac:dyDescent="0.3">
      <c r="A817" s="155"/>
      <c r="B817" s="174" t="s">
        <v>425</v>
      </c>
      <c r="C817" s="164"/>
      <c r="D817" s="164"/>
      <c r="E817" s="164"/>
      <c r="F817" s="169" t="str">
        <f>IF($E817&lt;20,"",IF(H817=CAV!$A$3,IF($E817&lt;='CAV hastighet'!$E$5,100,IF($E817&lt;='CAV hastighet'!$E$6,125,IF($E817&lt;='CAV hastighet'!$E$7,160,IF($E817&lt;='CAV hastighet'!$E$8,200,IF($E817&lt;='CAV hastighet'!$E$9,250,IF($E817&lt;='CAV hastighet'!$E$10,315,IF($E817&lt;='CAV hastighet'!$E$11,400,IF($E817&lt;='CAV hastighet'!$E$12,500,IF($E817&lt;='CAV hastighet'!$E$13,630,"Dim må overstyres"))))))))),IF($E817&lt;='2. Velg maks og min hastigheter'!$E$5,100,IF($E817&lt;='2. Velg maks og min hastigheter'!$E$6,125,IF($E817&lt;='2. Velg maks og min hastigheter'!$E$7,160,IF($E817&lt;='2. Velg maks og min hastigheter'!$E$8,200,IF($E817&lt;='2. Velg maks og min hastigheter'!$E$9,250,IF($E817&lt;='2. Velg maks og min hastigheter'!$E$10,315,IF($E817&lt;='2. Velg maks og min hastigheter'!$E$11,400,IF($E817&lt;='2. Velg maks og min hastigheter'!$E$12,500,IF($E817&lt;='2. Velg maks og min hastigheter'!$E$13,630,"Bruk rektangulært")))))))))))</f>
        <v/>
      </c>
      <c r="G817" s="170"/>
      <c r="H817" s="170"/>
      <c r="I817" s="172" t="str">
        <f>IFERROR(IF(OR($E817="",F817=""),"",IF(AND(F817="Bruk rektangulært",G817=""),"",ROUND(IF(G817&lt;&gt;"",IF( VLOOKUP(G817,'Dim, min og maks'!$A$2:$F$54,6,FALSE)&lt;&gt;0,'1. Prosjekteringsverktøy'!E817/3600/VLOOKUP(G817,'Dim, min og maks'!$A$2:$F$54,6,FALSE),(E817/3600)/(((G817/2/1000))^2*PI())),IF( VLOOKUP(F817,'Dim, min og maks'!$A$2:$F$54,6,FALSE)&lt;&gt;0,'1. Prosjekteringsverktøy'!E817/3600/VLOOKUP($F817,'Dim, min og maks'!$A$2:$F$54,6,FALSE),($E817/3600)/((($F817/2/1000))^2*PI()))),1))),"Dim finnes ikke")</f>
        <v/>
      </c>
      <c r="J817" s="173" t="str">
        <f>IFERROR(ROUND(IF($F817=0,"",IF(H817=CAV!$A$3,E817,IF(G817&lt;&gt;"",IF($G817=100,'2. Velg maks og min hastigheter'!$H$5,IF($G817=125,'2. Velg maks og min hastigheter'!$H$6,IF($G817=160,'2. Velg maks og min hastigheter'!$H$7,IF($G817=200,'2. Velg maks og min hastigheter'!$H$8,IF($G817=250,'2. Velg maks og min hastigheter'!$H$9,IF($G817=315,'2. Velg maks og min hastigheter'!$H$10,IF($G817=400,'2. Velg maks og min hastigheter'!$H$11,IF($G817=500,'2. Velg maks og min hastigheter'!$H$12,IF($G817=630,'2. Velg maks og min hastigheter'!$H$13,VLOOKUP($G817,'Dim, min og maks'!$A$11:$H$54,6,FALSE)*3600*1.5))))))))),IF($F817=100,'2. Velg maks og min hastigheter'!$H$5,IF($F817=125,'2. Velg maks og min hastigheter'!$H$6,IF($F817=160,'2. Velg maks og min hastigheter'!$H$7,IF($F817=200,'2. Velg maks og min hastigheter'!$H$8,IF($F817=250,'2. Velg maks og min hastigheter'!$H$9,IF($F817=315,'2. Velg maks og min hastigheter'!$H$10,IF($F817=400,'2. Velg maks og min hastigheter'!$H$11,IF($F817=500,'2. Velg maks og min hastigheter'!$H$12,IF($F817=630,'2. Velg maks og min hastigheter'!$H$13,VLOOKUP($F817,'Dim, min og maks'!$A$11:$H$54,6,FALSE)*3600*1.5)))))))))))),0),"")</f>
        <v/>
      </c>
      <c r="K817" s="174"/>
      <c r="L817" s="175" t="str">
        <f t="shared" si="29"/>
        <v/>
      </c>
      <c r="M817" s="233" t="str">
        <f t="shared" si="28"/>
        <v/>
      </c>
      <c r="N817" s="233"/>
      <c r="O817" s="233"/>
      <c r="P817" s="164"/>
    </row>
    <row r="818" spans="1:16" ht="15" customHeight="1" x14ac:dyDescent="0.3">
      <c r="A818" s="155"/>
      <c r="B818" s="174" t="s">
        <v>425</v>
      </c>
      <c r="C818" s="164"/>
      <c r="D818" s="164"/>
      <c r="E818" s="164"/>
      <c r="F818" s="169" t="str">
        <f>IF($E818&lt;20,"",IF(H818=CAV!$A$3,IF($E818&lt;='CAV hastighet'!$E$5,100,IF($E818&lt;='CAV hastighet'!$E$6,125,IF($E818&lt;='CAV hastighet'!$E$7,160,IF($E818&lt;='CAV hastighet'!$E$8,200,IF($E818&lt;='CAV hastighet'!$E$9,250,IF($E818&lt;='CAV hastighet'!$E$10,315,IF($E818&lt;='CAV hastighet'!$E$11,400,IF($E818&lt;='CAV hastighet'!$E$12,500,IF($E818&lt;='CAV hastighet'!$E$13,630,"Dim må overstyres"))))))))),IF($E818&lt;='2. Velg maks og min hastigheter'!$E$5,100,IF($E818&lt;='2. Velg maks og min hastigheter'!$E$6,125,IF($E818&lt;='2. Velg maks og min hastigheter'!$E$7,160,IF($E818&lt;='2. Velg maks og min hastigheter'!$E$8,200,IF($E818&lt;='2. Velg maks og min hastigheter'!$E$9,250,IF($E818&lt;='2. Velg maks og min hastigheter'!$E$10,315,IF($E818&lt;='2. Velg maks og min hastigheter'!$E$11,400,IF($E818&lt;='2. Velg maks og min hastigheter'!$E$12,500,IF($E818&lt;='2. Velg maks og min hastigheter'!$E$13,630,"Bruk rektangulært")))))))))))</f>
        <v/>
      </c>
      <c r="G818" s="170"/>
      <c r="H818" s="170"/>
      <c r="I818" s="172" t="str">
        <f>IFERROR(IF(OR($E818="",F818=""),"",IF(AND(F818="Bruk rektangulært",G818=""),"",ROUND(IF(G818&lt;&gt;"",IF( VLOOKUP(G818,'Dim, min og maks'!$A$2:$F$54,6,FALSE)&lt;&gt;0,'1. Prosjekteringsverktøy'!E818/3600/VLOOKUP(G818,'Dim, min og maks'!$A$2:$F$54,6,FALSE),(E818/3600)/(((G818/2/1000))^2*PI())),IF( VLOOKUP(F818,'Dim, min og maks'!$A$2:$F$54,6,FALSE)&lt;&gt;0,'1. Prosjekteringsverktøy'!E818/3600/VLOOKUP($F818,'Dim, min og maks'!$A$2:$F$54,6,FALSE),($E818/3600)/((($F818/2/1000))^2*PI()))),1))),"Dim finnes ikke")</f>
        <v/>
      </c>
      <c r="J818" s="173" t="str">
        <f>IFERROR(ROUND(IF($F818=0,"",IF(H818=CAV!$A$3,E818,IF(G818&lt;&gt;"",IF($G818=100,'2. Velg maks og min hastigheter'!$H$5,IF($G818=125,'2. Velg maks og min hastigheter'!$H$6,IF($G818=160,'2. Velg maks og min hastigheter'!$H$7,IF($G818=200,'2. Velg maks og min hastigheter'!$H$8,IF($G818=250,'2. Velg maks og min hastigheter'!$H$9,IF($G818=315,'2. Velg maks og min hastigheter'!$H$10,IF($G818=400,'2. Velg maks og min hastigheter'!$H$11,IF($G818=500,'2. Velg maks og min hastigheter'!$H$12,IF($G818=630,'2. Velg maks og min hastigheter'!$H$13,VLOOKUP($G818,'Dim, min og maks'!$A$11:$H$54,6,FALSE)*3600*1.5))))))))),IF($F818=100,'2. Velg maks og min hastigheter'!$H$5,IF($F818=125,'2. Velg maks og min hastigheter'!$H$6,IF($F818=160,'2. Velg maks og min hastigheter'!$H$7,IF($F818=200,'2. Velg maks og min hastigheter'!$H$8,IF($F818=250,'2. Velg maks og min hastigheter'!$H$9,IF($F818=315,'2. Velg maks og min hastigheter'!$H$10,IF($F818=400,'2. Velg maks og min hastigheter'!$H$11,IF($F818=500,'2. Velg maks og min hastigheter'!$H$12,IF($F818=630,'2. Velg maks og min hastigheter'!$H$13,VLOOKUP($F818,'Dim, min og maks'!$A$11:$H$54,6,FALSE)*3600*1.5)))))))))))),0),"")</f>
        <v/>
      </c>
      <c r="K818" s="174"/>
      <c r="L818" s="175" t="str">
        <f t="shared" si="29"/>
        <v/>
      </c>
      <c r="M818" s="233" t="str">
        <f t="shared" si="28"/>
        <v/>
      </c>
      <c r="N818" s="233"/>
      <c r="O818" s="233"/>
      <c r="P818" s="164"/>
    </row>
    <row r="819" spans="1:16" ht="15" customHeight="1" x14ac:dyDescent="0.3">
      <c r="A819" s="155"/>
      <c r="B819" s="174" t="s">
        <v>425</v>
      </c>
      <c r="C819" s="164"/>
      <c r="D819" s="164"/>
      <c r="E819" s="164"/>
      <c r="F819" s="169" t="str">
        <f>IF($E819&lt;20,"",IF(H819=CAV!$A$3,IF($E819&lt;='CAV hastighet'!$E$5,100,IF($E819&lt;='CAV hastighet'!$E$6,125,IF($E819&lt;='CAV hastighet'!$E$7,160,IF($E819&lt;='CAV hastighet'!$E$8,200,IF($E819&lt;='CAV hastighet'!$E$9,250,IF($E819&lt;='CAV hastighet'!$E$10,315,IF($E819&lt;='CAV hastighet'!$E$11,400,IF($E819&lt;='CAV hastighet'!$E$12,500,IF($E819&lt;='CAV hastighet'!$E$13,630,"Dim må overstyres"))))))))),IF($E819&lt;='2. Velg maks og min hastigheter'!$E$5,100,IF($E819&lt;='2. Velg maks og min hastigheter'!$E$6,125,IF($E819&lt;='2. Velg maks og min hastigheter'!$E$7,160,IF($E819&lt;='2. Velg maks og min hastigheter'!$E$8,200,IF($E819&lt;='2. Velg maks og min hastigheter'!$E$9,250,IF($E819&lt;='2. Velg maks og min hastigheter'!$E$10,315,IF($E819&lt;='2. Velg maks og min hastigheter'!$E$11,400,IF($E819&lt;='2. Velg maks og min hastigheter'!$E$12,500,IF($E819&lt;='2. Velg maks og min hastigheter'!$E$13,630,"Bruk rektangulært")))))))))))</f>
        <v/>
      </c>
      <c r="G819" s="170"/>
      <c r="H819" s="170"/>
      <c r="I819" s="172" t="str">
        <f>IFERROR(IF(OR($E819="",F819=""),"",IF(AND(F819="Bruk rektangulært",G819=""),"",ROUND(IF(G819&lt;&gt;"",IF( VLOOKUP(G819,'Dim, min og maks'!$A$2:$F$54,6,FALSE)&lt;&gt;0,'1. Prosjekteringsverktøy'!E819/3600/VLOOKUP(G819,'Dim, min og maks'!$A$2:$F$54,6,FALSE),(E819/3600)/(((G819/2/1000))^2*PI())),IF( VLOOKUP(F819,'Dim, min og maks'!$A$2:$F$54,6,FALSE)&lt;&gt;0,'1. Prosjekteringsverktøy'!E819/3600/VLOOKUP($F819,'Dim, min og maks'!$A$2:$F$54,6,FALSE),($E819/3600)/((($F819/2/1000))^2*PI()))),1))),"Dim finnes ikke")</f>
        <v/>
      </c>
      <c r="J819" s="173" t="str">
        <f>IFERROR(ROUND(IF($F819=0,"",IF(H819=CAV!$A$3,E819,IF(G819&lt;&gt;"",IF($G819=100,'2. Velg maks og min hastigheter'!$H$5,IF($G819=125,'2. Velg maks og min hastigheter'!$H$6,IF($G819=160,'2. Velg maks og min hastigheter'!$H$7,IF($G819=200,'2. Velg maks og min hastigheter'!$H$8,IF($G819=250,'2. Velg maks og min hastigheter'!$H$9,IF($G819=315,'2. Velg maks og min hastigheter'!$H$10,IF($G819=400,'2. Velg maks og min hastigheter'!$H$11,IF($G819=500,'2. Velg maks og min hastigheter'!$H$12,IF($G819=630,'2. Velg maks og min hastigheter'!$H$13,VLOOKUP($G819,'Dim, min og maks'!$A$11:$H$54,6,FALSE)*3600*1.5))))))))),IF($F819=100,'2. Velg maks og min hastigheter'!$H$5,IF($F819=125,'2. Velg maks og min hastigheter'!$H$6,IF($F819=160,'2. Velg maks og min hastigheter'!$H$7,IF($F819=200,'2. Velg maks og min hastigheter'!$H$8,IF($F819=250,'2. Velg maks og min hastigheter'!$H$9,IF($F819=315,'2. Velg maks og min hastigheter'!$H$10,IF($F819=400,'2. Velg maks og min hastigheter'!$H$11,IF($F819=500,'2. Velg maks og min hastigheter'!$H$12,IF($F819=630,'2. Velg maks og min hastigheter'!$H$13,VLOOKUP($F819,'Dim, min og maks'!$A$11:$H$54,6,FALSE)*3600*1.5)))))))))))),0),"")</f>
        <v/>
      </c>
      <c r="K819" s="174"/>
      <c r="L819" s="175" t="str">
        <f t="shared" si="29"/>
        <v/>
      </c>
      <c r="M819" s="233" t="str">
        <f t="shared" si="28"/>
        <v/>
      </c>
      <c r="N819" s="233"/>
      <c r="O819" s="233"/>
      <c r="P819" s="164"/>
    </row>
    <row r="820" spans="1:16" ht="15" customHeight="1" x14ac:dyDescent="0.3">
      <c r="A820" s="155"/>
      <c r="B820" s="174" t="s">
        <v>425</v>
      </c>
      <c r="C820" s="164"/>
      <c r="D820" s="164"/>
      <c r="E820" s="164"/>
      <c r="F820" s="169" t="str">
        <f>IF($E820&lt;20,"",IF(H820=CAV!$A$3,IF($E820&lt;='CAV hastighet'!$E$5,100,IF($E820&lt;='CAV hastighet'!$E$6,125,IF($E820&lt;='CAV hastighet'!$E$7,160,IF($E820&lt;='CAV hastighet'!$E$8,200,IF($E820&lt;='CAV hastighet'!$E$9,250,IF($E820&lt;='CAV hastighet'!$E$10,315,IF($E820&lt;='CAV hastighet'!$E$11,400,IF($E820&lt;='CAV hastighet'!$E$12,500,IF($E820&lt;='CAV hastighet'!$E$13,630,"Dim må overstyres"))))))))),IF($E820&lt;='2. Velg maks og min hastigheter'!$E$5,100,IF($E820&lt;='2. Velg maks og min hastigheter'!$E$6,125,IF($E820&lt;='2. Velg maks og min hastigheter'!$E$7,160,IF($E820&lt;='2. Velg maks og min hastigheter'!$E$8,200,IF($E820&lt;='2. Velg maks og min hastigheter'!$E$9,250,IF($E820&lt;='2. Velg maks og min hastigheter'!$E$10,315,IF($E820&lt;='2. Velg maks og min hastigheter'!$E$11,400,IF($E820&lt;='2. Velg maks og min hastigheter'!$E$12,500,IF($E820&lt;='2. Velg maks og min hastigheter'!$E$13,630,"Bruk rektangulært")))))))))))</f>
        <v/>
      </c>
      <c r="G820" s="170"/>
      <c r="H820" s="170"/>
      <c r="I820" s="172" t="str">
        <f>IFERROR(IF(OR($E820="",F820=""),"",IF(AND(F820="Bruk rektangulært",G820=""),"",ROUND(IF(G820&lt;&gt;"",IF( VLOOKUP(G820,'Dim, min og maks'!$A$2:$F$54,6,FALSE)&lt;&gt;0,'1. Prosjekteringsverktøy'!E820/3600/VLOOKUP(G820,'Dim, min og maks'!$A$2:$F$54,6,FALSE),(E820/3600)/(((G820/2/1000))^2*PI())),IF( VLOOKUP(F820,'Dim, min og maks'!$A$2:$F$54,6,FALSE)&lt;&gt;0,'1. Prosjekteringsverktøy'!E820/3600/VLOOKUP($F820,'Dim, min og maks'!$A$2:$F$54,6,FALSE),($E820/3600)/((($F820/2/1000))^2*PI()))),1))),"Dim finnes ikke")</f>
        <v/>
      </c>
      <c r="J820" s="173" t="str">
        <f>IFERROR(ROUND(IF($F820=0,"",IF(H820=CAV!$A$3,E820,IF(G820&lt;&gt;"",IF($G820=100,'2. Velg maks og min hastigheter'!$H$5,IF($G820=125,'2. Velg maks og min hastigheter'!$H$6,IF($G820=160,'2. Velg maks og min hastigheter'!$H$7,IF($G820=200,'2. Velg maks og min hastigheter'!$H$8,IF($G820=250,'2. Velg maks og min hastigheter'!$H$9,IF($G820=315,'2. Velg maks og min hastigheter'!$H$10,IF($G820=400,'2. Velg maks og min hastigheter'!$H$11,IF($G820=500,'2. Velg maks og min hastigheter'!$H$12,IF($G820=630,'2. Velg maks og min hastigheter'!$H$13,VLOOKUP($G820,'Dim, min og maks'!$A$11:$H$54,6,FALSE)*3600*1.5))))))))),IF($F820=100,'2. Velg maks og min hastigheter'!$H$5,IF($F820=125,'2. Velg maks og min hastigheter'!$H$6,IF($F820=160,'2. Velg maks og min hastigheter'!$H$7,IF($F820=200,'2. Velg maks og min hastigheter'!$H$8,IF($F820=250,'2. Velg maks og min hastigheter'!$H$9,IF($F820=315,'2. Velg maks og min hastigheter'!$H$10,IF($F820=400,'2. Velg maks og min hastigheter'!$H$11,IF($F820=500,'2. Velg maks og min hastigheter'!$H$12,IF($F820=630,'2. Velg maks og min hastigheter'!$H$13,VLOOKUP($F820,'Dim, min og maks'!$A$11:$H$54,6,FALSE)*3600*1.5)))))))))))),0),"")</f>
        <v/>
      </c>
      <c r="K820" s="174"/>
      <c r="L820" s="175" t="str">
        <f t="shared" si="29"/>
        <v/>
      </c>
      <c r="M820" s="233" t="str">
        <f t="shared" si="28"/>
        <v/>
      </c>
      <c r="N820" s="233"/>
      <c r="O820" s="233"/>
      <c r="P820" s="164"/>
    </row>
    <row r="821" spans="1:16" ht="15" customHeight="1" x14ac:dyDescent="0.3">
      <c r="A821" s="155"/>
      <c r="B821" s="174" t="s">
        <v>425</v>
      </c>
      <c r="C821" s="164"/>
      <c r="D821" s="164"/>
      <c r="E821" s="164"/>
      <c r="F821" s="169" t="str">
        <f>IF($E821&lt;20,"",IF(H821=CAV!$A$3,IF($E821&lt;='CAV hastighet'!$E$5,100,IF($E821&lt;='CAV hastighet'!$E$6,125,IF($E821&lt;='CAV hastighet'!$E$7,160,IF($E821&lt;='CAV hastighet'!$E$8,200,IF($E821&lt;='CAV hastighet'!$E$9,250,IF($E821&lt;='CAV hastighet'!$E$10,315,IF($E821&lt;='CAV hastighet'!$E$11,400,IF($E821&lt;='CAV hastighet'!$E$12,500,IF($E821&lt;='CAV hastighet'!$E$13,630,"Dim må overstyres"))))))))),IF($E821&lt;='2. Velg maks og min hastigheter'!$E$5,100,IF($E821&lt;='2. Velg maks og min hastigheter'!$E$6,125,IF($E821&lt;='2. Velg maks og min hastigheter'!$E$7,160,IF($E821&lt;='2. Velg maks og min hastigheter'!$E$8,200,IF($E821&lt;='2. Velg maks og min hastigheter'!$E$9,250,IF($E821&lt;='2. Velg maks og min hastigheter'!$E$10,315,IF($E821&lt;='2. Velg maks og min hastigheter'!$E$11,400,IF($E821&lt;='2. Velg maks og min hastigheter'!$E$12,500,IF($E821&lt;='2. Velg maks og min hastigheter'!$E$13,630,"Bruk rektangulært")))))))))))</f>
        <v/>
      </c>
      <c r="G821" s="170"/>
      <c r="H821" s="170"/>
      <c r="I821" s="172" t="str">
        <f>IFERROR(IF(OR($E821="",F821=""),"",IF(AND(F821="Bruk rektangulært",G821=""),"",ROUND(IF(G821&lt;&gt;"",IF( VLOOKUP(G821,'Dim, min og maks'!$A$2:$F$54,6,FALSE)&lt;&gt;0,'1. Prosjekteringsverktøy'!E821/3600/VLOOKUP(G821,'Dim, min og maks'!$A$2:$F$54,6,FALSE),(E821/3600)/(((G821/2/1000))^2*PI())),IF( VLOOKUP(F821,'Dim, min og maks'!$A$2:$F$54,6,FALSE)&lt;&gt;0,'1. Prosjekteringsverktøy'!E821/3600/VLOOKUP($F821,'Dim, min og maks'!$A$2:$F$54,6,FALSE),($E821/3600)/((($F821/2/1000))^2*PI()))),1))),"Dim finnes ikke")</f>
        <v/>
      </c>
      <c r="J821" s="173" t="str">
        <f>IFERROR(ROUND(IF($F821=0,"",IF(H821=CAV!$A$3,E821,IF(G821&lt;&gt;"",IF($G821=100,'2. Velg maks og min hastigheter'!$H$5,IF($G821=125,'2. Velg maks og min hastigheter'!$H$6,IF($G821=160,'2. Velg maks og min hastigheter'!$H$7,IF($G821=200,'2. Velg maks og min hastigheter'!$H$8,IF($G821=250,'2. Velg maks og min hastigheter'!$H$9,IF($G821=315,'2. Velg maks og min hastigheter'!$H$10,IF($G821=400,'2. Velg maks og min hastigheter'!$H$11,IF($G821=500,'2. Velg maks og min hastigheter'!$H$12,IF($G821=630,'2. Velg maks og min hastigheter'!$H$13,VLOOKUP($G821,'Dim, min og maks'!$A$11:$H$54,6,FALSE)*3600*1.5))))))))),IF($F821=100,'2. Velg maks og min hastigheter'!$H$5,IF($F821=125,'2. Velg maks og min hastigheter'!$H$6,IF($F821=160,'2. Velg maks og min hastigheter'!$H$7,IF($F821=200,'2. Velg maks og min hastigheter'!$H$8,IF($F821=250,'2. Velg maks og min hastigheter'!$H$9,IF($F821=315,'2. Velg maks og min hastigheter'!$H$10,IF($F821=400,'2. Velg maks og min hastigheter'!$H$11,IF($F821=500,'2. Velg maks og min hastigheter'!$H$12,IF($F821=630,'2. Velg maks og min hastigheter'!$H$13,VLOOKUP($F821,'Dim, min og maks'!$A$11:$H$54,6,FALSE)*3600*1.5)))))))))))),0),"")</f>
        <v/>
      </c>
      <c r="K821" s="174"/>
      <c r="L821" s="175" t="str">
        <f t="shared" si="29"/>
        <v/>
      </c>
      <c r="M821" s="233" t="str">
        <f t="shared" si="28"/>
        <v/>
      </c>
      <c r="N821" s="233"/>
      <c r="O821" s="233"/>
      <c r="P821" s="164"/>
    </row>
    <row r="822" spans="1:16" ht="15" customHeight="1" x14ac:dyDescent="0.3">
      <c r="A822" s="155"/>
      <c r="B822" s="174" t="s">
        <v>425</v>
      </c>
      <c r="C822" s="164"/>
      <c r="D822" s="164"/>
      <c r="E822" s="164"/>
      <c r="F822" s="169" t="str">
        <f>IF($E822&lt;20,"",IF(H822=CAV!$A$3,IF($E822&lt;='CAV hastighet'!$E$5,100,IF($E822&lt;='CAV hastighet'!$E$6,125,IF($E822&lt;='CAV hastighet'!$E$7,160,IF($E822&lt;='CAV hastighet'!$E$8,200,IF($E822&lt;='CAV hastighet'!$E$9,250,IF($E822&lt;='CAV hastighet'!$E$10,315,IF($E822&lt;='CAV hastighet'!$E$11,400,IF($E822&lt;='CAV hastighet'!$E$12,500,IF($E822&lt;='CAV hastighet'!$E$13,630,"Dim må overstyres"))))))))),IF($E822&lt;='2. Velg maks og min hastigheter'!$E$5,100,IF($E822&lt;='2. Velg maks og min hastigheter'!$E$6,125,IF($E822&lt;='2. Velg maks og min hastigheter'!$E$7,160,IF($E822&lt;='2. Velg maks og min hastigheter'!$E$8,200,IF($E822&lt;='2. Velg maks og min hastigheter'!$E$9,250,IF($E822&lt;='2. Velg maks og min hastigheter'!$E$10,315,IF($E822&lt;='2. Velg maks og min hastigheter'!$E$11,400,IF($E822&lt;='2. Velg maks og min hastigheter'!$E$12,500,IF($E822&lt;='2. Velg maks og min hastigheter'!$E$13,630,"Bruk rektangulært")))))))))))</f>
        <v/>
      </c>
      <c r="G822" s="170"/>
      <c r="H822" s="170"/>
      <c r="I822" s="172" t="str">
        <f>IFERROR(IF(OR($E822="",F822=""),"",IF(AND(F822="Bruk rektangulært",G822=""),"",ROUND(IF(G822&lt;&gt;"",IF( VLOOKUP(G822,'Dim, min og maks'!$A$2:$F$54,6,FALSE)&lt;&gt;0,'1. Prosjekteringsverktøy'!E822/3600/VLOOKUP(G822,'Dim, min og maks'!$A$2:$F$54,6,FALSE),(E822/3600)/(((G822/2/1000))^2*PI())),IF( VLOOKUP(F822,'Dim, min og maks'!$A$2:$F$54,6,FALSE)&lt;&gt;0,'1. Prosjekteringsverktøy'!E822/3600/VLOOKUP($F822,'Dim, min og maks'!$A$2:$F$54,6,FALSE),($E822/3600)/((($F822/2/1000))^2*PI()))),1))),"Dim finnes ikke")</f>
        <v/>
      </c>
      <c r="J822" s="173" t="str">
        <f>IFERROR(ROUND(IF($F822=0,"",IF(H822=CAV!$A$3,E822,IF(G822&lt;&gt;"",IF($G822=100,'2. Velg maks og min hastigheter'!$H$5,IF($G822=125,'2. Velg maks og min hastigheter'!$H$6,IF($G822=160,'2. Velg maks og min hastigheter'!$H$7,IF($G822=200,'2. Velg maks og min hastigheter'!$H$8,IF($G822=250,'2. Velg maks og min hastigheter'!$H$9,IF($G822=315,'2. Velg maks og min hastigheter'!$H$10,IF($G822=400,'2. Velg maks og min hastigheter'!$H$11,IF($G822=500,'2. Velg maks og min hastigheter'!$H$12,IF($G822=630,'2. Velg maks og min hastigheter'!$H$13,VLOOKUP($G822,'Dim, min og maks'!$A$11:$H$54,6,FALSE)*3600*1.5))))))))),IF($F822=100,'2. Velg maks og min hastigheter'!$H$5,IF($F822=125,'2. Velg maks og min hastigheter'!$H$6,IF($F822=160,'2. Velg maks og min hastigheter'!$H$7,IF($F822=200,'2. Velg maks og min hastigheter'!$H$8,IF($F822=250,'2. Velg maks og min hastigheter'!$H$9,IF($F822=315,'2. Velg maks og min hastigheter'!$H$10,IF($F822=400,'2. Velg maks og min hastigheter'!$H$11,IF($F822=500,'2. Velg maks og min hastigheter'!$H$12,IF($F822=630,'2. Velg maks og min hastigheter'!$H$13,VLOOKUP($F822,'Dim, min og maks'!$A$11:$H$54,6,FALSE)*3600*1.5)))))))))))),0),"")</f>
        <v/>
      </c>
      <c r="K822" s="174"/>
      <c r="L822" s="175" t="str">
        <f t="shared" si="29"/>
        <v/>
      </c>
      <c r="M822" s="233" t="str">
        <f t="shared" si="28"/>
        <v/>
      </c>
      <c r="N822" s="233"/>
      <c r="O822" s="233"/>
      <c r="P822" s="164"/>
    </row>
    <row r="823" spans="1:16" ht="15" customHeight="1" x14ac:dyDescent="0.3">
      <c r="A823" s="155"/>
      <c r="B823" s="174" t="s">
        <v>425</v>
      </c>
      <c r="C823" s="164"/>
      <c r="D823" s="164"/>
      <c r="E823" s="164"/>
      <c r="F823" s="169" t="str">
        <f>IF($E823&lt;20,"",IF(H823=CAV!$A$3,IF($E823&lt;='CAV hastighet'!$E$5,100,IF($E823&lt;='CAV hastighet'!$E$6,125,IF($E823&lt;='CAV hastighet'!$E$7,160,IF($E823&lt;='CAV hastighet'!$E$8,200,IF($E823&lt;='CAV hastighet'!$E$9,250,IF($E823&lt;='CAV hastighet'!$E$10,315,IF($E823&lt;='CAV hastighet'!$E$11,400,IF($E823&lt;='CAV hastighet'!$E$12,500,IF($E823&lt;='CAV hastighet'!$E$13,630,"Dim må overstyres"))))))))),IF($E823&lt;='2. Velg maks og min hastigheter'!$E$5,100,IF($E823&lt;='2. Velg maks og min hastigheter'!$E$6,125,IF($E823&lt;='2. Velg maks og min hastigheter'!$E$7,160,IF($E823&lt;='2. Velg maks og min hastigheter'!$E$8,200,IF($E823&lt;='2. Velg maks og min hastigheter'!$E$9,250,IF($E823&lt;='2. Velg maks og min hastigheter'!$E$10,315,IF($E823&lt;='2. Velg maks og min hastigheter'!$E$11,400,IF($E823&lt;='2. Velg maks og min hastigheter'!$E$12,500,IF($E823&lt;='2. Velg maks og min hastigheter'!$E$13,630,"Bruk rektangulært")))))))))))</f>
        <v/>
      </c>
      <c r="G823" s="170"/>
      <c r="H823" s="170"/>
      <c r="I823" s="172" t="str">
        <f>IFERROR(IF(OR($E823="",F823=""),"",IF(AND(F823="Bruk rektangulært",G823=""),"",ROUND(IF(G823&lt;&gt;"",IF( VLOOKUP(G823,'Dim, min og maks'!$A$2:$F$54,6,FALSE)&lt;&gt;0,'1. Prosjekteringsverktøy'!E823/3600/VLOOKUP(G823,'Dim, min og maks'!$A$2:$F$54,6,FALSE),(E823/3600)/(((G823/2/1000))^2*PI())),IF( VLOOKUP(F823,'Dim, min og maks'!$A$2:$F$54,6,FALSE)&lt;&gt;0,'1. Prosjekteringsverktøy'!E823/3600/VLOOKUP($F823,'Dim, min og maks'!$A$2:$F$54,6,FALSE),($E823/3600)/((($F823/2/1000))^2*PI()))),1))),"Dim finnes ikke")</f>
        <v/>
      </c>
      <c r="J823" s="173" t="str">
        <f>IFERROR(ROUND(IF($F823=0,"",IF(H823=CAV!$A$3,E823,IF(G823&lt;&gt;"",IF($G823=100,'2. Velg maks og min hastigheter'!$H$5,IF($G823=125,'2. Velg maks og min hastigheter'!$H$6,IF($G823=160,'2. Velg maks og min hastigheter'!$H$7,IF($G823=200,'2. Velg maks og min hastigheter'!$H$8,IF($G823=250,'2. Velg maks og min hastigheter'!$H$9,IF($G823=315,'2. Velg maks og min hastigheter'!$H$10,IF($G823=400,'2. Velg maks og min hastigheter'!$H$11,IF($G823=500,'2. Velg maks og min hastigheter'!$H$12,IF($G823=630,'2. Velg maks og min hastigheter'!$H$13,VLOOKUP($G823,'Dim, min og maks'!$A$11:$H$54,6,FALSE)*3600*1.5))))))))),IF($F823=100,'2. Velg maks og min hastigheter'!$H$5,IF($F823=125,'2. Velg maks og min hastigheter'!$H$6,IF($F823=160,'2. Velg maks og min hastigheter'!$H$7,IF($F823=200,'2. Velg maks og min hastigheter'!$H$8,IF($F823=250,'2. Velg maks og min hastigheter'!$H$9,IF($F823=315,'2. Velg maks og min hastigheter'!$H$10,IF($F823=400,'2. Velg maks og min hastigheter'!$H$11,IF($F823=500,'2. Velg maks og min hastigheter'!$H$12,IF($F823=630,'2. Velg maks og min hastigheter'!$H$13,VLOOKUP($F823,'Dim, min og maks'!$A$11:$H$54,6,FALSE)*3600*1.5)))))))))))),0),"")</f>
        <v/>
      </c>
      <c r="K823" s="174"/>
      <c r="L823" s="175" t="str">
        <f t="shared" si="29"/>
        <v/>
      </c>
      <c r="M823" s="233" t="str">
        <f t="shared" si="28"/>
        <v/>
      </c>
      <c r="N823" s="233"/>
      <c r="O823" s="233"/>
      <c r="P823" s="164"/>
    </row>
    <row r="824" spans="1:16" ht="15" customHeight="1" x14ac:dyDescent="0.3">
      <c r="A824" s="155"/>
      <c r="B824" s="174" t="s">
        <v>425</v>
      </c>
      <c r="C824" s="164"/>
      <c r="D824" s="164"/>
      <c r="E824" s="164"/>
      <c r="F824" s="169" t="str">
        <f>IF($E824&lt;20,"",IF(H824=CAV!$A$3,IF($E824&lt;='CAV hastighet'!$E$5,100,IF($E824&lt;='CAV hastighet'!$E$6,125,IF($E824&lt;='CAV hastighet'!$E$7,160,IF($E824&lt;='CAV hastighet'!$E$8,200,IF($E824&lt;='CAV hastighet'!$E$9,250,IF($E824&lt;='CAV hastighet'!$E$10,315,IF($E824&lt;='CAV hastighet'!$E$11,400,IF($E824&lt;='CAV hastighet'!$E$12,500,IF($E824&lt;='CAV hastighet'!$E$13,630,"Dim må overstyres"))))))))),IF($E824&lt;='2. Velg maks og min hastigheter'!$E$5,100,IF($E824&lt;='2. Velg maks og min hastigheter'!$E$6,125,IF($E824&lt;='2. Velg maks og min hastigheter'!$E$7,160,IF($E824&lt;='2. Velg maks og min hastigheter'!$E$8,200,IF($E824&lt;='2. Velg maks og min hastigheter'!$E$9,250,IF($E824&lt;='2. Velg maks og min hastigheter'!$E$10,315,IF($E824&lt;='2. Velg maks og min hastigheter'!$E$11,400,IF($E824&lt;='2. Velg maks og min hastigheter'!$E$12,500,IF($E824&lt;='2. Velg maks og min hastigheter'!$E$13,630,"Bruk rektangulært")))))))))))</f>
        <v/>
      </c>
      <c r="G824" s="170"/>
      <c r="H824" s="170"/>
      <c r="I824" s="172" t="str">
        <f>IFERROR(IF(OR($E824="",F824=""),"",IF(AND(F824="Bruk rektangulært",G824=""),"",ROUND(IF(G824&lt;&gt;"",IF( VLOOKUP(G824,'Dim, min og maks'!$A$2:$F$54,6,FALSE)&lt;&gt;0,'1. Prosjekteringsverktøy'!E824/3600/VLOOKUP(G824,'Dim, min og maks'!$A$2:$F$54,6,FALSE),(E824/3600)/(((G824/2/1000))^2*PI())),IF( VLOOKUP(F824,'Dim, min og maks'!$A$2:$F$54,6,FALSE)&lt;&gt;0,'1. Prosjekteringsverktøy'!E824/3600/VLOOKUP($F824,'Dim, min og maks'!$A$2:$F$54,6,FALSE),($E824/3600)/((($F824/2/1000))^2*PI()))),1))),"Dim finnes ikke")</f>
        <v/>
      </c>
      <c r="J824" s="173" t="str">
        <f>IFERROR(ROUND(IF($F824=0,"",IF(H824=CAV!$A$3,E824,IF(G824&lt;&gt;"",IF($G824=100,'2. Velg maks og min hastigheter'!$H$5,IF($G824=125,'2. Velg maks og min hastigheter'!$H$6,IF($G824=160,'2. Velg maks og min hastigheter'!$H$7,IF($G824=200,'2. Velg maks og min hastigheter'!$H$8,IF($G824=250,'2. Velg maks og min hastigheter'!$H$9,IF($G824=315,'2. Velg maks og min hastigheter'!$H$10,IF($G824=400,'2. Velg maks og min hastigheter'!$H$11,IF($G824=500,'2. Velg maks og min hastigheter'!$H$12,IF($G824=630,'2. Velg maks og min hastigheter'!$H$13,VLOOKUP($G824,'Dim, min og maks'!$A$11:$H$54,6,FALSE)*3600*1.5))))))))),IF($F824=100,'2. Velg maks og min hastigheter'!$H$5,IF($F824=125,'2. Velg maks og min hastigheter'!$H$6,IF($F824=160,'2. Velg maks og min hastigheter'!$H$7,IF($F824=200,'2. Velg maks og min hastigheter'!$H$8,IF($F824=250,'2. Velg maks og min hastigheter'!$H$9,IF($F824=315,'2. Velg maks og min hastigheter'!$H$10,IF($F824=400,'2. Velg maks og min hastigheter'!$H$11,IF($F824=500,'2. Velg maks og min hastigheter'!$H$12,IF($F824=630,'2. Velg maks og min hastigheter'!$H$13,VLOOKUP($F824,'Dim, min og maks'!$A$11:$H$54,6,FALSE)*3600*1.5)))))))))))),0),"")</f>
        <v/>
      </c>
      <c r="K824" s="174"/>
      <c r="L824" s="175" t="str">
        <f t="shared" si="29"/>
        <v/>
      </c>
      <c r="M824" s="233" t="str">
        <f t="shared" si="28"/>
        <v/>
      </c>
      <c r="N824" s="233"/>
      <c r="O824" s="233"/>
      <c r="P824" s="164"/>
    </row>
    <row r="825" spans="1:16" ht="15" customHeight="1" x14ac:dyDescent="0.3">
      <c r="A825" s="155"/>
      <c r="B825" s="174" t="s">
        <v>425</v>
      </c>
      <c r="C825" s="164"/>
      <c r="D825" s="164"/>
      <c r="E825" s="164"/>
      <c r="F825" s="169" t="str">
        <f>IF($E825&lt;20,"",IF(H825=CAV!$A$3,IF($E825&lt;='CAV hastighet'!$E$5,100,IF($E825&lt;='CAV hastighet'!$E$6,125,IF($E825&lt;='CAV hastighet'!$E$7,160,IF($E825&lt;='CAV hastighet'!$E$8,200,IF($E825&lt;='CAV hastighet'!$E$9,250,IF($E825&lt;='CAV hastighet'!$E$10,315,IF($E825&lt;='CAV hastighet'!$E$11,400,IF($E825&lt;='CAV hastighet'!$E$12,500,IF($E825&lt;='CAV hastighet'!$E$13,630,"Dim må overstyres"))))))))),IF($E825&lt;='2. Velg maks og min hastigheter'!$E$5,100,IF($E825&lt;='2. Velg maks og min hastigheter'!$E$6,125,IF($E825&lt;='2. Velg maks og min hastigheter'!$E$7,160,IF($E825&lt;='2. Velg maks og min hastigheter'!$E$8,200,IF($E825&lt;='2. Velg maks og min hastigheter'!$E$9,250,IF($E825&lt;='2. Velg maks og min hastigheter'!$E$10,315,IF($E825&lt;='2. Velg maks og min hastigheter'!$E$11,400,IF($E825&lt;='2. Velg maks og min hastigheter'!$E$12,500,IF($E825&lt;='2. Velg maks og min hastigheter'!$E$13,630,"Bruk rektangulært")))))))))))</f>
        <v/>
      </c>
      <c r="G825" s="170"/>
      <c r="H825" s="170"/>
      <c r="I825" s="172" t="str">
        <f>IFERROR(IF(OR($E825="",F825=""),"",IF(AND(F825="Bruk rektangulært",G825=""),"",ROUND(IF(G825&lt;&gt;"",IF( VLOOKUP(G825,'Dim, min og maks'!$A$2:$F$54,6,FALSE)&lt;&gt;0,'1. Prosjekteringsverktøy'!E825/3600/VLOOKUP(G825,'Dim, min og maks'!$A$2:$F$54,6,FALSE),(E825/3600)/(((G825/2/1000))^2*PI())),IF( VLOOKUP(F825,'Dim, min og maks'!$A$2:$F$54,6,FALSE)&lt;&gt;0,'1. Prosjekteringsverktøy'!E825/3600/VLOOKUP($F825,'Dim, min og maks'!$A$2:$F$54,6,FALSE),($E825/3600)/((($F825/2/1000))^2*PI()))),1))),"Dim finnes ikke")</f>
        <v/>
      </c>
      <c r="J825" s="173" t="str">
        <f>IFERROR(ROUND(IF($F825=0,"",IF(H825=CAV!$A$3,E825,IF(G825&lt;&gt;"",IF($G825=100,'2. Velg maks og min hastigheter'!$H$5,IF($G825=125,'2. Velg maks og min hastigheter'!$H$6,IF($G825=160,'2. Velg maks og min hastigheter'!$H$7,IF($G825=200,'2. Velg maks og min hastigheter'!$H$8,IF($G825=250,'2. Velg maks og min hastigheter'!$H$9,IF($G825=315,'2. Velg maks og min hastigheter'!$H$10,IF($G825=400,'2. Velg maks og min hastigheter'!$H$11,IF($G825=500,'2. Velg maks og min hastigheter'!$H$12,IF($G825=630,'2. Velg maks og min hastigheter'!$H$13,VLOOKUP($G825,'Dim, min og maks'!$A$11:$H$54,6,FALSE)*3600*1.5))))))))),IF($F825=100,'2. Velg maks og min hastigheter'!$H$5,IF($F825=125,'2. Velg maks og min hastigheter'!$H$6,IF($F825=160,'2. Velg maks og min hastigheter'!$H$7,IF($F825=200,'2. Velg maks og min hastigheter'!$H$8,IF($F825=250,'2. Velg maks og min hastigheter'!$H$9,IF($F825=315,'2. Velg maks og min hastigheter'!$H$10,IF($F825=400,'2. Velg maks og min hastigheter'!$H$11,IF($F825=500,'2. Velg maks og min hastigheter'!$H$12,IF($F825=630,'2. Velg maks og min hastigheter'!$H$13,VLOOKUP($F825,'Dim, min og maks'!$A$11:$H$54,6,FALSE)*3600*1.5)))))))))))),0),"")</f>
        <v/>
      </c>
      <c r="K825" s="174"/>
      <c r="L825" s="175" t="str">
        <f t="shared" si="29"/>
        <v/>
      </c>
      <c r="M825" s="233" t="str">
        <f t="shared" si="28"/>
        <v/>
      </c>
      <c r="N825" s="233"/>
      <c r="O825" s="233"/>
      <c r="P825" s="164"/>
    </row>
    <row r="826" spans="1:16" ht="15" customHeight="1" x14ac:dyDescent="0.3">
      <c r="A826" s="155"/>
      <c r="B826" s="174" t="s">
        <v>425</v>
      </c>
      <c r="C826" s="164"/>
      <c r="D826" s="164"/>
      <c r="E826" s="164"/>
      <c r="F826" s="169" t="str">
        <f>IF($E826&lt;20,"",IF(H826=CAV!$A$3,IF($E826&lt;='CAV hastighet'!$E$5,100,IF($E826&lt;='CAV hastighet'!$E$6,125,IF($E826&lt;='CAV hastighet'!$E$7,160,IF($E826&lt;='CAV hastighet'!$E$8,200,IF($E826&lt;='CAV hastighet'!$E$9,250,IF($E826&lt;='CAV hastighet'!$E$10,315,IF($E826&lt;='CAV hastighet'!$E$11,400,IF($E826&lt;='CAV hastighet'!$E$12,500,IF($E826&lt;='CAV hastighet'!$E$13,630,"Dim må overstyres"))))))))),IF($E826&lt;='2. Velg maks og min hastigheter'!$E$5,100,IF($E826&lt;='2. Velg maks og min hastigheter'!$E$6,125,IF($E826&lt;='2. Velg maks og min hastigheter'!$E$7,160,IF($E826&lt;='2. Velg maks og min hastigheter'!$E$8,200,IF($E826&lt;='2. Velg maks og min hastigheter'!$E$9,250,IF($E826&lt;='2. Velg maks og min hastigheter'!$E$10,315,IF($E826&lt;='2. Velg maks og min hastigheter'!$E$11,400,IF($E826&lt;='2. Velg maks og min hastigheter'!$E$12,500,IF($E826&lt;='2. Velg maks og min hastigheter'!$E$13,630,"Bruk rektangulært")))))))))))</f>
        <v/>
      </c>
      <c r="G826" s="170"/>
      <c r="H826" s="170"/>
      <c r="I826" s="172" t="str">
        <f>IFERROR(IF(OR($E826="",F826=""),"",IF(AND(F826="Bruk rektangulært",G826=""),"",ROUND(IF(G826&lt;&gt;"",IF( VLOOKUP(G826,'Dim, min og maks'!$A$2:$F$54,6,FALSE)&lt;&gt;0,'1. Prosjekteringsverktøy'!E826/3600/VLOOKUP(G826,'Dim, min og maks'!$A$2:$F$54,6,FALSE),(E826/3600)/(((G826/2/1000))^2*PI())),IF( VLOOKUP(F826,'Dim, min og maks'!$A$2:$F$54,6,FALSE)&lt;&gt;0,'1. Prosjekteringsverktøy'!E826/3600/VLOOKUP($F826,'Dim, min og maks'!$A$2:$F$54,6,FALSE),($E826/3600)/((($F826/2/1000))^2*PI()))),1))),"Dim finnes ikke")</f>
        <v/>
      </c>
      <c r="J826" s="173" t="str">
        <f>IFERROR(ROUND(IF($F826=0,"",IF(H826=CAV!$A$3,E826,IF(G826&lt;&gt;"",IF($G826=100,'2. Velg maks og min hastigheter'!$H$5,IF($G826=125,'2. Velg maks og min hastigheter'!$H$6,IF($G826=160,'2. Velg maks og min hastigheter'!$H$7,IF($G826=200,'2. Velg maks og min hastigheter'!$H$8,IF($G826=250,'2. Velg maks og min hastigheter'!$H$9,IF($G826=315,'2. Velg maks og min hastigheter'!$H$10,IF($G826=400,'2. Velg maks og min hastigheter'!$H$11,IF($G826=500,'2. Velg maks og min hastigheter'!$H$12,IF($G826=630,'2. Velg maks og min hastigheter'!$H$13,VLOOKUP($G826,'Dim, min og maks'!$A$11:$H$54,6,FALSE)*3600*1.5))))))))),IF($F826=100,'2. Velg maks og min hastigheter'!$H$5,IF($F826=125,'2. Velg maks og min hastigheter'!$H$6,IF($F826=160,'2. Velg maks og min hastigheter'!$H$7,IF($F826=200,'2. Velg maks og min hastigheter'!$H$8,IF($F826=250,'2. Velg maks og min hastigheter'!$H$9,IF($F826=315,'2. Velg maks og min hastigheter'!$H$10,IF($F826=400,'2. Velg maks og min hastigheter'!$H$11,IF($F826=500,'2. Velg maks og min hastigheter'!$H$12,IF($F826=630,'2. Velg maks og min hastigheter'!$H$13,VLOOKUP($F826,'Dim, min og maks'!$A$11:$H$54,6,FALSE)*3600*1.5)))))))))))),0),"")</f>
        <v/>
      </c>
      <c r="K826" s="174"/>
      <c r="L826" s="175" t="str">
        <f t="shared" si="29"/>
        <v/>
      </c>
      <c r="M826" s="233" t="str">
        <f t="shared" si="28"/>
        <v/>
      </c>
      <c r="N826" s="233"/>
      <c r="O826" s="233"/>
      <c r="P826" s="164"/>
    </row>
    <row r="827" spans="1:16" ht="15" customHeight="1" x14ac:dyDescent="0.3">
      <c r="A827" s="155"/>
      <c r="B827" s="174" t="s">
        <v>425</v>
      </c>
      <c r="C827" s="164"/>
      <c r="D827" s="164"/>
      <c r="E827" s="164"/>
      <c r="F827" s="169" t="str">
        <f>IF($E827&lt;20,"",IF(H827=CAV!$A$3,IF($E827&lt;='CAV hastighet'!$E$5,100,IF($E827&lt;='CAV hastighet'!$E$6,125,IF($E827&lt;='CAV hastighet'!$E$7,160,IF($E827&lt;='CAV hastighet'!$E$8,200,IF($E827&lt;='CAV hastighet'!$E$9,250,IF($E827&lt;='CAV hastighet'!$E$10,315,IF($E827&lt;='CAV hastighet'!$E$11,400,IF($E827&lt;='CAV hastighet'!$E$12,500,IF($E827&lt;='CAV hastighet'!$E$13,630,"Dim må overstyres"))))))))),IF($E827&lt;='2. Velg maks og min hastigheter'!$E$5,100,IF($E827&lt;='2. Velg maks og min hastigheter'!$E$6,125,IF($E827&lt;='2. Velg maks og min hastigheter'!$E$7,160,IF($E827&lt;='2. Velg maks og min hastigheter'!$E$8,200,IF($E827&lt;='2. Velg maks og min hastigheter'!$E$9,250,IF($E827&lt;='2. Velg maks og min hastigheter'!$E$10,315,IF($E827&lt;='2. Velg maks og min hastigheter'!$E$11,400,IF($E827&lt;='2. Velg maks og min hastigheter'!$E$12,500,IF($E827&lt;='2. Velg maks og min hastigheter'!$E$13,630,"Bruk rektangulært")))))))))))</f>
        <v/>
      </c>
      <c r="G827" s="170"/>
      <c r="H827" s="170"/>
      <c r="I827" s="172" t="str">
        <f>IFERROR(IF(OR($E827="",F827=""),"",IF(AND(F827="Bruk rektangulært",G827=""),"",ROUND(IF(G827&lt;&gt;"",IF( VLOOKUP(G827,'Dim, min og maks'!$A$2:$F$54,6,FALSE)&lt;&gt;0,'1. Prosjekteringsverktøy'!E827/3600/VLOOKUP(G827,'Dim, min og maks'!$A$2:$F$54,6,FALSE),(E827/3600)/(((G827/2/1000))^2*PI())),IF( VLOOKUP(F827,'Dim, min og maks'!$A$2:$F$54,6,FALSE)&lt;&gt;0,'1. Prosjekteringsverktøy'!E827/3600/VLOOKUP($F827,'Dim, min og maks'!$A$2:$F$54,6,FALSE),($E827/3600)/((($F827/2/1000))^2*PI()))),1))),"Dim finnes ikke")</f>
        <v/>
      </c>
      <c r="J827" s="173" t="str">
        <f>IFERROR(ROUND(IF($F827=0,"",IF(H827=CAV!$A$3,E827,IF(G827&lt;&gt;"",IF($G827=100,'2. Velg maks og min hastigheter'!$H$5,IF($G827=125,'2. Velg maks og min hastigheter'!$H$6,IF($G827=160,'2. Velg maks og min hastigheter'!$H$7,IF($G827=200,'2. Velg maks og min hastigheter'!$H$8,IF($G827=250,'2. Velg maks og min hastigheter'!$H$9,IF($G827=315,'2. Velg maks og min hastigheter'!$H$10,IF($G827=400,'2. Velg maks og min hastigheter'!$H$11,IF($G827=500,'2. Velg maks og min hastigheter'!$H$12,IF($G827=630,'2. Velg maks og min hastigheter'!$H$13,VLOOKUP($G827,'Dim, min og maks'!$A$11:$H$54,6,FALSE)*3600*1.5))))))))),IF($F827=100,'2. Velg maks og min hastigheter'!$H$5,IF($F827=125,'2. Velg maks og min hastigheter'!$H$6,IF($F827=160,'2. Velg maks og min hastigheter'!$H$7,IF($F827=200,'2. Velg maks og min hastigheter'!$H$8,IF($F827=250,'2. Velg maks og min hastigheter'!$H$9,IF($F827=315,'2. Velg maks og min hastigheter'!$H$10,IF($F827=400,'2. Velg maks og min hastigheter'!$H$11,IF($F827=500,'2. Velg maks og min hastigheter'!$H$12,IF($F827=630,'2. Velg maks og min hastigheter'!$H$13,VLOOKUP($F827,'Dim, min og maks'!$A$11:$H$54,6,FALSE)*3600*1.5)))))))))))),0),"")</f>
        <v/>
      </c>
      <c r="K827" s="174"/>
      <c r="L827" s="175" t="str">
        <f t="shared" si="29"/>
        <v/>
      </c>
      <c r="M827" s="233" t="str">
        <f t="shared" si="28"/>
        <v/>
      </c>
      <c r="N827" s="233"/>
      <c r="O827" s="233"/>
      <c r="P827" s="164"/>
    </row>
    <row r="828" spans="1:16" ht="15" customHeight="1" x14ac:dyDescent="0.3">
      <c r="A828" s="155"/>
      <c r="B828" s="174" t="s">
        <v>425</v>
      </c>
      <c r="C828" s="164"/>
      <c r="D828" s="164"/>
      <c r="E828" s="164"/>
      <c r="F828" s="169" t="str">
        <f>IF($E828&lt;20,"",IF(H828=CAV!$A$3,IF($E828&lt;='CAV hastighet'!$E$5,100,IF($E828&lt;='CAV hastighet'!$E$6,125,IF($E828&lt;='CAV hastighet'!$E$7,160,IF($E828&lt;='CAV hastighet'!$E$8,200,IF($E828&lt;='CAV hastighet'!$E$9,250,IF($E828&lt;='CAV hastighet'!$E$10,315,IF($E828&lt;='CAV hastighet'!$E$11,400,IF($E828&lt;='CAV hastighet'!$E$12,500,IF($E828&lt;='CAV hastighet'!$E$13,630,"Dim må overstyres"))))))))),IF($E828&lt;='2. Velg maks og min hastigheter'!$E$5,100,IF($E828&lt;='2. Velg maks og min hastigheter'!$E$6,125,IF($E828&lt;='2. Velg maks og min hastigheter'!$E$7,160,IF($E828&lt;='2. Velg maks og min hastigheter'!$E$8,200,IF($E828&lt;='2. Velg maks og min hastigheter'!$E$9,250,IF($E828&lt;='2. Velg maks og min hastigheter'!$E$10,315,IF($E828&lt;='2. Velg maks og min hastigheter'!$E$11,400,IF($E828&lt;='2. Velg maks og min hastigheter'!$E$12,500,IF($E828&lt;='2. Velg maks og min hastigheter'!$E$13,630,"Bruk rektangulært")))))))))))</f>
        <v/>
      </c>
      <c r="G828" s="170"/>
      <c r="H828" s="170"/>
      <c r="I828" s="172" t="str">
        <f>IFERROR(IF(OR($E828="",F828=""),"",IF(AND(F828="Bruk rektangulært",G828=""),"",ROUND(IF(G828&lt;&gt;"",IF( VLOOKUP(G828,'Dim, min og maks'!$A$2:$F$54,6,FALSE)&lt;&gt;0,'1. Prosjekteringsverktøy'!E828/3600/VLOOKUP(G828,'Dim, min og maks'!$A$2:$F$54,6,FALSE),(E828/3600)/(((G828/2/1000))^2*PI())),IF( VLOOKUP(F828,'Dim, min og maks'!$A$2:$F$54,6,FALSE)&lt;&gt;0,'1. Prosjekteringsverktøy'!E828/3600/VLOOKUP($F828,'Dim, min og maks'!$A$2:$F$54,6,FALSE),($E828/3600)/((($F828/2/1000))^2*PI()))),1))),"Dim finnes ikke")</f>
        <v/>
      </c>
      <c r="J828" s="173" t="str">
        <f>IFERROR(ROUND(IF($F828=0,"",IF(H828=CAV!$A$3,E828,IF(G828&lt;&gt;"",IF($G828=100,'2. Velg maks og min hastigheter'!$H$5,IF($G828=125,'2. Velg maks og min hastigheter'!$H$6,IF($G828=160,'2. Velg maks og min hastigheter'!$H$7,IF($G828=200,'2. Velg maks og min hastigheter'!$H$8,IF($G828=250,'2. Velg maks og min hastigheter'!$H$9,IF($G828=315,'2. Velg maks og min hastigheter'!$H$10,IF($G828=400,'2. Velg maks og min hastigheter'!$H$11,IF($G828=500,'2. Velg maks og min hastigheter'!$H$12,IF($G828=630,'2. Velg maks og min hastigheter'!$H$13,VLOOKUP($G828,'Dim, min og maks'!$A$11:$H$54,6,FALSE)*3600*1.5))))))))),IF($F828=100,'2. Velg maks og min hastigheter'!$H$5,IF($F828=125,'2. Velg maks og min hastigheter'!$H$6,IF($F828=160,'2. Velg maks og min hastigheter'!$H$7,IF($F828=200,'2. Velg maks og min hastigheter'!$H$8,IF($F828=250,'2. Velg maks og min hastigheter'!$H$9,IF($F828=315,'2. Velg maks og min hastigheter'!$H$10,IF($F828=400,'2. Velg maks og min hastigheter'!$H$11,IF($F828=500,'2. Velg maks og min hastigheter'!$H$12,IF($F828=630,'2. Velg maks og min hastigheter'!$H$13,VLOOKUP($F828,'Dim, min og maks'!$A$11:$H$54,6,FALSE)*3600*1.5)))))))))))),0),"")</f>
        <v/>
      </c>
      <c r="K828" s="174"/>
      <c r="L828" s="175" t="str">
        <f t="shared" si="29"/>
        <v/>
      </c>
      <c r="M828" s="233" t="str">
        <f t="shared" si="28"/>
        <v/>
      </c>
      <c r="N828" s="233"/>
      <c r="O828" s="233"/>
      <c r="P828" s="164"/>
    </row>
    <row r="829" spans="1:16" ht="15" customHeight="1" x14ac:dyDescent="0.3">
      <c r="A829" s="155"/>
      <c r="B829" s="174" t="s">
        <v>425</v>
      </c>
      <c r="C829" s="164"/>
      <c r="D829" s="164"/>
      <c r="E829" s="164"/>
      <c r="F829" s="169" t="str">
        <f>IF($E829&lt;20,"",IF(H829=CAV!$A$3,IF($E829&lt;='CAV hastighet'!$E$5,100,IF($E829&lt;='CAV hastighet'!$E$6,125,IF($E829&lt;='CAV hastighet'!$E$7,160,IF($E829&lt;='CAV hastighet'!$E$8,200,IF($E829&lt;='CAV hastighet'!$E$9,250,IF($E829&lt;='CAV hastighet'!$E$10,315,IF($E829&lt;='CAV hastighet'!$E$11,400,IF($E829&lt;='CAV hastighet'!$E$12,500,IF($E829&lt;='CAV hastighet'!$E$13,630,"Dim må overstyres"))))))))),IF($E829&lt;='2. Velg maks og min hastigheter'!$E$5,100,IF($E829&lt;='2. Velg maks og min hastigheter'!$E$6,125,IF($E829&lt;='2. Velg maks og min hastigheter'!$E$7,160,IF($E829&lt;='2. Velg maks og min hastigheter'!$E$8,200,IF($E829&lt;='2. Velg maks og min hastigheter'!$E$9,250,IF($E829&lt;='2. Velg maks og min hastigheter'!$E$10,315,IF($E829&lt;='2. Velg maks og min hastigheter'!$E$11,400,IF($E829&lt;='2. Velg maks og min hastigheter'!$E$12,500,IF($E829&lt;='2. Velg maks og min hastigheter'!$E$13,630,"Bruk rektangulært")))))))))))</f>
        <v/>
      </c>
      <c r="G829" s="170"/>
      <c r="H829" s="170"/>
      <c r="I829" s="172" t="str">
        <f>IFERROR(IF(OR($E829="",F829=""),"",IF(AND(F829="Bruk rektangulært",G829=""),"",ROUND(IF(G829&lt;&gt;"",IF( VLOOKUP(G829,'Dim, min og maks'!$A$2:$F$54,6,FALSE)&lt;&gt;0,'1. Prosjekteringsverktøy'!E829/3600/VLOOKUP(G829,'Dim, min og maks'!$A$2:$F$54,6,FALSE),(E829/3600)/(((G829/2/1000))^2*PI())),IF( VLOOKUP(F829,'Dim, min og maks'!$A$2:$F$54,6,FALSE)&lt;&gt;0,'1. Prosjekteringsverktøy'!E829/3600/VLOOKUP($F829,'Dim, min og maks'!$A$2:$F$54,6,FALSE),($E829/3600)/((($F829/2/1000))^2*PI()))),1))),"Dim finnes ikke")</f>
        <v/>
      </c>
      <c r="J829" s="173" t="str">
        <f>IFERROR(ROUND(IF($F829=0,"",IF(H829=CAV!$A$3,E829,IF(G829&lt;&gt;"",IF($G829=100,'2. Velg maks og min hastigheter'!$H$5,IF($G829=125,'2. Velg maks og min hastigheter'!$H$6,IF($G829=160,'2. Velg maks og min hastigheter'!$H$7,IF($G829=200,'2. Velg maks og min hastigheter'!$H$8,IF($G829=250,'2. Velg maks og min hastigheter'!$H$9,IF($G829=315,'2. Velg maks og min hastigheter'!$H$10,IF($G829=400,'2. Velg maks og min hastigheter'!$H$11,IF($G829=500,'2. Velg maks og min hastigheter'!$H$12,IF($G829=630,'2. Velg maks og min hastigheter'!$H$13,VLOOKUP($G829,'Dim, min og maks'!$A$11:$H$54,6,FALSE)*3600*1.5))))))))),IF($F829=100,'2. Velg maks og min hastigheter'!$H$5,IF($F829=125,'2. Velg maks og min hastigheter'!$H$6,IF($F829=160,'2. Velg maks og min hastigheter'!$H$7,IF($F829=200,'2. Velg maks og min hastigheter'!$H$8,IF($F829=250,'2. Velg maks og min hastigheter'!$H$9,IF($F829=315,'2. Velg maks og min hastigheter'!$H$10,IF($F829=400,'2. Velg maks og min hastigheter'!$H$11,IF($F829=500,'2. Velg maks og min hastigheter'!$H$12,IF($F829=630,'2. Velg maks og min hastigheter'!$H$13,VLOOKUP($F829,'Dim, min og maks'!$A$11:$H$54,6,FALSE)*3600*1.5)))))))))))),0),"")</f>
        <v/>
      </c>
      <c r="K829" s="174"/>
      <c r="L829" s="175" t="str">
        <f t="shared" si="29"/>
        <v/>
      </c>
      <c r="M829" s="233" t="str">
        <f t="shared" si="28"/>
        <v/>
      </c>
      <c r="N829" s="233"/>
      <c r="O829" s="233"/>
      <c r="P829" s="164"/>
    </row>
    <row r="830" spans="1:16" ht="15" customHeight="1" x14ac:dyDescent="0.3">
      <c r="A830" s="155"/>
      <c r="B830" s="174" t="s">
        <v>425</v>
      </c>
      <c r="C830" s="164"/>
      <c r="D830" s="164"/>
      <c r="E830" s="164"/>
      <c r="F830" s="169" t="str">
        <f>IF($E830&lt;20,"",IF(H830=CAV!$A$3,IF($E830&lt;='CAV hastighet'!$E$5,100,IF($E830&lt;='CAV hastighet'!$E$6,125,IF($E830&lt;='CAV hastighet'!$E$7,160,IF($E830&lt;='CAV hastighet'!$E$8,200,IF($E830&lt;='CAV hastighet'!$E$9,250,IF($E830&lt;='CAV hastighet'!$E$10,315,IF($E830&lt;='CAV hastighet'!$E$11,400,IF($E830&lt;='CAV hastighet'!$E$12,500,IF($E830&lt;='CAV hastighet'!$E$13,630,"Dim må overstyres"))))))))),IF($E830&lt;='2. Velg maks og min hastigheter'!$E$5,100,IF($E830&lt;='2. Velg maks og min hastigheter'!$E$6,125,IF($E830&lt;='2. Velg maks og min hastigheter'!$E$7,160,IF($E830&lt;='2. Velg maks og min hastigheter'!$E$8,200,IF($E830&lt;='2. Velg maks og min hastigheter'!$E$9,250,IF($E830&lt;='2. Velg maks og min hastigheter'!$E$10,315,IF($E830&lt;='2. Velg maks og min hastigheter'!$E$11,400,IF($E830&lt;='2. Velg maks og min hastigheter'!$E$12,500,IF($E830&lt;='2. Velg maks og min hastigheter'!$E$13,630,"Bruk rektangulært")))))))))))</f>
        <v/>
      </c>
      <c r="G830" s="170"/>
      <c r="H830" s="170"/>
      <c r="I830" s="172" t="str">
        <f>IFERROR(IF(OR($E830="",F830=""),"",IF(AND(F830="Bruk rektangulært",G830=""),"",ROUND(IF(G830&lt;&gt;"",IF( VLOOKUP(G830,'Dim, min og maks'!$A$2:$F$54,6,FALSE)&lt;&gt;0,'1. Prosjekteringsverktøy'!E830/3600/VLOOKUP(G830,'Dim, min og maks'!$A$2:$F$54,6,FALSE),(E830/3600)/(((G830/2/1000))^2*PI())),IF( VLOOKUP(F830,'Dim, min og maks'!$A$2:$F$54,6,FALSE)&lt;&gt;0,'1. Prosjekteringsverktøy'!E830/3600/VLOOKUP($F830,'Dim, min og maks'!$A$2:$F$54,6,FALSE),($E830/3600)/((($F830/2/1000))^2*PI()))),1))),"Dim finnes ikke")</f>
        <v/>
      </c>
      <c r="J830" s="173" t="str">
        <f>IFERROR(ROUND(IF($F830=0,"",IF(H830=CAV!$A$3,E830,IF(G830&lt;&gt;"",IF($G830=100,'2. Velg maks og min hastigheter'!$H$5,IF($G830=125,'2. Velg maks og min hastigheter'!$H$6,IF($G830=160,'2. Velg maks og min hastigheter'!$H$7,IF($G830=200,'2. Velg maks og min hastigheter'!$H$8,IF($G830=250,'2. Velg maks og min hastigheter'!$H$9,IF($G830=315,'2. Velg maks og min hastigheter'!$H$10,IF($G830=400,'2. Velg maks og min hastigheter'!$H$11,IF($G830=500,'2. Velg maks og min hastigheter'!$H$12,IF($G830=630,'2. Velg maks og min hastigheter'!$H$13,VLOOKUP($G830,'Dim, min og maks'!$A$11:$H$54,6,FALSE)*3600*1.5))))))))),IF($F830=100,'2. Velg maks og min hastigheter'!$H$5,IF($F830=125,'2. Velg maks og min hastigheter'!$H$6,IF($F830=160,'2. Velg maks og min hastigheter'!$H$7,IF($F830=200,'2. Velg maks og min hastigheter'!$H$8,IF($F830=250,'2. Velg maks og min hastigheter'!$H$9,IF($F830=315,'2. Velg maks og min hastigheter'!$H$10,IF($F830=400,'2. Velg maks og min hastigheter'!$H$11,IF($F830=500,'2. Velg maks og min hastigheter'!$H$12,IF($F830=630,'2. Velg maks og min hastigheter'!$H$13,VLOOKUP($F830,'Dim, min og maks'!$A$11:$H$54,6,FALSE)*3600*1.5)))))))))))),0),"")</f>
        <v/>
      </c>
      <c r="K830" s="174"/>
      <c r="L830" s="175" t="str">
        <f t="shared" si="29"/>
        <v/>
      </c>
      <c r="M830" s="233" t="str">
        <f t="shared" si="28"/>
        <v/>
      </c>
      <c r="N830" s="233"/>
      <c r="O830" s="233"/>
      <c r="P830" s="164"/>
    </row>
    <row r="831" spans="1:16" ht="15" customHeight="1" x14ac:dyDescent="0.3">
      <c r="A831" s="155"/>
      <c r="B831" s="174" t="s">
        <v>425</v>
      </c>
      <c r="C831" s="164"/>
      <c r="D831" s="164"/>
      <c r="E831" s="164"/>
      <c r="F831" s="169" t="str">
        <f>IF($E831&lt;20,"",IF(H831=CAV!$A$3,IF($E831&lt;='CAV hastighet'!$E$5,100,IF($E831&lt;='CAV hastighet'!$E$6,125,IF($E831&lt;='CAV hastighet'!$E$7,160,IF($E831&lt;='CAV hastighet'!$E$8,200,IF($E831&lt;='CAV hastighet'!$E$9,250,IF($E831&lt;='CAV hastighet'!$E$10,315,IF($E831&lt;='CAV hastighet'!$E$11,400,IF($E831&lt;='CAV hastighet'!$E$12,500,IF($E831&lt;='CAV hastighet'!$E$13,630,"Dim må overstyres"))))))))),IF($E831&lt;='2. Velg maks og min hastigheter'!$E$5,100,IF($E831&lt;='2. Velg maks og min hastigheter'!$E$6,125,IF($E831&lt;='2. Velg maks og min hastigheter'!$E$7,160,IF($E831&lt;='2. Velg maks og min hastigheter'!$E$8,200,IF($E831&lt;='2. Velg maks og min hastigheter'!$E$9,250,IF($E831&lt;='2. Velg maks og min hastigheter'!$E$10,315,IF($E831&lt;='2. Velg maks og min hastigheter'!$E$11,400,IF($E831&lt;='2. Velg maks og min hastigheter'!$E$12,500,IF($E831&lt;='2. Velg maks og min hastigheter'!$E$13,630,"Bruk rektangulært")))))))))))</f>
        <v/>
      </c>
      <c r="G831" s="170"/>
      <c r="H831" s="170"/>
      <c r="I831" s="172" t="str">
        <f>IFERROR(IF(OR($E831="",F831=""),"",IF(AND(F831="Bruk rektangulært",G831=""),"",ROUND(IF(G831&lt;&gt;"",IF( VLOOKUP(G831,'Dim, min og maks'!$A$2:$F$54,6,FALSE)&lt;&gt;0,'1. Prosjekteringsverktøy'!E831/3600/VLOOKUP(G831,'Dim, min og maks'!$A$2:$F$54,6,FALSE),(E831/3600)/(((G831/2/1000))^2*PI())),IF( VLOOKUP(F831,'Dim, min og maks'!$A$2:$F$54,6,FALSE)&lt;&gt;0,'1. Prosjekteringsverktøy'!E831/3600/VLOOKUP($F831,'Dim, min og maks'!$A$2:$F$54,6,FALSE),($E831/3600)/((($F831/2/1000))^2*PI()))),1))),"Dim finnes ikke")</f>
        <v/>
      </c>
      <c r="J831" s="173" t="str">
        <f>IFERROR(ROUND(IF($F831=0,"",IF(H831=CAV!$A$3,E831,IF(G831&lt;&gt;"",IF($G831=100,'2. Velg maks og min hastigheter'!$H$5,IF($G831=125,'2. Velg maks og min hastigheter'!$H$6,IF($G831=160,'2. Velg maks og min hastigheter'!$H$7,IF($G831=200,'2. Velg maks og min hastigheter'!$H$8,IF($G831=250,'2. Velg maks og min hastigheter'!$H$9,IF($G831=315,'2. Velg maks og min hastigheter'!$H$10,IF($G831=400,'2. Velg maks og min hastigheter'!$H$11,IF($G831=500,'2. Velg maks og min hastigheter'!$H$12,IF($G831=630,'2. Velg maks og min hastigheter'!$H$13,VLOOKUP($G831,'Dim, min og maks'!$A$11:$H$54,6,FALSE)*3600*1.5))))))))),IF($F831=100,'2. Velg maks og min hastigheter'!$H$5,IF($F831=125,'2. Velg maks og min hastigheter'!$H$6,IF($F831=160,'2. Velg maks og min hastigheter'!$H$7,IF($F831=200,'2. Velg maks og min hastigheter'!$H$8,IF($F831=250,'2. Velg maks og min hastigheter'!$H$9,IF($F831=315,'2. Velg maks og min hastigheter'!$H$10,IF($F831=400,'2. Velg maks og min hastigheter'!$H$11,IF($F831=500,'2. Velg maks og min hastigheter'!$H$12,IF($F831=630,'2. Velg maks og min hastigheter'!$H$13,VLOOKUP($F831,'Dim, min og maks'!$A$11:$H$54,6,FALSE)*3600*1.5)))))))))))),0),"")</f>
        <v/>
      </c>
      <c r="K831" s="174"/>
      <c r="L831" s="175" t="str">
        <f t="shared" si="29"/>
        <v/>
      </c>
      <c r="M831" s="233" t="str">
        <f t="shared" si="28"/>
        <v/>
      </c>
      <c r="N831" s="233"/>
      <c r="O831" s="233"/>
      <c r="P831" s="164"/>
    </row>
    <row r="832" spans="1:16" ht="15" customHeight="1" x14ac:dyDescent="0.3">
      <c r="A832" s="155"/>
      <c r="B832" s="174" t="s">
        <v>425</v>
      </c>
      <c r="C832" s="164"/>
      <c r="D832" s="164"/>
      <c r="E832" s="164"/>
      <c r="F832" s="169" t="str">
        <f>IF($E832&lt;20,"",IF(H832=CAV!$A$3,IF($E832&lt;='CAV hastighet'!$E$5,100,IF($E832&lt;='CAV hastighet'!$E$6,125,IF($E832&lt;='CAV hastighet'!$E$7,160,IF($E832&lt;='CAV hastighet'!$E$8,200,IF($E832&lt;='CAV hastighet'!$E$9,250,IF($E832&lt;='CAV hastighet'!$E$10,315,IF($E832&lt;='CAV hastighet'!$E$11,400,IF($E832&lt;='CAV hastighet'!$E$12,500,IF($E832&lt;='CAV hastighet'!$E$13,630,"Dim må overstyres"))))))))),IF($E832&lt;='2. Velg maks og min hastigheter'!$E$5,100,IF($E832&lt;='2. Velg maks og min hastigheter'!$E$6,125,IF($E832&lt;='2. Velg maks og min hastigheter'!$E$7,160,IF($E832&lt;='2. Velg maks og min hastigheter'!$E$8,200,IF($E832&lt;='2. Velg maks og min hastigheter'!$E$9,250,IF($E832&lt;='2. Velg maks og min hastigheter'!$E$10,315,IF($E832&lt;='2. Velg maks og min hastigheter'!$E$11,400,IF($E832&lt;='2. Velg maks og min hastigheter'!$E$12,500,IF($E832&lt;='2. Velg maks og min hastigheter'!$E$13,630,"Bruk rektangulært")))))))))))</f>
        <v/>
      </c>
      <c r="G832" s="170"/>
      <c r="H832" s="170"/>
      <c r="I832" s="172" t="str">
        <f>IFERROR(IF(OR($E832="",F832=""),"",IF(AND(F832="Bruk rektangulært",G832=""),"",ROUND(IF(G832&lt;&gt;"",IF( VLOOKUP(G832,'Dim, min og maks'!$A$2:$F$54,6,FALSE)&lt;&gt;0,'1. Prosjekteringsverktøy'!E832/3600/VLOOKUP(G832,'Dim, min og maks'!$A$2:$F$54,6,FALSE),(E832/3600)/(((G832/2/1000))^2*PI())),IF( VLOOKUP(F832,'Dim, min og maks'!$A$2:$F$54,6,FALSE)&lt;&gt;0,'1. Prosjekteringsverktøy'!E832/3600/VLOOKUP($F832,'Dim, min og maks'!$A$2:$F$54,6,FALSE),($E832/3600)/((($F832/2/1000))^2*PI()))),1))),"Dim finnes ikke")</f>
        <v/>
      </c>
      <c r="J832" s="173" t="str">
        <f>IFERROR(ROUND(IF($F832=0,"",IF(H832=CAV!$A$3,E832,IF(G832&lt;&gt;"",IF($G832=100,'2. Velg maks og min hastigheter'!$H$5,IF($G832=125,'2. Velg maks og min hastigheter'!$H$6,IF($G832=160,'2. Velg maks og min hastigheter'!$H$7,IF($G832=200,'2. Velg maks og min hastigheter'!$H$8,IF($G832=250,'2. Velg maks og min hastigheter'!$H$9,IF($G832=315,'2. Velg maks og min hastigheter'!$H$10,IF($G832=400,'2. Velg maks og min hastigheter'!$H$11,IF($G832=500,'2. Velg maks og min hastigheter'!$H$12,IF($G832=630,'2. Velg maks og min hastigheter'!$H$13,VLOOKUP($G832,'Dim, min og maks'!$A$11:$H$54,6,FALSE)*3600*1.5))))))))),IF($F832=100,'2. Velg maks og min hastigheter'!$H$5,IF($F832=125,'2. Velg maks og min hastigheter'!$H$6,IF($F832=160,'2. Velg maks og min hastigheter'!$H$7,IF($F832=200,'2. Velg maks og min hastigheter'!$H$8,IF($F832=250,'2. Velg maks og min hastigheter'!$H$9,IF($F832=315,'2. Velg maks og min hastigheter'!$H$10,IF($F832=400,'2. Velg maks og min hastigheter'!$H$11,IF($F832=500,'2. Velg maks og min hastigheter'!$H$12,IF($F832=630,'2. Velg maks og min hastigheter'!$H$13,VLOOKUP($F832,'Dim, min og maks'!$A$11:$H$54,6,FALSE)*3600*1.5)))))))))))),0),"")</f>
        <v/>
      </c>
      <c r="K832" s="174"/>
      <c r="L832" s="175" t="str">
        <f t="shared" si="29"/>
        <v/>
      </c>
      <c r="M832" s="233" t="str">
        <f t="shared" si="28"/>
        <v/>
      </c>
      <c r="N832" s="233"/>
      <c r="O832" s="233"/>
      <c r="P832" s="164"/>
    </row>
    <row r="833" spans="1:16" ht="15" customHeight="1" x14ac:dyDescent="0.3">
      <c r="A833" s="155"/>
      <c r="B833" s="174" t="s">
        <v>425</v>
      </c>
      <c r="C833" s="164"/>
      <c r="D833" s="164"/>
      <c r="E833" s="164"/>
      <c r="F833" s="169" t="str">
        <f>IF($E833&lt;20,"",IF(H833=CAV!$A$3,IF($E833&lt;='CAV hastighet'!$E$5,100,IF($E833&lt;='CAV hastighet'!$E$6,125,IF($E833&lt;='CAV hastighet'!$E$7,160,IF($E833&lt;='CAV hastighet'!$E$8,200,IF($E833&lt;='CAV hastighet'!$E$9,250,IF($E833&lt;='CAV hastighet'!$E$10,315,IF($E833&lt;='CAV hastighet'!$E$11,400,IF($E833&lt;='CAV hastighet'!$E$12,500,IF($E833&lt;='CAV hastighet'!$E$13,630,"Dim må overstyres"))))))))),IF($E833&lt;='2. Velg maks og min hastigheter'!$E$5,100,IF($E833&lt;='2. Velg maks og min hastigheter'!$E$6,125,IF($E833&lt;='2. Velg maks og min hastigheter'!$E$7,160,IF($E833&lt;='2. Velg maks og min hastigheter'!$E$8,200,IF($E833&lt;='2. Velg maks og min hastigheter'!$E$9,250,IF($E833&lt;='2. Velg maks og min hastigheter'!$E$10,315,IF($E833&lt;='2. Velg maks og min hastigheter'!$E$11,400,IF($E833&lt;='2. Velg maks og min hastigheter'!$E$12,500,IF($E833&lt;='2. Velg maks og min hastigheter'!$E$13,630,"Bruk rektangulært")))))))))))</f>
        <v/>
      </c>
      <c r="G833" s="170"/>
      <c r="H833" s="170"/>
      <c r="I833" s="172" t="str">
        <f>IFERROR(IF(OR($E833="",F833=""),"",IF(AND(F833="Bruk rektangulært",G833=""),"",ROUND(IF(G833&lt;&gt;"",IF( VLOOKUP(G833,'Dim, min og maks'!$A$2:$F$54,6,FALSE)&lt;&gt;0,'1. Prosjekteringsverktøy'!E833/3600/VLOOKUP(G833,'Dim, min og maks'!$A$2:$F$54,6,FALSE),(E833/3600)/(((G833/2/1000))^2*PI())),IF( VLOOKUP(F833,'Dim, min og maks'!$A$2:$F$54,6,FALSE)&lt;&gt;0,'1. Prosjekteringsverktøy'!E833/3600/VLOOKUP($F833,'Dim, min og maks'!$A$2:$F$54,6,FALSE),($E833/3600)/((($F833/2/1000))^2*PI()))),1))),"Dim finnes ikke")</f>
        <v/>
      </c>
      <c r="J833" s="173" t="str">
        <f>IFERROR(ROUND(IF($F833=0,"",IF(H833=CAV!$A$3,E833,IF(G833&lt;&gt;"",IF($G833=100,'2. Velg maks og min hastigheter'!$H$5,IF($G833=125,'2. Velg maks og min hastigheter'!$H$6,IF($G833=160,'2. Velg maks og min hastigheter'!$H$7,IF($G833=200,'2. Velg maks og min hastigheter'!$H$8,IF($G833=250,'2. Velg maks og min hastigheter'!$H$9,IF($G833=315,'2. Velg maks og min hastigheter'!$H$10,IF($G833=400,'2. Velg maks og min hastigheter'!$H$11,IF($G833=500,'2. Velg maks og min hastigheter'!$H$12,IF($G833=630,'2. Velg maks og min hastigheter'!$H$13,VLOOKUP($G833,'Dim, min og maks'!$A$11:$H$54,6,FALSE)*3600*1.5))))))))),IF($F833=100,'2. Velg maks og min hastigheter'!$H$5,IF($F833=125,'2. Velg maks og min hastigheter'!$H$6,IF($F833=160,'2. Velg maks og min hastigheter'!$H$7,IF($F833=200,'2. Velg maks og min hastigheter'!$H$8,IF($F833=250,'2. Velg maks og min hastigheter'!$H$9,IF($F833=315,'2. Velg maks og min hastigheter'!$H$10,IF($F833=400,'2. Velg maks og min hastigheter'!$H$11,IF($F833=500,'2. Velg maks og min hastigheter'!$H$12,IF($F833=630,'2. Velg maks og min hastigheter'!$H$13,VLOOKUP($F833,'Dim, min og maks'!$A$11:$H$54,6,FALSE)*3600*1.5)))))))))))),0),"")</f>
        <v/>
      </c>
      <c r="K833" s="174"/>
      <c r="L833" s="175" t="str">
        <f t="shared" si="29"/>
        <v/>
      </c>
      <c r="M833" s="233" t="str">
        <f t="shared" si="28"/>
        <v/>
      </c>
      <c r="N833" s="233"/>
      <c r="O833" s="233"/>
      <c r="P833" s="164"/>
    </row>
    <row r="834" spans="1:16" ht="15" customHeight="1" x14ac:dyDescent="0.3">
      <c r="A834" s="155"/>
      <c r="B834" s="174" t="s">
        <v>425</v>
      </c>
      <c r="C834" s="164"/>
      <c r="D834" s="164"/>
      <c r="E834" s="164"/>
      <c r="F834" s="169" t="str">
        <f>IF($E834&lt;20,"",IF(H834=CAV!$A$3,IF($E834&lt;='CAV hastighet'!$E$5,100,IF($E834&lt;='CAV hastighet'!$E$6,125,IF($E834&lt;='CAV hastighet'!$E$7,160,IF($E834&lt;='CAV hastighet'!$E$8,200,IF($E834&lt;='CAV hastighet'!$E$9,250,IF($E834&lt;='CAV hastighet'!$E$10,315,IF($E834&lt;='CAV hastighet'!$E$11,400,IF($E834&lt;='CAV hastighet'!$E$12,500,IF($E834&lt;='CAV hastighet'!$E$13,630,"Dim må overstyres"))))))))),IF($E834&lt;='2. Velg maks og min hastigheter'!$E$5,100,IF($E834&lt;='2. Velg maks og min hastigheter'!$E$6,125,IF($E834&lt;='2. Velg maks og min hastigheter'!$E$7,160,IF($E834&lt;='2. Velg maks og min hastigheter'!$E$8,200,IF($E834&lt;='2. Velg maks og min hastigheter'!$E$9,250,IF($E834&lt;='2. Velg maks og min hastigheter'!$E$10,315,IF($E834&lt;='2. Velg maks og min hastigheter'!$E$11,400,IF($E834&lt;='2. Velg maks og min hastigheter'!$E$12,500,IF($E834&lt;='2. Velg maks og min hastigheter'!$E$13,630,"Bruk rektangulært")))))))))))</f>
        <v/>
      </c>
      <c r="G834" s="170"/>
      <c r="H834" s="170"/>
      <c r="I834" s="172" t="str">
        <f>IFERROR(IF(OR($E834="",F834=""),"",IF(AND(F834="Bruk rektangulært",G834=""),"",ROUND(IF(G834&lt;&gt;"",IF( VLOOKUP(G834,'Dim, min og maks'!$A$2:$F$54,6,FALSE)&lt;&gt;0,'1. Prosjekteringsverktøy'!E834/3600/VLOOKUP(G834,'Dim, min og maks'!$A$2:$F$54,6,FALSE),(E834/3600)/(((G834/2/1000))^2*PI())),IF( VLOOKUP(F834,'Dim, min og maks'!$A$2:$F$54,6,FALSE)&lt;&gt;0,'1. Prosjekteringsverktøy'!E834/3600/VLOOKUP($F834,'Dim, min og maks'!$A$2:$F$54,6,FALSE),($E834/3600)/((($F834/2/1000))^2*PI()))),1))),"Dim finnes ikke")</f>
        <v/>
      </c>
      <c r="J834" s="173" t="str">
        <f>IFERROR(ROUND(IF($F834=0,"",IF(H834=CAV!$A$3,E834,IF(G834&lt;&gt;"",IF($G834=100,'2. Velg maks og min hastigheter'!$H$5,IF($G834=125,'2. Velg maks og min hastigheter'!$H$6,IF($G834=160,'2. Velg maks og min hastigheter'!$H$7,IF($G834=200,'2. Velg maks og min hastigheter'!$H$8,IF($G834=250,'2. Velg maks og min hastigheter'!$H$9,IF($G834=315,'2. Velg maks og min hastigheter'!$H$10,IF($G834=400,'2. Velg maks og min hastigheter'!$H$11,IF($G834=500,'2. Velg maks og min hastigheter'!$H$12,IF($G834=630,'2. Velg maks og min hastigheter'!$H$13,VLOOKUP($G834,'Dim, min og maks'!$A$11:$H$54,6,FALSE)*3600*1.5))))))))),IF($F834=100,'2. Velg maks og min hastigheter'!$H$5,IF($F834=125,'2. Velg maks og min hastigheter'!$H$6,IF($F834=160,'2. Velg maks og min hastigheter'!$H$7,IF($F834=200,'2. Velg maks og min hastigheter'!$H$8,IF($F834=250,'2. Velg maks og min hastigheter'!$H$9,IF($F834=315,'2. Velg maks og min hastigheter'!$H$10,IF($F834=400,'2. Velg maks og min hastigheter'!$H$11,IF($F834=500,'2. Velg maks og min hastigheter'!$H$12,IF($F834=630,'2. Velg maks og min hastigheter'!$H$13,VLOOKUP($F834,'Dim, min og maks'!$A$11:$H$54,6,FALSE)*3600*1.5)))))))))))),0),"")</f>
        <v/>
      </c>
      <c r="K834" s="174"/>
      <c r="L834" s="175" t="str">
        <f t="shared" si="29"/>
        <v/>
      </c>
      <c r="M834" s="233" t="str">
        <f t="shared" si="28"/>
        <v/>
      </c>
      <c r="N834" s="233"/>
      <c r="O834" s="233"/>
      <c r="P834" s="164"/>
    </row>
    <row r="835" spans="1:16" ht="15" customHeight="1" x14ac:dyDescent="0.3">
      <c r="A835" s="155"/>
      <c r="B835" s="174" t="s">
        <v>425</v>
      </c>
      <c r="C835" s="164"/>
      <c r="D835" s="164"/>
      <c r="E835" s="164"/>
      <c r="F835" s="169" t="str">
        <f>IF($E835&lt;20,"",IF(H835=CAV!$A$3,IF($E835&lt;='CAV hastighet'!$E$5,100,IF($E835&lt;='CAV hastighet'!$E$6,125,IF($E835&lt;='CAV hastighet'!$E$7,160,IF($E835&lt;='CAV hastighet'!$E$8,200,IF($E835&lt;='CAV hastighet'!$E$9,250,IF($E835&lt;='CAV hastighet'!$E$10,315,IF($E835&lt;='CAV hastighet'!$E$11,400,IF($E835&lt;='CAV hastighet'!$E$12,500,IF($E835&lt;='CAV hastighet'!$E$13,630,"Dim må overstyres"))))))))),IF($E835&lt;='2. Velg maks og min hastigheter'!$E$5,100,IF($E835&lt;='2. Velg maks og min hastigheter'!$E$6,125,IF($E835&lt;='2. Velg maks og min hastigheter'!$E$7,160,IF($E835&lt;='2. Velg maks og min hastigheter'!$E$8,200,IF($E835&lt;='2. Velg maks og min hastigheter'!$E$9,250,IF($E835&lt;='2. Velg maks og min hastigheter'!$E$10,315,IF($E835&lt;='2. Velg maks og min hastigheter'!$E$11,400,IF($E835&lt;='2. Velg maks og min hastigheter'!$E$12,500,IF($E835&lt;='2. Velg maks og min hastigheter'!$E$13,630,"Bruk rektangulært")))))))))))</f>
        <v/>
      </c>
      <c r="G835" s="170"/>
      <c r="H835" s="170"/>
      <c r="I835" s="172" t="str">
        <f>IFERROR(IF(OR($E835="",F835=""),"",IF(AND(F835="Bruk rektangulært",G835=""),"",ROUND(IF(G835&lt;&gt;"",IF( VLOOKUP(G835,'Dim, min og maks'!$A$2:$F$54,6,FALSE)&lt;&gt;0,'1. Prosjekteringsverktøy'!E835/3600/VLOOKUP(G835,'Dim, min og maks'!$A$2:$F$54,6,FALSE),(E835/3600)/(((G835/2/1000))^2*PI())),IF( VLOOKUP(F835,'Dim, min og maks'!$A$2:$F$54,6,FALSE)&lt;&gt;0,'1. Prosjekteringsverktøy'!E835/3600/VLOOKUP($F835,'Dim, min og maks'!$A$2:$F$54,6,FALSE),($E835/3600)/((($F835/2/1000))^2*PI()))),1))),"Dim finnes ikke")</f>
        <v/>
      </c>
      <c r="J835" s="173" t="str">
        <f>IFERROR(ROUND(IF($F835=0,"",IF(H835=CAV!$A$3,E835,IF(G835&lt;&gt;"",IF($G835=100,'2. Velg maks og min hastigheter'!$H$5,IF($G835=125,'2. Velg maks og min hastigheter'!$H$6,IF($G835=160,'2. Velg maks og min hastigheter'!$H$7,IF($G835=200,'2. Velg maks og min hastigheter'!$H$8,IF($G835=250,'2. Velg maks og min hastigheter'!$H$9,IF($G835=315,'2. Velg maks og min hastigheter'!$H$10,IF($G835=400,'2. Velg maks og min hastigheter'!$H$11,IF($G835=500,'2. Velg maks og min hastigheter'!$H$12,IF($G835=630,'2. Velg maks og min hastigheter'!$H$13,VLOOKUP($G835,'Dim, min og maks'!$A$11:$H$54,6,FALSE)*3600*1.5))))))))),IF($F835=100,'2. Velg maks og min hastigheter'!$H$5,IF($F835=125,'2. Velg maks og min hastigheter'!$H$6,IF($F835=160,'2. Velg maks og min hastigheter'!$H$7,IF($F835=200,'2. Velg maks og min hastigheter'!$H$8,IF($F835=250,'2. Velg maks og min hastigheter'!$H$9,IF($F835=315,'2. Velg maks og min hastigheter'!$H$10,IF($F835=400,'2. Velg maks og min hastigheter'!$H$11,IF($F835=500,'2. Velg maks og min hastigheter'!$H$12,IF($F835=630,'2. Velg maks og min hastigheter'!$H$13,VLOOKUP($F835,'Dim, min og maks'!$A$11:$H$54,6,FALSE)*3600*1.5)))))))))))),0),"")</f>
        <v/>
      </c>
      <c r="K835" s="174"/>
      <c r="L835" s="175" t="str">
        <f t="shared" si="29"/>
        <v/>
      </c>
      <c r="M835" s="233" t="str">
        <f t="shared" si="28"/>
        <v/>
      </c>
      <c r="N835" s="233"/>
      <c r="O835" s="233"/>
      <c r="P835" s="164"/>
    </row>
    <row r="836" spans="1:16" ht="15" customHeight="1" x14ac:dyDescent="0.3">
      <c r="A836" s="155"/>
      <c r="B836" s="174" t="s">
        <v>425</v>
      </c>
      <c r="C836" s="164"/>
      <c r="D836" s="164"/>
      <c r="E836" s="164"/>
      <c r="F836" s="169" t="str">
        <f>IF($E836&lt;20,"",IF(H836=CAV!$A$3,IF($E836&lt;='CAV hastighet'!$E$5,100,IF($E836&lt;='CAV hastighet'!$E$6,125,IF($E836&lt;='CAV hastighet'!$E$7,160,IF($E836&lt;='CAV hastighet'!$E$8,200,IF($E836&lt;='CAV hastighet'!$E$9,250,IF($E836&lt;='CAV hastighet'!$E$10,315,IF($E836&lt;='CAV hastighet'!$E$11,400,IF($E836&lt;='CAV hastighet'!$E$12,500,IF($E836&lt;='CAV hastighet'!$E$13,630,"Dim må overstyres"))))))))),IF($E836&lt;='2. Velg maks og min hastigheter'!$E$5,100,IF($E836&lt;='2. Velg maks og min hastigheter'!$E$6,125,IF($E836&lt;='2. Velg maks og min hastigheter'!$E$7,160,IF($E836&lt;='2. Velg maks og min hastigheter'!$E$8,200,IF($E836&lt;='2. Velg maks og min hastigheter'!$E$9,250,IF($E836&lt;='2. Velg maks og min hastigheter'!$E$10,315,IF($E836&lt;='2. Velg maks og min hastigheter'!$E$11,400,IF($E836&lt;='2. Velg maks og min hastigheter'!$E$12,500,IF($E836&lt;='2. Velg maks og min hastigheter'!$E$13,630,"Bruk rektangulært")))))))))))</f>
        <v/>
      </c>
      <c r="G836" s="170"/>
      <c r="H836" s="170"/>
      <c r="I836" s="172" t="str">
        <f>IFERROR(IF(OR($E836="",F836=""),"",IF(AND(F836="Bruk rektangulært",G836=""),"",ROUND(IF(G836&lt;&gt;"",IF( VLOOKUP(G836,'Dim, min og maks'!$A$2:$F$54,6,FALSE)&lt;&gt;0,'1. Prosjekteringsverktøy'!E836/3600/VLOOKUP(G836,'Dim, min og maks'!$A$2:$F$54,6,FALSE),(E836/3600)/(((G836/2/1000))^2*PI())),IF( VLOOKUP(F836,'Dim, min og maks'!$A$2:$F$54,6,FALSE)&lt;&gt;0,'1. Prosjekteringsverktøy'!E836/3600/VLOOKUP($F836,'Dim, min og maks'!$A$2:$F$54,6,FALSE),($E836/3600)/((($F836/2/1000))^2*PI()))),1))),"Dim finnes ikke")</f>
        <v/>
      </c>
      <c r="J836" s="173" t="str">
        <f>IFERROR(ROUND(IF($F836=0,"",IF(H836=CAV!$A$3,E836,IF(G836&lt;&gt;"",IF($G836=100,'2. Velg maks og min hastigheter'!$H$5,IF($G836=125,'2. Velg maks og min hastigheter'!$H$6,IF($G836=160,'2. Velg maks og min hastigheter'!$H$7,IF($G836=200,'2. Velg maks og min hastigheter'!$H$8,IF($G836=250,'2. Velg maks og min hastigheter'!$H$9,IF($G836=315,'2. Velg maks og min hastigheter'!$H$10,IF($G836=400,'2. Velg maks og min hastigheter'!$H$11,IF($G836=500,'2. Velg maks og min hastigheter'!$H$12,IF($G836=630,'2. Velg maks og min hastigheter'!$H$13,VLOOKUP($G836,'Dim, min og maks'!$A$11:$H$54,6,FALSE)*3600*1.5))))))))),IF($F836=100,'2. Velg maks og min hastigheter'!$H$5,IF($F836=125,'2. Velg maks og min hastigheter'!$H$6,IF($F836=160,'2. Velg maks og min hastigheter'!$H$7,IF($F836=200,'2. Velg maks og min hastigheter'!$H$8,IF($F836=250,'2. Velg maks og min hastigheter'!$H$9,IF($F836=315,'2. Velg maks og min hastigheter'!$H$10,IF($F836=400,'2. Velg maks og min hastigheter'!$H$11,IF($F836=500,'2. Velg maks og min hastigheter'!$H$12,IF($F836=630,'2. Velg maks og min hastigheter'!$H$13,VLOOKUP($F836,'Dim, min og maks'!$A$11:$H$54,6,FALSE)*3600*1.5)))))))))))),0),"")</f>
        <v/>
      </c>
      <c r="K836" s="174"/>
      <c r="L836" s="175" t="str">
        <f t="shared" si="29"/>
        <v/>
      </c>
      <c r="M836" s="233" t="str">
        <f t="shared" si="28"/>
        <v/>
      </c>
      <c r="N836" s="233"/>
      <c r="O836" s="233"/>
      <c r="P836" s="164"/>
    </row>
    <row r="837" spans="1:16" ht="15" customHeight="1" x14ac:dyDescent="0.3">
      <c r="A837" s="155"/>
      <c r="B837" s="174" t="s">
        <v>425</v>
      </c>
      <c r="C837" s="164"/>
      <c r="D837" s="164"/>
      <c r="E837" s="164"/>
      <c r="F837" s="169" t="str">
        <f>IF($E837&lt;20,"",IF(H837=CAV!$A$3,IF($E837&lt;='CAV hastighet'!$E$5,100,IF($E837&lt;='CAV hastighet'!$E$6,125,IF($E837&lt;='CAV hastighet'!$E$7,160,IF($E837&lt;='CAV hastighet'!$E$8,200,IF($E837&lt;='CAV hastighet'!$E$9,250,IF($E837&lt;='CAV hastighet'!$E$10,315,IF($E837&lt;='CAV hastighet'!$E$11,400,IF($E837&lt;='CAV hastighet'!$E$12,500,IF($E837&lt;='CAV hastighet'!$E$13,630,"Dim må overstyres"))))))))),IF($E837&lt;='2. Velg maks og min hastigheter'!$E$5,100,IF($E837&lt;='2. Velg maks og min hastigheter'!$E$6,125,IF($E837&lt;='2. Velg maks og min hastigheter'!$E$7,160,IF($E837&lt;='2. Velg maks og min hastigheter'!$E$8,200,IF($E837&lt;='2. Velg maks og min hastigheter'!$E$9,250,IF($E837&lt;='2. Velg maks og min hastigheter'!$E$10,315,IF($E837&lt;='2. Velg maks og min hastigheter'!$E$11,400,IF($E837&lt;='2. Velg maks og min hastigheter'!$E$12,500,IF($E837&lt;='2. Velg maks og min hastigheter'!$E$13,630,"Bruk rektangulært")))))))))))</f>
        <v/>
      </c>
      <c r="G837" s="170"/>
      <c r="H837" s="170"/>
      <c r="I837" s="172" t="str">
        <f>IFERROR(IF(OR($E837="",F837=""),"",IF(AND(F837="Bruk rektangulært",G837=""),"",ROUND(IF(G837&lt;&gt;"",IF( VLOOKUP(G837,'Dim, min og maks'!$A$2:$F$54,6,FALSE)&lt;&gt;0,'1. Prosjekteringsverktøy'!E837/3600/VLOOKUP(G837,'Dim, min og maks'!$A$2:$F$54,6,FALSE),(E837/3600)/(((G837/2/1000))^2*PI())),IF( VLOOKUP(F837,'Dim, min og maks'!$A$2:$F$54,6,FALSE)&lt;&gt;0,'1. Prosjekteringsverktøy'!E837/3600/VLOOKUP($F837,'Dim, min og maks'!$A$2:$F$54,6,FALSE),($E837/3600)/((($F837/2/1000))^2*PI()))),1))),"Dim finnes ikke")</f>
        <v/>
      </c>
      <c r="J837" s="173" t="str">
        <f>IFERROR(ROUND(IF($F837=0,"",IF(H837=CAV!$A$3,E837,IF(G837&lt;&gt;"",IF($G837=100,'2. Velg maks og min hastigheter'!$H$5,IF($G837=125,'2. Velg maks og min hastigheter'!$H$6,IF($G837=160,'2. Velg maks og min hastigheter'!$H$7,IF($G837=200,'2. Velg maks og min hastigheter'!$H$8,IF($G837=250,'2. Velg maks og min hastigheter'!$H$9,IF($G837=315,'2. Velg maks og min hastigheter'!$H$10,IF($G837=400,'2. Velg maks og min hastigheter'!$H$11,IF($G837=500,'2. Velg maks og min hastigheter'!$H$12,IF($G837=630,'2. Velg maks og min hastigheter'!$H$13,VLOOKUP($G837,'Dim, min og maks'!$A$11:$H$54,6,FALSE)*3600*1.5))))))))),IF($F837=100,'2. Velg maks og min hastigheter'!$H$5,IF($F837=125,'2. Velg maks og min hastigheter'!$H$6,IF($F837=160,'2. Velg maks og min hastigheter'!$H$7,IF($F837=200,'2. Velg maks og min hastigheter'!$H$8,IF($F837=250,'2. Velg maks og min hastigheter'!$H$9,IF($F837=315,'2. Velg maks og min hastigheter'!$H$10,IF($F837=400,'2. Velg maks og min hastigheter'!$H$11,IF($F837=500,'2. Velg maks og min hastigheter'!$H$12,IF($F837=630,'2. Velg maks og min hastigheter'!$H$13,VLOOKUP($F837,'Dim, min og maks'!$A$11:$H$54,6,FALSE)*3600*1.5)))))))))))),0),"")</f>
        <v/>
      </c>
      <c r="K837" s="174"/>
      <c r="L837" s="175" t="str">
        <f t="shared" si="29"/>
        <v/>
      </c>
      <c r="M837" s="233" t="str">
        <f t="shared" si="28"/>
        <v/>
      </c>
      <c r="N837" s="233"/>
      <c r="O837" s="233"/>
      <c r="P837" s="164"/>
    </row>
    <row r="838" spans="1:16" ht="15" customHeight="1" x14ac:dyDescent="0.3">
      <c r="A838" s="155"/>
      <c r="B838" s="174" t="s">
        <v>425</v>
      </c>
      <c r="C838" s="164"/>
      <c r="D838" s="164"/>
      <c r="E838" s="164"/>
      <c r="F838" s="169" t="str">
        <f>IF($E838&lt;20,"",IF(H838=CAV!$A$3,IF($E838&lt;='CAV hastighet'!$E$5,100,IF($E838&lt;='CAV hastighet'!$E$6,125,IF($E838&lt;='CAV hastighet'!$E$7,160,IF($E838&lt;='CAV hastighet'!$E$8,200,IF($E838&lt;='CAV hastighet'!$E$9,250,IF($E838&lt;='CAV hastighet'!$E$10,315,IF($E838&lt;='CAV hastighet'!$E$11,400,IF($E838&lt;='CAV hastighet'!$E$12,500,IF($E838&lt;='CAV hastighet'!$E$13,630,"Dim må overstyres"))))))))),IF($E838&lt;='2. Velg maks og min hastigheter'!$E$5,100,IF($E838&lt;='2. Velg maks og min hastigheter'!$E$6,125,IF($E838&lt;='2. Velg maks og min hastigheter'!$E$7,160,IF($E838&lt;='2. Velg maks og min hastigheter'!$E$8,200,IF($E838&lt;='2. Velg maks og min hastigheter'!$E$9,250,IF($E838&lt;='2. Velg maks og min hastigheter'!$E$10,315,IF($E838&lt;='2. Velg maks og min hastigheter'!$E$11,400,IF($E838&lt;='2. Velg maks og min hastigheter'!$E$12,500,IF($E838&lt;='2. Velg maks og min hastigheter'!$E$13,630,"Bruk rektangulært")))))))))))</f>
        <v/>
      </c>
      <c r="G838" s="170"/>
      <c r="H838" s="170"/>
      <c r="I838" s="172" t="str">
        <f>IFERROR(IF(OR($E838="",F838=""),"",IF(AND(F838="Bruk rektangulært",G838=""),"",ROUND(IF(G838&lt;&gt;"",IF( VLOOKUP(G838,'Dim, min og maks'!$A$2:$F$54,6,FALSE)&lt;&gt;0,'1. Prosjekteringsverktøy'!E838/3600/VLOOKUP(G838,'Dim, min og maks'!$A$2:$F$54,6,FALSE),(E838/3600)/(((G838/2/1000))^2*PI())),IF( VLOOKUP(F838,'Dim, min og maks'!$A$2:$F$54,6,FALSE)&lt;&gt;0,'1. Prosjekteringsverktøy'!E838/3600/VLOOKUP($F838,'Dim, min og maks'!$A$2:$F$54,6,FALSE),($E838/3600)/((($F838/2/1000))^2*PI()))),1))),"Dim finnes ikke")</f>
        <v/>
      </c>
      <c r="J838" s="173" t="str">
        <f>IFERROR(ROUND(IF($F838=0,"",IF(H838=CAV!$A$3,E838,IF(G838&lt;&gt;"",IF($G838=100,'2. Velg maks og min hastigheter'!$H$5,IF($G838=125,'2. Velg maks og min hastigheter'!$H$6,IF($G838=160,'2. Velg maks og min hastigheter'!$H$7,IF($G838=200,'2. Velg maks og min hastigheter'!$H$8,IF($G838=250,'2. Velg maks og min hastigheter'!$H$9,IF($G838=315,'2. Velg maks og min hastigheter'!$H$10,IF($G838=400,'2. Velg maks og min hastigheter'!$H$11,IF($G838=500,'2. Velg maks og min hastigheter'!$H$12,IF($G838=630,'2. Velg maks og min hastigheter'!$H$13,VLOOKUP($G838,'Dim, min og maks'!$A$11:$H$54,6,FALSE)*3600*1.5))))))))),IF($F838=100,'2. Velg maks og min hastigheter'!$H$5,IF($F838=125,'2. Velg maks og min hastigheter'!$H$6,IF($F838=160,'2. Velg maks og min hastigheter'!$H$7,IF($F838=200,'2. Velg maks og min hastigheter'!$H$8,IF($F838=250,'2. Velg maks og min hastigheter'!$H$9,IF($F838=315,'2. Velg maks og min hastigheter'!$H$10,IF($F838=400,'2. Velg maks og min hastigheter'!$H$11,IF($F838=500,'2. Velg maks og min hastigheter'!$H$12,IF($F838=630,'2. Velg maks og min hastigheter'!$H$13,VLOOKUP($F838,'Dim, min og maks'!$A$11:$H$54,6,FALSE)*3600*1.5)))))))))))),0),"")</f>
        <v/>
      </c>
      <c r="K838" s="174"/>
      <c r="L838" s="175" t="str">
        <f t="shared" si="29"/>
        <v/>
      </c>
      <c r="M838" s="233" t="str">
        <f t="shared" si="28"/>
        <v/>
      </c>
      <c r="N838" s="233"/>
      <c r="O838" s="233"/>
      <c r="P838" s="164"/>
    </row>
    <row r="839" spans="1:16" ht="15" customHeight="1" x14ac:dyDescent="0.3">
      <c r="A839" s="155"/>
      <c r="B839" s="174" t="s">
        <v>425</v>
      </c>
      <c r="C839" s="164"/>
      <c r="D839" s="164"/>
      <c r="E839" s="164"/>
      <c r="F839" s="169" t="str">
        <f>IF($E839&lt;20,"",IF(H839=CAV!$A$3,IF($E839&lt;='CAV hastighet'!$E$5,100,IF($E839&lt;='CAV hastighet'!$E$6,125,IF($E839&lt;='CAV hastighet'!$E$7,160,IF($E839&lt;='CAV hastighet'!$E$8,200,IF($E839&lt;='CAV hastighet'!$E$9,250,IF($E839&lt;='CAV hastighet'!$E$10,315,IF($E839&lt;='CAV hastighet'!$E$11,400,IF($E839&lt;='CAV hastighet'!$E$12,500,IF($E839&lt;='CAV hastighet'!$E$13,630,"Dim må overstyres"))))))))),IF($E839&lt;='2. Velg maks og min hastigheter'!$E$5,100,IF($E839&lt;='2. Velg maks og min hastigheter'!$E$6,125,IF($E839&lt;='2. Velg maks og min hastigheter'!$E$7,160,IF($E839&lt;='2. Velg maks og min hastigheter'!$E$8,200,IF($E839&lt;='2. Velg maks og min hastigheter'!$E$9,250,IF($E839&lt;='2. Velg maks og min hastigheter'!$E$10,315,IF($E839&lt;='2. Velg maks og min hastigheter'!$E$11,400,IF($E839&lt;='2. Velg maks og min hastigheter'!$E$12,500,IF($E839&lt;='2. Velg maks og min hastigheter'!$E$13,630,"Bruk rektangulært")))))))))))</f>
        <v/>
      </c>
      <c r="G839" s="170"/>
      <c r="H839" s="170"/>
      <c r="I839" s="172" t="str">
        <f>IFERROR(IF(OR($E839="",F839=""),"",IF(AND(F839="Bruk rektangulært",G839=""),"",ROUND(IF(G839&lt;&gt;"",IF( VLOOKUP(G839,'Dim, min og maks'!$A$2:$F$54,6,FALSE)&lt;&gt;0,'1. Prosjekteringsverktøy'!E839/3600/VLOOKUP(G839,'Dim, min og maks'!$A$2:$F$54,6,FALSE),(E839/3600)/(((G839/2/1000))^2*PI())),IF( VLOOKUP(F839,'Dim, min og maks'!$A$2:$F$54,6,FALSE)&lt;&gt;0,'1. Prosjekteringsverktøy'!E839/3600/VLOOKUP($F839,'Dim, min og maks'!$A$2:$F$54,6,FALSE),($E839/3600)/((($F839/2/1000))^2*PI()))),1))),"Dim finnes ikke")</f>
        <v/>
      </c>
      <c r="J839" s="173" t="str">
        <f>IFERROR(ROUND(IF($F839=0,"",IF(H839=CAV!$A$3,E839,IF(G839&lt;&gt;"",IF($G839=100,'2. Velg maks og min hastigheter'!$H$5,IF($G839=125,'2. Velg maks og min hastigheter'!$H$6,IF($G839=160,'2. Velg maks og min hastigheter'!$H$7,IF($G839=200,'2. Velg maks og min hastigheter'!$H$8,IF($G839=250,'2. Velg maks og min hastigheter'!$H$9,IF($G839=315,'2. Velg maks og min hastigheter'!$H$10,IF($G839=400,'2. Velg maks og min hastigheter'!$H$11,IF($G839=500,'2. Velg maks og min hastigheter'!$H$12,IF($G839=630,'2. Velg maks og min hastigheter'!$H$13,VLOOKUP($G839,'Dim, min og maks'!$A$11:$H$54,6,FALSE)*3600*1.5))))))))),IF($F839=100,'2. Velg maks og min hastigheter'!$H$5,IF($F839=125,'2. Velg maks og min hastigheter'!$H$6,IF($F839=160,'2. Velg maks og min hastigheter'!$H$7,IF($F839=200,'2. Velg maks og min hastigheter'!$H$8,IF($F839=250,'2. Velg maks og min hastigheter'!$H$9,IF($F839=315,'2. Velg maks og min hastigheter'!$H$10,IF($F839=400,'2. Velg maks og min hastigheter'!$H$11,IF($F839=500,'2. Velg maks og min hastigheter'!$H$12,IF($F839=630,'2. Velg maks og min hastigheter'!$H$13,VLOOKUP($F839,'Dim, min og maks'!$A$11:$H$54,6,FALSE)*3600*1.5)))))))))))),0),"")</f>
        <v/>
      </c>
      <c r="K839" s="174"/>
      <c r="L839" s="175" t="str">
        <f t="shared" si="29"/>
        <v/>
      </c>
      <c r="M839" s="233" t="str">
        <f t="shared" si="28"/>
        <v/>
      </c>
      <c r="N839" s="233"/>
      <c r="O839" s="233"/>
      <c r="P839" s="164"/>
    </row>
    <row r="840" spans="1:16" ht="15" customHeight="1" x14ac:dyDescent="0.3">
      <c r="A840" s="155"/>
      <c r="B840" s="174" t="s">
        <v>425</v>
      </c>
      <c r="C840" s="164"/>
      <c r="D840" s="164"/>
      <c r="E840" s="164"/>
      <c r="F840" s="169" t="str">
        <f>IF($E840&lt;20,"",IF(H840=CAV!$A$3,IF($E840&lt;='CAV hastighet'!$E$5,100,IF($E840&lt;='CAV hastighet'!$E$6,125,IF($E840&lt;='CAV hastighet'!$E$7,160,IF($E840&lt;='CAV hastighet'!$E$8,200,IF($E840&lt;='CAV hastighet'!$E$9,250,IF($E840&lt;='CAV hastighet'!$E$10,315,IF($E840&lt;='CAV hastighet'!$E$11,400,IF($E840&lt;='CAV hastighet'!$E$12,500,IF($E840&lt;='CAV hastighet'!$E$13,630,"Dim må overstyres"))))))))),IF($E840&lt;='2. Velg maks og min hastigheter'!$E$5,100,IF($E840&lt;='2. Velg maks og min hastigheter'!$E$6,125,IF($E840&lt;='2. Velg maks og min hastigheter'!$E$7,160,IF($E840&lt;='2. Velg maks og min hastigheter'!$E$8,200,IF($E840&lt;='2. Velg maks og min hastigheter'!$E$9,250,IF($E840&lt;='2. Velg maks og min hastigheter'!$E$10,315,IF($E840&lt;='2. Velg maks og min hastigheter'!$E$11,400,IF($E840&lt;='2. Velg maks og min hastigheter'!$E$12,500,IF($E840&lt;='2. Velg maks og min hastigheter'!$E$13,630,"Bruk rektangulært")))))))))))</f>
        <v/>
      </c>
      <c r="G840" s="170"/>
      <c r="H840" s="170"/>
      <c r="I840" s="172" t="str">
        <f>IFERROR(IF(OR($E840="",F840=""),"",IF(AND(F840="Bruk rektangulært",G840=""),"",ROUND(IF(G840&lt;&gt;"",IF( VLOOKUP(G840,'Dim, min og maks'!$A$2:$F$54,6,FALSE)&lt;&gt;0,'1. Prosjekteringsverktøy'!E840/3600/VLOOKUP(G840,'Dim, min og maks'!$A$2:$F$54,6,FALSE),(E840/3600)/(((G840/2/1000))^2*PI())),IF( VLOOKUP(F840,'Dim, min og maks'!$A$2:$F$54,6,FALSE)&lt;&gt;0,'1. Prosjekteringsverktøy'!E840/3600/VLOOKUP($F840,'Dim, min og maks'!$A$2:$F$54,6,FALSE),($E840/3600)/((($F840/2/1000))^2*PI()))),1))),"Dim finnes ikke")</f>
        <v/>
      </c>
      <c r="J840" s="173" t="str">
        <f>IFERROR(ROUND(IF($F840=0,"",IF(H840=CAV!$A$3,E840,IF(G840&lt;&gt;"",IF($G840=100,'2. Velg maks og min hastigheter'!$H$5,IF($G840=125,'2. Velg maks og min hastigheter'!$H$6,IF($G840=160,'2. Velg maks og min hastigheter'!$H$7,IF($G840=200,'2. Velg maks og min hastigheter'!$H$8,IF($G840=250,'2. Velg maks og min hastigheter'!$H$9,IF($G840=315,'2. Velg maks og min hastigheter'!$H$10,IF($G840=400,'2. Velg maks og min hastigheter'!$H$11,IF($G840=500,'2. Velg maks og min hastigheter'!$H$12,IF($G840=630,'2. Velg maks og min hastigheter'!$H$13,VLOOKUP($G840,'Dim, min og maks'!$A$11:$H$54,6,FALSE)*3600*1.5))))))))),IF($F840=100,'2. Velg maks og min hastigheter'!$H$5,IF($F840=125,'2. Velg maks og min hastigheter'!$H$6,IF($F840=160,'2. Velg maks og min hastigheter'!$H$7,IF($F840=200,'2. Velg maks og min hastigheter'!$H$8,IF($F840=250,'2. Velg maks og min hastigheter'!$H$9,IF($F840=315,'2. Velg maks og min hastigheter'!$H$10,IF($F840=400,'2. Velg maks og min hastigheter'!$H$11,IF($F840=500,'2. Velg maks og min hastigheter'!$H$12,IF($F840=630,'2. Velg maks og min hastigheter'!$H$13,VLOOKUP($F840,'Dim, min og maks'!$A$11:$H$54,6,FALSE)*3600*1.5)))))))))))),0),"")</f>
        <v/>
      </c>
      <c r="K840" s="174"/>
      <c r="L840" s="175" t="str">
        <f t="shared" si="29"/>
        <v/>
      </c>
      <c r="M840" s="233" t="str">
        <f t="shared" si="28"/>
        <v/>
      </c>
      <c r="N840" s="233"/>
      <c r="O840" s="233"/>
      <c r="P840" s="164"/>
    </row>
    <row r="841" spans="1:16" ht="15" customHeight="1" x14ac:dyDescent="0.3">
      <c r="A841" s="155"/>
      <c r="B841" s="174" t="s">
        <v>425</v>
      </c>
      <c r="C841" s="164"/>
      <c r="D841" s="164"/>
      <c r="E841" s="164"/>
      <c r="F841" s="169" t="str">
        <f>IF($E841&lt;20,"",IF(H841=CAV!$A$3,IF($E841&lt;='CAV hastighet'!$E$5,100,IF($E841&lt;='CAV hastighet'!$E$6,125,IF($E841&lt;='CAV hastighet'!$E$7,160,IF($E841&lt;='CAV hastighet'!$E$8,200,IF($E841&lt;='CAV hastighet'!$E$9,250,IF($E841&lt;='CAV hastighet'!$E$10,315,IF($E841&lt;='CAV hastighet'!$E$11,400,IF($E841&lt;='CAV hastighet'!$E$12,500,IF($E841&lt;='CAV hastighet'!$E$13,630,"Dim må overstyres"))))))))),IF($E841&lt;='2. Velg maks og min hastigheter'!$E$5,100,IF($E841&lt;='2. Velg maks og min hastigheter'!$E$6,125,IF($E841&lt;='2. Velg maks og min hastigheter'!$E$7,160,IF($E841&lt;='2. Velg maks og min hastigheter'!$E$8,200,IF($E841&lt;='2. Velg maks og min hastigheter'!$E$9,250,IF($E841&lt;='2. Velg maks og min hastigheter'!$E$10,315,IF($E841&lt;='2. Velg maks og min hastigheter'!$E$11,400,IF($E841&lt;='2. Velg maks og min hastigheter'!$E$12,500,IF($E841&lt;='2. Velg maks og min hastigheter'!$E$13,630,"Bruk rektangulært")))))))))))</f>
        <v/>
      </c>
      <c r="G841" s="170"/>
      <c r="H841" s="170"/>
      <c r="I841" s="172" t="str">
        <f>IFERROR(IF(OR($E841="",F841=""),"",IF(AND(F841="Bruk rektangulært",G841=""),"",ROUND(IF(G841&lt;&gt;"",IF( VLOOKUP(G841,'Dim, min og maks'!$A$2:$F$54,6,FALSE)&lt;&gt;0,'1. Prosjekteringsverktøy'!E841/3600/VLOOKUP(G841,'Dim, min og maks'!$A$2:$F$54,6,FALSE),(E841/3600)/(((G841/2/1000))^2*PI())),IF( VLOOKUP(F841,'Dim, min og maks'!$A$2:$F$54,6,FALSE)&lt;&gt;0,'1. Prosjekteringsverktøy'!E841/3600/VLOOKUP($F841,'Dim, min og maks'!$A$2:$F$54,6,FALSE),($E841/3600)/((($F841/2/1000))^2*PI()))),1))),"Dim finnes ikke")</f>
        <v/>
      </c>
      <c r="J841" s="173" t="str">
        <f>IFERROR(ROUND(IF($F841=0,"",IF(H841=CAV!$A$3,E841,IF(G841&lt;&gt;"",IF($G841=100,'2. Velg maks og min hastigheter'!$H$5,IF($G841=125,'2. Velg maks og min hastigheter'!$H$6,IF($G841=160,'2. Velg maks og min hastigheter'!$H$7,IF($G841=200,'2. Velg maks og min hastigheter'!$H$8,IF($G841=250,'2. Velg maks og min hastigheter'!$H$9,IF($G841=315,'2. Velg maks og min hastigheter'!$H$10,IF($G841=400,'2. Velg maks og min hastigheter'!$H$11,IF($G841=500,'2. Velg maks og min hastigheter'!$H$12,IF($G841=630,'2. Velg maks og min hastigheter'!$H$13,VLOOKUP($G841,'Dim, min og maks'!$A$11:$H$54,6,FALSE)*3600*1.5))))))))),IF($F841=100,'2. Velg maks og min hastigheter'!$H$5,IF($F841=125,'2. Velg maks og min hastigheter'!$H$6,IF($F841=160,'2. Velg maks og min hastigheter'!$H$7,IF($F841=200,'2. Velg maks og min hastigheter'!$H$8,IF($F841=250,'2. Velg maks og min hastigheter'!$H$9,IF($F841=315,'2. Velg maks og min hastigheter'!$H$10,IF($F841=400,'2. Velg maks og min hastigheter'!$H$11,IF($F841=500,'2. Velg maks og min hastigheter'!$H$12,IF($F841=630,'2. Velg maks og min hastigheter'!$H$13,VLOOKUP($F841,'Dim, min og maks'!$A$11:$H$54,6,FALSE)*3600*1.5)))))))))))),0),"")</f>
        <v/>
      </c>
      <c r="K841" s="174"/>
      <c r="L841" s="175" t="str">
        <f t="shared" si="29"/>
        <v/>
      </c>
      <c r="M841" s="233" t="str">
        <f t="shared" si="28"/>
        <v/>
      </c>
      <c r="N841" s="233"/>
      <c r="O841" s="233"/>
      <c r="P841" s="164"/>
    </row>
    <row r="842" spans="1:16" ht="15" customHeight="1" x14ac:dyDescent="0.3">
      <c r="A842" s="155"/>
      <c r="B842" s="174" t="s">
        <v>425</v>
      </c>
      <c r="C842" s="164"/>
      <c r="D842" s="164"/>
      <c r="E842" s="164"/>
      <c r="F842" s="169" t="str">
        <f>IF($E842&lt;20,"",IF(H842=CAV!$A$3,IF($E842&lt;='CAV hastighet'!$E$5,100,IF($E842&lt;='CAV hastighet'!$E$6,125,IF($E842&lt;='CAV hastighet'!$E$7,160,IF($E842&lt;='CAV hastighet'!$E$8,200,IF($E842&lt;='CAV hastighet'!$E$9,250,IF($E842&lt;='CAV hastighet'!$E$10,315,IF($E842&lt;='CAV hastighet'!$E$11,400,IF($E842&lt;='CAV hastighet'!$E$12,500,IF($E842&lt;='CAV hastighet'!$E$13,630,"Dim må overstyres"))))))))),IF($E842&lt;='2. Velg maks og min hastigheter'!$E$5,100,IF($E842&lt;='2. Velg maks og min hastigheter'!$E$6,125,IF($E842&lt;='2. Velg maks og min hastigheter'!$E$7,160,IF($E842&lt;='2. Velg maks og min hastigheter'!$E$8,200,IF($E842&lt;='2. Velg maks og min hastigheter'!$E$9,250,IF($E842&lt;='2. Velg maks og min hastigheter'!$E$10,315,IF($E842&lt;='2. Velg maks og min hastigheter'!$E$11,400,IF($E842&lt;='2. Velg maks og min hastigheter'!$E$12,500,IF($E842&lt;='2. Velg maks og min hastigheter'!$E$13,630,"Bruk rektangulært")))))))))))</f>
        <v/>
      </c>
      <c r="G842" s="170"/>
      <c r="H842" s="170"/>
      <c r="I842" s="172" t="str">
        <f>IFERROR(IF(OR($E842="",F842=""),"",IF(AND(F842="Bruk rektangulært",G842=""),"",ROUND(IF(G842&lt;&gt;"",IF( VLOOKUP(G842,'Dim, min og maks'!$A$2:$F$54,6,FALSE)&lt;&gt;0,'1. Prosjekteringsverktøy'!E842/3600/VLOOKUP(G842,'Dim, min og maks'!$A$2:$F$54,6,FALSE),(E842/3600)/(((G842/2/1000))^2*PI())),IF( VLOOKUP(F842,'Dim, min og maks'!$A$2:$F$54,6,FALSE)&lt;&gt;0,'1. Prosjekteringsverktøy'!E842/3600/VLOOKUP($F842,'Dim, min og maks'!$A$2:$F$54,6,FALSE),($E842/3600)/((($F842/2/1000))^2*PI()))),1))),"Dim finnes ikke")</f>
        <v/>
      </c>
      <c r="J842" s="173" t="str">
        <f>IFERROR(ROUND(IF($F842=0,"",IF(H842=CAV!$A$3,E842,IF(G842&lt;&gt;"",IF($G842=100,'2. Velg maks og min hastigheter'!$H$5,IF($G842=125,'2. Velg maks og min hastigheter'!$H$6,IF($G842=160,'2. Velg maks og min hastigheter'!$H$7,IF($G842=200,'2. Velg maks og min hastigheter'!$H$8,IF($G842=250,'2. Velg maks og min hastigheter'!$H$9,IF($G842=315,'2. Velg maks og min hastigheter'!$H$10,IF($G842=400,'2. Velg maks og min hastigheter'!$H$11,IF($G842=500,'2. Velg maks og min hastigheter'!$H$12,IF($G842=630,'2. Velg maks og min hastigheter'!$H$13,VLOOKUP($G842,'Dim, min og maks'!$A$11:$H$54,6,FALSE)*3600*1.5))))))))),IF($F842=100,'2. Velg maks og min hastigheter'!$H$5,IF($F842=125,'2. Velg maks og min hastigheter'!$H$6,IF($F842=160,'2. Velg maks og min hastigheter'!$H$7,IF($F842=200,'2. Velg maks og min hastigheter'!$H$8,IF($F842=250,'2. Velg maks og min hastigheter'!$H$9,IF($F842=315,'2. Velg maks og min hastigheter'!$H$10,IF($F842=400,'2. Velg maks og min hastigheter'!$H$11,IF($F842=500,'2. Velg maks og min hastigheter'!$H$12,IF($F842=630,'2. Velg maks og min hastigheter'!$H$13,VLOOKUP($F842,'Dim, min og maks'!$A$11:$H$54,6,FALSE)*3600*1.5)))))))))))),0),"")</f>
        <v/>
      </c>
      <c r="K842" s="174"/>
      <c r="L842" s="175" t="str">
        <f t="shared" si="29"/>
        <v/>
      </c>
      <c r="M842" s="233" t="str">
        <f t="shared" si="28"/>
        <v/>
      </c>
      <c r="N842" s="233"/>
      <c r="O842" s="233"/>
      <c r="P842" s="164"/>
    </row>
    <row r="843" spans="1:16" ht="15" customHeight="1" x14ac:dyDescent="0.3">
      <c r="A843" s="155"/>
      <c r="B843" s="174" t="s">
        <v>425</v>
      </c>
      <c r="C843" s="164"/>
      <c r="D843" s="164"/>
      <c r="E843" s="164"/>
      <c r="F843" s="169" t="str">
        <f>IF($E843&lt;20,"",IF(H843=CAV!$A$3,IF($E843&lt;='CAV hastighet'!$E$5,100,IF($E843&lt;='CAV hastighet'!$E$6,125,IF($E843&lt;='CAV hastighet'!$E$7,160,IF($E843&lt;='CAV hastighet'!$E$8,200,IF($E843&lt;='CAV hastighet'!$E$9,250,IF($E843&lt;='CAV hastighet'!$E$10,315,IF($E843&lt;='CAV hastighet'!$E$11,400,IF($E843&lt;='CAV hastighet'!$E$12,500,IF($E843&lt;='CAV hastighet'!$E$13,630,"Dim må overstyres"))))))))),IF($E843&lt;='2. Velg maks og min hastigheter'!$E$5,100,IF($E843&lt;='2. Velg maks og min hastigheter'!$E$6,125,IF($E843&lt;='2. Velg maks og min hastigheter'!$E$7,160,IF($E843&lt;='2. Velg maks og min hastigheter'!$E$8,200,IF($E843&lt;='2. Velg maks og min hastigheter'!$E$9,250,IF($E843&lt;='2. Velg maks og min hastigheter'!$E$10,315,IF($E843&lt;='2. Velg maks og min hastigheter'!$E$11,400,IF($E843&lt;='2. Velg maks og min hastigheter'!$E$12,500,IF($E843&lt;='2. Velg maks og min hastigheter'!$E$13,630,"Bruk rektangulært")))))))))))</f>
        <v/>
      </c>
      <c r="G843" s="170"/>
      <c r="H843" s="170"/>
      <c r="I843" s="172" t="str">
        <f>IFERROR(IF(OR($E843="",F843=""),"",IF(AND(F843="Bruk rektangulært",G843=""),"",ROUND(IF(G843&lt;&gt;"",IF( VLOOKUP(G843,'Dim, min og maks'!$A$2:$F$54,6,FALSE)&lt;&gt;0,'1. Prosjekteringsverktøy'!E843/3600/VLOOKUP(G843,'Dim, min og maks'!$A$2:$F$54,6,FALSE),(E843/3600)/(((G843/2/1000))^2*PI())),IF( VLOOKUP(F843,'Dim, min og maks'!$A$2:$F$54,6,FALSE)&lt;&gt;0,'1. Prosjekteringsverktøy'!E843/3600/VLOOKUP($F843,'Dim, min og maks'!$A$2:$F$54,6,FALSE),($E843/3600)/((($F843/2/1000))^2*PI()))),1))),"Dim finnes ikke")</f>
        <v/>
      </c>
      <c r="J843" s="173" t="str">
        <f>IFERROR(ROUND(IF($F843=0,"",IF(H843=CAV!$A$3,E843,IF(G843&lt;&gt;"",IF($G843=100,'2. Velg maks og min hastigheter'!$H$5,IF($G843=125,'2. Velg maks og min hastigheter'!$H$6,IF($G843=160,'2. Velg maks og min hastigheter'!$H$7,IF($G843=200,'2. Velg maks og min hastigheter'!$H$8,IF($G843=250,'2. Velg maks og min hastigheter'!$H$9,IF($G843=315,'2. Velg maks og min hastigheter'!$H$10,IF($G843=400,'2. Velg maks og min hastigheter'!$H$11,IF($G843=500,'2. Velg maks og min hastigheter'!$H$12,IF($G843=630,'2. Velg maks og min hastigheter'!$H$13,VLOOKUP($G843,'Dim, min og maks'!$A$11:$H$54,6,FALSE)*3600*1.5))))))))),IF($F843=100,'2. Velg maks og min hastigheter'!$H$5,IF($F843=125,'2. Velg maks og min hastigheter'!$H$6,IF($F843=160,'2. Velg maks og min hastigheter'!$H$7,IF($F843=200,'2. Velg maks og min hastigheter'!$H$8,IF($F843=250,'2. Velg maks og min hastigheter'!$H$9,IF($F843=315,'2. Velg maks og min hastigheter'!$H$10,IF($F843=400,'2. Velg maks og min hastigheter'!$H$11,IF($F843=500,'2. Velg maks og min hastigheter'!$H$12,IF($F843=630,'2. Velg maks og min hastigheter'!$H$13,VLOOKUP($F843,'Dim, min og maks'!$A$11:$H$54,6,FALSE)*3600*1.5)))))))))))),0),"")</f>
        <v/>
      </c>
      <c r="K843" s="174"/>
      <c r="L843" s="175" t="str">
        <f t="shared" si="29"/>
        <v/>
      </c>
      <c r="M843" s="233" t="str">
        <f t="shared" ref="M843:M906" si="30">IF(L843="Ja","Vmin er for lav, gå ned en dim eller øk Vmin.",IF(AND(L843="",F843="Bruk rektangulært",G843&lt;&gt;""),"",IF(AND(L843="",F843="Bruk rektangulært"),"Vmaks er for høy, overstyr med retangulært spjeld.","")))</f>
        <v/>
      </c>
      <c r="N843" s="233"/>
      <c r="O843" s="233"/>
      <c r="P843" s="164"/>
    </row>
    <row r="844" spans="1:16" ht="15" customHeight="1" x14ac:dyDescent="0.3">
      <c r="A844" s="155"/>
      <c r="B844" s="174" t="s">
        <v>425</v>
      </c>
      <c r="C844" s="164"/>
      <c r="D844" s="164"/>
      <c r="E844" s="164"/>
      <c r="F844" s="169" t="str">
        <f>IF($E844&lt;20,"",IF(H844=CAV!$A$3,IF($E844&lt;='CAV hastighet'!$E$5,100,IF($E844&lt;='CAV hastighet'!$E$6,125,IF($E844&lt;='CAV hastighet'!$E$7,160,IF($E844&lt;='CAV hastighet'!$E$8,200,IF($E844&lt;='CAV hastighet'!$E$9,250,IF($E844&lt;='CAV hastighet'!$E$10,315,IF($E844&lt;='CAV hastighet'!$E$11,400,IF($E844&lt;='CAV hastighet'!$E$12,500,IF($E844&lt;='CAV hastighet'!$E$13,630,"Dim må overstyres"))))))))),IF($E844&lt;='2. Velg maks og min hastigheter'!$E$5,100,IF($E844&lt;='2. Velg maks og min hastigheter'!$E$6,125,IF($E844&lt;='2. Velg maks og min hastigheter'!$E$7,160,IF($E844&lt;='2. Velg maks og min hastigheter'!$E$8,200,IF($E844&lt;='2. Velg maks og min hastigheter'!$E$9,250,IF($E844&lt;='2. Velg maks og min hastigheter'!$E$10,315,IF($E844&lt;='2. Velg maks og min hastigheter'!$E$11,400,IF($E844&lt;='2. Velg maks og min hastigheter'!$E$12,500,IF($E844&lt;='2. Velg maks og min hastigheter'!$E$13,630,"Bruk rektangulært")))))))))))</f>
        <v/>
      </c>
      <c r="G844" s="170"/>
      <c r="H844" s="170"/>
      <c r="I844" s="172" t="str">
        <f>IFERROR(IF(OR($E844="",F844=""),"",IF(AND(F844="Bruk rektangulært",G844=""),"",ROUND(IF(G844&lt;&gt;"",IF( VLOOKUP(G844,'Dim, min og maks'!$A$2:$F$54,6,FALSE)&lt;&gt;0,'1. Prosjekteringsverktøy'!E844/3600/VLOOKUP(G844,'Dim, min og maks'!$A$2:$F$54,6,FALSE),(E844/3600)/(((G844/2/1000))^2*PI())),IF( VLOOKUP(F844,'Dim, min og maks'!$A$2:$F$54,6,FALSE)&lt;&gt;0,'1. Prosjekteringsverktøy'!E844/3600/VLOOKUP($F844,'Dim, min og maks'!$A$2:$F$54,6,FALSE),($E844/3600)/((($F844/2/1000))^2*PI()))),1))),"Dim finnes ikke")</f>
        <v/>
      </c>
      <c r="J844" s="173" t="str">
        <f>IFERROR(ROUND(IF($F844=0,"",IF(H844=CAV!$A$3,E844,IF(G844&lt;&gt;"",IF($G844=100,'2. Velg maks og min hastigheter'!$H$5,IF($G844=125,'2. Velg maks og min hastigheter'!$H$6,IF($G844=160,'2. Velg maks og min hastigheter'!$H$7,IF($G844=200,'2. Velg maks og min hastigheter'!$H$8,IF($G844=250,'2. Velg maks og min hastigheter'!$H$9,IF($G844=315,'2. Velg maks og min hastigheter'!$H$10,IF($G844=400,'2. Velg maks og min hastigheter'!$H$11,IF($G844=500,'2. Velg maks og min hastigheter'!$H$12,IF($G844=630,'2. Velg maks og min hastigheter'!$H$13,VLOOKUP($G844,'Dim, min og maks'!$A$11:$H$54,6,FALSE)*3600*1.5))))))))),IF($F844=100,'2. Velg maks og min hastigheter'!$H$5,IF($F844=125,'2. Velg maks og min hastigheter'!$H$6,IF($F844=160,'2. Velg maks og min hastigheter'!$H$7,IF($F844=200,'2. Velg maks og min hastigheter'!$H$8,IF($F844=250,'2. Velg maks og min hastigheter'!$H$9,IF($F844=315,'2. Velg maks og min hastigheter'!$H$10,IF($F844=400,'2. Velg maks og min hastigheter'!$H$11,IF($F844=500,'2. Velg maks og min hastigheter'!$H$12,IF($F844=630,'2. Velg maks og min hastigheter'!$H$13,VLOOKUP($F844,'Dim, min og maks'!$A$11:$H$54,6,FALSE)*3600*1.5)))))))))))),0),"")</f>
        <v/>
      </c>
      <c r="K844" s="174"/>
      <c r="L844" s="175" t="str">
        <f t="shared" si="29"/>
        <v/>
      </c>
      <c r="M844" s="233" t="str">
        <f t="shared" si="30"/>
        <v/>
      </c>
      <c r="N844" s="233"/>
      <c r="O844" s="233"/>
      <c r="P844" s="164"/>
    </row>
    <row r="845" spans="1:16" ht="15" customHeight="1" x14ac:dyDescent="0.3">
      <c r="A845" s="155"/>
      <c r="B845" s="174" t="s">
        <v>425</v>
      </c>
      <c r="C845" s="164"/>
      <c r="D845" s="164"/>
      <c r="E845" s="164"/>
      <c r="F845" s="169" t="str">
        <f>IF($E845&lt;20,"",IF(H845=CAV!$A$3,IF($E845&lt;='CAV hastighet'!$E$5,100,IF($E845&lt;='CAV hastighet'!$E$6,125,IF($E845&lt;='CAV hastighet'!$E$7,160,IF($E845&lt;='CAV hastighet'!$E$8,200,IF($E845&lt;='CAV hastighet'!$E$9,250,IF($E845&lt;='CAV hastighet'!$E$10,315,IF($E845&lt;='CAV hastighet'!$E$11,400,IF($E845&lt;='CAV hastighet'!$E$12,500,IF($E845&lt;='CAV hastighet'!$E$13,630,"Dim må overstyres"))))))))),IF($E845&lt;='2. Velg maks og min hastigheter'!$E$5,100,IF($E845&lt;='2. Velg maks og min hastigheter'!$E$6,125,IF($E845&lt;='2. Velg maks og min hastigheter'!$E$7,160,IF($E845&lt;='2. Velg maks og min hastigheter'!$E$8,200,IF($E845&lt;='2. Velg maks og min hastigheter'!$E$9,250,IF($E845&lt;='2. Velg maks og min hastigheter'!$E$10,315,IF($E845&lt;='2. Velg maks og min hastigheter'!$E$11,400,IF($E845&lt;='2. Velg maks og min hastigheter'!$E$12,500,IF($E845&lt;='2. Velg maks og min hastigheter'!$E$13,630,"Bruk rektangulært")))))))))))</f>
        <v/>
      </c>
      <c r="G845" s="170"/>
      <c r="H845" s="170"/>
      <c r="I845" s="172" t="str">
        <f>IFERROR(IF(OR($E845="",F845=""),"",IF(AND(F845="Bruk rektangulært",G845=""),"",ROUND(IF(G845&lt;&gt;"",IF( VLOOKUP(G845,'Dim, min og maks'!$A$2:$F$54,6,FALSE)&lt;&gt;0,'1. Prosjekteringsverktøy'!E845/3600/VLOOKUP(G845,'Dim, min og maks'!$A$2:$F$54,6,FALSE),(E845/3600)/(((G845/2/1000))^2*PI())),IF( VLOOKUP(F845,'Dim, min og maks'!$A$2:$F$54,6,FALSE)&lt;&gt;0,'1. Prosjekteringsverktøy'!E845/3600/VLOOKUP($F845,'Dim, min og maks'!$A$2:$F$54,6,FALSE),($E845/3600)/((($F845/2/1000))^2*PI()))),1))),"Dim finnes ikke")</f>
        <v/>
      </c>
      <c r="J845" s="173" t="str">
        <f>IFERROR(ROUND(IF($F845=0,"",IF(H845=CAV!$A$3,E845,IF(G845&lt;&gt;"",IF($G845=100,'2. Velg maks og min hastigheter'!$H$5,IF($G845=125,'2. Velg maks og min hastigheter'!$H$6,IF($G845=160,'2. Velg maks og min hastigheter'!$H$7,IF($G845=200,'2. Velg maks og min hastigheter'!$H$8,IF($G845=250,'2. Velg maks og min hastigheter'!$H$9,IF($G845=315,'2. Velg maks og min hastigheter'!$H$10,IF($G845=400,'2. Velg maks og min hastigheter'!$H$11,IF($G845=500,'2. Velg maks og min hastigheter'!$H$12,IF($G845=630,'2. Velg maks og min hastigheter'!$H$13,VLOOKUP($G845,'Dim, min og maks'!$A$11:$H$54,6,FALSE)*3600*1.5))))))))),IF($F845=100,'2. Velg maks og min hastigheter'!$H$5,IF($F845=125,'2. Velg maks og min hastigheter'!$H$6,IF($F845=160,'2. Velg maks og min hastigheter'!$H$7,IF($F845=200,'2. Velg maks og min hastigheter'!$H$8,IF($F845=250,'2. Velg maks og min hastigheter'!$H$9,IF($F845=315,'2. Velg maks og min hastigheter'!$H$10,IF($F845=400,'2. Velg maks og min hastigheter'!$H$11,IF($F845=500,'2. Velg maks og min hastigheter'!$H$12,IF($F845=630,'2. Velg maks og min hastigheter'!$H$13,VLOOKUP($F845,'Dim, min og maks'!$A$11:$H$54,6,FALSE)*3600*1.5)))))))))))),0),"")</f>
        <v/>
      </c>
      <c r="K845" s="174"/>
      <c r="L845" s="175" t="str">
        <f t="shared" si="29"/>
        <v/>
      </c>
      <c r="M845" s="233" t="str">
        <f t="shared" si="30"/>
        <v/>
      </c>
      <c r="N845" s="233"/>
      <c r="O845" s="233"/>
      <c r="P845" s="164"/>
    </row>
    <row r="846" spans="1:16" ht="15" customHeight="1" x14ac:dyDescent="0.3">
      <c r="A846" s="155"/>
      <c r="B846" s="174" t="s">
        <v>425</v>
      </c>
      <c r="C846" s="164"/>
      <c r="D846" s="164"/>
      <c r="E846" s="164"/>
      <c r="F846" s="169" t="str">
        <f>IF($E846&lt;20,"",IF(H846=CAV!$A$3,IF($E846&lt;='CAV hastighet'!$E$5,100,IF($E846&lt;='CAV hastighet'!$E$6,125,IF($E846&lt;='CAV hastighet'!$E$7,160,IF($E846&lt;='CAV hastighet'!$E$8,200,IF($E846&lt;='CAV hastighet'!$E$9,250,IF($E846&lt;='CAV hastighet'!$E$10,315,IF($E846&lt;='CAV hastighet'!$E$11,400,IF($E846&lt;='CAV hastighet'!$E$12,500,IF($E846&lt;='CAV hastighet'!$E$13,630,"Dim må overstyres"))))))))),IF($E846&lt;='2. Velg maks og min hastigheter'!$E$5,100,IF($E846&lt;='2. Velg maks og min hastigheter'!$E$6,125,IF($E846&lt;='2. Velg maks og min hastigheter'!$E$7,160,IF($E846&lt;='2. Velg maks og min hastigheter'!$E$8,200,IF($E846&lt;='2. Velg maks og min hastigheter'!$E$9,250,IF($E846&lt;='2. Velg maks og min hastigheter'!$E$10,315,IF($E846&lt;='2. Velg maks og min hastigheter'!$E$11,400,IF($E846&lt;='2. Velg maks og min hastigheter'!$E$12,500,IF($E846&lt;='2. Velg maks og min hastigheter'!$E$13,630,"Bruk rektangulært")))))))))))</f>
        <v/>
      </c>
      <c r="G846" s="170"/>
      <c r="H846" s="170"/>
      <c r="I846" s="172" t="str">
        <f>IFERROR(IF(OR($E846="",F846=""),"",IF(AND(F846="Bruk rektangulært",G846=""),"",ROUND(IF(G846&lt;&gt;"",IF( VLOOKUP(G846,'Dim, min og maks'!$A$2:$F$54,6,FALSE)&lt;&gt;0,'1. Prosjekteringsverktøy'!E846/3600/VLOOKUP(G846,'Dim, min og maks'!$A$2:$F$54,6,FALSE),(E846/3600)/(((G846/2/1000))^2*PI())),IF( VLOOKUP(F846,'Dim, min og maks'!$A$2:$F$54,6,FALSE)&lt;&gt;0,'1. Prosjekteringsverktøy'!E846/3600/VLOOKUP($F846,'Dim, min og maks'!$A$2:$F$54,6,FALSE),($E846/3600)/((($F846/2/1000))^2*PI()))),1))),"Dim finnes ikke")</f>
        <v/>
      </c>
      <c r="J846" s="173" t="str">
        <f>IFERROR(ROUND(IF($F846=0,"",IF(H846=CAV!$A$3,E846,IF(G846&lt;&gt;"",IF($G846=100,'2. Velg maks og min hastigheter'!$H$5,IF($G846=125,'2. Velg maks og min hastigheter'!$H$6,IF($G846=160,'2. Velg maks og min hastigheter'!$H$7,IF($G846=200,'2. Velg maks og min hastigheter'!$H$8,IF($G846=250,'2. Velg maks og min hastigheter'!$H$9,IF($G846=315,'2. Velg maks og min hastigheter'!$H$10,IF($G846=400,'2. Velg maks og min hastigheter'!$H$11,IF($G846=500,'2. Velg maks og min hastigheter'!$H$12,IF($G846=630,'2. Velg maks og min hastigheter'!$H$13,VLOOKUP($G846,'Dim, min og maks'!$A$11:$H$54,6,FALSE)*3600*1.5))))))))),IF($F846=100,'2. Velg maks og min hastigheter'!$H$5,IF($F846=125,'2. Velg maks og min hastigheter'!$H$6,IF($F846=160,'2. Velg maks og min hastigheter'!$H$7,IF($F846=200,'2. Velg maks og min hastigheter'!$H$8,IF($F846=250,'2. Velg maks og min hastigheter'!$H$9,IF($F846=315,'2. Velg maks og min hastigheter'!$H$10,IF($F846=400,'2. Velg maks og min hastigheter'!$H$11,IF($F846=500,'2. Velg maks og min hastigheter'!$H$12,IF($F846=630,'2. Velg maks og min hastigheter'!$H$13,VLOOKUP($F846,'Dim, min og maks'!$A$11:$H$54,6,FALSE)*3600*1.5)))))))))))),0),"")</f>
        <v/>
      </c>
      <c r="K846" s="174"/>
      <c r="L846" s="175" t="str">
        <f t="shared" si="29"/>
        <v/>
      </c>
      <c r="M846" s="233" t="str">
        <f t="shared" si="30"/>
        <v/>
      </c>
      <c r="N846" s="233"/>
      <c r="O846" s="233"/>
      <c r="P846" s="164"/>
    </row>
    <row r="847" spans="1:16" ht="15" customHeight="1" x14ac:dyDescent="0.3">
      <c r="A847" s="155"/>
      <c r="B847" s="174" t="s">
        <v>425</v>
      </c>
      <c r="C847" s="164"/>
      <c r="D847" s="164"/>
      <c r="E847" s="164"/>
      <c r="F847" s="169" t="str">
        <f>IF($E847&lt;20,"",IF(H847=CAV!$A$3,IF($E847&lt;='CAV hastighet'!$E$5,100,IF($E847&lt;='CAV hastighet'!$E$6,125,IF($E847&lt;='CAV hastighet'!$E$7,160,IF($E847&lt;='CAV hastighet'!$E$8,200,IF($E847&lt;='CAV hastighet'!$E$9,250,IF($E847&lt;='CAV hastighet'!$E$10,315,IF($E847&lt;='CAV hastighet'!$E$11,400,IF($E847&lt;='CAV hastighet'!$E$12,500,IF($E847&lt;='CAV hastighet'!$E$13,630,"Dim må overstyres"))))))))),IF($E847&lt;='2. Velg maks og min hastigheter'!$E$5,100,IF($E847&lt;='2. Velg maks og min hastigheter'!$E$6,125,IF($E847&lt;='2. Velg maks og min hastigheter'!$E$7,160,IF($E847&lt;='2. Velg maks og min hastigheter'!$E$8,200,IF($E847&lt;='2. Velg maks og min hastigheter'!$E$9,250,IF($E847&lt;='2. Velg maks og min hastigheter'!$E$10,315,IF($E847&lt;='2. Velg maks og min hastigheter'!$E$11,400,IF($E847&lt;='2. Velg maks og min hastigheter'!$E$12,500,IF($E847&lt;='2. Velg maks og min hastigheter'!$E$13,630,"Bruk rektangulært")))))))))))</f>
        <v/>
      </c>
      <c r="G847" s="170"/>
      <c r="H847" s="170"/>
      <c r="I847" s="172" t="str">
        <f>IFERROR(IF(OR($E847="",F847=""),"",IF(AND(F847="Bruk rektangulært",G847=""),"",ROUND(IF(G847&lt;&gt;"",IF( VLOOKUP(G847,'Dim, min og maks'!$A$2:$F$54,6,FALSE)&lt;&gt;0,'1. Prosjekteringsverktøy'!E847/3600/VLOOKUP(G847,'Dim, min og maks'!$A$2:$F$54,6,FALSE),(E847/3600)/(((G847/2/1000))^2*PI())),IF( VLOOKUP(F847,'Dim, min og maks'!$A$2:$F$54,6,FALSE)&lt;&gt;0,'1. Prosjekteringsverktøy'!E847/3600/VLOOKUP($F847,'Dim, min og maks'!$A$2:$F$54,6,FALSE),($E847/3600)/((($F847/2/1000))^2*PI()))),1))),"Dim finnes ikke")</f>
        <v/>
      </c>
      <c r="J847" s="173" t="str">
        <f>IFERROR(ROUND(IF($F847=0,"",IF(H847=CAV!$A$3,E847,IF(G847&lt;&gt;"",IF($G847=100,'2. Velg maks og min hastigheter'!$H$5,IF($G847=125,'2. Velg maks og min hastigheter'!$H$6,IF($G847=160,'2. Velg maks og min hastigheter'!$H$7,IF($G847=200,'2. Velg maks og min hastigheter'!$H$8,IF($G847=250,'2. Velg maks og min hastigheter'!$H$9,IF($G847=315,'2. Velg maks og min hastigheter'!$H$10,IF($G847=400,'2. Velg maks og min hastigheter'!$H$11,IF($G847=500,'2. Velg maks og min hastigheter'!$H$12,IF($G847=630,'2. Velg maks og min hastigheter'!$H$13,VLOOKUP($G847,'Dim, min og maks'!$A$11:$H$54,6,FALSE)*3600*1.5))))))))),IF($F847=100,'2. Velg maks og min hastigheter'!$H$5,IF($F847=125,'2. Velg maks og min hastigheter'!$H$6,IF($F847=160,'2. Velg maks og min hastigheter'!$H$7,IF($F847=200,'2. Velg maks og min hastigheter'!$H$8,IF($F847=250,'2. Velg maks og min hastigheter'!$H$9,IF($F847=315,'2. Velg maks og min hastigheter'!$H$10,IF($F847=400,'2. Velg maks og min hastigheter'!$H$11,IF($F847=500,'2. Velg maks og min hastigheter'!$H$12,IF($F847=630,'2. Velg maks og min hastigheter'!$H$13,VLOOKUP($F847,'Dim, min og maks'!$A$11:$H$54,6,FALSE)*3600*1.5)))))))))))),0),"")</f>
        <v/>
      </c>
      <c r="K847" s="174"/>
      <c r="L847" s="175" t="str">
        <f t="shared" si="29"/>
        <v/>
      </c>
      <c r="M847" s="233" t="str">
        <f t="shared" si="30"/>
        <v/>
      </c>
      <c r="N847" s="233"/>
      <c r="O847" s="233"/>
      <c r="P847" s="164"/>
    </row>
    <row r="848" spans="1:16" ht="15" customHeight="1" x14ac:dyDescent="0.3">
      <c r="A848" s="155"/>
      <c r="B848" s="174" t="s">
        <v>425</v>
      </c>
      <c r="C848" s="164"/>
      <c r="D848" s="164"/>
      <c r="E848" s="164"/>
      <c r="F848" s="169" t="str">
        <f>IF($E848&lt;20,"",IF(H848=CAV!$A$3,IF($E848&lt;='CAV hastighet'!$E$5,100,IF($E848&lt;='CAV hastighet'!$E$6,125,IF($E848&lt;='CAV hastighet'!$E$7,160,IF($E848&lt;='CAV hastighet'!$E$8,200,IF($E848&lt;='CAV hastighet'!$E$9,250,IF($E848&lt;='CAV hastighet'!$E$10,315,IF($E848&lt;='CAV hastighet'!$E$11,400,IF($E848&lt;='CAV hastighet'!$E$12,500,IF($E848&lt;='CAV hastighet'!$E$13,630,"Dim må overstyres"))))))))),IF($E848&lt;='2. Velg maks og min hastigheter'!$E$5,100,IF($E848&lt;='2. Velg maks og min hastigheter'!$E$6,125,IF($E848&lt;='2. Velg maks og min hastigheter'!$E$7,160,IF($E848&lt;='2. Velg maks og min hastigheter'!$E$8,200,IF($E848&lt;='2. Velg maks og min hastigheter'!$E$9,250,IF($E848&lt;='2. Velg maks og min hastigheter'!$E$10,315,IF($E848&lt;='2. Velg maks og min hastigheter'!$E$11,400,IF($E848&lt;='2. Velg maks og min hastigheter'!$E$12,500,IF($E848&lt;='2. Velg maks og min hastigheter'!$E$13,630,"Bruk rektangulært")))))))))))</f>
        <v/>
      </c>
      <c r="G848" s="170"/>
      <c r="H848" s="170"/>
      <c r="I848" s="172" t="str">
        <f>IFERROR(IF(OR($E848="",F848=""),"",IF(AND(F848="Bruk rektangulært",G848=""),"",ROUND(IF(G848&lt;&gt;"",IF( VLOOKUP(G848,'Dim, min og maks'!$A$2:$F$54,6,FALSE)&lt;&gt;0,'1. Prosjekteringsverktøy'!E848/3600/VLOOKUP(G848,'Dim, min og maks'!$A$2:$F$54,6,FALSE),(E848/3600)/(((G848/2/1000))^2*PI())),IF( VLOOKUP(F848,'Dim, min og maks'!$A$2:$F$54,6,FALSE)&lt;&gt;0,'1. Prosjekteringsverktøy'!E848/3600/VLOOKUP($F848,'Dim, min og maks'!$A$2:$F$54,6,FALSE),($E848/3600)/((($F848/2/1000))^2*PI()))),1))),"Dim finnes ikke")</f>
        <v/>
      </c>
      <c r="J848" s="173" t="str">
        <f>IFERROR(ROUND(IF($F848=0,"",IF(H848=CAV!$A$3,E848,IF(G848&lt;&gt;"",IF($G848=100,'2. Velg maks og min hastigheter'!$H$5,IF($G848=125,'2. Velg maks og min hastigheter'!$H$6,IF($G848=160,'2. Velg maks og min hastigheter'!$H$7,IF($G848=200,'2. Velg maks og min hastigheter'!$H$8,IF($G848=250,'2. Velg maks og min hastigheter'!$H$9,IF($G848=315,'2. Velg maks og min hastigheter'!$H$10,IF($G848=400,'2. Velg maks og min hastigheter'!$H$11,IF($G848=500,'2. Velg maks og min hastigheter'!$H$12,IF($G848=630,'2. Velg maks og min hastigheter'!$H$13,VLOOKUP($G848,'Dim, min og maks'!$A$11:$H$54,6,FALSE)*3600*1.5))))))))),IF($F848=100,'2. Velg maks og min hastigheter'!$H$5,IF($F848=125,'2. Velg maks og min hastigheter'!$H$6,IF($F848=160,'2. Velg maks og min hastigheter'!$H$7,IF($F848=200,'2. Velg maks og min hastigheter'!$H$8,IF($F848=250,'2. Velg maks og min hastigheter'!$H$9,IF($F848=315,'2. Velg maks og min hastigheter'!$H$10,IF($F848=400,'2. Velg maks og min hastigheter'!$H$11,IF($F848=500,'2. Velg maks og min hastigheter'!$H$12,IF($F848=630,'2. Velg maks og min hastigheter'!$H$13,VLOOKUP($F848,'Dim, min og maks'!$A$11:$H$54,6,FALSE)*3600*1.5)))))))))))),0),"")</f>
        <v/>
      </c>
      <c r="K848" s="174"/>
      <c r="L848" s="175" t="str">
        <f t="shared" si="29"/>
        <v/>
      </c>
      <c r="M848" s="233" t="str">
        <f t="shared" si="30"/>
        <v/>
      </c>
      <c r="N848" s="233"/>
      <c r="O848" s="233"/>
      <c r="P848" s="164"/>
    </row>
    <row r="849" spans="1:16" ht="15" customHeight="1" x14ac:dyDescent="0.3">
      <c r="A849" s="155"/>
      <c r="B849" s="174" t="s">
        <v>425</v>
      </c>
      <c r="C849" s="164"/>
      <c r="D849" s="164"/>
      <c r="E849" s="164"/>
      <c r="F849" s="169" t="str">
        <f>IF($E849&lt;20,"",IF(H849=CAV!$A$3,IF($E849&lt;='CAV hastighet'!$E$5,100,IF($E849&lt;='CAV hastighet'!$E$6,125,IF($E849&lt;='CAV hastighet'!$E$7,160,IF($E849&lt;='CAV hastighet'!$E$8,200,IF($E849&lt;='CAV hastighet'!$E$9,250,IF($E849&lt;='CAV hastighet'!$E$10,315,IF($E849&lt;='CAV hastighet'!$E$11,400,IF($E849&lt;='CAV hastighet'!$E$12,500,IF($E849&lt;='CAV hastighet'!$E$13,630,"Dim må overstyres"))))))))),IF($E849&lt;='2. Velg maks og min hastigheter'!$E$5,100,IF($E849&lt;='2. Velg maks og min hastigheter'!$E$6,125,IF($E849&lt;='2. Velg maks og min hastigheter'!$E$7,160,IF($E849&lt;='2. Velg maks og min hastigheter'!$E$8,200,IF($E849&lt;='2. Velg maks og min hastigheter'!$E$9,250,IF($E849&lt;='2. Velg maks og min hastigheter'!$E$10,315,IF($E849&lt;='2. Velg maks og min hastigheter'!$E$11,400,IF($E849&lt;='2. Velg maks og min hastigheter'!$E$12,500,IF($E849&lt;='2. Velg maks og min hastigheter'!$E$13,630,"Bruk rektangulært")))))))))))</f>
        <v/>
      </c>
      <c r="G849" s="170"/>
      <c r="H849" s="170"/>
      <c r="I849" s="172" t="str">
        <f>IFERROR(IF(OR($E849="",F849=""),"",IF(AND(F849="Bruk rektangulært",G849=""),"",ROUND(IF(G849&lt;&gt;"",IF( VLOOKUP(G849,'Dim, min og maks'!$A$2:$F$54,6,FALSE)&lt;&gt;0,'1. Prosjekteringsverktøy'!E849/3600/VLOOKUP(G849,'Dim, min og maks'!$A$2:$F$54,6,FALSE),(E849/3600)/(((G849/2/1000))^2*PI())),IF( VLOOKUP(F849,'Dim, min og maks'!$A$2:$F$54,6,FALSE)&lt;&gt;0,'1. Prosjekteringsverktøy'!E849/3600/VLOOKUP($F849,'Dim, min og maks'!$A$2:$F$54,6,FALSE),($E849/3600)/((($F849/2/1000))^2*PI()))),1))),"Dim finnes ikke")</f>
        <v/>
      </c>
      <c r="J849" s="173" t="str">
        <f>IFERROR(ROUND(IF($F849=0,"",IF(H849=CAV!$A$3,E849,IF(G849&lt;&gt;"",IF($G849=100,'2. Velg maks og min hastigheter'!$H$5,IF($G849=125,'2. Velg maks og min hastigheter'!$H$6,IF($G849=160,'2. Velg maks og min hastigheter'!$H$7,IF($G849=200,'2. Velg maks og min hastigheter'!$H$8,IF($G849=250,'2. Velg maks og min hastigheter'!$H$9,IF($G849=315,'2. Velg maks og min hastigheter'!$H$10,IF($G849=400,'2. Velg maks og min hastigheter'!$H$11,IF($G849=500,'2. Velg maks og min hastigheter'!$H$12,IF($G849=630,'2. Velg maks og min hastigheter'!$H$13,VLOOKUP($G849,'Dim, min og maks'!$A$11:$H$54,6,FALSE)*3600*1.5))))))))),IF($F849=100,'2. Velg maks og min hastigheter'!$H$5,IF($F849=125,'2. Velg maks og min hastigheter'!$H$6,IF($F849=160,'2. Velg maks og min hastigheter'!$H$7,IF($F849=200,'2. Velg maks og min hastigheter'!$H$8,IF($F849=250,'2. Velg maks og min hastigheter'!$H$9,IF($F849=315,'2. Velg maks og min hastigheter'!$H$10,IF($F849=400,'2. Velg maks og min hastigheter'!$H$11,IF($F849=500,'2. Velg maks og min hastigheter'!$H$12,IF($F849=630,'2. Velg maks og min hastigheter'!$H$13,VLOOKUP($F849,'Dim, min og maks'!$A$11:$H$54,6,FALSE)*3600*1.5)))))))))))),0),"")</f>
        <v/>
      </c>
      <c r="K849" s="174"/>
      <c r="L849" s="175" t="str">
        <f t="shared" si="29"/>
        <v/>
      </c>
      <c r="M849" s="233" t="str">
        <f t="shared" si="30"/>
        <v/>
      </c>
      <c r="N849" s="233"/>
      <c r="O849" s="233"/>
      <c r="P849" s="164"/>
    </row>
    <row r="850" spans="1:16" ht="15" customHeight="1" x14ac:dyDescent="0.3">
      <c r="A850" s="155"/>
      <c r="B850" s="174" t="s">
        <v>425</v>
      </c>
      <c r="C850" s="164"/>
      <c r="D850" s="164"/>
      <c r="E850" s="164"/>
      <c r="F850" s="169" t="str">
        <f>IF($E850&lt;20,"",IF(H850=CAV!$A$3,IF($E850&lt;='CAV hastighet'!$E$5,100,IF($E850&lt;='CAV hastighet'!$E$6,125,IF($E850&lt;='CAV hastighet'!$E$7,160,IF($E850&lt;='CAV hastighet'!$E$8,200,IF($E850&lt;='CAV hastighet'!$E$9,250,IF($E850&lt;='CAV hastighet'!$E$10,315,IF($E850&lt;='CAV hastighet'!$E$11,400,IF($E850&lt;='CAV hastighet'!$E$12,500,IF($E850&lt;='CAV hastighet'!$E$13,630,"Dim må overstyres"))))))))),IF($E850&lt;='2. Velg maks og min hastigheter'!$E$5,100,IF($E850&lt;='2. Velg maks og min hastigheter'!$E$6,125,IF($E850&lt;='2. Velg maks og min hastigheter'!$E$7,160,IF($E850&lt;='2. Velg maks og min hastigheter'!$E$8,200,IF($E850&lt;='2. Velg maks og min hastigheter'!$E$9,250,IF($E850&lt;='2. Velg maks og min hastigheter'!$E$10,315,IF($E850&lt;='2. Velg maks og min hastigheter'!$E$11,400,IF($E850&lt;='2. Velg maks og min hastigheter'!$E$12,500,IF($E850&lt;='2. Velg maks og min hastigheter'!$E$13,630,"Bruk rektangulært")))))))))))</f>
        <v/>
      </c>
      <c r="G850" s="170"/>
      <c r="H850" s="170"/>
      <c r="I850" s="172" t="str">
        <f>IFERROR(IF(OR($E850="",F850=""),"",IF(AND(F850="Bruk rektangulært",G850=""),"",ROUND(IF(G850&lt;&gt;"",IF( VLOOKUP(G850,'Dim, min og maks'!$A$2:$F$54,6,FALSE)&lt;&gt;0,'1. Prosjekteringsverktøy'!E850/3600/VLOOKUP(G850,'Dim, min og maks'!$A$2:$F$54,6,FALSE),(E850/3600)/(((G850/2/1000))^2*PI())),IF( VLOOKUP(F850,'Dim, min og maks'!$A$2:$F$54,6,FALSE)&lt;&gt;0,'1. Prosjekteringsverktøy'!E850/3600/VLOOKUP($F850,'Dim, min og maks'!$A$2:$F$54,6,FALSE),($E850/3600)/((($F850/2/1000))^2*PI()))),1))),"Dim finnes ikke")</f>
        <v/>
      </c>
      <c r="J850" s="173" t="str">
        <f>IFERROR(ROUND(IF($F850=0,"",IF(H850=CAV!$A$3,E850,IF(G850&lt;&gt;"",IF($G850=100,'2. Velg maks og min hastigheter'!$H$5,IF($G850=125,'2. Velg maks og min hastigheter'!$H$6,IF($G850=160,'2. Velg maks og min hastigheter'!$H$7,IF($G850=200,'2. Velg maks og min hastigheter'!$H$8,IF($G850=250,'2. Velg maks og min hastigheter'!$H$9,IF($G850=315,'2. Velg maks og min hastigheter'!$H$10,IF($G850=400,'2. Velg maks og min hastigheter'!$H$11,IF($G850=500,'2. Velg maks og min hastigheter'!$H$12,IF($G850=630,'2. Velg maks og min hastigheter'!$H$13,VLOOKUP($G850,'Dim, min og maks'!$A$11:$H$54,6,FALSE)*3600*1.5))))))))),IF($F850=100,'2. Velg maks og min hastigheter'!$H$5,IF($F850=125,'2. Velg maks og min hastigheter'!$H$6,IF($F850=160,'2. Velg maks og min hastigheter'!$H$7,IF($F850=200,'2. Velg maks og min hastigheter'!$H$8,IF($F850=250,'2. Velg maks og min hastigheter'!$H$9,IF($F850=315,'2. Velg maks og min hastigheter'!$H$10,IF($F850=400,'2. Velg maks og min hastigheter'!$H$11,IF($F850=500,'2. Velg maks og min hastigheter'!$H$12,IF($F850=630,'2. Velg maks og min hastigheter'!$H$13,VLOOKUP($F850,'Dim, min og maks'!$A$11:$H$54,6,FALSE)*3600*1.5)))))))))))),0),"")</f>
        <v/>
      </c>
      <c r="K850" s="174"/>
      <c r="L850" s="175" t="str">
        <f t="shared" si="29"/>
        <v/>
      </c>
      <c r="M850" s="233" t="str">
        <f t="shared" si="30"/>
        <v/>
      </c>
      <c r="N850" s="233"/>
      <c r="O850" s="233"/>
      <c r="P850" s="164"/>
    </row>
    <row r="851" spans="1:16" ht="15" customHeight="1" x14ac:dyDescent="0.3">
      <c r="A851" s="155"/>
      <c r="B851" s="174" t="s">
        <v>425</v>
      </c>
      <c r="C851" s="164"/>
      <c r="D851" s="164"/>
      <c r="E851" s="164"/>
      <c r="F851" s="169" t="str">
        <f>IF($E851&lt;20,"",IF(H851=CAV!$A$3,IF($E851&lt;='CAV hastighet'!$E$5,100,IF($E851&lt;='CAV hastighet'!$E$6,125,IF($E851&lt;='CAV hastighet'!$E$7,160,IF($E851&lt;='CAV hastighet'!$E$8,200,IF($E851&lt;='CAV hastighet'!$E$9,250,IF($E851&lt;='CAV hastighet'!$E$10,315,IF($E851&lt;='CAV hastighet'!$E$11,400,IF($E851&lt;='CAV hastighet'!$E$12,500,IF($E851&lt;='CAV hastighet'!$E$13,630,"Dim må overstyres"))))))))),IF($E851&lt;='2. Velg maks og min hastigheter'!$E$5,100,IF($E851&lt;='2. Velg maks og min hastigheter'!$E$6,125,IF($E851&lt;='2. Velg maks og min hastigheter'!$E$7,160,IF($E851&lt;='2. Velg maks og min hastigheter'!$E$8,200,IF($E851&lt;='2. Velg maks og min hastigheter'!$E$9,250,IF($E851&lt;='2. Velg maks og min hastigheter'!$E$10,315,IF($E851&lt;='2. Velg maks og min hastigheter'!$E$11,400,IF($E851&lt;='2. Velg maks og min hastigheter'!$E$12,500,IF($E851&lt;='2. Velg maks og min hastigheter'!$E$13,630,"Bruk rektangulært")))))))))))</f>
        <v/>
      </c>
      <c r="G851" s="170"/>
      <c r="H851" s="170"/>
      <c r="I851" s="172" t="str">
        <f>IFERROR(IF(OR($E851="",F851=""),"",IF(AND(F851="Bruk rektangulært",G851=""),"",ROUND(IF(G851&lt;&gt;"",IF( VLOOKUP(G851,'Dim, min og maks'!$A$2:$F$54,6,FALSE)&lt;&gt;0,'1. Prosjekteringsverktøy'!E851/3600/VLOOKUP(G851,'Dim, min og maks'!$A$2:$F$54,6,FALSE),(E851/3600)/(((G851/2/1000))^2*PI())),IF( VLOOKUP(F851,'Dim, min og maks'!$A$2:$F$54,6,FALSE)&lt;&gt;0,'1. Prosjekteringsverktøy'!E851/3600/VLOOKUP($F851,'Dim, min og maks'!$A$2:$F$54,6,FALSE),($E851/3600)/((($F851/2/1000))^2*PI()))),1))),"Dim finnes ikke")</f>
        <v/>
      </c>
      <c r="J851" s="173" t="str">
        <f>IFERROR(ROUND(IF($F851=0,"",IF(H851=CAV!$A$3,E851,IF(G851&lt;&gt;"",IF($G851=100,'2. Velg maks og min hastigheter'!$H$5,IF($G851=125,'2. Velg maks og min hastigheter'!$H$6,IF($G851=160,'2. Velg maks og min hastigheter'!$H$7,IF($G851=200,'2. Velg maks og min hastigheter'!$H$8,IF($G851=250,'2. Velg maks og min hastigheter'!$H$9,IF($G851=315,'2. Velg maks og min hastigheter'!$H$10,IF($G851=400,'2. Velg maks og min hastigheter'!$H$11,IF($G851=500,'2. Velg maks og min hastigheter'!$H$12,IF($G851=630,'2. Velg maks og min hastigheter'!$H$13,VLOOKUP($G851,'Dim, min og maks'!$A$11:$H$54,6,FALSE)*3600*1.5))))))))),IF($F851=100,'2. Velg maks og min hastigheter'!$H$5,IF($F851=125,'2. Velg maks og min hastigheter'!$H$6,IF($F851=160,'2. Velg maks og min hastigheter'!$H$7,IF($F851=200,'2. Velg maks og min hastigheter'!$H$8,IF($F851=250,'2. Velg maks og min hastigheter'!$H$9,IF($F851=315,'2. Velg maks og min hastigheter'!$H$10,IF($F851=400,'2. Velg maks og min hastigheter'!$H$11,IF($F851=500,'2. Velg maks og min hastigheter'!$H$12,IF($F851=630,'2. Velg maks og min hastigheter'!$H$13,VLOOKUP($F851,'Dim, min og maks'!$A$11:$H$54,6,FALSE)*3600*1.5)))))))))))),0),"")</f>
        <v/>
      </c>
      <c r="K851" s="174"/>
      <c r="L851" s="175" t="str">
        <f t="shared" si="29"/>
        <v/>
      </c>
      <c r="M851" s="233" t="str">
        <f t="shared" si="30"/>
        <v/>
      </c>
      <c r="N851" s="233"/>
      <c r="O851" s="233"/>
      <c r="P851" s="164"/>
    </row>
    <row r="852" spans="1:16" ht="15" customHeight="1" x14ac:dyDescent="0.3">
      <c r="A852" s="155"/>
      <c r="B852" s="174" t="s">
        <v>425</v>
      </c>
      <c r="C852" s="164"/>
      <c r="D852" s="164"/>
      <c r="E852" s="164"/>
      <c r="F852" s="169" t="str">
        <f>IF($E852&lt;20,"",IF(H852=CAV!$A$3,IF($E852&lt;='CAV hastighet'!$E$5,100,IF($E852&lt;='CAV hastighet'!$E$6,125,IF($E852&lt;='CAV hastighet'!$E$7,160,IF($E852&lt;='CAV hastighet'!$E$8,200,IF($E852&lt;='CAV hastighet'!$E$9,250,IF($E852&lt;='CAV hastighet'!$E$10,315,IF($E852&lt;='CAV hastighet'!$E$11,400,IF($E852&lt;='CAV hastighet'!$E$12,500,IF($E852&lt;='CAV hastighet'!$E$13,630,"Dim må overstyres"))))))))),IF($E852&lt;='2. Velg maks og min hastigheter'!$E$5,100,IF($E852&lt;='2. Velg maks og min hastigheter'!$E$6,125,IF($E852&lt;='2. Velg maks og min hastigheter'!$E$7,160,IF($E852&lt;='2. Velg maks og min hastigheter'!$E$8,200,IF($E852&lt;='2. Velg maks og min hastigheter'!$E$9,250,IF($E852&lt;='2. Velg maks og min hastigheter'!$E$10,315,IF($E852&lt;='2. Velg maks og min hastigheter'!$E$11,400,IF($E852&lt;='2. Velg maks og min hastigheter'!$E$12,500,IF($E852&lt;='2. Velg maks og min hastigheter'!$E$13,630,"Bruk rektangulært")))))))))))</f>
        <v/>
      </c>
      <c r="G852" s="170"/>
      <c r="H852" s="170"/>
      <c r="I852" s="172" t="str">
        <f>IFERROR(IF(OR($E852="",F852=""),"",IF(AND(F852="Bruk rektangulært",G852=""),"",ROUND(IF(G852&lt;&gt;"",IF( VLOOKUP(G852,'Dim, min og maks'!$A$2:$F$54,6,FALSE)&lt;&gt;0,'1. Prosjekteringsverktøy'!E852/3600/VLOOKUP(G852,'Dim, min og maks'!$A$2:$F$54,6,FALSE),(E852/3600)/(((G852/2/1000))^2*PI())),IF( VLOOKUP(F852,'Dim, min og maks'!$A$2:$F$54,6,FALSE)&lt;&gt;0,'1. Prosjekteringsverktøy'!E852/3600/VLOOKUP($F852,'Dim, min og maks'!$A$2:$F$54,6,FALSE),($E852/3600)/((($F852/2/1000))^2*PI()))),1))),"Dim finnes ikke")</f>
        <v/>
      </c>
      <c r="J852" s="173" t="str">
        <f>IFERROR(ROUND(IF($F852=0,"",IF(H852=CAV!$A$3,E852,IF(G852&lt;&gt;"",IF($G852=100,'2. Velg maks og min hastigheter'!$H$5,IF($G852=125,'2. Velg maks og min hastigheter'!$H$6,IF($G852=160,'2. Velg maks og min hastigheter'!$H$7,IF($G852=200,'2. Velg maks og min hastigheter'!$H$8,IF($G852=250,'2. Velg maks og min hastigheter'!$H$9,IF($G852=315,'2. Velg maks og min hastigheter'!$H$10,IF($G852=400,'2. Velg maks og min hastigheter'!$H$11,IF($G852=500,'2. Velg maks og min hastigheter'!$H$12,IF($G852=630,'2. Velg maks og min hastigheter'!$H$13,VLOOKUP($G852,'Dim, min og maks'!$A$11:$H$54,6,FALSE)*3600*1.5))))))))),IF($F852=100,'2. Velg maks og min hastigheter'!$H$5,IF($F852=125,'2. Velg maks og min hastigheter'!$H$6,IF($F852=160,'2. Velg maks og min hastigheter'!$H$7,IF($F852=200,'2. Velg maks og min hastigheter'!$H$8,IF($F852=250,'2. Velg maks og min hastigheter'!$H$9,IF($F852=315,'2. Velg maks og min hastigheter'!$H$10,IF($F852=400,'2. Velg maks og min hastigheter'!$H$11,IF($F852=500,'2. Velg maks og min hastigheter'!$H$12,IF($F852=630,'2. Velg maks og min hastigheter'!$H$13,VLOOKUP($F852,'Dim, min og maks'!$A$11:$H$54,6,FALSE)*3600*1.5)))))))))))),0),"")</f>
        <v/>
      </c>
      <c r="K852" s="174"/>
      <c r="L852" s="175" t="str">
        <f t="shared" si="29"/>
        <v/>
      </c>
      <c r="M852" s="233" t="str">
        <f t="shared" si="30"/>
        <v/>
      </c>
      <c r="N852" s="233"/>
      <c r="O852" s="233"/>
      <c r="P852" s="164"/>
    </row>
    <row r="853" spans="1:16" ht="15" customHeight="1" x14ac:dyDescent="0.3">
      <c r="A853" s="155"/>
      <c r="B853" s="174" t="s">
        <v>425</v>
      </c>
      <c r="C853" s="164"/>
      <c r="D853" s="164"/>
      <c r="E853" s="164"/>
      <c r="F853" s="169" t="str">
        <f>IF($E853&lt;20,"",IF(H853=CAV!$A$3,IF($E853&lt;='CAV hastighet'!$E$5,100,IF($E853&lt;='CAV hastighet'!$E$6,125,IF($E853&lt;='CAV hastighet'!$E$7,160,IF($E853&lt;='CAV hastighet'!$E$8,200,IF($E853&lt;='CAV hastighet'!$E$9,250,IF($E853&lt;='CAV hastighet'!$E$10,315,IF($E853&lt;='CAV hastighet'!$E$11,400,IF($E853&lt;='CAV hastighet'!$E$12,500,IF($E853&lt;='CAV hastighet'!$E$13,630,"Dim må overstyres"))))))))),IF($E853&lt;='2. Velg maks og min hastigheter'!$E$5,100,IF($E853&lt;='2. Velg maks og min hastigheter'!$E$6,125,IF($E853&lt;='2. Velg maks og min hastigheter'!$E$7,160,IF($E853&lt;='2. Velg maks og min hastigheter'!$E$8,200,IF($E853&lt;='2. Velg maks og min hastigheter'!$E$9,250,IF($E853&lt;='2. Velg maks og min hastigheter'!$E$10,315,IF($E853&lt;='2. Velg maks og min hastigheter'!$E$11,400,IF($E853&lt;='2. Velg maks og min hastigheter'!$E$12,500,IF($E853&lt;='2. Velg maks og min hastigheter'!$E$13,630,"Bruk rektangulært")))))))))))</f>
        <v/>
      </c>
      <c r="G853" s="170"/>
      <c r="H853" s="170"/>
      <c r="I853" s="172" t="str">
        <f>IFERROR(IF(OR($E853="",F853=""),"",IF(AND(F853="Bruk rektangulært",G853=""),"",ROUND(IF(G853&lt;&gt;"",IF( VLOOKUP(G853,'Dim, min og maks'!$A$2:$F$54,6,FALSE)&lt;&gt;0,'1. Prosjekteringsverktøy'!E853/3600/VLOOKUP(G853,'Dim, min og maks'!$A$2:$F$54,6,FALSE),(E853/3600)/(((G853/2/1000))^2*PI())),IF( VLOOKUP(F853,'Dim, min og maks'!$A$2:$F$54,6,FALSE)&lt;&gt;0,'1. Prosjekteringsverktøy'!E853/3600/VLOOKUP($F853,'Dim, min og maks'!$A$2:$F$54,6,FALSE),($E853/3600)/((($F853/2/1000))^2*PI()))),1))),"Dim finnes ikke")</f>
        <v/>
      </c>
      <c r="J853" s="173" t="str">
        <f>IFERROR(ROUND(IF($F853=0,"",IF(H853=CAV!$A$3,E853,IF(G853&lt;&gt;"",IF($G853=100,'2. Velg maks og min hastigheter'!$H$5,IF($G853=125,'2. Velg maks og min hastigheter'!$H$6,IF($G853=160,'2. Velg maks og min hastigheter'!$H$7,IF($G853=200,'2. Velg maks og min hastigheter'!$H$8,IF($G853=250,'2. Velg maks og min hastigheter'!$H$9,IF($G853=315,'2. Velg maks og min hastigheter'!$H$10,IF($G853=400,'2. Velg maks og min hastigheter'!$H$11,IF($G853=500,'2. Velg maks og min hastigheter'!$H$12,IF($G853=630,'2. Velg maks og min hastigheter'!$H$13,VLOOKUP($G853,'Dim, min og maks'!$A$11:$H$54,6,FALSE)*3600*1.5))))))))),IF($F853=100,'2. Velg maks og min hastigheter'!$H$5,IF($F853=125,'2. Velg maks og min hastigheter'!$H$6,IF($F853=160,'2. Velg maks og min hastigheter'!$H$7,IF($F853=200,'2. Velg maks og min hastigheter'!$H$8,IF($F853=250,'2. Velg maks og min hastigheter'!$H$9,IF($F853=315,'2. Velg maks og min hastigheter'!$H$10,IF($F853=400,'2. Velg maks og min hastigheter'!$H$11,IF($F853=500,'2. Velg maks og min hastigheter'!$H$12,IF($F853=630,'2. Velg maks og min hastigheter'!$H$13,VLOOKUP($F853,'Dim, min og maks'!$A$11:$H$54,6,FALSE)*3600*1.5)))))))))))),0),"")</f>
        <v/>
      </c>
      <c r="K853" s="174"/>
      <c r="L853" s="175" t="str">
        <f t="shared" si="29"/>
        <v/>
      </c>
      <c r="M853" s="233" t="str">
        <f t="shared" si="30"/>
        <v/>
      </c>
      <c r="N853" s="233"/>
      <c r="O853" s="233"/>
      <c r="P853" s="164"/>
    </row>
    <row r="854" spans="1:16" ht="15" customHeight="1" x14ac:dyDescent="0.3">
      <c r="A854" s="155"/>
      <c r="B854" s="174" t="s">
        <v>425</v>
      </c>
      <c r="C854" s="164"/>
      <c r="D854" s="164"/>
      <c r="E854" s="164"/>
      <c r="F854" s="169" t="str">
        <f>IF($E854&lt;20,"",IF(H854=CAV!$A$3,IF($E854&lt;='CAV hastighet'!$E$5,100,IF($E854&lt;='CAV hastighet'!$E$6,125,IF($E854&lt;='CAV hastighet'!$E$7,160,IF($E854&lt;='CAV hastighet'!$E$8,200,IF($E854&lt;='CAV hastighet'!$E$9,250,IF($E854&lt;='CAV hastighet'!$E$10,315,IF($E854&lt;='CAV hastighet'!$E$11,400,IF($E854&lt;='CAV hastighet'!$E$12,500,IF($E854&lt;='CAV hastighet'!$E$13,630,"Dim må overstyres"))))))))),IF($E854&lt;='2. Velg maks og min hastigheter'!$E$5,100,IF($E854&lt;='2. Velg maks og min hastigheter'!$E$6,125,IF($E854&lt;='2. Velg maks og min hastigheter'!$E$7,160,IF($E854&lt;='2. Velg maks og min hastigheter'!$E$8,200,IF($E854&lt;='2. Velg maks og min hastigheter'!$E$9,250,IF($E854&lt;='2. Velg maks og min hastigheter'!$E$10,315,IF($E854&lt;='2. Velg maks og min hastigheter'!$E$11,400,IF($E854&lt;='2. Velg maks og min hastigheter'!$E$12,500,IF($E854&lt;='2. Velg maks og min hastigheter'!$E$13,630,"Bruk rektangulært")))))))))))</f>
        <v/>
      </c>
      <c r="G854" s="170"/>
      <c r="H854" s="170"/>
      <c r="I854" s="172" t="str">
        <f>IFERROR(IF(OR($E854="",F854=""),"",IF(AND(F854="Bruk rektangulært",G854=""),"",ROUND(IF(G854&lt;&gt;"",IF( VLOOKUP(G854,'Dim, min og maks'!$A$2:$F$54,6,FALSE)&lt;&gt;0,'1. Prosjekteringsverktøy'!E854/3600/VLOOKUP(G854,'Dim, min og maks'!$A$2:$F$54,6,FALSE),(E854/3600)/(((G854/2/1000))^2*PI())),IF( VLOOKUP(F854,'Dim, min og maks'!$A$2:$F$54,6,FALSE)&lt;&gt;0,'1. Prosjekteringsverktøy'!E854/3600/VLOOKUP($F854,'Dim, min og maks'!$A$2:$F$54,6,FALSE),($E854/3600)/((($F854/2/1000))^2*PI()))),1))),"Dim finnes ikke")</f>
        <v/>
      </c>
      <c r="J854" s="173" t="str">
        <f>IFERROR(ROUND(IF($F854=0,"",IF(H854=CAV!$A$3,E854,IF(G854&lt;&gt;"",IF($G854=100,'2. Velg maks og min hastigheter'!$H$5,IF($G854=125,'2. Velg maks og min hastigheter'!$H$6,IF($G854=160,'2. Velg maks og min hastigheter'!$H$7,IF($G854=200,'2. Velg maks og min hastigheter'!$H$8,IF($G854=250,'2. Velg maks og min hastigheter'!$H$9,IF($G854=315,'2. Velg maks og min hastigheter'!$H$10,IF($G854=400,'2. Velg maks og min hastigheter'!$H$11,IF($G854=500,'2. Velg maks og min hastigheter'!$H$12,IF($G854=630,'2. Velg maks og min hastigheter'!$H$13,VLOOKUP($G854,'Dim, min og maks'!$A$11:$H$54,6,FALSE)*3600*1.5))))))))),IF($F854=100,'2. Velg maks og min hastigheter'!$H$5,IF($F854=125,'2. Velg maks og min hastigheter'!$H$6,IF($F854=160,'2. Velg maks og min hastigheter'!$H$7,IF($F854=200,'2. Velg maks og min hastigheter'!$H$8,IF($F854=250,'2. Velg maks og min hastigheter'!$H$9,IF($F854=315,'2. Velg maks og min hastigheter'!$H$10,IF($F854=400,'2. Velg maks og min hastigheter'!$H$11,IF($F854=500,'2. Velg maks og min hastigheter'!$H$12,IF($F854=630,'2. Velg maks og min hastigheter'!$H$13,VLOOKUP($F854,'Dim, min og maks'!$A$11:$H$54,6,FALSE)*3600*1.5)))))))))))),0),"")</f>
        <v/>
      </c>
      <c r="K854" s="174"/>
      <c r="L854" s="175" t="str">
        <f t="shared" si="29"/>
        <v/>
      </c>
      <c r="M854" s="233" t="str">
        <f t="shared" si="30"/>
        <v/>
      </c>
      <c r="N854" s="233"/>
      <c r="O854" s="233"/>
      <c r="P854" s="164"/>
    </row>
    <row r="855" spans="1:16" ht="15" customHeight="1" x14ac:dyDescent="0.3">
      <c r="A855" s="155"/>
      <c r="B855" s="174" t="s">
        <v>425</v>
      </c>
      <c r="C855" s="164"/>
      <c r="D855" s="164"/>
      <c r="E855" s="164"/>
      <c r="F855" s="169" t="str">
        <f>IF($E855&lt;20,"",IF(H855=CAV!$A$3,IF($E855&lt;='CAV hastighet'!$E$5,100,IF($E855&lt;='CAV hastighet'!$E$6,125,IF($E855&lt;='CAV hastighet'!$E$7,160,IF($E855&lt;='CAV hastighet'!$E$8,200,IF($E855&lt;='CAV hastighet'!$E$9,250,IF($E855&lt;='CAV hastighet'!$E$10,315,IF($E855&lt;='CAV hastighet'!$E$11,400,IF($E855&lt;='CAV hastighet'!$E$12,500,IF($E855&lt;='CAV hastighet'!$E$13,630,"Dim må overstyres"))))))))),IF($E855&lt;='2. Velg maks og min hastigheter'!$E$5,100,IF($E855&lt;='2. Velg maks og min hastigheter'!$E$6,125,IF($E855&lt;='2. Velg maks og min hastigheter'!$E$7,160,IF($E855&lt;='2. Velg maks og min hastigheter'!$E$8,200,IF($E855&lt;='2. Velg maks og min hastigheter'!$E$9,250,IF($E855&lt;='2. Velg maks og min hastigheter'!$E$10,315,IF($E855&lt;='2. Velg maks og min hastigheter'!$E$11,400,IF($E855&lt;='2. Velg maks og min hastigheter'!$E$12,500,IF($E855&lt;='2. Velg maks og min hastigheter'!$E$13,630,"Bruk rektangulært")))))))))))</f>
        <v/>
      </c>
      <c r="G855" s="170"/>
      <c r="H855" s="170"/>
      <c r="I855" s="172" t="str">
        <f>IFERROR(IF(OR($E855="",F855=""),"",IF(AND(F855="Bruk rektangulært",G855=""),"",ROUND(IF(G855&lt;&gt;"",IF( VLOOKUP(G855,'Dim, min og maks'!$A$2:$F$54,6,FALSE)&lt;&gt;0,'1. Prosjekteringsverktøy'!E855/3600/VLOOKUP(G855,'Dim, min og maks'!$A$2:$F$54,6,FALSE),(E855/3600)/(((G855/2/1000))^2*PI())),IF( VLOOKUP(F855,'Dim, min og maks'!$A$2:$F$54,6,FALSE)&lt;&gt;0,'1. Prosjekteringsverktøy'!E855/3600/VLOOKUP($F855,'Dim, min og maks'!$A$2:$F$54,6,FALSE),($E855/3600)/((($F855/2/1000))^2*PI()))),1))),"Dim finnes ikke")</f>
        <v/>
      </c>
      <c r="J855" s="173" t="str">
        <f>IFERROR(ROUND(IF($F855=0,"",IF(H855=CAV!$A$3,E855,IF(G855&lt;&gt;"",IF($G855=100,'2. Velg maks og min hastigheter'!$H$5,IF($G855=125,'2. Velg maks og min hastigheter'!$H$6,IF($G855=160,'2. Velg maks og min hastigheter'!$H$7,IF($G855=200,'2. Velg maks og min hastigheter'!$H$8,IF($G855=250,'2. Velg maks og min hastigheter'!$H$9,IF($G855=315,'2. Velg maks og min hastigheter'!$H$10,IF($G855=400,'2. Velg maks og min hastigheter'!$H$11,IF($G855=500,'2. Velg maks og min hastigheter'!$H$12,IF($G855=630,'2. Velg maks og min hastigheter'!$H$13,VLOOKUP($G855,'Dim, min og maks'!$A$11:$H$54,6,FALSE)*3600*1.5))))))))),IF($F855=100,'2. Velg maks og min hastigheter'!$H$5,IF($F855=125,'2. Velg maks og min hastigheter'!$H$6,IF($F855=160,'2. Velg maks og min hastigheter'!$H$7,IF($F855=200,'2. Velg maks og min hastigheter'!$H$8,IF($F855=250,'2. Velg maks og min hastigheter'!$H$9,IF($F855=315,'2. Velg maks og min hastigheter'!$H$10,IF($F855=400,'2. Velg maks og min hastigheter'!$H$11,IF($F855=500,'2. Velg maks og min hastigheter'!$H$12,IF($F855=630,'2. Velg maks og min hastigheter'!$H$13,VLOOKUP($F855,'Dim, min og maks'!$A$11:$H$54,6,FALSE)*3600*1.5)))))))))))),0),"")</f>
        <v/>
      </c>
      <c r="K855" s="174"/>
      <c r="L855" s="175" t="str">
        <f t="shared" si="29"/>
        <v/>
      </c>
      <c r="M855" s="233" t="str">
        <f t="shared" si="30"/>
        <v/>
      </c>
      <c r="N855" s="233"/>
      <c r="O855" s="233"/>
      <c r="P855" s="164"/>
    </row>
    <row r="856" spans="1:16" ht="15" customHeight="1" x14ac:dyDescent="0.3">
      <c r="A856" s="155"/>
      <c r="B856" s="174" t="s">
        <v>425</v>
      </c>
      <c r="C856" s="164"/>
      <c r="D856" s="164"/>
      <c r="E856" s="164"/>
      <c r="F856" s="169" t="str">
        <f>IF($E856&lt;20,"",IF(H856=CAV!$A$3,IF($E856&lt;='CAV hastighet'!$E$5,100,IF($E856&lt;='CAV hastighet'!$E$6,125,IF($E856&lt;='CAV hastighet'!$E$7,160,IF($E856&lt;='CAV hastighet'!$E$8,200,IF($E856&lt;='CAV hastighet'!$E$9,250,IF($E856&lt;='CAV hastighet'!$E$10,315,IF($E856&lt;='CAV hastighet'!$E$11,400,IF($E856&lt;='CAV hastighet'!$E$12,500,IF($E856&lt;='CAV hastighet'!$E$13,630,"Dim må overstyres"))))))))),IF($E856&lt;='2. Velg maks og min hastigheter'!$E$5,100,IF($E856&lt;='2. Velg maks og min hastigheter'!$E$6,125,IF($E856&lt;='2. Velg maks og min hastigheter'!$E$7,160,IF($E856&lt;='2. Velg maks og min hastigheter'!$E$8,200,IF($E856&lt;='2. Velg maks og min hastigheter'!$E$9,250,IF($E856&lt;='2. Velg maks og min hastigheter'!$E$10,315,IF($E856&lt;='2. Velg maks og min hastigheter'!$E$11,400,IF($E856&lt;='2. Velg maks og min hastigheter'!$E$12,500,IF($E856&lt;='2. Velg maks og min hastigheter'!$E$13,630,"Bruk rektangulært")))))))))))</f>
        <v/>
      </c>
      <c r="G856" s="170"/>
      <c r="H856" s="170"/>
      <c r="I856" s="172" t="str">
        <f>IFERROR(IF(OR($E856="",F856=""),"",IF(AND(F856="Bruk rektangulært",G856=""),"",ROUND(IF(G856&lt;&gt;"",IF( VLOOKUP(G856,'Dim, min og maks'!$A$2:$F$54,6,FALSE)&lt;&gt;0,'1. Prosjekteringsverktøy'!E856/3600/VLOOKUP(G856,'Dim, min og maks'!$A$2:$F$54,6,FALSE),(E856/3600)/(((G856/2/1000))^2*PI())),IF( VLOOKUP(F856,'Dim, min og maks'!$A$2:$F$54,6,FALSE)&lt;&gt;0,'1. Prosjekteringsverktøy'!E856/3600/VLOOKUP($F856,'Dim, min og maks'!$A$2:$F$54,6,FALSE),($E856/3600)/((($F856/2/1000))^2*PI()))),1))),"Dim finnes ikke")</f>
        <v/>
      </c>
      <c r="J856" s="173" t="str">
        <f>IFERROR(ROUND(IF($F856=0,"",IF(H856=CAV!$A$3,E856,IF(G856&lt;&gt;"",IF($G856=100,'2. Velg maks og min hastigheter'!$H$5,IF($G856=125,'2. Velg maks og min hastigheter'!$H$6,IF($G856=160,'2. Velg maks og min hastigheter'!$H$7,IF($G856=200,'2. Velg maks og min hastigheter'!$H$8,IF($G856=250,'2. Velg maks og min hastigheter'!$H$9,IF($G856=315,'2. Velg maks og min hastigheter'!$H$10,IF($G856=400,'2. Velg maks og min hastigheter'!$H$11,IF($G856=500,'2. Velg maks og min hastigheter'!$H$12,IF($G856=630,'2. Velg maks og min hastigheter'!$H$13,VLOOKUP($G856,'Dim, min og maks'!$A$11:$H$54,6,FALSE)*3600*1.5))))))))),IF($F856=100,'2. Velg maks og min hastigheter'!$H$5,IF($F856=125,'2. Velg maks og min hastigheter'!$H$6,IF($F856=160,'2. Velg maks og min hastigheter'!$H$7,IF($F856=200,'2. Velg maks og min hastigheter'!$H$8,IF($F856=250,'2. Velg maks og min hastigheter'!$H$9,IF($F856=315,'2. Velg maks og min hastigheter'!$H$10,IF($F856=400,'2. Velg maks og min hastigheter'!$H$11,IF($F856=500,'2. Velg maks og min hastigheter'!$H$12,IF($F856=630,'2. Velg maks og min hastigheter'!$H$13,VLOOKUP($F856,'Dim, min og maks'!$A$11:$H$54,6,FALSE)*3600*1.5)))))))))))),0),"")</f>
        <v/>
      </c>
      <c r="K856" s="174"/>
      <c r="L856" s="175" t="str">
        <f t="shared" si="29"/>
        <v/>
      </c>
      <c r="M856" s="233" t="str">
        <f t="shared" si="30"/>
        <v/>
      </c>
      <c r="N856" s="233"/>
      <c r="O856" s="233"/>
      <c r="P856" s="164"/>
    </row>
    <row r="857" spans="1:16" ht="15" customHeight="1" x14ac:dyDescent="0.3">
      <c r="A857" s="155"/>
      <c r="B857" s="174" t="s">
        <v>425</v>
      </c>
      <c r="C857" s="164"/>
      <c r="D857" s="164"/>
      <c r="E857" s="164"/>
      <c r="F857" s="169" t="str">
        <f>IF($E857&lt;20,"",IF(H857=CAV!$A$3,IF($E857&lt;='CAV hastighet'!$E$5,100,IF($E857&lt;='CAV hastighet'!$E$6,125,IF($E857&lt;='CAV hastighet'!$E$7,160,IF($E857&lt;='CAV hastighet'!$E$8,200,IF($E857&lt;='CAV hastighet'!$E$9,250,IF($E857&lt;='CAV hastighet'!$E$10,315,IF($E857&lt;='CAV hastighet'!$E$11,400,IF($E857&lt;='CAV hastighet'!$E$12,500,IF($E857&lt;='CAV hastighet'!$E$13,630,"Dim må overstyres"))))))))),IF($E857&lt;='2. Velg maks og min hastigheter'!$E$5,100,IF($E857&lt;='2. Velg maks og min hastigheter'!$E$6,125,IF($E857&lt;='2. Velg maks og min hastigheter'!$E$7,160,IF($E857&lt;='2. Velg maks og min hastigheter'!$E$8,200,IF($E857&lt;='2. Velg maks og min hastigheter'!$E$9,250,IF($E857&lt;='2. Velg maks og min hastigheter'!$E$10,315,IF($E857&lt;='2. Velg maks og min hastigheter'!$E$11,400,IF($E857&lt;='2. Velg maks og min hastigheter'!$E$12,500,IF($E857&lt;='2. Velg maks og min hastigheter'!$E$13,630,"Bruk rektangulært")))))))))))</f>
        <v/>
      </c>
      <c r="G857" s="170"/>
      <c r="H857" s="170"/>
      <c r="I857" s="172" t="str">
        <f>IFERROR(IF(OR($E857="",F857=""),"",IF(AND(F857="Bruk rektangulært",G857=""),"",ROUND(IF(G857&lt;&gt;"",IF( VLOOKUP(G857,'Dim, min og maks'!$A$2:$F$54,6,FALSE)&lt;&gt;0,'1. Prosjekteringsverktøy'!E857/3600/VLOOKUP(G857,'Dim, min og maks'!$A$2:$F$54,6,FALSE),(E857/3600)/(((G857/2/1000))^2*PI())),IF( VLOOKUP(F857,'Dim, min og maks'!$A$2:$F$54,6,FALSE)&lt;&gt;0,'1. Prosjekteringsverktøy'!E857/3600/VLOOKUP($F857,'Dim, min og maks'!$A$2:$F$54,6,FALSE),($E857/3600)/((($F857/2/1000))^2*PI()))),1))),"Dim finnes ikke")</f>
        <v/>
      </c>
      <c r="J857" s="173" t="str">
        <f>IFERROR(ROUND(IF($F857=0,"",IF(H857=CAV!$A$3,E857,IF(G857&lt;&gt;"",IF($G857=100,'2. Velg maks og min hastigheter'!$H$5,IF($G857=125,'2. Velg maks og min hastigheter'!$H$6,IF($G857=160,'2. Velg maks og min hastigheter'!$H$7,IF($G857=200,'2. Velg maks og min hastigheter'!$H$8,IF($G857=250,'2. Velg maks og min hastigheter'!$H$9,IF($G857=315,'2. Velg maks og min hastigheter'!$H$10,IF($G857=400,'2. Velg maks og min hastigheter'!$H$11,IF($G857=500,'2. Velg maks og min hastigheter'!$H$12,IF($G857=630,'2. Velg maks og min hastigheter'!$H$13,VLOOKUP($G857,'Dim, min og maks'!$A$11:$H$54,6,FALSE)*3600*1.5))))))))),IF($F857=100,'2. Velg maks og min hastigheter'!$H$5,IF($F857=125,'2. Velg maks og min hastigheter'!$H$6,IF($F857=160,'2. Velg maks og min hastigheter'!$H$7,IF($F857=200,'2. Velg maks og min hastigheter'!$H$8,IF($F857=250,'2. Velg maks og min hastigheter'!$H$9,IF($F857=315,'2. Velg maks og min hastigheter'!$H$10,IF($F857=400,'2. Velg maks og min hastigheter'!$H$11,IF($F857=500,'2. Velg maks og min hastigheter'!$H$12,IF($F857=630,'2. Velg maks og min hastigheter'!$H$13,VLOOKUP($F857,'Dim, min og maks'!$A$11:$H$54,6,FALSE)*3600*1.5)))))))))))),0),"")</f>
        <v/>
      </c>
      <c r="K857" s="174"/>
      <c r="L857" s="175" t="str">
        <f t="shared" si="29"/>
        <v/>
      </c>
      <c r="M857" s="233" t="str">
        <f t="shared" si="30"/>
        <v/>
      </c>
      <c r="N857" s="233"/>
      <c r="O857" s="233"/>
      <c r="P857" s="164"/>
    </row>
    <row r="858" spans="1:16" ht="15" customHeight="1" x14ac:dyDescent="0.3">
      <c r="A858" s="155"/>
      <c r="B858" s="174" t="s">
        <v>425</v>
      </c>
      <c r="C858" s="164"/>
      <c r="D858" s="164"/>
      <c r="E858" s="164"/>
      <c r="F858" s="169" t="str">
        <f>IF($E858&lt;20,"",IF(H858=CAV!$A$3,IF($E858&lt;='CAV hastighet'!$E$5,100,IF($E858&lt;='CAV hastighet'!$E$6,125,IF($E858&lt;='CAV hastighet'!$E$7,160,IF($E858&lt;='CAV hastighet'!$E$8,200,IF($E858&lt;='CAV hastighet'!$E$9,250,IF($E858&lt;='CAV hastighet'!$E$10,315,IF($E858&lt;='CAV hastighet'!$E$11,400,IF($E858&lt;='CAV hastighet'!$E$12,500,IF($E858&lt;='CAV hastighet'!$E$13,630,"Dim må overstyres"))))))))),IF($E858&lt;='2. Velg maks og min hastigheter'!$E$5,100,IF($E858&lt;='2. Velg maks og min hastigheter'!$E$6,125,IF($E858&lt;='2. Velg maks og min hastigheter'!$E$7,160,IF($E858&lt;='2. Velg maks og min hastigheter'!$E$8,200,IF($E858&lt;='2. Velg maks og min hastigheter'!$E$9,250,IF($E858&lt;='2. Velg maks og min hastigheter'!$E$10,315,IF($E858&lt;='2. Velg maks og min hastigheter'!$E$11,400,IF($E858&lt;='2. Velg maks og min hastigheter'!$E$12,500,IF($E858&lt;='2. Velg maks og min hastigheter'!$E$13,630,"Bruk rektangulært")))))))))))</f>
        <v/>
      </c>
      <c r="G858" s="170"/>
      <c r="H858" s="170"/>
      <c r="I858" s="172" t="str">
        <f>IFERROR(IF(OR($E858="",F858=""),"",IF(AND(F858="Bruk rektangulært",G858=""),"",ROUND(IF(G858&lt;&gt;"",IF( VLOOKUP(G858,'Dim, min og maks'!$A$2:$F$54,6,FALSE)&lt;&gt;0,'1. Prosjekteringsverktøy'!E858/3600/VLOOKUP(G858,'Dim, min og maks'!$A$2:$F$54,6,FALSE),(E858/3600)/(((G858/2/1000))^2*PI())),IF( VLOOKUP(F858,'Dim, min og maks'!$A$2:$F$54,6,FALSE)&lt;&gt;0,'1. Prosjekteringsverktøy'!E858/3600/VLOOKUP($F858,'Dim, min og maks'!$A$2:$F$54,6,FALSE),($E858/3600)/((($F858/2/1000))^2*PI()))),1))),"Dim finnes ikke")</f>
        <v/>
      </c>
      <c r="J858" s="173" t="str">
        <f>IFERROR(ROUND(IF($F858=0,"",IF(H858=CAV!$A$3,E858,IF(G858&lt;&gt;"",IF($G858=100,'2. Velg maks og min hastigheter'!$H$5,IF($G858=125,'2. Velg maks og min hastigheter'!$H$6,IF($G858=160,'2. Velg maks og min hastigheter'!$H$7,IF($G858=200,'2. Velg maks og min hastigheter'!$H$8,IF($G858=250,'2. Velg maks og min hastigheter'!$H$9,IF($G858=315,'2. Velg maks og min hastigheter'!$H$10,IF($G858=400,'2. Velg maks og min hastigheter'!$H$11,IF($G858=500,'2. Velg maks og min hastigheter'!$H$12,IF($G858=630,'2. Velg maks og min hastigheter'!$H$13,VLOOKUP($G858,'Dim, min og maks'!$A$11:$H$54,6,FALSE)*3600*1.5))))))))),IF($F858=100,'2. Velg maks og min hastigheter'!$H$5,IF($F858=125,'2. Velg maks og min hastigheter'!$H$6,IF($F858=160,'2. Velg maks og min hastigheter'!$H$7,IF($F858=200,'2. Velg maks og min hastigheter'!$H$8,IF($F858=250,'2. Velg maks og min hastigheter'!$H$9,IF($F858=315,'2. Velg maks og min hastigheter'!$H$10,IF($F858=400,'2. Velg maks og min hastigheter'!$H$11,IF($F858=500,'2. Velg maks og min hastigheter'!$H$12,IF($F858=630,'2. Velg maks og min hastigheter'!$H$13,VLOOKUP($F858,'Dim, min og maks'!$A$11:$H$54,6,FALSE)*3600*1.5)))))))))))),0),"")</f>
        <v/>
      </c>
      <c r="K858" s="174"/>
      <c r="L858" s="175" t="str">
        <f t="shared" si="29"/>
        <v/>
      </c>
      <c r="M858" s="233" t="str">
        <f t="shared" si="30"/>
        <v/>
      </c>
      <c r="N858" s="233"/>
      <c r="O858" s="233"/>
      <c r="P858" s="164"/>
    </row>
    <row r="859" spans="1:16" ht="15" customHeight="1" x14ac:dyDescent="0.3">
      <c r="A859" s="155"/>
      <c r="B859" s="174" t="s">
        <v>425</v>
      </c>
      <c r="C859" s="164"/>
      <c r="D859" s="164"/>
      <c r="E859" s="164"/>
      <c r="F859" s="169" t="str">
        <f>IF($E859&lt;20,"",IF(H859=CAV!$A$3,IF($E859&lt;='CAV hastighet'!$E$5,100,IF($E859&lt;='CAV hastighet'!$E$6,125,IF($E859&lt;='CAV hastighet'!$E$7,160,IF($E859&lt;='CAV hastighet'!$E$8,200,IF($E859&lt;='CAV hastighet'!$E$9,250,IF($E859&lt;='CAV hastighet'!$E$10,315,IF($E859&lt;='CAV hastighet'!$E$11,400,IF($E859&lt;='CAV hastighet'!$E$12,500,IF($E859&lt;='CAV hastighet'!$E$13,630,"Dim må overstyres"))))))))),IF($E859&lt;='2. Velg maks og min hastigheter'!$E$5,100,IF($E859&lt;='2. Velg maks og min hastigheter'!$E$6,125,IF($E859&lt;='2. Velg maks og min hastigheter'!$E$7,160,IF($E859&lt;='2. Velg maks og min hastigheter'!$E$8,200,IF($E859&lt;='2. Velg maks og min hastigheter'!$E$9,250,IF($E859&lt;='2. Velg maks og min hastigheter'!$E$10,315,IF($E859&lt;='2. Velg maks og min hastigheter'!$E$11,400,IF($E859&lt;='2. Velg maks og min hastigheter'!$E$12,500,IF($E859&lt;='2. Velg maks og min hastigheter'!$E$13,630,"Bruk rektangulært")))))))))))</f>
        <v/>
      </c>
      <c r="G859" s="170"/>
      <c r="H859" s="170"/>
      <c r="I859" s="172" t="str">
        <f>IFERROR(IF(OR($E859="",F859=""),"",IF(AND(F859="Bruk rektangulært",G859=""),"",ROUND(IF(G859&lt;&gt;"",IF( VLOOKUP(G859,'Dim, min og maks'!$A$2:$F$54,6,FALSE)&lt;&gt;0,'1. Prosjekteringsverktøy'!E859/3600/VLOOKUP(G859,'Dim, min og maks'!$A$2:$F$54,6,FALSE),(E859/3600)/(((G859/2/1000))^2*PI())),IF( VLOOKUP(F859,'Dim, min og maks'!$A$2:$F$54,6,FALSE)&lt;&gt;0,'1. Prosjekteringsverktøy'!E859/3600/VLOOKUP($F859,'Dim, min og maks'!$A$2:$F$54,6,FALSE),($E859/3600)/((($F859/2/1000))^2*PI()))),1))),"Dim finnes ikke")</f>
        <v/>
      </c>
      <c r="J859" s="173" t="str">
        <f>IFERROR(ROUND(IF($F859=0,"",IF(H859=CAV!$A$3,E859,IF(G859&lt;&gt;"",IF($G859=100,'2. Velg maks og min hastigheter'!$H$5,IF($G859=125,'2. Velg maks og min hastigheter'!$H$6,IF($G859=160,'2. Velg maks og min hastigheter'!$H$7,IF($G859=200,'2. Velg maks og min hastigheter'!$H$8,IF($G859=250,'2. Velg maks og min hastigheter'!$H$9,IF($G859=315,'2. Velg maks og min hastigheter'!$H$10,IF($G859=400,'2. Velg maks og min hastigheter'!$H$11,IF($G859=500,'2. Velg maks og min hastigheter'!$H$12,IF($G859=630,'2. Velg maks og min hastigheter'!$H$13,VLOOKUP($G859,'Dim, min og maks'!$A$11:$H$54,6,FALSE)*3600*1.5))))))))),IF($F859=100,'2. Velg maks og min hastigheter'!$H$5,IF($F859=125,'2. Velg maks og min hastigheter'!$H$6,IF($F859=160,'2. Velg maks og min hastigheter'!$H$7,IF($F859=200,'2. Velg maks og min hastigheter'!$H$8,IF($F859=250,'2. Velg maks og min hastigheter'!$H$9,IF($F859=315,'2. Velg maks og min hastigheter'!$H$10,IF($F859=400,'2. Velg maks og min hastigheter'!$H$11,IF($F859=500,'2. Velg maks og min hastigheter'!$H$12,IF($F859=630,'2. Velg maks og min hastigheter'!$H$13,VLOOKUP($F859,'Dim, min og maks'!$A$11:$H$54,6,FALSE)*3600*1.5)))))))))))),0),"")</f>
        <v/>
      </c>
      <c r="K859" s="174"/>
      <c r="L859" s="175" t="str">
        <f t="shared" si="29"/>
        <v/>
      </c>
      <c r="M859" s="233" t="str">
        <f t="shared" si="30"/>
        <v/>
      </c>
      <c r="N859" s="233"/>
      <c r="O859" s="233"/>
      <c r="P859" s="164"/>
    </row>
    <row r="860" spans="1:16" ht="15" customHeight="1" x14ac:dyDescent="0.3">
      <c r="A860" s="155"/>
      <c r="B860" s="174" t="s">
        <v>425</v>
      </c>
      <c r="C860" s="164"/>
      <c r="D860" s="164"/>
      <c r="E860" s="164"/>
      <c r="F860" s="169" t="str">
        <f>IF($E860&lt;20,"",IF(H860=CAV!$A$3,IF($E860&lt;='CAV hastighet'!$E$5,100,IF($E860&lt;='CAV hastighet'!$E$6,125,IF($E860&lt;='CAV hastighet'!$E$7,160,IF($E860&lt;='CAV hastighet'!$E$8,200,IF($E860&lt;='CAV hastighet'!$E$9,250,IF($E860&lt;='CAV hastighet'!$E$10,315,IF($E860&lt;='CAV hastighet'!$E$11,400,IF($E860&lt;='CAV hastighet'!$E$12,500,IF($E860&lt;='CAV hastighet'!$E$13,630,"Dim må overstyres"))))))))),IF($E860&lt;='2. Velg maks og min hastigheter'!$E$5,100,IF($E860&lt;='2. Velg maks og min hastigheter'!$E$6,125,IF($E860&lt;='2. Velg maks og min hastigheter'!$E$7,160,IF($E860&lt;='2. Velg maks og min hastigheter'!$E$8,200,IF($E860&lt;='2. Velg maks og min hastigheter'!$E$9,250,IF($E860&lt;='2. Velg maks og min hastigheter'!$E$10,315,IF($E860&lt;='2. Velg maks og min hastigheter'!$E$11,400,IF($E860&lt;='2. Velg maks og min hastigheter'!$E$12,500,IF($E860&lt;='2. Velg maks og min hastigheter'!$E$13,630,"Bruk rektangulært")))))))))))</f>
        <v/>
      </c>
      <c r="G860" s="170"/>
      <c r="H860" s="170"/>
      <c r="I860" s="172" t="str">
        <f>IFERROR(IF(OR($E860="",F860=""),"",IF(AND(F860="Bruk rektangulært",G860=""),"",ROUND(IF(G860&lt;&gt;"",IF( VLOOKUP(G860,'Dim, min og maks'!$A$2:$F$54,6,FALSE)&lt;&gt;0,'1. Prosjekteringsverktøy'!E860/3600/VLOOKUP(G860,'Dim, min og maks'!$A$2:$F$54,6,FALSE),(E860/3600)/(((G860/2/1000))^2*PI())),IF( VLOOKUP(F860,'Dim, min og maks'!$A$2:$F$54,6,FALSE)&lt;&gt;0,'1. Prosjekteringsverktøy'!E860/3600/VLOOKUP($F860,'Dim, min og maks'!$A$2:$F$54,6,FALSE),($E860/3600)/((($F860/2/1000))^2*PI()))),1))),"Dim finnes ikke")</f>
        <v/>
      </c>
      <c r="J860" s="173" t="str">
        <f>IFERROR(ROUND(IF($F860=0,"",IF(H860=CAV!$A$3,E860,IF(G860&lt;&gt;"",IF($G860=100,'2. Velg maks og min hastigheter'!$H$5,IF($G860=125,'2. Velg maks og min hastigheter'!$H$6,IF($G860=160,'2. Velg maks og min hastigheter'!$H$7,IF($G860=200,'2. Velg maks og min hastigheter'!$H$8,IF($G860=250,'2. Velg maks og min hastigheter'!$H$9,IF($G860=315,'2. Velg maks og min hastigheter'!$H$10,IF($G860=400,'2. Velg maks og min hastigheter'!$H$11,IF($G860=500,'2. Velg maks og min hastigheter'!$H$12,IF($G860=630,'2. Velg maks og min hastigheter'!$H$13,VLOOKUP($G860,'Dim, min og maks'!$A$11:$H$54,6,FALSE)*3600*1.5))))))))),IF($F860=100,'2. Velg maks og min hastigheter'!$H$5,IF($F860=125,'2. Velg maks og min hastigheter'!$H$6,IF($F860=160,'2. Velg maks og min hastigheter'!$H$7,IF($F860=200,'2. Velg maks og min hastigheter'!$H$8,IF($F860=250,'2. Velg maks og min hastigheter'!$H$9,IF($F860=315,'2. Velg maks og min hastigheter'!$H$10,IF($F860=400,'2. Velg maks og min hastigheter'!$H$11,IF($F860=500,'2. Velg maks og min hastigheter'!$H$12,IF($F860=630,'2. Velg maks og min hastigheter'!$H$13,VLOOKUP($F860,'Dim, min og maks'!$A$11:$H$54,6,FALSE)*3600*1.5)))))))))))),0),"")</f>
        <v/>
      </c>
      <c r="K860" s="174"/>
      <c r="L860" s="175" t="str">
        <f t="shared" si="29"/>
        <v/>
      </c>
      <c r="M860" s="233" t="str">
        <f t="shared" si="30"/>
        <v/>
      </c>
      <c r="N860" s="233"/>
      <c r="O860" s="233"/>
      <c r="P860" s="164"/>
    </row>
    <row r="861" spans="1:16" ht="15" customHeight="1" x14ac:dyDescent="0.3">
      <c r="A861" s="155"/>
      <c r="B861" s="174" t="s">
        <v>425</v>
      </c>
      <c r="C861" s="164"/>
      <c r="D861" s="164"/>
      <c r="E861" s="164"/>
      <c r="F861" s="169" t="str">
        <f>IF($E861&lt;20,"",IF(H861=CAV!$A$3,IF($E861&lt;='CAV hastighet'!$E$5,100,IF($E861&lt;='CAV hastighet'!$E$6,125,IF($E861&lt;='CAV hastighet'!$E$7,160,IF($E861&lt;='CAV hastighet'!$E$8,200,IF($E861&lt;='CAV hastighet'!$E$9,250,IF($E861&lt;='CAV hastighet'!$E$10,315,IF($E861&lt;='CAV hastighet'!$E$11,400,IF($E861&lt;='CAV hastighet'!$E$12,500,IF($E861&lt;='CAV hastighet'!$E$13,630,"Dim må overstyres"))))))))),IF($E861&lt;='2. Velg maks og min hastigheter'!$E$5,100,IF($E861&lt;='2. Velg maks og min hastigheter'!$E$6,125,IF($E861&lt;='2. Velg maks og min hastigheter'!$E$7,160,IF($E861&lt;='2. Velg maks og min hastigheter'!$E$8,200,IF($E861&lt;='2. Velg maks og min hastigheter'!$E$9,250,IF($E861&lt;='2. Velg maks og min hastigheter'!$E$10,315,IF($E861&lt;='2. Velg maks og min hastigheter'!$E$11,400,IF($E861&lt;='2. Velg maks og min hastigheter'!$E$12,500,IF($E861&lt;='2. Velg maks og min hastigheter'!$E$13,630,"Bruk rektangulært")))))))))))</f>
        <v/>
      </c>
      <c r="G861" s="170"/>
      <c r="H861" s="170"/>
      <c r="I861" s="172" t="str">
        <f>IFERROR(IF(OR($E861="",F861=""),"",IF(AND(F861="Bruk rektangulært",G861=""),"",ROUND(IF(G861&lt;&gt;"",IF( VLOOKUP(G861,'Dim, min og maks'!$A$2:$F$54,6,FALSE)&lt;&gt;0,'1. Prosjekteringsverktøy'!E861/3600/VLOOKUP(G861,'Dim, min og maks'!$A$2:$F$54,6,FALSE),(E861/3600)/(((G861/2/1000))^2*PI())),IF( VLOOKUP(F861,'Dim, min og maks'!$A$2:$F$54,6,FALSE)&lt;&gt;0,'1. Prosjekteringsverktøy'!E861/3600/VLOOKUP($F861,'Dim, min og maks'!$A$2:$F$54,6,FALSE),($E861/3600)/((($F861/2/1000))^2*PI()))),1))),"Dim finnes ikke")</f>
        <v/>
      </c>
      <c r="J861" s="173" t="str">
        <f>IFERROR(ROUND(IF($F861=0,"",IF(H861=CAV!$A$3,E861,IF(G861&lt;&gt;"",IF($G861=100,'2. Velg maks og min hastigheter'!$H$5,IF($G861=125,'2. Velg maks og min hastigheter'!$H$6,IF($G861=160,'2. Velg maks og min hastigheter'!$H$7,IF($G861=200,'2. Velg maks og min hastigheter'!$H$8,IF($G861=250,'2. Velg maks og min hastigheter'!$H$9,IF($G861=315,'2. Velg maks og min hastigheter'!$H$10,IF($G861=400,'2. Velg maks og min hastigheter'!$H$11,IF($G861=500,'2. Velg maks og min hastigheter'!$H$12,IF($G861=630,'2. Velg maks og min hastigheter'!$H$13,VLOOKUP($G861,'Dim, min og maks'!$A$11:$H$54,6,FALSE)*3600*1.5))))))))),IF($F861=100,'2. Velg maks og min hastigheter'!$H$5,IF($F861=125,'2. Velg maks og min hastigheter'!$H$6,IF($F861=160,'2. Velg maks og min hastigheter'!$H$7,IF($F861=200,'2. Velg maks og min hastigheter'!$H$8,IF($F861=250,'2. Velg maks og min hastigheter'!$H$9,IF($F861=315,'2. Velg maks og min hastigheter'!$H$10,IF($F861=400,'2. Velg maks og min hastigheter'!$H$11,IF($F861=500,'2. Velg maks og min hastigheter'!$H$12,IF($F861=630,'2. Velg maks og min hastigheter'!$H$13,VLOOKUP($F861,'Dim, min og maks'!$A$11:$H$54,6,FALSE)*3600*1.5)))))))))))),0),"")</f>
        <v/>
      </c>
      <c r="K861" s="174"/>
      <c r="L861" s="175" t="str">
        <f t="shared" si="29"/>
        <v/>
      </c>
      <c r="M861" s="233" t="str">
        <f t="shared" si="30"/>
        <v/>
      </c>
      <c r="N861" s="233"/>
      <c r="O861" s="233"/>
      <c r="P861" s="164"/>
    </row>
    <row r="862" spans="1:16" ht="15" customHeight="1" x14ac:dyDescent="0.3">
      <c r="A862" s="155"/>
      <c r="B862" s="174" t="s">
        <v>425</v>
      </c>
      <c r="C862" s="164"/>
      <c r="D862" s="164"/>
      <c r="E862" s="164"/>
      <c r="F862" s="169" t="str">
        <f>IF($E862&lt;20,"",IF(H862=CAV!$A$3,IF($E862&lt;='CAV hastighet'!$E$5,100,IF($E862&lt;='CAV hastighet'!$E$6,125,IF($E862&lt;='CAV hastighet'!$E$7,160,IF($E862&lt;='CAV hastighet'!$E$8,200,IF($E862&lt;='CAV hastighet'!$E$9,250,IF($E862&lt;='CAV hastighet'!$E$10,315,IF($E862&lt;='CAV hastighet'!$E$11,400,IF($E862&lt;='CAV hastighet'!$E$12,500,IF($E862&lt;='CAV hastighet'!$E$13,630,"Dim må overstyres"))))))))),IF($E862&lt;='2. Velg maks og min hastigheter'!$E$5,100,IF($E862&lt;='2. Velg maks og min hastigheter'!$E$6,125,IF($E862&lt;='2. Velg maks og min hastigheter'!$E$7,160,IF($E862&lt;='2. Velg maks og min hastigheter'!$E$8,200,IF($E862&lt;='2. Velg maks og min hastigheter'!$E$9,250,IF($E862&lt;='2. Velg maks og min hastigheter'!$E$10,315,IF($E862&lt;='2. Velg maks og min hastigheter'!$E$11,400,IF($E862&lt;='2. Velg maks og min hastigheter'!$E$12,500,IF($E862&lt;='2. Velg maks og min hastigheter'!$E$13,630,"Bruk rektangulært")))))))))))</f>
        <v/>
      </c>
      <c r="G862" s="170"/>
      <c r="H862" s="170"/>
      <c r="I862" s="172" t="str">
        <f>IFERROR(IF(OR($E862="",F862=""),"",IF(AND(F862="Bruk rektangulært",G862=""),"",ROUND(IF(G862&lt;&gt;"",IF( VLOOKUP(G862,'Dim, min og maks'!$A$2:$F$54,6,FALSE)&lt;&gt;0,'1. Prosjekteringsverktøy'!E862/3600/VLOOKUP(G862,'Dim, min og maks'!$A$2:$F$54,6,FALSE),(E862/3600)/(((G862/2/1000))^2*PI())),IF( VLOOKUP(F862,'Dim, min og maks'!$A$2:$F$54,6,FALSE)&lt;&gt;0,'1. Prosjekteringsverktøy'!E862/3600/VLOOKUP($F862,'Dim, min og maks'!$A$2:$F$54,6,FALSE),($E862/3600)/((($F862/2/1000))^2*PI()))),1))),"Dim finnes ikke")</f>
        <v/>
      </c>
      <c r="J862" s="173" t="str">
        <f>IFERROR(ROUND(IF($F862=0,"",IF(H862=CAV!$A$3,E862,IF(G862&lt;&gt;"",IF($G862=100,'2. Velg maks og min hastigheter'!$H$5,IF($G862=125,'2. Velg maks og min hastigheter'!$H$6,IF($G862=160,'2. Velg maks og min hastigheter'!$H$7,IF($G862=200,'2. Velg maks og min hastigheter'!$H$8,IF($G862=250,'2. Velg maks og min hastigheter'!$H$9,IF($G862=315,'2. Velg maks og min hastigheter'!$H$10,IF($G862=400,'2. Velg maks og min hastigheter'!$H$11,IF($G862=500,'2. Velg maks og min hastigheter'!$H$12,IF($G862=630,'2. Velg maks og min hastigheter'!$H$13,VLOOKUP($G862,'Dim, min og maks'!$A$11:$H$54,6,FALSE)*3600*1.5))))))))),IF($F862=100,'2. Velg maks og min hastigheter'!$H$5,IF($F862=125,'2. Velg maks og min hastigheter'!$H$6,IF($F862=160,'2. Velg maks og min hastigheter'!$H$7,IF($F862=200,'2. Velg maks og min hastigheter'!$H$8,IF($F862=250,'2. Velg maks og min hastigheter'!$H$9,IF($F862=315,'2. Velg maks og min hastigheter'!$H$10,IF($F862=400,'2. Velg maks og min hastigheter'!$H$11,IF($F862=500,'2. Velg maks og min hastigheter'!$H$12,IF($F862=630,'2. Velg maks og min hastigheter'!$H$13,VLOOKUP($F862,'Dim, min og maks'!$A$11:$H$54,6,FALSE)*3600*1.5)))))))))))),0),"")</f>
        <v/>
      </c>
      <c r="K862" s="174"/>
      <c r="L862" s="175" t="str">
        <f t="shared" si="29"/>
        <v/>
      </c>
      <c r="M862" s="233" t="str">
        <f t="shared" si="30"/>
        <v/>
      </c>
      <c r="N862" s="233"/>
      <c r="O862" s="233"/>
      <c r="P862" s="164"/>
    </row>
    <row r="863" spans="1:16" ht="15" customHeight="1" x14ac:dyDescent="0.3">
      <c r="A863" s="155"/>
      <c r="B863" s="174" t="s">
        <v>425</v>
      </c>
      <c r="C863" s="164"/>
      <c r="D863" s="164"/>
      <c r="E863" s="164"/>
      <c r="F863" s="169" t="str">
        <f>IF($E863&lt;20,"",IF(H863=CAV!$A$3,IF($E863&lt;='CAV hastighet'!$E$5,100,IF($E863&lt;='CAV hastighet'!$E$6,125,IF($E863&lt;='CAV hastighet'!$E$7,160,IF($E863&lt;='CAV hastighet'!$E$8,200,IF($E863&lt;='CAV hastighet'!$E$9,250,IF($E863&lt;='CAV hastighet'!$E$10,315,IF($E863&lt;='CAV hastighet'!$E$11,400,IF($E863&lt;='CAV hastighet'!$E$12,500,IF($E863&lt;='CAV hastighet'!$E$13,630,"Dim må overstyres"))))))))),IF($E863&lt;='2. Velg maks og min hastigheter'!$E$5,100,IF($E863&lt;='2. Velg maks og min hastigheter'!$E$6,125,IF($E863&lt;='2. Velg maks og min hastigheter'!$E$7,160,IF($E863&lt;='2. Velg maks og min hastigheter'!$E$8,200,IF($E863&lt;='2. Velg maks og min hastigheter'!$E$9,250,IF($E863&lt;='2. Velg maks og min hastigheter'!$E$10,315,IF($E863&lt;='2. Velg maks og min hastigheter'!$E$11,400,IF($E863&lt;='2. Velg maks og min hastigheter'!$E$12,500,IF($E863&lt;='2. Velg maks og min hastigheter'!$E$13,630,"Bruk rektangulært")))))))))))</f>
        <v/>
      </c>
      <c r="G863" s="170"/>
      <c r="H863" s="170"/>
      <c r="I863" s="172" t="str">
        <f>IFERROR(IF(OR($E863="",F863=""),"",IF(AND(F863="Bruk rektangulært",G863=""),"",ROUND(IF(G863&lt;&gt;"",IF( VLOOKUP(G863,'Dim, min og maks'!$A$2:$F$54,6,FALSE)&lt;&gt;0,'1. Prosjekteringsverktøy'!E863/3600/VLOOKUP(G863,'Dim, min og maks'!$A$2:$F$54,6,FALSE),(E863/3600)/(((G863/2/1000))^2*PI())),IF( VLOOKUP(F863,'Dim, min og maks'!$A$2:$F$54,6,FALSE)&lt;&gt;0,'1. Prosjekteringsverktøy'!E863/3600/VLOOKUP($F863,'Dim, min og maks'!$A$2:$F$54,6,FALSE),($E863/3600)/((($F863/2/1000))^2*PI()))),1))),"Dim finnes ikke")</f>
        <v/>
      </c>
      <c r="J863" s="173" t="str">
        <f>IFERROR(ROUND(IF($F863=0,"",IF(H863=CAV!$A$3,E863,IF(G863&lt;&gt;"",IF($G863=100,'2. Velg maks og min hastigheter'!$H$5,IF($G863=125,'2. Velg maks og min hastigheter'!$H$6,IF($G863=160,'2. Velg maks og min hastigheter'!$H$7,IF($G863=200,'2. Velg maks og min hastigheter'!$H$8,IF($G863=250,'2. Velg maks og min hastigheter'!$H$9,IF($G863=315,'2. Velg maks og min hastigheter'!$H$10,IF($G863=400,'2. Velg maks og min hastigheter'!$H$11,IF($G863=500,'2. Velg maks og min hastigheter'!$H$12,IF($G863=630,'2. Velg maks og min hastigheter'!$H$13,VLOOKUP($G863,'Dim, min og maks'!$A$11:$H$54,6,FALSE)*3600*1.5))))))))),IF($F863=100,'2. Velg maks og min hastigheter'!$H$5,IF($F863=125,'2. Velg maks og min hastigheter'!$H$6,IF($F863=160,'2. Velg maks og min hastigheter'!$H$7,IF($F863=200,'2. Velg maks og min hastigheter'!$H$8,IF($F863=250,'2. Velg maks og min hastigheter'!$H$9,IF($F863=315,'2. Velg maks og min hastigheter'!$H$10,IF($F863=400,'2. Velg maks og min hastigheter'!$H$11,IF($F863=500,'2. Velg maks og min hastigheter'!$H$12,IF($F863=630,'2. Velg maks og min hastigheter'!$H$13,VLOOKUP($F863,'Dim, min og maks'!$A$11:$H$54,6,FALSE)*3600*1.5)))))))))))),0),"")</f>
        <v/>
      </c>
      <c r="K863" s="174"/>
      <c r="L863" s="175" t="str">
        <f t="shared" si="29"/>
        <v/>
      </c>
      <c r="M863" s="233" t="str">
        <f t="shared" si="30"/>
        <v/>
      </c>
      <c r="N863" s="233"/>
      <c r="O863" s="233"/>
      <c r="P863" s="164"/>
    </row>
    <row r="864" spans="1:16" ht="15" customHeight="1" x14ac:dyDescent="0.3">
      <c r="A864" s="155"/>
      <c r="B864" s="174" t="s">
        <v>425</v>
      </c>
      <c r="C864" s="164"/>
      <c r="D864" s="164"/>
      <c r="E864" s="164"/>
      <c r="F864" s="169" t="str">
        <f>IF($E864&lt;20,"",IF(H864=CAV!$A$3,IF($E864&lt;='CAV hastighet'!$E$5,100,IF($E864&lt;='CAV hastighet'!$E$6,125,IF($E864&lt;='CAV hastighet'!$E$7,160,IF($E864&lt;='CAV hastighet'!$E$8,200,IF($E864&lt;='CAV hastighet'!$E$9,250,IF($E864&lt;='CAV hastighet'!$E$10,315,IF($E864&lt;='CAV hastighet'!$E$11,400,IF($E864&lt;='CAV hastighet'!$E$12,500,IF($E864&lt;='CAV hastighet'!$E$13,630,"Dim må overstyres"))))))))),IF($E864&lt;='2. Velg maks og min hastigheter'!$E$5,100,IF($E864&lt;='2. Velg maks og min hastigheter'!$E$6,125,IF($E864&lt;='2. Velg maks og min hastigheter'!$E$7,160,IF($E864&lt;='2. Velg maks og min hastigheter'!$E$8,200,IF($E864&lt;='2. Velg maks og min hastigheter'!$E$9,250,IF($E864&lt;='2. Velg maks og min hastigheter'!$E$10,315,IF($E864&lt;='2. Velg maks og min hastigheter'!$E$11,400,IF($E864&lt;='2. Velg maks og min hastigheter'!$E$12,500,IF($E864&lt;='2. Velg maks og min hastigheter'!$E$13,630,"Bruk rektangulært")))))))))))</f>
        <v/>
      </c>
      <c r="G864" s="170"/>
      <c r="H864" s="170"/>
      <c r="I864" s="172" t="str">
        <f>IFERROR(IF(OR($E864="",F864=""),"",IF(AND(F864="Bruk rektangulært",G864=""),"",ROUND(IF(G864&lt;&gt;"",IF( VLOOKUP(G864,'Dim, min og maks'!$A$2:$F$54,6,FALSE)&lt;&gt;0,'1. Prosjekteringsverktøy'!E864/3600/VLOOKUP(G864,'Dim, min og maks'!$A$2:$F$54,6,FALSE),(E864/3600)/(((G864/2/1000))^2*PI())),IF( VLOOKUP(F864,'Dim, min og maks'!$A$2:$F$54,6,FALSE)&lt;&gt;0,'1. Prosjekteringsverktøy'!E864/3600/VLOOKUP($F864,'Dim, min og maks'!$A$2:$F$54,6,FALSE),($E864/3600)/((($F864/2/1000))^2*PI()))),1))),"Dim finnes ikke")</f>
        <v/>
      </c>
      <c r="J864" s="173" t="str">
        <f>IFERROR(ROUND(IF($F864=0,"",IF(H864=CAV!$A$3,E864,IF(G864&lt;&gt;"",IF($G864=100,'2. Velg maks og min hastigheter'!$H$5,IF($G864=125,'2. Velg maks og min hastigheter'!$H$6,IF($G864=160,'2. Velg maks og min hastigheter'!$H$7,IF($G864=200,'2. Velg maks og min hastigheter'!$H$8,IF($G864=250,'2. Velg maks og min hastigheter'!$H$9,IF($G864=315,'2. Velg maks og min hastigheter'!$H$10,IF($G864=400,'2. Velg maks og min hastigheter'!$H$11,IF($G864=500,'2. Velg maks og min hastigheter'!$H$12,IF($G864=630,'2. Velg maks og min hastigheter'!$H$13,VLOOKUP($G864,'Dim, min og maks'!$A$11:$H$54,6,FALSE)*3600*1.5))))))))),IF($F864=100,'2. Velg maks og min hastigheter'!$H$5,IF($F864=125,'2. Velg maks og min hastigheter'!$H$6,IF($F864=160,'2. Velg maks og min hastigheter'!$H$7,IF($F864=200,'2. Velg maks og min hastigheter'!$H$8,IF($F864=250,'2. Velg maks og min hastigheter'!$H$9,IF($F864=315,'2. Velg maks og min hastigheter'!$H$10,IF($F864=400,'2. Velg maks og min hastigheter'!$H$11,IF($F864=500,'2. Velg maks og min hastigheter'!$H$12,IF($F864=630,'2. Velg maks og min hastigheter'!$H$13,VLOOKUP($F864,'Dim, min og maks'!$A$11:$H$54,6,FALSE)*3600*1.5)))))))))))),0),"")</f>
        <v/>
      </c>
      <c r="K864" s="174"/>
      <c r="L864" s="175" t="str">
        <f t="shared" si="29"/>
        <v/>
      </c>
      <c r="M864" s="233" t="str">
        <f t="shared" si="30"/>
        <v/>
      </c>
      <c r="N864" s="233"/>
      <c r="O864" s="233"/>
      <c r="P864" s="164"/>
    </row>
    <row r="865" spans="1:16" ht="15" customHeight="1" x14ac:dyDescent="0.3">
      <c r="A865" s="155"/>
      <c r="B865" s="174" t="s">
        <v>425</v>
      </c>
      <c r="C865" s="164"/>
      <c r="D865" s="164"/>
      <c r="E865" s="164"/>
      <c r="F865" s="169" t="str">
        <f>IF($E865&lt;20,"",IF(H865=CAV!$A$3,IF($E865&lt;='CAV hastighet'!$E$5,100,IF($E865&lt;='CAV hastighet'!$E$6,125,IF($E865&lt;='CAV hastighet'!$E$7,160,IF($E865&lt;='CAV hastighet'!$E$8,200,IF($E865&lt;='CAV hastighet'!$E$9,250,IF($E865&lt;='CAV hastighet'!$E$10,315,IF($E865&lt;='CAV hastighet'!$E$11,400,IF($E865&lt;='CAV hastighet'!$E$12,500,IF($E865&lt;='CAV hastighet'!$E$13,630,"Dim må overstyres"))))))))),IF($E865&lt;='2. Velg maks og min hastigheter'!$E$5,100,IF($E865&lt;='2. Velg maks og min hastigheter'!$E$6,125,IF($E865&lt;='2. Velg maks og min hastigheter'!$E$7,160,IF($E865&lt;='2. Velg maks og min hastigheter'!$E$8,200,IF($E865&lt;='2. Velg maks og min hastigheter'!$E$9,250,IF($E865&lt;='2. Velg maks og min hastigheter'!$E$10,315,IF($E865&lt;='2. Velg maks og min hastigheter'!$E$11,400,IF($E865&lt;='2. Velg maks og min hastigheter'!$E$12,500,IF($E865&lt;='2. Velg maks og min hastigheter'!$E$13,630,"Bruk rektangulært")))))))))))</f>
        <v/>
      </c>
      <c r="G865" s="170"/>
      <c r="H865" s="170"/>
      <c r="I865" s="172" t="str">
        <f>IFERROR(IF(OR($E865="",F865=""),"",IF(AND(F865="Bruk rektangulært",G865=""),"",ROUND(IF(G865&lt;&gt;"",IF( VLOOKUP(G865,'Dim, min og maks'!$A$2:$F$54,6,FALSE)&lt;&gt;0,'1. Prosjekteringsverktøy'!E865/3600/VLOOKUP(G865,'Dim, min og maks'!$A$2:$F$54,6,FALSE),(E865/3600)/(((G865/2/1000))^2*PI())),IF( VLOOKUP(F865,'Dim, min og maks'!$A$2:$F$54,6,FALSE)&lt;&gt;0,'1. Prosjekteringsverktøy'!E865/3600/VLOOKUP($F865,'Dim, min og maks'!$A$2:$F$54,6,FALSE),($E865/3600)/((($F865/2/1000))^2*PI()))),1))),"Dim finnes ikke")</f>
        <v/>
      </c>
      <c r="J865" s="173" t="str">
        <f>IFERROR(ROUND(IF($F865=0,"",IF(H865=CAV!$A$3,E865,IF(G865&lt;&gt;"",IF($G865=100,'2. Velg maks og min hastigheter'!$H$5,IF($G865=125,'2. Velg maks og min hastigheter'!$H$6,IF($G865=160,'2. Velg maks og min hastigheter'!$H$7,IF($G865=200,'2. Velg maks og min hastigheter'!$H$8,IF($G865=250,'2. Velg maks og min hastigheter'!$H$9,IF($G865=315,'2. Velg maks og min hastigheter'!$H$10,IF($G865=400,'2. Velg maks og min hastigheter'!$H$11,IF($G865=500,'2. Velg maks og min hastigheter'!$H$12,IF($G865=630,'2. Velg maks og min hastigheter'!$H$13,VLOOKUP($G865,'Dim, min og maks'!$A$11:$H$54,6,FALSE)*3600*1.5))))))))),IF($F865=100,'2. Velg maks og min hastigheter'!$H$5,IF($F865=125,'2. Velg maks og min hastigheter'!$H$6,IF($F865=160,'2. Velg maks og min hastigheter'!$H$7,IF($F865=200,'2. Velg maks og min hastigheter'!$H$8,IF($F865=250,'2. Velg maks og min hastigheter'!$H$9,IF($F865=315,'2. Velg maks og min hastigheter'!$H$10,IF($F865=400,'2. Velg maks og min hastigheter'!$H$11,IF($F865=500,'2. Velg maks og min hastigheter'!$H$12,IF($F865=630,'2. Velg maks og min hastigheter'!$H$13,VLOOKUP($F865,'Dim, min og maks'!$A$11:$H$54,6,FALSE)*3600*1.5)))))))))))),0),"")</f>
        <v/>
      </c>
      <c r="K865" s="174"/>
      <c r="L865" s="175" t="str">
        <f t="shared" si="29"/>
        <v/>
      </c>
      <c r="M865" s="233" t="str">
        <f t="shared" si="30"/>
        <v/>
      </c>
      <c r="N865" s="233"/>
      <c r="O865" s="233"/>
      <c r="P865" s="164"/>
    </row>
    <row r="866" spans="1:16" ht="15" customHeight="1" x14ac:dyDescent="0.3">
      <c r="A866" s="155"/>
      <c r="B866" s="174" t="s">
        <v>425</v>
      </c>
      <c r="C866" s="164"/>
      <c r="D866" s="164"/>
      <c r="E866" s="164"/>
      <c r="F866" s="169" t="str">
        <f>IF($E866&lt;20,"",IF(H866=CAV!$A$3,IF($E866&lt;='CAV hastighet'!$E$5,100,IF($E866&lt;='CAV hastighet'!$E$6,125,IF($E866&lt;='CAV hastighet'!$E$7,160,IF($E866&lt;='CAV hastighet'!$E$8,200,IF($E866&lt;='CAV hastighet'!$E$9,250,IF($E866&lt;='CAV hastighet'!$E$10,315,IF($E866&lt;='CAV hastighet'!$E$11,400,IF($E866&lt;='CAV hastighet'!$E$12,500,IF($E866&lt;='CAV hastighet'!$E$13,630,"Dim må overstyres"))))))))),IF($E866&lt;='2. Velg maks og min hastigheter'!$E$5,100,IF($E866&lt;='2. Velg maks og min hastigheter'!$E$6,125,IF($E866&lt;='2. Velg maks og min hastigheter'!$E$7,160,IF($E866&lt;='2. Velg maks og min hastigheter'!$E$8,200,IF($E866&lt;='2. Velg maks og min hastigheter'!$E$9,250,IF($E866&lt;='2. Velg maks og min hastigheter'!$E$10,315,IF($E866&lt;='2. Velg maks og min hastigheter'!$E$11,400,IF($E866&lt;='2. Velg maks og min hastigheter'!$E$12,500,IF($E866&lt;='2. Velg maks og min hastigheter'!$E$13,630,"Bruk rektangulært")))))))))))</f>
        <v/>
      </c>
      <c r="G866" s="170"/>
      <c r="H866" s="170"/>
      <c r="I866" s="172" t="str">
        <f>IFERROR(IF(OR($E866="",F866=""),"",IF(AND(F866="Bruk rektangulært",G866=""),"",ROUND(IF(G866&lt;&gt;"",IF( VLOOKUP(G866,'Dim, min og maks'!$A$2:$F$54,6,FALSE)&lt;&gt;0,'1. Prosjekteringsverktøy'!E866/3600/VLOOKUP(G866,'Dim, min og maks'!$A$2:$F$54,6,FALSE),(E866/3600)/(((G866/2/1000))^2*PI())),IF( VLOOKUP(F866,'Dim, min og maks'!$A$2:$F$54,6,FALSE)&lt;&gt;0,'1. Prosjekteringsverktøy'!E866/3600/VLOOKUP($F866,'Dim, min og maks'!$A$2:$F$54,6,FALSE),($E866/3600)/((($F866/2/1000))^2*PI()))),1))),"Dim finnes ikke")</f>
        <v/>
      </c>
      <c r="J866" s="173" t="str">
        <f>IFERROR(ROUND(IF($F866=0,"",IF(H866=CAV!$A$3,E866,IF(G866&lt;&gt;"",IF($G866=100,'2. Velg maks og min hastigheter'!$H$5,IF($G866=125,'2. Velg maks og min hastigheter'!$H$6,IF($G866=160,'2. Velg maks og min hastigheter'!$H$7,IF($G866=200,'2. Velg maks og min hastigheter'!$H$8,IF($G866=250,'2. Velg maks og min hastigheter'!$H$9,IF($G866=315,'2. Velg maks og min hastigheter'!$H$10,IF($G866=400,'2. Velg maks og min hastigheter'!$H$11,IF($G866=500,'2. Velg maks og min hastigheter'!$H$12,IF($G866=630,'2. Velg maks og min hastigheter'!$H$13,VLOOKUP($G866,'Dim, min og maks'!$A$11:$H$54,6,FALSE)*3600*1.5))))))))),IF($F866=100,'2. Velg maks og min hastigheter'!$H$5,IF($F866=125,'2. Velg maks og min hastigheter'!$H$6,IF($F866=160,'2. Velg maks og min hastigheter'!$H$7,IF($F866=200,'2. Velg maks og min hastigheter'!$H$8,IF($F866=250,'2. Velg maks og min hastigheter'!$H$9,IF($F866=315,'2. Velg maks og min hastigheter'!$H$10,IF($F866=400,'2. Velg maks og min hastigheter'!$H$11,IF($F866=500,'2. Velg maks og min hastigheter'!$H$12,IF($F866=630,'2. Velg maks og min hastigheter'!$H$13,VLOOKUP($F866,'Dim, min og maks'!$A$11:$H$54,6,FALSE)*3600*1.5)))))))))))),0),"")</f>
        <v/>
      </c>
      <c r="K866" s="174"/>
      <c r="L866" s="175" t="str">
        <f t="shared" si="29"/>
        <v/>
      </c>
      <c r="M866" s="233" t="str">
        <f t="shared" si="30"/>
        <v/>
      </c>
      <c r="N866" s="233"/>
      <c r="O866" s="233"/>
      <c r="P866" s="164"/>
    </row>
    <row r="867" spans="1:16" ht="15" customHeight="1" x14ac:dyDescent="0.3">
      <c r="A867" s="155"/>
      <c r="B867" s="174" t="s">
        <v>425</v>
      </c>
      <c r="C867" s="164"/>
      <c r="D867" s="164"/>
      <c r="E867" s="164"/>
      <c r="F867" s="169" t="str">
        <f>IF($E867&lt;20,"",IF(H867=CAV!$A$3,IF($E867&lt;='CAV hastighet'!$E$5,100,IF($E867&lt;='CAV hastighet'!$E$6,125,IF($E867&lt;='CAV hastighet'!$E$7,160,IF($E867&lt;='CAV hastighet'!$E$8,200,IF($E867&lt;='CAV hastighet'!$E$9,250,IF($E867&lt;='CAV hastighet'!$E$10,315,IF($E867&lt;='CAV hastighet'!$E$11,400,IF($E867&lt;='CAV hastighet'!$E$12,500,IF($E867&lt;='CAV hastighet'!$E$13,630,"Dim må overstyres"))))))))),IF($E867&lt;='2. Velg maks og min hastigheter'!$E$5,100,IF($E867&lt;='2. Velg maks og min hastigheter'!$E$6,125,IF($E867&lt;='2. Velg maks og min hastigheter'!$E$7,160,IF($E867&lt;='2. Velg maks og min hastigheter'!$E$8,200,IF($E867&lt;='2. Velg maks og min hastigheter'!$E$9,250,IF($E867&lt;='2. Velg maks og min hastigheter'!$E$10,315,IF($E867&lt;='2. Velg maks og min hastigheter'!$E$11,400,IF($E867&lt;='2. Velg maks og min hastigheter'!$E$12,500,IF($E867&lt;='2. Velg maks og min hastigheter'!$E$13,630,"Bruk rektangulært")))))))))))</f>
        <v/>
      </c>
      <c r="G867" s="170"/>
      <c r="H867" s="170"/>
      <c r="I867" s="172" t="str">
        <f>IFERROR(IF(OR($E867="",F867=""),"",IF(AND(F867="Bruk rektangulært",G867=""),"",ROUND(IF(G867&lt;&gt;"",IF( VLOOKUP(G867,'Dim, min og maks'!$A$2:$F$54,6,FALSE)&lt;&gt;0,'1. Prosjekteringsverktøy'!E867/3600/VLOOKUP(G867,'Dim, min og maks'!$A$2:$F$54,6,FALSE),(E867/3600)/(((G867/2/1000))^2*PI())),IF( VLOOKUP(F867,'Dim, min og maks'!$A$2:$F$54,6,FALSE)&lt;&gt;0,'1. Prosjekteringsverktøy'!E867/3600/VLOOKUP($F867,'Dim, min og maks'!$A$2:$F$54,6,FALSE),($E867/3600)/((($F867/2/1000))^2*PI()))),1))),"Dim finnes ikke")</f>
        <v/>
      </c>
      <c r="J867" s="173" t="str">
        <f>IFERROR(ROUND(IF($F867=0,"",IF(H867=CAV!$A$3,E867,IF(G867&lt;&gt;"",IF($G867=100,'2. Velg maks og min hastigheter'!$H$5,IF($G867=125,'2. Velg maks og min hastigheter'!$H$6,IF($G867=160,'2. Velg maks og min hastigheter'!$H$7,IF($G867=200,'2. Velg maks og min hastigheter'!$H$8,IF($G867=250,'2. Velg maks og min hastigheter'!$H$9,IF($G867=315,'2. Velg maks og min hastigheter'!$H$10,IF($G867=400,'2. Velg maks og min hastigheter'!$H$11,IF($G867=500,'2. Velg maks og min hastigheter'!$H$12,IF($G867=630,'2. Velg maks og min hastigheter'!$H$13,VLOOKUP($G867,'Dim, min og maks'!$A$11:$H$54,6,FALSE)*3600*1.5))))))))),IF($F867=100,'2. Velg maks og min hastigheter'!$H$5,IF($F867=125,'2. Velg maks og min hastigheter'!$H$6,IF($F867=160,'2. Velg maks og min hastigheter'!$H$7,IF($F867=200,'2. Velg maks og min hastigheter'!$H$8,IF($F867=250,'2. Velg maks og min hastigheter'!$H$9,IF($F867=315,'2. Velg maks og min hastigheter'!$H$10,IF($F867=400,'2. Velg maks og min hastigheter'!$H$11,IF($F867=500,'2. Velg maks og min hastigheter'!$H$12,IF($F867=630,'2. Velg maks og min hastigheter'!$H$13,VLOOKUP($F867,'Dim, min og maks'!$A$11:$H$54,6,FALSE)*3600*1.5)))))))))))),0),"")</f>
        <v/>
      </c>
      <c r="K867" s="174"/>
      <c r="L867" s="175" t="str">
        <f t="shared" si="29"/>
        <v/>
      </c>
      <c r="M867" s="233" t="str">
        <f t="shared" si="30"/>
        <v/>
      </c>
      <c r="N867" s="233"/>
      <c r="O867" s="233"/>
      <c r="P867" s="164"/>
    </row>
    <row r="868" spans="1:16" ht="15" customHeight="1" x14ac:dyDescent="0.3">
      <c r="A868" s="155"/>
      <c r="B868" s="174" t="s">
        <v>425</v>
      </c>
      <c r="C868" s="164"/>
      <c r="D868" s="164"/>
      <c r="E868" s="164"/>
      <c r="F868" s="169" t="str">
        <f>IF($E868&lt;20,"",IF(H868=CAV!$A$3,IF($E868&lt;='CAV hastighet'!$E$5,100,IF($E868&lt;='CAV hastighet'!$E$6,125,IF($E868&lt;='CAV hastighet'!$E$7,160,IF($E868&lt;='CAV hastighet'!$E$8,200,IF($E868&lt;='CAV hastighet'!$E$9,250,IF($E868&lt;='CAV hastighet'!$E$10,315,IF($E868&lt;='CAV hastighet'!$E$11,400,IF($E868&lt;='CAV hastighet'!$E$12,500,IF($E868&lt;='CAV hastighet'!$E$13,630,"Dim må overstyres"))))))))),IF($E868&lt;='2. Velg maks og min hastigheter'!$E$5,100,IF($E868&lt;='2. Velg maks og min hastigheter'!$E$6,125,IF($E868&lt;='2. Velg maks og min hastigheter'!$E$7,160,IF($E868&lt;='2. Velg maks og min hastigheter'!$E$8,200,IF($E868&lt;='2. Velg maks og min hastigheter'!$E$9,250,IF($E868&lt;='2. Velg maks og min hastigheter'!$E$10,315,IF($E868&lt;='2. Velg maks og min hastigheter'!$E$11,400,IF($E868&lt;='2. Velg maks og min hastigheter'!$E$12,500,IF($E868&lt;='2. Velg maks og min hastigheter'!$E$13,630,"Bruk rektangulært")))))))))))</f>
        <v/>
      </c>
      <c r="G868" s="170"/>
      <c r="H868" s="170"/>
      <c r="I868" s="172" t="str">
        <f>IFERROR(IF(OR($E868="",F868=""),"",IF(AND(F868="Bruk rektangulært",G868=""),"",ROUND(IF(G868&lt;&gt;"",IF( VLOOKUP(G868,'Dim, min og maks'!$A$2:$F$54,6,FALSE)&lt;&gt;0,'1. Prosjekteringsverktøy'!E868/3600/VLOOKUP(G868,'Dim, min og maks'!$A$2:$F$54,6,FALSE),(E868/3600)/(((G868/2/1000))^2*PI())),IF( VLOOKUP(F868,'Dim, min og maks'!$A$2:$F$54,6,FALSE)&lt;&gt;0,'1. Prosjekteringsverktøy'!E868/3600/VLOOKUP($F868,'Dim, min og maks'!$A$2:$F$54,6,FALSE),($E868/3600)/((($F868/2/1000))^2*PI()))),1))),"Dim finnes ikke")</f>
        <v/>
      </c>
      <c r="J868" s="173" t="str">
        <f>IFERROR(ROUND(IF($F868=0,"",IF(H868=CAV!$A$3,E868,IF(G868&lt;&gt;"",IF($G868=100,'2. Velg maks og min hastigheter'!$H$5,IF($G868=125,'2. Velg maks og min hastigheter'!$H$6,IF($G868=160,'2. Velg maks og min hastigheter'!$H$7,IF($G868=200,'2. Velg maks og min hastigheter'!$H$8,IF($G868=250,'2. Velg maks og min hastigheter'!$H$9,IF($G868=315,'2. Velg maks og min hastigheter'!$H$10,IF($G868=400,'2. Velg maks og min hastigheter'!$H$11,IF($G868=500,'2. Velg maks og min hastigheter'!$H$12,IF($G868=630,'2. Velg maks og min hastigheter'!$H$13,VLOOKUP($G868,'Dim, min og maks'!$A$11:$H$54,6,FALSE)*3600*1.5))))))))),IF($F868=100,'2. Velg maks og min hastigheter'!$H$5,IF($F868=125,'2. Velg maks og min hastigheter'!$H$6,IF($F868=160,'2. Velg maks og min hastigheter'!$H$7,IF($F868=200,'2. Velg maks og min hastigheter'!$H$8,IF($F868=250,'2. Velg maks og min hastigheter'!$H$9,IF($F868=315,'2. Velg maks og min hastigheter'!$H$10,IF($F868=400,'2. Velg maks og min hastigheter'!$H$11,IF($F868=500,'2. Velg maks og min hastigheter'!$H$12,IF($F868=630,'2. Velg maks og min hastigheter'!$H$13,VLOOKUP($F868,'Dim, min og maks'!$A$11:$H$54,6,FALSE)*3600*1.5)))))))))))),0),"")</f>
        <v/>
      </c>
      <c r="K868" s="174"/>
      <c r="L868" s="175" t="str">
        <f t="shared" si="29"/>
        <v/>
      </c>
      <c r="M868" s="233" t="str">
        <f t="shared" si="30"/>
        <v/>
      </c>
      <c r="N868" s="233"/>
      <c r="O868" s="233"/>
      <c r="P868" s="164"/>
    </row>
    <row r="869" spans="1:16" ht="15" customHeight="1" x14ac:dyDescent="0.3">
      <c r="A869" s="155"/>
      <c r="B869" s="174" t="s">
        <v>425</v>
      </c>
      <c r="C869" s="164"/>
      <c r="D869" s="164"/>
      <c r="E869" s="164"/>
      <c r="F869" s="169" t="str">
        <f>IF($E869&lt;20,"",IF(H869=CAV!$A$3,IF($E869&lt;='CAV hastighet'!$E$5,100,IF($E869&lt;='CAV hastighet'!$E$6,125,IF($E869&lt;='CAV hastighet'!$E$7,160,IF($E869&lt;='CAV hastighet'!$E$8,200,IF($E869&lt;='CAV hastighet'!$E$9,250,IF($E869&lt;='CAV hastighet'!$E$10,315,IF($E869&lt;='CAV hastighet'!$E$11,400,IF($E869&lt;='CAV hastighet'!$E$12,500,IF($E869&lt;='CAV hastighet'!$E$13,630,"Dim må overstyres"))))))))),IF($E869&lt;='2. Velg maks og min hastigheter'!$E$5,100,IF($E869&lt;='2. Velg maks og min hastigheter'!$E$6,125,IF($E869&lt;='2. Velg maks og min hastigheter'!$E$7,160,IF($E869&lt;='2. Velg maks og min hastigheter'!$E$8,200,IF($E869&lt;='2. Velg maks og min hastigheter'!$E$9,250,IF($E869&lt;='2. Velg maks og min hastigheter'!$E$10,315,IF($E869&lt;='2. Velg maks og min hastigheter'!$E$11,400,IF($E869&lt;='2. Velg maks og min hastigheter'!$E$12,500,IF($E869&lt;='2. Velg maks og min hastigheter'!$E$13,630,"Bruk rektangulært")))))))))))</f>
        <v/>
      </c>
      <c r="G869" s="170"/>
      <c r="H869" s="170"/>
      <c r="I869" s="172" t="str">
        <f>IFERROR(IF(OR($E869="",F869=""),"",IF(AND(F869="Bruk rektangulært",G869=""),"",ROUND(IF(G869&lt;&gt;"",IF( VLOOKUP(G869,'Dim, min og maks'!$A$2:$F$54,6,FALSE)&lt;&gt;0,'1. Prosjekteringsverktøy'!E869/3600/VLOOKUP(G869,'Dim, min og maks'!$A$2:$F$54,6,FALSE),(E869/3600)/(((G869/2/1000))^2*PI())),IF( VLOOKUP(F869,'Dim, min og maks'!$A$2:$F$54,6,FALSE)&lt;&gt;0,'1. Prosjekteringsverktøy'!E869/3600/VLOOKUP($F869,'Dim, min og maks'!$A$2:$F$54,6,FALSE),($E869/3600)/((($F869/2/1000))^2*PI()))),1))),"Dim finnes ikke")</f>
        <v/>
      </c>
      <c r="J869" s="173" t="str">
        <f>IFERROR(ROUND(IF($F869=0,"",IF(H869=CAV!$A$3,E869,IF(G869&lt;&gt;"",IF($G869=100,'2. Velg maks og min hastigheter'!$H$5,IF($G869=125,'2. Velg maks og min hastigheter'!$H$6,IF($G869=160,'2. Velg maks og min hastigheter'!$H$7,IF($G869=200,'2. Velg maks og min hastigheter'!$H$8,IF($G869=250,'2. Velg maks og min hastigheter'!$H$9,IF($G869=315,'2. Velg maks og min hastigheter'!$H$10,IF($G869=400,'2. Velg maks og min hastigheter'!$H$11,IF($G869=500,'2. Velg maks og min hastigheter'!$H$12,IF($G869=630,'2. Velg maks og min hastigheter'!$H$13,VLOOKUP($G869,'Dim, min og maks'!$A$11:$H$54,6,FALSE)*3600*1.5))))))))),IF($F869=100,'2. Velg maks og min hastigheter'!$H$5,IF($F869=125,'2. Velg maks og min hastigheter'!$H$6,IF($F869=160,'2. Velg maks og min hastigheter'!$H$7,IF($F869=200,'2. Velg maks og min hastigheter'!$H$8,IF($F869=250,'2. Velg maks og min hastigheter'!$H$9,IF($F869=315,'2. Velg maks og min hastigheter'!$H$10,IF($F869=400,'2. Velg maks og min hastigheter'!$H$11,IF($F869=500,'2. Velg maks og min hastigheter'!$H$12,IF($F869=630,'2. Velg maks og min hastigheter'!$H$13,VLOOKUP($F869,'Dim, min og maks'!$A$11:$H$54,6,FALSE)*3600*1.5)))))))))))),0),"")</f>
        <v/>
      </c>
      <c r="K869" s="174"/>
      <c r="L869" s="175" t="str">
        <f t="shared" si="29"/>
        <v/>
      </c>
      <c r="M869" s="233" t="str">
        <f t="shared" si="30"/>
        <v/>
      </c>
      <c r="N869" s="233"/>
      <c r="O869" s="233"/>
      <c r="P869" s="164"/>
    </row>
    <row r="870" spans="1:16" ht="15" customHeight="1" x14ac:dyDescent="0.3">
      <c r="A870" s="155"/>
      <c r="B870" s="174" t="s">
        <v>425</v>
      </c>
      <c r="C870" s="164"/>
      <c r="D870" s="164"/>
      <c r="E870" s="164"/>
      <c r="F870" s="169" t="str">
        <f>IF($E870&lt;20,"",IF(H870=CAV!$A$3,IF($E870&lt;='CAV hastighet'!$E$5,100,IF($E870&lt;='CAV hastighet'!$E$6,125,IF($E870&lt;='CAV hastighet'!$E$7,160,IF($E870&lt;='CAV hastighet'!$E$8,200,IF($E870&lt;='CAV hastighet'!$E$9,250,IF($E870&lt;='CAV hastighet'!$E$10,315,IF($E870&lt;='CAV hastighet'!$E$11,400,IF($E870&lt;='CAV hastighet'!$E$12,500,IF($E870&lt;='CAV hastighet'!$E$13,630,"Dim må overstyres"))))))))),IF($E870&lt;='2. Velg maks og min hastigheter'!$E$5,100,IF($E870&lt;='2. Velg maks og min hastigheter'!$E$6,125,IF($E870&lt;='2. Velg maks og min hastigheter'!$E$7,160,IF($E870&lt;='2. Velg maks og min hastigheter'!$E$8,200,IF($E870&lt;='2. Velg maks og min hastigheter'!$E$9,250,IF($E870&lt;='2. Velg maks og min hastigheter'!$E$10,315,IF($E870&lt;='2. Velg maks og min hastigheter'!$E$11,400,IF($E870&lt;='2. Velg maks og min hastigheter'!$E$12,500,IF($E870&lt;='2. Velg maks og min hastigheter'!$E$13,630,"Bruk rektangulært")))))))))))</f>
        <v/>
      </c>
      <c r="G870" s="170"/>
      <c r="H870" s="170"/>
      <c r="I870" s="172" t="str">
        <f>IFERROR(IF(OR($E870="",F870=""),"",IF(AND(F870="Bruk rektangulært",G870=""),"",ROUND(IF(G870&lt;&gt;"",IF( VLOOKUP(G870,'Dim, min og maks'!$A$2:$F$54,6,FALSE)&lt;&gt;0,'1. Prosjekteringsverktøy'!E870/3600/VLOOKUP(G870,'Dim, min og maks'!$A$2:$F$54,6,FALSE),(E870/3600)/(((G870/2/1000))^2*PI())),IF( VLOOKUP(F870,'Dim, min og maks'!$A$2:$F$54,6,FALSE)&lt;&gt;0,'1. Prosjekteringsverktøy'!E870/3600/VLOOKUP($F870,'Dim, min og maks'!$A$2:$F$54,6,FALSE),($E870/3600)/((($F870/2/1000))^2*PI()))),1))),"Dim finnes ikke")</f>
        <v/>
      </c>
      <c r="J870" s="173" t="str">
        <f>IFERROR(ROUND(IF($F870=0,"",IF(H870=CAV!$A$3,E870,IF(G870&lt;&gt;"",IF($G870=100,'2. Velg maks og min hastigheter'!$H$5,IF($G870=125,'2. Velg maks og min hastigheter'!$H$6,IF($G870=160,'2. Velg maks og min hastigheter'!$H$7,IF($G870=200,'2. Velg maks og min hastigheter'!$H$8,IF($G870=250,'2. Velg maks og min hastigheter'!$H$9,IF($G870=315,'2. Velg maks og min hastigheter'!$H$10,IF($G870=400,'2. Velg maks og min hastigheter'!$H$11,IF($G870=500,'2. Velg maks og min hastigheter'!$H$12,IF($G870=630,'2. Velg maks og min hastigheter'!$H$13,VLOOKUP($G870,'Dim, min og maks'!$A$11:$H$54,6,FALSE)*3600*1.5))))))))),IF($F870=100,'2. Velg maks og min hastigheter'!$H$5,IF($F870=125,'2. Velg maks og min hastigheter'!$H$6,IF($F870=160,'2. Velg maks og min hastigheter'!$H$7,IF($F870=200,'2. Velg maks og min hastigheter'!$H$8,IF($F870=250,'2. Velg maks og min hastigheter'!$H$9,IF($F870=315,'2. Velg maks og min hastigheter'!$H$10,IF($F870=400,'2. Velg maks og min hastigheter'!$H$11,IF($F870=500,'2. Velg maks og min hastigheter'!$H$12,IF($F870=630,'2. Velg maks og min hastigheter'!$H$13,VLOOKUP($F870,'Dim, min og maks'!$A$11:$H$54,6,FALSE)*3600*1.5)))))))))))),0),"")</f>
        <v/>
      </c>
      <c r="K870" s="174"/>
      <c r="L870" s="175" t="str">
        <f t="shared" si="29"/>
        <v/>
      </c>
      <c r="M870" s="233" t="str">
        <f t="shared" si="30"/>
        <v/>
      </c>
      <c r="N870" s="233"/>
      <c r="O870" s="233"/>
      <c r="P870" s="164"/>
    </row>
    <row r="871" spans="1:16" ht="15" customHeight="1" x14ac:dyDescent="0.3">
      <c r="A871" s="155"/>
      <c r="B871" s="174" t="s">
        <v>425</v>
      </c>
      <c r="C871" s="164"/>
      <c r="D871" s="164"/>
      <c r="E871" s="164"/>
      <c r="F871" s="169" t="str">
        <f>IF($E871&lt;20,"",IF(H871=CAV!$A$3,IF($E871&lt;='CAV hastighet'!$E$5,100,IF($E871&lt;='CAV hastighet'!$E$6,125,IF($E871&lt;='CAV hastighet'!$E$7,160,IF($E871&lt;='CAV hastighet'!$E$8,200,IF($E871&lt;='CAV hastighet'!$E$9,250,IF($E871&lt;='CAV hastighet'!$E$10,315,IF($E871&lt;='CAV hastighet'!$E$11,400,IF($E871&lt;='CAV hastighet'!$E$12,500,IF($E871&lt;='CAV hastighet'!$E$13,630,"Dim må overstyres"))))))))),IF($E871&lt;='2. Velg maks og min hastigheter'!$E$5,100,IF($E871&lt;='2. Velg maks og min hastigheter'!$E$6,125,IF($E871&lt;='2. Velg maks og min hastigheter'!$E$7,160,IF($E871&lt;='2. Velg maks og min hastigheter'!$E$8,200,IF($E871&lt;='2. Velg maks og min hastigheter'!$E$9,250,IF($E871&lt;='2. Velg maks og min hastigheter'!$E$10,315,IF($E871&lt;='2. Velg maks og min hastigheter'!$E$11,400,IF($E871&lt;='2. Velg maks og min hastigheter'!$E$12,500,IF($E871&lt;='2. Velg maks og min hastigheter'!$E$13,630,"Bruk rektangulært")))))))))))</f>
        <v/>
      </c>
      <c r="G871" s="170"/>
      <c r="H871" s="170"/>
      <c r="I871" s="172" t="str">
        <f>IFERROR(IF(OR($E871="",F871=""),"",IF(AND(F871="Bruk rektangulært",G871=""),"",ROUND(IF(G871&lt;&gt;"",IF( VLOOKUP(G871,'Dim, min og maks'!$A$2:$F$54,6,FALSE)&lt;&gt;0,'1. Prosjekteringsverktøy'!E871/3600/VLOOKUP(G871,'Dim, min og maks'!$A$2:$F$54,6,FALSE),(E871/3600)/(((G871/2/1000))^2*PI())),IF( VLOOKUP(F871,'Dim, min og maks'!$A$2:$F$54,6,FALSE)&lt;&gt;0,'1. Prosjekteringsverktøy'!E871/3600/VLOOKUP($F871,'Dim, min og maks'!$A$2:$F$54,6,FALSE),($E871/3600)/((($F871/2/1000))^2*PI()))),1))),"Dim finnes ikke")</f>
        <v/>
      </c>
      <c r="J871" s="173" t="str">
        <f>IFERROR(ROUND(IF($F871=0,"",IF(H871=CAV!$A$3,E871,IF(G871&lt;&gt;"",IF($G871=100,'2. Velg maks og min hastigheter'!$H$5,IF($G871=125,'2. Velg maks og min hastigheter'!$H$6,IF($G871=160,'2. Velg maks og min hastigheter'!$H$7,IF($G871=200,'2. Velg maks og min hastigheter'!$H$8,IF($G871=250,'2. Velg maks og min hastigheter'!$H$9,IF($G871=315,'2. Velg maks og min hastigheter'!$H$10,IF($G871=400,'2. Velg maks og min hastigheter'!$H$11,IF($G871=500,'2. Velg maks og min hastigheter'!$H$12,IF($G871=630,'2. Velg maks og min hastigheter'!$H$13,VLOOKUP($G871,'Dim, min og maks'!$A$11:$H$54,6,FALSE)*3600*1.5))))))))),IF($F871=100,'2. Velg maks og min hastigheter'!$H$5,IF($F871=125,'2. Velg maks og min hastigheter'!$H$6,IF($F871=160,'2. Velg maks og min hastigheter'!$H$7,IF($F871=200,'2. Velg maks og min hastigheter'!$H$8,IF($F871=250,'2. Velg maks og min hastigheter'!$H$9,IF($F871=315,'2. Velg maks og min hastigheter'!$H$10,IF($F871=400,'2. Velg maks og min hastigheter'!$H$11,IF($F871=500,'2. Velg maks og min hastigheter'!$H$12,IF($F871=630,'2. Velg maks og min hastigheter'!$H$13,VLOOKUP($F871,'Dim, min og maks'!$A$11:$H$54,6,FALSE)*3600*1.5)))))))))))),0),"")</f>
        <v/>
      </c>
      <c r="K871" s="174"/>
      <c r="L871" s="175" t="str">
        <f t="shared" si="29"/>
        <v/>
      </c>
      <c r="M871" s="233" t="str">
        <f t="shared" si="30"/>
        <v/>
      </c>
      <c r="N871" s="233"/>
      <c r="O871" s="233"/>
      <c r="P871" s="164"/>
    </row>
    <row r="872" spans="1:16" ht="15" customHeight="1" x14ac:dyDescent="0.3">
      <c r="A872" s="155"/>
      <c r="B872" s="174" t="s">
        <v>425</v>
      </c>
      <c r="C872" s="164"/>
      <c r="D872" s="164"/>
      <c r="E872" s="164"/>
      <c r="F872" s="169" t="str">
        <f>IF($E872&lt;20,"",IF(H872=CAV!$A$3,IF($E872&lt;='CAV hastighet'!$E$5,100,IF($E872&lt;='CAV hastighet'!$E$6,125,IF($E872&lt;='CAV hastighet'!$E$7,160,IF($E872&lt;='CAV hastighet'!$E$8,200,IF($E872&lt;='CAV hastighet'!$E$9,250,IF($E872&lt;='CAV hastighet'!$E$10,315,IF($E872&lt;='CAV hastighet'!$E$11,400,IF($E872&lt;='CAV hastighet'!$E$12,500,IF($E872&lt;='CAV hastighet'!$E$13,630,"Dim må overstyres"))))))))),IF($E872&lt;='2. Velg maks og min hastigheter'!$E$5,100,IF($E872&lt;='2. Velg maks og min hastigheter'!$E$6,125,IF($E872&lt;='2. Velg maks og min hastigheter'!$E$7,160,IF($E872&lt;='2. Velg maks og min hastigheter'!$E$8,200,IF($E872&lt;='2. Velg maks og min hastigheter'!$E$9,250,IF($E872&lt;='2. Velg maks og min hastigheter'!$E$10,315,IF($E872&lt;='2. Velg maks og min hastigheter'!$E$11,400,IF($E872&lt;='2. Velg maks og min hastigheter'!$E$12,500,IF($E872&lt;='2. Velg maks og min hastigheter'!$E$13,630,"Bruk rektangulært")))))))))))</f>
        <v/>
      </c>
      <c r="G872" s="170"/>
      <c r="H872" s="170"/>
      <c r="I872" s="172" t="str">
        <f>IFERROR(IF(OR($E872="",F872=""),"",IF(AND(F872="Bruk rektangulært",G872=""),"",ROUND(IF(G872&lt;&gt;"",IF( VLOOKUP(G872,'Dim, min og maks'!$A$2:$F$54,6,FALSE)&lt;&gt;0,'1. Prosjekteringsverktøy'!E872/3600/VLOOKUP(G872,'Dim, min og maks'!$A$2:$F$54,6,FALSE),(E872/3600)/(((G872/2/1000))^2*PI())),IF( VLOOKUP(F872,'Dim, min og maks'!$A$2:$F$54,6,FALSE)&lt;&gt;0,'1. Prosjekteringsverktøy'!E872/3600/VLOOKUP($F872,'Dim, min og maks'!$A$2:$F$54,6,FALSE),($E872/3600)/((($F872/2/1000))^2*PI()))),1))),"Dim finnes ikke")</f>
        <v/>
      </c>
      <c r="J872" s="173" t="str">
        <f>IFERROR(ROUND(IF($F872=0,"",IF(H872=CAV!$A$3,E872,IF(G872&lt;&gt;"",IF($G872=100,'2. Velg maks og min hastigheter'!$H$5,IF($G872=125,'2. Velg maks og min hastigheter'!$H$6,IF($G872=160,'2. Velg maks og min hastigheter'!$H$7,IF($G872=200,'2. Velg maks og min hastigheter'!$H$8,IF($G872=250,'2. Velg maks og min hastigheter'!$H$9,IF($G872=315,'2. Velg maks og min hastigheter'!$H$10,IF($G872=400,'2. Velg maks og min hastigheter'!$H$11,IF($G872=500,'2. Velg maks og min hastigheter'!$H$12,IF($G872=630,'2. Velg maks og min hastigheter'!$H$13,VLOOKUP($G872,'Dim, min og maks'!$A$11:$H$54,6,FALSE)*3600*1.5))))))))),IF($F872=100,'2. Velg maks og min hastigheter'!$H$5,IF($F872=125,'2. Velg maks og min hastigheter'!$H$6,IF($F872=160,'2. Velg maks og min hastigheter'!$H$7,IF($F872=200,'2. Velg maks og min hastigheter'!$H$8,IF($F872=250,'2. Velg maks og min hastigheter'!$H$9,IF($F872=315,'2. Velg maks og min hastigheter'!$H$10,IF($F872=400,'2. Velg maks og min hastigheter'!$H$11,IF($F872=500,'2. Velg maks og min hastigheter'!$H$12,IF($F872=630,'2. Velg maks og min hastigheter'!$H$13,VLOOKUP($F872,'Dim, min og maks'!$A$11:$H$54,6,FALSE)*3600*1.5)))))))))))),0),"")</f>
        <v/>
      </c>
      <c r="K872" s="174"/>
      <c r="L872" s="175" t="str">
        <f t="shared" ref="L872:L935" si="31">IF(OR(K872="",J872=""),"",IF(K872&lt;J872,"Ja",""))</f>
        <v/>
      </c>
      <c r="M872" s="233" t="str">
        <f t="shared" si="30"/>
        <v/>
      </c>
      <c r="N872" s="233"/>
      <c r="O872" s="233"/>
      <c r="P872" s="164"/>
    </row>
    <row r="873" spans="1:16" ht="15" customHeight="1" x14ac:dyDescent="0.3">
      <c r="A873" s="155"/>
      <c r="B873" s="174" t="s">
        <v>425</v>
      </c>
      <c r="C873" s="164"/>
      <c r="D873" s="164"/>
      <c r="E873" s="164"/>
      <c r="F873" s="169" t="str">
        <f>IF($E873&lt;20,"",IF(H873=CAV!$A$3,IF($E873&lt;='CAV hastighet'!$E$5,100,IF($E873&lt;='CAV hastighet'!$E$6,125,IF($E873&lt;='CAV hastighet'!$E$7,160,IF($E873&lt;='CAV hastighet'!$E$8,200,IF($E873&lt;='CAV hastighet'!$E$9,250,IF($E873&lt;='CAV hastighet'!$E$10,315,IF($E873&lt;='CAV hastighet'!$E$11,400,IF($E873&lt;='CAV hastighet'!$E$12,500,IF($E873&lt;='CAV hastighet'!$E$13,630,"Dim må overstyres"))))))))),IF($E873&lt;='2. Velg maks og min hastigheter'!$E$5,100,IF($E873&lt;='2. Velg maks og min hastigheter'!$E$6,125,IF($E873&lt;='2. Velg maks og min hastigheter'!$E$7,160,IF($E873&lt;='2. Velg maks og min hastigheter'!$E$8,200,IF($E873&lt;='2. Velg maks og min hastigheter'!$E$9,250,IF($E873&lt;='2. Velg maks og min hastigheter'!$E$10,315,IF($E873&lt;='2. Velg maks og min hastigheter'!$E$11,400,IF($E873&lt;='2. Velg maks og min hastigheter'!$E$12,500,IF($E873&lt;='2. Velg maks og min hastigheter'!$E$13,630,"Bruk rektangulært")))))))))))</f>
        <v/>
      </c>
      <c r="G873" s="170"/>
      <c r="H873" s="170"/>
      <c r="I873" s="172" t="str">
        <f>IFERROR(IF(OR($E873="",F873=""),"",IF(AND(F873="Bruk rektangulært",G873=""),"",ROUND(IF(G873&lt;&gt;"",IF( VLOOKUP(G873,'Dim, min og maks'!$A$2:$F$54,6,FALSE)&lt;&gt;0,'1. Prosjekteringsverktøy'!E873/3600/VLOOKUP(G873,'Dim, min og maks'!$A$2:$F$54,6,FALSE),(E873/3600)/(((G873/2/1000))^2*PI())),IF( VLOOKUP(F873,'Dim, min og maks'!$A$2:$F$54,6,FALSE)&lt;&gt;0,'1. Prosjekteringsverktøy'!E873/3600/VLOOKUP($F873,'Dim, min og maks'!$A$2:$F$54,6,FALSE),($E873/3600)/((($F873/2/1000))^2*PI()))),1))),"Dim finnes ikke")</f>
        <v/>
      </c>
      <c r="J873" s="173" t="str">
        <f>IFERROR(ROUND(IF($F873=0,"",IF(H873=CAV!$A$3,E873,IF(G873&lt;&gt;"",IF($G873=100,'2. Velg maks og min hastigheter'!$H$5,IF($G873=125,'2. Velg maks og min hastigheter'!$H$6,IF($G873=160,'2. Velg maks og min hastigheter'!$H$7,IF($G873=200,'2. Velg maks og min hastigheter'!$H$8,IF($G873=250,'2. Velg maks og min hastigheter'!$H$9,IF($G873=315,'2. Velg maks og min hastigheter'!$H$10,IF($G873=400,'2. Velg maks og min hastigheter'!$H$11,IF($G873=500,'2. Velg maks og min hastigheter'!$H$12,IF($G873=630,'2. Velg maks og min hastigheter'!$H$13,VLOOKUP($G873,'Dim, min og maks'!$A$11:$H$54,6,FALSE)*3600*1.5))))))))),IF($F873=100,'2. Velg maks og min hastigheter'!$H$5,IF($F873=125,'2. Velg maks og min hastigheter'!$H$6,IF($F873=160,'2. Velg maks og min hastigheter'!$H$7,IF($F873=200,'2. Velg maks og min hastigheter'!$H$8,IF($F873=250,'2. Velg maks og min hastigheter'!$H$9,IF($F873=315,'2. Velg maks og min hastigheter'!$H$10,IF($F873=400,'2. Velg maks og min hastigheter'!$H$11,IF($F873=500,'2. Velg maks og min hastigheter'!$H$12,IF($F873=630,'2. Velg maks og min hastigheter'!$H$13,VLOOKUP($F873,'Dim, min og maks'!$A$11:$H$54,6,FALSE)*3600*1.5)))))))))))),0),"")</f>
        <v/>
      </c>
      <c r="K873" s="174"/>
      <c r="L873" s="175" t="str">
        <f t="shared" si="31"/>
        <v/>
      </c>
      <c r="M873" s="233" t="str">
        <f t="shared" si="30"/>
        <v/>
      </c>
      <c r="N873" s="233"/>
      <c r="O873" s="233"/>
      <c r="P873" s="164"/>
    </row>
    <row r="874" spans="1:16" ht="15" customHeight="1" x14ac:dyDescent="0.3">
      <c r="A874" s="155"/>
      <c r="B874" s="174" t="s">
        <v>425</v>
      </c>
      <c r="C874" s="164"/>
      <c r="D874" s="164"/>
      <c r="E874" s="164"/>
      <c r="F874" s="169" t="str">
        <f>IF($E874&lt;20,"",IF(H874=CAV!$A$3,IF($E874&lt;='CAV hastighet'!$E$5,100,IF($E874&lt;='CAV hastighet'!$E$6,125,IF($E874&lt;='CAV hastighet'!$E$7,160,IF($E874&lt;='CAV hastighet'!$E$8,200,IF($E874&lt;='CAV hastighet'!$E$9,250,IF($E874&lt;='CAV hastighet'!$E$10,315,IF($E874&lt;='CAV hastighet'!$E$11,400,IF($E874&lt;='CAV hastighet'!$E$12,500,IF($E874&lt;='CAV hastighet'!$E$13,630,"Dim må overstyres"))))))))),IF($E874&lt;='2. Velg maks og min hastigheter'!$E$5,100,IF($E874&lt;='2. Velg maks og min hastigheter'!$E$6,125,IF($E874&lt;='2. Velg maks og min hastigheter'!$E$7,160,IF($E874&lt;='2. Velg maks og min hastigheter'!$E$8,200,IF($E874&lt;='2. Velg maks og min hastigheter'!$E$9,250,IF($E874&lt;='2. Velg maks og min hastigheter'!$E$10,315,IF($E874&lt;='2. Velg maks og min hastigheter'!$E$11,400,IF($E874&lt;='2. Velg maks og min hastigheter'!$E$12,500,IF($E874&lt;='2. Velg maks og min hastigheter'!$E$13,630,"Bruk rektangulært")))))))))))</f>
        <v/>
      </c>
      <c r="G874" s="170"/>
      <c r="H874" s="170"/>
      <c r="I874" s="172" t="str">
        <f>IFERROR(IF(OR($E874="",F874=""),"",IF(AND(F874="Bruk rektangulært",G874=""),"",ROUND(IF(G874&lt;&gt;"",IF( VLOOKUP(G874,'Dim, min og maks'!$A$2:$F$54,6,FALSE)&lt;&gt;0,'1. Prosjekteringsverktøy'!E874/3600/VLOOKUP(G874,'Dim, min og maks'!$A$2:$F$54,6,FALSE),(E874/3600)/(((G874/2/1000))^2*PI())),IF( VLOOKUP(F874,'Dim, min og maks'!$A$2:$F$54,6,FALSE)&lt;&gt;0,'1. Prosjekteringsverktøy'!E874/3600/VLOOKUP($F874,'Dim, min og maks'!$A$2:$F$54,6,FALSE),($E874/3600)/((($F874/2/1000))^2*PI()))),1))),"Dim finnes ikke")</f>
        <v/>
      </c>
      <c r="J874" s="173" t="str">
        <f>IFERROR(ROUND(IF($F874=0,"",IF(H874=CAV!$A$3,E874,IF(G874&lt;&gt;"",IF($G874=100,'2. Velg maks og min hastigheter'!$H$5,IF($G874=125,'2. Velg maks og min hastigheter'!$H$6,IF($G874=160,'2. Velg maks og min hastigheter'!$H$7,IF($G874=200,'2. Velg maks og min hastigheter'!$H$8,IF($G874=250,'2. Velg maks og min hastigheter'!$H$9,IF($G874=315,'2. Velg maks og min hastigheter'!$H$10,IF($G874=400,'2. Velg maks og min hastigheter'!$H$11,IF($G874=500,'2. Velg maks og min hastigheter'!$H$12,IF($G874=630,'2. Velg maks og min hastigheter'!$H$13,VLOOKUP($G874,'Dim, min og maks'!$A$11:$H$54,6,FALSE)*3600*1.5))))))))),IF($F874=100,'2. Velg maks og min hastigheter'!$H$5,IF($F874=125,'2. Velg maks og min hastigheter'!$H$6,IF($F874=160,'2. Velg maks og min hastigheter'!$H$7,IF($F874=200,'2. Velg maks og min hastigheter'!$H$8,IF($F874=250,'2. Velg maks og min hastigheter'!$H$9,IF($F874=315,'2. Velg maks og min hastigheter'!$H$10,IF($F874=400,'2. Velg maks og min hastigheter'!$H$11,IF($F874=500,'2. Velg maks og min hastigheter'!$H$12,IF($F874=630,'2. Velg maks og min hastigheter'!$H$13,VLOOKUP($F874,'Dim, min og maks'!$A$11:$H$54,6,FALSE)*3600*1.5)))))))))))),0),"")</f>
        <v/>
      </c>
      <c r="K874" s="174"/>
      <c r="L874" s="175" t="str">
        <f t="shared" si="31"/>
        <v/>
      </c>
      <c r="M874" s="233" t="str">
        <f t="shared" si="30"/>
        <v/>
      </c>
      <c r="N874" s="233"/>
      <c r="O874" s="233"/>
      <c r="P874" s="164"/>
    </row>
    <row r="875" spans="1:16" ht="15" customHeight="1" x14ac:dyDescent="0.3">
      <c r="A875" s="155"/>
      <c r="B875" s="174" t="s">
        <v>425</v>
      </c>
      <c r="C875" s="164"/>
      <c r="D875" s="164"/>
      <c r="E875" s="164"/>
      <c r="F875" s="169" t="str">
        <f>IF($E875&lt;20,"",IF(H875=CAV!$A$3,IF($E875&lt;='CAV hastighet'!$E$5,100,IF($E875&lt;='CAV hastighet'!$E$6,125,IF($E875&lt;='CAV hastighet'!$E$7,160,IF($E875&lt;='CAV hastighet'!$E$8,200,IF($E875&lt;='CAV hastighet'!$E$9,250,IF($E875&lt;='CAV hastighet'!$E$10,315,IF($E875&lt;='CAV hastighet'!$E$11,400,IF($E875&lt;='CAV hastighet'!$E$12,500,IF($E875&lt;='CAV hastighet'!$E$13,630,"Dim må overstyres"))))))))),IF($E875&lt;='2. Velg maks og min hastigheter'!$E$5,100,IF($E875&lt;='2. Velg maks og min hastigheter'!$E$6,125,IF($E875&lt;='2. Velg maks og min hastigheter'!$E$7,160,IF($E875&lt;='2. Velg maks og min hastigheter'!$E$8,200,IF($E875&lt;='2. Velg maks og min hastigheter'!$E$9,250,IF($E875&lt;='2. Velg maks og min hastigheter'!$E$10,315,IF($E875&lt;='2. Velg maks og min hastigheter'!$E$11,400,IF($E875&lt;='2. Velg maks og min hastigheter'!$E$12,500,IF($E875&lt;='2. Velg maks og min hastigheter'!$E$13,630,"Bruk rektangulært")))))))))))</f>
        <v/>
      </c>
      <c r="G875" s="170"/>
      <c r="H875" s="170"/>
      <c r="I875" s="172" t="str">
        <f>IFERROR(IF(OR($E875="",F875=""),"",IF(AND(F875="Bruk rektangulært",G875=""),"",ROUND(IF(G875&lt;&gt;"",IF( VLOOKUP(G875,'Dim, min og maks'!$A$2:$F$54,6,FALSE)&lt;&gt;0,'1. Prosjekteringsverktøy'!E875/3600/VLOOKUP(G875,'Dim, min og maks'!$A$2:$F$54,6,FALSE),(E875/3600)/(((G875/2/1000))^2*PI())),IF( VLOOKUP(F875,'Dim, min og maks'!$A$2:$F$54,6,FALSE)&lt;&gt;0,'1. Prosjekteringsverktøy'!E875/3600/VLOOKUP($F875,'Dim, min og maks'!$A$2:$F$54,6,FALSE),($E875/3600)/((($F875/2/1000))^2*PI()))),1))),"Dim finnes ikke")</f>
        <v/>
      </c>
      <c r="J875" s="173" t="str">
        <f>IFERROR(ROUND(IF($F875=0,"",IF(H875=CAV!$A$3,E875,IF(G875&lt;&gt;"",IF($G875=100,'2. Velg maks og min hastigheter'!$H$5,IF($G875=125,'2. Velg maks og min hastigheter'!$H$6,IF($G875=160,'2. Velg maks og min hastigheter'!$H$7,IF($G875=200,'2. Velg maks og min hastigheter'!$H$8,IF($G875=250,'2. Velg maks og min hastigheter'!$H$9,IF($G875=315,'2. Velg maks og min hastigheter'!$H$10,IF($G875=400,'2. Velg maks og min hastigheter'!$H$11,IF($G875=500,'2. Velg maks og min hastigheter'!$H$12,IF($G875=630,'2. Velg maks og min hastigheter'!$H$13,VLOOKUP($G875,'Dim, min og maks'!$A$11:$H$54,6,FALSE)*3600*1.5))))))))),IF($F875=100,'2. Velg maks og min hastigheter'!$H$5,IF($F875=125,'2. Velg maks og min hastigheter'!$H$6,IF($F875=160,'2. Velg maks og min hastigheter'!$H$7,IF($F875=200,'2. Velg maks og min hastigheter'!$H$8,IF($F875=250,'2. Velg maks og min hastigheter'!$H$9,IF($F875=315,'2. Velg maks og min hastigheter'!$H$10,IF($F875=400,'2. Velg maks og min hastigheter'!$H$11,IF($F875=500,'2. Velg maks og min hastigheter'!$H$12,IF($F875=630,'2. Velg maks og min hastigheter'!$H$13,VLOOKUP($F875,'Dim, min og maks'!$A$11:$H$54,6,FALSE)*3600*1.5)))))))))))),0),"")</f>
        <v/>
      </c>
      <c r="K875" s="174"/>
      <c r="L875" s="175" t="str">
        <f t="shared" si="31"/>
        <v/>
      </c>
      <c r="M875" s="233" t="str">
        <f t="shared" si="30"/>
        <v/>
      </c>
      <c r="N875" s="233"/>
      <c r="O875" s="233"/>
      <c r="P875" s="164"/>
    </row>
    <row r="876" spans="1:16" ht="15" customHeight="1" x14ac:dyDescent="0.3">
      <c r="A876" s="155"/>
      <c r="B876" s="174" t="s">
        <v>425</v>
      </c>
      <c r="C876" s="164"/>
      <c r="D876" s="164"/>
      <c r="E876" s="164"/>
      <c r="F876" s="169" t="str">
        <f>IF($E876&lt;20,"",IF(H876=CAV!$A$3,IF($E876&lt;='CAV hastighet'!$E$5,100,IF($E876&lt;='CAV hastighet'!$E$6,125,IF($E876&lt;='CAV hastighet'!$E$7,160,IF($E876&lt;='CAV hastighet'!$E$8,200,IF($E876&lt;='CAV hastighet'!$E$9,250,IF($E876&lt;='CAV hastighet'!$E$10,315,IF($E876&lt;='CAV hastighet'!$E$11,400,IF($E876&lt;='CAV hastighet'!$E$12,500,IF($E876&lt;='CAV hastighet'!$E$13,630,"Dim må overstyres"))))))))),IF($E876&lt;='2. Velg maks og min hastigheter'!$E$5,100,IF($E876&lt;='2. Velg maks og min hastigheter'!$E$6,125,IF($E876&lt;='2. Velg maks og min hastigheter'!$E$7,160,IF($E876&lt;='2. Velg maks og min hastigheter'!$E$8,200,IF($E876&lt;='2. Velg maks og min hastigheter'!$E$9,250,IF($E876&lt;='2. Velg maks og min hastigheter'!$E$10,315,IF($E876&lt;='2. Velg maks og min hastigheter'!$E$11,400,IF($E876&lt;='2. Velg maks og min hastigheter'!$E$12,500,IF($E876&lt;='2. Velg maks og min hastigheter'!$E$13,630,"Bruk rektangulært")))))))))))</f>
        <v/>
      </c>
      <c r="G876" s="170"/>
      <c r="H876" s="170"/>
      <c r="I876" s="172" t="str">
        <f>IFERROR(IF(OR($E876="",F876=""),"",IF(AND(F876="Bruk rektangulært",G876=""),"",ROUND(IF(G876&lt;&gt;"",IF( VLOOKUP(G876,'Dim, min og maks'!$A$2:$F$54,6,FALSE)&lt;&gt;0,'1. Prosjekteringsverktøy'!E876/3600/VLOOKUP(G876,'Dim, min og maks'!$A$2:$F$54,6,FALSE),(E876/3600)/(((G876/2/1000))^2*PI())),IF( VLOOKUP(F876,'Dim, min og maks'!$A$2:$F$54,6,FALSE)&lt;&gt;0,'1. Prosjekteringsverktøy'!E876/3600/VLOOKUP($F876,'Dim, min og maks'!$A$2:$F$54,6,FALSE),($E876/3600)/((($F876/2/1000))^2*PI()))),1))),"Dim finnes ikke")</f>
        <v/>
      </c>
      <c r="J876" s="173" t="str">
        <f>IFERROR(ROUND(IF($F876=0,"",IF(H876=CAV!$A$3,E876,IF(G876&lt;&gt;"",IF($G876=100,'2. Velg maks og min hastigheter'!$H$5,IF($G876=125,'2. Velg maks og min hastigheter'!$H$6,IF($G876=160,'2. Velg maks og min hastigheter'!$H$7,IF($G876=200,'2. Velg maks og min hastigheter'!$H$8,IF($G876=250,'2. Velg maks og min hastigheter'!$H$9,IF($G876=315,'2. Velg maks og min hastigheter'!$H$10,IF($G876=400,'2. Velg maks og min hastigheter'!$H$11,IF($G876=500,'2. Velg maks og min hastigheter'!$H$12,IF($G876=630,'2. Velg maks og min hastigheter'!$H$13,VLOOKUP($G876,'Dim, min og maks'!$A$11:$H$54,6,FALSE)*3600*1.5))))))))),IF($F876=100,'2. Velg maks og min hastigheter'!$H$5,IF($F876=125,'2. Velg maks og min hastigheter'!$H$6,IF($F876=160,'2. Velg maks og min hastigheter'!$H$7,IF($F876=200,'2. Velg maks og min hastigheter'!$H$8,IF($F876=250,'2. Velg maks og min hastigheter'!$H$9,IF($F876=315,'2. Velg maks og min hastigheter'!$H$10,IF($F876=400,'2. Velg maks og min hastigheter'!$H$11,IF($F876=500,'2. Velg maks og min hastigheter'!$H$12,IF($F876=630,'2. Velg maks og min hastigheter'!$H$13,VLOOKUP($F876,'Dim, min og maks'!$A$11:$H$54,6,FALSE)*3600*1.5)))))))))))),0),"")</f>
        <v/>
      </c>
      <c r="K876" s="174"/>
      <c r="L876" s="175" t="str">
        <f t="shared" si="31"/>
        <v/>
      </c>
      <c r="M876" s="233" t="str">
        <f t="shared" si="30"/>
        <v/>
      </c>
      <c r="N876" s="233"/>
      <c r="O876" s="233"/>
      <c r="P876" s="164"/>
    </row>
    <row r="877" spans="1:16" ht="15" customHeight="1" x14ac:dyDescent="0.3">
      <c r="A877" s="155"/>
      <c r="B877" s="174" t="s">
        <v>425</v>
      </c>
      <c r="C877" s="164"/>
      <c r="D877" s="164"/>
      <c r="E877" s="164"/>
      <c r="F877" s="169" t="str">
        <f>IF($E877&lt;20,"",IF(H877=CAV!$A$3,IF($E877&lt;='CAV hastighet'!$E$5,100,IF($E877&lt;='CAV hastighet'!$E$6,125,IF($E877&lt;='CAV hastighet'!$E$7,160,IF($E877&lt;='CAV hastighet'!$E$8,200,IF($E877&lt;='CAV hastighet'!$E$9,250,IF($E877&lt;='CAV hastighet'!$E$10,315,IF($E877&lt;='CAV hastighet'!$E$11,400,IF($E877&lt;='CAV hastighet'!$E$12,500,IF($E877&lt;='CAV hastighet'!$E$13,630,"Dim må overstyres"))))))))),IF($E877&lt;='2. Velg maks og min hastigheter'!$E$5,100,IF($E877&lt;='2. Velg maks og min hastigheter'!$E$6,125,IF($E877&lt;='2. Velg maks og min hastigheter'!$E$7,160,IF($E877&lt;='2. Velg maks og min hastigheter'!$E$8,200,IF($E877&lt;='2. Velg maks og min hastigheter'!$E$9,250,IF($E877&lt;='2. Velg maks og min hastigheter'!$E$10,315,IF($E877&lt;='2. Velg maks og min hastigheter'!$E$11,400,IF($E877&lt;='2. Velg maks og min hastigheter'!$E$12,500,IF($E877&lt;='2. Velg maks og min hastigheter'!$E$13,630,"Bruk rektangulært")))))))))))</f>
        <v/>
      </c>
      <c r="G877" s="170"/>
      <c r="H877" s="170"/>
      <c r="I877" s="172" t="str">
        <f>IFERROR(IF(OR($E877="",F877=""),"",IF(AND(F877="Bruk rektangulært",G877=""),"",ROUND(IF(G877&lt;&gt;"",IF( VLOOKUP(G877,'Dim, min og maks'!$A$2:$F$54,6,FALSE)&lt;&gt;0,'1. Prosjekteringsverktøy'!E877/3600/VLOOKUP(G877,'Dim, min og maks'!$A$2:$F$54,6,FALSE),(E877/3600)/(((G877/2/1000))^2*PI())),IF( VLOOKUP(F877,'Dim, min og maks'!$A$2:$F$54,6,FALSE)&lt;&gt;0,'1. Prosjekteringsverktøy'!E877/3600/VLOOKUP($F877,'Dim, min og maks'!$A$2:$F$54,6,FALSE),($E877/3600)/((($F877/2/1000))^2*PI()))),1))),"Dim finnes ikke")</f>
        <v/>
      </c>
      <c r="J877" s="173" t="str">
        <f>IFERROR(ROUND(IF($F877=0,"",IF(H877=CAV!$A$3,E877,IF(G877&lt;&gt;"",IF($G877=100,'2. Velg maks og min hastigheter'!$H$5,IF($G877=125,'2. Velg maks og min hastigheter'!$H$6,IF($G877=160,'2. Velg maks og min hastigheter'!$H$7,IF($G877=200,'2. Velg maks og min hastigheter'!$H$8,IF($G877=250,'2. Velg maks og min hastigheter'!$H$9,IF($G877=315,'2. Velg maks og min hastigheter'!$H$10,IF($G877=400,'2. Velg maks og min hastigheter'!$H$11,IF($G877=500,'2. Velg maks og min hastigheter'!$H$12,IF($G877=630,'2. Velg maks og min hastigheter'!$H$13,VLOOKUP($G877,'Dim, min og maks'!$A$11:$H$54,6,FALSE)*3600*1.5))))))))),IF($F877=100,'2. Velg maks og min hastigheter'!$H$5,IF($F877=125,'2. Velg maks og min hastigheter'!$H$6,IF($F877=160,'2. Velg maks og min hastigheter'!$H$7,IF($F877=200,'2. Velg maks og min hastigheter'!$H$8,IF($F877=250,'2. Velg maks og min hastigheter'!$H$9,IF($F877=315,'2. Velg maks og min hastigheter'!$H$10,IF($F877=400,'2. Velg maks og min hastigheter'!$H$11,IF($F877=500,'2. Velg maks og min hastigheter'!$H$12,IF($F877=630,'2. Velg maks og min hastigheter'!$H$13,VLOOKUP($F877,'Dim, min og maks'!$A$11:$H$54,6,FALSE)*3600*1.5)))))))))))),0),"")</f>
        <v/>
      </c>
      <c r="K877" s="174"/>
      <c r="L877" s="175" t="str">
        <f t="shared" si="31"/>
        <v/>
      </c>
      <c r="M877" s="233" t="str">
        <f t="shared" si="30"/>
        <v/>
      </c>
      <c r="N877" s="233"/>
      <c r="O877" s="233"/>
      <c r="P877" s="164"/>
    </row>
    <row r="878" spans="1:16" ht="15" customHeight="1" x14ac:dyDescent="0.3">
      <c r="A878" s="155"/>
      <c r="B878" s="174" t="s">
        <v>425</v>
      </c>
      <c r="C878" s="164"/>
      <c r="D878" s="164"/>
      <c r="E878" s="164"/>
      <c r="F878" s="169" t="str">
        <f>IF($E878&lt;20,"",IF(H878=CAV!$A$3,IF($E878&lt;='CAV hastighet'!$E$5,100,IF($E878&lt;='CAV hastighet'!$E$6,125,IF($E878&lt;='CAV hastighet'!$E$7,160,IF($E878&lt;='CAV hastighet'!$E$8,200,IF($E878&lt;='CAV hastighet'!$E$9,250,IF($E878&lt;='CAV hastighet'!$E$10,315,IF($E878&lt;='CAV hastighet'!$E$11,400,IF($E878&lt;='CAV hastighet'!$E$12,500,IF($E878&lt;='CAV hastighet'!$E$13,630,"Dim må overstyres"))))))))),IF($E878&lt;='2. Velg maks og min hastigheter'!$E$5,100,IF($E878&lt;='2. Velg maks og min hastigheter'!$E$6,125,IF($E878&lt;='2. Velg maks og min hastigheter'!$E$7,160,IF($E878&lt;='2. Velg maks og min hastigheter'!$E$8,200,IF($E878&lt;='2. Velg maks og min hastigheter'!$E$9,250,IF($E878&lt;='2. Velg maks og min hastigheter'!$E$10,315,IF($E878&lt;='2. Velg maks og min hastigheter'!$E$11,400,IF($E878&lt;='2. Velg maks og min hastigheter'!$E$12,500,IF($E878&lt;='2. Velg maks og min hastigheter'!$E$13,630,"Bruk rektangulært")))))))))))</f>
        <v/>
      </c>
      <c r="G878" s="170"/>
      <c r="H878" s="170"/>
      <c r="I878" s="172" t="str">
        <f>IFERROR(IF(OR($E878="",F878=""),"",IF(AND(F878="Bruk rektangulært",G878=""),"",ROUND(IF(G878&lt;&gt;"",IF( VLOOKUP(G878,'Dim, min og maks'!$A$2:$F$54,6,FALSE)&lt;&gt;0,'1. Prosjekteringsverktøy'!E878/3600/VLOOKUP(G878,'Dim, min og maks'!$A$2:$F$54,6,FALSE),(E878/3600)/(((G878/2/1000))^2*PI())),IF( VLOOKUP(F878,'Dim, min og maks'!$A$2:$F$54,6,FALSE)&lt;&gt;0,'1. Prosjekteringsverktøy'!E878/3600/VLOOKUP($F878,'Dim, min og maks'!$A$2:$F$54,6,FALSE),($E878/3600)/((($F878/2/1000))^2*PI()))),1))),"Dim finnes ikke")</f>
        <v/>
      </c>
      <c r="J878" s="173" t="str">
        <f>IFERROR(ROUND(IF($F878=0,"",IF(H878=CAV!$A$3,E878,IF(G878&lt;&gt;"",IF($G878=100,'2. Velg maks og min hastigheter'!$H$5,IF($G878=125,'2. Velg maks og min hastigheter'!$H$6,IF($G878=160,'2. Velg maks og min hastigheter'!$H$7,IF($G878=200,'2. Velg maks og min hastigheter'!$H$8,IF($G878=250,'2. Velg maks og min hastigheter'!$H$9,IF($G878=315,'2. Velg maks og min hastigheter'!$H$10,IF($G878=400,'2. Velg maks og min hastigheter'!$H$11,IF($G878=500,'2. Velg maks og min hastigheter'!$H$12,IF($G878=630,'2. Velg maks og min hastigheter'!$H$13,VLOOKUP($G878,'Dim, min og maks'!$A$11:$H$54,6,FALSE)*3600*1.5))))))))),IF($F878=100,'2. Velg maks og min hastigheter'!$H$5,IF($F878=125,'2. Velg maks og min hastigheter'!$H$6,IF($F878=160,'2. Velg maks og min hastigheter'!$H$7,IF($F878=200,'2. Velg maks og min hastigheter'!$H$8,IF($F878=250,'2. Velg maks og min hastigheter'!$H$9,IF($F878=315,'2. Velg maks og min hastigheter'!$H$10,IF($F878=400,'2. Velg maks og min hastigheter'!$H$11,IF($F878=500,'2. Velg maks og min hastigheter'!$H$12,IF($F878=630,'2. Velg maks og min hastigheter'!$H$13,VLOOKUP($F878,'Dim, min og maks'!$A$11:$H$54,6,FALSE)*3600*1.5)))))))))))),0),"")</f>
        <v/>
      </c>
      <c r="K878" s="174"/>
      <c r="L878" s="175" t="str">
        <f t="shared" si="31"/>
        <v/>
      </c>
      <c r="M878" s="233" t="str">
        <f t="shared" si="30"/>
        <v/>
      </c>
      <c r="N878" s="233"/>
      <c r="O878" s="233"/>
      <c r="P878" s="164"/>
    </row>
    <row r="879" spans="1:16" ht="15" customHeight="1" x14ac:dyDescent="0.3">
      <c r="A879" s="155"/>
      <c r="B879" s="174" t="s">
        <v>425</v>
      </c>
      <c r="C879" s="164"/>
      <c r="D879" s="164"/>
      <c r="E879" s="164"/>
      <c r="F879" s="169" t="str">
        <f>IF($E879&lt;20,"",IF(H879=CAV!$A$3,IF($E879&lt;='CAV hastighet'!$E$5,100,IF($E879&lt;='CAV hastighet'!$E$6,125,IF($E879&lt;='CAV hastighet'!$E$7,160,IF($E879&lt;='CAV hastighet'!$E$8,200,IF($E879&lt;='CAV hastighet'!$E$9,250,IF($E879&lt;='CAV hastighet'!$E$10,315,IF($E879&lt;='CAV hastighet'!$E$11,400,IF($E879&lt;='CAV hastighet'!$E$12,500,IF($E879&lt;='CAV hastighet'!$E$13,630,"Dim må overstyres"))))))))),IF($E879&lt;='2. Velg maks og min hastigheter'!$E$5,100,IF($E879&lt;='2. Velg maks og min hastigheter'!$E$6,125,IF($E879&lt;='2. Velg maks og min hastigheter'!$E$7,160,IF($E879&lt;='2. Velg maks og min hastigheter'!$E$8,200,IF($E879&lt;='2. Velg maks og min hastigheter'!$E$9,250,IF($E879&lt;='2. Velg maks og min hastigheter'!$E$10,315,IF($E879&lt;='2. Velg maks og min hastigheter'!$E$11,400,IF($E879&lt;='2. Velg maks og min hastigheter'!$E$12,500,IF($E879&lt;='2. Velg maks og min hastigheter'!$E$13,630,"Bruk rektangulært")))))))))))</f>
        <v/>
      </c>
      <c r="G879" s="170"/>
      <c r="H879" s="170"/>
      <c r="I879" s="172" t="str">
        <f>IFERROR(IF(OR($E879="",F879=""),"",IF(AND(F879="Bruk rektangulært",G879=""),"",ROUND(IF(G879&lt;&gt;"",IF( VLOOKUP(G879,'Dim, min og maks'!$A$2:$F$54,6,FALSE)&lt;&gt;0,'1. Prosjekteringsverktøy'!E879/3600/VLOOKUP(G879,'Dim, min og maks'!$A$2:$F$54,6,FALSE),(E879/3600)/(((G879/2/1000))^2*PI())),IF( VLOOKUP(F879,'Dim, min og maks'!$A$2:$F$54,6,FALSE)&lt;&gt;0,'1. Prosjekteringsverktøy'!E879/3600/VLOOKUP($F879,'Dim, min og maks'!$A$2:$F$54,6,FALSE),($E879/3600)/((($F879/2/1000))^2*PI()))),1))),"Dim finnes ikke")</f>
        <v/>
      </c>
      <c r="J879" s="173" t="str">
        <f>IFERROR(ROUND(IF($F879=0,"",IF(H879=CAV!$A$3,E879,IF(G879&lt;&gt;"",IF($G879=100,'2. Velg maks og min hastigheter'!$H$5,IF($G879=125,'2. Velg maks og min hastigheter'!$H$6,IF($G879=160,'2. Velg maks og min hastigheter'!$H$7,IF($G879=200,'2. Velg maks og min hastigheter'!$H$8,IF($G879=250,'2. Velg maks og min hastigheter'!$H$9,IF($G879=315,'2. Velg maks og min hastigheter'!$H$10,IF($G879=400,'2. Velg maks og min hastigheter'!$H$11,IF($G879=500,'2. Velg maks og min hastigheter'!$H$12,IF($G879=630,'2. Velg maks og min hastigheter'!$H$13,VLOOKUP($G879,'Dim, min og maks'!$A$11:$H$54,6,FALSE)*3600*1.5))))))))),IF($F879=100,'2. Velg maks og min hastigheter'!$H$5,IF($F879=125,'2. Velg maks og min hastigheter'!$H$6,IF($F879=160,'2. Velg maks og min hastigheter'!$H$7,IF($F879=200,'2. Velg maks og min hastigheter'!$H$8,IF($F879=250,'2. Velg maks og min hastigheter'!$H$9,IF($F879=315,'2. Velg maks og min hastigheter'!$H$10,IF($F879=400,'2. Velg maks og min hastigheter'!$H$11,IF($F879=500,'2. Velg maks og min hastigheter'!$H$12,IF($F879=630,'2. Velg maks og min hastigheter'!$H$13,VLOOKUP($F879,'Dim, min og maks'!$A$11:$H$54,6,FALSE)*3600*1.5)))))))))))),0),"")</f>
        <v/>
      </c>
      <c r="K879" s="174"/>
      <c r="L879" s="175" t="str">
        <f t="shared" si="31"/>
        <v/>
      </c>
      <c r="M879" s="233" t="str">
        <f t="shared" si="30"/>
        <v/>
      </c>
      <c r="N879" s="233"/>
      <c r="O879" s="233"/>
      <c r="P879" s="164"/>
    </row>
    <row r="880" spans="1:16" ht="15" customHeight="1" x14ac:dyDescent="0.3">
      <c r="A880" s="155"/>
      <c r="B880" s="174" t="s">
        <v>425</v>
      </c>
      <c r="C880" s="164"/>
      <c r="D880" s="164"/>
      <c r="E880" s="164"/>
      <c r="F880" s="169" t="str">
        <f>IF($E880&lt;20,"",IF(H880=CAV!$A$3,IF($E880&lt;='CAV hastighet'!$E$5,100,IF($E880&lt;='CAV hastighet'!$E$6,125,IF($E880&lt;='CAV hastighet'!$E$7,160,IF($E880&lt;='CAV hastighet'!$E$8,200,IF($E880&lt;='CAV hastighet'!$E$9,250,IF($E880&lt;='CAV hastighet'!$E$10,315,IF($E880&lt;='CAV hastighet'!$E$11,400,IF($E880&lt;='CAV hastighet'!$E$12,500,IF($E880&lt;='CAV hastighet'!$E$13,630,"Dim må overstyres"))))))))),IF($E880&lt;='2. Velg maks og min hastigheter'!$E$5,100,IF($E880&lt;='2. Velg maks og min hastigheter'!$E$6,125,IF($E880&lt;='2. Velg maks og min hastigheter'!$E$7,160,IF($E880&lt;='2. Velg maks og min hastigheter'!$E$8,200,IF($E880&lt;='2. Velg maks og min hastigheter'!$E$9,250,IF($E880&lt;='2. Velg maks og min hastigheter'!$E$10,315,IF($E880&lt;='2. Velg maks og min hastigheter'!$E$11,400,IF($E880&lt;='2. Velg maks og min hastigheter'!$E$12,500,IF($E880&lt;='2. Velg maks og min hastigheter'!$E$13,630,"Bruk rektangulært")))))))))))</f>
        <v/>
      </c>
      <c r="G880" s="170"/>
      <c r="H880" s="170"/>
      <c r="I880" s="172" t="str">
        <f>IFERROR(IF(OR($E880="",F880=""),"",IF(AND(F880="Bruk rektangulært",G880=""),"",ROUND(IF(G880&lt;&gt;"",IF( VLOOKUP(G880,'Dim, min og maks'!$A$2:$F$54,6,FALSE)&lt;&gt;0,'1. Prosjekteringsverktøy'!E880/3600/VLOOKUP(G880,'Dim, min og maks'!$A$2:$F$54,6,FALSE),(E880/3600)/(((G880/2/1000))^2*PI())),IF( VLOOKUP(F880,'Dim, min og maks'!$A$2:$F$54,6,FALSE)&lt;&gt;0,'1. Prosjekteringsverktøy'!E880/3600/VLOOKUP($F880,'Dim, min og maks'!$A$2:$F$54,6,FALSE),($E880/3600)/((($F880/2/1000))^2*PI()))),1))),"Dim finnes ikke")</f>
        <v/>
      </c>
      <c r="J880" s="173" t="str">
        <f>IFERROR(ROUND(IF($F880=0,"",IF(H880=CAV!$A$3,E880,IF(G880&lt;&gt;"",IF($G880=100,'2. Velg maks og min hastigheter'!$H$5,IF($G880=125,'2. Velg maks og min hastigheter'!$H$6,IF($G880=160,'2. Velg maks og min hastigheter'!$H$7,IF($G880=200,'2. Velg maks og min hastigheter'!$H$8,IF($G880=250,'2. Velg maks og min hastigheter'!$H$9,IF($G880=315,'2. Velg maks og min hastigheter'!$H$10,IF($G880=400,'2. Velg maks og min hastigheter'!$H$11,IF($G880=500,'2. Velg maks og min hastigheter'!$H$12,IF($G880=630,'2. Velg maks og min hastigheter'!$H$13,VLOOKUP($G880,'Dim, min og maks'!$A$11:$H$54,6,FALSE)*3600*1.5))))))))),IF($F880=100,'2. Velg maks og min hastigheter'!$H$5,IF($F880=125,'2. Velg maks og min hastigheter'!$H$6,IF($F880=160,'2. Velg maks og min hastigheter'!$H$7,IF($F880=200,'2. Velg maks og min hastigheter'!$H$8,IF($F880=250,'2. Velg maks og min hastigheter'!$H$9,IF($F880=315,'2. Velg maks og min hastigheter'!$H$10,IF($F880=400,'2. Velg maks og min hastigheter'!$H$11,IF($F880=500,'2. Velg maks og min hastigheter'!$H$12,IF($F880=630,'2. Velg maks og min hastigheter'!$H$13,VLOOKUP($F880,'Dim, min og maks'!$A$11:$H$54,6,FALSE)*3600*1.5)))))))))))),0),"")</f>
        <v/>
      </c>
      <c r="K880" s="174"/>
      <c r="L880" s="175" t="str">
        <f t="shared" si="31"/>
        <v/>
      </c>
      <c r="M880" s="233" t="str">
        <f t="shared" si="30"/>
        <v/>
      </c>
      <c r="N880" s="233"/>
      <c r="O880" s="233"/>
      <c r="P880" s="164"/>
    </row>
    <row r="881" spans="1:16" ht="15" customHeight="1" x14ac:dyDescent="0.3">
      <c r="A881" s="155"/>
      <c r="B881" s="174" t="s">
        <v>425</v>
      </c>
      <c r="C881" s="164"/>
      <c r="D881" s="164"/>
      <c r="E881" s="164"/>
      <c r="F881" s="169" t="str">
        <f>IF($E881&lt;20,"",IF(H881=CAV!$A$3,IF($E881&lt;='CAV hastighet'!$E$5,100,IF($E881&lt;='CAV hastighet'!$E$6,125,IF($E881&lt;='CAV hastighet'!$E$7,160,IF($E881&lt;='CAV hastighet'!$E$8,200,IF($E881&lt;='CAV hastighet'!$E$9,250,IF($E881&lt;='CAV hastighet'!$E$10,315,IF($E881&lt;='CAV hastighet'!$E$11,400,IF($E881&lt;='CAV hastighet'!$E$12,500,IF($E881&lt;='CAV hastighet'!$E$13,630,"Dim må overstyres"))))))))),IF($E881&lt;='2. Velg maks og min hastigheter'!$E$5,100,IF($E881&lt;='2. Velg maks og min hastigheter'!$E$6,125,IF($E881&lt;='2. Velg maks og min hastigheter'!$E$7,160,IF($E881&lt;='2. Velg maks og min hastigheter'!$E$8,200,IF($E881&lt;='2. Velg maks og min hastigheter'!$E$9,250,IF($E881&lt;='2. Velg maks og min hastigheter'!$E$10,315,IF($E881&lt;='2. Velg maks og min hastigheter'!$E$11,400,IF($E881&lt;='2. Velg maks og min hastigheter'!$E$12,500,IF($E881&lt;='2. Velg maks og min hastigheter'!$E$13,630,"Bruk rektangulært")))))))))))</f>
        <v/>
      </c>
      <c r="G881" s="170"/>
      <c r="H881" s="170"/>
      <c r="I881" s="172" t="str">
        <f>IFERROR(IF(OR($E881="",F881=""),"",IF(AND(F881="Bruk rektangulært",G881=""),"",ROUND(IF(G881&lt;&gt;"",IF( VLOOKUP(G881,'Dim, min og maks'!$A$2:$F$54,6,FALSE)&lt;&gt;0,'1. Prosjekteringsverktøy'!E881/3600/VLOOKUP(G881,'Dim, min og maks'!$A$2:$F$54,6,FALSE),(E881/3600)/(((G881/2/1000))^2*PI())),IF( VLOOKUP(F881,'Dim, min og maks'!$A$2:$F$54,6,FALSE)&lt;&gt;0,'1. Prosjekteringsverktøy'!E881/3600/VLOOKUP($F881,'Dim, min og maks'!$A$2:$F$54,6,FALSE),($E881/3600)/((($F881/2/1000))^2*PI()))),1))),"Dim finnes ikke")</f>
        <v/>
      </c>
      <c r="J881" s="173" t="str">
        <f>IFERROR(ROUND(IF($F881=0,"",IF(H881=CAV!$A$3,E881,IF(G881&lt;&gt;"",IF($G881=100,'2. Velg maks og min hastigheter'!$H$5,IF($G881=125,'2. Velg maks og min hastigheter'!$H$6,IF($G881=160,'2. Velg maks og min hastigheter'!$H$7,IF($G881=200,'2. Velg maks og min hastigheter'!$H$8,IF($G881=250,'2. Velg maks og min hastigheter'!$H$9,IF($G881=315,'2. Velg maks og min hastigheter'!$H$10,IF($G881=400,'2. Velg maks og min hastigheter'!$H$11,IF($G881=500,'2. Velg maks og min hastigheter'!$H$12,IF($G881=630,'2. Velg maks og min hastigheter'!$H$13,VLOOKUP($G881,'Dim, min og maks'!$A$11:$H$54,6,FALSE)*3600*1.5))))))))),IF($F881=100,'2. Velg maks og min hastigheter'!$H$5,IF($F881=125,'2. Velg maks og min hastigheter'!$H$6,IF($F881=160,'2. Velg maks og min hastigheter'!$H$7,IF($F881=200,'2. Velg maks og min hastigheter'!$H$8,IF($F881=250,'2. Velg maks og min hastigheter'!$H$9,IF($F881=315,'2. Velg maks og min hastigheter'!$H$10,IF($F881=400,'2. Velg maks og min hastigheter'!$H$11,IF($F881=500,'2. Velg maks og min hastigheter'!$H$12,IF($F881=630,'2. Velg maks og min hastigheter'!$H$13,VLOOKUP($F881,'Dim, min og maks'!$A$11:$H$54,6,FALSE)*3600*1.5)))))))))))),0),"")</f>
        <v/>
      </c>
      <c r="K881" s="174"/>
      <c r="L881" s="175" t="str">
        <f t="shared" si="31"/>
        <v/>
      </c>
      <c r="M881" s="233" t="str">
        <f t="shared" si="30"/>
        <v/>
      </c>
      <c r="N881" s="233"/>
      <c r="O881" s="233"/>
      <c r="P881" s="164"/>
    </row>
    <row r="882" spans="1:16" ht="15" customHeight="1" x14ac:dyDescent="0.3">
      <c r="A882" s="155"/>
      <c r="B882" s="174" t="s">
        <v>425</v>
      </c>
      <c r="C882" s="164"/>
      <c r="D882" s="164"/>
      <c r="E882" s="164"/>
      <c r="F882" s="169" t="str">
        <f>IF($E882&lt;20,"",IF(H882=CAV!$A$3,IF($E882&lt;='CAV hastighet'!$E$5,100,IF($E882&lt;='CAV hastighet'!$E$6,125,IF($E882&lt;='CAV hastighet'!$E$7,160,IF($E882&lt;='CAV hastighet'!$E$8,200,IF($E882&lt;='CAV hastighet'!$E$9,250,IF($E882&lt;='CAV hastighet'!$E$10,315,IF($E882&lt;='CAV hastighet'!$E$11,400,IF($E882&lt;='CAV hastighet'!$E$12,500,IF($E882&lt;='CAV hastighet'!$E$13,630,"Dim må overstyres"))))))))),IF($E882&lt;='2. Velg maks og min hastigheter'!$E$5,100,IF($E882&lt;='2. Velg maks og min hastigheter'!$E$6,125,IF($E882&lt;='2. Velg maks og min hastigheter'!$E$7,160,IF($E882&lt;='2. Velg maks og min hastigheter'!$E$8,200,IF($E882&lt;='2. Velg maks og min hastigheter'!$E$9,250,IF($E882&lt;='2. Velg maks og min hastigheter'!$E$10,315,IF($E882&lt;='2. Velg maks og min hastigheter'!$E$11,400,IF($E882&lt;='2. Velg maks og min hastigheter'!$E$12,500,IF($E882&lt;='2. Velg maks og min hastigheter'!$E$13,630,"Bruk rektangulært")))))))))))</f>
        <v/>
      </c>
      <c r="G882" s="170"/>
      <c r="H882" s="170"/>
      <c r="I882" s="172" t="str">
        <f>IFERROR(IF(OR($E882="",F882=""),"",IF(AND(F882="Bruk rektangulært",G882=""),"",ROUND(IF(G882&lt;&gt;"",IF( VLOOKUP(G882,'Dim, min og maks'!$A$2:$F$54,6,FALSE)&lt;&gt;0,'1. Prosjekteringsverktøy'!E882/3600/VLOOKUP(G882,'Dim, min og maks'!$A$2:$F$54,6,FALSE),(E882/3600)/(((G882/2/1000))^2*PI())),IF( VLOOKUP(F882,'Dim, min og maks'!$A$2:$F$54,6,FALSE)&lt;&gt;0,'1. Prosjekteringsverktøy'!E882/3600/VLOOKUP($F882,'Dim, min og maks'!$A$2:$F$54,6,FALSE),($E882/3600)/((($F882/2/1000))^2*PI()))),1))),"Dim finnes ikke")</f>
        <v/>
      </c>
      <c r="J882" s="173" t="str">
        <f>IFERROR(ROUND(IF($F882=0,"",IF(H882=CAV!$A$3,E882,IF(G882&lt;&gt;"",IF($G882=100,'2. Velg maks og min hastigheter'!$H$5,IF($G882=125,'2. Velg maks og min hastigheter'!$H$6,IF($G882=160,'2. Velg maks og min hastigheter'!$H$7,IF($G882=200,'2. Velg maks og min hastigheter'!$H$8,IF($G882=250,'2. Velg maks og min hastigheter'!$H$9,IF($G882=315,'2. Velg maks og min hastigheter'!$H$10,IF($G882=400,'2. Velg maks og min hastigheter'!$H$11,IF($G882=500,'2. Velg maks og min hastigheter'!$H$12,IF($G882=630,'2. Velg maks og min hastigheter'!$H$13,VLOOKUP($G882,'Dim, min og maks'!$A$11:$H$54,6,FALSE)*3600*1.5))))))))),IF($F882=100,'2. Velg maks og min hastigheter'!$H$5,IF($F882=125,'2. Velg maks og min hastigheter'!$H$6,IF($F882=160,'2. Velg maks og min hastigheter'!$H$7,IF($F882=200,'2. Velg maks og min hastigheter'!$H$8,IF($F882=250,'2. Velg maks og min hastigheter'!$H$9,IF($F882=315,'2. Velg maks og min hastigheter'!$H$10,IF($F882=400,'2. Velg maks og min hastigheter'!$H$11,IF($F882=500,'2. Velg maks og min hastigheter'!$H$12,IF($F882=630,'2. Velg maks og min hastigheter'!$H$13,VLOOKUP($F882,'Dim, min og maks'!$A$11:$H$54,6,FALSE)*3600*1.5)))))))))))),0),"")</f>
        <v/>
      </c>
      <c r="K882" s="174"/>
      <c r="L882" s="175" t="str">
        <f t="shared" si="31"/>
        <v/>
      </c>
      <c r="M882" s="233" t="str">
        <f t="shared" si="30"/>
        <v/>
      </c>
      <c r="N882" s="233"/>
      <c r="O882" s="233"/>
      <c r="P882" s="164"/>
    </row>
    <row r="883" spans="1:16" ht="15" customHeight="1" x14ac:dyDescent="0.3">
      <c r="A883" s="155"/>
      <c r="B883" s="174" t="s">
        <v>425</v>
      </c>
      <c r="C883" s="164"/>
      <c r="D883" s="164"/>
      <c r="E883" s="164"/>
      <c r="F883" s="169" t="str">
        <f>IF($E883&lt;20,"",IF(H883=CAV!$A$3,IF($E883&lt;='CAV hastighet'!$E$5,100,IF($E883&lt;='CAV hastighet'!$E$6,125,IF($E883&lt;='CAV hastighet'!$E$7,160,IF($E883&lt;='CAV hastighet'!$E$8,200,IF($E883&lt;='CAV hastighet'!$E$9,250,IF($E883&lt;='CAV hastighet'!$E$10,315,IF($E883&lt;='CAV hastighet'!$E$11,400,IF($E883&lt;='CAV hastighet'!$E$12,500,IF($E883&lt;='CAV hastighet'!$E$13,630,"Dim må overstyres"))))))))),IF($E883&lt;='2. Velg maks og min hastigheter'!$E$5,100,IF($E883&lt;='2. Velg maks og min hastigheter'!$E$6,125,IF($E883&lt;='2. Velg maks og min hastigheter'!$E$7,160,IF($E883&lt;='2. Velg maks og min hastigheter'!$E$8,200,IF($E883&lt;='2. Velg maks og min hastigheter'!$E$9,250,IF($E883&lt;='2. Velg maks og min hastigheter'!$E$10,315,IF($E883&lt;='2. Velg maks og min hastigheter'!$E$11,400,IF($E883&lt;='2. Velg maks og min hastigheter'!$E$12,500,IF($E883&lt;='2. Velg maks og min hastigheter'!$E$13,630,"Bruk rektangulært")))))))))))</f>
        <v/>
      </c>
      <c r="G883" s="170"/>
      <c r="H883" s="170"/>
      <c r="I883" s="172" t="str">
        <f>IFERROR(IF(OR($E883="",F883=""),"",IF(AND(F883="Bruk rektangulært",G883=""),"",ROUND(IF(G883&lt;&gt;"",IF( VLOOKUP(G883,'Dim, min og maks'!$A$2:$F$54,6,FALSE)&lt;&gt;0,'1. Prosjekteringsverktøy'!E883/3600/VLOOKUP(G883,'Dim, min og maks'!$A$2:$F$54,6,FALSE),(E883/3600)/(((G883/2/1000))^2*PI())),IF( VLOOKUP(F883,'Dim, min og maks'!$A$2:$F$54,6,FALSE)&lt;&gt;0,'1. Prosjekteringsverktøy'!E883/3600/VLOOKUP($F883,'Dim, min og maks'!$A$2:$F$54,6,FALSE),($E883/3600)/((($F883/2/1000))^2*PI()))),1))),"Dim finnes ikke")</f>
        <v/>
      </c>
      <c r="J883" s="173" t="str">
        <f>IFERROR(ROUND(IF($F883=0,"",IF(H883=CAV!$A$3,E883,IF(G883&lt;&gt;"",IF($G883=100,'2. Velg maks og min hastigheter'!$H$5,IF($G883=125,'2. Velg maks og min hastigheter'!$H$6,IF($G883=160,'2. Velg maks og min hastigheter'!$H$7,IF($G883=200,'2. Velg maks og min hastigheter'!$H$8,IF($G883=250,'2. Velg maks og min hastigheter'!$H$9,IF($G883=315,'2. Velg maks og min hastigheter'!$H$10,IF($G883=400,'2. Velg maks og min hastigheter'!$H$11,IF($G883=500,'2. Velg maks og min hastigheter'!$H$12,IF($G883=630,'2. Velg maks og min hastigheter'!$H$13,VLOOKUP($G883,'Dim, min og maks'!$A$11:$H$54,6,FALSE)*3600*1.5))))))))),IF($F883=100,'2. Velg maks og min hastigheter'!$H$5,IF($F883=125,'2. Velg maks og min hastigheter'!$H$6,IF($F883=160,'2. Velg maks og min hastigheter'!$H$7,IF($F883=200,'2. Velg maks og min hastigheter'!$H$8,IF($F883=250,'2. Velg maks og min hastigheter'!$H$9,IF($F883=315,'2. Velg maks og min hastigheter'!$H$10,IF($F883=400,'2. Velg maks og min hastigheter'!$H$11,IF($F883=500,'2. Velg maks og min hastigheter'!$H$12,IF($F883=630,'2. Velg maks og min hastigheter'!$H$13,VLOOKUP($F883,'Dim, min og maks'!$A$11:$H$54,6,FALSE)*3600*1.5)))))))))))),0),"")</f>
        <v/>
      </c>
      <c r="K883" s="174"/>
      <c r="L883" s="175" t="str">
        <f t="shared" si="31"/>
        <v/>
      </c>
      <c r="M883" s="233" t="str">
        <f t="shared" si="30"/>
        <v/>
      </c>
      <c r="N883" s="233"/>
      <c r="O883" s="233"/>
      <c r="P883" s="164"/>
    </row>
    <row r="884" spans="1:16" ht="15" customHeight="1" x14ac:dyDescent="0.3">
      <c r="A884" s="155"/>
      <c r="B884" s="174" t="s">
        <v>425</v>
      </c>
      <c r="C884" s="164"/>
      <c r="D884" s="164"/>
      <c r="E884" s="164"/>
      <c r="F884" s="169" t="str">
        <f>IF($E884&lt;20,"",IF(H884=CAV!$A$3,IF($E884&lt;='CAV hastighet'!$E$5,100,IF($E884&lt;='CAV hastighet'!$E$6,125,IF($E884&lt;='CAV hastighet'!$E$7,160,IF($E884&lt;='CAV hastighet'!$E$8,200,IF($E884&lt;='CAV hastighet'!$E$9,250,IF($E884&lt;='CAV hastighet'!$E$10,315,IF($E884&lt;='CAV hastighet'!$E$11,400,IF($E884&lt;='CAV hastighet'!$E$12,500,IF($E884&lt;='CAV hastighet'!$E$13,630,"Dim må overstyres"))))))))),IF($E884&lt;='2. Velg maks og min hastigheter'!$E$5,100,IF($E884&lt;='2. Velg maks og min hastigheter'!$E$6,125,IF($E884&lt;='2. Velg maks og min hastigheter'!$E$7,160,IF($E884&lt;='2. Velg maks og min hastigheter'!$E$8,200,IF($E884&lt;='2. Velg maks og min hastigheter'!$E$9,250,IF($E884&lt;='2. Velg maks og min hastigheter'!$E$10,315,IF($E884&lt;='2. Velg maks og min hastigheter'!$E$11,400,IF($E884&lt;='2. Velg maks og min hastigheter'!$E$12,500,IF($E884&lt;='2. Velg maks og min hastigheter'!$E$13,630,"Bruk rektangulært")))))))))))</f>
        <v/>
      </c>
      <c r="G884" s="170"/>
      <c r="H884" s="170"/>
      <c r="I884" s="172" t="str">
        <f>IFERROR(IF(OR($E884="",F884=""),"",IF(AND(F884="Bruk rektangulært",G884=""),"",ROUND(IF(G884&lt;&gt;"",IF( VLOOKUP(G884,'Dim, min og maks'!$A$2:$F$54,6,FALSE)&lt;&gt;0,'1. Prosjekteringsverktøy'!E884/3600/VLOOKUP(G884,'Dim, min og maks'!$A$2:$F$54,6,FALSE),(E884/3600)/(((G884/2/1000))^2*PI())),IF( VLOOKUP(F884,'Dim, min og maks'!$A$2:$F$54,6,FALSE)&lt;&gt;0,'1. Prosjekteringsverktøy'!E884/3600/VLOOKUP($F884,'Dim, min og maks'!$A$2:$F$54,6,FALSE),($E884/3600)/((($F884/2/1000))^2*PI()))),1))),"Dim finnes ikke")</f>
        <v/>
      </c>
      <c r="J884" s="173" t="str">
        <f>IFERROR(ROUND(IF($F884=0,"",IF(H884=CAV!$A$3,E884,IF(G884&lt;&gt;"",IF($G884=100,'2. Velg maks og min hastigheter'!$H$5,IF($G884=125,'2. Velg maks og min hastigheter'!$H$6,IF($G884=160,'2. Velg maks og min hastigheter'!$H$7,IF($G884=200,'2. Velg maks og min hastigheter'!$H$8,IF($G884=250,'2. Velg maks og min hastigheter'!$H$9,IF($G884=315,'2. Velg maks og min hastigheter'!$H$10,IF($G884=400,'2. Velg maks og min hastigheter'!$H$11,IF($G884=500,'2. Velg maks og min hastigheter'!$H$12,IF($G884=630,'2. Velg maks og min hastigheter'!$H$13,VLOOKUP($G884,'Dim, min og maks'!$A$11:$H$54,6,FALSE)*3600*1.5))))))))),IF($F884=100,'2. Velg maks og min hastigheter'!$H$5,IF($F884=125,'2. Velg maks og min hastigheter'!$H$6,IF($F884=160,'2. Velg maks og min hastigheter'!$H$7,IF($F884=200,'2. Velg maks og min hastigheter'!$H$8,IF($F884=250,'2. Velg maks og min hastigheter'!$H$9,IF($F884=315,'2. Velg maks og min hastigheter'!$H$10,IF($F884=400,'2. Velg maks og min hastigheter'!$H$11,IF($F884=500,'2. Velg maks og min hastigheter'!$H$12,IF($F884=630,'2. Velg maks og min hastigheter'!$H$13,VLOOKUP($F884,'Dim, min og maks'!$A$11:$H$54,6,FALSE)*3600*1.5)))))))))))),0),"")</f>
        <v/>
      </c>
      <c r="K884" s="174"/>
      <c r="L884" s="175" t="str">
        <f t="shared" si="31"/>
        <v/>
      </c>
      <c r="M884" s="233" t="str">
        <f t="shared" si="30"/>
        <v/>
      </c>
      <c r="N884" s="233"/>
      <c r="O884" s="233"/>
      <c r="P884" s="164"/>
    </row>
    <row r="885" spans="1:16" ht="15" customHeight="1" x14ac:dyDescent="0.3">
      <c r="A885" s="155"/>
      <c r="B885" s="174" t="s">
        <v>425</v>
      </c>
      <c r="C885" s="164"/>
      <c r="D885" s="164"/>
      <c r="E885" s="164"/>
      <c r="F885" s="169" t="str">
        <f>IF($E885&lt;20,"",IF(H885=CAV!$A$3,IF($E885&lt;='CAV hastighet'!$E$5,100,IF($E885&lt;='CAV hastighet'!$E$6,125,IF($E885&lt;='CAV hastighet'!$E$7,160,IF($E885&lt;='CAV hastighet'!$E$8,200,IF($E885&lt;='CAV hastighet'!$E$9,250,IF($E885&lt;='CAV hastighet'!$E$10,315,IF($E885&lt;='CAV hastighet'!$E$11,400,IF($E885&lt;='CAV hastighet'!$E$12,500,IF($E885&lt;='CAV hastighet'!$E$13,630,"Dim må overstyres"))))))))),IF($E885&lt;='2. Velg maks og min hastigheter'!$E$5,100,IF($E885&lt;='2. Velg maks og min hastigheter'!$E$6,125,IF($E885&lt;='2. Velg maks og min hastigheter'!$E$7,160,IF($E885&lt;='2. Velg maks og min hastigheter'!$E$8,200,IF($E885&lt;='2. Velg maks og min hastigheter'!$E$9,250,IF($E885&lt;='2. Velg maks og min hastigheter'!$E$10,315,IF($E885&lt;='2. Velg maks og min hastigheter'!$E$11,400,IF($E885&lt;='2. Velg maks og min hastigheter'!$E$12,500,IF($E885&lt;='2. Velg maks og min hastigheter'!$E$13,630,"Bruk rektangulært")))))))))))</f>
        <v/>
      </c>
      <c r="G885" s="170"/>
      <c r="H885" s="170"/>
      <c r="I885" s="172" t="str">
        <f>IFERROR(IF(OR($E885="",F885=""),"",IF(AND(F885="Bruk rektangulært",G885=""),"",ROUND(IF(G885&lt;&gt;"",IF( VLOOKUP(G885,'Dim, min og maks'!$A$2:$F$54,6,FALSE)&lt;&gt;0,'1. Prosjekteringsverktøy'!E885/3600/VLOOKUP(G885,'Dim, min og maks'!$A$2:$F$54,6,FALSE),(E885/3600)/(((G885/2/1000))^2*PI())),IF( VLOOKUP(F885,'Dim, min og maks'!$A$2:$F$54,6,FALSE)&lt;&gt;0,'1. Prosjekteringsverktøy'!E885/3600/VLOOKUP($F885,'Dim, min og maks'!$A$2:$F$54,6,FALSE),($E885/3600)/((($F885/2/1000))^2*PI()))),1))),"Dim finnes ikke")</f>
        <v/>
      </c>
      <c r="J885" s="173" t="str">
        <f>IFERROR(ROUND(IF($F885=0,"",IF(H885=CAV!$A$3,E885,IF(G885&lt;&gt;"",IF($G885=100,'2. Velg maks og min hastigheter'!$H$5,IF($G885=125,'2. Velg maks og min hastigheter'!$H$6,IF($G885=160,'2. Velg maks og min hastigheter'!$H$7,IF($G885=200,'2. Velg maks og min hastigheter'!$H$8,IF($G885=250,'2. Velg maks og min hastigheter'!$H$9,IF($G885=315,'2. Velg maks og min hastigheter'!$H$10,IF($G885=400,'2. Velg maks og min hastigheter'!$H$11,IF($G885=500,'2. Velg maks og min hastigheter'!$H$12,IF($G885=630,'2. Velg maks og min hastigheter'!$H$13,VLOOKUP($G885,'Dim, min og maks'!$A$11:$H$54,6,FALSE)*3600*1.5))))))))),IF($F885=100,'2. Velg maks og min hastigheter'!$H$5,IF($F885=125,'2. Velg maks og min hastigheter'!$H$6,IF($F885=160,'2. Velg maks og min hastigheter'!$H$7,IF($F885=200,'2. Velg maks og min hastigheter'!$H$8,IF($F885=250,'2. Velg maks og min hastigheter'!$H$9,IF($F885=315,'2. Velg maks og min hastigheter'!$H$10,IF($F885=400,'2. Velg maks og min hastigheter'!$H$11,IF($F885=500,'2. Velg maks og min hastigheter'!$H$12,IF($F885=630,'2. Velg maks og min hastigheter'!$H$13,VLOOKUP($F885,'Dim, min og maks'!$A$11:$H$54,6,FALSE)*3600*1.5)))))))))))),0),"")</f>
        <v/>
      </c>
      <c r="K885" s="174"/>
      <c r="L885" s="175" t="str">
        <f t="shared" si="31"/>
        <v/>
      </c>
      <c r="M885" s="233" t="str">
        <f t="shared" si="30"/>
        <v/>
      </c>
      <c r="N885" s="233"/>
      <c r="O885" s="233"/>
      <c r="P885" s="164"/>
    </row>
    <row r="886" spans="1:16" ht="15" customHeight="1" x14ac:dyDescent="0.3">
      <c r="A886" s="155"/>
      <c r="B886" s="174" t="s">
        <v>425</v>
      </c>
      <c r="C886" s="164"/>
      <c r="D886" s="164"/>
      <c r="E886" s="164"/>
      <c r="F886" s="169" t="str">
        <f>IF($E886&lt;20,"",IF(H886=CAV!$A$3,IF($E886&lt;='CAV hastighet'!$E$5,100,IF($E886&lt;='CAV hastighet'!$E$6,125,IF($E886&lt;='CAV hastighet'!$E$7,160,IF($E886&lt;='CAV hastighet'!$E$8,200,IF($E886&lt;='CAV hastighet'!$E$9,250,IF($E886&lt;='CAV hastighet'!$E$10,315,IF($E886&lt;='CAV hastighet'!$E$11,400,IF($E886&lt;='CAV hastighet'!$E$12,500,IF($E886&lt;='CAV hastighet'!$E$13,630,"Dim må overstyres"))))))))),IF($E886&lt;='2. Velg maks og min hastigheter'!$E$5,100,IF($E886&lt;='2. Velg maks og min hastigheter'!$E$6,125,IF($E886&lt;='2. Velg maks og min hastigheter'!$E$7,160,IF($E886&lt;='2. Velg maks og min hastigheter'!$E$8,200,IF($E886&lt;='2. Velg maks og min hastigheter'!$E$9,250,IF($E886&lt;='2. Velg maks og min hastigheter'!$E$10,315,IF($E886&lt;='2. Velg maks og min hastigheter'!$E$11,400,IF($E886&lt;='2. Velg maks og min hastigheter'!$E$12,500,IF($E886&lt;='2. Velg maks og min hastigheter'!$E$13,630,"Bruk rektangulært")))))))))))</f>
        <v/>
      </c>
      <c r="G886" s="170"/>
      <c r="H886" s="170"/>
      <c r="I886" s="172" t="str">
        <f>IFERROR(IF(OR($E886="",F886=""),"",IF(AND(F886="Bruk rektangulært",G886=""),"",ROUND(IF(G886&lt;&gt;"",IF( VLOOKUP(G886,'Dim, min og maks'!$A$2:$F$54,6,FALSE)&lt;&gt;0,'1. Prosjekteringsverktøy'!E886/3600/VLOOKUP(G886,'Dim, min og maks'!$A$2:$F$54,6,FALSE),(E886/3600)/(((G886/2/1000))^2*PI())),IF( VLOOKUP(F886,'Dim, min og maks'!$A$2:$F$54,6,FALSE)&lt;&gt;0,'1. Prosjekteringsverktøy'!E886/3600/VLOOKUP($F886,'Dim, min og maks'!$A$2:$F$54,6,FALSE),($E886/3600)/((($F886/2/1000))^2*PI()))),1))),"Dim finnes ikke")</f>
        <v/>
      </c>
      <c r="J886" s="173" t="str">
        <f>IFERROR(ROUND(IF($F886=0,"",IF(H886=CAV!$A$3,E886,IF(G886&lt;&gt;"",IF($G886=100,'2. Velg maks og min hastigheter'!$H$5,IF($G886=125,'2. Velg maks og min hastigheter'!$H$6,IF($G886=160,'2. Velg maks og min hastigheter'!$H$7,IF($G886=200,'2. Velg maks og min hastigheter'!$H$8,IF($G886=250,'2. Velg maks og min hastigheter'!$H$9,IF($G886=315,'2. Velg maks og min hastigheter'!$H$10,IF($G886=400,'2. Velg maks og min hastigheter'!$H$11,IF($G886=500,'2. Velg maks og min hastigheter'!$H$12,IF($G886=630,'2. Velg maks og min hastigheter'!$H$13,VLOOKUP($G886,'Dim, min og maks'!$A$11:$H$54,6,FALSE)*3600*1.5))))))))),IF($F886=100,'2. Velg maks og min hastigheter'!$H$5,IF($F886=125,'2. Velg maks og min hastigheter'!$H$6,IF($F886=160,'2. Velg maks og min hastigheter'!$H$7,IF($F886=200,'2. Velg maks og min hastigheter'!$H$8,IF($F886=250,'2. Velg maks og min hastigheter'!$H$9,IF($F886=315,'2. Velg maks og min hastigheter'!$H$10,IF($F886=400,'2. Velg maks og min hastigheter'!$H$11,IF($F886=500,'2. Velg maks og min hastigheter'!$H$12,IF($F886=630,'2. Velg maks og min hastigheter'!$H$13,VLOOKUP($F886,'Dim, min og maks'!$A$11:$H$54,6,FALSE)*3600*1.5)))))))))))),0),"")</f>
        <v/>
      </c>
      <c r="K886" s="174"/>
      <c r="L886" s="175" t="str">
        <f t="shared" si="31"/>
        <v/>
      </c>
      <c r="M886" s="233" t="str">
        <f t="shared" si="30"/>
        <v/>
      </c>
      <c r="N886" s="233"/>
      <c r="O886" s="233"/>
      <c r="P886" s="164"/>
    </row>
    <row r="887" spans="1:16" ht="15" customHeight="1" x14ac:dyDescent="0.3">
      <c r="A887" s="155"/>
      <c r="B887" s="174" t="s">
        <v>425</v>
      </c>
      <c r="C887" s="164"/>
      <c r="D887" s="164"/>
      <c r="E887" s="164"/>
      <c r="F887" s="169" t="str">
        <f>IF($E887&lt;20,"",IF(H887=CAV!$A$3,IF($E887&lt;='CAV hastighet'!$E$5,100,IF($E887&lt;='CAV hastighet'!$E$6,125,IF($E887&lt;='CAV hastighet'!$E$7,160,IF($E887&lt;='CAV hastighet'!$E$8,200,IF($E887&lt;='CAV hastighet'!$E$9,250,IF($E887&lt;='CAV hastighet'!$E$10,315,IF($E887&lt;='CAV hastighet'!$E$11,400,IF($E887&lt;='CAV hastighet'!$E$12,500,IF($E887&lt;='CAV hastighet'!$E$13,630,"Dim må overstyres"))))))))),IF($E887&lt;='2. Velg maks og min hastigheter'!$E$5,100,IF($E887&lt;='2. Velg maks og min hastigheter'!$E$6,125,IF($E887&lt;='2. Velg maks og min hastigheter'!$E$7,160,IF($E887&lt;='2. Velg maks og min hastigheter'!$E$8,200,IF($E887&lt;='2. Velg maks og min hastigheter'!$E$9,250,IF($E887&lt;='2. Velg maks og min hastigheter'!$E$10,315,IF($E887&lt;='2. Velg maks og min hastigheter'!$E$11,400,IF($E887&lt;='2. Velg maks og min hastigheter'!$E$12,500,IF($E887&lt;='2. Velg maks og min hastigheter'!$E$13,630,"Bruk rektangulært")))))))))))</f>
        <v/>
      </c>
      <c r="G887" s="170"/>
      <c r="H887" s="170"/>
      <c r="I887" s="172" t="str">
        <f>IFERROR(IF(OR($E887="",F887=""),"",IF(AND(F887="Bruk rektangulært",G887=""),"",ROUND(IF(G887&lt;&gt;"",IF( VLOOKUP(G887,'Dim, min og maks'!$A$2:$F$54,6,FALSE)&lt;&gt;0,'1. Prosjekteringsverktøy'!E887/3600/VLOOKUP(G887,'Dim, min og maks'!$A$2:$F$54,6,FALSE),(E887/3600)/(((G887/2/1000))^2*PI())),IF( VLOOKUP(F887,'Dim, min og maks'!$A$2:$F$54,6,FALSE)&lt;&gt;0,'1. Prosjekteringsverktøy'!E887/3600/VLOOKUP($F887,'Dim, min og maks'!$A$2:$F$54,6,FALSE),($E887/3600)/((($F887/2/1000))^2*PI()))),1))),"Dim finnes ikke")</f>
        <v/>
      </c>
      <c r="J887" s="173" t="str">
        <f>IFERROR(ROUND(IF($F887=0,"",IF(H887=CAV!$A$3,E887,IF(G887&lt;&gt;"",IF($G887=100,'2. Velg maks og min hastigheter'!$H$5,IF($G887=125,'2. Velg maks og min hastigheter'!$H$6,IF($G887=160,'2. Velg maks og min hastigheter'!$H$7,IF($G887=200,'2. Velg maks og min hastigheter'!$H$8,IF($G887=250,'2. Velg maks og min hastigheter'!$H$9,IF($G887=315,'2. Velg maks og min hastigheter'!$H$10,IF($G887=400,'2. Velg maks og min hastigheter'!$H$11,IF($G887=500,'2. Velg maks og min hastigheter'!$H$12,IF($G887=630,'2. Velg maks og min hastigheter'!$H$13,VLOOKUP($G887,'Dim, min og maks'!$A$11:$H$54,6,FALSE)*3600*1.5))))))))),IF($F887=100,'2. Velg maks og min hastigheter'!$H$5,IF($F887=125,'2. Velg maks og min hastigheter'!$H$6,IF($F887=160,'2. Velg maks og min hastigheter'!$H$7,IF($F887=200,'2. Velg maks og min hastigheter'!$H$8,IF($F887=250,'2. Velg maks og min hastigheter'!$H$9,IF($F887=315,'2. Velg maks og min hastigheter'!$H$10,IF($F887=400,'2. Velg maks og min hastigheter'!$H$11,IF($F887=500,'2. Velg maks og min hastigheter'!$H$12,IF($F887=630,'2. Velg maks og min hastigheter'!$H$13,VLOOKUP($F887,'Dim, min og maks'!$A$11:$H$54,6,FALSE)*3600*1.5)))))))))))),0),"")</f>
        <v/>
      </c>
      <c r="K887" s="174"/>
      <c r="L887" s="175" t="str">
        <f t="shared" si="31"/>
        <v/>
      </c>
      <c r="M887" s="233" t="str">
        <f t="shared" si="30"/>
        <v/>
      </c>
      <c r="N887" s="233"/>
      <c r="O887" s="233"/>
      <c r="P887" s="164"/>
    </row>
    <row r="888" spans="1:16" ht="15" customHeight="1" x14ac:dyDescent="0.3">
      <c r="A888" s="155"/>
      <c r="B888" s="174" t="s">
        <v>425</v>
      </c>
      <c r="C888" s="164"/>
      <c r="D888" s="164"/>
      <c r="E888" s="164"/>
      <c r="F888" s="169" t="str">
        <f>IF($E888&lt;20,"",IF(H888=CAV!$A$3,IF($E888&lt;='CAV hastighet'!$E$5,100,IF($E888&lt;='CAV hastighet'!$E$6,125,IF($E888&lt;='CAV hastighet'!$E$7,160,IF($E888&lt;='CAV hastighet'!$E$8,200,IF($E888&lt;='CAV hastighet'!$E$9,250,IF($E888&lt;='CAV hastighet'!$E$10,315,IF($E888&lt;='CAV hastighet'!$E$11,400,IF($E888&lt;='CAV hastighet'!$E$12,500,IF($E888&lt;='CAV hastighet'!$E$13,630,"Dim må overstyres"))))))))),IF($E888&lt;='2. Velg maks og min hastigheter'!$E$5,100,IF($E888&lt;='2. Velg maks og min hastigheter'!$E$6,125,IF($E888&lt;='2. Velg maks og min hastigheter'!$E$7,160,IF($E888&lt;='2. Velg maks og min hastigheter'!$E$8,200,IF($E888&lt;='2. Velg maks og min hastigheter'!$E$9,250,IF($E888&lt;='2. Velg maks og min hastigheter'!$E$10,315,IF($E888&lt;='2. Velg maks og min hastigheter'!$E$11,400,IF($E888&lt;='2. Velg maks og min hastigheter'!$E$12,500,IF($E888&lt;='2. Velg maks og min hastigheter'!$E$13,630,"Bruk rektangulært")))))))))))</f>
        <v/>
      </c>
      <c r="G888" s="170"/>
      <c r="H888" s="170"/>
      <c r="I888" s="172" t="str">
        <f>IFERROR(IF(OR($E888="",F888=""),"",IF(AND(F888="Bruk rektangulært",G888=""),"",ROUND(IF(G888&lt;&gt;"",IF( VLOOKUP(G888,'Dim, min og maks'!$A$2:$F$54,6,FALSE)&lt;&gt;0,'1. Prosjekteringsverktøy'!E888/3600/VLOOKUP(G888,'Dim, min og maks'!$A$2:$F$54,6,FALSE),(E888/3600)/(((G888/2/1000))^2*PI())),IF( VLOOKUP(F888,'Dim, min og maks'!$A$2:$F$54,6,FALSE)&lt;&gt;0,'1. Prosjekteringsverktøy'!E888/3600/VLOOKUP($F888,'Dim, min og maks'!$A$2:$F$54,6,FALSE),($E888/3600)/((($F888/2/1000))^2*PI()))),1))),"Dim finnes ikke")</f>
        <v/>
      </c>
      <c r="J888" s="173" t="str">
        <f>IFERROR(ROUND(IF($F888=0,"",IF(H888=CAV!$A$3,E888,IF(G888&lt;&gt;"",IF($G888=100,'2. Velg maks og min hastigheter'!$H$5,IF($G888=125,'2. Velg maks og min hastigheter'!$H$6,IF($G888=160,'2. Velg maks og min hastigheter'!$H$7,IF($G888=200,'2. Velg maks og min hastigheter'!$H$8,IF($G888=250,'2. Velg maks og min hastigheter'!$H$9,IF($G888=315,'2. Velg maks og min hastigheter'!$H$10,IF($G888=400,'2. Velg maks og min hastigheter'!$H$11,IF($G888=500,'2. Velg maks og min hastigheter'!$H$12,IF($G888=630,'2. Velg maks og min hastigheter'!$H$13,VLOOKUP($G888,'Dim, min og maks'!$A$11:$H$54,6,FALSE)*3600*1.5))))))))),IF($F888=100,'2. Velg maks og min hastigheter'!$H$5,IF($F888=125,'2. Velg maks og min hastigheter'!$H$6,IF($F888=160,'2. Velg maks og min hastigheter'!$H$7,IF($F888=200,'2. Velg maks og min hastigheter'!$H$8,IF($F888=250,'2. Velg maks og min hastigheter'!$H$9,IF($F888=315,'2. Velg maks og min hastigheter'!$H$10,IF($F888=400,'2. Velg maks og min hastigheter'!$H$11,IF($F888=500,'2. Velg maks og min hastigheter'!$H$12,IF($F888=630,'2. Velg maks og min hastigheter'!$H$13,VLOOKUP($F888,'Dim, min og maks'!$A$11:$H$54,6,FALSE)*3600*1.5)))))))))))),0),"")</f>
        <v/>
      </c>
      <c r="K888" s="174"/>
      <c r="L888" s="175" t="str">
        <f t="shared" si="31"/>
        <v/>
      </c>
      <c r="M888" s="233" t="str">
        <f t="shared" si="30"/>
        <v/>
      </c>
      <c r="N888" s="233"/>
      <c r="O888" s="233"/>
      <c r="P888" s="164"/>
    </row>
    <row r="889" spans="1:16" ht="15" customHeight="1" x14ac:dyDescent="0.3">
      <c r="A889" s="155"/>
      <c r="B889" s="174" t="s">
        <v>425</v>
      </c>
      <c r="C889" s="164"/>
      <c r="D889" s="164"/>
      <c r="E889" s="164"/>
      <c r="F889" s="169" t="str">
        <f>IF($E889&lt;20,"",IF(H889=CAV!$A$3,IF($E889&lt;='CAV hastighet'!$E$5,100,IF($E889&lt;='CAV hastighet'!$E$6,125,IF($E889&lt;='CAV hastighet'!$E$7,160,IF($E889&lt;='CAV hastighet'!$E$8,200,IF($E889&lt;='CAV hastighet'!$E$9,250,IF($E889&lt;='CAV hastighet'!$E$10,315,IF($E889&lt;='CAV hastighet'!$E$11,400,IF($E889&lt;='CAV hastighet'!$E$12,500,IF($E889&lt;='CAV hastighet'!$E$13,630,"Dim må overstyres"))))))))),IF($E889&lt;='2. Velg maks og min hastigheter'!$E$5,100,IF($E889&lt;='2. Velg maks og min hastigheter'!$E$6,125,IF($E889&lt;='2. Velg maks og min hastigheter'!$E$7,160,IF($E889&lt;='2. Velg maks og min hastigheter'!$E$8,200,IF($E889&lt;='2. Velg maks og min hastigheter'!$E$9,250,IF($E889&lt;='2. Velg maks og min hastigheter'!$E$10,315,IF($E889&lt;='2. Velg maks og min hastigheter'!$E$11,400,IF($E889&lt;='2. Velg maks og min hastigheter'!$E$12,500,IF($E889&lt;='2. Velg maks og min hastigheter'!$E$13,630,"Bruk rektangulært")))))))))))</f>
        <v/>
      </c>
      <c r="G889" s="170"/>
      <c r="H889" s="170"/>
      <c r="I889" s="172" t="str">
        <f>IFERROR(IF(OR($E889="",F889=""),"",IF(AND(F889="Bruk rektangulært",G889=""),"",ROUND(IF(G889&lt;&gt;"",IF( VLOOKUP(G889,'Dim, min og maks'!$A$2:$F$54,6,FALSE)&lt;&gt;0,'1. Prosjekteringsverktøy'!E889/3600/VLOOKUP(G889,'Dim, min og maks'!$A$2:$F$54,6,FALSE),(E889/3600)/(((G889/2/1000))^2*PI())),IF( VLOOKUP(F889,'Dim, min og maks'!$A$2:$F$54,6,FALSE)&lt;&gt;0,'1. Prosjekteringsverktøy'!E889/3600/VLOOKUP($F889,'Dim, min og maks'!$A$2:$F$54,6,FALSE),($E889/3600)/((($F889/2/1000))^2*PI()))),1))),"Dim finnes ikke")</f>
        <v/>
      </c>
      <c r="J889" s="173" t="str">
        <f>IFERROR(ROUND(IF($F889=0,"",IF(H889=CAV!$A$3,E889,IF(G889&lt;&gt;"",IF($G889=100,'2. Velg maks og min hastigheter'!$H$5,IF($G889=125,'2. Velg maks og min hastigheter'!$H$6,IF($G889=160,'2. Velg maks og min hastigheter'!$H$7,IF($G889=200,'2. Velg maks og min hastigheter'!$H$8,IF($G889=250,'2. Velg maks og min hastigheter'!$H$9,IF($G889=315,'2. Velg maks og min hastigheter'!$H$10,IF($G889=400,'2. Velg maks og min hastigheter'!$H$11,IF($G889=500,'2. Velg maks og min hastigheter'!$H$12,IF($G889=630,'2. Velg maks og min hastigheter'!$H$13,VLOOKUP($G889,'Dim, min og maks'!$A$11:$H$54,6,FALSE)*3600*1.5))))))))),IF($F889=100,'2. Velg maks og min hastigheter'!$H$5,IF($F889=125,'2. Velg maks og min hastigheter'!$H$6,IF($F889=160,'2. Velg maks og min hastigheter'!$H$7,IF($F889=200,'2. Velg maks og min hastigheter'!$H$8,IF($F889=250,'2. Velg maks og min hastigheter'!$H$9,IF($F889=315,'2. Velg maks og min hastigheter'!$H$10,IF($F889=400,'2. Velg maks og min hastigheter'!$H$11,IF($F889=500,'2. Velg maks og min hastigheter'!$H$12,IF($F889=630,'2. Velg maks og min hastigheter'!$H$13,VLOOKUP($F889,'Dim, min og maks'!$A$11:$H$54,6,FALSE)*3600*1.5)))))))))))),0),"")</f>
        <v/>
      </c>
      <c r="K889" s="174"/>
      <c r="L889" s="175" t="str">
        <f t="shared" si="31"/>
        <v/>
      </c>
      <c r="M889" s="233" t="str">
        <f t="shared" si="30"/>
        <v/>
      </c>
      <c r="N889" s="233"/>
      <c r="O889" s="233"/>
      <c r="P889" s="164"/>
    </row>
    <row r="890" spans="1:16" ht="15" customHeight="1" x14ac:dyDescent="0.3">
      <c r="A890" s="155"/>
      <c r="B890" s="174" t="s">
        <v>425</v>
      </c>
      <c r="C890" s="164"/>
      <c r="D890" s="164"/>
      <c r="E890" s="164"/>
      <c r="F890" s="169" t="str">
        <f>IF($E890&lt;20,"",IF(H890=CAV!$A$3,IF($E890&lt;='CAV hastighet'!$E$5,100,IF($E890&lt;='CAV hastighet'!$E$6,125,IF($E890&lt;='CAV hastighet'!$E$7,160,IF($E890&lt;='CAV hastighet'!$E$8,200,IF($E890&lt;='CAV hastighet'!$E$9,250,IF($E890&lt;='CAV hastighet'!$E$10,315,IF($E890&lt;='CAV hastighet'!$E$11,400,IF($E890&lt;='CAV hastighet'!$E$12,500,IF($E890&lt;='CAV hastighet'!$E$13,630,"Dim må overstyres"))))))))),IF($E890&lt;='2. Velg maks og min hastigheter'!$E$5,100,IF($E890&lt;='2. Velg maks og min hastigheter'!$E$6,125,IF($E890&lt;='2. Velg maks og min hastigheter'!$E$7,160,IF($E890&lt;='2. Velg maks og min hastigheter'!$E$8,200,IF($E890&lt;='2. Velg maks og min hastigheter'!$E$9,250,IF($E890&lt;='2. Velg maks og min hastigheter'!$E$10,315,IF($E890&lt;='2. Velg maks og min hastigheter'!$E$11,400,IF($E890&lt;='2. Velg maks og min hastigheter'!$E$12,500,IF($E890&lt;='2. Velg maks og min hastigheter'!$E$13,630,"Bruk rektangulært")))))))))))</f>
        <v/>
      </c>
      <c r="G890" s="170"/>
      <c r="H890" s="170"/>
      <c r="I890" s="172" t="str">
        <f>IFERROR(IF(OR($E890="",F890=""),"",IF(AND(F890="Bruk rektangulært",G890=""),"",ROUND(IF(G890&lt;&gt;"",IF( VLOOKUP(G890,'Dim, min og maks'!$A$2:$F$54,6,FALSE)&lt;&gt;0,'1. Prosjekteringsverktøy'!E890/3600/VLOOKUP(G890,'Dim, min og maks'!$A$2:$F$54,6,FALSE),(E890/3600)/(((G890/2/1000))^2*PI())),IF( VLOOKUP(F890,'Dim, min og maks'!$A$2:$F$54,6,FALSE)&lt;&gt;0,'1. Prosjekteringsverktøy'!E890/3600/VLOOKUP($F890,'Dim, min og maks'!$A$2:$F$54,6,FALSE),($E890/3600)/((($F890/2/1000))^2*PI()))),1))),"Dim finnes ikke")</f>
        <v/>
      </c>
      <c r="J890" s="173" t="str">
        <f>IFERROR(ROUND(IF($F890=0,"",IF(H890=CAV!$A$3,E890,IF(G890&lt;&gt;"",IF($G890=100,'2. Velg maks og min hastigheter'!$H$5,IF($G890=125,'2. Velg maks og min hastigheter'!$H$6,IF($G890=160,'2. Velg maks og min hastigheter'!$H$7,IF($G890=200,'2. Velg maks og min hastigheter'!$H$8,IF($G890=250,'2. Velg maks og min hastigheter'!$H$9,IF($G890=315,'2. Velg maks og min hastigheter'!$H$10,IF($G890=400,'2. Velg maks og min hastigheter'!$H$11,IF($G890=500,'2. Velg maks og min hastigheter'!$H$12,IF($G890=630,'2. Velg maks og min hastigheter'!$H$13,VLOOKUP($G890,'Dim, min og maks'!$A$11:$H$54,6,FALSE)*3600*1.5))))))))),IF($F890=100,'2. Velg maks og min hastigheter'!$H$5,IF($F890=125,'2. Velg maks og min hastigheter'!$H$6,IF($F890=160,'2. Velg maks og min hastigheter'!$H$7,IF($F890=200,'2. Velg maks og min hastigheter'!$H$8,IF($F890=250,'2. Velg maks og min hastigheter'!$H$9,IF($F890=315,'2. Velg maks og min hastigheter'!$H$10,IF($F890=400,'2. Velg maks og min hastigheter'!$H$11,IF($F890=500,'2. Velg maks og min hastigheter'!$H$12,IF($F890=630,'2. Velg maks og min hastigheter'!$H$13,VLOOKUP($F890,'Dim, min og maks'!$A$11:$H$54,6,FALSE)*3600*1.5)))))))))))),0),"")</f>
        <v/>
      </c>
      <c r="K890" s="174"/>
      <c r="L890" s="175" t="str">
        <f t="shared" si="31"/>
        <v/>
      </c>
      <c r="M890" s="233" t="str">
        <f t="shared" si="30"/>
        <v/>
      </c>
      <c r="N890" s="233"/>
      <c r="O890" s="233"/>
      <c r="P890" s="164"/>
    </row>
    <row r="891" spans="1:16" ht="15" customHeight="1" x14ac:dyDescent="0.3">
      <c r="A891" s="155"/>
      <c r="B891" s="174" t="s">
        <v>425</v>
      </c>
      <c r="C891" s="164"/>
      <c r="D891" s="164"/>
      <c r="E891" s="164"/>
      <c r="F891" s="169" t="str">
        <f>IF($E891&lt;20,"",IF(H891=CAV!$A$3,IF($E891&lt;='CAV hastighet'!$E$5,100,IF($E891&lt;='CAV hastighet'!$E$6,125,IF($E891&lt;='CAV hastighet'!$E$7,160,IF($E891&lt;='CAV hastighet'!$E$8,200,IF($E891&lt;='CAV hastighet'!$E$9,250,IF($E891&lt;='CAV hastighet'!$E$10,315,IF($E891&lt;='CAV hastighet'!$E$11,400,IF($E891&lt;='CAV hastighet'!$E$12,500,IF($E891&lt;='CAV hastighet'!$E$13,630,"Dim må overstyres"))))))))),IF($E891&lt;='2. Velg maks og min hastigheter'!$E$5,100,IF($E891&lt;='2. Velg maks og min hastigheter'!$E$6,125,IF($E891&lt;='2. Velg maks og min hastigheter'!$E$7,160,IF($E891&lt;='2. Velg maks og min hastigheter'!$E$8,200,IF($E891&lt;='2. Velg maks og min hastigheter'!$E$9,250,IF($E891&lt;='2. Velg maks og min hastigheter'!$E$10,315,IF($E891&lt;='2. Velg maks og min hastigheter'!$E$11,400,IF($E891&lt;='2. Velg maks og min hastigheter'!$E$12,500,IF($E891&lt;='2. Velg maks og min hastigheter'!$E$13,630,"Bruk rektangulært")))))))))))</f>
        <v/>
      </c>
      <c r="G891" s="170"/>
      <c r="H891" s="170"/>
      <c r="I891" s="172" t="str">
        <f>IFERROR(IF(OR($E891="",F891=""),"",IF(AND(F891="Bruk rektangulært",G891=""),"",ROUND(IF(G891&lt;&gt;"",IF( VLOOKUP(G891,'Dim, min og maks'!$A$2:$F$54,6,FALSE)&lt;&gt;0,'1. Prosjekteringsverktøy'!E891/3600/VLOOKUP(G891,'Dim, min og maks'!$A$2:$F$54,6,FALSE),(E891/3600)/(((G891/2/1000))^2*PI())),IF( VLOOKUP(F891,'Dim, min og maks'!$A$2:$F$54,6,FALSE)&lt;&gt;0,'1. Prosjekteringsverktøy'!E891/3600/VLOOKUP($F891,'Dim, min og maks'!$A$2:$F$54,6,FALSE),($E891/3600)/((($F891/2/1000))^2*PI()))),1))),"Dim finnes ikke")</f>
        <v/>
      </c>
      <c r="J891" s="173" t="str">
        <f>IFERROR(ROUND(IF($F891=0,"",IF(H891=CAV!$A$3,E891,IF(G891&lt;&gt;"",IF($G891=100,'2. Velg maks og min hastigheter'!$H$5,IF($G891=125,'2. Velg maks og min hastigheter'!$H$6,IF($G891=160,'2. Velg maks og min hastigheter'!$H$7,IF($G891=200,'2. Velg maks og min hastigheter'!$H$8,IF($G891=250,'2. Velg maks og min hastigheter'!$H$9,IF($G891=315,'2. Velg maks og min hastigheter'!$H$10,IF($G891=400,'2. Velg maks og min hastigheter'!$H$11,IF($G891=500,'2. Velg maks og min hastigheter'!$H$12,IF($G891=630,'2. Velg maks og min hastigheter'!$H$13,VLOOKUP($G891,'Dim, min og maks'!$A$11:$H$54,6,FALSE)*3600*1.5))))))))),IF($F891=100,'2. Velg maks og min hastigheter'!$H$5,IF($F891=125,'2. Velg maks og min hastigheter'!$H$6,IF($F891=160,'2. Velg maks og min hastigheter'!$H$7,IF($F891=200,'2. Velg maks og min hastigheter'!$H$8,IF($F891=250,'2. Velg maks og min hastigheter'!$H$9,IF($F891=315,'2. Velg maks og min hastigheter'!$H$10,IF($F891=400,'2. Velg maks og min hastigheter'!$H$11,IF($F891=500,'2. Velg maks og min hastigheter'!$H$12,IF($F891=630,'2. Velg maks og min hastigheter'!$H$13,VLOOKUP($F891,'Dim, min og maks'!$A$11:$H$54,6,FALSE)*3600*1.5)))))))))))),0),"")</f>
        <v/>
      </c>
      <c r="K891" s="174"/>
      <c r="L891" s="175" t="str">
        <f t="shared" si="31"/>
        <v/>
      </c>
      <c r="M891" s="233" t="str">
        <f t="shared" si="30"/>
        <v/>
      </c>
      <c r="N891" s="233"/>
      <c r="O891" s="233"/>
      <c r="P891" s="164"/>
    </row>
    <row r="892" spans="1:16" ht="15" customHeight="1" x14ac:dyDescent="0.3">
      <c r="A892" s="155"/>
      <c r="B892" s="174" t="s">
        <v>425</v>
      </c>
      <c r="C892" s="164"/>
      <c r="D892" s="164"/>
      <c r="E892" s="164"/>
      <c r="F892" s="169" t="str">
        <f>IF($E892&lt;20,"",IF(H892=CAV!$A$3,IF($E892&lt;='CAV hastighet'!$E$5,100,IF($E892&lt;='CAV hastighet'!$E$6,125,IF($E892&lt;='CAV hastighet'!$E$7,160,IF($E892&lt;='CAV hastighet'!$E$8,200,IF($E892&lt;='CAV hastighet'!$E$9,250,IF($E892&lt;='CAV hastighet'!$E$10,315,IF($E892&lt;='CAV hastighet'!$E$11,400,IF($E892&lt;='CAV hastighet'!$E$12,500,IF($E892&lt;='CAV hastighet'!$E$13,630,"Dim må overstyres"))))))))),IF($E892&lt;='2. Velg maks og min hastigheter'!$E$5,100,IF($E892&lt;='2. Velg maks og min hastigheter'!$E$6,125,IF($E892&lt;='2. Velg maks og min hastigheter'!$E$7,160,IF($E892&lt;='2. Velg maks og min hastigheter'!$E$8,200,IF($E892&lt;='2. Velg maks og min hastigheter'!$E$9,250,IF($E892&lt;='2. Velg maks og min hastigheter'!$E$10,315,IF($E892&lt;='2. Velg maks og min hastigheter'!$E$11,400,IF($E892&lt;='2. Velg maks og min hastigheter'!$E$12,500,IF($E892&lt;='2. Velg maks og min hastigheter'!$E$13,630,"Bruk rektangulært")))))))))))</f>
        <v/>
      </c>
      <c r="G892" s="170"/>
      <c r="H892" s="170"/>
      <c r="I892" s="172" t="str">
        <f>IFERROR(IF(OR($E892="",F892=""),"",IF(AND(F892="Bruk rektangulært",G892=""),"",ROUND(IF(G892&lt;&gt;"",IF( VLOOKUP(G892,'Dim, min og maks'!$A$2:$F$54,6,FALSE)&lt;&gt;0,'1. Prosjekteringsverktøy'!E892/3600/VLOOKUP(G892,'Dim, min og maks'!$A$2:$F$54,6,FALSE),(E892/3600)/(((G892/2/1000))^2*PI())),IF( VLOOKUP(F892,'Dim, min og maks'!$A$2:$F$54,6,FALSE)&lt;&gt;0,'1. Prosjekteringsverktøy'!E892/3600/VLOOKUP($F892,'Dim, min og maks'!$A$2:$F$54,6,FALSE),($E892/3600)/((($F892/2/1000))^2*PI()))),1))),"Dim finnes ikke")</f>
        <v/>
      </c>
      <c r="J892" s="173" t="str">
        <f>IFERROR(ROUND(IF($F892=0,"",IF(H892=CAV!$A$3,E892,IF(G892&lt;&gt;"",IF($G892=100,'2. Velg maks og min hastigheter'!$H$5,IF($G892=125,'2. Velg maks og min hastigheter'!$H$6,IF($G892=160,'2. Velg maks og min hastigheter'!$H$7,IF($G892=200,'2. Velg maks og min hastigheter'!$H$8,IF($G892=250,'2. Velg maks og min hastigheter'!$H$9,IF($G892=315,'2. Velg maks og min hastigheter'!$H$10,IF($G892=400,'2. Velg maks og min hastigheter'!$H$11,IF($G892=500,'2. Velg maks og min hastigheter'!$H$12,IF($G892=630,'2. Velg maks og min hastigheter'!$H$13,VLOOKUP($G892,'Dim, min og maks'!$A$11:$H$54,6,FALSE)*3600*1.5))))))))),IF($F892=100,'2. Velg maks og min hastigheter'!$H$5,IF($F892=125,'2. Velg maks og min hastigheter'!$H$6,IF($F892=160,'2. Velg maks og min hastigheter'!$H$7,IF($F892=200,'2. Velg maks og min hastigheter'!$H$8,IF($F892=250,'2. Velg maks og min hastigheter'!$H$9,IF($F892=315,'2. Velg maks og min hastigheter'!$H$10,IF($F892=400,'2. Velg maks og min hastigheter'!$H$11,IF($F892=500,'2. Velg maks og min hastigheter'!$H$12,IF($F892=630,'2. Velg maks og min hastigheter'!$H$13,VLOOKUP($F892,'Dim, min og maks'!$A$11:$H$54,6,FALSE)*3600*1.5)))))))))))),0),"")</f>
        <v/>
      </c>
      <c r="K892" s="174"/>
      <c r="L892" s="175" t="str">
        <f t="shared" si="31"/>
        <v/>
      </c>
      <c r="M892" s="233" t="str">
        <f t="shared" si="30"/>
        <v/>
      </c>
      <c r="N892" s="233"/>
      <c r="O892" s="233"/>
      <c r="P892" s="164"/>
    </row>
    <row r="893" spans="1:16" ht="15" customHeight="1" x14ac:dyDescent="0.3">
      <c r="A893" s="155"/>
      <c r="B893" s="174" t="s">
        <v>425</v>
      </c>
      <c r="C893" s="164"/>
      <c r="D893" s="164"/>
      <c r="E893" s="164"/>
      <c r="F893" s="169" t="str">
        <f>IF($E893&lt;20,"",IF(H893=CAV!$A$3,IF($E893&lt;='CAV hastighet'!$E$5,100,IF($E893&lt;='CAV hastighet'!$E$6,125,IF($E893&lt;='CAV hastighet'!$E$7,160,IF($E893&lt;='CAV hastighet'!$E$8,200,IF($E893&lt;='CAV hastighet'!$E$9,250,IF($E893&lt;='CAV hastighet'!$E$10,315,IF($E893&lt;='CAV hastighet'!$E$11,400,IF($E893&lt;='CAV hastighet'!$E$12,500,IF($E893&lt;='CAV hastighet'!$E$13,630,"Dim må overstyres"))))))))),IF($E893&lt;='2. Velg maks og min hastigheter'!$E$5,100,IF($E893&lt;='2. Velg maks og min hastigheter'!$E$6,125,IF($E893&lt;='2. Velg maks og min hastigheter'!$E$7,160,IF($E893&lt;='2. Velg maks og min hastigheter'!$E$8,200,IF($E893&lt;='2. Velg maks og min hastigheter'!$E$9,250,IF($E893&lt;='2. Velg maks og min hastigheter'!$E$10,315,IF($E893&lt;='2. Velg maks og min hastigheter'!$E$11,400,IF($E893&lt;='2. Velg maks og min hastigheter'!$E$12,500,IF($E893&lt;='2. Velg maks og min hastigheter'!$E$13,630,"Bruk rektangulært")))))))))))</f>
        <v/>
      </c>
      <c r="G893" s="170"/>
      <c r="H893" s="170"/>
      <c r="I893" s="172" t="str">
        <f>IFERROR(IF(OR($E893="",F893=""),"",IF(AND(F893="Bruk rektangulært",G893=""),"",ROUND(IF(G893&lt;&gt;"",IF( VLOOKUP(G893,'Dim, min og maks'!$A$2:$F$54,6,FALSE)&lt;&gt;0,'1. Prosjekteringsverktøy'!E893/3600/VLOOKUP(G893,'Dim, min og maks'!$A$2:$F$54,6,FALSE),(E893/3600)/(((G893/2/1000))^2*PI())),IF( VLOOKUP(F893,'Dim, min og maks'!$A$2:$F$54,6,FALSE)&lt;&gt;0,'1. Prosjekteringsverktøy'!E893/3600/VLOOKUP($F893,'Dim, min og maks'!$A$2:$F$54,6,FALSE),($E893/3600)/((($F893/2/1000))^2*PI()))),1))),"Dim finnes ikke")</f>
        <v/>
      </c>
      <c r="J893" s="173" t="str">
        <f>IFERROR(ROUND(IF($F893=0,"",IF(H893=CAV!$A$3,E893,IF(G893&lt;&gt;"",IF($G893=100,'2. Velg maks og min hastigheter'!$H$5,IF($G893=125,'2. Velg maks og min hastigheter'!$H$6,IF($G893=160,'2. Velg maks og min hastigheter'!$H$7,IF($G893=200,'2. Velg maks og min hastigheter'!$H$8,IF($G893=250,'2. Velg maks og min hastigheter'!$H$9,IF($G893=315,'2. Velg maks og min hastigheter'!$H$10,IF($G893=400,'2. Velg maks og min hastigheter'!$H$11,IF($G893=500,'2. Velg maks og min hastigheter'!$H$12,IF($G893=630,'2. Velg maks og min hastigheter'!$H$13,VLOOKUP($G893,'Dim, min og maks'!$A$11:$H$54,6,FALSE)*3600*1.5))))))))),IF($F893=100,'2. Velg maks og min hastigheter'!$H$5,IF($F893=125,'2. Velg maks og min hastigheter'!$H$6,IF($F893=160,'2. Velg maks og min hastigheter'!$H$7,IF($F893=200,'2. Velg maks og min hastigheter'!$H$8,IF($F893=250,'2. Velg maks og min hastigheter'!$H$9,IF($F893=315,'2. Velg maks og min hastigheter'!$H$10,IF($F893=400,'2. Velg maks og min hastigheter'!$H$11,IF($F893=500,'2. Velg maks og min hastigheter'!$H$12,IF($F893=630,'2. Velg maks og min hastigheter'!$H$13,VLOOKUP($F893,'Dim, min og maks'!$A$11:$H$54,6,FALSE)*3600*1.5)))))))))))),0),"")</f>
        <v/>
      </c>
      <c r="K893" s="174"/>
      <c r="L893" s="175" t="str">
        <f t="shared" si="31"/>
        <v/>
      </c>
      <c r="M893" s="233" t="str">
        <f t="shared" si="30"/>
        <v/>
      </c>
      <c r="N893" s="233"/>
      <c r="O893" s="233"/>
      <c r="P893" s="164"/>
    </row>
    <row r="894" spans="1:16" ht="15" customHeight="1" x14ac:dyDescent="0.3">
      <c r="A894" s="155"/>
      <c r="B894" s="174" t="s">
        <v>425</v>
      </c>
      <c r="C894" s="164"/>
      <c r="D894" s="164"/>
      <c r="E894" s="164"/>
      <c r="F894" s="169" t="str">
        <f>IF($E894&lt;20,"",IF(H894=CAV!$A$3,IF($E894&lt;='CAV hastighet'!$E$5,100,IF($E894&lt;='CAV hastighet'!$E$6,125,IF($E894&lt;='CAV hastighet'!$E$7,160,IF($E894&lt;='CAV hastighet'!$E$8,200,IF($E894&lt;='CAV hastighet'!$E$9,250,IF($E894&lt;='CAV hastighet'!$E$10,315,IF($E894&lt;='CAV hastighet'!$E$11,400,IF($E894&lt;='CAV hastighet'!$E$12,500,IF($E894&lt;='CAV hastighet'!$E$13,630,"Dim må overstyres"))))))))),IF($E894&lt;='2. Velg maks og min hastigheter'!$E$5,100,IF($E894&lt;='2. Velg maks og min hastigheter'!$E$6,125,IF($E894&lt;='2. Velg maks og min hastigheter'!$E$7,160,IF($E894&lt;='2. Velg maks og min hastigheter'!$E$8,200,IF($E894&lt;='2. Velg maks og min hastigheter'!$E$9,250,IF($E894&lt;='2. Velg maks og min hastigheter'!$E$10,315,IF($E894&lt;='2. Velg maks og min hastigheter'!$E$11,400,IF($E894&lt;='2. Velg maks og min hastigheter'!$E$12,500,IF($E894&lt;='2. Velg maks og min hastigheter'!$E$13,630,"Bruk rektangulært")))))))))))</f>
        <v/>
      </c>
      <c r="G894" s="170"/>
      <c r="H894" s="170"/>
      <c r="I894" s="172" t="str">
        <f>IFERROR(IF(OR($E894="",F894=""),"",IF(AND(F894="Bruk rektangulært",G894=""),"",ROUND(IF(G894&lt;&gt;"",IF( VLOOKUP(G894,'Dim, min og maks'!$A$2:$F$54,6,FALSE)&lt;&gt;0,'1. Prosjekteringsverktøy'!E894/3600/VLOOKUP(G894,'Dim, min og maks'!$A$2:$F$54,6,FALSE),(E894/3600)/(((G894/2/1000))^2*PI())),IF( VLOOKUP(F894,'Dim, min og maks'!$A$2:$F$54,6,FALSE)&lt;&gt;0,'1. Prosjekteringsverktøy'!E894/3600/VLOOKUP($F894,'Dim, min og maks'!$A$2:$F$54,6,FALSE),($E894/3600)/((($F894/2/1000))^2*PI()))),1))),"Dim finnes ikke")</f>
        <v/>
      </c>
      <c r="J894" s="173" t="str">
        <f>IFERROR(ROUND(IF($F894=0,"",IF(H894=CAV!$A$3,E894,IF(G894&lt;&gt;"",IF($G894=100,'2. Velg maks og min hastigheter'!$H$5,IF($G894=125,'2. Velg maks og min hastigheter'!$H$6,IF($G894=160,'2. Velg maks og min hastigheter'!$H$7,IF($G894=200,'2. Velg maks og min hastigheter'!$H$8,IF($G894=250,'2. Velg maks og min hastigheter'!$H$9,IF($G894=315,'2. Velg maks og min hastigheter'!$H$10,IF($G894=400,'2. Velg maks og min hastigheter'!$H$11,IF($G894=500,'2. Velg maks og min hastigheter'!$H$12,IF($G894=630,'2. Velg maks og min hastigheter'!$H$13,VLOOKUP($G894,'Dim, min og maks'!$A$11:$H$54,6,FALSE)*3600*1.5))))))))),IF($F894=100,'2. Velg maks og min hastigheter'!$H$5,IF($F894=125,'2. Velg maks og min hastigheter'!$H$6,IF($F894=160,'2. Velg maks og min hastigheter'!$H$7,IF($F894=200,'2. Velg maks og min hastigheter'!$H$8,IF($F894=250,'2. Velg maks og min hastigheter'!$H$9,IF($F894=315,'2. Velg maks og min hastigheter'!$H$10,IF($F894=400,'2. Velg maks og min hastigheter'!$H$11,IF($F894=500,'2. Velg maks og min hastigheter'!$H$12,IF($F894=630,'2. Velg maks og min hastigheter'!$H$13,VLOOKUP($F894,'Dim, min og maks'!$A$11:$H$54,6,FALSE)*3600*1.5)))))))))))),0),"")</f>
        <v/>
      </c>
      <c r="K894" s="174"/>
      <c r="L894" s="175" t="str">
        <f t="shared" si="31"/>
        <v/>
      </c>
      <c r="M894" s="233" t="str">
        <f t="shared" si="30"/>
        <v/>
      </c>
      <c r="N894" s="233"/>
      <c r="O894" s="233"/>
      <c r="P894" s="164"/>
    </row>
    <row r="895" spans="1:16" ht="15" customHeight="1" x14ac:dyDescent="0.3">
      <c r="A895" s="155"/>
      <c r="B895" s="174" t="s">
        <v>425</v>
      </c>
      <c r="C895" s="164"/>
      <c r="D895" s="164"/>
      <c r="E895" s="164"/>
      <c r="F895" s="169" t="str">
        <f>IF($E895&lt;20,"",IF(H895=CAV!$A$3,IF($E895&lt;='CAV hastighet'!$E$5,100,IF($E895&lt;='CAV hastighet'!$E$6,125,IF($E895&lt;='CAV hastighet'!$E$7,160,IF($E895&lt;='CAV hastighet'!$E$8,200,IF($E895&lt;='CAV hastighet'!$E$9,250,IF($E895&lt;='CAV hastighet'!$E$10,315,IF($E895&lt;='CAV hastighet'!$E$11,400,IF($E895&lt;='CAV hastighet'!$E$12,500,IF($E895&lt;='CAV hastighet'!$E$13,630,"Dim må overstyres"))))))))),IF($E895&lt;='2. Velg maks og min hastigheter'!$E$5,100,IF($E895&lt;='2. Velg maks og min hastigheter'!$E$6,125,IF($E895&lt;='2. Velg maks og min hastigheter'!$E$7,160,IF($E895&lt;='2. Velg maks og min hastigheter'!$E$8,200,IF($E895&lt;='2. Velg maks og min hastigheter'!$E$9,250,IF($E895&lt;='2. Velg maks og min hastigheter'!$E$10,315,IF($E895&lt;='2. Velg maks og min hastigheter'!$E$11,400,IF($E895&lt;='2. Velg maks og min hastigheter'!$E$12,500,IF($E895&lt;='2. Velg maks og min hastigheter'!$E$13,630,"Bruk rektangulært")))))))))))</f>
        <v/>
      </c>
      <c r="G895" s="170"/>
      <c r="H895" s="170"/>
      <c r="I895" s="172" t="str">
        <f>IFERROR(IF(OR($E895="",F895=""),"",IF(AND(F895="Bruk rektangulært",G895=""),"",ROUND(IF(G895&lt;&gt;"",IF( VLOOKUP(G895,'Dim, min og maks'!$A$2:$F$54,6,FALSE)&lt;&gt;0,'1. Prosjekteringsverktøy'!E895/3600/VLOOKUP(G895,'Dim, min og maks'!$A$2:$F$54,6,FALSE),(E895/3600)/(((G895/2/1000))^2*PI())),IF( VLOOKUP(F895,'Dim, min og maks'!$A$2:$F$54,6,FALSE)&lt;&gt;0,'1. Prosjekteringsverktøy'!E895/3600/VLOOKUP($F895,'Dim, min og maks'!$A$2:$F$54,6,FALSE),($E895/3600)/((($F895/2/1000))^2*PI()))),1))),"Dim finnes ikke")</f>
        <v/>
      </c>
      <c r="J895" s="173" t="str">
        <f>IFERROR(ROUND(IF($F895=0,"",IF(H895=CAV!$A$3,E895,IF(G895&lt;&gt;"",IF($G895=100,'2. Velg maks og min hastigheter'!$H$5,IF($G895=125,'2. Velg maks og min hastigheter'!$H$6,IF($G895=160,'2. Velg maks og min hastigheter'!$H$7,IF($G895=200,'2. Velg maks og min hastigheter'!$H$8,IF($G895=250,'2. Velg maks og min hastigheter'!$H$9,IF($G895=315,'2. Velg maks og min hastigheter'!$H$10,IF($G895=400,'2. Velg maks og min hastigheter'!$H$11,IF($G895=500,'2. Velg maks og min hastigheter'!$H$12,IF($G895=630,'2. Velg maks og min hastigheter'!$H$13,VLOOKUP($G895,'Dim, min og maks'!$A$11:$H$54,6,FALSE)*3600*1.5))))))))),IF($F895=100,'2. Velg maks og min hastigheter'!$H$5,IF($F895=125,'2. Velg maks og min hastigheter'!$H$6,IF($F895=160,'2. Velg maks og min hastigheter'!$H$7,IF($F895=200,'2. Velg maks og min hastigheter'!$H$8,IF($F895=250,'2. Velg maks og min hastigheter'!$H$9,IF($F895=315,'2. Velg maks og min hastigheter'!$H$10,IF($F895=400,'2. Velg maks og min hastigheter'!$H$11,IF($F895=500,'2. Velg maks og min hastigheter'!$H$12,IF($F895=630,'2. Velg maks og min hastigheter'!$H$13,VLOOKUP($F895,'Dim, min og maks'!$A$11:$H$54,6,FALSE)*3600*1.5)))))))))))),0),"")</f>
        <v/>
      </c>
      <c r="K895" s="174"/>
      <c r="L895" s="175" t="str">
        <f t="shared" si="31"/>
        <v/>
      </c>
      <c r="M895" s="233" t="str">
        <f t="shared" si="30"/>
        <v/>
      </c>
      <c r="N895" s="233"/>
      <c r="O895" s="233"/>
      <c r="P895" s="164"/>
    </row>
    <row r="896" spans="1:16" ht="15" customHeight="1" x14ac:dyDescent="0.3">
      <c r="A896" s="155"/>
      <c r="B896" s="174" t="s">
        <v>425</v>
      </c>
      <c r="C896" s="164"/>
      <c r="D896" s="164"/>
      <c r="E896" s="164"/>
      <c r="F896" s="169" t="str">
        <f>IF($E896&lt;20,"",IF(H896=CAV!$A$3,IF($E896&lt;='CAV hastighet'!$E$5,100,IF($E896&lt;='CAV hastighet'!$E$6,125,IF($E896&lt;='CAV hastighet'!$E$7,160,IF($E896&lt;='CAV hastighet'!$E$8,200,IF($E896&lt;='CAV hastighet'!$E$9,250,IF($E896&lt;='CAV hastighet'!$E$10,315,IF($E896&lt;='CAV hastighet'!$E$11,400,IF($E896&lt;='CAV hastighet'!$E$12,500,IF($E896&lt;='CAV hastighet'!$E$13,630,"Dim må overstyres"))))))))),IF($E896&lt;='2. Velg maks og min hastigheter'!$E$5,100,IF($E896&lt;='2. Velg maks og min hastigheter'!$E$6,125,IF($E896&lt;='2. Velg maks og min hastigheter'!$E$7,160,IF($E896&lt;='2. Velg maks og min hastigheter'!$E$8,200,IF($E896&lt;='2. Velg maks og min hastigheter'!$E$9,250,IF($E896&lt;='2. Velg maks og min hastigheter'!$E$10,315,IF($E896&lt;='2. Velg maks og min hastigheter'!$E$11,400,IF($E896&lt;='2. Velg maks og min hastigheter'!$E$12,500,IF($E896&lt;='2. Velg maks og min hastigheter'!$E$13,630,"Bruk rektangulært")))))))))))</f>
        <v/>
      </c>
      <c r="G896" s="170"/>
      <c r="H896" s="170"/>
      <c r="I896" s="172" t="str">
        <f>IFERROR(IF(OR($E896="",F896=""),"",IF(AND(F896="Bruk rektangulært",G896=""),"",ROUND(IF(G896&lt;&gt;"",IF( VLOOKUP(G896,'Dim, min og maks'!$A$2:$F$54,6,FALSE)&lt;&gt;0,'1. Prosjekteringsverktøy'!E896/3600/VLOOKUP(G896,'Dim, min og maks'!$A$2:$F$54,6,FALSE),(E896/3600)/(((G896/2/1000))^2*PI())),IF( VLOOKUP(F896,'Dim, min og maks'!$A$2:$F$54,6,FALSE)&lt;&gt;0,'1. Prosjekteringsverktøy'!E896/3600/VLOOKUP($F896,'Dim, min og maks'!$A$2:$F$54,6,FALSE),($E896/3600)/((($F896/2/1000))^2*PI()))),1))),"Dim finnes ikke")</f>
        <v/>
      </c>
      <c r="J896" s="173" t="str">
        <f>IFERROR(ROUND(IF($F896=0,"",IF(H896=CAV!$A$3,E896,IF(G896&lt;&gt;"",IF($G896=100,'2. Velg maks og min hastigheter'!$H$5,IF($G896=125,'2. Velg maks og min hastigheter'!$H$6,IF($G896=160,'2. Velg maks og min hastigheter'!$H$7,IF($G896=200,'2. Velg maks og min hastigheter'!$H$8,IF($G896=250,'2. Velg maks og min hastigheter'!$H$9,IF($G896=315,'2. Velg maks og min hastigheter'!$H$10,IF($G896=400,'2. Velg maks og min hastigheter'!$H$11,IF($G896=500,'2. Velg maks og min hastigheter'!$H$12,IF($G896=630,'2. Velg maks og min hastigheter'!$H$13,VLOOKUP($G896,'Dim, min og maks'!$A$11:$H$54,6,FALSE)*3600*1.5))))))))),IF($F896=100,'2. Velg maks og min hastigheter'!$H$5,IF($F896=125,'2. Velg maks og min hastigheter'!$H$6,IF($F896=160,'2. Velg maks og min hastigheter'!$H$7,IF($F896=200,'2. Velg maks og min hastigheter'!$H$8,IF($F896=250,'2. Velg maks og min hastigheter'!$H$9,IF($F896=315,'2. Velg maks og min hastigheter'!$H$10,IF($F896=400,'2. Velg maks og min hastigheter'!$H$11,IF($F896=500,'2. Velg maks og min hastigheter'!$H$12,IF($F896=630,'2. Velg maks og min hastigheter'!$H$13,VLOOKUP($F896,'Dim, min og maks'!$A$11:$H$54,6,FALSE)*3600*1.5)))))))))))),0),"")</f>
        <v/>
      </c>
      <c r="K896" s="174"/>
      <c r="L896" s="175" t="str">
        <f t="shared" si="31"/>
        <v/>
      </c>
      <c r="M896" s="233" t="str">
        <f t="shared" si="30"/>
        <v/>
      </c>
      <c r="N896" s="233"/>
      <c r="O896" s="233"/>
      <c r="P896" s="164"/>
    </row>
    <row r="897" spans="1:16" ht="15" customHeight="1" x14ac:dyDescent="0.3">
      <c r="A897" s="155"/>
      <c r="B897" s="174" t="s">
        <v>425</v>
      </c>
      <c r="C897" s="164"/>
      <c r="D897" s="164"/>
      <c r="E897" s="164"/>
      <c r="F897" s="169" t="str">
        <f>IF($E897&lt;20,"",IF(H897=CAV!$A$3,IF($E897&lt;='CAV hastighet'!$E$5,100,IF($E897&lt;='CAV hastighet'!$E$6,125,IF($E897&lt;='CAV hastighet'!$E$7,160,IF($E897&lt;='CAV hastighet'!$E$8,200,IF($E897&lt;='CAV hastighet'!$E$9,250,IF($E897&lt;='CAV hastighet'!$E$10,315,IF($E897&lt;='CAV hastighet'!$E$11,400,IF($E897&lt;='CAV hastighet'!$E$12,500,IF($E897&lt;='CAV hastighet'!$E$13,630,"Dim må overstyres"))))))))),IF($E897&lt;='2. Velg maks og min hastigheter'!$E$5,100,IF($E897&lt;='2. Velg maks og min hastigheter'!$E$6,125,IF($E897&lt;='2. Velg maks og min hastigheter'!$E$7,160,IF($E897&lt;='2. Velg maks og min hastigheter'!$E$8,200,IF($E897&lt;='2. Velg maks og min hastigheter'!$E$9,250,IF($E897&lt;='2. Velg maks og min hastigheter'!$E$10,315,IF($E897&lt;='2. Velg maks og min hastigheter'!$E$11,400,IF($E897&lt;='2. Velg maks og min hastigheter'!$E$12,500,IF($E897&lt;='2. Velg maks og min hastigheter'!$E$13,630,"Bruk rektangulært")))))))))))</f>
        <v/>
      </c>
      <c r="G897" s="170"/>
      <c r="H897" s="170"/>
      <c r="I897" s="172" t="str">
        <f>IFERROR(IF(OR($E897="",F897=""),"",IF(AND(F897="Bruk rektangulært",G897=""),"",ROUND(IF(G897&lt;&gt;"",IF( VLOOKUP(G897,'Dim, min og maks'!$A$2:$F$54,6,FALSE)&lt;&gt;0,'1. Prosjekteringsverktøy'!E897/3600/VLOOKUP(G897,'Dim, min og maks'!$A$2:$F$54,6,FALSE),(E897/3600)/(((G897/2/1000))^2*PI())),IF( VLOOKUP(F897,'Dim, min og maks'!$A$2:$F$54,6,FALSE)&lt;&gt;0,'1. Prosjekteringsverktøy'!E897/3600/VLOOKUP($F897,'Dim, min og maks'!$A$2:$F$54,6,FALSE),($E897/3600)/((($F897/2/1000))^2*PI()))),1))),"Dim finnes ikke")</f>
        <v/>
      </c>
      <c r="J897" s="173" t="str">
        <f>IFERROR(ROUND(IF($F897=0,"",IF(H897=CAV!$A$3,E897,IF(G897&lt;&gt;"",IF($G897=100,'2. Velg maks og min hastigheter'!$H$5,IF($G897=125,'2. Velg maks og min hastigheter'!$H$6,IF($G897=160,'2. Velg maks og min hastigheter'!$H$7,IF($G897=200,'2. Velg maks og min hastigheter'!$H$8,IF($G897=250,'2. Velg maks og min hastigheter'!$H$9,IF($G897=315,'2. Velg maks og min hastigheter'!$H$10,IF($G897=400,'2. Velg maks og min hastigheter'!$H$11,IF($G897=500,'2. Velg maks og min hastigheter'!$H$12,IF($G897=630,'2. Velg maks og min hastigheter'!$H$13,VLOOKUP($G897,'Dim, min og maks'!$A$11:$H$54,6,FALSE)*3600*1.5))))))))),IF($F897=100,'2. Velg maks og min hastigheter'!$H$5,IF($F897=125,'2. Velg maks og min hastigheter'!$H$6,IF($F897=160,'2. Velg maks og min hastigheter'!$H$7,IF($F897=200,'2. Velg maks og min hastigheter'!$H$8,IF($F897=250,'2. Velg maks og min hastigheter'!$H$9,IF($F897=315,'2. Velg maks og min hastigheter'!$H$10,IF($F897=400,'2. Velg maks og min hastigheter'!$H$11,IF($F897=500,'2. Velg maks og min hastigheter'!$H$12,IF($F897=630,'2. Velg maks og min hastigheter'!$H$13,VLOOKUP($F897,'Dim, min og maks'!$A$11:$H$54,6,FALSE)*3600*1.5)))))))))))),0),"")</f>
        <v/>
      </c>
      <c r="K897" s="174"/>
      <c r="L897" s="175" t="str">
        <f t="shared" si="31"/>
        <v/>
      </c>
      <c r="M897" s="233" t="str">
        <f t="shared" si="30"/>
        <v/>
      </c>
      <c r="N897" s="233"/>
      <c r="O897" s="233"/>
      <c r="P897" s="164"/>
    </row>
    <row r="898" spans="1:16" ht="15" customHeight="1" x14ac:dyDescent="0.3">
      <c r="A898" s="155"/>
      <c r="B898" s="174" t="s">
        <v>425</v>
      </c>
      <c r="C898" s="164"/>
      <c r="D898" s="164"/>
      <c r="E898" s="164"/>
      <c r="F898" s="169" t="str">
        <f>IF($E898&lt;20,"",IF(H898=CAV!$A$3,IF($E898&lt;='CAV hastighet'!$E$5,100,IF($E898&lt;='CAV hastighet'!$E$6,125,IF($E898&lt;='CAV hastighet'!$E$7,160,IF($E898&lt;='CAV hastighet'!$E$8,200,IF($E898&lt;='CAV hastighet'!$E$9,250,IF($E898&lt;='CAV hastighet'!$E$10,315,IF($E898&lt;='CAV hastighet'!$E$11,400,IF($E898&lt;='CAV hastighet'!$E$12,500,IF($E898&lt;='CAV hastighet'!$E$13,630,"Dim må overstyres"))))))))),IF($E898&lt;='2. Velg maks og min hastigheter'!$E$5,100,IF($E898&lt;='2. Velg maks og min hastigheter'!$E$6,125,IF($E898&lt;='2. Velg maks og min hastigheter'!$E$7,160,IF($E898&lt;='2. Velg maks og min hastigheter'!$E$8,200,IF($E898&lt;='2. Velg maks og min hastigheter'!$E$9,250,IF($E898&lt;='2. Velg maks og min hastigheter'!$E$10,315,IF($E898&lt;='2. Velg maks og min hastigheter'!$E$11,400,IF($E898&lt;='2. Velg maks og min hastigheter'!$E$12,500,IF($E898&lt;='2. Velg maks og min hastigheter'!$E$13,630,"Bruk rektangulært")))))))))))</f>
        <v/>
      </c>
      <c r="G898" s="170"/>
      <c r="H898" s="170"/>
      <c r="I898" s="172" t="str">
        <f>IFERROR(IF(OR($E898="",F898=""),"",IF(AND(F898="Bruk rektangulært",G898=""),"",ROUND(IF(G898&lt;&gt;"",IF( VLOOKUP(G898,'Dim, min og maks'!$A$2:$F$54,6,FALSE)&lt;&gt;0,'1. Prosjekteringsverktøy'!E898/3600/VLOOKUP(G898,'Dim, min og maks'!$A$2:$F$54,6,FALSE),(E898/3600)/(((G898/2/1000))^2*PI())),IF( VLOOKUP(F898,'Dim, min og maks'!$A$2:$F$54,6,FALSE)&lt;&gt;0,'1. Prosjekteringsverktøy'!E898/3600/VLOOKUP($F898,'Dim, min og maks'!$A$2:$F$54,6,FALSE),($E898/3600)/((($F898/2/1000))^2*PI()))),1))),"Dim finnes ikke")</f>
        <v/>
      </c>
      <c r="J898" s="173" t="str">
        <f>IFERROR(ROUND(IF($F898=0,"",IF(H898=CAV!$A$3,E898,IF(G898&lt;&gt;"",IF($G898=100,'2. Velg maks og min hastigheter'!$H$5,IF($G898=125,'2. Velg maks og min hastigheter'!$H$6,IF($G898=160,'2. Velg maks og min hastigheter'!$H$7,IF($G898=200,'2. Velg maks og min hastigheter'!$H$8,IF($G898=250,'2. Velg maks og min hastigheter'!$H$9,IF($G898=315,'2. Velg maks og min hastigheter'!$H$10,IF($G898=400,'2. Velg maks og min hastigheter'!$H$11,IF($G898=500,'2. Velg maks og min hastigheter'!$H$12,IF($G898=630,'2. Velg maks og min hastigheter'!$H$13,VLOOKUP($G898,'Dim, min og maks'!$A$11:$H$54,6,FALSE)*3600*1.5))))))))),IF($F898=100,'2. Velg maks og min hastigheter'!$H$5,IF($F898=125,'2. Velg maks og min hastigheter'!$H$6,IF($F898=160,'2. Velg maks og min hastigheter'!$H$7,IF($F898=200,'2. Velg maks og min hastigheter'!$H$8,IF($F898=250,'2. Velg maks og min hastigheter'!$H$9,IF($F898=315,'2. Velg maks og min hastigheter'!$H$10,IF($F898=400,'2. Velg maks og min hastigheter'!$H$11,IF($F898=500,'2. Velg maks og min hastigheter'!$H$12,IF($F898=630,'2. Velg maks og min hastigheter'!$H$13,VLOOKUP($F898,'Dim, min og maks'!$A$11:$H$54,6,FALSE)*3600*1.5)))))))))))),0),"")</f>
        <v/>
      </c>
      <c r="K898" s="174"/>
      <c r="L898" s="175" t="str">
        <f t="shared" si="31"/>
        <v/>
      </c>
      <c r="M898" s="233" t="str">
        <f t="shared" si="30"/>
        <v/>
      </c>
      <c r="N898" s="233"/>
      <c r="O898" s="233"/>
      <c r="P898" s="164"/>
    </row>
    <row r="899" spans="1:16" ht="15" customHeight="1" x14ac:dyDescent="0.3">
      <c r="A899" s="155"/>
      <c r="B899" s="174" t="s">
        <v>425</v>
      </c>
      <c r="C899" s="164"/>
      <c r="D899" s="164"/>
      <c r="E899" s="164"/>
      <c r="F899" s="169" t="str">
        <f>IF($E899&lt;20,"",IF(H899=CAV!$A$3,IF($E899&lt;='CAV hastighet'!$E$5,100,IF($E899&lt;='CAV hastighet'!$E$6,125,IF($E899&lt;='CAV hastighet'!$E$7,160,IF($E899&lt;='CAV hastighet'!$E$8,200,IF($E899&lt;='CAV hastighet'!$E$9,250,IF($E899&lt;='CAV hastighet'!$E$10,315,IF($E899&lt;='CAV hastighet'!$E$11,400,IF($E899&lt;='CAV hastighet'!$E$12,500,IF($E899&lt;='CAV hastighet'!$E$13,630,"Dim må overstyres"))))))))),IF($E899&lt;='2. Velg maks og min hastigheter'!$E$5,100,IF($E899&lt;='2. Velg maks og min hastigheter'!$E$6,125,IF($E899&lt;='2. Velg maks og min hastigheter'!$E$7,160,IF($E899&lt;='2. Velg maks og min hastigheter'!$E$8,200,IF($E899&lt;='2. Velg maks og min hastigheter'!$E$9,250,IF($E899&lt;='2. Velg maks og min hastigheter'!$E$10,315,IF($E899&lt;='2. Velg maks og min hastigheter'!$E$11,400,IF($E899&lt;='2. Velg maks og min hastigheter'!$E$12,500,IF($E899&lt;='2. Velg maks og min hastigheter'!$E$13,630,"Bruk rektangulært")))))))))))</f>
        <v/>
      </c>
      <c r="G899" s="170"/>
      <c r="H899" s="170"/>
      <c r="I899" s="172" t="str">
        <f>IFERROR(IF(OR($E899="",F899=""),"",IF(AND(F899="Bruk rektangulært",G899=""),"",ROUND(IF(G899&lt;&gt;"",IF( VLOOKUP(G899,'Dim, min og maks'!$A$2:$F$54,6,FALSE)&lt;&gt;0,'1. Prosjekteringsverktøy'!E899/3600/VLOOKUP(G899,'Dim, min og maks'!$A$2:$F$54,6,FALSE),(E899/3600)/(((G899/2/1000))^2*PI())),IF( VLOOKUP(F899,'Dim, min og maks'!$A$2:$F$54,6,FALSE)&lt;&gt;0,'1. Prosjekteringsverktøy'!E899/3600/VLOOKUP($F899,'Dim, min og maks'!$A$2:$F$54,6,FALSE),($E899/3600)/((($F899/2/1000))^2*PI()))),1))),"Dim finnes ikke")</f>
        <v/>
      </c>
      <c r="J899" s="173" t="str">
        <f>IFERROR(ROUND(IF($F899=0,"",IF(H899=CAV!$A$3,E899,IF(G899&lt;&gt;"",IF($G899=100,'2. Velg maks og min hastigheter'!$H$5,IF($G899=125,'2. Velg maks og min hastigheter'!$H$6,IF($G899=160,'2. Velg maks og min hastigheter'!$H$7,IF($G899=200,'2. Velg maks og min hastigheter'!$H$8,IF($G899=250,'2. Velg maks og min hastigheter'!$H$9,IF($G899=315,'2. Velg maks og min hastigheter'!$H$10,IF($G899=400,'2. Velg maks og min hastigheter'!$H$11,IF($G899=500,'2. Velg maks og min hastigheter'!$H$12,IF($G899=630,'2. Velg maks og min hastigheter'!$H$13,VLOOKUP($G899,'Dim, min og maks'!$A$11:$H$54,6,FALSE)*3600*1.5))))))))),IF($F899=100,'2. Velg maks og min hastigheter'!$H$5,IF($F899=125,'2. Velg maks og min hastigheter'!$H$6,IF($F899=160,'2. Velg maks og min hastigheter'!$H$7,IF($F899=200,'2. Velg maks og min hastigheter'!$H$8,IF($F899=250,'2. Velg maks og min hastigheter'!$H$9,IF($F899=315,'2. Velg maks og min hastigheter'!$H$10,IF($F899=400,'2. Velg maks og min hastigheter'!$H$11,IF($F899=500,'2. Velg maks og min hastigheter'!$H$12,IF($F899=630,'2. Velg maks og min hastigheter'!$H$13,VLOOKUP($F899,'Dim, min og maks'!$A$11:$H$54,6,FALSE)*3600*1.5)))))))))))),0),"")</f>
        <v/>
      </c>
      <c r="K899" s="174"/>
      <c r="L899" s="175" t="str">
        <f t="shared" si="31"/>
        <v/>
      </c>
      <c r="M899" s="233" t="str">
        <f t="shared" si="30"/>
        <v/>
      </c>
      <c r="N899" s="233"/>
      <c r="O899" s="233"/>
      <c r="P899" s="164"/>
    </row>
    <row r="900" spans="1:16" ht="15" customHeight="1" x14ac:dyDescent="0.3">
      <c r="A900" s="155"/>
      <c r="B900" s="174" t="s">
        <v>425</v>
      </c>
      <c r="C900" s="164"/>
      <c r="D900" s="164"/>
      <c r="E900" s="164"/>
      <c r="F900" s="169" t="str">
        <f>IF($E900&lt;20,"",IF(H900=CAV!$A$3,IF($E900&lt;='CAV hastighet'!$E$5,100,IF($E900&lt;='CAV hastighet'!$E$6,125,IF($E900&lt;='CAV hastighet'!$E$7,160,IF($E900&lt;='CAV hastighet'!$E$8,200,IF($E900&lt;='CAV hastighet'!$E$9,250,IF($E900&lt;='CAV hastighet'!$E$10,315,IF($E900&lt;='CAV hastighet'!$E$11,400,IF($E900&lt;='CAV hastighet'!$E$12,500,IF($E900&lt;='CAV hastighet'!$E$13,630,"Dim må overstyres"))))))))),IF($E900&lt;='2. Velg maks og min hastigheter'!$E$5,100,IF($E900&lt;='2. Velg maks og min hastigheter'!$E$6,125,IF($E900&lt;='2. Velg maks og min hastigheter'!$E$7,160,IF($E900&lt;='2. Velg maks og min hastigheter'!$E$8,200,IF($E900&lt;='2. Velg maks og min hastigheter'!$E$9,250,IF($E900&lt;='2. Velg maks og min hastigheter'!$E$10,315,IF($E900&lt;='2. Velg maks og min hastigheter'!$E$11,400,IF($E900&lt;='2. Velg maks og min hastigheter'!$E$12,500,IF($E900&lt;='2. Velg maks og min hastigheter'!$E$13,630,"Bruk rektangulært")))))))))))</f>
        <v/>
      </c>
      <c r="G900" s="170"/>
      <c r="H900" s="170"/>
      <c r="I900" s="172" t="str">
        <f>IFERROR(IF(OR($E900="",F900=""),"",IF(AND(F900="Bruk rektangulært",G900=""),"",ROUND(IF(G900&lt;&gt;"",IF( VLOOKUP(G900,'Dim, min og maks'!$A$2:$F$54,6,FALSE)&lt;&gt;0,'1. Prosjekteringsverktøy'!E900/3600/VLOOKUP(G900,'Dim, min og maks'!$A$2:$F$54,6,FALSE),(E900/3600)/(((G900/2/1000))^2*PI())),IF( VLOOKUP(F900,'Dim, min og maks'!$A$2:$F$54,6,FALSE)&lt;&gt;0,'1. Prosjekteringsverktøy'!E900/3600/VLOOKUP($F900,'Dim, min og maks'!$A$2:$F$54,6,FALSE),($E900/3600)/((($F900/2/1000))^2*PI()))),1))),"Dim finnes ikke")</f>
        <v/>
      </c>
      <c r="J900" s="173" t="str">
        <f>IFERROR(ROUND(IF($F900=0,"",IF(H900=CAV!$A$3,E900,IF(G900&lt;&gt;"",IF($G900=100,'2. Velg maks og min hastigheter'!$H$5,IF($G900=125,'2. Velg maks og min hastigheter'!$H$6,IF($G900=160,'2. Velg maks og min hastigheter'!$H$7,IF($G900=200,'2. Velg maks og min hastigheter'!$H$8,IF($G900=250,'2. Velg maks og min hastigheter'!$H$9,IF($G900=315,'2. Velg maks og min hastigheter'!$H$10,IF($G900=400,'2. Velg maks og min hastigheter'!$H$11,IF($G900=500,'2. Velg maks og min hastigheter'!$H$12,IF($G900=630,'2. Velg maks og min hastigheter'!$H$13,VLOOKUP($G900,'Dim, min og maks'!$A$11:$H$54,6,FALSE)*3600*1.5))))))))),IF($F900=100,'2. Velg maks og min hastigheter'!$H$5,IF($F900=125,'2. Velg maks og min hastigheter'!$H$6,IF($F900=160,'2. Velg maks og min hastigheter'!$H$7,IF($F900=200,'2. Velg maks og min hastigheter'!$H$8,IF($F900=250,'2. Velg maks og min hastigheter'!$H$9,IF($F900=315,'2. Velg maks og min hastigheter'!$H$10,IF($F900=400,'2. Velg maks og min hastigheter'!$H$11,IF($F900=500,'2. Velg maks og min hastigheter'!$H$12,IF($F900=630,'2. Velg maks og min hastigheter'!$H$13,VLOOKUP($F900,'Dim, min og maks'!$A$11:$H$54,6,FALSE)*3600*1.5)))))))))))),0),"")</f>
        <v/>
      </c>
      <c r="K900" s="174"/>
      <c r="L900" s="175" t="str">
        <f t="shared" si="31"/>
        <v/>
      </c>
      <c r="M900" s="233" t="str">
        <f t="shared" si="30"/>
        <v/>
      </c>
      <c r="N900" s="233"/>
      <c r="O900" s="233"/>
      <c r="P900" s="164"/>
    </row>
    <row r="901" spans="1:16" ht="15" customHeight="1" x14ac:dyDescent="0.3">
      <c r="A901" s="155"/>
      <c r="B901" s="174" t="s">
        <v>425</v>
      </c>
      <c r="C901" s="164"/>
      <c r="D901" s="164"/>
      <c r="E901" s="164"/>
      <c r="F901" s="169" t="str">
        <f>IF($E901&lt;20,"",IF(H901=CAV!$A$3,IF($E901&lt;='CAV hastighet'!$E$5,100,IF($E901&lt;='CAV hastighet'!$E$6,125,IF($E901&lt;='CAV hastighet'!$E$7,160,IF($E901&lt;='CAV hastighet'!$E$8,200,IF($E901&lt;='CAV hastighet'!$E$9,250,IF($E901&lt;='CAV hastighet'!$E$10,315,IF($E901&lt;='CAV hastighet'!$E$11,400,IF($E901&lt;='CAV hastighet'!$E$12,500,IF($E901&lt;='CAV hastighet'!$E$13,630,"Dim må overstyres"))))))))),IF($E901&lt;='2. Velg maks og min hastigheter'!$E$5,100,IF($E901&lt;='2. Velg maks og min hastigheter'!$E$6,125,IF($E901&lt;='2. Velg maks og min hastigheter'!$E$7,160,IF($E901&lt;='2. Velg maks og min hastigheter'!$E$8,200,IF($E901&lt;='2. Velg maks og min hastigheter'!$E$9,250,IF($E901&lt;='2. Velg maks og min hastigheter'!$E$10,315,IF($E901&lt;='2. Velg maks og min hastigheter'!$E$11,400,IF($E901&lt;='2. Velg maks og min hastigheter'!$E$12,500,IF($E901&lt;='2. Velg maks og min hastigheter'!$E$13,630,"Bruk rektangulært")))))))))))</f>
        <v/>
      </c>
      <c r="G901" s="170"/>
      <c r="H901" s="170"/>
      <c r="I901" s="172" t="str">
        <f>IFERROR(IF(OR($E901="",F901=""),"",IF(AND(F901="Bruk rektangulært",G901=""),"",ROUND(IF(G901&lt;&gt;"",IF( VLOOKUP(G901,'Dim, min og maks'!$A$2:$F$54,6,FALSE)&lt;&gt;0,'1. Prosjekteringsverktøy'!E901/3600/VLOOKUP(G901,'Dim, min og maks'!$A$2:$F$54,6,FALSE),(E901/3600)/(((G901/2/1000))^2*PI())),IF( VLOOKUP(F901,'Dim, min og maks'!$A$2:$F$54,6,FALSE)&lt;&gt;0,'1. Prosjekteringsverktøy'!E901/3600/VLOOKUP($F901,'Dim, min og maks'!$A$2:$F$54,6,FALSE),($E901/3600)/((($F901/2/1000))^2*PI()))),1))),"Dim finnes ikke")</f>
        <v/>
      </c>
      <c r="J901" s="173" t="str">
        <f>IFERROR(ROUND(IF($F901=0,"",IF(H901=CAV!$A$3,E901,IF(G901&lt;&gt;"",IF($G901=100,'2. Velg maks og min hastigheter'!$H$5,IF($G901=125,'2. Velg maks og min hastigheter'!$H$6,IF($G901=160,'2. Velg maks og min hastigheter'!$H$7,IF($G901=200,'2. Velg maks og min hastigheter'!$H$8,IF($G901=250,'2. Velg maks og min hastigheter'!$H$9,IF($G901=315,'2. Velg maks og min hastigheter'!$H$10,IF($G901=400,'2. Velg maks og min hastigheter'!$H$11,IF($G901=500,'2. Velg maks og min hastigheter'!$H$12,IF($G901=630,'2. Velg maks og min hastigheter'!$H$13,VLOOKUP($G901,'Dim, min og maks'!$A$11:$H$54,6,FALSE)*3600*1.5))))))))),IF($F901=100,'2. Velg maks og min hastigheter'!$H$5,IF($F901=125,'2. Velg maks og min hastigheter'!$H$6,IF($F901=160,'2. Velg maks og min hastigheter'!$H$7,IF($F901=200,'2. Velg maks og min hastigheter'!$H$8,IF($F901=250,'2. Velg maks og min hastigheter'!$H$9,IF($F901=315,'2. Velg maks og min hastigheter'!$H$10,IF($F901=400,'2. Velg maks og min hastigheter'!$H$11,IF($F901=500,'2. Velg maks og min hastigheter'!$H$12,IF($F901=630,'2. Velg maks og min hastigheter'!$H$13,VLOOKUP($F901,'Dim, min og maks'!$A$11:$H$54,6,FALSE)*3600*1.5)))))))))))),0),"")</f>
        <v/>
      </c>
      <c r="K901" s="174"/>
      <c r="L901" s="175" t="str">
        <f t="shared" si="31"/>
        <v/>
      </c>
      <c r="M901" s="233" t="str">
        <f t="shared" si="30"/>
        <v/>
      </c>
      <c r="N901" s="233"/>
      <c r="O901" s="233"/>
      <c r="P901" s="164"/>
    </row>
    <row r="902" spans="1:16" ht="15" customHeight="1" x14ac:dyDescent="0.3">
      <c r="A902" s="155"/>
      <c r="B902" s="174" t="s">
        <v>425</v>
      </c>
      <c r="C902" s="164"/>
      <c r="D902" s="164"/>
      <c r="E902" s="164"/>
      <c r="F902" s="169" t="str">
        <f>IF($E902&lt;20,"",IF(H902=CAV!$A$3,IF($E902&lt;='CAV hastighet'!$E$5,100,IF($E902&lt;='CAV hastighet'!$E$6,125,IF($E902&lt;='CAV hastighet'!$E$7,160,IF($E902&lt;='CAV hastighet'!$E$8,200,IF($E902&lt;='CAV hastighet'!$E$9,250,IF($E902&lt;='CAV hastighet'!$E$10,315,IF($E902&lt;='CAV hastighet'!$E$11,400,IF($E902&lt;='CAV hastighet'!$E$12,500,IF($E902&lt;='CAV hastighet'!$E$13,630,"Dim må overstyres"))))))))),IF($E902&lt;='2. Velg maks og min hastigheter'!$E$5,100,IF($E902&lt;='2. Velg maks og min hastigheter'!$E$6,125,IF($E902&lt;='2. Velg maks og min hastigheter'!$E$7,160,IF($E902&lt;='2. Velg maks og min hastigheter'!$E$8,200,IF($E902&lt;='2. Velg maks og min hastigheter'!$E$9,250,IF($E902&lt;='2. Velg maks og min hastigheter'!$E$10,315,IF($E902&lt;='2. Velg maks og min hastigheter'!$E$11,400,IF($E902&lt;='2. Velg maks og min hastigheter'!$E$12,500,IF($E902&lt;='2. Velg maks og min hastigheter'!$E$13,630,"Bruk rektangulært")))))))))))</f>
        <v/>
      </c>
      <c r="G902" s="170"/>
      <c r="H902" s="170"/>
      <c r="I902" s="172" t="str">
        <f>IFERROR(IF(OR($E902="",F902=""),"",IF(AND(F902="Bruk rektangulært",G902=""),"",ROUND(IF(G902&lt;&gt;"",IF( VLOOKUP(G902,'Dim, min og maks'!$A$2:$F$54,6,FALSE)&lt;&gt;0,'1. Prosjekteringsverktøy'!E902/3600/VLOOKUP(G902,'Dim, min og maks'!$A$2:$F$54,6,FALSE),(E902/3600)/(((G902/2/1000))^2*PI())),IF( VLOOKUP(F902,'Dim, min og maks'!$A$2:$F$54,6,FALSE)&lt;&gt;0,'1. Prosjekteringsverktøy'!E902/3600/VLOOKUP($F902,'Dim, min og maks'!$A$2:$F$54,6,FALSE),($E902/3600)/((($F902/2/1000))^2*PI()))),1))),"Dim finnes ikke")</f>
        <v/>
      </c>
      <c r="J902" s="173" t="str">
        <f>IFERROR(ROUND(IF($F902=0,"",IF(H902=CAV!$A$3,E902,IF(G902&lt;&gt;"",IF($G902=100,'2. Velg maks og min hastigheter'!$H$5,IF($G902=125,'2. Velg maks og min hastigheter'!$H$6,IF($G902=160,'2. Velg maks og min hastigheter'!$H$7,IF($G902=200,'2. Velg maks og min hastigheter'!$H$8,IF($G902=250,'2. Velg maks og min hastigheter'!$H$9,IF($G902=315,'2. Velg maks og min hastigheter'!$H$10,IF($G902=400,'2. Velg maks og min hastigheter'!$H$11,IF($G902=500,'2. Velg maks og min hastigheter'!$H$12,IF($G902=630,'2. Velg maks og min hastigheter'!$H$13,VLOOKUP($G902,'Dim, min og maks'!$A$11:$H$54,6,FALSE)*3600*1.5))))))))),IF($F902=100,'2. Velg maks og min hastigheter'!$H$5,IF($F902=125,'2. Velg maks og min hastigheter'!$H$6,IF($F902=160,'2. Velg maks og min hastigheter'!$H$7,IF($F902=200,'2. Velg maks og min hastigheter'!$H$8,IF($F902=250,'2. Velg maks og min hastigheter'!$H$9,IF($F902=315,'2. Velg maks og min hastigheter'!$H$10,IF($F902=400,'2. Velg maks og min hastigheter'!$H$11,IF($F902=500,'2. Velg maks og min hastigheter'!$H$12,IF($F902=630,'2. Velg maks og min hastigheter'!$H$13,VLOOKUP($F902,'Dim, min og maks'!$A$11:$H$54,6,FALSE)*3600*1.5)))))))))))),0),"")</f>
        <v/>
      </c>
      <c r="K902" s="174"/>
      <c r="L902" s="175" t="str">
        <f t="shared" si="31"/>
        <v/>
      </c>
      <c r="M902" s="233" t="str">
        <f t="shared" si="30"/>
        <v/>
      </c>
      <c r="N902" s="233"/>
      <c r="O902" s="233"/>
      <c r="P902" s="164"/>
    </row>
    <row r="903" spans="1:16" ht="15" customHeight="1" x14ac:dyDescent="0.3">
      <c r="A903" s="155"/>
      <c r="B903" s="174" t="s">
        <v>425</v>
      </c>
      <c r="C903" s="164"/>
      <c r="D903" s="164"/>
      <c r="E903" s="164"/>
      <c r="F903" s="169" t="str">
        <f>IF($E903&lt;20,"",IF(H903=CAV!$A$3,IF($E903&lt;='CAV hastighet'!$E$5,100,IF($E903&lt;='CAV hastighet'!$E$6,125,IF($E903&lt;='CAV hastighet'!$E$7,160,IF($E903&lt;='CAV hastighet'!$E$8,200,IF($E903&lt;='CAV hastighet'!$E$9,250,IF($E903&lt;='CAV hastighet'!$E$10,315,IF($E903&lt;='CAV hastighet'!$E$11,400,IF($E903&lt;='CAV hastighet'!$E$12,500,IF($E903&lt;='CAV hastighet'!$E$13,630,"Dim må overstyres"))))))))),IF($E903&lt;='2. Velg maks og min hastigheter'!$E$5,100,IF($E903&lt;='2. Velg maks og min hastigheter'!$E$6,125,IF($E903&lt;='2. Velg maks og min hastigheter'!$E$7,160,IF($E903&lt;='2. Velg maks og min hastigheter'!$E$8,200,IF($E903&lt;='2. Velg maks og min hastigheter'!$E$9,250,IF($E903&lt;='2. Velg maks og min hastigheter'!$E$10,315,IF($E903&lt;='2. Velg maks og min hastigheter'!$E$11,400,IF($E903&lt;='2. Velg maks og min hastigheter'!$E$12,500,IF($E903&lt;='2. Velg maks og min hastigheter'!$E$13,630,"Bruk rektangulært")))))))))))</f>
        <v/>
      </c>
      <c r="G903" s="170"/>
      <c r="H903" s="170"/>
      <c r="I903" s="172" t="str">
        <f>IFERROR(IF(OR($E903="",F903=""),"",IF(AND(F903="Bruk rektangulært",G903=""),"",ROUND(IF(G903&lt;&gt;"",IF( VLOOKUP(G903,'Dim, min og maks'!$A$2:$F$54,6,FALSE)&lt;&gt;0,'1. Prosjekteringsverktøy'!E903/3600/VLOOKUP(G903,'Dim, min og maks'!$A$2:$F$54,6,FALSE),(E903/3600)/(((G903/2/1000))^2*PI())),IF( VLOOKUP(F903,'Dim, min og maks'!$A$2:$F$54,6,FALSE)&lt;&gt;0,'1. Prosjekteringsverktøy'!E903/3600/VLOOKUP($F903,'Dim, min og maks'!$A$2:$F$54,6,FALSE),($E903/3600)/((($F903/2/1000))^2*PI()))),1))),"Dim finnes ikke")</f>
        <v/>
      </c>
      <c r="J903" s="173" t="str">
        <f>IFERROR(ROUND(IF($F903=0,"",IF(H903=CAV!$A$3,E903,IF(G903&lt;&gt;"",IF($G903=100,'2. Velg maks og min hastigheter'!$H$5,IF($G903=125,'2. Velg maks og min hastigheter'!$H$6,IF($G903=160,'2. Velg maks og min hastigheter'!$H$7,IF($G903=200,'2. Velg maks og min hastigheter'!$H$8,IF($G903=250,'2. Velg maks og min hastigheter'!$H$9,IF($G903=315,'2. Velg maks og min hastigheter'!$H$10,IF($G903=400,'2. Velg maks og min hastigheter'!$H$11,IF($G903=500,'2. Velg maks og min hastigheter'!$H$12,IF($G903=630,'2. Velg maks og min hastigheter'!$H$13,VLOOKUP($G903,'Dim, min og maks'!$A$11:$H$54,6,FALSE)*3600*1.5))))))))),IF($F903=100,'2. Velg maks og min hastigheter'!$H$5,IF($F903=125,'2. Velg maks og min hastigheter'!$H$6,IF($F903=160,'2. Velg maks og min hastigheter'!$H$7,IF($F903=200,'2. Velg maks og min hastigheter'!$H$8,IF($F903=250,'2. Velg maks og min hastigheter'!$H$9,IF($F903=315,'2. Velg maks og min hastigheter'!$H$10,IF($F903=400,'2. Velg maks og min hastigheter'!$H$11,IF($F903=500,'2. Velg maks og min hastigheter'!$H$12,IF($F903=630,'2. Velg maks og min hastigheter'!$H$13,VLOOKUP($F903,'Dim, min og maks'!$A$11:$H$54,6,FALSE)*3600*1.5)))))))))))),0),"")</f>
        <v/>
      </c>
      <c r="K903" s="174"/>
      <c r="L903" s="175" t="str">
        <f t="shared" si="31"/>
        <v/>
      </c>
      <c r="M903" s="233" t="str">
        <f t="shared" si="30"/>
        <v/>
      </c>
      <c r="N903" s="233"/>
      <c r="O903" s="233"/>
      <c r="P903" s="164"/>
    </row>
    <row r="904" spans="1:16" ht="15" customHeight="1" x14ac:dyDescent="0.3">
      <c r="A904" s="155"/>
      <c r="B904" s="174" t="s">
        <v>425</v>
      </c>
      <c r="C904" s="164"/>
      <c r="D904" s="164"/>
      <c r="E904" s="164"/>
      <c r="F904" s="169" t="str">
        <f>IF($E904&lt;20,"",IF(H904=CAV!$A$3,IF($E904&lt;='CAV hastighet'!$E$5,100,IF($E904&lt;='CAV hastighet'!$E$6,125,IF($E904&lt;='CAV hastighet'!$E$7,160,IF($E904&lt;='CAV hastighet'!$E$8,200,IF($E904&lt;='CAV hastighet'!$E$9,250,IF($E904&lt;='CAV hastighet'!$E$10,315,IF($E904&lt;='CAV hastighet'!$E$11,400,IF($E904&lt;='CAV hastighet'!$E$12,500,IF($E904&lt;='CAV hastighet'!$E$13,630,"Dim må overstyres"))))))))),IF($E904&lt;='2. Velg maks og min hastigheter'!$E$5,100,IF($E904&lt;='2. Velg maks og min hastigheter'!$E$6,125,IF($E904&lt;='2. Velg maks og min hastigheter'!$E$7,160,IF($E904&lt;='2. Velg maks og min hastigheter'!$E$8,200,IF($E904&lt;='2. Velg maks og min hastigheter'!$E$9,250,IF($E904&lt;='2. Velg maks og min hastigheter'!$E$10,315,IF($E904&lt;='2. Velg maks og min hastigheter'!$E$11,400,IF($E904&lt;='2. Velg maks og min hastigheter'!$E$12,500,IF($E904&lt;='2. Velg maks og min hastigheter'!$E$13,630,"Bruk rektangulært")))))))))))</f>
        <v/>
      </c>
      <c r="G904" s="170"/>
      <c r="H904" s="170"/>
      <c r="I904" s="172" t="str">
        <f>IFERROR(IF(OR($E904="",F904=""),"",IF(AND(F904="Bruk rektangulært",G904=""),"",ROUND(IF(G904&lt;&gt;"",IF( VLOOKUP(G904,'Dim, min og maks'!$A$2:$F$54,6,FALSE)&lt;&gt;0,'1. Prosjekteringsverktøy'!E904/3600/VLOOKUP(G904,'Dim, min og maks'!$A$2:$F$54,6,FALSE),(E904/3600)/(((G904/2/1000))^2*PI())),IF( VLOOKUP(F904,'Dim, min og maks'!$A$2:$F$54,6,FALSE)&lt;&gt;0,'1. Prosjekteringsverktøy'!E904/3600/VLOOKUP($F904,'Dim, min og maks'!$A$2:$F$54,6,FALSE),($E904/3600)/((($F904/2/1000))^2*PI()))),1))),"Dim finnes ikke")</f>
        <v/>
      </c>
      <c r="J904" s="173" t="str">
        <f>IFERROR(ROUND(IF($F904=0,"",IF(H904=CAV!$A$3,E904,IF(G904&lt;&gt;"",IF($G904=100,'2. Velg maks og min hastigheter'!$H$5,IF($G904=125,'2. Velg maks og min hastigheter'!$H$6,IF($G904=160,'2. Velg maks og min hastigheter'!$H$7,IF($G904=200,'2. Velg maks og min hastigheter'!$H$8,IF($G904=250,'2. Velg maks og min hastigheter'!$H$9,IF($G904=315,'2. Velg maks og min hastigheter'!$H$10,IF($G904=400,'2. Velg maks og min hastigheter'!$H$11,IF($G904=500,'2. Velg maks og min hastigheter'!$H$12,IF($G904=630,'2. Velg maks og min hastigheter'!$H$13,VLOOKUP($G904,'Dim, min og maks'!$A$11:$H$54,6,FALSE)*3600*1.5))))))))),IF($F904=100,'2. Velg maks og min hastigheter'!$H$5,IF($F904=125,'2. Velg maks og min hastigheter'!$H$6,IF($F904=160,'2. Velg maks og min hastigheter'!$H$7,IF($F904=200,'2. Velg maks og min hastigheter'!$H$8,IF($F904=250,'2. Velg maks og min hastigheter'!$H$9,IF($F904=315,'2. Velg maks og min hastigheter'!$H$10,IF($F904=400,'2. Velg maks og min hastigheter'!$H$11,IF($F904=500,'2. Velg maks og min hastigheter'!$H$12,IF($F904=630,'2. Velg maks og min hastigheter'!$H$13,VLOOKUP($F904,'Dim, min og maks'!$A$11:$H$54,6,FALSE)*3600*1.5)))))))))))),0),"")</f>
        <v/>
      </c>
      <c r="K904" s="174"/>
      <c r="L904" s="175" t="str">
        <f t="shared" si="31"/>
        <v/>
      </c>
      <c r="M904" s="233" t="str">
        <f t="shared" si="30"/>
        <v/>
      </c>
      <c r="N904" s="233"/>
      <c r="O904" s="233"/>
      <c r="P904" s="164"/>
    </row>
    <row r="905" spans="1:16" ht="15" customHeight="1" x14ac:dyDescent="0.3">
      <c r="A905" s="155"/>
      <c r="B905" s="174" t="s">
        <v>425</v>
      </c>
      <c r="C905" s="164"/>
      <c r="D905" s="164"/>
      <c r="E905" s="164"/>
      <c r="F905" s="169" t="str">
        <f>IF($E905&lt;20,"",IF(H905=CAV!$A$3,IF($E905&lt;='CAV hastighet'!$E$5,100,IF($E905&lt;='CAV hastighet'!$E$6,125,IF($E905&lt;='CAV hastighet'!$E$7,160,IF($E905&lt;='CAV hastighet'!$E$8,200,IF($E905&lt;='CAV hastighet'!$E$9,250,IF($E905&lt;='CAV hastighet'!$E$10,315,IF($E905&lt;='CAV hastighet'!$E$11,400,IF($E905&lt;='CAV hastighet'!$E$12,500,IF($E905&lt;='CAV hastighet'!$E$13,630,"Dim må overstyres"))))))))),IF($E905&lt;='2. Velg maks og min hastigheter'!$E$5,100,IF($E905&lt;='2. Velg maks og min hastigheter'!$E$6,125,IF($E905&lt;='2. Velg maks og min hastigheter'!$E$7,160,IF($E905&lt;='2. Velg maks og min hastigheter'!$E$8,200,IF($E905&lt;='2. Velg maks og min hastigheter'!$E$9,250,IF($E905&lt;='2. Velg maks og min hastigheter'!$E$10,315,IF($E905&lt;='2. Velg maks og min hastigheter'!$E$11,400,IF($E905&lt;='2. Velg maks og min hastigheter'!$E$12,500,IF($E905&lt;='2. Velg maks og min hastigheter'!$E$13,630,"Bruk rektangulært")))))))))))</f>
        <v/>
      </c>
      <c r="G905" s="170"/>
      <c r="H905" s="170"/>
      <c r="I905" s="172" t="str">
        <f>IFERROR(IF(OR($E905="",F905=""),"",IF(AND(F905="Bruk rektangulært",G905=""),"",ROUND(IF(G905&lt;&gt;"",IF( VLOOKUP(G905,'Dim, min og maks'!$A$2:$F$54,6,FALSE)&lt;&gt;0,'1. Prosjekteringsverktøy'!E905/3600/VLOOKUP(G905,'Dim, min og maks'!$A$2:$F$54,6,FALSE),(E905/3600)/(((G905/2/1000))^2*PI())),IF( VLOOKUP(F905,'Dim, min og maks'!$A$2:$F$54,6,FALSE)&lt;&gt;0,'1. Prosjekteringsverktøy'!E905/3600/VLOOKUP($F905,'Dim, min og maks'!$A$2:$F$54,6,FALSE),($E905/3600)/((($F905/2/1000))^2*PI()))),1))),"Dim finnes ikke")</f>
        <v/>
      </c>
      <c r="J905" s="173" t="str">
        <f>IFERROR(ROUND(IF($F905=0,"",IF(H905=CAV!$A$3,E905,IF(G905&lt;&gt;"",IF($G905=100,'2. Velg maks og min hastigheter'!$H$5,IF($G905=125,'2. Velg maks og min hastigheter'!$H$6,IF($G905=160,'2. Velg maks og min hastigheter'!$H$7,IF($G905=200,'2. Velg maks og min hastigheter'!$H$8,IF($G905=250,'2. Velg maks og min hastigheter'!$H$9,IF($G905=315,'2. Velg maks og min hastigheter'!$H$10,IF($G905=400,'2. Velg maks og min hastigheter'!$H$11,IF($G905=500,'2. Velg maks og min hastigheter'!$H$12,IF($G905=630,'2. Velg maks og min hastigheter'!$H$13,VLOOKUP($G905,'Dim, min og maks'!$A$11:$H$54,6,FALSE)*3600*1.5))))))))),IF($F905=100,'2. Velg maks og min hastigheter'!$H$5,IF($F905=125,'2. Velg maks og min hastigheter'!$H$6,IF($F905=160,'2. Velg maks og min hastigheter'!$H$7,IF($F905=200,'2. Velg maks og min hastigheter'!$H$8,IF($F905=250,'2. Velg maks og min hastigheter'!$H$9,IF($F905=315,'2. Velg maks og min hastigheter'!$H$10,IF($F905=400,'2. Velg maks og min hastigheter'!$H$11,IF($F905=500,'2. Velg maks og min hastigheter'!$H$12,IF($F905=630,'2. Velg maks og min hastigheter'!$H$13,VLOOKUP($F905,'Dim, min og maks'!$A$11:$H$54,6,FALSE)*3600*1.5)))))))))))),0),"")</f>
        <v/>
      </c>
      <c r="K905" s="174"/>
      <c r="L905" s="175" t="str">
        <f t="shared" si="31"/>
        <v/>
      </c>
      <c r="M905" s="233" t="str">
        <f t="shared" si="30"/>
        <v/>
      </c>
      <c r="N905" s="233"/>
      <c r="O905" s="233"/>
      <c r="P905" s="164"/>
    </row>
    <row r="906" spans="1:16" ht="15" customHeight="1" x14ac:dyDescent="0.3">
      <c r="A906" s="155"/>
      <c r="B906" s="174" t="s">
        <v>425</v>
      </c>
      <c r="C906" s="164"/>
      <c r="D906" s="164"/>
      <c r="E906" s="164"/>
      <c r="F906" s="169" t="str">
        <f>IF($E906&lt;20,"",IF(H906=CAV!$A$3,IF($E906&lt;='CAV hastighet'!$E$5,100,IF($E906&lt;='CAV hastighet'!$E$6,125,IF($E906&lt;='CAV hastighet'!$E$7,160,IF($E906&lt;='CAV hastighet'!$E$8,200,IF($E906&lt;='CAV hastighet'!$E$9,250,IF($E906&lt;='CAV hastighet'!$E$10,315,IF($E906&lt;='CAV hastighet'!$E$11,400,IF($E906&lt;='CAV hastighet'!$E$12,500,IF($E906&lt;='CAV hastighet'!$E$13,630,"Dim må overstyres"))))))))),IF($E906&lt;='2. Velg maks og min hastigheter'!$E$5,100,IF($E906&lt;='2. Velg maks og min hastigheter'!$E$6,125,IF($E906&lt;='2. Velg maks og min hastigheter'!$E$7,160,IF($E906&lt;='2. Velg maks og min hastigheter'!$E$8,200,IF($E906&lt;='2. Velg maks og min hastigheter'!$E$9,250,IF($E906&lt;='2. Velg maks og min hastigheter'!$E$10,315,IF($E906&lt;='2. Velg maks og min hastigheter'!$E$11,400,IF($E906&lt;='2. Velg maks og min hastigheter'!$E$12,500,IF($E906&lt;='2. Velg maks og min hastigheter'!$E$13,630,"Bruk rektangulært")))))))))))</f>
        <v/>
      </c>
      <c r="G906" s="170"/>
      <c r="H906" s="170"/>
      <c r="I906" s="172" t="str">
        <f>IFERROR(IF(OR($E906="",F906=""),"",IF(AND(F906="Bruk rektangulært",G906=""),"",ROUND(IF(G906&lt;&gt;"",IF( VLOOKUP(G906,'Dim, min og maks'!$A$2:$F$54,6,FALSE)&lt;&gt;0,'1. Prosjekteringsverktøy'!E906/3600/VLOOKUP(G906,'Dim, min og maks'!$A$2:$F$54,6,FALSE),(E906/3600)/(((G906/2/1000))^2*PI())),IF( VLOOKUP(F906,'Dim, min og maks'!$A$2:$F$54,6,FALSE)&lt;&gt;0,'1. Prosjekteringsverktøy'!E906/3600/VLOOKUP($F906,'Dim, min og maks'!$A$2:$F$54,6,FALSE),($E906/3600)/((($F906/2/1000))^2*PI()))),1))),"Dim finnes ikke")</f>
        <v/>
      </c>
      <c r="J906" s="173" t="str">
        <f>IFERROR(ROUND(IF($F906=0,"",IF(H906=CAV!$A$3,E906,IF(G906&lt;&gt;"",IF($G906=100,'2. Velg maks og min hastigheter'!$H$5,IF($G906=125,'2. Velg maks og min hastigheter'!$H$6,IF($G906=160,'2. Velg maks og min hastigheter'!$H$7,IF($G906=200,'2. Velg maks og min hastigheter'!$H$8,IF($G906=250,'2. Velg maks og min hastigheter'!$H$9,IF($G906=315,'2. Velg maks og min hastigheter'!$H$10,IF($G906=400,'2. Velg maks og min hastigheter'!$H$11,IF($G906=500,'2. Velg maks og min hastigheter'!$H$12,IF($G906=630,'2. Velg maks og min hastigheter'!$H$13,VLOOKUP($G906,'Dim, min og maks'!$A$11:$H$54,6,FALSE)*3600*1.5))))))))),IF($F906=100,'2. Velg maks og min hastigheter'!$H$5,IF($F906=125,'2. Velg maks og min hastigheter'!$H$6,IF($F906=160,'2. Velg maks og min hastigheter'!$H$7,IF($F906=200,'2. Velg maks og min hastigheter'!$H$8,IF($F906=250,'2. Velg maks og min hastigheter'!$H$9,IF($F906=315,'2. Velg maks og min hastigheter'!$H$10,IF($F906=400,'2. Velg maks og min hastigheter'!$H$11,IF($F906=500,'2. Velg maks og min hastigheter'!$H$12,IF($F906=630,'2. Velg maks og min hastigheter'!$H$13,VLOOKUP($F906,'Dim, min og maks'!$A$11:$H$54,6,FALSE)*3600*1.5)))))))))))),0),"")</f>
        <v/>
      </c>
      <c r="K906" s="174"/>
      <c r="L906" s="175" t="str">
        <f t="shared" si="31"/>
        <v/>
      </c>
      <c r="M906" s="233" t="str">
        <f t="shared" si="30"/>
        <v/>
      </c>
      <c r="N906" s="233"/>
      <c r="O906" s="233"/>
      <c r="P906" s="164"/>
    </row>
    <row r="907" spans="1:16" ht="15" customHeight="1" x14ac:dyDescent="0.3">
      <c r="A907" s="155"/>
      <c r="B907" s="174" t="s">
        <v>425</v>
      </c>
      <c r="C907" s="164"/>
      <c r="D907" s="164"/>
      <c r="E907" s="164"/>
      <c r="F907" s="169" t="str">
        <f>IF($E907&lt;20,"",IF(H907=CAV!$A$3,IF($E907&lt;='CAV hastighet'!$E$5,100,IF($E907&lt;='CAV hastighet'!$E$6,125,IF($E907&lt;='CAV hastighet'!$E$7,160,IF($E907&lt;='CAV hastighet'!$E$8,200,IF($E907&lt;='CAV hastighet'!$E$9,250,IF($E907&lt;='CAV hastighet'!$E$10,315,IF($E907&lt;='CAV hastighet'!$E$11,400,IF($E907&lt;='CAV hastighet'!$E$12,500,IF($E907&lt;='CAV hastighet'!$E$13,630,"Dim må overstyres"))))))))),IF($E907&lt;='2. Velg maks og min hastigheter'!$E$5,100,IF($E907&lt;='2. Velg maks og min hastigheter'!$E$6,125,IF($E907&lt;='2. Velg maks og min hastigheter'!$E$7,160,IF($E907&lt;='2. Velg maks og min hastigheter'!$E$8,200,IF($E907&lt;='2. Velg maks og min hastigheter'!$E$9,250,IF($E907&lt;='2. Velg maks og min hastigheter'!$E$10,315,IF($E907&lt;='2. Velg maks og min hastigheter'!$E$11,400,IF($E907&lt;='2. Velg maks og min hastigheter'!$E$12,500,IF($E907&lt;='2. Velg maks og min hastigheter'!$E$13,630,"Bruk rektangulært")))))))))))</f>
        <v/>
      </c>
      <c r="G907" s="170"/>
      <c r="H907" s="170"/>
      <c r="I907" s="172" t="str">
        <f>IFERROR(IF(OR($E907="",F907=""),"",IF(AND(F907="Bruk rektangulært",G907=""),"",ROUND(IF(G907&lt;&gt;"",IF( VLOOKUP(G907,'Dim, min og maks'!$A$2:$F$54,6,FALSE)&lt;&gt;0,'1. Prosjekteringsverktøy'!E907/3600/VLOOKUP(G907,'Dim, min og maks'!$A$2:$F$54,6,FALSE),(E907/3600)/(((G907/2/1000))^2*PI())),IF( VLOOKUP(F907,'Dim, min og maks'!$A$2:$F$54,6,FALSE)&lt;&gt;0,'1. Prosjekteringsverktøy'!E907/3600/VLOOKUP($F907,'Dim, min og maks'!$A$2:$F$54,6,FALSE),($E907/3600)/((($F907/2/1000))^2*PI()))),1))),"Dim finnes ikke")</f>
        <v/>
      </c>
      <c r="J907" s="173" t="str">
        <f>IFERROR(ROUND(IF($F907=0,"",IF(H907=CAV!$A$3,E907,IF(G907&lt;&gt;"",IF($G907=100,'2. Velg maks og min hastigheter'!$H$5,IF($G907=125,'2. Velg maks og min hastigheter'!$H$6,IF($G907=160,'2. Velg maks og min hastigheter'!$H$7,IF($G907=200,'2. Velg maks og min hastigheter'!$H$8,IF($G907=250,'2. Velg maks og min hastigheter'!$H$9,IF($G907=315,'2. Velg maks og min hastigheter'!$H$10,IF($G907=400,'2. Velg maks og min hastigheter'!$H$11,IF($G907=500,'2. Velg maks og min hastigheter'!$H$12,IF($G907=630,'2. Velg maks og min hastigheter'!$H$13,VLOOKUP($G907,'Dim, min og maks'!$A$11:$H$54,6,FALSE)*3600*1.5))))))))),IF($F907=100,'2. Velg maks og min hastigheter'!$H$5,IF($F907=125,'2. Velg maks og min hastigheter'!$H$6,IF($F907=160,'2. Velg maks og min hastigheter'!$H$7,IF($F907=200,'2. Velg maks og min hastigheter'!$H$8,IF($F907=250,'2. Velg maks og min hastigheter'!$H$9,IF($F907=315,'2. Velg maks og min hastigheter'!$H$10,IF($F907=400,'2. Velg maks og min hastigheter'!$H$11,IF($F907=500,'2. Velg maks og min hastigheter'!$H$12,IF($F907=630,'2. Velg maks og min hastigheter'!$H$13,VLOOKUP($F907,'Dim, min og maks'!$A$11:$H$54,6,FALSE)*3600*1.5)))))))))))),0),"")</f>
        <v/>
      </c>
      <c r="K907" s="174"/>
      <c r="L907" s="175" t="str">
        <f t="shared" si="31"/>
        <v/>
      </c>
      <c r="M907" s="233" t="str">
        <f t="shared" ref="M907:M970" si="32">IF(L907="Ja","Vmin er for lav, gå ned en dim eller øk Vmin.",IF(AND(L907="",F907="Bruk rektangulært",G907&lt;&gt;""),"",IF(AND(L907="",F907="Bruk rektangulært"),"Vmaks er for høy, overstyr med retangulært spjeld.","")))</f>
        <v/>
      </c>
      <c r="N907" s="233"/>
      <c r="O907" s="233"/>
      <c r="P907" s="164"/>
    </row>
    <row r="908" spans="1:16" ht="15" customHeight="1" x14ac:dyDescent="0.3">
      <c r="A908" s="155"/>
      <c r="B908" s="174" t="s">
        <v>425</v>
      </c>
      <c r="C908" s="164"/>
      <c r="D908" s="164"/>
      <c r="E908" s="164"/>
      <c r="F908" s="169" t="str">
        <f>IF($E908&lt;20,"",IF(H908=CAV!$A$3,IF($E908&lt;='CAV hastighet'!$E$5,100,IF($E908&lt;='CAV hastighet'!$E$6,125,IF($E908&lt;='CAV hastighet'!$E$7,160,IF($E908&lt;='CAV hastighet'!$E$8,200,IF($E908&lt;='CAV hastighet'!$E$9,250,IF($E908&lt;='CAV hastighet'!$E$10,315,IF($E908&lt;='CAV hastighet'!$E$11,400,IF($E908&lt;='CAV hastighet'!$E$12,500,IF($E908&lt;='CAV hastighet'!$E$13,630,"Dim må overstyres"))))))))),IF($E908&lt;='2. Velg maks og min hastigheter'!$E$5,100,IF($E908&lt;='2. Velg maks og min hastigheter'!$E$6,125,IF($E908&lt;='2. Velg maks og min hastigheter'!$E$7,160,IF($E908&lt;='2. Velg maks og min hastigheter'!$E$8,200,IF($E908&lt;='2. Velg maks og min hastigheter'!$E$9,250,IF($E908&lt;='2. Velg maks og min hastigheter'!$E$10,315,IF($E908&lt;='2. Velg maks og min hastigheter'!$E$11,400,IF($E908&lt;='2. Velg maks og min hastigheter'!$E$12,500,IF($E908&lt;='2. Velg maks og min hastigheter'!$E$13,630,"Bruk rektangulært")))))))))))</f>
        <v/>
      </c>
      <c r="G908" s="170"/>
      <c r="H908" s="170"/>
      <c r="I908" s="172" t="str">
        <f>IFERROR(IF(OR($E908="",F908=""),"",IF(AND(F908="Bruk rektangulært",G908=""),"",ROUND(IF(G908&lt;&gt;"",IF( VLOOKUP(G908,'Dim, min og maks'!$A$2:$F$54,6,FALSE)&lt;&gt;0,'1. Prosjekteringsverktøy'!E908/3600/VLOOKUP(G908,'Dim, min og maks'!$A$2:$F$54,6,FALSE),(E908/3600)/(((G908/2/1000))^2*PI())),IF( VLOOKUP(F908,'Dim, min og maks'!$A$2:$F$54,6,FALSE)&lt;&gt;0,'1. Prosjekteringsverktøy'!E908/3600/VLOOKUP($F908,'Dim, min og maks'!$A$2:$F$54,6,FALSE),($E908/3600)/((($F908/2/1000))^2*PI()))),1))),"Dim finnes ikke")</f>
        <v/>
      </c>
      <c r="J908" s="173" t="str">
        <f>IFERROR(ROUND(IF($F908=0,"",IF(H908=CAV!$A$3,E908,IF(G908&lt;&gt;"",IF($G908=100,'2. Velg maks og min hastigheter'!$H$5,IF($G908=125,'2. Velg maks og min hastigheter'!$H$6,IF($G908=160,'2. Velg maks og min hastigheter'!$H$7,IF($G908=200,'2. Velg maks og min hastigheter'!$H$8,IF($G908=250,'2. Velg maks og min hastigheter'!$H$9,IF($G908=315,'2. Velg maks og min hastigheter'!$H$10,IF($G908=400,'2. Velg maks og min hastigheter'!$H$11,IF($G908=500,'2. Velg maks og min hastigheter'!$H$12,IF($G908=630,'2. Velg maks og min hastigheter'!$H$13,VLOOKUP($G908,'Dim, min og maks'!$A$11:$H$54,6,FALSE)*3600*1.5))))))))),IF($F908=100,'2. Velg maks og min hastigheter'!$H$5,IF($F908=125,'2. Velg maks og min hastigheter'!$H$6,IF($F908=160,'2. Velg maks og min hastigheter'!$H$7,IF($F908=200,'2. Velg maks og min hastigheter'!$H$8,IF($F908=250,'2. Velg maks og min hastigheter'!$H$9,IF($F908=315,'2. Velg maks og min hastigheter'!$H$10,IF($F908=400,'2. Velg maks og min hastigheter'!$H$11,IF($F908=500,'2. Velg maks og min hastigheter'!$H$12,IF($F908=630,'2. Velg maks og min hastigheter'!$H$13,VLOOKUP($F908,'Dim, min og maks'!$A$11:$H$54,6,FALSE)*3600*1.5)))))))))))),0),"")</f>
        <v/>
      </c>
      <c r="K908" s="174"/>
      <c r="L908" s="175" t="str">
        <f t="shared" si="31"/>
        <v/>
      </c>
      <c r="M908" s="233" t="str">
        <f t="shared" si="32"/>
        <v/>
      </c>
      <c r="N908" s="233"/>
      <c r="O908" s="233"/>
      <c r="P908" s="164"/>
    </row>
    <row r="909" spans="1:16" ht="15" customHeight="1" x14ac:dyDescent="0.3">
      <c r="A909" s="155"/>
      <c r="B909" s="174" t="s">
        <v>425</v>
      </c>
      <c r="C909" s="164"/>
      <c r="D909" s="164"/>
      <c r="E909" s="164"/>
      <c r="F909" s="169" t="str">
        <f>IF($E909&lt;20,"",IF(H909=CAV!$A$3,IF($E909&lt;='CAV hastighet'!$E$5,100,IF($E909&lt;='CAV hastighet'!$E$6,125,IF($E909&lt;='CAV hastighet'!$E$7,160,IF($E909&lt;='CAV hastighet'!$E$8,200,IF($E909&lt;='CAV hastighet'!$E$9,250,IF($E909&lt;='CAV hastighet'!$E$10,315,IF($E909&lt;='CAV hastighet'!$E$11,400,IF($E909&lt;='CAV hastighet'!$E$12,500,IF($E909&lt;='CAV hastighet'!$E$13,630,"Dim må overstyres"))))))))),IF($E909&lt;='2. Velg maks og min hastigheter'!$E$5,100,IF($E909&lt;='2. Velg maks og min hastigheter'!$E$6,125,IF($E909&lt;='2. Velg maks og min hastigheter'!$E$7,160,IF($E909&lt;='2. Velg maks og min hastigheter'!$E$8,200,IF($E909&lt;='2. Velg maks og min hastigheter'!$E$9,250,IF($E909&lt;='2. Velg maks og min hastigheter'!$E$10,315,IF($E909&lt;='2. Velg maks og min hastigheter'!$E$11,400,IF($E909&lt;='2. Velg maks og min hastigheter'!$E$12,500,IF($E909&lt;='2. Velg maks og min hastigheter'!$E$13,630,"Bruk rektangulært")))))))))))</f>
        <v/>
      </c>
      <c r="G909" s="170"/>
      <c r="H909" s="170"/>
      <c r="I909" s="172" t="str">
        <f>IFERROR(IF(OR($E909="",F909=""),"",IF(AND(F909="Bruk rektangulært",G909=""),"",ROUND(IF(G909&lt;&gt;"",IF( VLOOKUP(G909,'Dim, min og maks'!$A$2:$F$54,6,FALSE)&lt;&gt;0,'1. Prosjekteringsverktøy'!E909/3600/VLOOKUP(G909,'Dim, min og maks'!$A$2:$F$54,6,FALSE),(E909/3600)/(((G909/2/1000))^2*PI())),IF( VLOOKUP(F909,'Dim, min og maks'!$A$2:$F$54,6,FALSE)&lt;&gt;0,'1. Prosjekteringsverktøy'!E909/3600/VLOOKUP($F909,'Dim, min og maks'!$A$2:$F$54,6,FALSE),($E909/3600)/((($F909/2/1000))^2*PI()))),1))),"Dim finnes ikke")</f>
        <v/>
      </c>
      <c r="J909" s="173" t="str">
        <f>IFERROR(ROUND(IF($F909=0,"",IF(H909=CAV!$A$3,E909,IF(G909&lt;&gt;"",IF($G909=100,'2. Velg maks og min hastigheter'!$H$5,IF($G909=125,'2. Velg maks og min hastigheter'!$H$6,IF($G909=160,'2. Velg maks og min hastigheter'!$H$7,IF($G909=200,'2. Velg maks og min hastigheter'!$H$8,IF($G909=250,'2. Velg maks og min hastigheter'!$H$9,IF($G909=315,'2. Velg maks og min hastigheter'!$H$10,IF($G909=400,'2. Velg maks og min hastigheter'!$H$11,IF($G909=500,'2. Velg maks og min hastigheter'!$H$12,IF($G909=630,'2. Velg maks og min hastigheter'!$H$13,VLOOKUP($G909,'Dim, min og maks'!$A$11:$H$54,6,FALSE)*3600*1.5))))))))),IF($F909=100,'2. Velg maks og min hastigheter'!$H$5,IF($F909=125,'2. Velg maks og min hastigheter'!$H$6,IF($F909=160,'2. Velg maks og min hastigheter'!$H$7,IF($F909=200,'2. Velg maks og min hastigheter'!$H$8,IF($F909=250,'2. Velg maks og min hastigheter'!$H$9,IF($F909=315,'2. Velg maks og min hastigheter'!$H$10,IF($F909=400,'2. Velg maks og min hastigheter'!$H$11,IF($F909=500,'2. Velg maks og min hastigheter'!$H$12,IF($F909=630,'2. Velg maks og min hastigheter'!$H$13,VLOOKUP($F909,'Dim, min og maks'!$A$11:$H$54,6,FALSE)*3600*1.5)))))))))))),0),"")</f>
        <v/>
      </c>
      <c r="K909" s="174"/>
      <c r="L909" s="175" t="str">
        <f t="shared" si="31"/>
        <v/>
      </c>
      <c r="M909" s="233" t="str">
        <f t="shared" si="32"/>
        <v/>
      </c>
      <c r="N909" s="233"/>
      <c r="O909" s="233"/>
      <c r="P909" s="164"/>
    </row>
    <row r="910" spans="1:16" ht="15" customHeight="1" x14ac:dyDescent="0.3">
      <c r="A910" s="155"/>
      <c r="B910" s="174" t="s">
        <v>425</v>
      </c>
      <c r="C910" s="164"/>
      <c r="D910" s="164"/>
      <c r="E910" s="164"/>
      <c r="F910" s="169" t="str">
        <f>IF($E910&lt;20,"",IF(H910=CAV!$A$3,IF($E910&lt;='CAV hastighet'!$E$5,100,IF($E910&lt;='CAV hastighet'!$E$6,125,IF($E910&lt;='CAV hastighet'!$E$7,160,IF($E910&lt;='CAV hastighet'!$E$8,200,IF($E910&lt;='CAV hastighet'!$E$9,250,IF($E910&lt;='CAV hastighet'!$E$10,315,IF($E910&lt;='CAV hastighet'!$E$11,400,IF($E910&lt;='CAV hastighet'!$E$12,500,IF($E910&lt;='CAV hastighet'!$E$13,630,"Dim må overstyres"))))))))),IF($E910&lt;='2. Velg maks og min hastigheter'!$E$5,100,IF($E910&lt;='2. Velg maks og min hastigheter'!$E$6,125,IF($E910&lt;='2. Velg maks og min hastigheter'!$E$7,160,IF($E910&lt;='2. Velg maks og min hastigheter'!$E$8,200,IF($E910&lt;='2. Velg maks og min hastigheter'!$E$9,250,IF($E910&lt;='2. Velg maks og min hastigheter'!$E$10,315,IF($E910&lt;='2. Velg maks og min hastigheter'!$E$11,400,IF($E910&lt;='2. Velg maks og min hastigheter'!$E$12,500,IF($E910&lt;='2. Velg maks og min hastigheter'!$E$13,630,"Bruk rektangulært")))))))))))</f>
        <v/>
      </c>
      <c r="G910" s="170"/>
      <c r="H910" s="170"/>
      <c r="I910" s="172" t="str">
        <f>IFERROR(IF(OR($E910="",F910=""),"",IF(AND(F910="Bruk rektangulært",G910=""),"",ROUND(IF(G910&lt;&gt;"",IF( VLOOKUP(G910,'Dim, min og maks'!$A$2:$F$54,6,FALSE)&lt;&gt;0,'1. Prosjekteringsverktøy'!E910/3600/VLOOKUP(G910,'Dim, min og maks'!$A$2:$F$54,6,FALSE),(E910/3600)/(((G910/2/1000))^2*PI())),IF( VLOOKUP(F910,'Dim, min og maks'!$A$2:$F$54,6,FALSE)&lt;&gt;0,'1. Prosjekteringsverktøy'!E910/3600/VLOOKUP($F910,'Dim, min og maks'!$A$2:$F$54,6,FALSE),($E910/3600)/((($F910/2/1000))^2*PI()))),1))),"Dim finnes ikke")</f>
        <v/>
      </c>
      <c r="J910" s="173" t="str">
        <f>IFERROR(ROUND(IF($F910=0,"",IF(H910=CAV!$A$3,E910,IF(G910&lt;&gt;"",IF($G910=100,'2. Velg maks og min hastigheter'!$H$5,IF($G910=125,'2. Velg maks og min hastigheter'!$H$6,IF($G910=160,'2. Velg maks og min hastigheter'!$H$7,IF($G910=200,'2. Velg maks og min hastigheter'!$H$8,IF($G910=250,'2. Velg maks og min hastigheter'!$H$9,IF($G910=315,'2. Velg maks og min hastigheter'!$H$10,IF($G910=400,'2. Velg maks og min hastigheter'!$H$11,IF($G910=500,'2. Velg maks og min hastigheter'!$H$12,IF($G910=630,'2. Velg maks og min hastigheter'!$H$13,VLOOKUP($G910,'Dim, min og maks'!$A$11:$H$54,6,FALSE)*3600*1.5))))))))),IF($F910=100,'2. Velg maks og min hastigheter'!$H$5,IF($F910=125,'2. Velg maks og min hastigheter'!$H$6,IF($F910=160,'2. Velg maks og min hastigheter'!$H$7,IF($F910=200,'2. Velg maks og min hastigheter'!$H$8,IF($F910=250,'2. Velg maks og min hastigheter'!$H$9,IF($F910=315,'2. Velg maks og min hastigheter'!$H$10,IF($F910=400,'2. Velg maks og min hastigheter'!$H$11,IF($F910=500,'2. Velg maks og min hastigheter'!$H$12,IF($F910=630,'2. Velg maks og min hastigheter'!$H$13,VLOOKUP($F910,'Dim, min og maks'!$A$11:$H$54,6,FALSE)*3600*1.5)))))))))))),0),"")</f>
        <v/>
      </c>
      <c r="K910" s="174"/>
      <c r="L910" s="175" t="str">
        <f t="shared" si="31"/>
        <v/>
      </c>
      <c r="M910" s="233" t="str">
        <f t="shared" si="32"/>
        <v/>
      </c>
      <c r="N910" s="233"/>
      <c r="O910" s="233"/>
      <c r="P910" s="164"/>
    </row>
    <row r="911" spans="1:16" ht="15" customHeight="1" x14ac:dyDescent="0.3">
      <c r="A911" s="155"/>
      <c r="B911" s="174" t="s">
        <v>425</v>
      </c>
      <c r="C911" s="164"/>
      <c r="D911" s="164"/>
      <c r="E911" s="164"/>
      <c r="F911" s="169" t="str">
        <f>IF($E911&lt;20,"",IF(H911=CAV!$A$3,IF($E911&lt;='CAV hastighet'!$E$5,100,IF($E911&lt;='CAV hastighet'!$E$6,125,IF($E911&lt;='CAV hastighet'!$E$7,160,IF($E911&lt;='CAV hastighet'!$E$8,200,IF($E911&lt;='CAV hastighet'!$E$9,250,IF($E911&lt;='CAV hastighet'!$E$10,315,IF($E911&lt;='CAV hastighet'!$E$11,400,IF($E911&lt;='CAV hastighet'!$E$12,500,IF($E911&lt;='CAV hastighet'!$E$13,630,"Dim må overstyres"))))))))),IF($E911&lt;='2. Velg maks og min hastigheter'!$E$5,100,IF($E911&lt;='2. Velg maks og min hastigheter'!$E$6,125,IF($E911&lt;='2. Velg maks og min hastigheter'!$E$7,160,IF($E911&lt;='2. Velg maks og min hastigheter'!$E$8,200,IF($E911&lt;='2. Velg maks og min hastigheter'!$E$9,250,IF($E911&lt;='2. Velg maks og min hastigheter'!$E$10,315,IF($E911&lt;='2. Velg maks og min hastigheter'!$E$11,400,IF($E911&lt;='2. Velg maks og min hastigheter'!$E$12,500,IF($E911&lt;='2. Velg maks og min hastigheter'!$E$13,630,"Bruk rektangulært")))))))))))</f>
        <v/>
      </c>
      <c r="G911" s="170"/>
      <c r="H911" s="170"/>
      <c r="I911" s="172" t="str">
        <f>IFERROR(IF(OR($E911="",F911=""),"",IF(AND(F911="Bruk rektangulært",G911=""),"",ROUND(IF(G911&lt;&gt;"",IF( VLOOKUP(G911,'Dim, min og maks'!$A$2:$F$54,6,FALSE)&lt;&gt;0,'1. Prosjekteringsverktøy'!E911/3600/VLOOKUP(G911,'Dim, min og maks'!$A$2:$F$54,6,FALSE),(E911/3600)/(((G911/2/1000))^2*PI())),IF( VLOOKUP(F911,'Dim, min og maks'!$A$2:$F$54,6,FALSE)&lt;&gt;0,'1. Prosjekteringsverktøy'!E911/3600/VLOOKUP($F911,'Dim, min og maks'!$A$2:$F$54,6,FALSE),($E911/3600)/((($F911/2/1000))^2*PI()))),1))),"Dim finnes ikke")</f>
        <v/>
      </c>
      <c r="J911" s="173" t="str">
        <f>IFERROR(ROUND(IF($F911=0,"",IF(H911=CAV!$A$3,E911,IF(G911&lt;&gt;"",IF($G911=100,'2. Velg maks og min hastigheter'!$H$5,IF($G911=125,'2. Velg maks og min hastigheter'!$H$6,IF($G911=160,'2. Velg maks og min hastigheter'!$H$7,IF($G911=200,'2. Velg maks og min hastigheter'!$H$8,IF($G911=250,'2. Velg maks og min hastigheter'!$H$9,IF($G911=315,'2. Velg maks og min hastigheter'!$H$10,IF($G911=400,'2. Velg maks og min hastigheter'!$H$11,IF($G911=500,'2. Velg maks og min hastigheter'!$H$12,IF($G911=630,'2. Velg maks og min hastigheter'!$H$13,VLOOKUP($G911,'Dim, min og maks'!$A$11:$H$54,6,FALSE)*3600*1.5))))))))),IF($F911=100,'2. Velg maks og min hastigheter'!$H$5,IF($F911=125,'2. Velg maks og min hastigheter'!$H$6,IF($F911=160,'2. Velg maks og min hastigheter'!$H$7,IF($F911=200,'2. Velg maks og min hastigheter'!$H$8,IF($F911=250,'2. Velg maks og min hastigheter'!$H$9,IF($F911=315,'2. Velg maks og min hastigheter'!$H$10,IF($F911=400,'2. Velg maks og min hastigheter'!$H$11,IF($F911=500,'2. Velg maks og min hastigheter'!$H$12,IF($F911=630,'2. Velg maks og min hastigheter'!$H$13,VLOOKUP($F911,'Dim, min og maks'!$A$11:$H$54,6,FALSE)*3600*1.5)))))))))))),0),"")</f>
        <v/>
      </c>
      <c r="K911" s="174"/>
      <c r="L911" s="175" t="str">
        <f t="shared" si="31"/>
        <v/>
      </c>
      <c r="M911" s="233" t="str">
        <f t="shared" si="32"/>
        <v/>
      </c>
      <c r="N911" s="233"/>
      <c r="O911" s="233"/>
      <c r="P911" s="164"/>
    </row>
    <row r="912" spans="1:16" ht="15" customHeight="1" x14ac:dyDescent="0.3">
      <c r="A912" s="155"/>
      <c r="B912" s="174" t="s">
        <v>425</v>
      </c>
      <c r="C912" s="164"/>
      <c r="D912" s="164"/>
      <c r="E912" s="164"/>
      <c r="F912" s="169" t="str">
        <f>IF($E912&lt;20,"",IF(H912=CAV!$A$3,IF($E912&lt;='CAV hastighet'!$E$5,100,IF($E912&lt;='CAV hastighet'!$E$6,125,IF($E912&lt;='CAV hastighet'!$E$7,160,IF($E912&lt;='CAV hastighet'!$E$8,200,IF($E912&lt;='CAV hastighet'!$E$9,250,IF($E912&lt;='CAV hastighet'!$E$10,315,IF($E912&lt;='CAV hastighet'!$E$11,400,IF($E912&lt;='CAV hastighet'!$E$12,500,IF($E912&lt;='CAV hastighet'!$E$13,630,"Dim må overstyres"))))))))),IF($E912&lt;='2. Velg maks og min hastigheter'!$E$5,100,IF($E912&lt;='2. Velg maks og min hastigheter'!$E$6,125,IF($E912&lt;='2. Velg maks og min hastigheter'!$E$7,160,IF($E912&lt;='2. Velg maks og min hastigheter'!$E$8,200,IF($E912&lt;='2. Velg maks og min hastigheter'!$E$9,250,IF($E912&lt;='2. Velg maks og min hastigheter'!$E$10,315,IF($E912&lt;='2. Velg maks og min hastigheter'!$E$11,400,IF($E912&lt;='2. Velg maks og min hastigheter'!$E$12,500,IF($E912&lt;='2. Velg maks og min hastigheter'!$E$13,630,"Bruk rektangulært")))))))))))</f>
        <v/>
      </c>
      <c r="G912" s="170"/>
      <c r="H912" s="170"/>
      <c r="I912" s="172" t="str">
        <f>IFERROR(IF(OR($E912="",F912=""),"",IF(AND(F912="Bruk rektangulært",G912=""),"",ROUND(IF(G912&lt;&gt;"",IF( VLOOKUP(G912,'Dim, min og maks'!$A$2:$F$54,6,FALSE)&lt;&gt;0,'1. Prosjekteringsverktøy'!E912/3600/VLOOKUP(G912,'Dim, min og maks'!$A$2:$F$54,6,FALSE),(E912/3600)/(((G912/2/1000))^2*PI())),IF( VLOOKUP(F912,'Dim, min og maks'!$A$2:$F$54,6,FALSE)&lt;&gt;0,'1. Prosjekteringsverktøy'!E912/3600/VLOOKUP($F912,'Dim, min og maks'!$A$2:$F$54,6,FALSE),($E912/3600)/((($F912/2/1000))^2*PI()))),1))),"Dim finnes ikke")</f>
        <v/>
      </c>
      <c r="J912" s="173" t="str">
        <f>IFERROR(ROUND(IF($F912=0,"",IF(H912=CAV!$A$3,E912,IF(G912&lt;&gt;"",IF($G912=100,'2. Velg maks og min hastigheter'!$H$5,IF($G912=125,'2. Velg maks og min hastigheter'!$H$6,IF($G912=160,'2. Velg maks og min hastigheter'!$H$7,IF($G912=200,'2. Velg maks og min hastigheter'!$H$8,IF($G912=250,'2. Velg maks og min hastigheter'!$H$9,IF($G912=315,'2. Velg maks og min hastigheter'!$H$10,IF($G912=400,'2. Velg maks og min hastigheter'!$H$11,IF($G912=500,'2. Velg maks og min hastigheter'!$H$12,IF($G912=630,'2. Velg maks og min hastigheter'!$H$13,VLOOKUP($G912,'Dim, min og maks'!$A$11:$H$54,6,FALSE)*3600*1.5))))))))),IF($F912=100,'2. Velg maks og min hastigheter'!$H$5,IF($F912=125,'2. Velg maks og min hastigheter'!$H$6,IF($F912=160,'2. Velg maks og min hastigheter'!$H$7,IF($F912=200,'2. Velg maks og min hastigheter'!$H$8,IF($F912=250,'2. Velg maks og min hastigheter'!$H$9,IF($F912=315,'2. Velg maks og min hastigheter'!$H$10,IF($F912=400,'2. Velg maks og min hastigheter'!$H$11,IF($F912=500,'2. Velg maks og min hastigheter'!$H$12,IF($F912=630,'2. Velg maks og min hastigheter'!$H$13,VLOOKUP($F912,'Dim, min og maks'!$A$11:$H$54,6,FALSE)*3600*1.5)))))))))))),0),"")</f>
        <v/>
      </c>
      <c r="K912" s="174"/>
      <c r="L912" s="175" t="str">
        <f t="shared" si="31"/>
        <v/>
      </c>
      <c r="M912" s="233" t="str">
        <f t="shared" si="32"/>
        <v/>
      </c>
      <c r="N912" s="233"/>
      <c r="O912" s="233"/>
      <c r="P912" s="164"/>
    </row>
    <row r="913" spans="1:16" ht="15" customHeight="1" x14ac:dyDescent="0.3">
      <c r="A913" s="155"/>
      <c r="B913" s="174" t="s">
        <v>425</v>
      </c>
      <c r="C913" s="164"/>
      <c r="D913" s="164"/>
      <c r="E913" s="164"/>
      <c r="F913" s="169" t="str">
        <f>IF($E913&lt;20,"",IF(H913=CAV!$A$3,IF($E913&lt;='CAV hastighet'!$E$5,100,IF($E913&lt;='CAV hastighet'!$E$6,125,IF($E913&lt;='CAV hastighet'!$E$7,160,IF($E913&lt;='CAV hastighet'!$E$8,200,IF($E913&lt;='CAV hastighet'!$E$9,250,IF($E913&lt;='CAV hastighet'!$E$10,315,IF($E913&lt;='CAV hastighet'!$E$11,400,IF($E913&lt;='CAV hastighet'!$E$12,500,IF($E913&lt;='CAV hastighet'!$E$13,630,"Dim må overstyres"))))))))),IF($E913&lt;='2. Velg maks og min hastigheter'!$E$5,100,IF($E913&lt;='2. Velg maks og min hastigheter'!$E$6,125,IF($E913&lt;='2. Velg maks og min hastigheter'!$E$7,160,IF($E913&lt;='2. Velg maks og min hastigheter'!$E$8,200,IF($E913&lt;='2. Velg maks og min hastigheter'!$E$9,250,IF($E913&lt;='2. Velg maks og min hastigheter'!$E$10,315,IF($E913&lt;='2. Velg maks og min hastigheter'!$E$11,400,IF($E913&lt;='2. Velg maks og min hastigheter'!$E$12,500,IF($E913&lt;='2. Velg maks og min hastigheter'!$E$13,630,"Bruk rektangulært")))))))))))</f>
        <v/>
      </c>
      <c r="G913" s="170"/>
      <c r="H913" s="170"/>
      <c r="I913" s="172" t="str">
        <f>IFERROR(IF(OR($E913="",F913=""),"",IF(AND(F913="Bruk rektangulært",G913=""),"",ROUND(IF(G913&lt;&gt;"",IF( VLOOKUP(G913,'Dim, min og maks'!$A$2:$F$54,6,FALSE)&lt;&gt;0,'1. Prosjekteringsverktøy'!E913/3600/VLOOKUP(G913,'Dim, min og maks'!$A$2:$F$54,6,FALSE),(E913/3600)/(((G913/2/1000))^2*PI())),IF( VLOOKUP(F913,'Dim, min og maks'!$A$2:$F$54,6,FALSE)&lt;&gt;0,'1. Prosjekteringsverktøy'!E913/3600/VLOOKUP($F913,'Dim, min og maks'!$A$2:$F$54,6,FALSE),($E913/3600)/((($F913/2/1000))^2*PI()))),1))),"Dim finnes ikke")</f>
        <v/>
      </c>
      <c r="J913" s="173" t="str">
        <f>IFERROR(ROUND(IF($F913=0,"",IF(H913=CAV!$A$3,E913,IF(G913&lt;&gt;"",IF($G913=100,'2. Velg maks og min hastigheter'!$H$5,IF($G913=125,'2. Velg maks og min hastigheter'!$H$6,IF($G913=160,'2. Velg maks og min hastigheter'!$H$7,IF($G913=200,'2. Velg maks og min hastigheter'!$H$8,IF($G913=250,'2. Velg maks og min hastigheter'!$H$9,IF($G913=315,'2. Velg maks og min hastigheter'!$H$10,IF($G913=400,'2. Velg maks og min hastigheter'!$H$11,IF($G913=500,'2. Velg maks og min hastigheter'!$H$12,IF($G913=630,'2. Velg maks og min hastigheter'!$H$13,VLOOKUP($G913,'Dim, min og maks'!$A$11:$H$54,6,FALSE)*3600*1.5))))))))),IF($F913=100,'2. Velg maks og min hastigheter'!$H$5,IF($F913=125,'2. Velg maks og min hastigheter'!$H$6,IF($F913=160,'2. Velg maks og min hastigheter'!$H$7,IF($F913=200,'2. Velg maks og min hastigheter'!$H$8,IF($F913=250,'2. Velg maks og min hastigheter'!$H$9,IF($F913=315,'2. Velg maks og min hastigheter'!$H$10,IF($F913=400,'2. Velg maks og min hastigheter'!$H$11,IF($F913=500,'2. Velg maks og min hastigheter'!$H$12,IF($F913=630,'2. Velg maks og min hastigheter'!$H$13,VLOOKUP($F913,'Dim, min og maks'!$A$11:$H$54,6,FALSE)*3600*1.5)))))))))))),0),"")</f>
        <v/>
      </c>
      <c r="K913" s="174"/>
      <c r="L913" s="175" t="str">
        <f t="shared" si="31"/>
        <v/>
      </c>
      <c r="M913" s="233" t="str">
        <f t="shared" si="32"/>
        <v/>
      </c>
      <c r="N913" s="233"/>
      <c r="O913" s="233"/>
      <c r="P913" s="164"/>
    </row>
    <row r="914" spans="1:16" ht="15" customHeight="1" x14ac:dyDescent="0.3">
      <c r="A914" s="155"/>
      <c r="B914" s="174" t="s">
        <v>425</v>
      </c>
      <c r="C914" s="164"/>
      <c r="D914" s="164"/>
      <c r="E914" s="164"/>
      <c r="F914" s="169" t="str">
        <f>IF($E914&lt;20,"",IF(H914=CAV!$A$3,IF($E914&lt;='CAV hastighet'!$E$5,100,IF($E914&lt;='CAV hastighet'!$E$6,125,IF($E914&lt;='CAV hastighet'!$E$7,160,IF($E914&lt;='CAV hastighet'!$E$8,200,IF($E914&lt;='CAV hastighet'!$E$9,250,IF($E914&lt;='CAV hastighet'!$E$10,315,IF($E914&lt;='CAV hastighet'!$E$11,400,IF($E914&lt;='CAV hastighet'!$E$12,500,IF($E914&lt;='CAV hastighet'!$E$13,630,"Dim må overstyres"))))))))),IF($E914&lt;='2. Velg maks og min hastigheter'!$E$5,100,IF($E914&lt;='2. Velg maks og min hastigheter'!$E$6,125,IF($E914&lt;='2. Velg maks og min hastigheter'!$E$7,160,IF($E914&lt;='2. Velg maks og min hastigheter'!$E$8,200,IF($E914&lt;='2. Velg maks og min hastigheter'!$E$9,250,IF($E914&lt;='2. Velg maks og min hastigheter'!$E$10,315,IF($E914&lt;='2. Velg maks og min hastigheter'!$E$11,400,IF($E914&lt;='2. Velg maks og min hastigheter'!$E$12,500,IF($E914&lt;='2. Velg maks og min hastigheter'!$E$13,630,"Bruk rektangulært")))))))))))</f>
        <v/>
      </c>
      <c r="G914" s="170"/>
      <c r="H914" s="170"/>
      <c r="I914" s="172" t="str">
        <f>IFERROR(IF(OR($E914="",F914=""),"",IF(AND(F914="Bruk rektangulært",G914=""),"",ROUND(IF(G914&lt;&gt;"",IF( VLOOKUP(G914,'Dim, min og maks'!$A$2:$F$54,6,FALSE)&lt;&gt;0,'1. Prosjekteringsverktøy'!E914/3600/VLOOKUP(G914,'Dim, min og maks'!$A$2:$F$54,6,FALSE),(E914/3600)/(((G914/2/1000))^2*PI())),IF( VLOOKUP(F914,'Dim, min og maks'!$A$2:$F$54,6,FALSE)&lt;&gt;0,'1. Prosjekteringsverktøy'!E914/3600/VLOOKUP($F914,'Dim, min og maks'!$A$2:$F$54,6,FALSE),($E914/3600)/((($F914/2/1000))^2*PI()))),1))),"Dim finnes ikke")</f>
        <v/>
      </c>
      <c r="J914" s="173" t="str">
        <f>IFERROR(ROUND(IF($F914=0,"",IF(H914=CAV!$A$3,E914,IF(G914&lt;&gt;"",IF($G914=100,'2. Velg maks og min hastigheter'!$H$5,IF($G914=125,'2. Velg maks og min hastigheter'!$H$6,IF($G914=160,'2. Velg maks og min hastigheter'!$H$7,IF($G914=200,'2. Velg maks og min hastigheter'!$H$8,IF($G914=250,'2. Velg maks og min hastigheter'!$H$9,IF($G914=315,'2. Velg maks og min hastigheter'!$H$10,IF($G914=400,'2. Velg maks og min hastigheter'!$H$11,IF($G914=500,'2. Velg maks og min hastigheter'!$H$12,IF($G914=630,'2. Velg maks og min hastigheter'!$H$13,VLOOKUP($G914,'Dim, min og maks'!$A$11:$H$54,6,FALSE)*3600*1.5))))))))),IF($F914=100,'2. Velg maks og min hastigheter'!$H$5,IF($F914=125,'2. Velg maks og min hastigheter'!$H$6,IF($F914=160,'2. Velg maks og min hastigheter'!$H$7,IF($F914=200,'2. Velg maks og min hastigheter'!$H$8,IF($F914=250,'2. Velg maks og min hastigheter'!$H$9,IF($F914=315,'2. Velg maks og min hastigheter'!$H$10,IF($F914=400,'2. Velg maks og min hastigheter'!$H$11,IF($F914=500,'2. Velg maks og min hastigheter'!$H$12,IF($F914=630,'2. Velg maks og min hastigheter'!$H$13,VLOOKUP($F914,'Dim, min og maks'!$A$11:$H$54,6,FALSE)*3600*1.5)))))))))))),0),"")</f>
        <v/>
      </c>
      <c r="K914" s="174"/>
      <c r="L914" s="175" t="str">
        <f t="shared" si="31"/>
        <v/>
      </c>
      <c r="M914" s="233" t="str">
        <f t="shared" si="32"/>
        <v/>
      </c>
      <c r="N914" s="233"/>
      <c r="O914" s="233"/>
      <c r="P914" s="164"/>
    </row>
    <row r="915" spans="1:16" ht="15" customHeight="1" x14ac:dyDescent="0.3">
      <c r="A915" s="155"/>
      <c r="B915" s="174" t="s">
        <v>425</v>
      </c>
      <c r="C915" s="164"/>
      <c r="D915" s="164"/>
      <c r="E915" s="164"/>
      <c r="F915" s="169" t="str">
        <f>IF($E915&lt;20,"",IF(H915=CAV!$A$3,IF($E915&lt;='CAV hastighet'!$E$5,100,IF($E915&lt;='CAV hastighet'!$E$6,125,IF($E915&lt;='CAV hastighet'!$E$7,160,IF($E915&lt;='CAV hastighet'!$E$8,200,IF($E915&lt;='CAV hastighet'!$E$9,250,IF($E915&lt;='CAV hastighet'!$E$10,315,IF($E915&lt;='CAV hastighet'!$E$11,400,IF($E915&lt;='CAV hastighet'!$E$12,500,IF($E915&lt;='CAV hastighet'!$E$13,630,"Dim må overstyres"))))))))),IF($E915&lt;='2. Velg maks og min hastigheter'!$E$5,100,IF($E915&lt;='2. Velg maks og min hastigheter'!$E$6,125,IF($E915&lt;='2. Velg maks og min hastigheter'!$E$7,160,IF($E915&lt;='2. Velg maks og min hastigheter'!$E$8,200,IF($E915&lt;='2. Velg maks og min hastigheter'!$E$9,250,IF($E915&lt;='2. Velg maks og min hastigheter'!$E$10,315,IF($E915&lt;='2. Velg maks og min hastigheter'!$E$11,400,IF($E915&lt;='2. Velg maks og min hastigheter'!$E$12,500,IF($E915&lt;='2. Velg maks og min hastigheter'!$E$13,630,"Bruk rektangulært")))))))))))</f>
        <v/>
      </c>
      <c r="G915" s="170"/>
      <c r="H915" s="170"/>
      <c r="I915" s="172" t="str">
        <f>IFERROR(IF(OR($E915="",F915=""),"",IF(AND(F915="Bruk rektangulært",G915=""),"",ROUND(IF(G915&lt;&gt;"",IF( VLOOKUP(G915,'Dim, min og maks'!$A$2:$F$54,6,FALSE)&lt;&gt;0,'1. Prosjekteringsverktøy'!E915/3600/VLOOKUP(G915,'Dim, min og maks'!$A$2:$F$54,6,FALSE),(E915/3600)/(((G915/2/1000))^2*PI())),IF( VLOOKUP(F915,'Dim, min og maks'!$A$2:$F$54,6,FALSE)&lt;&gt;0,'1. Prosjekteringsverktøy'!E915/3600/VLOOKUP($F915,'Dim, min og maks'!$A$2:$F$54,6,FALSE),($E915/3600)/((($F915/2/1000))^2*PI()))),1))),"Dim finnes ikke")</f>
        <v/>
      </c>
      <c r="J915" s="173" t="str">
        <f>IFERROR(ROUND(IF($F915=0,"",IF(H915=CAV!$A$3,E915,IF(G915&lt;&gt;"",IF($G915=100,'2. Velg maks og min hastigheter'!$H$5,IF($G915=125,'2. Velg maks og min hastigheter'!$H$6,IF($G915=160,'2. Velg maks og min hastigheter'!$H$7,IF($G915=200,'2. Velg maks og min hastigheter'!$H$8,IF($G915=250,'2. Velg maks og min hastigheter'!$H$9,IF($G915=315,'2. Velg maks og min hastigheter'!$H$10,IF($G915=400,'2. Velg maks og min hastigheter'!$H$11,IF($G915=500,'2. Velg maks og min hastigheter'!$H$12,IF($G915=630,'2. Velg maks og min hastigheter'!$H$13,VLOOKUP($G915,'Dim, min og maks'!$A$11:$H$54,6,FALSE)*3600*1.5))))))))),IF($F915=100,'2. Velg maks og min hastigheter'!$H$5,IF($F915=125,'2. Velg maks og min hastigheter'!$H$6,IF($F915=160,'2. Velg maks og min hastigheter'!$H$7,IF($F915=200,'2. Velg maks og min hastigheter'!$H$8,IF($F915=250,'2. Velg maks og min hastigheter'!$H$9,IF($F915=315,'2. Velg maks og min hastigheter'!$H$10,IF($F915=400,'2. Velg maks og min hastigheter'!$H$11,IF($F915=500,'2. Velg maks og min hastigheter'!$H$12,IF($F915=630,'2. Velg maks og min hastigheter'!$H$13,VLOOKUP($F915,'Dim, min og maks'!$A$11:$H$54,6,FALSE)*3600*1.5)))))))))))),0),"")</f>
        <v/>
      </c>
      <c r="K915" s="174"/>
      <c r="L915" s="175" t="str">
        <f t="shared" si="31"/>
        <v/>
      </c>
      <c r="M915" s="233" t="str">
        <f t="shared" si="32"/>
        <v/>
      </c>
      <c r="N915" s="233"/>
      <c r="O915" s="233"/>
      <c r="P915" s="164"/>
    </row>
    <row r="916" spans="1:16" ht="15" customHeight="1" x14ac:dyDescent="0.3">
      <c r="A916" s="155"/>
      <c r="B916" s="174" t="s">
        <v>425</v>
      </c>
      <c r="C916" s="164"/>
      <c r="D916" s="164"/>
      <c r="E916" s="164"/>
      <c r="F916" s="169" t="str">
        <f>IF($E916&lt;20,"",IF(H916=CAV!$A$3,IF($E916&lt;='CAV hastighet'!$E$5,100,IF($E916&lt;='CAV hastighet'!$E$6,125,IF($E916&lt;='CAV hastighet'!$E$7,160,IF($E916&lt;='CAV hastighet'!$E$8,200,IF($E916&lt;='CAV hastighet'!$E$9,250,IF($E916&lt;='CAV hastighet'!$E$10,315,IF($E916&lt;='CAV hastighet'!$E$11,400,IF($E916&lt;='CAV hastighet'!$E$12,500,IF($E916&lt;='CAV hastighet'!$E$13,630,"Dim må overstyres"))))))))),IF($E916&lt;='2. Velg maks og min hastigheter'!$E$5,100,IF($E916&lt;='2. Velg maks og min hastigheter'!$E$6,125,IF($E916&lt;='2. Velg maks og min hastigheter'!$E$7,160,IF($E916&lt;='2. Velg maks og min hastigheter'!$E$8,200,IF($E916&lt;='2. Velg maks og min hastigheter'!$E$9,250,IF($E916&lt;='2. Velg maks og min hastigheter'!$E$10,315,IF($E916&lt;='2. Velg maks og min hastigheter'!$E$11,400,IF($E916&lt;='2. Velg maks og min hastigheter'!$E$12,500,IF($E916&lt;='2. Velg maks og min hastigheter'!$E$13,630,"Bruk rektangulært")))))))))))</f>
        <v/>
      </c>
      <c r="G916" s="170"/>
      <c r="H916" s="170"/>
      <c r="I916" s="172" t="str">
        <f>IFERROR(IF(OR($E916="",F916=""),"",IF(AND(F916="Bruk rektangulært",G916=""),"",ROUND(IF(G916&lt;&gt;"",IF( VLOOKUP(G916,'Dim, min og maks'!$A$2:$F$54,6,FALSE)&lt;&gt;0,'1. Prosjekteringsverktøy'!E916/3600/VLOOKUP(G916,'Dim, min og maks'!$A$2:$F$54,6,FALSE),(E916/3600)/(((G916/2/1000))^2*PI())),IF( VLOOKUP(F916,'Dim, min og maks'!$A$2:$F$54,6,FALSE)&lt;&gt;0,'1. Prosjekteringsverktøy'!E916/3600/VLOOKUP($F916,'Dim, min og maks'!$A$2:$F$54,6,FALSE),($E916/3600)/((($F916/2/1000))^2*PI()))),1))),"Dim finnes ikke")</f>
        <v/>
      </c>
      <c r="J916" s="173" t="str">
        <f>IFERROR(ROUND(IF($F916=0,"",IF(H916=CAV!$A$3,E916,IF(G916&lt;&gt;"",IF($G916=100,'2. Velg maks og min hastigheter'!$H$5,IF($G916=125,'2. Velg maks og min hastigheter'!$H$6,IF($G916=160,'2. Velg maks og min hastigheter'!$H$7,IF($G916=200,'2. Velg maks og min hastigheter'!$H$8,IF($G916=250,'2. Velg maks og min hastigheter'!$H$9,IF($G916=315,'2. Velg maks og min hastigheter'!$H$10,IF($G916=400,'2. Velg maks og min hastigheter'!$H$11,IF($G916=500,'2. Velg maks og min hastigheter'!$H$12,IF($G916=630,'2. Velg maks og min hastigheter'!$H$13,VLOOKUP($G916,'Dim, min og maks'!$A$11:$H$54,6,FALSE)*3600*1.5))))))))),IF($F916=100,'2. Velg maks og min hastigheter'!$H$5,IF($F916=125,'2. Velg maks og min hastigheter'!$H$6,IF($F916=160,'2. Velg maks og min hastigheter'!$H$7,IF($F916=200,'2. Velg maks og min hastigheter'!$H$8,IF($F916=250,'2. Velg maks og min hastigheter'!$H$9,IF($F916=315,'2. Velg maks og min hastigheter'!$H$10,IF($F916=400,'2. Velg maks og min hastigheter'!$H$11,IF($F916=500,'2. Velg maks og min hastigheter'!$H$12,IF($F916=630,'2. Velg maks og min hastigheter'!$H$13,VLOOKUP($F916,'Dim, min og maks'!$A$11:$H$54,6,FALSE)*3600*1.5)))))))))))),0),"")</f>
        <v/>
      </c>
      <c r="K916" s="174"/>
      <c r="L916" s="175" t="str">
        <f t="shared" si="31"/>
        <v/>
      </c>
      <c r="M916" s="233" t="str">
        <f t="shared" si="32"/>
        <v/>
      </c>
      <c r="N916" s="233"/>
      <c r="O916" s="233"/>
      <c r="P916" s="164"/>
    </row>
    <row r="917" spans="1:16" ht="15" customHeight="1" x14ac:dyDescent="0.3">
      <c r="A917" s="155"/>
      <c r="B917" s="174" t="s">
        <v>425</v>
      </c>
      <c r="C917" s="164"/>
      <c r="D917" s="164"/>
      <c r="E917" s="164"/>
      <c r="F917" s="169" t="str">
        <f>IF($E917&lt;20,"",IF(H917=CAV!$A$3,IF($E917&lt;='CAV hastighet'!$E$5,100,IF($E917&lt;='CAV hastighet'!$E$6,125,IF($E917&lt;='CAV hastighet'!$E$7,160,IF($E917&lt;='CAV hastighet'!$E$8,200,IF($E917&lt;='CAV hastighet'!$E$9,250,IF($E917&lt;='CAV hastighet'!$E$10,315,IF($E917&lt;='CAV hastighet'!$E$11,400,IF($E917&lt;='CAV hastighet'!$E$12,500,IF($E917&lt;='CAV hastighet'!$E$13,630,"Dim må overstyres"))))))))),IF($E917&lt;='2. Velg maks og min hastigheter'!$E$5,100,IF($E917&lt;='2. Velg maks og min hastigheter'!$E$6,125,IF($E917&lt;='2. Velg maks og min hastigheter'!$E$7,160,IF($E917&lt;='2. Velg maks og min hastigheter'!$E$8,200,IF($E917&lt;='2. Velg maks og min hastigheter'!$E$9,250,IF($E917&lt;='2. Velg maks og min hastigheter'!$E$10,315,IF($E917&lt;='2. Velg maks og min hastigheter'!$E$11,400,IF($E917&lt;='2. Velg maks og min hastigheter'!$E$12,500,IF($E917&lt;='2. Velg maks og min hastigheter'!$E$13,630,"Bruk rektangulært")))))))))))</f>
        <v/>
      </c>
      <c r="G917" s="170"/>
      <c r="H917" s="170"/>
      <c r="I917" s="172" t="str">
        <f>IFERROR(IF(OR($E917="",F917=""),"",IF(AND(F917="Bruk rektangulært",G917=""),"",ROUND(IF(G917&lt;&gt;"",IF( VLOOKUP(G917,'Dim, min og maks'!$A$2:$F$54,6,FALSE)&lt;&gt;0,'1. Prosjekteringsverktøy'!E917/3600/VLOOKUP(G917,'Dim, min og maks'!$A$2:$F$54,6,FALSE),(E917/3600)/(((G917/2/1000))^2*PI())),IF( VLOOKUP(F917,'Dim, min og maks'!$A$2:$F$54,6,FALSE)&lt;&gt;0,'1. Prosjekteringsverktøy'!E917/3600/VLOOKUP($F917,'Dim, min og maks'!$A$2:$F$54,6,FALSE),($E917/3600)/((($F917/2/1000))^2*PI()))),1))),"Dim finnes ikke")</f>
        <v/>
      </c>
      <c r="J917" s="173" t="str">
        <f>IFERROR(ROUND(IF($F917=0,"",IF(H917=CAV!$A$3,E917,IF(G917&lt;&gt;"",IF($G917=100,'2. Velg maks og min hastigheter'!$H$5,IF($G917=125,'2. Velg maks og min hastigheter'!$H$6,IF($G917=160,'2. Velg maks og min hastigheter'!$H$7,IF($G917=200,'2. Velg maks og min hastigheter'!$H$8,IF($G917=250,'2. Velg maks og min hastigheter'!$H$9,IF($G917=315,'2. Velg maks og min hastigheter'!$H$10,IF($G917=400,'2. Velg maks og min hastigheter'!$H$11,IF($G917=500,'2. Velg maks og min hastigheter'!$H$12,IF($G917=630,'2. Velg maks og min hastigheter'!$H$13,VLOOKUP($G917,'Dim, min og maks'!$A$11:$H$54,6,FALSE)*3600*1.5))))))))),IF($F917=100,'2. Velg maks og min hastigheter'!$H$5,IF($F917=125,'2. Velg maks og min hastigheter'!$H$6,IF($F917=160,'2. Velg maks og min hastigheter'!$H$7,IF($F917=200,'2. Velg maks og min hastigheter'!$H$8,IF($F917=250,'2. Velg maks og min hastigheter'!$H$9,IF($F917=315,'2. Velg maks og min hastigheter'!$H$10,IF($F917=400,'2. Velg maks og min hastigheter'!$H$11,IF($F917=500,'2. Velg maks og min hastigheter'!$H$12,IF($F917=630,'2. Velg maks og min hastigheter'!$H$13,VLOOKUP($F917,'Dim, min og maks'!$A$11:$H$54,6,FALSE)*3600*1.5)))))))))))),0),"")</f>
        <v/>
      </c>
      <c r="K917" s="174"/>
      <c r="L917" s="175" t="str">
        <f t="shared" si="31"/>
        <v/>
      </c>
      <c r="M917" s="233" t="str">
        <f t="shared" si="32"/>
        <v/>
      </c>
      <c r="N917" s="233"/>
      <c r="O917" s="233"/>
      <c r="P917" s="164"/>
    </row>
    <row r="918" spans="1:16" ht="15" customHeight="1" x14ac:dyDescent="0.3">
      <c r="A918" s="155"/>
      <c r="B918" s="174" t="s">
        <v>425</v>
      </c>
      <c r="C918" s="164"/>
      <c r="D918" s="164"/>
      <c r="E918" s="164"/>
      <c r="F918" s="169" t="str">
        <f>IF($E918&lt;20,"",IF(H918=CAV!$A$3,IF($E918&lt;='CAV hastighet'!$E$5,100,IF($E918&lt;='CAV hastighet'!$E$6,125,IF($E918&lt;='CAV hastighet'!$E$7,160,IF($E918&lt;='CAV hastighet'!$E$8,200,IF($E918&lt;='CAV hastighet'!$E$9,250,IF($E918&lt;='CAV hastighet'!$E$10,315,IF($E918&lt;='CAV hastighet'!$E$11,400,IF($E918&lt;='CAV hastighet'!$E$12,500,IF($E918&lt;='CAV hastighet'!$E$13,630,"Dim må overstyres"))))))))),IF($E918&lt;='2. Velg maks og min hastigheter'!$E$5,100,IF($E918&lt;='2. Velg maks og min hastigheter'!$E$6,125,IF($E918&lt;='2. Velg maks og min hastigheter'!$E$7,160,IF($E918&lt;='2. Velg maks og min hastigheter'!$E$8,200,IF($E918&lt;='2. Velg maks og min hastigheter'!$E$9,250,IF($E918&lt;='2. Velg maks og min hastigheter'!$E$10,315,IF($E918&lt;='2. Velg maks og min hastigheter'!$E$11,400,IF($E918&lt;='2. Velg maks og min hastigheter'!$E$12,500,IF($E918&lt;='2. Velg maks og min hastigheter'!$E$13,630,"Bruk rektangulært")))))))))))</f>
        <v/>
      </c>
      <c r="G918" s="170"/>
      <c r="H918" s="170"/>
      <c r="I918" s="172" t="str">
        <f>IFERROR(IF(OR($E918="",F918=""),"",IF(AND(F918="Bruk rektangulært",G918=""),"",ROUND(IF(G918&lt;&gt;"",IF( VLOOKUP(G918,'Dim, min og maks'!$A$2:$F$54,6,FALSE)&lt;&gt;0,'1. Prosjekteringsverktøy'!E918/3600/VLOOKUP(G918,'Dim, min og maks'!$A$2:$F$54,6,FALSE),(E918/3600)/(((G918/2/1000))^2*PI())),IF( VLOOKUP(F918,'Dim, min og maks'!$A$2:$F$54,6,FALSE)&lt;&gt;0,'1. Prosjekteringsverktøy'!E918/3600/VLOOKUP($F918,'Dim, min og maks'!$A$2:$F$54,6,FALSE),($E918/3600)/((($F918/2/1000))^2*PI()))),1))),"Dim finnes ikke")</f>
        <v/>
      </c>
      <c r="J918" s="173" t="str">
        <f>IFERROR(ROUND(IF($F918=0,"",IF(H918=CAV!$A$3,E918,IF(G918&lt;&gt;"",IF($G918=100,'2. Velg maks og min hastigheter'!$H$5,IF($G918=125,'2. Velg maks og min hastigheter'!$H$6,IF($G918=160,'2. Velg maks og min hastigheter'!$H$7,IF($G918=200,'2. Velg maks og min hastigheter'!$H$8,IF($G918=250,'2. Velg maks og min hastigheter'!$H$9,IF($G918=315,'2. Velg maks og min hastigheter'!$H$10,IF($G918=400,'2. Velg maks og min hastigheter'!$H$11,IF($G918=500,'2. Velg maks og min hastigheter'!$H$12,IF($G918=630,'2. Velg maks og min hastigheter'!$H$13,VLOOKUP($G918,'Dim, min og maks'!$A$11:$H$54,6,FALSE)*3600*1.5))))))))),IF($F918=100,'2. Velg maks og min hastigheter'!$H$5,IF($F918=125,'2. Velg maks og min hastigheter'!$H$6,IF($F918=160,'2. Velg maks og min hastigheter'!$H$7,IF($F918=200,'2. Velg maks og min hastigheter'!$H$8,IF($F918=250,'2. Velg maks og min hastigheter'!$H$9,IF($F918=315,'2. Velg maks og min hastigheter'!$H$10,IF($F918=400,'2. Velg maks og min hastigheter'!$H$11,IF($F918=500,'2. Velg maks og min hastigheter'!$H$12,IF($F918=630,'2. Velg maks og min hastigheter'!$H$13,VLOOKUP($F918,'Dim, min og maks'!$A$11:$H$54,6,FALSE)*3600*1.5)))))))))))),0),"")</f>
        <v/>
      </c>
      <c r="K918" s="174"/>
      <c r="L918" s="175" t="str">
        <f t="shared" si="31"/>
        <v/>
      </c>
      <c r="M918" s="233" t="str">
        <f t="shared" si="32"/>
        <v/>
      </c>
      <c r="N918" s="233"/>
      <c r="O918" s="233"/>
      <c r="P918" s="164"/>
    </row>
    <row r="919" spans="1:16" ht="15" customHeight="1" x14ac:dyDescent="0.3">
      <c r="A919" s="155"/>
      <c r="B919" s="174" t="s">
        <v>425</v>
      </c>
      <c r="C919" s="164"/>
      <c r="D919" s="164"/>
      <c r="E919" s="164"/>
      <c r="F919" s="169" t="str">
        <f>IF($E919&lt;20,"",IF(H919=CAV!$A$3,IF($E919&lt;='CAV hastighet'!$E$5,100,IF($E919&lt;='CAV hastighet'!$E$6,125,IF($E919&lt;='CAV hastighet'!$E$7,160,IF($E919&lt;='CAV hastighet'!$E$8,200,IF($E919&lt;='CAV hastighet'!$E$9,250,IF($E919&lt;='CAV hastighet'!$E$10,315,IF($E919&lt;='CAV hastighet'!$E$11,400,IF($E919&lt;='CAV hastighet'!$E$12,500,IF($E919&lt;='CAV hastighet'!$E$13,630,"Dim må overstyres"))))))))),IF($E919&lt;='2. Velg maks og min hastigheter'!$E$5,100,IF($E919&lt;='2. Velg maks og min hastigheter'!$E$6,125,IF($E919&lt;='2. Velg maks og min hastigheter'!$E$7,160,IF($E919&lt;='2. Velg maks og min hastigheter'!$E$8,200,IF($E919&lt;='2. Velg maks og min hastigheter'!$E$9,250,IF($E919&lt;='2. Velg maks og min hastigheter'!$E$10,315,IF($E919&lt;='2. Velg maks og min hastigheter'!$E$11,400,IF($E919&lt;='2. Velg maks og min hastigheter'!$E$12,500,IF($E919&lt;='2. Velg maks og min hastigheter'!$E$13,630,"Bruk rektangulært")))))))))))</f>
        <v/>
      </c>
      <c r="G919" s="170"/>
      <c r="H919" s="170"/>
      <c r="I919" s="172" t="str">
        <f>IFERROR(IF(OR($E919="",F919=""),"",IF(AND(F919="Bruk rektangulært",G919=""),"",ROUND(IF(G919&lt;&gt;"",IF( VLOOKUP(G919,'Dim, min og maks'!$A$2:$F$54,6,FALSE)&lt;&gt;0,'1. Prosjekteringsverktøy'!E919/3600/VLOOKUP(G919,'Dim, min og maks'!$A$2:$F$54,6,FALSE),(E919/3600)/(((G919/2/1000))^2*PI())),IF( VLOOKUP(F919,'Dim, min og maks'!$A$2:$F$54,6,FALSE)&lt;&gt;0,'1. Prosjekteringsverktøy'!E919/3600/VLOOKUP($F919,'Dim, min og maks'!$A$2:$F$54,6,FALSE),($E919/3600)/((($F919/2/1000))^2*PI()))),1))),"Dim finnes ikke")</f>
        <v/>
      </c>
      <c r="J919" s="173" t="str">
        <f>IFERROR(ROUND(IF($F919=0,"",IF(H919=CAV!$A$3,E919,IF(G919&lt;&gt;"",IF($G919=100,'2. Velg maks og min hastigheter'!$H$5,IF($G919=125,'2. Velg maks og min hastigheter'!$H$6,IF($G919=160,'2. Velg maks og min hastigheter'!$H$7,IF($G919=200,'2. Velg maks og min hastigheter'!$H$8,IF($G919=250,'2. Velg maks og min hastigheter'!$H$9,IF($G919=315,'2. Velg maks og min hastigheter'!$H$10,IF($G919=400,'2. Velg maks og min hastigheter'!$H$11,IF($G919=500,'2. Velg maks og min hastigheter'!$H$12,IF($G919=630,'2. Velg maks og min hastigheter'!$H$13,VLOOKUP($G919,'Dim, min og maks'!$A$11:$H$54,6,FALSE)*3600*1.5))))))))),IF($F919=100,'2. Velg maks og min hastigheter'!$H$5,IF($F919=125,'2. Velg maks og min hastigheter'!$H$6,IF($F919=160,'2. Velg maks og min hastigheter'!$H$7,IF($F919=200,'2. Velg maks og min hastigheter'!$H$8,IF($F919=250,'2. Velg maks og min hastigheter'!$H$9,IF($F919=315,'2. Velg maks og min hastigheter'!$H$10,IF($F919=400,'2. Velg maks og min hastigheter'!$H$11,IF($F919=500,'2. Velg maks og min hastigheter'!$H$12,IF($F919=630,'2. Velg maks og min hastigheter'!$H$13,VLOOKUP($F919,'Dim, min og maks'!$A$11:$H$54,6,FALSE)*3600*1.5)))))))))))),0),"")</f>
        <v/>
      </c>
      <c r="K919" s="174"/>
      <c r="L919" s="175" t="str">
        <f t="shared" si="31"/>
        <v/>
      </c>
      <c r="M919" s="233" t="str">
        <f t="shared" si="32"/>
        <v/>
      </c>
      <c r="N919" s="233"/>
      <c r="O919" s="233"/>
      <c r="P919" s="164"/>
    </row>
    <row r="920" spans="1:16" ht="15" customHeight="1" x14ac:dyDescent="0.3">
      <c r="A920" s="155"/>
      <c r="B920" s="174" t="s">
        <v>425</v>
      </c>
      <c r="C920" s="164"/>
      <c r="D920" s="164"/>
      <c r="E920" s="164"/>
      <c r="F920" s="169" t="str">
        <f>IF($E920&lt;20,"",IF(H920=CAV!$A$3,IF($E920&lt;='CAV hastighet'!$E$5,100,IF($E920&lt;='CAV hastighet'!$E$6,125,IF($E920&lt;='CAV hastighet'!$E$7,160,IF($E920&lt;='CAV hastighet'!$E$8,200,IF($E920&lt;='CAV hastighet'!$E$9,250,IF($E920&lt;='CAV hastighet'!$E$10,315,IF($E920&lt;='CAV hastighet'!$E$11,400,IF($E920&lt;='CAV hastighet'!$E$12,500,IF($E920&lt;='CAV hastighet'!$E$13,630,"Dim må overstyres"))))))))),IF($E920&lt;='2. Velg maks og min hastigheter'!$E$5,100,IF($E920&lt;='2. Velg maks og min hastigheter'!$E$6,125,IF($E920&lt;='2. Velg maks og min hastigheter'!$E$7,160,IF($E920&lt;='2. Velg maks og min hastigheter'!$E$8,200,IF($E920&lt;='2. Velg maks og min hastigheter'!$E$9,250,IF($E920&lt;='2. Velg maks og min hastigheter'!$E$10,315,IF($E920&lt;='2. Velg maks og min hastigheter'!$E$11,400,IF($E920&lt;='2. Velg maks og min hastigheter'!$E$12,500,IF($E920&lt;='2. Velg maks og min hastigheter'!$E$13,630,"Bruk rektangulært")))))))))))</f>
        <v/>
      </c>
      <c r="G920" s="170"/>
      <c r="H920" s="170"/>
      <c r="I920" s="172" t="str">
        <f>IFERROR(IF(OR($E920="",F920=""),"",IF(AND(F920="Bruk rektangulært",G920=""),"",ROUND(IF(G920&lt;&gt;"",IF( VLOOKUP(G920,'Dim, min og maks'!$A$2:$F$54,6,FALSE)&lt;&gt;0,'1. Prosjekteringsverktøy'!E920/3600/VLOOKUP(G920,'Dim, min og maks'!$A$2:$F$54,6,FALSE),(E920/3600)/(((G920/2/1000))^2*PI())),IF( VLOOKUP(F920,'Dim, min og maks'!$A$2:$F$54,6,FALSE)&lt;&gt;0,'1. Prosjekteringsverktøy'!E920/3600/VLOOKUP($F920,'Dim, min og maks'!$A$2:$F$54,6,FALSE),($E920/3600)/((($F920/2/1000))^2*PI()))),1))),"Dim finnes ikke")</f>
        <v/>
      </c>
      <c r="J920" s="173" t="str">
        <f>IFERROR(ROUND(IF($F920=0,"",IF(H920=CAV!$A$3,E920,IF(G920&lt;&gt;"",IF($G920=100,'2. Velg maks og min hastigheter'!$H$5,IF($G920=125,'2. Velg maks og min hastigheter'!$H$6,IF($G920=160,'2. Velg maks og min hastigheter'!$H$7,IF($G920=200,'2. Velg maks og min hastigheter'!$H$8,IF($G920=250,'2. Velg maks og min hastigheter'!$H$9,IF($G920=315,'2. Velg maks og min hastigheter'!$H$10,IF($G920=400,'2. Velg maks og min hastigheter'!$H$11,IF($G920=500,'2. Velg maks og min hastigheter'!$H$12,IF($G920=630,'2. Velg maks og min hastigheter'!$H$13,VLOOKUP($G920,'Dim, min og maks'!$A$11:$H$54,6,FALSE)*3600*1.5))))))))),IF($F920=100,'2. Velg maks og min hastigheter'!$H$5,IF($F920=125,'2. Velg maks og min hastigheter'!$H$6,IF($F920=160,'2. Velg maks og min hastigheter'!$H$7,IF($F920=200,'2. Velg maks og min hastigheter'!$H$8,IF($F920=250,'2. Velg maks og min hastigheter'!$H$9,IF($F920=315,'2. Velg maks og min hastigheter'!$H$10,IF($F920=400,'2. Velg maks og min hastigheter'!$H$11,IF($F920=500,'2. Velg maks og min hastigheter'!$H$12,IF($F920=630,'2. Velg maks og min hastigheter'!$H$13,VLOOKUP($F920,'Dim, min og maks'!$A$11:$H$54,6,FALSE)*3600*1.5)))))))))))),0),"")</f>
        <v/>
      </c>
      <c r="K920" s="174"/>
      <c r="L920" s="175" t="str">
        <f t="shared" si="31"/>
        <v/>
      </c>
      <c r="M920" s="233" t="str">
        <f t="shared" si="32"/>
        <v/>
      </c>
      <c r="N920" s="233"/>
      <c r="O920" s="233"/>
      <c r="P920" s="164"/>
    </row>
    <row r="921" spans="1:16" ht="15" customHeight="1" x14ac:dyDescent="0.3">
      <c r="A921" s="155"/>
      <c r="B921" s="174" t="s">
        <v>425</v>
      </c>
      <c r="C921" s="164"/>
      <c r="D921" s="164"/>
      <c r="E921" s="164"/>
      <c r="F921" s="169" t="str">
        <f>IF($E921&lt;20,"",IF(H921=CAV!$A$3,IF($E921&lt;='CAV hastighet'!$E$5,100,IF($E921&lt;='CAV hastighet'!$E$6,125,IF($E921&lt;='CAV hastighet'!$E$7,160,IF($E921&lt;='CAV hastighet'!$E$8,200,IF($E921&lt;='CAV hastighet'!$E$9,250,IF($E921&lt;='CAV hastighet'!$E$10,315,IF($E921&lt;='CAV hastighet'!$E$11,400,IF($E921&lt;='CAV hastighet'!$E$12,500,IF($E921&lt;='CAV hastighet'!$E$13,630,"Dim må overstyres"))))))))),IF($E921&lt;='2. Velg maks og min hastigheter'!$E$5,100,IF($E921&lt;='2. Velg maks og min hastigheter'!$E$6,125,IF($E921&lt;='2. Velg maks og min hastigheter'!$E$7,160,IF($E921&lt;='2. Velg maks og min hastigheter'!$E$8,200,IF($E921&lt;='2. Velg maks og min hastigheter'!$E$9,250,IF($E921&lt;='2. Velg maks og min hastigheter'!$E$10,315,IF($E921&lt;='2. Velg maks og min hastigheter'!$E$11,400,IF($E921&lt;='2. Velg maks og min hastigheter'!$E$12,500,IF($E921&lt;='2. Velg maks og min hastigheter'!$E$13,630,"Bruk rektangulært")))))))))))</f>
        <v/>
      </c>
      <c r="G921" s="170"/>
      <c r="H921" s="170"/>
      <c r="I921" s="172" t="str">
        <f>IFERROR(IF(OR($E921="",F921=""),"",IF(AND(F921="Bruk rektangulært",G921=""),"",ROUND(IF(G921&lt;&gt;"",IF( VLOOKUP(G921,'Dim, min og maks'!$A$2:$F$54,6,FALSE)&lt;&gt;0,'1. Prosjekteringsverktøy'!E921/3600/VLOOKUP(G921,'Dim, min og maks'!$A$2:$F$54,6,FALSE),(E921/3600)/(((G921/2/1000))^2*PI())),IF( VLOOKUP(F921,'Dim, min og maks'!$A$2:$F$54,6,FALSE)&lt;&gt;0,'1. Prosjekteringsverktøy'!E921/3600/VLOOKUP($F921,'Dim, min og maks'!$A$2:$F$54,6,FALSE),($E921/3600)/((($F921/2/1000))^2*PI()))),1))),"Dim finnes ikke")</f>
        <v/>
      </c>
      <c r="J921" s="173" t="str">
        <f>IFERROR(ROUND(IF($F921=0,"",IF(H921=CAV!$A$3,E921,IF(G921&lt;&gt;"",IF($G921=100,'2. Velg maks og min hastigheter'!$H$5,IF($G921=125,'2. Velg maks og min hastigheter'!$H$6,IF($G921=160,'2. Velg maks og min hastigheter'!$H$7,IF($G921=200,'2. Velg maks og min hastigheter'!$H$8,IF($G921=250,'2. Velg maks og min hastigheter'!$H$9,IF($G921=315,'2. Velg maks og min hastigheter'!$H$10,IF($G921=400,'2. Velg maks og min hastigheter'!$H$11,IF($G921=500,'2. Velg maks og min hastigheter'!$H$12,IF($G921=630,'2. Velg maks og min hastigheter'!$H$13,VLOOKUP($G921,'Dim, min og maks'!$A$11:$H$54,6,FALSE)*3600*1.5))))))))),IF($F921=100,'2. Velg maks og min hastigheter'!$H$5,IF($F921=125,'2. Velg maks og min hastigheter'!$H$6,IF($F921=160,'2. Velg maks og min hastigheter'!$H$7,IF($F921=200,'2. Velg maks og min hastigheter'!$H$8,IF($F921=250,'2. Velg maks og min hastigheter'!$H$9,IF($F921=315,'2. Velg maks og min hastigheter'!$H$10,IF($F921=400,'2. Velg maks og min hastigheter'!$H$11,IF($F921=500,'2. Velg maks og min hastigheter'!$H$12,IF($F921=630,'2. Velg maks og min hastigheter'!$H$13,VLOOKUP($F921,'Dim, min og maks'!$A$11:$H$54,6,FALSE)*3600*1.5)))))))))))),0),"")</f>
        <v/>
      </c>
      <c r="K921" s="174"/>
      <c r="L921" s="175" t="str">
        <f t="shared" si="31"/>
        <v/>
      </c>
      <c r="M921" s="233" t="str">
        <f t="shared" si="32"/>
        <v/>
      </c>
      <c r="N921" s="233"/>
      <c r="O921" s="233"/>
      <c r="P921" s="164"/>
    </row>
    <row r="922" spans="1:16" ht="15" customHeight="1" x14ac:dyDescent="0.3">
      <c r="A922" s="155"/>
      <c r="B922" s="174" t="s">
        <v>425</v>
      </c>
      <c r="C922" s="164"/>
      <c r="D922" s="164"/>
      <c r="E922" s="164"/>
      <c r="F922" s="169" t="str">
        <f>IF($E922&lt;20,"",IF(H922=CAV!$A$3,IF($E922&lt;='CAV hastighet'!$E$5,100,IF($E922&lt;='CAV hastighet'!$E$6,125,IF($E922&lt;='CAV hastighet'!$E$7,160,IF($E922&lt;='CAV hastighet'!$E$8,200,IF($E922&lt;='CAV hastighet'!$E$9,250,IF($E922&lt;='CAV hastighet'!$E$10,315,IF($E922&lt;='CAV hastighet'!$E$11,400,IF($E922&lt;='CAV hastighet'!$E$12,500,IF($E922&lt;='CAV hastighet'!$E$13,630,"Dim må overstyres"))))))))),IF($E922&lt;='2. Velg maks og min hastigheter'!$E$5,100,IF($E922&lt;='2. Velg maks og min hastigheter'!$E$6,125,IF($E922&lt;='2. Velg maks og min hastigheter'!$E$7,160,IF($E922&lt;='2. Velg maks og min hastigheter'!$E$8,200,IF($E922&lt;='2. Velg maks og min hastigheter'!$E$9,250,IF($E922&lt;='2. Velg maks og min hastigheter'!$E$10,315,IF($E922&lt;='2. Velg maks og min hastigheter'!$E$11,400,IF($E922&lt;='2. Velg maks og min hastigheter'!$E$12,500,IF($E922&lt;='2. Velg maks og min hastigheter'!$E$13,630,"Bruk rektangulært")))))))))))</f>
        <v/>
      </c>
      <c r="G922" s="170"/>
      <c r="H922" s="170"/>
      <c r="I922" s="172" t="str">
        <f>IFERROR(IF(OR($E922="",F922=""),"",IF(AND(F922="Bruk rektangulært",G922=""),"",ROUND(IF(G922&lt;&gt;"",IF( VLOOKUP(G922,'Dim, min og maks'!$A$2:$F$54,6,FALSE)&lt;&gt;0,'1. Prosjekteringsverktøy'!E922/3600/VLOOKUP(G922,'Dim, min og maks'!$A$2:$F$54,6,FALSE),(E922/3600)/(((G922/2/1000))^2*PI())),IF( VLOOKUP(F922,'Dim, min og maks'!$A$2:$F$54,6,FALSE)&lt;&gt;0,'1. Prosjekteringsverktøy'!E922/3600/VLOOKUP($F922,'Dim, min og maks'!$A$2:$F$54,6,FALSE),($E922/3600)/((($F922/2/1000))^2*PI()))),1))),"Dim finnes ikke")</f>
        <v/>
      </c>
      <c r="J922" s="173" t="str">
        <f>IFERROR(ROUND(IF($F922=0,"",IF(H922=CAV!$A$3,E922,IF(G922&lt;&gt;"",IF($G922=100,'2. Velg maks og min hastigheter'!$H$5,IF($G922=125,'2. Velg maks og min hastigheter'!$H$6,IF($G922=160,'2. Velg maks og min hastigheter'!$H$7,IF($G922=200,'2. Velg maks og min hastigheter'!$H$8,IF($G922=250,'2. Velg maks og min hastigheter'!$H$9,IF($G922=315,'2. Velg maks og min hastigheter'!$H$10,IF($G922=400,'2. Velg maks og min hastigheter'!$H$11,IF($G922=500,'2. Velg maks og min hastigheter'!$H$12,IF($G922=630,'2. Velg maks og min hastigheter'!$H$13,VLOOKUP($G922,'Dim, min og maks'!$A$11:$H$54,6,FALSE)*3600*1.5))))))))),IF($F922=100,'2. Velg maks og min hastigheter'!$H$5,IF($F922=125,'2. Velg maks og min hastigheter'!$H$6,IF($F922=160,'2. Velg maks og min hastigheter'!$H$7,IF($F922=200,'2. Velg maks og min hastigheter'!$H$8,IF($F922=250,'2. Velg maks og min hastigheter'!$H$9,IF($F922=315,'2. Velg maks og min hastigheter'!$H$10,IF($F922=400,'2. Velg maks og min hastigheter'!$H$11,IF($F922=500,'2. Velg maks og min hastigheter'!$H$12,IF($F922=630,'2. Velg maks og min hastigheter'!$H$13,VLOOKUP($F922,'Dim, min og maks'!$A$11:$H$54,6,FALSE)*3600*1.5)))))))))))),0),"")</f>
        <v/>
      </c>
      <c r="K922" s="174"/>
      <c r="L922" s="175" t="str">
        <f t="shared" si="31"/>
        <v/>
      </c>
      <c r="M922" s="233" t="str">
        <f t="shared" si="32"/>
        <v/>
      </c>
      <c r="N922" s="233"/>
      <c r="O922" s="233"/>
      <c r="P922" s="164"/>
    </row>
    <row r="923" spans="1:16" ht="15" customHeight="1" x14ac:dyDescent="0.3">
      <c r="A923" s="155"/>
      <c r="B923" s="174" t="s">
        <v>425</v>
      </c>
      <c r="C923" s="164"/>
      <c r="D923" s="164"/>
      <c r="E923" s="164"/>
      <c r="F923" s="169" t="str">
        <f>IF($E923&lt;20,"",IF(H923=CAV!$A$3,IF($E923&lt;='CAV hastighet'!$E$5,100,IF($E923&lt;='CAV hastighet'!$E$6,125,IF($E923&lt;='CAV hastighet'!$E$7,160,IF($E923&lt;='CAV hastighet'!$E$8,200,IF($E923&lt;='CAV hastighet'!$E$9,250,IF($E923&lt;='CAV hastighet'!$E$10,315,IF($E923&lt;='CAV hastighet'!$E$11,400,IF($E923&lt;='CAV hastighet'!$E$12,500,IF($E923&lt;='CAV hastighet'!$E$13,630,"Dim må overstyres"))))))))),IF($E923&lt;='2. Velg maks og min hastigheter'!$E$5,100,IF($E923&lt;='2. Velg maks og min hastigheter'!$E$6,125,IF($E923&lt;='2. Velg maks og min hastigheter'!$E$7,160,IF($E923&lt;='2. Velg maks og min hastigheter'!$E$8,200,IF($E923&lt;='2. Velg maks og min hastigheter'!$E$9,250,IF($E923&lt;='2. Velg maks og min hastigheter'!$E$10,315,IF($E923&lt;='2. Velg maks og min hastigheter'!$E$11,400,IF($E923&lt;='2. Velg maks og min hastigheter'!$E$12,500,IF($E923&lt;='2. Velg maks og min hastigheter'!$E$13,630,"Bruk rektangulært")))))))))))</f>
        <v/>
      </c>
      <c r="G923" s="170"/>
      <c r="H923" s="170"/>
      <c r="I923" s="172" t="str">
        <f>IFERROR(IF(OR($E923="",F923=""),"",IF(AND(F923="Bruk rektangulært",G923=""),"",ROUND(IF(G923&lt;&gt;"",IF( VLOOKUP(G923,'Dim, min og maks'!$A$2:$F$54,6,FALSE)&lt;&gt;0,'1. Prosjekteringsverktøy'!E923/3600/VLOOKUP(G923,'Dim, min og maks'!$A$2:$F$54,6,FALSE),(E923/3600)/(((G923/2/1000))^2*PI())),IF( VLOOKUP(F923,'Dim, min og maks'!$A$2:$F$54,6,FALSE)&lt;&gt;0,'1. Prosjekteringsverktøy'!E923/3600/VLOOKUP($F923,'Dim, min og maks'!$A$2:$F$54,6,FALSE),($E923/3600)/((($F923/2/1000))^2*PI()))),1))),"Dim finnes ikke")</f>
        <v/>
      </c>
      <c r="J923" s="173" t="str">
        <f>IFERROR(ROUND(IF($F923=0,"",IF(H923=CAV!$A$3,E923,IF(G923&lt;&gt;"",IF($G923=100,'2. Velg maks og min hastigheter'!$H$5,IF($G923=125,'2. Velg maks og min hastigheter'!$H$6,IF($G923=160,'2. Velg maks og min hastigheter'!$H$7,IF($G923=200,'2. Velg maks og min hastigheter'!$H$8,IF($G923=250,'2. Velg maks og min hastigheter'!$H$9,IF($G923=315,'2. Velg maks og min hastigheter'!$H$10,IF($G923=400,'2. Velg maks og min hastigheter'!$H$11,IF($G923=500,'2. Velg maks og min hastigheter'!$H$12,IF($G923=630,'2. Velg maks og min hastigheter'!$H$13,VLOOKUP($G923,'Dim, min og maks'!$A$11:$H$54,6,FALSE)*3600*1.5))))))))),IF($F923=100,'2. Velg maks og min hastigheter'!$H$5,IF($F923=125,'2. Velg maks og min hastigheter'!$H$6,IF($F923=160,'2. Velg maks og min hastigheter'!$H$7,IF($F923=200,'2. Velg maks og min hastigheter'!$H$8,IF($F923=250,'2. Velg maks og min hastigheter'!$H$9,IF($F923=315,'2. Velg maks og min hastigheter'!$H$10,IF($F923=400,'2. Velg maks og min hastigheter'!$H$11,IF($F923=500,'2. Velg maks og min hastigheter'!$H$12,IF($F923=630,'2. Velg maks og min hastigheter'!$H$13,VLOOKUP($F923,'Dim, min og maks'!$A$11:$H$54,6,FALSE)*3600*1.5)))))))))))),0),"")</f>
        <v/>
      </c>
      <c r="K923" s="174"/>
      <c r="L923" s="175" t="str">
        <f t="shared" si="31"/>
        <v/>
      </c>
      <c r="M923" s="233" t="str">
        <f t="shared" si="32"/>
        <v/>
      </c>
      <c r="N923" s="233"/>
      <c r="O923" s="233"/>
      <c r="P923" s="164"/>
    </row>
    <row r="924" spans="1:16" ht="15" customHeight="1" x14ac:dyDescent="0.3">
      <c r="A924" s="155"/>
      <c r="B924" s="174" t="s">
        <v>425</v>
      </c>
      <c r="C924" s="164"/>
      <c r="D924" s="164"/>
      <c r="E924" s="164"/>
      <c r="F924" s="169" t="str">
        <f>IF($E924&lt;20,"",IF(H924=CAV!$A$3,IF($E924&lt;='CAV hastighet'!$E$5,100,IF($E924&lt;='CAV hastighet'!$E$6,125,IF($E924&lt;='CAV hastighet'!$E$7,160,IF($E924&lt;='CAV hastighet'!$E$8,200,IF($E924&lt;='CAV hastighet'!$E$9,250,IF($E924&lt;='CAV hastighet'!$E$10,315,IF($E924&lt;='CAV hastighet'!$E$11,400,IF($E924&lt;='CAV hastighet'!$E$12,500,IF($E924&lt;='CAV hastighet'!$E$13,630,"Dim må overstyres"))))))))),IF($E924&lt;='2. Velg maks og min hastigheter'!$E$5,100,IF($E924&lt;='2. Velg maks og min hastigheter'!$E$6,125,IF($E924&lt;='2. Velg maks og min hastigheter'!$E$7,160,IF($E924&lt;='2. Velg maks og min hastigheter'!$E$8,200,IF($E924&lt;='2. Velg maks og min hastigheter'!$E$9,250,IF($E924&lt;='2. Velg maks og min hastigheter'!$E$10,315,IF($E924&lt;='2. Velg maks og min hastigheter'!$E$11,400,IF($E924&lt;='2. Velg maks og min hastigheter'!$E$12,500,IF($E924&lt;='2. Velg maks og min hastigheter'!$E$13,630,"Bruk rektangulært")))))))))))</f>
        <v/>
      </c>
      <c r="G924" s="170"/>
      <c r="H924" s="170"/>
      <c r="I924" s="172" t="str">
        <f>IFERROR(IF(OR($E924="",F924=""),"",IF(AND(F924="Bruk rektangulært",G924=""),"",ROUND(IF(G924&lt;&gt;"",IF( VLOOKUP(G924,'Dim, min og maks'!$A$2:$F$54,6,FALSE)&lt;&gt;0,'1. Prosjekteringsverktøy'!E924/3600/VLOOKUP(G924,'Dim, min og maks'!$A$2:$F$54,6,FALSE),(E924/3600)/(((G924/2/1000))^2*PI())),IF( VLOOKUP(F924,'Dim, min og maks'!$A$2:$F$54,6,FALSE)&lt;&gt;0,'1. Prosjekteringsverktøy'!E924/3600/VLOOKUP($F924,'Dim, min og maks'!$A$2:$F$54,6,FALSE),($E924/3600)/((($F924/2/1000))^2*PI()))),1))),"Dim finnes ikke")</f>
        <v/>
      </c>
      <c r="J924" s="173" t="str">
        <f>IFERROR(ROUND(IF($F924=0,"",IF(H924=CAV!$A$3,E924,IF(G924&lt;&gt;"",IF($G924=100,'2. Velg maks og min hastigheter'!$H$5,IF($G924=125,'2. Velg maks og min hastigheter'!$H$6,IF($G924=160,'2. Velg maks og min hastigheter'!$H$7,IF($G924=200,'2. Velg maks og min hastigheter'!$H$8,IF($G924=250,'2. Velg maks og min hastigheter'!$H$9,IF($G924=315,'2. Velg maks og min hastigheter'!$H$10,IF($G924=400,'2. Velg maks og min hastigheter'!$H$11,IF($G924=500,'2. Velg maks og min hastigheter'!$H$12,IF($G924=630,'2. Velg maks og min hastigheter'!$H$13,VLOOKUP($G924,'Dim, min og maks'!$A$11:$H$54,6,FALSE)*3600*1.5))))))))),IF($F924=100,'2. Velg maks og min hastigheter'!$H$5,IF($F924=125,'2. Velg maks og min hastigheter'!$H$6,IF($F924=160,'2. Velg maks og min hastigheter'!$H$7,IF($F924=200,'2. Velg maks og min hastigheter'!$H$8,IF($F924=250,'2. Velg maks og min hastigheter'!$H$9,IF($F924=315,'2. Velg maks og min hastigheter'!$H$10,IF($F924=400,'2. Velg maks og min hastigheter'!$H$11,IF($F924=500,'2. Velg maks og min hastigheter'!$H$12,IF($F924=630,'2. Velg maks og min hastigheter'!$H$13,VLOOKUP($F924,'Dim, min og maks'!$A$11:$H$54,6,FALSE)*3600*1.5)))))))))))),0),"")</f>
        <v/>
      </c>
      <c r="K924" s="174"/>
      <c r="L924" s="175" t="str">
        <f t="shared" si="31"/>
        <v/>
      </c>
      <c r="M924" s="233" t="str">
        <f t="shared" si="32"/>
        <v/>
      </c>
      <c r="N924" s="233"/>
      <c r="O924" s="233"/>
      <c r="P924" s="164"/>
    </row>
    <row r="925" spans="1:16" ht="15" customHeight="1" x14ac:dyDescent="0.3">
      <c r="A925" s="155"/>
      <c r="B925" s="174" t="s">
        <v>425</v>
      </c>
      <c r="C925" s="164"/>
      <c r="D925" s="164"/>
      <c r="E925" s="164"/>
      <c r="F925" s="169" t="str">
        <f>IF($E925&lt;20,"",IF(H925=CAV!$A$3,IF($E925&lt;='CAV hastighet'!$E$5,100,IF($E925&lt;='CAV hastighet'!$E$6,125,IF($E925&lt;='CAV hastighet'!$E$7,160,IF($E925&lt;='CAV hastighet'!$E$8,200,IF($E925&lt;='CAV hastighet'!$E$9,250,IF($E925&lt;='CAV hastighet'!$E$10,315,IF($E925&lt;='CAV hastighet'!$E$11,400,IF($E925&lt;='CAV hastighet'!$E$12,500,IF($E925&lt;='CAV hastighet'!$E$13,630,"Dim må overstyres"))))))))),IF($E925&lt;='2. Velg maks og min hastigheter'!$E$5,100,IF($E925&lt;='2. Velg maks og min hastigheter'!$E$6,125,IF($E925&lt;='2. Velg maks og min hastigheter'!$E$7,160,IF($E925&lt;='2. Velg maks og min hastigheter'!$E$8,200,IF($E925&lt;='2. Velg maks og min hastigheter'!$E$9,250,IF($E925&lt;='2. Velg maks og min hastigheter'!$E$10,315,IF($E925&lt;='2. Velg maks og min hastigheter'!$E$11,400,IF($E925&lt;='2. Velg maks og min hastigheter'!$E$12,500,IF($E925&lt;='2. Velg maks og min hastigheter'!$E$13,630,"Bruk rektangulært")))))))))))</f>
        <v/>
      </c>
      <c r="G925" s="170"/>
      <c r="H925" s="170"/>
      <c r="I925" s="172" t="str">
        <f>IFERROR(IF(OR($E925="",F925=""),"",IF(AND(F925="Bruk rektangulært",G925=""),"",ROUND(IF(G925&lt;&gt;"",IF( VLOOKUP(G925,'Dim, min og maks'!$A$2:$F$54,6,FALSE)&lt;&gt;0,'1. Prosjekteringsverktøy'!E925/3600/VLOOKUP(G925,'Dim, min og maks'!$A$2:$F$54,6,FALSE),(E925/3600)/(((G925/2/1000))^2*PI())),IF( VLOOKUP(F925,'Dim, min og maks'!$A$2:$F$54,6,FALSE)&lt;&gt;0,'1. Prosjekteringsverktøy'!E925/3600/VLOOKUP($F925,'Dim, min og maks'!$A$2:$F$54,6,FALSE),($E925/3600)/((($F925/2/1000))^2*PI()))),1))),"Dim finnes ikke")</f>
        <v/>
      </c>
      <c r="J925" s="173" t="str">
        <f>IFERROR(ROUND(IF($F925=0,"",IF(H925=CAV!$A$3,E925,IF(G925&lt;&gt;"",IF($G925=100,'2. Velg maks og min hastigheter'!$H$5,IF($G925=125,'2. Velg maks og min hastigheter'!$H$6,IF($G925=160,'2. Velg maks og min hastigheter'!$H$7,IF($G925=200,'2. Velg maks og min hastigheter'!$H$8,IF($G925=250,'2. Velg maks og min hastigheter'!$H$9,IF($G925=315,'2. Velg maks og min hastigheter'!$H$10,IF($G925=400,'2. Velg maks og min hastigheter'!$H$11,IF($G925=500,'2. Velg maks og min hastigheter'!$H$12,IF($G925=630,'2. Velg maks og min hastigheter'!$H$13,VLOOKUP($G925,'Dim, min og maks'!$A$11:$H$54,6,FALSE)*3600*1.5))))))))),IF($F925=100,'2. Velg maks og min hastigheter'!$H$5,IF($F925=125,'2. Velg maks og min hastigheter'!$H$6,IF($F925=160,'2. Velg maks og min hastigheter'!$H$7,IF($F925=200,'2. Velg maks og min hastigheter'!$H$8,IF($F925=250,'2. Velg maks og min hastigheter'!$H$9,IF($F925=315,'2. Velg maks og min hastigheter'!$H$10,IF($F925=400,'2. Velg maks og min hastigheter'!$H$11,IF($F925=500,'2. Velg maks og min hastigheter'!$H$12,IF($F925=630,'2. Velg maks og min hastigheter'!$H$13,VLOOKUP($F925,'Dim, min og maks'!$A$11:$H$54,6,FALSE)*3600*1.5)))))))))))),0),"")</f>
        <v/>
      </c>
      <c r="K925" s="174"/>
      <c r="L925" s="175" t="str">
        <f t="shared" si="31"/>
        <v/>
      </c>
      <c r="M925" s="233" t="str">
        <f t="shared" si="32"/>
        <v/>
      </c>
      <c r="N925" s="233"/>
      <c r="O925" s="233"/>
      <c r="P925" s="164"/>
    </row>
    <row r="926" spans="1:16" ht="15" customHeight="1" x14ac:dyDescent="0.3">
      <c r="A926" s="155"/>
      <c r="B926" s="174" t="s">
        <v>425</v>
      </c>
      <c r="C926" s="164"/>
      <c r="D926" s="164"/>
      <c r="E926" s="164"/>
      <c r="F926" s="169" t="str">
        <f>IF($E926&lt;20,"",IF(H926=CAV!$A$3,IF($E926&lt;='CAV hastighet'!$E$5,100,IF($E926&lt;='CAV hastighet'!$E$6,125,IF($E926&lt;='CAV hastighet'!$E$7,160,IF($E926&lt;='CAV hastighet'!$E$8,200,IF($E926&lt;='CAV hastighet'!$E$9,250,IF($E926&lt;='CAV hastighet'!$E$10,315,IF($E926&lt;='CAV hastighet'!$E$11,400,IF($E926&lt;='CAV hastighet'!$E$12,500,IF($E926&lt;='CAV hastighet'!$E$13,630,"Dim må overstyres"))))))))),IF($E926&lt;='2. Velg maks og min hastigheter'!$E$5,100,IF($E926&lt;='2. Velg maks og min hastigheter'!$E$6,125,IF($E926&lt;='2. Velg maks og min hastigheter'!$E$7,160,IF($E926&lt;='2. Velg maks og min hastigheter'!$E$8,200,IF($E926&lt;='2. Velg maks og min hastigheter'!$E$9,250,IF($E926&lt;='2. Velg maks og min hastigheter'!$E$10,315,IF($E926&lt;='2. Velg maks og min hastigheter'!$E$11,400,IF($E926&lt;='2. Velg maks og min hastigheter'!$E$12,500,IF($E926&lt;='2. Velg maks og min hastigheter'!$E$13,630,"Bruk rektangulært")))))))))))</f>
        <v/>
      </c>
      <c r="G926" s="170"/>
      <c r="H926" s="170"/>
      <c r="I926" s="172" t="str">
        <f>IFERROR(IF(OR($E926="",F926=""),"",IF(AND(F926="Bruk rektangulært",G926=""),"",ROUND(IF(G926&lt;&gt;"",IF( VLOOKUP(G926,'Dim, min og maks'!$A$2:$F$54,6,FALSE)&lt;&gt;0,'1. Prosjekteringsverktøy'!E926/3600/VLOOKUP(G926,'Dim, min og maks'!$A$2:$F$54,6,FALSE),(E926/3600)/(((G926/2/1000))^2*PI())),IF( VLOOKUP(F926,'Dim, min og maks'!$A$2:$F$54,6,FALSE)&lt;&gt;0,'1. Prosjekteringsverktøy'!E926/3600/VLOOKUP($F926,'Dim, min og maks'!$A$2:$F$54,6,FALSE),($E926/3600)/((($F926/2/1000))^2*PI()))),1))),"Dim finnes ikke")</f>
        <v/>
      </c>
      <c r="J926" s="173" t="str">
        <f>IFERROR(ROUND(IF($F926=0,"",IF(H926=CAV!$A$3,E926,IF(G926&lt;&gt;"",IF($G926=100,'2. Velg maks og min hastigheter'!$H$5,IF($G926=125,'2. Velg maks og min hastigheter'!$H$6,IF($G926=160,'2. Velg maks og min hastigheter'!$H$7,IF($G926=200,'2. Velg maks og min hastigheter'!$H$8,IF($G926=250,'2. Velg maks og min hastigheter'!$H$9,IF($G926=315,'2. Velg maks og min hastigheter'!$H$10,IF($G926=400,'2. Velg maks og min hastigheter'!$H$11,IF($G926=500,'2. Velg maks og min hastigheter'!$H$12,IF($G926=630,'2. Velg maks og min hastigheter'!$H$13,VLOOKUP($G926,'Dim, min og maks'!$A$11:$H$54,6,FALSE)*3600*1.5))))))))),IF($F926=100,'2. Velg maks og min hastigheter'!$H$5,IF($F926=125,'2. Velg maks og min hastigheter'!$H$6,IF($F926=160,'2. Velg maks og min hastigheter'!$H$7,IF($F926=200,'2. Velg maks og min hastigheter'!$H$8,IF($F926=250,'2. Velg maks og min hastigheter'!$H$9,IF($F926=315,'2. Velg maks og min hastigheter'!$H$10,IF($F926=400,'2. Velg maks og min hastigheter'!$H$11,IF($F926=500,'2. Velg maks og min hastigheter'!$H$12,IF($F926=630,'2. Velg maks og min hastigheter'!$H$13,VLOOKUP($F926,'Dim, min og maks'!$A$11:$H$54,6,FALSE)*3600*1.5)))))))))))),0),"")</f>
        <v/>
      </c>
      <c r="K926" s="174"/>
      <c r="L926" s="175" t="str">
        <f t="shared" si="31"/>
        <v/>
      </c>
      <c r="M926" s="233" t="str">
        <f t="shared" si="32"/>
        <v/>
      </c>
      <c r="N926" s="233"/>
      <c r="O926" s="233"/>
      <c r="P926" s="164"/>
    </row>
    <row r="927" spans="1:16" ht="15" customHeight="1" x14ac:dyDescent="0.3">
      <c r="A927" s="155"/>
      <c r="B927" s="174" t="s">
        <v>425</v>
      </c>
      <c r="C927" s="164"/>
      <c r="D927" s="164"/>
      <c r="E927" s="164"/>
      <c r="F927" s="169" t="str">
        <f>IF($E927&lt;20,"",IF(H927=CAV!$A$3,IF($E927&lt;='CAV hastighet'!$E$5,100,IF($E927&lt;='CAV hastighet'!$E$6,125,IF($E927&lt;='CAV hastighet'!$E$7,160,IF($E927&lt;='CAV hastighet'!$E$8,200,IF($E927&lt;='CAV hastighet'!$E$9,250,IF($E927&lt;='CAV hastighet'!$E$10,315,IF($E927&lt;='CAV hastighet'!$E$11,400,IF($E927&lt;='CAV hastighet'!$E$12,500,IF($E927&lt;='CAV hastighet'!$E$13,630,"Dim må overstyres"))))))))),IF($E927&lt;='2. Velg maks og min hastigheter'!$E$5,100,IF($E927&lt;='2. Velg maks og min hastigheter'!$E$6,125,IF($E927&lt;='2. Velg maks og min hastigheter'!$E$7,160,IF($E927&lt;='2. Velg maks og min hastigheter'!$E$8,200,IF($E927&lt;='2. Velg maks og min hastigheter'!$E$9,250,IF($E927&lt;='2. Velg maks og min hastigheter'!$E$10,315,IF($E927&lt;='2. Velg maks og min hastigheter'!$E$11,400,IF($E927&lt;='2. Velg maks og min hastigheter'!$E$12,500,IF($E927&lt;='2. Velg maks og min hastigheter'!$E$13,630,"Bruk rektangulært")))))))))))</f>
        <v/>
      </c>
      <c r="G927" s="170"/>
      <c r="H927" s="170"/>
      <c r="I927" s="172" t="str">
        <f>IFERROR(IF(OR($E927="",F927=""),"",IF(AND(F927="Bruk rektangulært",G927=""),"",ROUND(IF(G927&lt;&gt;"",IF( VLOOKUP(G927,'Dim, min og maks'!$A$2:$F$54,6,FALSE)&lt;&gt;0,'1. Prosjekteringsverktøy'!E927/3600/VLOOKUP(G927,'Dim, min og maks'!$A$2:$F$54,6,FALSE),(E927/3600)/(((G927/2/1000))^2*PI())),IF( VLOOKUP(F927,'Dim, min og maks'!$A$2:$F$54,6,FALSE)&lt;&gt;0,'1. Prosjekteringsverktøy'!E927/3600/VLOOKUP($F927,'Dim, min og maks'!$A$2:$F$54,6,FALSE),($E927/3600)/((($F927/2/1000))^2*PI()))),1))),"Dim finnes ikke")</f>
        <v/>
      </c>
      <c r="J927" s="173" t="str">
        <f>IFERROR(ROUND(IF($F927=0,"",IF(H927=CAV!$A$3,E927,IF(G927&lt;&gt;"",IF($G927=100,'2. Velg maks og min hastigheter'!$H$5,IF($G927=125,'2. Velg maks og min hastigheter'!$H$6,IF($G927=160,'2. Velg maks og min hastigheter'!$H$7,IF($G927=200,'2. Velg maks og min hastigheter'!$H$8,IF($G927=250,'2. Velg maks og min hastigheter'!$H$9,IF($G927=315,'2. Velg maks og min hastigheter'!$H$10,IF($G927=400,'2. Velg maks og min hastigheter'!$H$11,IF($G927=500,'2. Velg maks og min hastigheter'!$H$12,IF($G927=630,'2. Velg maks og min hastigheter'!$H$13,VLOOKUP($G927,'Dim, min og maks'!$A$11:$H$54,6,FALSE)*3600*1.5))))))))),IF($F927=100,'2. Velg maks og min hastigheter'!$H$5,IF($F927=125,'2. Velg maks og min hastigheter'!$H$6,IF($F927=160,'2. Velg maks og min hastigheter'!$H$7,IF($F927=200,'2. Velg maks og min hastigheter'!$H$8,IF($F927=250,'2. Velg maks og min hastigheter'!$H$9,IF($F927=315,'2. Velg maks og min hastigheter'!$H$10,IF($F927=400,'2. Velg maks og min hastigheter'!$H$11,IF($F927=500,'2. Velg maks og min hastigheter'!$H$12,IF($F927=630,'2. Velg maks og min hastigheter'!$H$13,VLOOKUP($F927,'Dim, min og maks'!$A$11:$H$54,6,FALSE)*3600*1.5)))))))))))),0),"")</f>
        <v/>
      </c>
      <c r="K927" s="174"/>
      <c r="L927" s="175" t="str">
        <f t="shared" si="31"/>
        <v/>
      </c>
      <c r="M927" s="233" t="str">
        <f t="shared" si="32"/>
        <v/>
      </c>
      <c r="N927" s="233"/>
      <c r="O927" s="233"/>
      <c r="P927" s="164"/>
    </row>
    <row r="928" spans="1:16" ht="15" customHeight="1" x14ac:dyDescent="0.3">
      <c r="A928" s="155"/>
      <c r="B928" s="174" t="s">
        <v>425</v>
      </c>
      <c r="C928" s="164"/>
      <c r="D928" s="164"/>
      <c r="E928" s="164"/>
      <c r="F928" s="169" t="str">
        <f>IF($E928&lt;20,"",IF(H928=CAV!$A$3,IF($E928&lt;='CAV hastighet'!$E$5,100,IF($E928&lt;='CAV hastighet'!$E$6,125,IF($E928&lt;='CAV hastighet'!$E$7,160,IF($E928&lt;='CAV hastighet'!$E$8,200,IF($E928&lt;='CAV hastighet'!$E$9,250,IF($E928&lt;='CAV hastighet'!$E$10,315,IF($E928&lt;='CAV hastighet'!$E$11,400,IF($E928&lt;='CAV hastighet'!$E$12,500,IF($E928&lt;='CAV hastighet'!$E$13,630,"Dim må overstyres"))))))))),IF($E928&lt;='2. Velg maks og min hastigheter'!$E$5,100,IF($E928&lt;='2. Velg maks og min hastigheter'!$E$6,125,IF($E928&lt;='2. Velg maks og min hastigheter'!$E$7,160,IF($E928&lt;='2. Velg maks og min hastigheter'!$E$8,200,IF($E928&lt;='2. Velg maks og min hastigheter'!$E$9,250,IF($E928&lt;='2. Velg maks og min hastigheter'!$E$10,315,IF($E928&lt;='2. Velg maks og min hastigheter'!$E$11,400,IF($E928&lt;='2. Velg maks og min hastigheter'!$E$12,500,IF($E928&lt;='2. Velg maks og min hastigheter'!$E$13,630,"Bruk rektangulært")))))))))))</f>
        <v/>
      </c>
      <c r="G928" s="170"/>
      <c r="H928" s="170"/>
      <c r="I928" s="172" t="str">
        <f>IFERROR(IF(OR($E928="",F928=""),"",IF(AND(F928="Bruk rektangulært",G928=""),"",ROUND(IF(G928&lt;&gt;"",IF( VLOOKUP(G928,'Dim, min og maks'!$A$2:$F$54,6,FALSE)&lt;&gt;0,'1. Prosjekteringsverktøy'!E928/3600/VLOOKUP(G928,'Dim, min og maks'!$A$2:$F$54,6,FALSE),(E928/3600)/(((G928/2/1000))^2*PI())),IF( VLOOKUP(F928,'Dim, min og maks'!$A$2:$F$54,6,FALSE)&lt;&gt;0,'1. Prosjekteringsverktøy'!E928/3600/VLOOKUP($F928,'Dim, min og maks'!$A$2:$F$54,6,FALSE),($E928/3600)/((($F928/2/1000))^2*PI()))),1))),"Dim finnes ikke")</f>
        <v/>
      </c>
      <c r="J928" s="173" t="str">
        <f>IFERROR(ROUND(IF($F928=0,"",IF(H928=CAV!$A$3,E928,IF(G928&lt;&gt;"",IF($G928=100,'2. Velg maks og min hastigheter'!$H$5,IF($G928=125,'2. Velg maks og min hastigheter'!$H$6,IF($G928=160,'2. Velg maks og min hastigheter'!$H$7,IF($G928=200,'2. Velg maks og min hastigheter'!$H$8,IF($G928=250,'2. Velg maks og min hastigheter'!$H$9,IF($G928=315,'2. Velg maks og min hastigheter'!$H$10,IF($G928=400,'2. Velg maks og min hastigheter'!$H$11,IF($G928=500,'2. Velg maks og min hastigheter'!$H$12,IF($G928=630,'2. Velg maks og min hastigheter'!$H$13,VLOOKUP($G928,'Dim, min og maks'!$A$11:$H$54,6,FALSE)*3600*1.5))))))))),IF($F928=100,'2. Velg maks og min hastigheter'!$H$5,IF($F928=125,'2. Velg maks og min hastigheter'!$H$6,IF($F928=160,'2. Velg maks og min hastigheter'!$H$7,IF($F928=200,'2. Velg maks og min hastigheter'!$H$8,IF($F928=250,'2. Velg maks og min hastigheter'!$H$9,IF($F928=315,'2. Velg maks og min hastigheter'!$H$10,IF($F928=400,'2. Velg maks og min hastigheter'!$H$11,IF($F928=500,'2. Velg maks og min hastigheter'!$H$12,IF($F928=630,'2. Velg maks og min hastigheter'!$H$13,VLOOKUP($F928,'Dim, min og maks'!$A$11:$H$54,6,FALSE)*3600*1.5)))))))))))),0),"")</f>
        <v/>
      </c>
      <c r="K928" s="174"/>
      <c r="L928" s="175" t="str">
        <f t="shared" si="31"/>
        <v/>
      </c>
      <c r="M928" s="233" t="str">
        <f t="shared" si="32"/>
        <v/>
      </c>
      <c r="N928" s="233"/>
      <c r="O928" s="233"/>
      <c r="P928" s="164"/>
    </row>
    <row r="929" spans="1:16" ht="15" customHeight="1" x14ac:dyDescent="0.3">
      <c r="A929" s="155"/>
      <c r="B929" s="174" t="s">
        <v>425</v>
      </c>
      <c r="C929" s="164"/>
      <c r="D929" s="164"/>
      <c r="E929" s="164"/>
      <c r="F929" s="169" t="str">
        <f>IF($E929&lt;20,"",IF(H929=CAV!$A$3,IF($E929&lt;='CAV hastighet'!$E$5,100,IF($E929&lt;='CAV hastighet'!$E$6,125,IF($E929&lt;='CAV hastighet'!$E$7,160,IF($E929&lt;='CAV hastighet'!$E$8,200,IF($E929&lt;='CAV hastighet'!$E$9,250,IF($E929&lt;='CAV hastighet'!$E$10,315,IF($E929&lt;='CAV hastighet'!$E$11,400,IF($E929&lt;='CAV hastighet'!$E$12,500,IF($E929&lt;='CAV hastighet'!$E$13,630,"Dim må overstyres"))))))))),IF($E929&lt;='2. Velg maks og min hastigheter'!$E$5,100,IF($E929&lt;='2. Velg maks og min hastigheter'!$E$6,125,IF($E929&lt;='2. Velg maks og min hastigheter'!$E$7,160,IF($E929&lt;='2. Velg maks og min hastigheter'!$E$8,200,IF($E929&lt;='2. Velg maks og min hastigheter'!$E$9,250,IF($E929&lt;='2. Velg maks og min hastigheter'!$E$10,315,IF($E929&lt;='2. Velg maks og min hastigheter'!$E$11,400,IF($E929&lt;='2. Velg maks og min hastigheter'!$E$12,500,IF($E929&lt;='2. Velg maks og min hastigheter'!$E$13,630,"Bruk rektangulært")))))))))))</f>
        <v/>
      </c>
      <c r="G929" s="170"/>
      <c r="H929" s="170"/>
      <c r="I929" s="172" t="str">
        <f>IFERROR(IF(OR($E929="",F929=""),"",IF(AND(F929="Bruk rektangulært",G929=""),"",ROUND(IF(G929&lt;&gt;"",IF( VLOOKUP(G929,'Dim, min og maks'!$A$2:$F$54,6,FALSE)&lt;&gt;0,'1. Prosjekteringsverktøy'!E929/3600/VLOOKUP(G929,'Dim, min og maks'!$A$2:$F$54,6,FALSE),(E929/3600)/(((G929/2/1000))^2*PI())),IF( VLOOKUP(F929,'Dim, min og maks'!$A$2:$F$54,6,FALSE)&lt;&gt;0,'1. Prosjekteringsverktøy'!E929/3600/VLOOKUP($F929,'Dim, min og maks'!$A$2:$F$54,6,FALSE),($E929/3600)/((($F929/2/1000))^2*PI()))),1))),"Dim finnes ikke")</f>
        <v/>
      </c>
      <c r="J929" s="173" t="str">
        <f>IFERROR(ROUND(IF($F929=0,"",IF(H929=CAV!$A$3,E929,IF(G929&lt;&gt;"",IF($G929=100,'2. Velg maks og min hastigheter'!$H$5,IF($G929=125,'2. Velg maks og min hastigheter'!$H$6,IF($G929=160,'2. Velg maks og min hastigheter'!$H$7,IF($G929=200,'2. Velg maks og min hastigheter'!$H$8,IF($G929=250,'2. Velg maks og min hastigheter'!$H$9,IF($G929=315,'2. Velg maks og min hastigheter'!$H$10,IF($G929=400,'2. Velg maks og min hastigheter'!$H$11,IF($G929=500,'2. Velg maks og min hastigheter'!$H$12,IF($G929=630,'2. Velg maks og min hastigheter'!$H$13,VLOOKUP($G929,'Dim, min og maks'!$A$11:$H$54,6,FALSE)*3600*1.5))))))))),IF($F929=100,'2. Velg maks og min hastigheter'!$H$5,IF($F929=125,'2. Velg maks og min hastigheter'!$H$6,IF($F929=160,'2. Velg maks og min hastigheter'!$H$7,IF($F929=200,'2. Velg maks og min hastigheter'!$H$8,IF($F929=250,'2. Velg maks og min hastigheter'!$H$9,IF($F929=315,'2. Velg maks og min hastigheter'!$H$10,IF($F929=400,'2. Velg maks og min hastigheter'!$H$11,IF($F929=500,'2. Velg maks og min hastigheter'!$H$12,IF($F929=630,'2. Velg maks og min hastigheter'!$H$13,VLOOKUP($F929,'Dim, min og maks'!$A$11:$H$54,6,FALSE)*3600*1.5)))))))))))),0),"")</f>
        <v/>
      </c>
      <c r="K929" s="174"/>
      <c r="L929" s="175" t="str">
        <f t="shared" si="31"/>
        <v/>
      </c>
      <c r="M929" s="233" t="str">
        <f t="shared" si="32"/>
        <v/>
      </c>
      <c r="N929" s="233"/>
      <c r="O929" s="233"/>
      <c r="P929" s="164"/>
    </row>
    <row r="930" spans="1:16" ht="15" customHeight="1" x14ac:dyDescent="0.3">
      <c r="A930" s="155"/>
      <c r="B930" s="174" t="s">
        <v>425</v>
      </c>
      <c r="C930" s="164"/>
      <c r="D930" s="164"/>
      <c r="E930" s="164"/>
      <c r="F930" s="169" t="str">
        <f>IF($E930&lt;20,"",IF(H930=CAV!$A$3,IF($E930&lt;='CAV hastighet'!$E$5,100,IF($E930&lt;='CAV hastighet'!$E$6,125,IF($E930&lt;='CAV hastighet'!$E$7,160,IF($E930&lt;='CAV hastighet'!$E$8,200,IF($E930&lt;='CAV hastighet'!$E$9,250,IF($E930&lt;='CAV hastighet'!$E$10,315,IF($E930&lt;='CAV hastighet'!$E$11,400,IF($E930&lt;='CAV hastighet'!$E$12,500,IF($E930&lt;='CAV hastighet'!$E$13,630,"Dim må overstyres"))))))))),IF($E930&lt;='2. Velg maks og min hastigheter'!$E$5,100,IF($E930&lt;='2. Velg maks og min hastigheter'!$E$6,125,IF($E930&lt;='2. Velg maks og min hastigheter'!$E$7,160,IF($E930&lt;='2. Velg maks og min hastigheter'!$E$8,200,IF($E930&lt;='2. Velg maks og min hastigheter'!$E$9,250,IF($E930&lt;='2. Velg maks og min hastigheter'!$E$10,315,IF($E930&lt;='2. Velg maks og min hastigheter'!$E$11,400,IF($E930&lt;='2. Velg maks og min hastigheter'!$E$12,500,IF($E930&lt;='2. Velg maks og min hastigheter'!$E$13,630,"Bruk rektangulært")))))))))))</f>
        <v/>
      </c>
      <c r="G930" s="170"/>
      <c r="H930" s="170"/>
      <c r="I930" s="172" t="str">
        <f>IFERROR(IF(OR($E930="",F930=""),"",IF(AND(F930="Bruk rektangulært",G930=""),"",ROUND(IF(G930&lt;&gt;"",IF( VLOOKUP(G930,'Dim, min og maks'!$A$2:$F$54,6,FALSE)&lt;&gt;0,'1. Prosjekteringsverktøy'!E930/3600/VLOOKUP(G930,'Dim, min og maks'!$A$2:$F$54,6,FALSE),(E930/3600)/(((G930/2/1000))^2*PI())),IF( VLOOKUP(F930,'Dim, min og maks'!$A$2:$F$54,6,FALSE)&lt;&gt;0,'1. Prosjekteringsverktøy'!E930/3600/VLOOKUP($F930,'Dim, min og maks'!$A$2:$F$54,6,FALSE),($E930/3600)/((($F930/2/1000))^2*PI()))),1))),"Dim finnes ikke")</f>
        <v/>
      </c>
      <c r="J930" s="173" t="str">
        <f>IFERROR(ROUND(IF($F930=0,"",IF(H930=CAV!$A$3,E930,IF(G930&lt;&gt;"",IF($G930=100,'2. Velg maks og min hastigheter'!$H$5,IF($G930=125,'2. Velg maks og min hastigheter'!$H$6,IF($G930=160,'2. Velg maks og min hastigheter'!$H$7,IF($G930=200,'2. Velg maks og min hastigheter'!$H$8,IF($G930=250,'2. Velg maks og min hastigheter'!$H$9,IF($G930=315,'2. Velg maks og min hastigheter'!$H$10,IF($G930=400,'2. Velg maks og min hastigheter'!$H$11,IF($G930=500,'2. Velg maks og min hastigheter'!$H$12,IF($G930=630,'2. Velg maks og min hastigheter'!$H$13,VLOOKUP($G930,'Dim, min og maks'!$A$11:$H$54,6,FALSE)*3600*1.5))))))))),IF($F930=100,'2. Velg maks og min hastigheter'!$H$5,IF($F930=125,'2. Velg maks og min hastigheter'!$H$6,IF($F930=160,'2. Velg maks og min hastigheter'!$H$7,IF($F930=200,'2. Velg maks og min hastigheter'!$H$8,IF($F930=250,'2. Velg maks og min hastigheter'!$H$9,IF($F930=315,'2. Velg maks og min hastigheter'!$H$10,IF($F930=400,'2. Velg maks og min hastigheter'!$H$11,IF($F930=500,'2. Velg maks og min hastigheter'!$H$12,IF($F930=630,'2. Velg maks og min hastigheter'!$H$13,VLOOKUP($F930,'Dim, min og maks'!$A$11:$H$54,6,FALSE)*3600*1.5)))))))))))),0),"")</f>
        <v/>
      </c>
      <c r="K930" s="174"/>
      <c r="L930" s="175" t="str">
        <f t="shared" si="31"/>
        <v/>
      </c>
      <c r="M930" s="233" t="str">
        <f t="shared" si="32"/>
        <v/>
      </c>
      <c r="N930" s="233"/>
      <c r="O930" s="233"/>
      <c r="P930" s="164"/>
    </row>
    <row r="931" spans="1:16" ht="15" customHeight="1" x14ac:dyDescent="0.3">
      <c r="A931" s="155"/>
      <c r="B931" s="174" t="s">
        <v>425</v>
      </c>
      <c r="C931" s="164"/>
      <c r="D931" s="164"/>
      <c r="E931" s="164"/>
      <c r="F931" s="169" t="str">
        <f>IF($E931&lt;20,"",IF(H931=CAV!$A$3,IF($E931&lt;='CAV hastighet'!$E$5,100,IF($E931&lt;='CAV hastighet'!$E$6,125,IF($E931&lt;='CAV hastighet'!$E$7,160,IF($E931&lt;='CAV hastighet'!$E$8,200,IF($E931&lt;='CAV hastighet'!$E$9,250,IF($E931&lt;='CAV hastighet'!$E$10,315,IF($E931&lt;='CAV hastighet'!$E$11,400,IF($E931&lt;='CAV hastighet'!$E$12,500,IF($E931&lt;='CAV hastighet'!$E$13,630,"Dim må overstyres"))))))))),IF($E931&lt;='2. Velg maks og min hastigheter'!$E$5,100,IF($E931&lt;='2. Velg maks og min hastigheter'!$E$6,125,IF($E931&lt;='2. Velg maks og min hastigheter'!$E$7,160,IF($E931&lt;='2. Velg maks og min hastigheter'!$E$8,200,IF($E931&lt;='2. Velg maks og min hastigheter'!$E$9,250,IF($E931&lt;='2. Velg maks og min hastigheter'!$E$10,315,IF($E931&lt;='2. Velg maks og min hastigheter'!$E$11,400,IF($E931&lt;='2. Velg maks og min hastigheter'!$E$12,500,IF($E931&lt;='2. Velg maks og min hastigheter'!$E$13,630,"Bruk rektangulært")))))))))))</f>
        <v/>
      </c>
      <c r="G931" s="170"/>
      <c r="H931" s="170"/>
      <c r="I931" s="172" t="str">
        <f>IFERROR(IF(OR($E931="",F931=""),"",IF(AND(F931="Bruk rektangulært",G931=""),"",ROUND(IF(G931&lt;&gt;"",IF( VLOOKUP(G931,'Dim, min og maks'!$A$2:$F$54,6,FALSE)&lt;&gt;0,'1. Prosjekteringsverktøy'!E931/3600/VLOOKUP(G931,'Dim, min og maks'!$A$2:$F$54,6,FALSE),(E931/3600)/(((G931/2/1000))^2*PI())),IF( VLOOKUP(F931,'Dim, min og maks'!$A$2:$F$54,6,FALSE)&lt;&gt;0,'1. Prosjekteringsverktøy'!E931/3600/VLOOKUP($F931,'Dim, min og maks'!$A$2:$F$54,6,FALSE),($E931/3600)/((($F931/2/1000))^2*PI()))),1))),"Dim finnes ikke")</f>
        <v/>
      </c>
      <c r="J931" s="173" t="str">
        <f>IFERROR(ROUND(IF($F931=0,"",IF(H931=CAV!$A$3,E931,IF(G931&lt;&gt;"",IF($G931=100,'2. Velg maks og min hastigheter'!$H$5,IF($G931=125,'2. Velg maks og min hastigheter'!$H$6,IF($G931=160,'2. Velg maks og min hastigheter'!$H$7,IF($G931=200,'2. Velg maks og min hastigheter'!$H$8,IF($G931=250,'2. Velg maks og min hastigheter'!$H$9,IF($G931=315,'2. Velg maks og min hastigheter'!$H$10,IF($G931=400,'2. Velg maks og min hastigheter'!$H$11,IF($G931=500,'2. Velg maks og min hastigheter'!$H$12,IF($G931=630,'2. Velg maks og min hastigheter'!$H$13,VLOOKUP($G931,'Dim, min og maks'!$A$11:$H$54,6,FALSE)*3600*1.5))))))))),IF($F931=100,'2. Velg maks og min hastigheter'!$H$5,IF($F931=125,'2. Velg maks og min hastigheter'!$H$6,IF($F931=160,'2. Velg maks og min hastigheter'!$H$7,IF($F931=200,'2. Velg maks og min hastigheter'!$H$8,IF($F931=250,'2. Velg maks og min hastigheter'!$H$9,IF($F931=315,'2. Velg maks og min hastigheter'!$H$10,IF($F931=400,'2. Velg maks og min hastigheter'!$H$11,IF($F931=500,'2. Velg maks og min hastigheter'!$H$12,IF($F931=630,'2. Velg maks og min hastigheter'!$H$13,VLOOKUP($F931,'Dim, min og maks'!$A$11:$H$54,6,FALSE)*3600*1.5)))))))))))),0),"")</f>
        <v/>
      </c>
      <c r="K931" s="174"/>
      <c r="L931" s="175" t="str">
        <f t="shared" si="31"/>
        <v/>
      </c>
      <c r="M931" s="233" t="str">
        <f t="shared" si="32"/>
        <v/>
      </c>
      <c r="N931" s="233"/>
      <c r="O931" s="233"/>
      <c r="P931" s="164"/>
    </row>
    <row r="932" spans="1:16" ht="15" customHeight="1" x14ac:dyDescent="0.3">
      <c r="A932" s="155"/>
      <c r="B932" s="174" t="s">
        <v>425</v>
      </c>
      <c r="C932" s="164"/>
      <c r="D932" s="164"/>
      <c r="E932" s="164"/>
      <c r="F932" s="169" t="str">
        <f>IF($E932&lt;20,"",IF(H932=CAV!$A$3,IF($E932&lt;='CAV hastighet'!$E$5,100,IF($E932&lt;='CAV hastighet'!$E$6,125,IF($E932&lt;='CAV hastighet'!$E$7,160,IF($E932&lt;='CAV hastighet'!$E$8,200,IF($E932&lt;='CAV hastighet'!$E$9,250,IF($E932&lt;='CAV hastighet'!$E$10,315,IF($E932&lt;='CAV hastighet'!$E$11,400,IF($E932&lt;='CAV hastighet'!$E$12,500,IF($E932&lt;='CAV hastighet'!$E$13,630,"Dim må overstyres"))))))))),IF($E932&lt;='2. Velg maks og min hastigheter'!$E$5,100,IF($E932&lt;='2. Velg maks og min hastigheter'!$E$6,125,IF($E932&lt;='2. Velg maks og min hastigheter'!$E$7,160,IF($E932&lt;='2. Velg maks og min hastigheter'!$E$8,200,IF($E932&lt;='2. Velg maks og min hastigheter'!$E$9,250,IF($E932&lt;='2. Velg maks og min hastigheter'!$E$10,315,IF($E932&lt;='2. Velg maks og min hastigheter'!$E$11,400,IF($E932&lt;='2. Velg maks og min hastigheter'!$E$12,500,IF($E932&lt;='2. Velg maks og min hastigheter'!$E$13,630,"Bruk rektangulært")))))))))))</f>
        <v/>
      </c>
      <c r="G932" s="170"/>
      <c r="H932" s="170"/>
      <c r="I932" s="172" t="str">
        <f>IFERROR(IF(OR($E932="",F932=""),"",IF(AND(F932="Bruk rektangulært",G932=""),"",ROUND(IF(G932&lt;&gt;"",IF( VLOOKUP(G932,'Dim, min og maks'!$A$2:$F$54,6,FALSE)&lt;&gt;0,'1. Prosjekteringsverktøy'!E932/3600/VLOOKUP(G932,'Dim, min og maks'!$A$2:$F$54,6,FALSE),(E932/3600)/(((G932/2/1000))^2*PI())),IF( VLOOKUP(F932,'Dim, min og maks'!$A$2:$F$54,6,FALSE)&lt;&gt;0,'1. Prosjekteringsverktøy'!E932/3600/VLOOKUP($F932,'Dim, min og maks'!$A$2:$F$54,6,FALSE),($E932/3600)/((($F932/2/1000))^2*PI()))),1))),"Dim finnes ikke")</f>
        <v/>
      </c>
      <c r="J932" s="173" t="str">
        <f>IFERROR(ROUND(IF($F932=0,"",IF(H932=CAV!$A$3,E932,IF(G932&lt;&gt;"",IF($G932=100,'2. Velg maks og min hastigheter'!$H$5,IF($G932=125,'2. Velg maks og min hastigheter'!$H$6,IF($G932=160,'2. Velg maks og min hastigheter'!$H$7,IF($G932=200,'2. Velg maks og min hastigheter'!$H$8,IF($G932=250,'2. Velg maks og min hastigheter'!$H$9,IF($G932=315,'2. Velg maks og min hastigheter'!$H$10,IF($G932=400,'2. Velg maks og min hastigheter'!$H$11,IF($G932=500,'2. Velg maks og min hastigheter'!$H$12,IF($G932=630,'2. Velg maks og min hastigheter'!$H$13,VLOOKUP($G932,'Dim, min og maks'!$A$11:$H$54,6,FALSE)*3600*1.5))))))))),IF($F932=100,'2. Velg maks og min hastigheter'!$H$5,IF($F932=125,'2. Velg maks og min hastigheter'!$H$6,IF($F932=160,'2. Velg maks og min hastigheter'!$H$7,IF($F932=200,'2. Velg maks og min hastigheter'!$H$8,IF($F932=250,'2. Velg maks og min hastigheter'!$H$9,IF($F932=315,'2. Velg maks og min hastigheter'!$H$10,IF($F932=400,'2. Velg maks og min hastigheter'!$H$11,IF($F932=500,'2. Velg maks og min hastigheter'!$H$12,IF($F932=630,'2. Velg maks og min hastigheter'!$H$13,VLOOKUP($F932,'Dim, min og maks'!$A$11:$H$54,6,FALSE)*3600*1.5)))))))))))),0),"")</f>
        <v/>
      </c>
      <c r="K932" s="174"/>
      <c r="L932" s="175" t="str">
        <f t="shared" si="31"/>
        <v/>
      </c>
      <c r="M932" s="233" t="str">
        <f t="shared" si="32"/>
        <v/>
      </c>
      <c r="N932" s="233"/>
      <c r="O932" s="233"/>
      <c r="P932" s="164"/>
    </row>
    <row r="933" spans="1:16" ht="15" customHeight="1" x14ac:dyDescent="0.3">
      <c r="A933" s="155"/>
      <c r="B933" s="174" t="s">
        <v>425</v>
      </c>
      <c r="C933" s="164"/>
      <c r="D933" s="164"/>
      <c r="E933" s="164"/>
      <c r="F933" s="169" t="str">
        <f>IF($E933&lt;20,"",IF(H933=CAV!$A$3,IF($E933&lt;='CAV hastighet'!$E$5,100,IF($E933&lt;='CAV hastighet'!$E$6,125,IF($E933&lt;='CAV hastighet'!$E$7,160,IF($E933&lt;='CAV hastighet'!$E$8,200,IF($E933&lt;='CAV hastighet'!$E$9,250,IF($E933&lt;='CAV hastighet'!$E$10,315,IF($E933&lt;='CAV hastighet'!$E$11,400,IF($E933&lt;='CAV hastighet'!$E$12,500,IF($E933&lt;='CAV hastighet'!$E$13,630,"Dim må overstyres"))))))))),IF($E933&lt;='2. Velg maks og min hastigheter'!$E$5,100,IF($E933&lt;='2. Velg maks og min hastigheter'!$E$6,125,IF($E933&lt;='2. Velg maks og min hastigheter'!$E$7,160,IF($E933&lt;='2. Velg maks og min hastigheter'!$E$8,200,IF($E933&lt;='2. Velg maks og min hastigheter'!$E$9,250,IF($E933&lt;='2. Velg maks og min hastigheter'!$E$10,315,IF($E933&lt;='2. Velg maks og min hastigheter'!$E$11,400,IF($E933&lt;='2. Velg maks og min hastigheter'!$E$12,500,IF($E933&lt;='2. Velg maks og min hastigheter'!$E$13,630,"Bruk rektangulært")))))))))))</f>
        <v/>
      </c>
      <c r="G933" s="170"/>
      <c r="H933" s="170"/>
      <c r="I933" s="172" t="str">
        <f>IFERROR(IF(OR($E933="",F933=""),"",IF(AND(F933="Bruk rektangulært",G933=""),"",ROUND(IF(G933&lt;&gt;"",IF( VLOOKUP(G933,'Dim, min og maks'!$A$2:$F$54,6,FALSE)&lt;&gt;0,'1. Prosjekteringsverktøy'!E933/3600/VLOOKUP(G933,'Dim, min og maks'!$A$2:$F$54,6,FALSE),(E933/3600)/(((G933/2/1000))^2*PI())),IF( VLOOKUP(F933,'Dim, min og maks'!$A$2:$F$54,6,FALSE)&lt;&gt;0,'1. Prosjekteringsverktøy'!E933/3600/VLOOKUP($F933,'Dim, min og maks'!$A$2:$F$54,6,FALSE),($E933/3600)/((($F933/2/1000))^2*PI()))),1))),"Dim finnes ikke")</f>
        <v/>
      </c>
      <c r="J933" s="173" t="str">
        <f>IFERROR(ROUND(IF($F933=0,"",IF(H933=CAV!$A$3,E933,IF(G933&lt;&gt;"",IF($G933=100,'2. Velg maks og min hastigheter'!$H$5,IF($G933=125,'2. Velg maks og min hastigheter'!$H$6,IF($G933=160,'2. Velg maks og min hastigheter'!$H$7,IF($G933=200,'2. Velg maks og min hastigheter'!$H$8,IF($G933=250,'2. Velg maks og min hastigheter'!$H$9,IF($G933=315,'2. Velg maks og min hastigheter'!$H$10,IF($G933=400,'2. Velg maks og min hastigheter'!$H$11,IF($G933=500,'2. Velg maks og min hastigheter'!$H$12,IF($G933=630,'2. Velg maks og min hastigheter'!$H$13,VLOOKUP($G933,'Dim, min og maks'!$A$11:$H$54,6,FALSE)*3600*1.5))))))))),IF($F933=100,'2. Velg maks og min hastigheter'!$H$5,IF($F933=125,'2. Velg maks og min hastigheter'!$H$6,IF($F933=160,'2. Velg maks og min hastigheter'!$H$7,IF($F933=200,'2. Velg maks og min hastigheter'!$H$8,IF($F933=250,'2. Velg maks og min hastigheter'!$H$9,IF($F933=315,'2. Velg maks og min hastigheter'!$H$10,IF($F933=400,'2. Velg maks og min hastigheter'!$H$11,IF($F933=500,'2. Velg maks og min hastigheter'!$H$12,IF($F933=630,'2. Velg maks og min hastigheter'!$H$13,VLOOKUP($F933,'Dim, min og maks'!$A$11:$H$54,6,FALSE)*3600*1.5)))))))))))),0),"")</f>
        <v/>
      </c>
      <c r="K933" s="174"/>
      <c r="L933" s="175" t="str">
        <f t="shared" si="31"/>
        <v/>
      </c>
      <c r="M933" s="233" t="str">
        <f t="shared" si="32"/>
        <v/>
      </c>
      <c r="N933" s="233"/>
      <c r="O933" s="233"/>
      <c r="P933" s="164"/>
    </row>
    <row r="934" spans="1:16" ht="15" customHeight="1" x14ac:dyDescent="0.3">
      <c r="A934" s="155"/>
      <c r="B934" s="174" t="s">
        <v>425</v>
      </c>
      <c r="C934" s="164"/>
      <c r="D934" s="164"/>
      <c r="E934" s="164"/>
      <c r="F934" s="169" t="str">
        <f>IF($E934&lt;20,"",IF(H934=CAV!$A$3,IF($E934&lt;='CAV hastighet'!$E$5,100,IF($E934&lt;='CAV hastighet'!$E$6,125,IF($E934&lt;='CAV hastighet'!$E$7,160,IF($E934&lt;='CAV hastighet'!$E$8,200,IF($E934&lt;='CAV hastighet'!$E$9,250,IF($E934&lt;='CAV hastighet'!$E$10,315,IF($E934&lt;='CAV hastighet'!$E$11,400,IF($E934&lt;='CAV hastighet'!$E$12,500,IF($E934&lt;='CAV hastighet'!$E$13,630,"Dim må overstyres"))))))))),IF($E934&lt;='2. Velg maks og min hastigheter'!$E$5,100,IF($E934&lt;='2. Velg maks og min hastigheter'!$E$6,125,IF($E934&lt;='2. Velg maks og min hastigheter'!$E$7,160,IF($E934&lt;='2. Velg maks og min hastigheter'!$E$8,200,IF($E934&lt;='2. Velg maks og min hastigheter'!$E$9,250,IF($E934&lt;='2. Velg maks og min hastigheter'!$E$10,315,IF($E934&lt;='2. Velg maks og min hastigheter'!$E$11,400,IF($E934&lt;='2. Velg maks og min hastigheter'!$E$12,500,IF($E934&lt;='2. Velg maks og min hastigheter'!$E$13,630,"Bruk rektangulært")))))))))))</f>
        <v/>
      </c>
      <c r="G934" s="170"/>
      <c r="H934" s="170"/>
      <c r="I934" s="172" t="str">
        <f>IFERROR(IF(OR($E934="",F934=""),"",IF(AND(F934="Bruk rektangulært",G934=""),"",ROUND(IF(G934&lt;&gt;"",IF( VLOOKUP(G934,'Dim, min og maks'!$A$2:$F$54,6,FALSE)&lt;&gt;0,'1. Prosjekteringsverktøy'!E934/3600/VLOOKUP(G934,'Dim, min og maks'!$A$2:$F$54,6,FALSE),(E934/3600)/(((G934/2/1000))^2*PI())),IF( VLOOKUP(F934,'Dim, min og maks'!$A$2:$F$54,6,FALSE)&lt;&gt;0,'1. Prosjekteringsverktøy'!E934/3600/VLOOKUP($F934,'Dim, min og maks'!$A$2:$F$54,6,FALSE),($E934/3600)/((($F934/2/1000))^2*PI()))),1))),"Dim finnes ikke")</f>
        <v/>
      </c>
      <c r="J934" s="173" t="str">
        <f>IFERROR(ROUND(IF($F934=0,"",IF(H934=CAV!$A$3,E934,IF(G934&lt;&gt;"",IF($G934=100,'2. Velg maks og min hastigheter'!$H$5,IF($G934=125,'2. Velg maks og min hastigheter'!$H$6,IF($G934=160,'2. Velg maks og min hastigheter'!$H$7,IF($G934=200,'2. Velg maks og min hastigheter'!$H$8,IF($G934=250,'2. Velg maks og min hastigheter'!$H$9,IF($G934=315,'2. Velg maks og min hastigheter'!$H$10,IF($G934=400,'2. Velg maks og min hastigheter'!$H$11,IF($G934=500,'2. Velg maks og min hastigheter'!$H$12,IF($G934=630,'2. Velg maks og min hastigheter'!$H$13,VLOOKUP($G934,'Dim, min og maks'!$A$11:$H$54,6,FALSE)*3600*1.5))))))))),IF($F934=100,'2. Velg maks og min hastigheter'!$H$5,IF($F934=125,'2. Velg maks og min hastigheter'!$H$6,IF($F934=160,'2. Velg maks og min hastigheter'!$H$7,IF($F934=200,'2. Velg maks og min hastigheter'!$H$8,IF($F934=250,'2. Velg maks og min hastigheter'!$H$9,IF($F934=315,'2. Velg maks og min hastigheter'!$H$10,IF($F934=400,'2. Velg maks og min hastigheter'!$H$11,IF($F934=500,'2. Velg maks og min hastigheter'!$H$12,IF($F934=630,'2. Velg maks og min hastigheter'!$H$13,VLOOKUP($F934,'Dim, min og maks'!$A$11:$H$54,6,FALSE)*3600*1.5)))))))))))),0),"")</f>
        <v/>
      </c>
      <c r="K934" s="174"/>
      <c r="L934" s="175" t="str">
        <f t="shared" si="31"/>
        <v/>
      </c>
      <c r="M934" s="233" t="str">
        <f t="shared" si="32"/>
        <v/>
      </c>
      <c r="N934" s="233"/>
      <c r="O934" s="233"/>
      <c r="P934" s="164"/>
    </row>
    <row r="935" spans="1:16" ht="15" customHeight="1" x14ac:dyDescent="0.3">
      <c r="A935" s="155"/>
      <c r="B935" s="174" t="s">
        <v>425</v>
      </c>
      <c r="C935" s="164"/>
      <c r="D935" s="164"/>
      <c r="E935" s="164"/>
      <c r="F935" s="169" t="str">
        <f>IF($E935&lt;20,"",IF(H935=CAV!$A$3,IF($E935&lt;='CAV hastighet'!$E$5,100,IF($E935&lt;='CAV hastighet'!$E$6,125,IF($E935&lt;='CAV hastighet'!$E$7,160,IF($E935&lt;='CAV hastighet'!$E$8,200,IF($E935&lt;='CAV hastighet'!$E$9,250,IF($E935&lt;='CAV hastighet'!$E$10,315,IF($E935&lt;='CAV hastighet'!$E$11,400,IF($E935&lt;='CAV hastighet'!$E$12,500,IF($E935&lt;='CAV hastighet'!$E$13,630,"Dim må overstyres"))))))))),IF($E935&lt;='2. Velg maks og min hastigheter'!$E$5,100,IF($E935&lt;='2. Velg maks og min hastigheter'!$E$6,125,IF($E935&lt;='2. Velg maks og min hastigheter'!$E$7,160,IF($E935&lt;='2. Velg maks og min hastigheter'!$E$8,200,IF($E935&lt;='2. Velg maks og min hastigheter'!$E$9,250,IF($E935&lt;='2. Velg maks og min hastigheter'!$E$10,315,IF($E935&lt;='2. Velg maks og min hastigheter'!$E$11,400,IF($E935&lt;='2. Velg maks og min hastigheter'!$E$12,500,IF($E935&lt;='2. Velg maks og min hastigheter'!$E$13,630,"Bruk rektangulært")))))))))))</f>
        <v/>
      </c>
      <c r="G935" s="170"/>
      <c r="H935" s="170"/>
      <c r="I935" s="172" t="str">
        <f>IFERROR(IF(OR($E935="",F935=""),"",IF(AND(F935="Bruk rektangulært",G935=""),"",ROUND(IF(G935&lt;&gt;"",IF( VLOOKUP(G935,'Dim, min og maks'!$A$2:$F$54,6,FALSE)&lt;&gt;0,'1. Prosjekteringsverktøy'!E935/3600/VLOOKUP(G935,'Dim, min og maks'!$A$2:$F$54,6,FALSE),(E935/3600)/(((G935/2/1000))^2*PI())),IF( VLOOKUP(F935,'Dim, min og maks'!$A$2:$F$54,6,FALSE)&lt;&gt;0,'1. Prosjekteringsverktøy'!E935/3600/VLOOKUP($F935,'Dim, min og maks'!$A$2:$F$54,6,FALSE),($E935/3600)/((($F935/2/1000))^2*PI()))),1))),"Dim finnes ikke")</f>
        <v/>
      </c>
      <c r="J935" s="173" t="str">
        <f>IFERROR(ROUND(IF($F935=0,"",IF(H935=CAV!$A$3,E935,IF(G935&lt;&gt;"",IF($G935=100,'2. Velg maks og min hastigheter'!$H$5,IF($G935=125,'2. Velg maks og min hastigheter'!$H$6,IF($G935=160,'2. Velg maks og min hastigheter'!$H$7,IF($G935=200,'2. Velg maks og min hastigheter'!$H$8,IF($G935=250,'2. Velg maks og min hastigheter'!$H$9,IF($G935=315,'2. Velg maks og min hastigheter'!$H$10,IF($G935=400,'2. Velg maks og min hastigheter'!$H$11,IF($G935=500,'2. Velg maks og min hastigheter'!$H$12,IF($G935=630,'2. Velg maks og min hastigheter'!$H$13,VLOOKUP($G935,'Dim, min og maks'!$A$11:$H$54,6,FALSE)*3600*1.5))))))))),IF($F935=100,'2. Velg maks og min hastigheter'!$H$5,IF($F935=125,'2. Velg maks og min hastigheter'!$H$6,IF($F935=160,'2. Velg maks og min hastigheter'!$H$7,IF($F935=200,'2. Velg maks og min hastigheter'!$H$8,IF($F935=250,'2. Velg maks og min hastigheter'!$H$9,IF($F935=315,'2. Velg maks og min hastigheter'!$H$10,IF($F935=400,'2. Velg maks og min hastigheter'!$H$11,IF($F935=500,'2. Velg maks og min hastigheter'!$H$12,IF($F935=630,'2. Velg maks og min hastigheter'!$H$13,VLOOKUP($F935,'Dim, min og maks'!$A$11:$H$54,6,FALSE)*3600*1.5)))))))))))),0),"")</f>
        <v/>
      </c>
      <c r="K935" s="174"/>
      <c r="L935" s="175" t="str">
        <f t="shared" si="31"/>
        <v/>
      </c>
      <c r="M935" s="233" t="str">
        <f t="shared" si="32"/>
        <v/>
      </c>
      <c r="N935" s="233"/>
      <c r="O935" s="233"/>
      <c r="P935" s="164"/>
    </row>
    <row r="936" spans="1:16" ht="15" customHeight="1" x14ac:dyDescent="0.3">
      <c r="A936" s="155"/>
      <c r="B936" s="174" t="s">
        <v>425</v>
      </c>
      <c r="C936" s="164"/>
      <c r="D936" s="164"/>
      <c r="E936" s="164"/>
      <c r="F936" s="169" t="str">
        <f>IF($E936&lt;20,"",IF(H936=CAV!$A$3,IF($E936&lt;='CAV hastighet'!$E$5,100,IF($E936&lt;='CAV hastighet'!$E$6,125,IF($E936&lt;='CAV hastighet'!$E$7,160,IF($E936&lt;='CAV hastighet'!$E$8,200,IF($E936&lt;='CAV hastighet'!$E$9,250,IF($E936&lt;='CAV hastighet'!$E$10,315,IF($E936&lt;='CAV hastighet'!$E$11,400,IF($E936&lt;='CAV hastighet'!$E$12,500,IF($E936&lt;='CAV hastighet'!$E$13,630,"Dim må overstyres"))))))))),IF($E936&lt;='2. Velg maks og min hastigheter'!$E$5,100,IF($E936&lt;='2. Velg maks og min hastigheter'!$E$6,125,IF($E936&lt;='2. Velg maks og min hastigheter'!$E$7,160,IF($E936&lt;='2. Velg maks og min hastigheter'!$E$8,200,IF($E936&lt;='2. Velg maks og min hastigheter'!$E$9,250,IF($E936&lt;='2. Velg maks og min hastigheter'!$E$10,315,IF($E936&lt;='2. Velg maks og min hastigheter'!$E$11,400,IF($E936&lt;='2. Velg maks og min hastigheter'!$E$12,500,IF($E936&lt;='2. Velg maks og min hastigheter'!$E$13,630,"Bruk rektangulært")))))))))))</f>
        <v/>
      </c>
      <c r="G936" s="170"/>
      <c r="H936" s="170"/>
      <c r="I936" s="172" t="str">
        <f>IFERROR(IF(OR($E936="",F936=""),"",IF(AND(F936="Bruk rektangulært",G936=""),"",ROUND(IF(G936&lt;&gt;"",IF( VLOOKUP(G936,'Dim, min og maks'!$A$2:$F$54,6,FALSE)&lt;&gt;0,'1. Prosjekteringsverktøy'!E936/3600/VLOOKUP(G936,'Dim, min og maks'!$A$2:$F$54,6,FALSE),(E936/3600)/(((G936/2/1000))^2*PI())),IF( VLOOKUP(F936,'Dim, min og maks'!$A$2:$F$54,6,FALSE)&lt;&gt;0,'1. Prosjekteringsverktøy'!E936/3600/VLOOKUP($F936,'Dim, min og maks'!$A$2:$F$54,6,FALSE),($E936/3600)/((($F936/2/1000))^2*PI()))),1))),"Dim finnes ikke")</f>
        <v/>
      </c>
      <c r="J936" s="173" t="str">
        <f>IFERROR(ROUND(IF($F936=0,"",IF(H936=CAV!$A$3,E936,IF(G936&lt;&gt;"",IF($G936=100,'2. Velg maks og min hastigheter'!$H$5,IF($G936=125,'2. Velg maks og min hastigheter'!$H$6,IF($G936=160,'2. Velg maks og min hastigheter'!$H$7,IF($G936=200,'2. Velg maks og min hastigheter'!$H$8,IF($G936=250,'2. Velg maks og min hastigheter'!$H$9,IF($G936=315,'2. Velg maks og min hastigheter'!$H$10,IF($G936=400,'2. Velg maks og min hastigheter'!$H$11,IF($G936=500,'2. Velg maks og min hastigheter'!$H$12,IF($G936=630,'2. Velg maks og min hastigheter'!$H$13,VLOOKUP($G936,'Dim, min og maks'!$A$11:$H$54,6,FALSE)*3600*1.5))))))))),IF($F936=100,'2. Velg maks og min hastigheter'!$H$5,IF($F936=125,'2. Velg maks og min hastigheter'!$H$6,IF($F936=160,'2. Velg maks og min hastigheter'!$H$7,IF($F936=200,'2. Velg maks og min hastigheter'!$H$8,IF($F936=250,'2. Velg maks og min hastigheter'!$H$9,IF($F936=315,'2. Velg maks og min hastigheter'!$H$10,IF($F936=400,'2. Velg maks og min hastigheter'!$H$11,IF($F936=500,'2. Velg maks og min hastigheter'!$H$12,IF($F936=630,'2. Velg maks og min hastigheter'!$H$13,VLOOKUP($F936,'Dim, min og maks'!$A$11:$H$54,6,FALSE)*3600*1.5)))))))))))),0),"")</f>
        <v/>
      </c>
      <c r="K936" s="174"/>
      <c r="L936" s="175" t="str">
        <f t="shared" ref="L936:L999" si="33">IF(OR(K936="",J936=""),"",IF(K936&lt;J936,"Ja",""))</f>
        <v/>
      </c>
      <c r="M936" s="233" t="str">
        <f t="shared" si="32"/>
        <v/>
      </c>
      <c r="N936" s="233"/>
      <c r="O936" s="233"/>
      <c r="P936" s="164"/>
    </row>
    <row r="937" spans="1:16" ht="15" customHeight="1" x14ac:dyDescent="0.3">
      <c r="A937" s="155"/>
      <c r="B937" s="174" t="s">
        <v>425</v>
      </c>
      <c r="C937" s="164"/>
      <c r="D937" s="164"/>
      <c r="E937" s="164"/>
      <c r="F937" s="169" t="str">
        <f>IF($E937&lt;20,"",IF(H937=CAV!$A$3,IF($E937&lt;='CAV hastighet'!$E$5,100,IF($E937&lt;='CAV hastighet'!$E$6,125,IF($E937&lt;='CAV hastighet'!$E$7,160,IF($E937&lt;='CAV hastighet'!$E$8,200,IF($E937&lt;='CAV hastighet'!$E$9,250,IF($E937&lt;='CAV hastighet'!$E$10,315,IF($E937&lt;='CAV hastighet'!$E$11,400,IF($E937&lt;='CAV hastighet'!$E$12,500,IF($E937&lt;='CAV hastighet'!$E$13,630,"Dim må overstyres"))))))))),IF($E937&lt;='2. Velg maks og min hastigheter'!$E$5,100,IF($E937&lt;='2. Velg maks og min hastigheter'!$E$6,125,IF($E937&lt;='2. Velg maks og min hastigheter'!$E$7,160,IF($E937&lt;='2. Velg maks og min hastigheter'!$E$8,200,IF($E937&lt;='2. Velg maks og min hastigheter'!$E$9,250,IF($E937&lt;='2. Velg maks og min hastigheter'!$E$10,315,IF($E937&lt;='2. Velg maks og min hastigheter'!$E$11,400,IF($E937&lt;='2. Velg maks og min hastigheter'!$E$12,500,IF($E937&lt;='2. Velg maks og min hastigheter'!$E$13,630,"Bruk rektangulært")))))))))))</f>
        <v/>
      </c>
      <c r="G937" s="170"/>
      <c r="H937" s="170"/>
      <c r="I937" s="172" t="str">
        <f>IFERROR(IF(OR($E937="",F937=""),"",IF(AND(F937="Bruk rektangulært",G937=""),"",ROUND(IF(G937&lt;&gt;"",IF( VLOOKUP(G937,'Dim, min og maks'!$A$2:$F$54,6,FALSE)&lt;&gt;0,'1. Prosjekteringsverktøy'!E937/3600/VLOOKUP(G937,'Dim, min og maks'!$A$2:$F$54,6,FALSE),(E937/3600)/(((G937/2/1000))^2*PI())),IF( VLOOKUP(F937,'Dim, min og maks'!$A$2:$F$54,6,FALSE)&lt;&gt;0,'1. Prosjekteringsverktøy'!E937/3600/VLOOKUP($F937,'Dim, min og maks'!$A$2:$F$54,6,FALSE),($E937/3600)/((($F937/2/1000))^2*PI()))),1))),"Dim finnes ikke")</f>
        <v/>
      </c>
      <c r="J937" s="173" t="str">
        <f>IFERROR(ROUND(IF($F937=0,"",IF(H937=CAV!$A$3,E937,IF(G937&lt;&gt;"",IF($G937=100,'2. Velg maks og min hastigheter'!$H$5,IF($G937=125,'2. Velg maks og min hastigheter'!$H$6,IF($G937=160,'2. Velg maks og min hastigheter'!$H$7,IF($G937=200,'2. Velg maks og min hastigheter'!$H$8,IF($G937=250,'2. Velg maks og min hastigheter'!$H$9,IF($G937=315,'2. Velg maks og min hastigheter'!$H$10,IF($G937=400,'2. Velg maks og min hastigheter'!$H$11,IF($G937=500,'2. Velg maks og min hastigheter'!$H$12,IF($G937=630,'2. Velg maks og min hastigheter'!$H$13,VLOOKUP($G937,'Dim, min og maks'!$A$11:$H$54,6,FALSE)*3600*1.5))))))))),IF($F937=100,'2. Velg maks og min hastigheter'!$H$5,IF($F937=125,'2. Velg maks og min hastigheter'!$H$6,IF($F937=160,'2. Velg maks og min hastigheter'!$H$7,IF($F937=200,'2. Velg maks og min hastigheter'!$H$8,IF($F937=250,'2. Velg maks og min hastigheter'!$H$9,IF($F937=315,'2. Velg maks og min hastigheter'!$H$10,IF($F937=400,'2. Velg maks og min hastigheter'!$H$11,IF($F937=500,'2. Velg maks og min hastigheter'!$H$12,IF($F937=630,'2. Velg maks og min hastigheter'!$H$13,VLOOKUP($F937,'Dim, min og maks'!$A$11:$H$54,6,FALSE)*3600*1.5)))))))))))),0),"")</f>
        <v/>
      </c>
      <c r="K937" s="174"/>
      <c r="L937" s="175" t="str">
        <f t="shared" si="33"/>
        <v/>
      </c>
      <c r="M937" s="233" t="str">
        <f t="shared" si="32"/>
        <v/>
      </c>
      <c r="N937" s="233"/>
      <c r="O937" s="233"/>
      <c r="P937" s="164"/>
    </row>
    <row r="938" spans="1:16" ht="15" customHeight="1" x14ac:dyDescent="0.3">
      <c r="A938" s="155"/>
      <c r="B938" s="174" t="s">
        <v>425</v>
      </c>
      <c r="C938" s="164"/>
      <c r="D938" s="164"/>
      <c r="E938" s="164"/>
      <c r="F938" s="169" t="str">
        <f>IF($E938&lt;20,"",IF(H938=CAV!$A$3,IF($E938&lt;='CAV hastighet'!$E$5,100,IF($E938&lt;='CAV hastighet'!$E$6,125,IF($E938&lt;='CAV hastighet'!$E$7,160,IF($E938&lt;='CAV hastighet'!$E$8,200,IF($E938&lt;='CAV hastighet'!$E$9,250,IF($E938&lt;='CAV hastighet'!$E$10,315,IF($E938&lt;='CAV hastighet'!$E$11,400,IF($E938&lt;='CAV hastighet'!$E$12,500,IF($E938&lt;='CAV hastighet'!$E$13,630,"Dim må overstyres"))))))))),IF($E938&lt;='2. Velg maks og min hastigheter'!$E$5,100,IF($E938&lt;='2. Velg maks og min hastigheter'!$E$6,125,IF($E938&lt;='2. Velg maks og min hastigheter'!$E$7,160,IF($E938&lt;='2. Velg maks og min hastigheter'!$E$8,200,IF($E938&lt;='2. Velg maks og min hastigheter'!$E$9,250,IF($E938&lt;='2. Velg maks og min hastigheter'!$E$10,315,IF($E938&lt;='2. Velg maks og min hastigheter'!$E$11,400,IF($E938&lt;='2. Velg maks og min hastigheter'!$E$12,500,IF($E938&lt;='2. Velg maks og min hastigheter'!$E$13,630,"Bruk rektangulært")))))))))))</f>
        <v/>
      </c>
      <c r="G938" s="170"/>
      <c r="H938" s="170"/>
      <c r="I938" s="172" t="str">
        <f>IFERROR(IF(OR($E938="",F938=""),"",IF(AND(F938="Bruk rektangulært",G938=""),"",ROUND(IF(G938&lt;&gt;"",IF( VLOOKUP(G938,'Dim, min og maks'!$A$2:$F$54,6,FALSE)&lt;&gt;0,'1. Prosjekteringsverktøy'!E938/3600/VLOOKUP(G938,'Dim, min og maks'!$A$2:$F$54,6,FALSE),(E938/3600)/(((G938/2/1000))^2*PI())),IF( VLOOKUP(F938,'Dim, min og maks'!$A$2:$F$54,6,FALSE)&lt;&gt;0,'1. Prosjekteringsverktøy'!E938/3600/VLOOKUP($F938,'Dim, min og maks'!$A$2:$F$54,6,FALSE),($E938/3600)/((($F938/2/1000))^2*PI()))),1))),"Dim finnes ikke")</f>
        <v/>
      </c>
      <c r="J938" s="173" t="str">
        <f>IFERROR(ROUND(IF($F938=0,"",IF(H938=CAV!$A$3,E938,IF(G938&lt;&gt;"",IF($G938=100,'2. Velg maks og min hastigheter'!$H$5,IF($G938=125,'2. Velg maks og min hastigheter'!$H$6,IF($G938=160,'2. Velg maks og min hastigheter'!$H$7,IF($G938=200,'2. Velg maks og min hastigheter'!$H$8,IF($G938=250,'2. Velg maks og min hastigheter'!$H$9,IF($G938=315,'2. Velg maks og min hastigheter'!$H$10,IF($G938=400,'2. Velg maks og min hastigheter'!$H$11,IF($G938=500,'2. Velg maks og min hastigheter'!$H$12,IF($G938=630,'2. Velg maks og min hastigheter'!$H$13,VLOOKUP($G938,'Dim, min og maks'!$A$11:$H$54,6,FALSE)*3600*1.5))))))))),IF($F938=100,'2. Velg maks og min hastigheter'!$H$5,IF($F938=125,'2. Velg maks og min hastigheter'!$H$6,IF($F938=160,'2. Velg maks og min hastigheter'!$H$7,IF($F938=200,'2. Velg maks og min hastigheter'!$H$8,IF($F938=250,'2. Velg maks og min hastigheter'!$H$9,IF($F938=315,'2. Velg maks og min hastigheter'!$H$10,IF($F938=400,'2. Velg maks og min hastigheter'!$H$11,IF($F938=500,'2. Velg maks og min hastigheter'!$H$12,IF($F938=630,'2. Velg maks og min hastigheter'!$H$13,VLOOKUP($F938,'Dim, min og maks'!$A$11:$H$54,6,FALSE)*3600*1.5)))))))))))),0),"")</f>
        <v/>
      </c>
      <c r="K938" s="174"/>
      <c r="L938" s="175" t="str">
        <f t="shared" si="33"/>
        <v/>
      </c>
      <c r="M938" s="233" t="str">
        <f t="shared" si="32"/>
        <v/>
      </c>
      <c r="N938" s="233"/>
      <c r="O938" s="233"/>
      <c r="P938" s="164"/>
    </row>
    <row r="939" spans="1:16" ht="15" customHeight="1" x14ac:dyDescent="0.3">
      <c r="A939" s="155"/>
      <c r="B939" s="174" t="s">
        <v>425</v>
      </c>
      <c r="C939" s="164"/>
      <c r="D939" s="164"/>
      <c r="E939" s="164"/>
      <c r="F939" s="169" t="str">
        <f>IF($E939&lt;20,"",IF(H939=CAV!$A$3,IF($E939&lt;='CAV hastighet'!$E$5,100,IF($E939&lt;='CAV hastighet'!$E$6,125,IF($E939&lt;='CAV hastighet'!$E$7,160,IF($E939&lt;='CAV hastighet'!$E$8,200,IF($E939&lt;='CAV hastighet'!$E$9,250,IF($E939&lt;='CAV hastighet'!$E$10,315,IF($E939&lt;='CAV hastighet'!$E$11,400,IF($E939&lt;='CAV hastighet'!$E$12,500,IF($E939&lt;='CAV hastighet'!$E$13,630,"Dim må overstyres"))))))))),IF($E939&lt;='2. Velg maks og min hastigheter'!$E$5,100,IF($E939&lt;='2. Velg maks og min hastigheter'!$E$6,125,IF($E939&lt;='2. Velg maks og min hastigheter'!$E$7,160,IF($E939&lt;='2. Velg maks og min hastigheter'!$E$8,200,IF($E939&lt;='2. Velg maks og min hastigheter'!$E$9,250,IF($E939&lt;='2. Velg maks og min hastigheter'!$E$10,315,IF($E939&lt;='2. Velg maks og min hastigheter'!$E$11,400,IF($E939&lt;='2. Velg maks og min hastigheter'!$E$12,500,IF($E939&lt;='2. Velg maks og min hastigheter'!$E$13,630,"Bruk rektangulært")))))))))))</f>
        <v/>
      </c>
      <c r="G939" s="170"/>
      <c r="H939" s="170"/>
      <c r="I939" s="172" t="str">
        <f>IFERROR(IF(OR($E939="",F939=""),"",IF(AND(F939="Bruk rektangulært",G939=""),"",ROUND(IF(G939&lt;&gt;"",IF( VLOOKUP(G939,'Dim, min og maks'!$A$2:$F$54,6,FALSE)&lt;&gt;0,'1. Prosjekteringsverktøy'!E939/3600/VLOOKUP(G939,'Dim, min og maks'!$A$2:$F$54,6,FALSE),(E939/3600)/(((G939/2/1000))^2*PI())),IF( VLOOKUP(F939,'Dim, min og maks'!$A$2:$F$54,6,FALSE)&lt;&gt;0,'1. Prosjekteringsverktøy'!E939/3600/VLOOKUP($F939,'Dim, min og maks'!$A$2:$F$54,6,FALSE),($E939/3600)/((($F939/2/1000))^2*PI()))),1))),"Dim finnes ikke")</f>
        <v/>
      </c>
      <c r="J939" s="173" t="str">
        <f>IFERROR(ROUND(IF($F939=0,"",IF(H939=CAV!$A$3,E939,IF(G939&lt;&gt;"",IF($G939=100,'2. Velg maks og min hastigheter'!$H$5,IF($G939=125,'2. Velg maks og min hastigheter'!$H$6,IF($G939=160,'2. Velg maks og min hastigheter'!$H$7,IF($G939=200,'2. Velg maks og min hastigheter'!$H$8,IF($G939=250,'2. Velg maks og min hastigheter'!$H$9,IF($G939=315,'2. Velg maks og min hastigheter'!$H$10,IF($G939=400,'2. Velg maks og min hastigheter'!$H$11,IF($G939=500,'2. Velg maks og min hastigheter'!$H$12,IF($G939=630,'2. Velg maks og min hastigheter'!$H$13,VLOOKUP($G939,'Dim, min og maks'!$A$11:$H$54,6,FALSE)*3600*1.5))))))))),IF($F939=100,'2. Velg maks og min hastigheter'!$H$5,IF($F939=125,'2. Velg maks og min hastigheter'!$H$6,IF($F939=160,'2. Velg maks og min hastigheter'!$H$7,IF($F939=200,'2. Velg maks og min hastigheter'!$H$8,IF($F939=250,'2. Velg maks og min hastigheter'!$H$9,IF($F939=315,'2. Velg maks og min hastigheter'!$H$10,IF($F939=400,'2. Velg maks og min hastigheter'!$H$11,IF($F939=500,'2. Velg maks og min hastigheter'!$H$12,IF($F939=630,'2. Velg maks og min hastigheter'!$H$13,VLOOKUP($F939,'Dim, min og maks'!$A$11:$H$54,6,FALSE)*3600*1.5)))))))))))),0),"")</f>
        <v/>
      </c>
      <c r="K939" s="174"/>
      <c r="L939" s="175" t="str">
        <f t="shared" si="33"/>
        <v/>
      </c>
      <c r="M939" s="233" t="str">
        <f t="shared" si="32"/>
        <v/>
      </c>
      <c r="N939" s="233"/>
      <c r="O939" s="233"/>
      <c r="P939" s="164"/>
    </row>
    <row r="940" spans="1:16" ht="15" customHeight="1" x14ac:dyDescent="0.3">
      <c r="A940" s="155"/>
      <c r="B940" s="174" t="s">
        <v>425</v>
      </c>
      <c r="C940" s="164"/>
      <c r="D940" s="164"/>
      <c r="E940" s="164"/>
      <c r="F940" s="169" t="str">
        <f>IF($E940&lt;20,"",IF(H940=CAV!$A$3,IF($E940&lt;='CAV hastighet'!$E$5,100,IF($E940&lt;='CAV hastighet'!$E$6,125,IF($E940&lt;='CAV hastighet'!$E$7,160,IF($E940&lt;='CAV hastighet'!$E$8,200,IF($E940&lt;='CAV hastighet'!$E$9,250,IF($E940&lt;='CAV hastighet'!$E$10,315,IF($E940&lt;='CAV hastighet'!$E$11,400,IF($E940&lt;='CAV hastighet'!$E$12,500,IF($E940&lt;='CAV hastighet'!$E$13,630,"Dim må overstyres"))))))))),IF($E940&lt;='2. Velg maks og min hastigheter'!$E$5,100,IF($E940&lt;='2. Velg maks og min hastigheter'!$E$6,125,IF($E940&lt;='2. Velg maks og min hastigheter'!$E$7,160,IF($E940&lt;='2. Velg maks og min hastigheter'!$E$8,200,IF($E940&lt;='2. Velg maks og min hastigheter'!$E$9,250,IF($E940&lt;='2. Velg maks og min hastigheter'!$E$10,315,IF($E940&lt;='2. Velg maks og min hastigheter'!$E$11,400,IF($E940&lt;='2. Velg maks og min hastigheter'!$E$12,500,IF($E940&lt;='2. Velg maks og min hastigheter'!$E$13,630,"Bruk rektangulært")))))))))))</f>
        <v/>
      </c>
      <c r="G940" s="170"/>
      <c r="H940" s="170"/>
      <c r="I940" s="172" t="str">
        <f>IFERROR(IF(OR($E940="",F940=""),"",IF(AND(F940="Bruk rektangulært",G940=""),"",ROUND(IF(G940&lt;&gt;"",IF( VLOOKUP(G940,'Dim, min og maks'!$A$2:$F$54,6,FALSE)&lt;&gt;0,'1. Prosjekteringsverktøy'!E940/3600/VLOOKUP(G940,'Dim, min og maks'!$A$2:$F$54,6,FALSE),(E940/3600)/(((G940/2/1000))^2*PI())),IF( VLOOKUP(F940,'Dim, min og maks'!$A$2:$F$54,6,FALSE)&lt;&gt;0,'1. Prosjekteringsverktøy'!E940/3600/VLOOKUP($F940,'Dim, min og maks'!$A$2:$F$54,6,FALSE),($E940/3600)/((($F940/2/1000))^2*PI()))),1))),"Dim finnes ikke")</f>
        <v/>
      </c>
      <c r="J940" s="173" t="str">
        <f>IFERROR(ROUND(IF($F940=0,"",IF(H940=CAV!$A$3,E940,IF(G940&lt;&gt;"",IF($G940=100,'2. Velg maks og min hastigheter'!$H$5,IF($G940=125,'2. Velg maks og min hastigheter'!$H$6,IF($G940=160,'2. Velg maks og min hastigheter'!$H$7,IF($G940=200,'2. Velg maks og min hastigheter'!$H$8,IF($G940=250,'2. Velg maks og min hastigheter'!$H$9,IF($G940=315,'2. Velg maks og min hastigheter'!$H$10,IF($G940=400,'2. Velg maks og min hastigheter'!$H$11,IF($G940=500,'2. Velg maks og min hastigheter'!$H$12,IF($G940=630,'2. Velg maks og min hastigheter'!$H$13,VLOOKUP($G940,'Dim, min og maks'!$A$11:$H$54,6,FALSE)*3600*1.5))))))))),IF($F940=100,'2. Velg maks og min hastigheter'!$H$5,IF($F940=125,'2. Velg maks og min hastigheter'!$H$6,IF($F940=160,'2. Velg maks og min hastigheter'!$H$7,IF($F940=200,'2. Velg maks og min hastigheter'!$H$8,IF($F940=250,'2. Velg maks og min hastigheter'!$H$9,IF($F940=315,'2. Velg maks og min hastigheter'!$H$10,IF($F940=400,'2. Velg maks og min hastigheter'!$H$11,IF($F940=500,'2. Velg maks og min hastigheter'!$H$12,IF($F940=630,'2. Velg maks og min hastigheter'!$H$13,VLOOKUP($F940,'Dim, min og maks'!$A$11:$H$54,6,FALSE)*3600*1.5)))))))))))),0),"")</f>
        <v/>
      </c>
      <c r="K940" s="174"/>
      <c r="L940" s="175" t="str">
        <f t="shared" si="33"/>
        <v/>
      </c>
      <c r="M940" s="233" t="str">
        <f t="shared" si="32"/>
        <v/>
      </c>
      <c r="N940" s="233"/>
      <c r="O940" s="233"/>
      <c r="P940" s="164"/>
    </row>
    <row r="941" spans="1:16" ht="15" customHeight="1" x14ac:dyDescent="0.3">
      <c r="A941" s="155"/>
      <c r="B941" s="174" t="s">
        <v>425</v>
      </c>
      <c r="C941" s="164"/>
      <c r="D941" s="164"/>
      <c r="E941" s="164"/>
      <c r="F941" s="169" t="str">
        <f>IF($E941&lt;20,"",IF(H941=CAV!$A$3,IF($E941&lt;='CAV hastighet'!$E$5,100,IF($E941&lt;='CAV hastighet'!$E$6,125,IF($E941&lt;='CAV hastighet'!$E$7,160,IF($E941&lt;='CAV hastighet'!$E$8,200,IF($E941&lt;='CAV hastighet'!$E$9,250,IF($E941&lt;='CAV hastighet'!$E$10,315,IF($E941&lt;='CAV hastighet'!$E$11,400,IF($E941&lt;='CAV hastighet'!$E$12,500,IF($E941&lt;='CAV hastighet'!$E$13,630,"Dim må overstyres"))))))))),IF($E941&lt;='2. Velg maks og min hastigheter'!$E$5,100,IF($E941&lt;='2. Velg maks og min hastigheter'!$E$6,125,IF($E941&lt;='2. Velg maks og min hastigheter'!$E$7,160,IF($E941&lt;='2. Velg maks og min hastigheter'!$E$8,200,IF($E941&lt;='2. Velg maks og min hastigheter'!$E$9,250,IF($E941&lt;='2. Velg maks og min hastigheter'!$E$10,315,IF($E941&lt;='2. Velg maks og min hastigheter'!$E$11,400,IF($E941&lt;='2. Velg maks og min hastigheter'!$E$12,500,IF($E941&lt;='2. Velg maks og min hastigheter'!$E$13,630,"Bruk rektangulært")))))))))))</f>
        <v/>
      </c>
      <c r="G941" s="170"/>
      <c r="H941" s="170"/>
      <c r="I941" s="172" t="str">
        <f>IFERROR(IF(OR($E941="",F941=""),"",IF(AND(F941="Bruk rektangulært",G941=""),"",ROUND(IF(G941&lt;&gt;"",IF( VLOOKUP(G941,'Dim, min og maks'!$A$2:$F$54,6,FALSE)&lt;&gt;0,'1. Prosjekteringsverktøy'!E941/3600/VLOOKUP(G941,'Dim, min og maks'!$A$2:$F$54,6,FALSE),(E941/3600)/(((G941/2/1000))^2*PI())),IF( VLOOKUP(F941,'Dim, min og maks'!$A$2:$F$54,6,FALSE)&lt;&gt;0,'1. Prosjekteringsverktøy'!E941/3600/VLOOKUP($F941,'Dim, min og maks'!$A$2:$F$54,6,FALSE),($E941/3600)/((($F941/2/1000))^2*PI()))),1))),"Dim finnes ikke")</f>
        <v/>
      </c>
      <c r="J941" s="173" t="str">
        <f>IFERROR(ROUND(IF($F941=0,"",IF(H941=CAV!$A$3,E941,IF(G941&lt;&gt;"",IF($G941=100,'2. Velg maks og min hastigheter'!$H$5,IF($G941=125,'2. Velg maks og min hastigheter'!$H$6,IF($G941=160,'2. Velg maks og min hastigheter'!$H$7,IF($G941=200,'2. Velg maks og min hastigheter'!$H$8,IF($G941=250,'2. Velg maks og min hastigheter'!$H$9,IF($G941=315,'2. Velg maks og min hastigheter'!$H$10,IF($G941=400,'2. Velg maks og min hastigheter'!$H$11,IF($G941=500,'2. Velg maks og min hastigheter'!$H$12,IF($G941=630,'2. Velg maks og min hastigheter'!$H$13,VLOOKUP($G941,'Dim, min og maks'!$A$11:$H$54,6,FALSE)*3600*1.5))))))))),IF($F941=100,'2. Velg maks og min hastigheter'!$H$5,IF($F941=125,'2. Velg maks og min hastigheter'!$H$6,IF($F941=160,'2. Velg maks og min hastigheter'!$H$7,IF($F941=200,'2. Velg maks og min hastigheter'!$H$8,IF($F941=250,'2. Velg maks og min hastigheter'!$H$9,IF($F941=315,'2. Velg maks og min hastigheter'!$H$10,IF($F941=400,'2. Velg maks og min hastigheter'!$H$11,IF($F941=500,'2. Velg maks og min hastigheter'!$H$12,IF($F941=630,'2. Velg maks og min hastigheter'!$H$13,VLOOKUP($F941,'Dim, min og maks'!$A$11:$H$54,6,FALSE)*3600*1.5)))))))))))),0),"")</f>
        <v/>
      </c>
      <c r="K941" s="174"/>
      <c r="L941" s="175" t="str">
        <f t="shared" si="33"/>
        <v/>
      </c>
      <c r="M941" s="233" t="str">
        <f t="shared" si="32"/>
        <v/>
      </c>
      <c r="N941" s="233"/>
      <c r="O941" s="233"/>
      <c r="P941" s="164"/>
    </row>
    <row r="942" spans="1:16" ht="15" customHeight="1" x14ac:dyDescent="0.3">
      <c r="A942" s="155"/>
      <c r="B942" s="174" t="s">
        <v>425</v>
      </c>
      <c r="C942" s="164"/>
      <c r="D942" s="164"/>
      <c r="E942" s="164"/>
      <c r="F942" s="169" t="str">
        <f>IF($E942&lt;20,"",IF(H942=CAV!$A$3,IF($E942&lt;='CAV hastighet'!$E$5,100,IF($E942&lt;='CAV hastighet'!$E$6,125,IF($E942&lt;='CAV hastighet'!$E$7,160,IF($E942&lt;='CAV hastighet'!$E$8,200,IF($E942&lt;='CAV hastighet'!$E$9,250,IF($E942&lt;='CAV hastighet'!$E$10,315,IF($E942&lt;='CAV hastighet'!$E$11,400,IF($E942&lt;='CAV hastighet'!$E$12,500,IF($E942&lt;='CAV hastighet'!$E$13,630,"Dim må overstyres"))))))))),IF($E942&lt;='2. Velg maks og min hastigheter'!$E$5,100,IF($E942&lt;='2. Velg maks og min hastigheter'!$E$6,125,IF($E942&lt;='2. Velg maks og min hastigheter'!$E$7,160,IF($E942&lt;='2. Velg maks og min hastigheter'!$E$8,200,IF($E942&lt;='2. Velg maks og min hastigheter'!$E$9,250,IF($E942&lt;='2. Velg maks og min hastigheter'!$E$10,315,IF($E942&lt;='2. Velg maks og min hastigheter'!$E$11,400,IF($E942&lt;='2. Velg maks og min hastigheter'!$E$12,500,IF($E942&lt;='2. Velg maks og min hastigheter'!$E$13,630,"Bruk rektangulært")))))))))))</f>
        <v/>
      </c>
      <c r="G942" s="170"/>
      <c r="H942" s="170"/>
      <c r="I942" s="172" t="str">
        <f>IFERROR(IF(OR($E942="",F942=""),"",IF(AND(F942="Bruk rektangulært",G942=""),"",ROUND(IF(G942&lt;&gt;"",IF( VLOOKUP(G942,'Dim, min og maks'!$A$2:$F$54,6,FALSE)&lt;&gt;0,'1. Prosjekteringsverktøy'!E942/3600/VLOOKUP(G942,'Dim, min og maks'!$A$2:$F$54,6,FALSE),(E942/3600)/(((G942/2/1000))^2*PI())),IF( VLOOKUP(F942,'Dim, min og maks'!$A$2:$F$54,6,FALSE)&lt;&gt;0,'1. Prosjekteringsverktøy'!E942/3600/VLOOKUP($F942,'Dim, min og maks'!$A$2:$F$54,6,FALSE),($E942/3600)/((($F942/2/1000))^2*PI()))),1))),"Dim finnes ikke")</f>
        <v/>
      </c>
      <c r="J942" s="173" t="str">
        <f>IFERROR(ROUND(IF($F942=0,"",IF(H942=CAV!$A$3,E942,IF(G942&lt;&gt;"",IF($G942=100,'2. Velg maks og min hastigheter'!$H$5,IF($G942=125,'2. Velg maks og min hastigheter'!$H$6,IF($G942=160,'2. Velg maks og min hastigheter'!$H$7,IF($G942=200,'2. Velg maks og min hastigheter'!$H$8,IF($G942=250,'2. Velg maks og min hastigheter'!$H$9,IF($G942=315,'2. Velg maks og min hastigheter'!$H$10,IF($G942=400,'2. Velg maks og min hastigheter'!$H$11,IF($G942=500,'2. Velg maks og min hastigheter'!$H$12,IF($G942=630,'2. Velg maks og min hastigheter'!$H$13,VLOOKUP($G942,'Dim, min og maks'!$A$11:$H$54,6,FALSE)*3600*1.5))))))))),IF($F942=100,'2. Velg maks og min hastigheter'!$H$5,IF($F942=125,'2. Velg maks og min hastigheter'!$H$6,IF($F942=160,'2. Velg maks og min hastigheter'!$H$7,IF($F942=200,'2. Velg maks og min hastigheter'!$H$8,IF($F942=250,'2. Velg maks og min hastigheter'!$H$9,IF($F942=315,'2. Velg maks og min hastigheter'!$H$10,IF($F942=400,'2. Velg maks og min hastigheter'!$H$11,IF($F942=500,'2. Velg maks og min hastigheter'!$H$12,IF($F942=630,'2. Velg maks og min hastigheter'!$H$13,VLOOKUP($F942,'Dim, min og maks'!$A$11:$H$54,6,FALSE)*3600*1.5)))))))))))),0),"")</f>
        <v/>
      </c>
      <c r="K942" s="174"/>
      <c r="L942" s="175" t="str">
        <f t="shared" si="33"/>
        <v/>
      </c>
      <c r="M942" s="233" t="str">
        <f t="shared" si="32"/>
        <v/>
      </c>
      <c r="N942" s="233"/>
      <c r="O942" s="233"/>
      <c r="P942" s="164"/>
    </row>
    <row r="943" spans="1:16" ht="15" customHeight="1" x14ac:dyDescent="0.3">
      <c r="A943" s="155"/>
      <c r="B943" s="174" t="s">
        <v>425</v>
      </c>
      <c r="C943" s="164"/>
      <c r="D943" s="164"/>
      <c r="E943" s="164"/>
      <c r="F943" s="169" t="str">
        <f>IF($E943&lt;20,"",IF(H943=CAV!$A$3,IF($E943&lt;='CAV hastighet'!$E$5,100,IF($E943&lt;='CAV hastighet'!$E$6,125,IF($E943&lt;='CAV hastighet'!$E$7,160,IF($E943&lt;='CAV hastighet'!$E$8,200,IF($E943&lt;='CAV hastighet'!$E$9,250,IF($E943&lt;='CAV hastighet'!$E$10,315,IF($E943&lt;='CAV hastighet'!$E$11,400,IF($E943&lt;='CAV hastighet'!$E$12,500,IF($E943&lt;='CAV hastighet'!$E$13,630,"Dim må overstyres"))))))))),IF($E943&lt;='2. Velg maks og min hastigheter'!$E$5,100,IF($E943&lt;='2. Velg maks og min hastigheter'!$E$6,125,IF($E943&lt;='2. Velg maks og min hastigheter'!$E$7,160,IF($E943&lt;='2. Velg maks og min hastigheter'!$E$8,200,IF($E943&lt;='2. Velg maks og min hastigheter'!$E$9,250,IF($E943&lt;='2. Velg maks og min hastigheter'!$E$10,315,IF($E943&lt;='2. Velg maks og min hastigheter'!$E$11,400,IF($E943&lt;='2. Velg maks og min hastigheter'!$E$12,500,IF($E943&lt;='2. Velg maks og min hastigheter'!$E$13,630,"Bruk rektangulært")))))))))))</f>
        <v/>
      </c>
      <c r="G943" s="170"/>
      <c r="H943" s="170"/>
      <c r="I943" s="172" t="str">
        <f>IFERROR(IF(OR($E943="",F943=""),"",IF(AND(F943="Bruk rektangulært",G943=""),"",ROUND(IF(G943&lt;&gt;"",IF( VLOOKUP(G943,'Dim, min og maks'!$A$2:$F$54,6,FALSE)&lt;&gt;0,'1. Prosjekteringsverktøy'!E943/3600/VLOOKUP(G943,'Dim, min og maks'!$A$2:$F$54,6,FALSE),(E943/3600)/(((G943/2/1000))^2*PI())),IF( VLOOKUP(F943,'Dim, min og maks'!$A$2:$F$54,6,FALSE)&lt;&gt;0,'1. Prosjekteringsverktøy'!E943/3600/VLOOKUP($F943,'Dim, min og maks'!$A$2:$F$54,6,FALSE),($E943/3600)/((($F943/2/1000))^2*PI()))),1))),"Dim finnes ikke")</f>
        <v/>
      </c>
      <c r="J943" s="173" t="str">
        <f>IFERROR(ROUND(IF($F943=0,"",IF(H943=CAV!$A$3,E943,IF(G943&lt;&gt;"",IF($G943=100,'2. Velg maks og min hastigheter'!$H$5,IF($G943=125,'2. Velg maks og min hastigheter'!$H$6,IF($G943=160,'2. Velg maks og min hastigheter'!$H$7,IF($G943=200,'2. Velg maks og min hastigheter'!$H$8,IF($G943=250,'2. Velg maks og min hastigheter'!$H$9,IF($G943=315,'2. Velg maks og min hastigheter'!$H$10,IF($G943=400,'2. Velg maks og min hastigheter'!$H$11,IF($G943=500,'2. Velg maks og min hastigheter'!$H$12,IF($G943=630,'2. Velg maks og min hastigheter'!$H$13,VLOOKUP($G943,'Dim, min og maks'!$A$11:$H$54,6,FALSE)*3600*1.5))))))))),IF($F943=100,'2. Velg maks og min hastigheter'!$H$5,IF($F943=125,'2. Velg maks og min hastigheter'!$H$6,IF($F943=160,'2. Velg maks og min hastigheter'!$H$7,IF($F943=200,'2. Velg maks og min hastigheter'!$H$8,IF($F943=250,'2. Velg maks og min hastigheter'!$H$9,IF($F943=315,'2. Velg maks og min hastigheter'!$H$10,IF($F943=400,'2. Velg maks og min hastigheter'!$H$11,IF($F943=500,'2. Velg maks og min hastigheter'!$H$12,IF($F943=630,'2. Velg maks og min hastigheter'!$H$13,VLOOKUP($F943,'Dim, min og maks'!$A$11:$H$54,6,FALSE)*3600*1.5)))))))))))),0),"")</f>
        <v/>
      </c>
      <c r="K943" s="174"/>
      <c r="L943" s="175" t="str">
        <f t="shared" si="33"/>
        <v/>
      </c>
      <c r="M943" s="233" t="str">
        <f t="shared" si="32"/>
        <v/>
      </c>
      <c r="N943" s="233"/>
      <c r="O943" s="233"/>
      <c r="P943" s="164"/>
    </row>
    <row r="944" spans="1:16" ht="15" customHeight="1" x14ac:dyDescent="0.3">
      <c r="A944" s="155"/>
      <c r="B944" s="174" t="s">
        <v>425</v>
      </c>
      <c r="C944" s="164"/>
      <c r="D944" s="164"/>
      <c r="E944" s="164"/>
      <c r="F944" s="169" t="str">
        <f>IF($E944&lt;20,"",IF(H944=CAV!$A$3,IF($E944&lt;='CAV hastighet'!$E$5,100,IF($E944&lt;='CAV hastighet'!$E$6,125,IF($E944&lt;='CAV hastighet'!$E$7,160,IF($E944&lt;='CAV hastighet'!$E$8,200,IF($E944&lt;='CAV hastighet'!$E$9,250,IF($E944&lt;='CAV hastighet'!$E$10,315,IF($E944&lt;='CAV hastighet'!$E$11,400,IF($E944&lt;='CAV hastighet'!$E$12,500,IF($E944&lt;='CAV hastighet'!$E$13,630,"Dim må overstyres"))))))))),IF($E944&lt;='2. Velg maks og min hastigheter'!$E$5,100,IF($E944&lt;='2. Velg maks og min hastigheter'!$E$6,125,IF($E944&lt;='2. Velg maks og min hastigheter'!$E$7,160,IF($E944&lt;='2. Velg maks og min hastigheter'!$E$8,200,IF($E944&lt;='2. Velg maks og min hastigheter'!$E$9,250,IF($E944&lt;='2. Velg maks og min hastigheter'!$E$10,315,IF($E944&lt;='2. Velg maks og min hastigheter'!$E$11,400,IF($E944&lt;='2. Velg maks og min hastigheter'!$E$12,500,IF($E944&lt;='2. Velg maks og min hastigheter'!$E$13,630,"Bruk rektangulært")))))))))))</f>
        <v/>
      </c>
      <c r="G944" s="170"/>
      <c r="H944" s="170"/>
      <c r="I944" s="172" t="str">
        <f>IFERROR(IF(OR($E944="",F944=""),"",IF(AND(F944="Bruk rektangulært",G944=""),"",ROUND(IF(G944&lt;&gt;"",IF( VLOOKUP(G944,'Dim, min og maks'!$A$2:$F$54,6,FALSE)&lt;&gt;0,'1. Prosjekteringsverktøy'!E944/3600/VLOOKUP(G944,'Dim, min og maks'!$A$2:$F$54,6,FALSE),(E944/3600)/(((G944/2/1000))^2*PI())),IF( VLOOKUP(F944,'Dim, min og maks'!$A$2:$F$54,6,FALSE)&lt;&gt;0,'1. Prosjekteringsverktøy'!E944/3600/VLOOKUP($F944,'Dim, min og maks'!$A$2:$F$54,6,FALSE),($E944/3600)/((($F944/2/1000))^2*PI()))),1))),"Dim finnes ikke")</f>
        <v/>
      </c>
      <c r="J944" s="173" t="str">
        <f>IFERROR(ROUND(IF($F944=0,"",IF(H944=CAV!$A$3,E944,IF(G944&lt;&gt;"",IF($G944=100,'2. Velg maks og min hastigheter'!$H$5,IF($G944=125,'2. Velg maks og min hastigheter'!$H$6,IF($G944=160,'2. Velg maks og min hastigheter'!$H$7,IF($G944=200,'2. Velg maks og min hastigheter'!$H$8,IF($G944=250,'2. Velg maks og min hastigheter'!$H$9,IF($G944=315,'2. Velg maks og min hastigheter'!$H$10,IF($G944=400,'2. Velg maks og min hastigheter'!$H$11,IF($G944=500,'2. Velg maks og min hastigheter'!$H$12,IF($G944=630,'2. Velg maks og min hastigheter'!$H$13,VLOOKUP($G944,'Dim, min og maks'!$A$11:$H$54,6,FALSE)*3600*1.5))))))))),IF($F944=100,'2. Velg maks og min hastigheter'!$H$5,IF($F944=125,'2. Velg maks og min hastigheter'!$H$6,IF($F944=160,'2. Velg maks og min hastigheter'!$H$7,IF($F944=200,'2. Velg maks og min hastigheter'!$H$8,IF($F944=250,'2. Velg maks og min hastigheter'!$H$9,IF($F944=315,'2. Velg maks og min hastigheter'!$H$10,IF($F944=400,'2. Velg maks og min hastigheter'!$H$11,IF($F944=500,'2. Velg maks og min hastigheter'!$H$12,IF($F944=630,'2. Velg maks og min hastigheter'!$H$13,VLOOKUP($F944,'Dim, min og maks'!$A$11:$H$54,6,FALSE)*3600*1.5)))))))))))),0),"")</f>
        <v/>
      </c>
      <c r="K944" s="174"/>
      <c r="L944" s="175" t="str">
        <f t="shared" si="33"/>
        <v/>
      </c>
      <c r="M944" s="233" t="str">
        <f t="shared" si="32"/>
        <v/>
      </c>
      <c r="N944" s="233"/>
      <c r="O944" s="233"/>
      <c r="P944" s="164"/>
    </row>
    <row r="945" spans="1:16" ht="15" customHeight="1" x14ac:dyDescent="0.3">
      <c r="A945" s="155"/>
      <c r="B945" s="174" t="s">
        <v>425</v>
      </c>
      <c r="C945" s="164"/>
      <c r="D945" s="164"/>
      <c r="E945" s="164"/>
      <c r="F945" s="169" t="str">
        <f>IF($E945&lt;20,"",IF(H945=CAV!$A$3,IF($E945&lt;='CAV hastighet'!$E$5,100,IF($E945&lt;='CAV hastighet'!$E$6,125,IF($E945&lt;='CAV hastighet'!$E$7,160,IF($E945&lt;='CAV hastighet'!$E$8,200,IF($E945&lt;='CAV hastighet'!$E$9,250,IF($E945&lt;='CAV hastighet'!$E$10,315,IF($E945&lt;='CAV hastighet'!$E$11,400,IF($E945&lt;='CAV hastighet'!$E$12,500,IF($E945&lt;='CAV hastighet'!$E$13,630,"Dim må overstyres"))))))))),IF($E945&lt;='2. Velg maks og min hastigheter'!$E$5,100,IF($E945&lt;='2. Velg maks og min hastigheter'!$E$6,125,IF($E945&lt;='2. Velg maks og min hastigheter'!$E$7,160,IF($E945&lt;='2. Velg maks og min hastigheter'!$E$8,200,IF($E945&lt;='2. Velg maks og min hastigheter'!$E$9,250,IF($E945&lt;='2. Velg maks og min hastigheter'!$E$10,315,IF($E945&lt;='2. Velg maks og min hastigheter'!$E$11,400,IF($E945&lt;='2. Velg maks og min hastigheter'!$E$12,500,IF($E945&lt;='2. Velg maks og min hastigheter'!$E$13,630,"Bruk rektangulært")))))))))))</f>
        <v/>
      </c>
      <c r="G945" s="170"/>
      <c r="H945" s="170"/>
      <c r="I945" s="172" t="str">
        <f>IFERROR(IF(OR($E945="",F945=""),"",IF(AND(F945="Bruk rektangulært",G945=""),"",ROUND(IF(G945&lt;&gt;"",IF( VLOOKUP(G945,'Dim, min og maks'!$A$2:$F$54,6,FALSE)&lt;&gt;0,'1. Prosjekteringsverktøy'!E945/3600/VLOOKUP(G945,'Dim, min og maks'!$A$2:$F$54,6,FALSE),(E945/3600)/(((G945/2/1000))^2*PI())),IF( VLOOKUP(F945,'Dim, min og maks'!$A$2:$F$54,6,FALSE)&lt;&gt;0,'1. Prosjekteringsverktøy'!E945/3600/VLOOKUP($F945,'Dim, min og maks'!$A$2:$F$54,6,FALSE),($E945/3600)/((($F945/2/1000))^2*PI()))),1))),"Dim finnes ikke")</f>
        <v/>
      </c>
      <c r="J945" s="173" t="str">
        <f>IFERROR(ROUND(IF($F945=0,"",IF(H945=CAV!$A$3,E945,IF(G945&lt;&gt;"",IF($G945=100,'2. Velg maks og min hastigheter'!$H$5,IF($G945=125,'2. Velg maks og min hastigheter'!$H$6,IF($G945=160,'2. Velg maks og min hastigheter'!$H$7,IF($G945=200,'2. Velg maks og min hastigheter'!$H$8,IF($G945=250,'2. Velg maks og min hastigheter'!$H$9,IF($G945=315,'2. Velg maks og min hastigheter'!$H$10,IF($G945=400,'2. Velg maks og min hastigheter'!$H$11,IF($G945=500,'2. Velg maks og min hastigheter'!$H$12,IF($G945=630,'2. Velg maks og min hastigheter'!$H$13,VLOOKUP($G945,'Dim, min og maks'!$A$11:$H$54,6,FALSE)*3600*1.5))))))))),IF($F945=100,'2. Velg maks og min hastigheter'!$H$5,IF($F945=125,'2. Velg maks og min hastigheter'!$H$6,IF($F945=160,'2. Velg maks og min hastigheter'!$H$7,IF($F945=200,'2. Velg maks og min hastigheter'!$H$8,IF($F945=250,'2. Velg maks og min hastigheter'!$H$9,IF($F945=315,'2. Velg maks og min hastigheter'!$H$10,IF($F945=400,'2. Velg maks og min hastigheter'!$H$11,IF($F945=500,'2. Velg maks og min hastigheter'!$H$12,IF($F945=630,'2. Velg maks og min hastigheter'!$H$13,VLOOKUP($F945,'Dim, min og maks'!$A$11:$H$54,6,FALSE)*3600*1.5)))))))))))),0),"")</f>
        <v/>
      </c>
      <c r="K945" s="174"/>
      <c r="L945" s="175" t="str">
        <f t="shared" si="33"/>
        <v/>
      </c>
      <c r="M945" s="233" t="str">
        <f t="shared" si="32"/>
        <v/>
      </c>
      <c r="N945" s="233"/>
      <c r="O945" s="233"/>
      <c r="P945" s="164"/>
    </row>
    <row r="946" spans="1:16" ht="15" customHeight="1" x14ac:dyDescent="0.3">
      <c r="A946" s="155"/>
      <c r="B946" s="174" t="s">
        <v>425</v>
      </c>
      <c r="C946" s="164"/>
      <c r="D946" s="164"/>
      <c r="E946" s="164"/>
      <c r="F946" s="169" t="str">
        <f>IF($E946&lt;20,"",IF(H946=CAV!$A$3,IF($E946&lt;='CAV hastighet'!$E$5,100,IF($E946&lt;='CAV hastighet'!$E$6,125,IF($E946&lt;='CAV hastighet'!$E$7,160,IF($E946&lt;='CAV hastighet'!$E$8,200,IF($E946&lt;='CAV hastighet'!$E$9,250,IF($E946&lt;='CAV hastighet'!$E$10,315,IF($E946&lt;='CAV hastighet'!$E$11,400,IF($E946&lt;='CAV hastighet'!$E$12,500,IF($E946&lt;='CAV hastighet'!$E$13,630,"Dim må overstyres"))))))))),IF($E946&lt;='2. Velg maks og min hastigheter'!$E$5,100,IF($E946&lt;='2. Velg maks og min hastigheter'!$E$6,125,IF($E946&lt;='2. Velg maks og min hastigheter'!$E$7,160,IF($E946&lt;='2. Velg maks og min hastigheter'!$E$8,200,IF($E946&lt;='2. Velg maks og min hastigheter'!$E$9,250,IF($E946&lt;='2. Velg maks og min hastigheter'!$E$10,315,IF($E946&lt;='2. Velg maks og min hastigheter'!$E$11,400,IF($E946&lt;='2. Velg maks og min hastigheter'!$E$12,500,IF($E946&lt;='2. Velg maks og min hastigheter'!$E$13,630,"Bruk rektangulært")))))))))))</f>
        <v/>
      </c>
      <c r="G946" s="170"/>
      <c r="H946" s="170"/>
      <c r="I946" s="172" t="str">
        <f>IFERROR(IF(OR($E946="",F946=""),"",IF(AND(F946="Bruk rektangulært",G946=""),"",ROUND(IF(G946&lt;&gt;"",IF( VLOOKUP(G946,'Dim, min og maks'!$A$2:$F$54,6,FALSE)&lt;&gt;0,'1. Prosjekteringsverktøy'!E946/3600/VLOOKUP(G946,'Dim, min og maks'!$A$2:$F$54,6,FALSE),(E946/3600)/(((G946/2/1000))^2*PI())),IF( VLOOKUP(F946,'Dim, min og maks'!$A$2:$F$54,6,FALSE)&lt;&gt;0,'1. Prosjekteringsverktøy'!E946/3600/VLOOKUP($F946,'Dim, min og maks'!$A$2:$F$54,6,FALSE),($E946/3600)/((($F946/2/1000))^2*PI()))),1))),"Dim finnes ikke")</f>
        <v/>
      </c>
      <c r="J946" s="173" t="str">
        <f>IFERROR(ROUND(IF($F946=0,"",IF(H946=CAV!$A$3,E946,IF(G946&lt;&gt;"",IF($G946=100,'2. Velg maks og min hastigheter'!$H$5,IF($G946=125,'2. Velg maks og min hastigheter'!$H$6,IF($G946=160,'2. Velg maks og min hastigheter'!$H$7,IF($G946=200,'2. Velg maks og min hastigheter'!$H$8,IF($G946=250,'2. Velg maks og min hastigheter'!$H$9,IF($G946=315,'2. Velg maks og min hastigheter'!$H$10,IF($G946=400,'2. Velg maks og min hastigheter'!$H$11,IF($G946=500,'2. Velg maks og min hastigheter'!$H$12,IF($G946=630,'2. Velg maks og min hastigheter'!$H$13,VLOOKUP($G946,'Dim, min og maks'!$A$11:$H$54,6,FALSE)*3600*1.5))))))))),IF($F946=100,'2. Velg maks og min hastigheter'!$H$5,IF($F946=125,'2. Velg maks og min hastigheter'!$H$6,IF($F946=160,'2. Velg maks og min hastigheter'!$H$7,IF($F946=200,'2. Velg maks og min hastigheter'!$H$8,IF($F946=250,'2. Velg maks og min hastigheter'!$H$9,IF($F946=315,'2. Velg maks og min hastigheter'!$H$10,IF($F946=400,'2. Velg maks og min hastigheter'!$H$11,IF($F946=500,'2. Velg maks og min hastigheter'!$H$12,IF($F946=630,'2. Velg maks og min hastigheter'!$H$13,VLOOKUP($F946,'Dim, min og maks'!$A$11:$H$54,6,FALSE)*3600*1.5)))))))))))),0),"")</f>
        <v/>
      </c>
      <c r="K946" s="174"/>
      <c r="L946" s="175" t="str">
        <f t="shared" si="33"/>
        <v/>
      </c>
      <c r="M946" s="233" t="str">
        <f t="shared" si="32"/>
        <v/>
      </c>
      <c r="N946" s="233"/>
      <c r="O946" s="233"/>
      <c r="P946" s="164"/>
    </row>
    <row r="947" spans="1:16" ht="15" customHeight="1" x14ac:dyDescent="0.3">
      <c r="A947" s="155"/>
      <c r="B947" s="174" t="s">
        <v>425</v>
      </c>
      <c r="C947" s="164"/>
      <c r="D947" s="164"/>
      <c r="E947" s="164"/>
      <c r="F947" s="169" t="str">
        <f>IF($E947&lt;20,"",IF(H947=CAV!$A$3,IF($E947&lt;='CAV hastighet'!$E$5,100,IF($E947&lt;='CAV hastighet'!$E$6,125,IF($E947&lt;='CAV hastighet'!$E$7,160,IF($E947&lt;='CAV hastighet'!$E$8,200,IF($E947&lt;='CAV hastighet'!$E$9,250,IF($E947&lt;='CAV hastighet'!$E$10,315,IF($E947&lt;='CAV hastighet'!$E$11,400,IF($E947&lt;='CAV hastighet'!$E$12,500,IF($E947&lt;='CAV hastighet'!$E$13,630,"Dim må overstyres"))))))))),IF($E947&lt;='2. Velg maks og min hastigheter'!$E$5,100,IF($E947&lt;='2. Velg maks og min hastigheter'!$E$6,125,IF($E947&lt;='2. Velg maks og min hastigheter'!$E$7,160,IF($E947&lt;='2. Velg maks og min hastigheter'!$E$8,200,IF($E947&lt;='2. Velg maks og min hastigheter'!$E$9,250,IF($E947&lt;='2. Velg maks og min hastigheter'!$E$10,315,IF($E947&lt;='2. Velg maks og min hastigheter'!$E$11,400,IF($E947&lt;='2. Velg maks og min hastigheter'!$E$12,500,IF($E947&lt;='2. Velg maks og min hastigheter'!$E$13,630,"Bruk rektangulært")))))))))))</f>
        <v/>
      </c>
      <c r="G947" s="170"/>
      <c r="H947" s="170"/>
      <c r="I947" s="172" t="str">
        <f>IFERROR(IF(OR($E947="",F947=""),"",IF(AND(F947="Bruk rektangulært",G947=""),"",ROUND(IF(G947&lt;&gt;"",IF( VLOOKUP(G947,'Dim, min og maks'!$A$2:$F$54,6,FALSE)&lt;&gt;0,'1. Prosjekteringsverktøy'!E947/3600/VLOOKUP(G947,'Dim, min og maks'!$A$2:$F$54,6,FALSE),(E947/3600)/(((G947/2/1000))^2*PI())),IF( VLOOKUP(F947,'Dim, min og maks'!$A$2:$F$54,6,FALSE)&lt;&gt;0,'1. Prosjekteringsverktøy'!E947/3600/VLOOKUP($F947,'Dim, min og maks'!$A$2:$F$54,6,FALSE),($E947/3600)/((($F947/2/1000))^2*PI()))),1))),"Dim finnes ikke")</f>
        <v/>
      </c>
      <c r="J947" s="173" t="str">
        <f>IFERROR(ROUND(IF($F947=0,"",IF(H947=CAV!$A$3,E947,IF(G947&lt;&gt;"",IF($G947=100,'2. Velg maks og min hastigheter'!$H$5,IF($G947=125,'2. Velg maks og min hastigheter'!$H$6,IF($G947=160,'2. Velg maks og min hastigheter'!$H$7,IF($G947=200,'2. Velg maks og min hastigheter'!$H$8,IF($G947=250,'2. Velg maks og min hastigheter'!$H$9,IF($G947=315,'2. Velg maks og min hastigheter'!$H$10,IF($G947=400,'2. Velg maks og min hastigheter'!$H$11,IF($G947=500,'2. Velg maks og min hastigheter'!$H$12,IF($G947=630,'2. Velg maks og min hastigheter'!$H$13,VLOOKUP($G947,'Dim, min og maks'!$A$11:$H$54,6,FALSE)*3600*1.5))))))))),IF($F947=100,'2. Velg maks og min hastigheter'!$H$5,IF($F947=125,'2. Velg maks og min hastigheter'!$H$6,IF($F947=160,'2. Velg maks og min hastigheter'!$H$7,IF($F947=200,'2. Velg maks og min hastigheter'!$H$8,IF($F947=250,'2. Velg maks og min hastigheter'!$H$9,IF($F947=315,'2. Velg maks og min hastigheter'!$H$10,IF($F947=400,'2. Velg maks og min hastigheter'!$H$11,IF($F947=500,'2. Velg maks og min hastigheter'!$H$12,IF($F947=630,'2. Velg maks og min hastigheter'!$H$13,VLOOKUP($F947,'Dim, min og maks'!$A$11:$H$54,6,FALSE)*3600*1.5)))))))))))),0),"")</f>
        <v/>
      </c>
      <c r="K947" s="174"/>
      <c r="L947" s="175" t="str">
        <f t="shared" si="33"/>
        <v/>
      </c>
      <c r="M947" s="233" t="str">
        <f t="shared" si="32"/>
        <v/>
      </c>
      <c r="N947" s="233"/>
      <c r="O947" s="233"/>
      <c r="P947" s="164"/>
    </row>
    <row r="948" spans="1:16" ht="15" customHeight="1" x14ac:dyDescent="0.3">
      <c r="A948" s="155"/>
      <c r="B948" s="174" t="s">
        <v>425</v>
      </c>
      <c r="C948" s="164"/>
      <c r="D948" s="164"/>
      <c r="E948" s="164"/>
      <c r="F948" s="169" t="str">
        <f>IF($E948&lt;20,"",IF(H948=CAV!$A$3,IF($E948&lt;='CAV hastighet'!$E$5,100,IF($E948&lt;='CAV hastighet'!$E$6,125,IF($E948&lt;='CAV hastighet'!$E$7,160,IF($E948&lt;='CAV hastighet'!$E$8,200,IF($E948&lt;='CAV hastighet'!$E$9,250,IF($E948&lt;='CAV hastighet'!$E$10,315,IF($E948&lt;='CAV hastighet'!$E$11,400,IF($E948&lt;='CAV hastighet'!$E$12,500,IF($E948&lt;='CAV hastighet'!$E$13,630,"Dim må overstyres"))))))))),IF($E948&lt;='2. Velg maks og min hastigheter'!$E$5,100,IF($E948&lt;='2. Velg maks og min hastigheter'!$E$6,125,IF($E948&lt;='2. Velg maks og min hastigheter'!$E$7,160,IF($E948&lt;='2. Velg maks og min hastigheter'!$E$8,200,IF($E948&lt;='2. Velg maks og min hastigheter'!$E$9,250,IF($E948&lt;='2. Velg maks og min hastigheter'!$E$10,315,IF($E948&lt;='2. Velg maks og min hastigheter'!$E$11,400,IF($E948&lt;='2. Velg maks og min hastigheter'!$E$12,500,IF($E948&lt;='2. Velg maks og min hastigheter'!$E$13,630,"Bruk rektangulært")))))))))))</f>
        <v/>
      </c>
      <c r="G948" s="170"/>
      <c r="H948" s="170"/>
      <c r="I948" s="172" t="str">
        <f>IFERROR(IF(OR($E948="",F948=""),"",IF(AND(F948="Bruk rektangulært",G948=""),"",ROUND(IF(G948&lt;&gt;"",IF( VLOOKUP(G948,'Dim, min og maks'!$A$2:$F$54,6,FALSE)&lt;&gt;0,'1. Prosjekteringsverktøy'!E948/3600/VLOOKUP(G948,'Dim, min og maks'!$A$2:$F$54,6,FALSE),(E948/3600)/(((G948/2/1000))^2*PI())),IF( VLOOKUP(F948,'Dim, min og maks'!$A$2:$F$54,6,FALSE)&lt;&gt;0,'1. Prosjekteringsverktøy'!E948/3600/VLOOKUP($F948,'Dim, min og maks'!$A$2:$F$54,6,FALSE),($E948/3600)/((($F948/2/1000))^2*PI()))),1))),"Dim finnes ikke")</f>
        <v/>
      </c>
      <c r="J948" s="173" t="str">
        <f>IFERROR(ROUND(IF($F948=0,"",IF(H948=CAV!$A$3,E948,IF(G948&lt;&gt;"",IF($G948=100,'2. Velg maks og min hastigheter'!$H$5,IF($G948=125,'2. Velg maks og min hastigheter'!$H$6,IF($G948=160,'2. Velg maks og min hastigheter'!$H$7,IF($G948=200,'2. Velg maks og min hastigheter'!$H$8,IF($G948=250,'2. Velg maks og min hastigheter'!$H$9,IF($G948=315,'2. Velg maks og min hastigheter'!$H$10,IF($G948=400,'2. Velg maks og min hastigheter'!$H$11,IF($G948=500,'2. Velg maks og min hastigheter'!$H$12,IF($G948=630,'2. Velg maks og min hastigheter'!$H$13,VLOOKUP($G948,'Dim, min og maks'!$A$11:$H$54,6,FALSE)*3600*1.5))))))))),IF($F948=100,'2. Velg maks og min hastigheter'!$H$5,IF($F948=125,'2. Velg maks og min hastigheter'!$H$6,IF($F948=160,'2. Velg maks og min hastigheter'!$H$7,IF($F948=200,'2. Velg maks og min hastigheter'!$H$8,IF($F948=250,'2. Velg maks og min hastigheter'!$H$9,IF($F948=315,'2. Velg maks og min hastigheter'!$H$10,IF($F948=400,'2. Velg maks og min hastigheter'!$H$11,IF($F948=500,'2. Velg maks og min hastigheter'!$H$12,IF($F948=630,'2. Velg maks og min hastigheter'!$H$13,VLOOKUP($F948,'Dim, min og maks'!$A$11:$H$54,6,FALSE)*3600*1.5)))))))))))),0),"")</f>
        <v/>
      </c>
      <c r="K948" s="174"/>
      <c r="L948" s="175" t="str">
        <f t="shared" si="33"/>
        <v/>
      </c>
      <c r="M948" s="233" t="str">
        <f t="shared" si="32"/>
        <v/>
      </c>
      <c r="N948" s="233"/>
      <c r="O948" s="233"/>
      <c r="P948" s="164"/>
    </row>
    <row r="949" spans="1:16" ht="15" customHeight="1" x14ac:dyDescent="0.3">
      <c r="A949" s="155"/>
      <c r="B949" s="174" t="s">
        <v>425</v>
      </c>
      <c r="C949" s="164"/>
      <c r="D949" s="164"/>
      <c r="E949" s="164"/>
      <c r="F949" s="169" t="str">
        <f>IF($E949&lt;20,"",IF(H949=CAV!$A$3,IF($E949&lt;='CAV hastighet'!$E$5,100,IF($E949&lt;='CAV hastighet'!$E$6,125,IF($E949&lt;='CAV hastighet'!$E$7,160,IF($E949&lt;='CAV hastighet'!$E$8,200,IF($E949&lt;='CAV hastighet'!$E$9,250,IF($E949&lt;='CAV hastighet'!$E$10,315,IF($E949&lt;='CAV hastighet'!$E$11,400,IF($E949&lt;='CAV hastighet'!$E$12,500,IF($E949&lt;='CAV hastighet'!$E$13,630,"Dim må overstyres"))))))))),IF($E949&lt;='2. Velg maks og min hastigheter'!$E$5,100,IF($E949&lt;='2. Velg maks og min hastigheter'!$E$6,125,IF($E949&lt;='2. Velg maks og min hastigheter'!$E$7,160,IF($E949&lt;='2. Velg maks og min hastigheter'!$E$8,200,IF($E949&lt;='2. Velg maks og min hastigheter'!$E$9,250,IF($E949&lt;='2. Velg maks og min hastigheter'!$E$10,315,IF($E949&lt;='2. Velg maks og min hastigheter'!$E$11,400,IF($E949&lt;='2. Velg maks og min hastigheter'!$E$12,500,IF($E949&lt;='2. Velg maks og min hastigheter'!$E$13,630,"Bruk rektangulært")))))))))))</f>
        <v/>
      </c>
      <c r="G949" s="170"/>
      <c r="H949" s="170"/>
      <c r="I949" s="172" t="str">
        <f>IFERROR(IF(OR($E949="",F949=""),"",IF(AND(F949="Bruk rektangulært",G949=""),"",ROUND(IF(G949&lt;&gt;"",IF( VLOOKUP(G949,'Dim, min og maks'!$A$2:$F$54,6,FALSE)&lt;&gt;0,'1. Prosjekteringsverktøy'!E949/3600/VLOOKUP(G949,'Dim, min og maks'!$A$2:$F$54,6,FALSE),(E949/3600)/(((G949/2/1000))^2*PI())),IF( VLOOKUP(F949,'Dim, min og maks'!$A$2:$F$54,6,FALSE)&lt;&gt;0,'1. Prosjekteringsverktøy'!E949/3600/VLOOKUP($F949,'Dim, min og maks'!$A$2:$F$54,6,FALSE),($E949/3600)/((($F949/2/1000))^2*PI()))),1))),"Dim finnes ikke")</f>
        <v/>
      </c>
      <c r="J949" s="173" t="str">
        <f>IFERROR(ROUND(IF($F949=0,"",IF(H949=CAV!$A$3,E949,IF(G949&lt;&gt;"",IF($G949=100,'2. Velg maks og min hastigheter'!$H$5,IF($G949=125,'2. Velg maks og min hastigheter'!$H$6,IF($G949=160,'2. Velg maks og min hastigheter'!$H$7,IF($G949=200,'2. Velg maks og min hastigheter'!$H$8,IF($G949=250,'2. Velg maks og min hastigheter'!$H$9,IF($G949=315,'2. Velg maks og min hastigheter'!$H$10,IF($G949=400,'2. Velg maks og min hastigheter'!$H$11,IF($G949=500,'2. Velg maks og min hastigheter'!$H$12,IF($G949=630,'2. Velg maks og min hastigheter'!$H$13,VLOOKUP($G949,'Dim, min og maks'!$A$11:$H$54,6,FALSE)*3600*1.5))))))))),IF($F949=100,'2. Velg maks og min hastigheter'!$H$5,IF($F949=125,'2. Velg maks og min hastigheter'!$H$6,IF($F949=160,'2. Velg maks og min hastigheter'!$H$7,IF($F949=200,'2. Velg maks og min hastigheter'!$H$8,IF($F949=250,'2. Velg maks og min hastigheter'!$H$9,IF($F949=315,'2. Velg maks og min hastigheter'!$H$10,IF($F949=400,'2. Velg maks og min hastigheter'!$H$11,IF($F949=500,'2. Velg maks og min hastigheter'!$H$12,IF($F949=630,'2. Velg maks og min hastigheter'!$H$13,VLOOKUP($F949,'Dim, min og maks'!$A$11:$H$54,6,FALSE)*3600*1.5)))))))))))),0),"")</f>
        <v/>
      </c>
      <c r="K949" s="174"/>
      <c r="L949" s="175" t="str">
        <f t="shared" si="33"/>
        <v/>
      </c>
      <c r="M949" s="233" t="str">
        <f t="shared" si="32"/>
        <v/>
      </c>
      <c r="N949" s="233"/>
      <c r="O949" s="233"/>
      <c r="P949" s="164"/>
    </row>
    <row r="950" spans="1:16" ht="15" customHeight="1" x14ac:dyDescent="0.3">
      <c r="A950" s="155"/>
      <c r="B950" s="174" t="s">
        <v>425</v>
      </c>
      <c r="C950" s="164"/>
      <c r="D950" s="164"/>
      <c r="E950" s="164"/>
      <c r="F950" s="169" t="str">
        <f>IF($E950&lt;20,"",IF(H950=CAV!$A$3,IF($E950&lt;='CAV hastighet'!$E$5,100,IF($E950&lt;='CAV hastighet'!$E$6,125,IF($E950&lt;='CAV hastighet'!$E$7,160,IF($E950&lt;='CAV hastighet'!$E$8,200,IF($E950&lt;='CAV hastighet'!$E$9,250,IF($E950&lt;='CAV hastighet'!$E$10,315,IF($E950&lt;='CAV hastighet'!$E$11,400,IF($E950&lt;='CAV hastighet'!$E$12,500,IF($E950&lt;='CAV hastighet'!$E$13,630,"Dim må overstyres"))))))))),IF($E950&lt;='2. Velg maks og min hastigheter'!$E$5,100,IF($E950&lt;='2. Velg maks og min hastigheter'!$E$6,125,IF($E950&lt;='2. Velg maks og min hastigheter'!$E$7,160,IF($E950&lt;='2. Velg maks og min hastigheter'!$E$8,200,IF($E950&lt;='2. Velg maks og min hastigheter'!$E$9,250,IF($E950&lt;='2. Velg maks og min hastigheter'!$E$10,315,IF($E950&lt;='2. Velg maks og min hastigheter'!$E$11,400,IF($E950&lt;='2. Velg maks og min hastigheter'!$E$12,500,IF($E950&lt;='2. Velg maks og min hastigheter'!$E$13,630,"Bruk rektangulært")))))))))))</f>
        <v/>
      </c>
      <c r="G950" s="170"/>
      <c r="H950" s="170"/>
      <c r="I950" s="172" t="str">
        <f>IFERROR(IF(OR($E950="",F950=""),"",IF(AND(F950="Bruk rektangulært",G950=""),"",ROUND(IF(G950&lt;&gt;"",IF( VLOOKUP(G950,'Dim, min og maks'!$A$2:$F$54,6,FALSE)&lt;&gt;0,'1. Prosjekteringsverktøy'!E950/3600/VLOOKUP(G950,'Dim, min og maks'!$A$2:$F$54,6,FALSE),(E950/3600)/(((G950/2/1000))^2*PI())),IF( VLOOKUP(F950,'Dim, min og maks'!$A$2:$F$54,6,FALSE)&lt;&gt;0,'1. Prosjekteringsverktøy'!E950/3600/VLOOKUP($F950,'Dim, min og maks'!$A$2:$F$54,6,FALSE),($E950/3600)/((($F950/2/1000))^2*PI()))),1))),"Dim finnes ikke")</f>
        <v/>
      </c>
      <c r="J950" s="173" t="str">
        <f>IFERROR(ROUND(IF($F950=0,"",IF(H950=CAV!$A$3,E950,IF(G950&lt;&gt;"",IF($G950=100,'2. Velg maks og min hastigheter'!$H$5,IF($G950=125,'2. Velg maks og min hastigheter'!$H$6,IF($G950=160,'2. Velg maks og min hastigheter'!$H$7,IF($G950=200,'2. Velg maks og min hastigheter'!$H$8,IF($G950=250,'2. Velg maks og min hastigheter'!$H$9,IF($G950=315,'2. Velg maks og min hastigheter'!$H$10,IF($G950=400,'2. Velg maks og min hastigheter'!$H$11,IF($G950=500,'2. Velg maks og min hastigheter'!$H$12,IF($G950=630,'2. Velg maks og min hastigheter'!$H$13,VLOOKUP($G950,'Dim, min og maks'!$A$11:$H$54,6,FALSE)*3600*1.5))))))))),IF($F950=100,'2. Velg maks og min hastigheter'!$H$5,IF($F950=125,'2. Velg maks og min hastigheter'!$H$6,IF($F950=160,'2. Velg maks og min hastigheter'!$H$7,IF($F950=200,'2. Velg maks og min hastigheter'!$H$8,IF($F950=250,'2. Velg maks og min hastigheter'!$H$9,IF($F950=315,'2. Velg maks og min hastigheter'!$H$10,IF($F950=400,'2. Velg maks og min hastigheter'!$H$11,IF($F950=500,'2. Velg maks og min hastigheter'!$H$12,IF($F950=630,'2. Velg maks og min hastigheter'!$H$13,VLOOKUP($F950,'Dim, min og maks'!$A$11:$H$54,6,FALSE)*3600*1.5)))))))))))),0),"")</f>
        <v/>
      </c>
      <c r="K950" s="174"/>
      <c r="L950" s="175" t="str">
        <f t="shared" si="33"/>
        <v/>
      </c>
      <c r="M950" s="233" t="str">
        <f t="shared" si="32"/>
        <v/>
      </c>
      <c r="N950" s="233"/>
      <c r="O950" s="233"/>
      <c r="P950" s="164"/>
    </row>
    <row r="951" spans="1:16" ht="15" customHeight="1" x14ac:dyDescent="0.3">
      <c r="A951" s="155"/>
      <c r="B951" s="174" t="s">
        <v>425</v>
      </c>
      <c r="C951" s="164"/>
      <c r="D951" s="164"/>
      <c r="E951" s="164"/>
      <c r="F951" s="169" t="str">
        <f>IF($E951&lt;20,"",IF(H951=CAV!$A$3,IF($E951&lt;='CAV hastighet'!$E$5,100,IF($E951&lt;='CAV hastighet'!$E$6,125,IF($E951&lt;='CAV hastighet'!$E$7,160,IF($E951&lt;='CAV hastighet'!$E$8,200,IF($E951&lt;='CAV hastighet'!$E$9,250,IF($E951&lt;='CAV hastighet'!$E$10,315,IF($E951&lt;='CAV hastighet'!$E$11,400,IF($E951&lt;='CAV hastighet'!$E$12,500,IF($E951&lt;='CAV hastighet'!$E$13,630,"Dim må overstyres"))))))))),IF($E951&lt;='2. Velg maks og min hastigheter'!$E$5,100,IF($E951&lt;='2. Velg maks og min hastigheter'!$E$6,125,IF($E951&lt;='2. Velg maks og min hastigheter'!$E$7,160,IF($E951&lt;='2. Velg maks og min hastigheter'!$E$8,200,IF($E951&lt;='2. Velg maks og min hastigheter'!$E$9,250,IF($E951&lt;='2. Velg maks og min hastigheter'!$E$10,315,IF($E951&lt;='2. Velg maks og min hastigheter'!$E$11,400,IF($E951&lt;='2. Velg maks og min hastigheter'!$E$12,500,IF($E951&lt;='2. Velg maks og min hastigheter'!$E$13,630,"Bruk rektangulært")))))))))))</f>
        <v/>
      </c>
      <c r="G951" s="170"/>
      <c r="H951" s="170"/>
      <c r="I951" s="172" t="str">
        <f>IFERROR(IF(OR($E951="",F951=""),"",IF(AND(F951="Bruk rektangulært",G951=""),"",ROUND(IF(G951&lt;&gt;"",IF( VLOOKUP(G951,'Dim, min og maks'!$A$2:$F$54,6,FALSE)&lt;&gt;0,'1. Prosjekteringsverktøy'!E951/3600/VLOOKUP(G951,'Dim, min og maks'!$A$2:$F$54,6,FALSE),(E951/3600)/(((G951/2/1000))^2*PI())),IF( VLOOKUP(F951,'Dim, min og maks'!$A$2:$F$54,6,FALSE)&lt;&gt;0,'1. Prosjekteringsverktøy'!E951/3600/VLOOKUP($F951,'Dim, min og maks'!$A$2:$F$54,6,FALSE),($E951/3600)/((($F951/2/1000))^2*PI()))),1))),"Dim finnes ikke")</f>
        <v/>
      </c>
      <c r="J951" s="173" t="str">
        <f>IFERROR(ROUND(IF($F951=0,"",IF(H951=CAV!$A$3,E951,IF(G951&lt;&gt;"",IF($G951=100,'2. Velg maks og min hastigheter'!$H$5,IF($G951=125,'2. Velg maks og min hastigheter'!$H$6,IF($G951=160,'2. Velg maks og min hastigheter'!$H$7,IF($G951=200,'2. Velg maks og min hastigheter'!$H$8,IF($G951=250,'2. Velg maks og min hastigheter'!$H$9,IF($G951=315,'2. Velg maks og min hastigheter'!$H$10,IF($G951=400,'2. Velg maks og min hastigheter'!$H$11,IF($G951=500,'2. Velg maks og min hastigheter'!$H$12,IF($G951=630,'2. Velg maks og min hastigheter'!$H$13,VLOOKUP($G951,'Dim, min og maks'!$A$11:$H$54,6,FALSE)*3600*1.5))))))))),IF($F951=100,'2. Velg maks og min hastigheter'!$H$5,IF($F951=125,'2. Velg maks og min hastigheter'!$H$6,IF($F951=160,'2. Velg maks og min hastigheter'!$H$7,IF($F951=200,'2. Velg maks og min hastigheter'!$H$8,IF($F951=250,'2. Velg maks og min hastigheter'!$H$9,IF($F951=315,'2. Velg maks og min hastigheter'!$H$10,IF($F951=400,'2. Velg maks og min hastigheter'!$H$11,IF($F951=500,'2. Velg maks og min hastigheter'!$H$12,IF($F951=630,'2. Velg maks og min hastigheter'!$H$13,VLOOKUP($F951,'Dim, min og maks'!$A$11:$H$54,6,FALSE)*3600*1.5)))))))))))),0),"")</f>
        <v/>
      </c>
      <c r="K951" s="174"/>
      <c r="L951" s="175" t="str">
        <f t="shared" si="33"/>
        <v/>
      </c>
      <c r="M951" s="233" t="str">
        <f t="shared" si="32"/>
        <v/>
      </c>
      <c r="N951" s="233"/>
      <c r="O951" s="233"/>
      <c r="P951" s="164"/>
    </row>
    <row r="952" spans="1:16" ht="15" customHeight="1" x14ac:dyDescent="0.3">
      <c r="A952" s="155"/>
      <c r="B952" s="174" t="s">
        <v>425</v>
      </c>
      <c r="C952" s="164"/>
      <c r="D952" s="164"/>
      <c r="E952" s="164"/>
      <c r="F952" s="169" t="str">
        <f>IF($E952&lt;20,"",IF(H952=CAV!$A$3,IF($E952&lt;='CAV hastighet'!$E$5,100,IF($E952&lt;='CAV hastighet'!$E$6,125,IF($E952&lt;='CAV hastighet'!$E$7,160,IF($E952&lt;='CAV hastighet'!$E$8,200,IF($E952&lt;='CAV hastighet'!$E$9,250,IF($E952&lt;='CAV hastighet'!$E$10,315,IF($E952&lt;='CAV hastighet'!$E$11,400,IF($E952&lt;='CAV hastighet'!$E$12,500,IF($E952&lt;='CAV hastighet'!$E$13,630,"Dim må overstyres"))))))))),IF($E952&lt;='2. Velg maks og min hastigheter'!$E$5,100,IF($E952&lt;='2. Velg maks og min hastigheter'!$E$6,125,IF($E952&lt;='2. Velg maks og min hastigheter'!$E$7,160,IF($E952&lt;='2. Velg maks og min hastigheter'!$E$8,200,IF($E952&lt;='2. Velg maks og min hastigheter'!$E$9,250,IF($E952&lt;='2. Velg maks og min hastigheter'!$E$10,315,IF($E952&lt;='2. Velg maks og min hastigheter'!$E$11,400,IF($E952&lt;='2. Velg maks og min hastigheter'!$E$12,500,IF($E952&lt;='2. Velg maks og min hastigheter'!$E$13,630,"Bruk rektangulært")))))))))))</f>
        <v/>
      </c>
      <c r="G952" s="170"/>
      <c r="H952" s="170"/>
      <c r="I952" s="172" t="str">
        <f>IFERROR(IF(OR($E952="",F952=""),"",IF(AND(F952="Bruk rektangulært",G952=""),"",ROUND(IF(G952&lt;&gt;"",IF( VLOOKUP(G952,'Dim, min og maks'!$A$2:$F$54,6,FALSE)&lt;&gt;0,'1. Prosjekteringsverktøy'!E952/3600/VLOOKUP(G952,'Dim, min og maks'!$A$2:$F$54,6,FALSE),(E952/3600)/(((G952/2/1000))^2*PI())),IF( VLOOKUP(F952,'Dim, min og maks'!$A$2:$F$54,6,FALSE)&lt;&gt;0,'1. Prosjekteringsverktøy'!E952/3600/VLOOKUP($F952,'Dim, min og maks'!$A$2:$F$54,6,FALSE),($E952/3600)/((($F952/2/1000))^2*PI()))),1))),"Dim finnes ikke")</f>
        <v/>
      </c>
      <c r="J952" s="173" t="str">
        <f>IFERROR(ROUND(IF($F952=0,"",IF(H952=CAV!$A$3,E952,IF(G952&lt;&gt;"",IF($G952=100,'2. Velg maks og min hastigheter'!$H$5,IF($G952=125,'2. Velg maks og min hastigheter'!$H$6,IF($G952=160,'2. Velg maks og min hastigheter'!$H$7,IF($G952=200,'2. Velg maks og min hastigheter'!$H$8,IF($G952=250,'2. Velg maks og min hastigheter'!$H$9,IF($G952=315,'2. Velg maks og min hastigheter'!$H$10,IF($G952=400,'2. Velg maks og min hastigheter'!$H$11,IF($G952=500,'2. Velg maks og min hastigheter'!$H$12,IF($G952=630,'2. Velg maks og min hastigheter'!$H$13,VLOOKUP($G952,'Dim, min og maks'!$A$11:$H$54,6,FALSE)*3600*1.5))))))))),IF($F952=100,'2. Velg maks og min hastigheter'!$H$5,IF($F952=125,'2. Velg maks og min hastigheter'!$H$6,IF($F952=160,'2. Velg maks og min hastigheter'!$H$7,IF($F952=200,'2. Velg maks og min hastigheter'!$H$8,IF($F952=250,'2. Velg maks og min hastigheter'!$H$9,IF($F952=315,'2. Velg maks og min hastigheter'!$H$10,IF($F952=400,'2. Velg maks og min hastigheter'!$H$11,IF($F952=500,'2. Velg maks og min hastigheter'!$H$12,IF($F952=630,'2. Velg maks og min hastigheter'!$H$13,VLOOKUP($F952,'Dim, min og maks'!$A$11:$H$54,6,FALSE)*3600*1.5)))))))))))),0),"")</f>
        <v/>
      </c>
      <c r="K952" s="174"/>
      <c r="L952" s="175" t="str">
        <f t="shared" si="33"/>
        <v/>
      </c>
      <c r="M952" s="233" t="str">
        <f t="shared" si="32"/>
        <v/>
      </c>
      <c r="N952" s="233"/>
      <c r="O952" s="233"/>
      <c r="P952" s="164"/>
    </row>
    <row r="953" spans="1:16" ht="15" customHeight="1" x14ac:dyDescent="0.3">
      <c r="A953" s="155"/>
      <c r="B953" s="174" t="s">
        <v>425</v>
      </c>
      <c r="C953" s="164"/>
      <c r="D953" s="164"/>
      <c r="E953" s="164"/>
      <c r="F953" s="169" t="str">
        <f>IF($E953&lt;20,"",IF(H953=CAV!$A$3,IF($E953&lt;='CAV hastighet'!$E$5,100,IF($E953&lt;='CAV hastighet'!$E$6,125,IF($E953&lt;='CAV hastighet'!$E$7,160,IF($E953&lt;='CAV hastighet'!$E$8,200,IF($E953&lt;='CAV hastighet'!$E$9,250,IF($E953&lt;='CAV hastighet'!$E$10,315,IF($E953&lt;='CAV hastighet'!$E$11,400,IF($E953&lt;='CAV hastighet'!$E$12,500,IF($E953&lt;='CAV hastighet'!$E$13,630,"Dim må overstyres"))))))))),IF($E953&lt;='2. Velg maks og min hastigheter'!$E$5,100,IF($E953&lt;='2. Velg maks og min hastigheter'!$E$6,125,IF($E953&lt;='2. Velg maks og min hastigheter'!$E$7,160,IF($E953&lt;='2. Velg maks og min hastigheter'!$E$8,200,IF($E953&lt;='2. Velg maks og min hastigheter'!$E$9,250,IF($E953&lt;='2. Velg maks og min hastigheter'!$E$10,315,IF($E953&lt;='2. Velg maks og min hastigheter'!$E$11,400,IF($E953&lt;='2. Velg maks og min hastigheter'!$E$12,500,IF($E953&lt;='2. Velg maks og min hastigheter'!$E$13,630,"Bruk rektangulært")))))))))))</f>
        <v/>
      </c>
      <c r="G953" s="170"/>
      <c r="H953" s="170"/>
      <c r="I953" s="172" t="str">
        <f>IFERROR(IF(OR($E953="",F953=""),"",IF(AND(F953="Bruk rektangulært",G953=""),"",ROUND(IF(G953&lt;&gt;"",IF( VLOOKUP(G953,'Dim, min og maks'!$A$2:$F$54,6,FALSE)&lt;&gt;0,'1. Prosjekteringsverktøy'!E953/3600/VLOOKUP(G953,'Dim, min og maks'!$A$2:$F$54,6,FALSE),(E953/3600)/(((G953/2/1000))^2*PI())),IF( VLOOKUP(F953,'Dim, min og maks'!$A$2:$F$54,6,FALSE)&lt;&gt;0,'1. Prosjekteringsverktøy'!E953/3600/VLOOKUP($F953,'Dim, min og maks'!$A$2:$F$54,6,FALSE),($E953/3600)/((($F953/2/1000))^2*PI()))),1))),"Dim finnes ikke")</f>
        <v/>
      </c>
      <c r="J953" s="173" t="str">
        <f>IFERROR(ROUND(IF($F953=0,"",IF(H953=CAV!$A$3,E953,IF(G953&lt;&gt;"",IF($G953=100,'2. Velg maks og min hastigheter'!$H$5,IF($G953=125,'2. Velg maks og min hastigheter'!$H$6,IF($G953=160,'2. Velg maks og min hastigheter'!$H$7,IF($G953=200,'2. Velg maks og min hastigheter'!$H$8,IF($G953=250,'2. Velg maks og min hastigheter'!$H$9,IF($G953=315,'2. Velg maks og min hastigheter'!$H$10,IF($G953=400,'2. Velg maks og min hastigheter'!$H$11,IF($G953=500,'2. Velg maks og min hastigheter'!$H$12,IF($G953=630,'2. Velg maks og min hastigheter'!$H$13,VLOOKUP($G953,'Dim, min og maks'!$A$11:$H$54,6,FALSE)*3600*1.5))))))))),IF($F953=100,'2. Velg maks og min hastigheter'!$H$5,IF($F953=125,'2. Velg maks og min hastigheter'!$H$6,IF($F953=160,'2. Velg maks og min hastigheter'!$H$7,IF($F953=200,'2. Velg maks og min hastigheter'!$H$8,IF($F953=250,'2. Velg maks og min hastigheter'!$H$9,IF($F953=315,'2. Velg maks og min hastigheter'!$H$10,IF($F953=400,'2. Velg maks og min hastigheter'!$H$11,IF($F953=500,'2. Velg maks og min hastigheter'!$H$12,IF($F953=630,'2. Velg maks og min hastigheter'!$H$13,VLOOKUP($F953,'Dim, min og maks'!$A$11:$H$54,6,FALSE)*3600*1.5)))))))))))),0),"")</f>
        <v/>
      </c>
      <c r="K953" s="174"/>
      <c r="L953" s="175" t="str">
        <f t="shared" si="33"/>
        <v/>
      </c>
      <c r="M953" s="233" t="str">
        <f t="shared" si="32"/>
        <v/>
      </c>
      <c r="N953" s="233"/>
      <c r="O953" s="233"/>
      <c r="P953" s="164"/>
    </row>
    <row r="954" spans="1:16" ht="15" customHeight="1" x14ac:dyDescent="0.3">
      <c r="A954" s="155"/>
      <c r="B954" s="174" t="s">
        <v>425</v>
      </c>
      <c r="C954" s="164"/>
      <c r="D954" s="164"/>
      <c r="E954" s="164"/>
      <c r="F954" s="169" t="str">
        <f>IF($E954&lt;20,"",IF(H954=CAV!$A$3,IF($E954&lt;='CAV hastighet'!$E$5,100,IF($E954&lt;='CAV hastighet'!$E$6,125,IF($E954&lt;='CAV hastighet'!$E$7,160,IF($E954&lt;='CAV hastighet'!$E$8,200,IF($E954&lt;='CAV hastighet'!$E$9,250,IF($E954&lt;='CAV hastighet'!$E$10,315,IF($E954&lt;='CAV hastighet'!$E$11,400,IF($E954&lt;='CAV hastighet'!$E$12,500,IF($E954&lt;='CAV hastighet'!$E$13,630,"Dim må overstyres"))))))))),IF($E954&lt;='2. Velg maks og min hastigheter'!$E$5,100,IF($E954&lt;='2. Velg maks og min hastigheter'!$E$6,125,IF($E954&lt;='2. Velg maks og min hastigheter'!$E$7,160,IF($E954&lt;='2. Velg maks og min hastigheter'!$E$8,200,IF($E954&lt;='2. Velg maks og min hastigheter'!$E$9,250,IF($E954&lt;='2. Velg maks og min hastigheter'!$E$10,315,IF($E954&lt;='2. Velg maks og min hastigheter'!$E$11,400,IF($E954&lt;='2. Velg maks og min hastigheter'!$E$12,500,IF($E954&lt;='2. Velg maks og min hastigheter'!$E$13,630,"Bruk rektangulært")))))))))))</f>
        <v/>
      </c>
      <c r="G954" s="170"/>
      <c r="H954" s="170"/>
      <c r="I954" s="172" t="str">
        <f>IFERROR(IF(OR($E954="",F954=""),"",IF(AND(F954="Bruk rektangulært",G954=""),"",ROUND(IF(G954&lt;&gt;"",IF( VLOOKUP(G954,'Dim, min og maks'!$A$2:$F$54,6,FALSE)&lt;&gt;0,'1. Prosjekteringsverktøy'!E954/3600/VLOOKUP(G954,'Dim, min og maks'!$A$2:$F$54,6,FALSE),(E954/3600)/(((G954/2/1000))^2*PI())),IF( VLOOKUP(F954,'Dim, min og maks'!$A$2:$F$54,6,FALSE)&lt;&gt;0,'1. Prosjekteringsverktøy'!E954/3600/VLOOKUP($F954,'Dim, min og maks'!$A$2:$F$54,6,FALSE),($E954/3600)/((($F954/2/1000))^2*PI()))),1))),"Dim finnes ikke")</f>
        <v/>
      </c>
      <c r="J954" s="173" t="str">
        <f>IFERROR(ROUND(IF($F954=0,"",IF(H954=CAV!$A$3,E954,IF(G954&lt;&gt;"",IF($G954=100,'2. Velg maks og min hastigheter'!$H$5,IF($G954=125,'2. Velg maks og min hastigheter'!$H$6,IF($G954=160,'2. Velg maks og min hastigheter'!$H$7,IF($G954=200,'2. Velg maks og min hastigheter'!$H$8,IF($G954=250,'2. Velg maks og min hastigheter'!$H$9,IF($G954=315,'2. Velg maks og min hastigheter'!$H$10,IF($G954=400,'2. Velg maks og min hastigheter'!$H$11,IF($G954=500,'2. Velg maks og min hastigheter'!$H$12,IF($G954=630,'2. Velg maks og min hastigheter'!$H$13,VLOOKUP($G954,'Dim, min og maks'!$A$11:$H$54,6,FALSE)*3600*1.5))))))))),IF($F954=100,'2. Velg maks og min hastigheter'!$H$5,IF($F954=125,'2. Velg maks og min hastigheter'!$H$6,IF($F954=160,'2. Velg maks og min hastigheter'!$H$7,IF($F954=200,'2. Velg maks og min hastigheter'!$H$8,IF($F954=250,'2. Velg maks og min hastigheter'!$H$9,IF($F954=315,'2. Velg maks og min hastigheter'!$H$10,IF($F954=400,'2. Velg maks og min hastigheter'!$H$11,IF($F954=500,'2. Velg maks og min hastigheter'!$H$12,IF($F954=630,'2. Velg maks og min hastigheter'!$H$13,VLOOKUP($F954,'Dim, min og maks'!$A$11:$H$54,6,FALSE)*3600*1.5)))))))))))),0),"")</f>
        <v/>
      </c>
      <c r="K954" s="174"/>
      <c r="L954" s="175" t="str">
        <f t="shared" si="33"/>
        <v/>
      </c>
      <c r="M954" s="233" t="str">
        <f t="shared" si="32"/>
        <v/>
      </c>
      <c r="N954" s="233"/>
      <c r="O954" s="233"/>
      <c r="P954" s="164"/>
    </row>
    <row r="955" spans="1:16" ht="15" customHeight="1" x14ac:dyDescent="0.3">
      <c r="A955" s="155"/>
      <c r="B955" s="174" t="s">
        <v>425</v>
      </c>
      <c r="C955" s="164"/>
      <c r="D955" s="164"/>
      <c r="E955" s="164"/>
      <c r="F955" s="169" t="str">
        <f>IF($E955&lt;20,"",IF(H955=CAV!$A$3,IF($E955&lt;='CAV hastighet'!$E$5,100,IF($E955&lt;='CAV hastighet'!$E$6,125,IF($E955&lt;='CAV hastighet'!$E$7,160,IF($E955&lt;='CAV hastighet'!$E$8,200,IF($E955&lt;='CAV hastighet'!$E$9,250,IF($E955&lt;='CAV hastighet'!$E$10,315,IF($E955&lt;='CAV hastighet'!$E$11,400,IF($E955&lt;='CAV hastighet'!$E$12,500,IF($E955&lt;='CAV hastighet'!$E$13,630,"Dim må overstyres"))))))))),IF($E955&lt;='2. Velg maks og min hastigheter'!$E$5,100,IF($E955&lt;='2. Velg maks og min hastigheter'!$E$6,125,IF($E955&lt;='2. Velg maks og min hastigheter'!$E$7,160,IF($E955&lt;='2. Velg maks og min hastigheter'!$E$8,200,IF($E955&lt;='2. Velg maks og min hastigheter'!$E$9,250,IF($E955&lt;='2. Velg maks og min hastigheter'!$E$10,315,IF($E955&lt;='2. Velg maks og min hastigheter'!$E$11,400,IF($E955&lt;='2. Velg maks og min hastigheter'!$E$12,500,IF($E955&lt;='2. Velg maks og min hastigheter'!$E$13,630,"Bruk rektangulært")))))))))))</f>
        <v/>
      </c>
      <c r="G955" s="170"/>
      <c r="H955" s="170"/>
      <c r="I955" s="172" t="str">
        <f>IFERROR(IF(OR($E955="",F955=""),"",IF(AND(F955="Bruk rektangulært",G955=""),"",ROUND(IF(G955&lt;&gt;"",IF( VLOOKUP(G955,'Dim, min og maks'!$A$2:$F$54,6,FALSE)&lt;&gt;0,'1. Prosjekteringsverktøy'!E955/3600/VLOOKUP(G955,'Dim, min og maks'!$A$2:$F$54,6,FALSE),(E955/3600)/(((G955/2/1000))^2*PI())),IF( VLOOKUP(F955,'Dim, min og maks'!$A$2:$F$54,6,FALSE)&lt;&gt;0,'1. Prosjekteringsverktøy'!E955/3600/VLOOKUP($F955,'Dim, min og maks'!$A$2:$F$54,6,FALSE),($E955/3600)/((($F955/2/1000))^2*PI()))),1))),"Dim finnes ikke")</f>
        <v/>
      </c>
      <c r="J955" s="173" t="str">
        <f>IFERROR(ROUND(IF($F955=0,"",IF(H955=CAV!$A$3,E955,IF(G955&lt;&gt;"",IF($G955=100,'2. Velg maks og min hastigheter'!$H$5,IF($G955=125,'2. Velg maks og min hastigheter'!$H$6,IF($G955=160,'2. Velg maks og min hastigheter'!$H$7,IF($G955=200,'2. Velg maks og min hastigheter'!$H$8,IF($G955=250,'2. Velg maks og min hastigheter'!$H$9,IF($G955=315,'2. Velg maks og min hastigheter'!$H$10,IF($G955=400,'2. Velg maks og min hastigheter'!$H$11,IF($G955=500,'2. Velg maks og min hastigheter'!$H$12,IF($G955=630,'2. Velg maks og min hastigheter'!$H$13,VLOOKUP($G955,'Dim, min og maks'!$A$11:$H$54,6,FALSE)*3600*1.5))))))))),IF($F955=100,'2. Velg maks og min hastigheter'!$H$5,IF($F955=125,'2. Velg maks og min hastigheter'!$H$6,IF($F955=160,'2. Velg maks og min hastigheter'!$H$7,IF($F955=200,'2. Velg maks og min hastigheter'!$H$8,IF($F955=250,'2. Velg maks og min hastigheter'!$H$9,IF($F955=315,'2. Velg maks og min hastigheter'!$H$10,IF($F955=400,'2. Velg maks og min hastigheter'!$H$11,IF($F955=500,'2. Velg maks og min hastigheter'!$H$12,IF($F955=630,'2. Velg maks og min hastigheter'!$H$13,VLOOKUP($F955,'Dim, min og maks'!$A$11:$H$54,6,FALSE)*3600*1.5)))))))))))),0),"")</f>
        <v/>
      </c>
      <c r="K955" s="174"/>
      <c r="L955" s="175" t="str">
        <f t="shared" si="33"/>
        <v/>
      </c>
      <c r="M955" s="233" t="str">
        <f t="shared" si="32"/>
        <v/>
      </c>
      <c r="N955" s="233"/>
      <c r="O955" s="233"/>
      <c r="P955" s="164"/>
    </row>
    <row r="956" spans="1:16" ht="15" customHeight="1" x14ac:dyDescent="0.3">
      <c r="A956" s="155"/>
      <c r="B956" s="174" t="s">
        <v>425</v>
      </c>
      <c r="C956" s="164"/>
      <c r="D956" s="164"/>
      <c r="E956" s="164"/>
      <c r="F956" s="169" t="str">
        <f>IF($E956&lt;20,"",IF(H956=CAV!$A$3,IF($E956&lt;='CAV hastighet'!$E$5,100,IF($E956&lt;='CAV hastighet'!$E$6,125,IF($E956&lt;='CAV hastighet'!$E$7,160,IF($E956&lt;='CAV hastighet'!$E$8,200,IF($E956&lt;='CAV hastighet'!$E$9,250,IF($E956&lt;='CAV hastighet'!$E$10,315,IF($E956&lt;='CAV hastighet'!$E$11,400,IF($E956&lt;='CAV hastighet'!$E$12,500,IF($E956&lt;='CAV hastighet'!$E$13,630,"Dim må overstyres"))))))))),IF($E956&lt;='2. Velg maks og min hastigheter'!$E$5,100,IF($E956&lt;='2. Velg maks og min hastigheter'!$E$6,125,IF($E956&lt;='2. Velg maks og min hastigheter'!$E$7,160,IF($E956&lt;='2. Velg maks og min hastigheter'!$E$8,200,IF($E956&lt;='2. Velg maks og min hastigheter'!$E$9,250,IF($E956&lt;='2. Velg maks og min hastigheter'!$E$10,315,IF($E956&lt;='2. Velg maks og min hastigheter'!$E$11,400,IF($E956&lt;='2. Velg maks og min hastigheter'!$E$12,500,IF($E956&lt;='2. Velg maks og min hastigheter'!$E$13,630,"Bruk rektangulært")))))))))))</f>
        <v/>
      </c>
      <c r="G956" s="170"/>
      <c r="H956" s="170"/>
      <c r="I956" s="172" t="str">
        <f>IFERROR(IF(OR($E956="",F956=""),"",IF(AND(F956="Bruk rektangulært",G956=""),"",ROUND(IF(G956&lt;&gt;"",IF( VLOOKUP(G956,'Dim, min og maks'!$A$2:$F$54,6,FALSE)&lt;&gt;0,'1. Prosjekteringsverktøy'!E956/3600/VLOOKUP(G956,'Dim, min og maks'!$A$2:$F$54,6,FALSE),(E956/3600)/(((G956/2/1000))^2*PI())),IF( VLOOKUP(F956,'Dim, min og maks'!$A$2:$F$54,6,FALSE)&lt;&gt;0,'1. Prosjekteringsverktøy'!E956/3600/VLOOKUP($F956,'Dim, min og maks'!$A$2:$F$54,6,FALSE),($E956/3600)/((($F956/2/1000))^2*PI()))),1))),"Dim finnes ikke")</f>
        <v/>
      </c>
      <c r="J956" s="173" t="str">
        <f>IFERROR(ROUND(IF($F956=0,"",IF(H956=CAV!$A$3,E956,IF(G956&lt;&gt;"",IF($G956=100,'2. Velg maks og min hastigheter'!$H$5,IF($G956=125,'2. Velg maks og min hastigheter'!$H$6,IF($G956=160,'2. Velg maks og min hastigheter'!$H$7,IF($G956=200,'2. Velg maks og min hastigheter'!$H$8,IF($G956=250,'2. Velg maks og min hastigheter'!$H$9,IF($G956=315,'2. Velg maks og min hastigheter'!$H$10,IF($G956=400,'2. Velg maks og min hastigheter'!$H$11,IF($G956=500,'2. Velg maks og min hastigheter'!$H$12,IF($G956=630,'2. Velg maks og min hastigheter'!$H$13,VLOOKUP($G956,'Dim, min og maks'!$A$11:$H$54,6,FALSE)*3600*1.5))))))))),IF($F956=100,'2. Velg maks og min hastigheter'!$H$5,IF($F956=125,'2. Velg maks og min hastigheter'!$H$6,IF($F956=160,'2. Velg maks og min hastigheter'!$H$7,IF($F956=200,'2. Velg maks og min hastigheter'!$H$8,IF($F956=250,'2. Velg maks og min hastigheter'!$H$9,IF($F956=315,'2. Velg maks og min hastigheter'!$H$10,IF($F956=400,'2. Velg maks og min hastigheter'!$H$11,IF($F956=500,'2. Velg maks og min hastigheter'!$H$12,IF($F956=630,'2. Velg maks og min hastigheter'!$H$13,VLOOKUP($F956,'Dim, min og maks'!$A$11:$H$54,6,FALSE)*3600*1.5)))))))))))),0),"")</f>
        <v/>
      </c>
      <c r="K956" s="174"/>
      <c r="L956" s="175" t="str">
        <f t="shared" si="33"/>
        <v/>
      </c>
      <c r="M956" s="233" t="str">
        <f t="shared" si="32"/>
        <v/>
      </c>
      <c r="N956" s="233"/>
      <c r="O956" s="233"/>
      <c r="P956" s="164"/>
    </row>
    <row r="957" spans="1:16" ht="15" customHeight="1" x14ac:dyDescent="0.3">
      <c r="A957" s="155"/>
      <c r="B957" s="174" t="s">
        <v>425</v>
      </c>
      <c r="C957" s="164"/>
      <c r="D957" s="164"/>
      <c r="E957" s="164"/>
      <c r="F957" s="169" t="str">
        <f>IF($E957&lt;20,"",IF(H957=CAV!$A$3,IF($E957&lt;='CAV hastighet'!$E$5,100,IF($E957&lt;='CAV hastighet'!$E$6,125,IF($E957&lt;='CAV hastighet'!$E$7,160,IF($E957&lt;='CAV hastighet'!$E$8,200,IF($E957&lt;='CAV hastighet'!$E$9,250,IF($E957&lt;='CAV hastighet'!$E$10,315,IF($E957&lt;='CAV hastighet'!$E$11,400,IF($E957&lt;='CAV hastighet'!$E$12,500,IF($E957&lt;='CAV hastighet'!$E$13,630,"Dim må overstyres"))))))))),IF($E957&lt;='2. Velg maks og min hastigheter'!$E$5,100,IF($E957&lt;='2. Velg maks og min hastigheter'!$E$6,125,IF($E957&lt;='2. Velg maks og min hastigheter'!$E$7,160,IF($E957&lt;='2. Velg maks og min hastigheter'!$E$8,200,IF($E957&lt;='2. Velg maks og min hastigheter'!$E$9,250,IF($E957&lt;='2. Velg maks og min hastigheter'!$E$10,315,IF($E957&lt;='2. Velg maks og min hastigheter'!$E$11,400,IF($E957&lt;='2. Velg maks og min hastigheter'!$E$12,500,IF($E957&lt;='2. Velg maks og min hastigheter'!$E$13,630,"Bruk rektangulært")))))))))))</f>
        <v/>
      </c>
      <c r="G957" s="170"/>
      <c r="H957" s="170"/>
      <c r="I957" s="172" t="str">
        <f>IFERROR(IF(OR($E957="",F957=""),"",IF(AND(F957="Bruk rektangulært",G957=""),"",ROUND(IF(G957&lt;&gt;"",IF( VLOOKUP(G957,'Dim, min og maks'!$A$2:$F$54,6,FALSE)&lt;&gt;0,'1. Prosjekteringsverktøy'!E957/3600/VLOOKUP(G957,'Dim, min og maks'!$A$2:$F$54,6,FALSE),(E957/3600)/(((G957/2/1000))^2*PI())),IF( VLOOKUP(F957,'Dim, min og maks'!$A$2:$F$54,6,FALSE)&lt;&gt;0,'1. Prosjekteringsverktøy'!E957/3600/VLOOKUP($F957,'Dim, min og maks'!$A$2:$F$54,6,FALSE),($E957/3600)/((($F957/2/1000))^2*PI()))),1))),"Dim finnes ikke")</f>
        <v/>
      </c>
      <c r="J957" s="173" t="str">
        <f>IFERROR(ROUND(IF($F957=0,"",IF(H957=CAV!$A$3,E957,IF(G957&lt;&gt;"",IF($G957=100,'2. Velg maks og min hastigheter'!$H$5,IF($G957=125,'2. Velg maks og min hastigheter'!$H$6,IF($G957=160,'2. Velg maks og min hastigheter'!$H$7,IF($G957=200,'2. Velg maks og min hastigheter'!$H$8,IF($G957=250,'2. Velg maks og min hastigheter'!$H$9,IF($G957=315,'2. Velg maks og min hastigheter'!$H$10,IF($G957=400,'2. Velg maks og min hastigheter'!$H$11,IF($G957=500,'2. Velg maks og min hastigheter'!$H$12,IF($G957=630,'2. Velg maks og min hastigheter'!$H$13,VLOOKUP($G957,'Dim, min og maks'!$A$11:$H$54,6,FALSE)*3600*1.5))))))))),IF($F957=100,'2. Velg maks og min hastigheter'!$H$5,IF($F957=125,'2. Velg maks og min hastigheter'!$H$6,IF($F957=160,'2. Velg maks og min hastigheter'!$H$7,IF($F957=200,'2. Velg maks og min hastigheter'!$H$8,IF($F957=250,'2. Velg maks og min hastigheter'!$H$9,IF($F957=315,'2. Velg maks og min hastigheter'!$H$10,IF($F957=400,'2. Velg maks og min hastigheter'!$H$11,IF($F957=500,'2. Velg maks og min hastigheter'!$H$12,IF($F957=630,'2. Velg maks og min hastigheter'!$H$13,VLOOKUP($F957,'Dim, min og maks'!$A$11:$H$54,6,FALSE)*3600*1.5)))))))))))),0),"")</f>
        <v/>
      </c>
      <c r="K957" s="174"/>
      <c r="L957" s="175" t="str">
        <f t="shared" si="33"/>
        <v/>
      </c>
      <c r="M957" s="233" t="str">
        <f t="shared" si="32"/>
        <v/>
      </c>
      <c r="N957" s="233"/>
      <c r="O957" s="233"/>
      <c r="P957" s="164"/>
    </row>
    <row r="958" spans="1:16" ht="15" customHeight="1" x14ac:dyDescent="0.3">
      <c r="A958" s="155"/>
      <c r="B958" s="174" t="s">
        <v>425</v>
      </c>
      <c r="C958" s="164"/>
      <c r="D958" s="164"/>
      <c r="E958" s="164"/>
      <c r="F958" s="169" t="str">
        <f>IF($E958&lt;20,"",IF(H958=CAV!$A$3,IF($E958&lt;='CAV hastighet'!$E$5,100,IF($E958&lt;='CAV hastighet'!$E$6,125,IF($E958&lt;='CAV hastighet'!$E$7,160,IF($E958&lt;='CAV hastighet'!$E$8,200,IF($E958&lt;='CAV hastighet'!$E$9,250,IF($E958&lt;='CAV hastighet'!$E$10,315,IF($E958&lt;='CAV hastighet'!$E$11,400,IF($E958&lt;='CAV hastighet'!$E$12,500,IF($E958&lt;='CAV hastighet'!$E$13,630,"Dim må overstyres"))))))))),IF($E958&lt;='2. Velg maks og min hastigheter'!$E$5,100,IF($E958&lt;='2. Velg maks og min hastigheter'!$E$6,125,IF($E958&lt;='2. Velg maks og min hastigheter'!$E$7,160,IF($E958&lt;='2. Velg maks og min hastigheter'!$E$8,200,IF($E958&lt;='2. Velg maks og min hastigheter'!$E$9,250,IF($E958&lt;='2. Velg maks og min hastigheter'!$E$10,315,IF($E958&lt;='2. Velg maks og min hastigheter'!$E$11,400,IF($E958&lt;='2. Velg maks og min hastigheter'!$E$12,500,IF($E958&lt;='2. Velg maks og min hastigheter'!$E$13,630,"Bruk rektangulært")))))))))))</f>
        <v/>
      </c>
      <c r="G958" s="170"/>
      <c r="H958" s="170"/>
      <c r="I958" s="172" t="str">
        <f>IFERROR(IF(OR($E958="",F958=""),"",IF(AND(F958="Bruk rektangulært",G958=""),"",ROUND(IF(G958&lt;&gt;"",IF( VLOOKUP(G958,'Dim, min og maks'!$A$2:$F$54,6,FALSE)&lt;&gt;0,'1. Prosjekteringsverktøy'!E958/3600/VLOOKUP(G958,'Dim, min og maks'!$A$2:$F$54,6,FALSE),(E958/3600)/(((G958/2/1000))^2*PI())),IF( VLOOKUP(F958,'Dim, min og maks'!$A$2:$F$54,6,FALSE)&lt;&gt;0,'1. Prosjekteringsverktøy'!E958/3600/VLOOKUP($F958,'Dim, min og maks'!$A$2:$F$54,6,FALSE),($E958/3600)/((($F958/2/1000))^2*PI()))),1))),"Dim finnes ikke")</f>
        <v/>
      </c>
      <c r="J958" s="173" t="str">
        <f>IFERROR(ROUND(IF($F958=0,"",IF(H958=CAV!$A$3,E958,IF(G958&lt;&gt;"",IF($G958=100,'2. Velg maks og min hastigheter'!$H$5,IF($G958=125,'2. Velg maks og min hastigheter'!$H$6,IF($G958=160,'2. Velg maks og min hastigheter'!$H$7,IF($G958=200,'2. Velg maks og min hastigheter'!$H$8,IF($G958=250,'2. Velg maks og min hastigheter'!$H$9,IF($G958=315,'2. Velg maks og min hastigheter'!$H$10,IF($G958=400,'2. Velg maks og min hastigheter'!$H$11,IF($G958=500,'2. Velg maks og min hastigheter'!$H$12,IF($G958=630,'2. Velg maks og min hastigheter'!$H$13,VLOOKUP($G958,'Dim, min og maks'!$A$11:$H$54,6,FALSE)*3600*1.5))))))))),IF($F958=100,'2. Velg maks og min hastigheter'!$H$5,IF($F958=125,'2. Velg maks og min hastigheter'!$H$6,IF($F958=160,'2. Velg maks og min hastigheter'!$H$7,IF($F958=200,'2. Velg maks og min hastigheter'!$H$8,IF($F958=250,'2. Velg maks og min hastigheter'!$H$9,IF($F958=315,'2. Velg maks og min hastigheter'!$H$10,IF($F958=400,'2. Velg maks og min hastigheter'!$H$11,IF($F958=500,'2. Velg maks og min hastigheter'!$H$12,IF($F958=630,'2. Velg maks og min hastigheter'!$H$13,VLOOKUP($F958,'Dim, min og maks'!$A$11:$H$54,6,FALSE)*3600*1.5)))))))))))),0),"")</f>
        <v/>
      </c>
      <c r="K958" s="174"/>
      <c r="L958" s="175" t="str">
        <f t="shared" si="33"/>
        <v/>
      </c>
      <c r="M958" s="233" t="str">
        <f t="shared" si="32"/>
        <v/>
      </c>
      <c r="N958" s="233"/>
      <c r="O958" s="233"/>
      <c r="P958" s="164"/>
    </row>
    <row r="959" spans="1:16" ht="15" customHeight="1" x14ac:dyDescent="0.3">
      <c r="A959" s="155"/>
      <c r="B959" s="174" t="s">
        <v>425</v>
      </c>
      <c r="C959" s="164"/>
      <c r="D959" s="164"/>
      <c r="E959" s="164"/>
      <c r="F959" s="169" t="str">
        <f>IF($E959&lt;20,"",IF(H959=CAV!$A$3,IF($E959&lt;='CAV hastighet'!$E$5,100,IF($E959&lt;='CAV hastighet'!$E$6,125,IF($E959&lt;='CAV hastighet'!$E$7,160,IF($E959&lt;='CAV hastighet'!$E$8,200,IF($E959&lt;='CAV hastighet'!$E$9,250,IF($E959&lt;='CAV hastighet'!$E$10,315,IF($E959&lt;='CAV hastighet'!$E$11,400,IF($E959&lt;='CAV hastighet'!$E$12,500,IF($E959&lt;='CAV hastighet'!$E$13,630,"Dim må overstyres"))))))))),IF($E959&lt;='2. Velg maks og min hastigheter'!$E$5,100,IF($E959&lt;='2. Velg maks og min hastigheter'!$E$6,125,IF($E959&lt;='2. Velg maks og min hastigheter'!$E$7,160,IF($E959&lt;='2. Velg maks og min hastigheter'!$E$8,200,IF($E959&lt;='2. Velg maks og min hastigheter'!$E$9,250,IF($E959&lt;='2. Velg maks og min hastigheter'!$E$10,315,IF($E959&lt;='2. Velg maks og min hastigheter'!$E$11,400,IF($E959&lt;='2. Velg maks og min hastigheter'!$E$12,500,IF($E959&lt;='2. Velg maks og min hastigheter'!$E$13,630,"Bruk rektangulært")))))))))))</f>
        <v/>
      </c>
      <c r="G959" s="170"/>
      <c r="H959" s="170"/>
      <c r="I959" s="172" t="str">
        <f>IFERROR(IF(OR($E959="",F959=""),"",IF(AND(F959="Bruk rektangulært",G959=""),"",ROUND(IF(G959&lt;&gt;"",IF( VLOOKUP(G959,'Dim, min og maks'!$A$2:$F$54,6,FALSE)&lt;&gt;0,'1. Prosjekteringsverktøy'!E959/3600/VLOOKUP(G959,'Dim, min og maks'!$A$2:$F$54,6,FALSE),(E959/3600)/(((G959/2/1000))^2*PI())),IF( VLOOKUP(F959,'Dim, min og maks'!$A$2:$F$54,6,FALSE)&lt;&gt;0,'1. Prosjekteringsverktøy'!E959/3600/VLOOKUP($F959,'Dim, min og maks'!$A$2:$F$54,6,FALSE),($E959/3600)/((($F959/2/1000))^2*PI()))),1))),"Dim finnes ikke")</f>
        <v/>
      </c>
      <c r="J959" s="173" t="str">
        <f>IFERROR(ROUND(IF($F959=0,"",IF(H959=CAV!$A$3,E959,IF(G959&lt;&gt;"",IF($G959=100,'2. Velg maks og min hastigheter'!$H$5,IF($G959=125,'2. Velg maks og min hastigheter'!$H$6,IF($G959=160,'2. Velg maks og min hastigheter'!$H$7,IF($G959=200,'2. Velg maks og min hastigheter'!$H$8,IF($G959=250,'2. Velg maks og min hastigheter'!$H$9,IF($G959=315,'2. Velg maks og min hastigheter'!$H$10,IF($G959=400,'2. Velg maks og min hastigheter'!$H$11,IF($G959=500,'2. Velg maks og min hastigheter'!$H$12,IF($G959=630,'2. Velg maks og min hastigheter'!$H$13,VLOOKUP($G959,'Dim, min og maks'!$A$11:$H$54,6,FALSE)*3600*1.5))))))))),IF($F959=100,'2. Velg maks og min hastigheter'!$H$5,IF($F959=125,'2. Velg maks og min hastigheter'!$H$6,IF($F959=160,'2. Velg maks og min hastigheter'!$H$7,IF($F959=200,'2. Velg maks og min hastigheter'!$H$8,IF($F959=250,'2. Velg maks og min hastigheter'!$H$9,IF($F959=315,'2. Velg maks og min hastigheter'!$H$10,IF($F959=400,'2. Velg maks og min hastigheter'!$H$11,IF($F959=500,'2. Velg maks og min hastigheter'!$H$12,IF($F959=630,'2. Velg maks og min hastigheter'!$H$13,VLOOKUP($F959,'Dim, min og maks'!$A$11:$H$54,6,FALSE)*3600*1.5)))))))))))),0),"")</f>
        <v/>
      </c>
      <c r="K959" s="174"/>
      <c r="L959" s="175" t="str">
        <f t="shared" si="33"/>
        <v/>
      </c>
      <c r="M959" s="233" t="str">
        <f t="shared" si="32"/>
        <v/>
      </c>
      <c r="N959" s="233"/>
      <c r="O959" s="233"/>
      <c r="P959" s="164"/>
    </row>
    <row r="960" spans="1:16" ht="15" customHeight="1" x14ac:dyDescent="0.3">
      <c r="A960" s="155"/>
      <c r="B960" s="174" t="s">
        <v>425</v>
      </c>
      <c r="C960" s="164"/>
      <c r="D960" s="164"/>
      <c r="E960" s="164"/>
      <c r="F960" s="169" t="str">
        <f>IF($E960&lt;20,"",IF(H960=CAV!$A$3,IF($E960&lt;='CAV hastighet'!$E$5,100,IF($E960&lt;='CAV hastighet'!$E$6,125,IF($E960&lt;='CAV hastighet'!$E$7,160,IF($E960&lt;='CAV hastighet'!$E$8,200,IF($E960&lt;='CAV hastighet'!$E$9,250,IF($E960&lt;='CAV hastighet'!$E$10,315,IF($E960&lt;='CAV hastighet'!$E$11,400,IF($E960&lt;='CAV hastighet'!$E$12,500,IF($E960&lt;='CAV hastighet'!$E$13,630,"Dim må overstyres"))))))))),IF($E960&lt;='2. Velg maks og min hastigheter'!$E$5,100,IF($E960&lt;='2. Velg maks og min hastigheter'!$E$6,125,IF($E960&lt;='2. Velg maks og min hastigheter'!$E$7,160,IF($E960&lt;='2. Velg maks og min hastigheter'!$E$8,200,IF($E960&lt;='2. Velg maks og min hastigheter'!$E$9,250,IF($E960&lt;='2. Velg maks og min hastigheter'!$E$10,315,IF($E960&lt;='2. Velg maks og min hastigheter'!$E$11,400,IF($E960&lt;='2. Velg maks og min hastigheter'!$E$12,500,IF($E960&lt;='2. Velg maks og min hastigheter'!$E$13,630,"Bruk rektangulært")))))))))))</f>
        <v/>
      </c>
      <c r="G960" s="170"/>
      <c r="H960" s="170"/>
      <c r="I960" s="172" t="str">
        <f>IFERROR(IF(OR($E960="",F960=""),"",IF(AND(F960="Bruk rektangulært",G960=""),"",ROUND(IF(G960&lt;&gt;"",IF( VLOOKUP(G960,'Dim, min og maks'!$A$2:$F$54,6,FALSE)&lt;&gt;0,'1. Prosjekteringsverktøy'!E960/3600/VLOOKUP(G960,'Dim, min og maks'!$A$2:$F$54,6,FALSE),(E960/3600)/(((G960/2/1000))^2*PI())),IF( VLOOKUP(F960,'Dim, min og maks'!$A$2:$F$54,6,FALSE)&lt;&gt;0,'1. Prosjekteringsverktøy'!E960/3600/VLOOKUP($F960,'Dim, min og maks'!$A$2:$F$54,6,FALSE),($E960/3600)/((($F960/2/1000))^2*PI()))),1))),"Dim finnes ikke")</f>
        <v/>
      </c>
      <c r="J960" s="173" t="str">
        <f>IFERROR(ROUND(IF($F960=0,"",IF(H960=CAV!$A$3,E960,IF(G960&lt;&gt;"",IF($G960=100,'2. Velg maks og min hastigheter'!$H$5,IF($G960=125,'2. Velg maks og min hastigheter'!$H$6,IF($G960=160,'2. Velg maks og min hastigheter'!$H$7,IF($G960=200,'2. Velg maks og min hastigheter'!$H$8,IF($G960=250,'2. Velg maks og min hastigheter'!$H$9,IF($G960=315,'2. Velg maks og min hastigheter'!$H$10,IF($G960=400,'2. Velg maks og min hastigheter'!$H$11,IF($G960=500,'2. Velg maks og min hastigheter'!$H$12,IF($G960=630,'2. Velg maks og min hastigheter'!$H$13,VLOOKUP($G960,'Dim, min og maks'!$A$11:$H$54,6,FALSE)*3600*1.5))))))))),IF($F960=100,'2. Velg maks og min hastigheter'!$H$5,IF($F960=125,'2. Velg maks og min hastigheter'!$H$6,IF($F960=160,'2. Velg maks og min hastigheter'!$H$7,IF($F960=200,'2. Velg maks og min hastigheter'!$H$8,IF($F960=250,'2. Velg maks og min hastigheter'!$H$9,IF($F960=315,'2. Velg maks og min hastigheter'!$H$10,IF($F960=400,'2. Velg maks og min hastigheter'!$H$11,IF($F960=500,'2. Velg maks og min hastigheter'!$H$12,IF($F960=630,'2. Velg maks og min hastigheter'!$H$13,VLOOKUP($F960,'Dim, min og maks'!$A$11:$H$54,6,FALSE)*3600*1.5)))))))))))),0),"")</f>
        <v/>
      </c>
      <c r="K960" s="174"/>
      <c r="L960" s="175" t="str">
        <f t="shared" si="33"/>
        <v/>
      </c>
      <c r="M960" s="233" t="str">
        <f t="shared" si="32"/>
        <v/>
      </c>
      <c r="N960" s="233"/>
      <c r="O960" s="233"/>
      <c r="P960" s="164"/>
    </row>
    <row r="961" spans="1:16" ht="15" customHeight="1" x14ac:dyDescent="0.3">
      <c r="A961" s="155"/>
      <c r="B961" s="174" t="s">
        <v>425</v>
      </c>
      <c r="C961" s="164"/>
      <c r="D961" s="164"/>
      <c r="E961" s="164"/>
      <c r="F961" s="169" t="str">
        <f>IF($E961&lt;20,"",IF(H961=CAV!$A$3,IF($E961&lt;='CAV hastighet'!$E$5,100,IF($E961&lt;='CAV hastighet'!$E$6,125,IF($E961&lt;='CAV hastighet'!$E$7,160,IF($E961&lt;='CAV hastighet'!$E$8,200,IF($E961&lt;='CAV hastighet'!$E$9,250,IF($E961&lt;='CAV hastighet'!$E$10,315,IF($E961&lt;='CAV hastighet'!$E$11,400,IF($E961&lt;='CAV hastighet'!$E$12,500,IF($E961&lt;='CAV hastighet'!$E$13,630,"Dim må overstyres"))))))))),IF($E961&lt;='2. Velg maks og min hastigheter'!$E$5,100,IF($E961&lt;='2. Velg maks og min hastigheter'!$E$6,125,IF($E961&lt;='2. Velg maks og min hastigheter'!$E$7,160,IF($E961&lt;='2. Velg maks og min hastigheter'!$E$8,200,IF($E961&lt;='2. Velg maks og min hastigheter'!$E$9,250,IF($E961&lt;='2. Velg maks og min hastigheter'!$E$10,315,IF($E961&lt;='2. Velg maks og min hastigheter'!$E$11,400,IF($E961&lt;='2. Velg maks og min hastigheter'!$E$12,500,IF($E961&lt;='2. Velg maks og min hastigheter'!$E$13,630,"Bruk rektangulært")))))))))))</f>
        <v/>
      </c>
      <c r="G961" s="170"/>
      <c r="H961" s="170"/>
      <c r="I961" s="172" t="str">
        <f>IFERROR(IF(OR($E961="",F961=""),"",IF(AND(F961="Bruk rektangulært",G961=""),"",ROUND(IF(G961&lt;&gt;"",IF( VLOOKUP(G961,'Dim, min og maks'!$A$2:$F$54,6,FALSE)&lt;&gt;0,'1. Prosjekteringsverktøy'!E961/3600/VLOOKUP(G961,'Dim, min og maks'!$A$2:$F$54,6,FALSE),(E961/3600)/(((G961/2/1000))^2*PI())),IF( VLOOKUP(F961,'Dim, min og maks'!$A$2:$F$54,6,FALSE)&lt;&gt;0,'1. Prosjekteringsverktøy'!E961/3600/VLOOKUP($F961,'Dim, min og maks'!$A$2:$F$54,6,FALSE),($E961/3600)/((($F961/2/1000))^2*PI()))),1))),"Dim finnes ikke")</f>
        <v/>
      </c>
      <c r="J961" s="173" t="str">
        <f>IFERROR(ROUND(IF($F961=0,"",IF(H961=CAV!$A$3,E961,IF(G961&lt;&gt;"",IF($G961=100,'2. Velg maks og min hastigheter'!$H$5,IF($G961=125,'2. Velg maks og min hastigheter'!$H$6,IF($G961=160,'2. Velg maks og min hastigheter'!$H$7,IF($G961=200,'2. Velg maks og min hastigheter'!$H$8,IF($G961=250,'2. Velg maks og min hastigheter'!$H$9,IF($G961=315,'2. Velg maks og min hastigheter'!$H$10,IF($G961=400,'2. Velg maks og min hastigheter'!$H$11,IF($G961=500,'2. Velg maks og min hastigheter'!$H$12,IF($G961=630,'2. Velg maks og min hastigheter'!$H$13,VLOOKUP($G961,'Dim, min og maks'!$A$11:$H$54,6,FALSE)*3600*1.5))))))))),IF($F961=100,'2. Velg maks og min hastigheter'!$H$5,IF($F961=125,'2. Velg maks og min hastigheter'!$H$6,IF($F961=160,'2. Velg maks og min hastigheter'!$H$7,IF($F961=200,'2. Velg maks og min hastigheter'!$H$8,IF($F961=250,'2. Velg maks og min hastigheter'!$H$9,IF($F961=315,'2. Velg maks og min hastigheter'!$H$10,IF($F961=400,'2. Velg maks og min hastigheter'!$H$11,IF($F961=500,'2. Velg maks og min hastigheter'!$H$12,IF($F961=630,'2. Velg maks og min hastigheter'!$H$13,VLOOKUP($F961,'Dim, min og maks'!$A$11:$H$54,6,FALSE)*3600*1.5)))))))))))),0),"")</f>
        <v/>
      </c>
      <c r="K961" s="174"/>
      <c r="L961" s="175" t="str">
        <f t="shared" si="33"/>
        <v/>
      </c>
      <c r="M961" s="233" t="str">
        <f t="shared" si="32"/>
        <v/>
      </c>
      <c r="N961" s="233"/>
      <c r="O961" s="233"/>
      <c r="P961" s="164"/>
    </row>
    <row r="962" spans="1:16" ht="15" customHeight="1" x14ac:dyDescent="0.3">
      <c r="A962" s="155"/>
      <c r="B962" s="174" t="s">
        <v>425</v>
      </c>
      <c r="C962" s="164"/>
      <c r="D962" s="164"/>
      <c r="E962" s="164"/>
      <c r="F962" s="169" t="str">
        <f>IF($E962&lt;20,"",IF(H962=CAV!$A$3,IF($E962&lt;='CAV hastighet'!$E$5,100,IF($E962&lt;='CAV hastighet'!$E$6,125,IF($E962&lt;='CAV hastighet'!$E$7,160,IF($E962&lt;='CAV hastighet'!$E$8,200,IF($E962&lt;='CAV hastighet'!$E$9,250,IF($E962&lt;='CAV hastighet'!$E$10,315,IF($E962&lt;='CAV hastighet'!$E$11,400,IF($E962&lt;='CAV hastighet'!$E$12,500,IF($E962&lt;='CAV hastighet'!$E$13,630,"Dim må overstyres"))))))))),IF($E962&lt;='2. Velg maks og min hastigheter'!$E$5,100,IF($E962&lt;='2. Velg maks og min hastigheter'!$E$6,125,IF($E962&lt;='2. Velg maks og min hastigheter'!$E$7,160,IF($E962&lt;='2. Velg maks og min hastigheter'!$E$8,200,IF($E962&lt;='2. Velg maks og min hastigheter'!$E$9,250,IF($E962&lt;='2. Velg maks og min hastigheter'!$E$10,315,IF($E962&lt;='2. Velg maks og min hastigheter'!$E$11,400,IF($E962&lt;='2. Velg maks og min hastigheter'!$E$12,500,IF($E962&lt;='2. Velg maks og min hastigheter'!$E$13,630,"Bruk rektangulært")))))))))))</f>
        <v/>
      </c>
      <c r="G962" s="170"/>
      <c r="H962" s="170"/>
      <c r="I962" s="172" t="str">
        <f>IFERROR(IF(OR($E962="",F962=""),"",IF(AND(F962="Bruk rektangulært",G962=""),"",ROUND(IF(G962&lt;&gt;"",IF( VLOOKUP(G962,'Dim, min og maks'!$A$2:$F$54,6,FALSE)&lt;&gt;0,'1. Prosjekteringsverktøy'!E962/3600/VLOOKUP(G962,'Dim, min og maks'!$A$2:$F$54,6,FALSE),(E962/3600)/(((G962/2/1000))^2*PI())),IF( VLOOKUP(F962,'Dim, min og maks'!$A$2:$F$54,6,FALSE)&lt;&gt;0,'1. Prosjekteringsverktøy'!E962/3600/VLOOKUP($F962,'Dim, min og maks'!$A$2:$F$54,6,FALSE),($E962/3600)/((($F962/2/1000))^2*PI()))),1))),"Dim finnes ikke")</f>
        <v/>
      </c>
      <c r="J962" s="173" t="str">
        <f>IFERROR(ROUND(IF($F962=0,"",IF(H962=CAV!$A$3,E962,IF(G962&lt;&gt;"",IF($G962=100,'2. Velg maks og min hastigheter'!$H$5,IF($G962=125,'2. Velg maks og min hastigheter'!$H$6,IF($G962=160,'2. Velg maks og min hastigheter'!$H$7,IF($G962=200,'2. Velg maks og min hastigheter'!$H$8,IF($G962=250,'2. Velg maks og min hastigheter'!$H$9,IF($G962=315,'2. Velg maks og min hastigheter'!$H$10,IF($G962=400,'2. Velg maks og min hastigheter'!$H$11,IF($G962=500,'2. Velg maks og min hastigheter'!$H$12,IF($G962=630,'2. Velg maks og min hastigheter'!$H$13,VLOOKUP($G962,'Dim, min og maks'!$A$11:$H$54,6,FALSE)*3600*1.5))))))))),IF($F962=100,'2. Velg maks og min hastigheter'!$H$5,IF($F962=125,'2. Velg maks og min hastigheter'!$H$6,IF($F962=160,'2. Velg maks og min hastigheter'!$H$7,IF($F962=200,'2. Velg maks og min hastigheter'!$H$8,IF($F962=250,'2. Velg maks og min hastigheter'!$H$9,IF($F962=315,'2. Velg maks og min hastigheter'!$H$10,IF($F962=400,'2. Velg maks og min hastigheter'!$H$11,IF($F962=500,'2. Velg maks og min hastigheter'!$H$12,IF($F962=630,'2. Velg maks og min hastigheter'!$H$13,VLOOKUP($F962,'Dim, min og maks'!$A$11:$H$54,6,FALSE)*3600*1.5)))))))))))),0),"")</f>
        <v/>
      </c>
      <c r="K962" s="174"/>
      <c r="L962" s="175" t="str">
        <f t="shared" si="33"/>
        <v/>
      </c>
      <c r="M962" s="233" t="str">
        <f t="shared" si="32"/>
        <v/>
      </c>
      <c r="N962" s="233"/>
      <c r="O962" s="233"/>
      <c r="P962" s="164"/>
    </row>
    <row r="963" spans="1:16" ht="15" customHeight="1" x14ac:dyDescent="0.3">
      <c r="A963" s="155"/>
      <c r="B963" s="174" t="s">
        <v>425</v>
      </c>
      <c r="C963" s="164"/>
      <c r="D963" s="164"/>
      <c r="E963" s="164"/>
      <c r="F963" s="169" t="str">
        <f>IF($E963&lt;20,"",IF(H963=CAV!$A$3,IF($E963&lt;='CAV hastighet'!$E$5,100,IF($E963&lt;='CAV hastighet'!$E$6,125,IF($E963&lt;='CAV hastighet'!$E$7,160,IF($E963&lt;='CAV hastighet'!$E$8,200,IF($E963&lt;='CAV hastighet'!$E$9,250,IF($E963&lt;='CAV hastighet'!$E$10,315,IF($E963&lt;='CAV hastighet'!$E$11,400,IF($E963&lt;='CAV hastighet'!$E$12,500,IF($E963&lt;='CAV hastighet'!$E$13,630,"Dim må overstyres"))))))))),IF($E963&lt;='2. Velg maks og min hastigheter'!$E$5,100,IF($E963&lt;='2. Velg maks og min hastigheter'!$E$6,125,IF($E963&lt;='2. Velg maks og min hastigheter'!$E$7,160,IF($E963&lt;='2. Velg maks og min hastigheter'!$E$8,200,IF($E963&lt;='2. Velg maks og min hastigheter'!$E$9,250,IF($E963&lt;='2. Velg maks og min hastigheter'!$E$10,315,IF($E963&lt;='2. Velg maks og min hastigheter'!$E$11,400,IF($E963&lt;='2. Velg maks og min hastigheter'!$E$12,500,IF($E963&lt;='2. Velg maks og min hastigheter'!$E$13,630,"Bruk rektangulært")))))))))))</f>
        <v/>
      </c>
      <c r="G963" s="170"/>
      <c r="H963" s="170"/>
      <c r="I963" s="172" t="str">
        <f>IFERROR(IF(OR($E963="",F963=""),"",IF(AND(F963="Bruk rektangulært",G963=""),"",ROUND(IF(G963&lt;&gt;"",IF( VLOOKUP(G963,'Dim, min og maks'!$A$2:$F$54,6,FALSE)&lt;&gt;0,'1. Prosjekteringsverktøy'!E963/3600/VLOOKUP(G963,'Dim, min og maks'!$A$2:$F$54,6,FALSE),(E963/3600)/(((G963/2/1000))^2*PI())),IF( VLOOKUP(F963,'Dim, min og maks'!$A$2:$F$54,6,FALSE)&lt;&gt;0,'1. Prosjekteringsverktøy'!E963/3600/VLOOKUP($F963,'Dim, min og maks'!$A$2:$F$54,6,FALSE),($E963/3600)/((($F963/2/1000))^2*PI()))),1))),"Dim finnes ikke")</f>
        <v/>
      </c>
      <c r="J963" s="173" t="str">
        <f>IFERROR(ROUND(IF($F963=0,"",IF(H963=CAV!$A$3,E963,IF(G963&lt;&gt;"",IF($G963=100,'2. Velg maks og min hastigheter'!$H$5,IF($G963=125,'2. Velg maks og min hastigheter'!$H$6,IF($G963=160,'2. Velg maks og min hastigheter'!$H$7,IF($G963=200,'2. Velg maks og min hastigheter'!$H$8,IF($G963=250,'2. Velg maks og min hastigheter'!$H$9,IF($G963=315,'2. Velg maks og min hastigheter'!$H$10,IF($G963=400,'2. Velg maks og min hastigheter'!$H$11,IF($G963=500,'2. Velg maks og min hastigheter'!$H$12,IF($G963=630,'2. Velg maks og min hastigheter'!$H$13,VLOOKUP($G963,'Dim, min og maks'!$A$11:$H$54,6,FALSE)*3600*1.5))))))))),IF($F963=100,'2. Velg maks og min hastigheter'!$H$5,IF($F963=125,'2. Velg maks og min hastigheter'!$H$6,IF($F963=160,'2. Velg maks og min hastigheter'!$H$7,IF($F963=200,'2. Velg maks og min hastigheter'!$H$8,IF($F963=250,'2. Velg maks og min hastigheter'!$H$9,IF($F963=315,'2. Velg maks og min hastigheter'!$H$10,IF($F963=400,'2. Velg maks og min hastigheter'!$H$11,IF($F963=500,'2. Velg maks og min hastigheter'!$H$12,IF($F963=630,'2. Velg maks og min hastigheter'!$H$13,VLOOKUP($F963,'Dim, min og maks'!$A$11:$H$54,6,FALSE)*3600*1.5)))))))))))),0),"")</f>
        <v/>
      </c>
      <c r="K963" s="174"/>
      <c r="L963" s="175" t="str">
        <f t="shared" si="33"/>
        <v/>
      </c>
      <c r="M963" s="233" t="str">
        <f t="shared" si="32"/>
        <v/>
      </c>
      <c r="N963" s="233"/>
      <c r="O963" s="233"/>
      <c r="P963" s="164"/>
    </row>
    <row r="964" spans="1:16" ht="15" customHeight="1" x14ac:dyDescent="0.3">
      <c r="A964" s="155"/>
      <c r="B964" s="174" t="s">
        <v>425</v>
      </c>
      <c r="C964" s="164"/>
      <c r="D964" s="164"/>
      <c r="E964" s="164"/>
      <c r="F964" s="169" t="str">
        <f>IF($E964&lt;20,"",IF(H964=CAV!$A$3,IF($E964&lt;='CAV hastighet'!$E$5,100,IF($E964&lt;='CAV hastighet'!$E$6,125,IF($E964&lt;='CAV hastighet'!$E$7,160,IF($E964&lt;='CAV hastighet'!$E$8,200,IF($E964&lt;='CAV hastighet'!$E$9,250,IF($E964&lt;='CAV hastighet'!$E$10,315,IF($E964&lt;='CAV hastighet'!$E$11,400,IF($E964&lt;='CAV hastighet'!$E$12,500,IF($E964&lt;='CAV hastighet'!$E$13,630,"Dim må overstyres"))))))))),IF($E964&lt;='2. Velg maks og min hastigheter'!$E$5,100,IF($E964&lt;='2. Velg maks og min hastigheter'!$E$6,125,IF($E964&lt;='2. Velg maks og min hastigheter'!$E$7,160,IF($E964&lt;='2. Velg maks og min hastigheter'!$E$8,200,IF($E964&lt;='2. Velg maks og min hastigheter'!$E$9,250,IF($E964&lt;='2. Velg maks og min hastigheter'!$E$10,315,IF($E964&lt;='2. Velg maks og min hastigheter'!$E$11,400,IF($E964&lt;='2. Velg maks og min hastigheter'!$E$12,500,IF($E964&lt;='2. Velg maks og min hastigheter'!$E$13,630,"Bruk rektangulært")))))))))))</f>
        <v/>
      </c>
      <c r="G964" s="170"/>
      <c r="H964" s="170"/>
      <c r="I964" s="172" t="str">
        <f>IFERROR(IF(OR($E964="",F964=""),"",IF(AND(F964="Bruk rektangulært",G964=""),"",ROUND(IF(G964&lt;&gt;"",IF( VLOOKUP(G964,'Dim, min og maks'!$A$2:$F$54,6,FALSE)&lt;&gt;0,'1. Prosjekteringsverktøy'!E964/3600/VLOOKUP(G964,'Dim, min og maks'!$A$2:$F$54,6,FALSE),(E964/3600)/(((G964/2/1000))^2*PI())),IF( VLOOKUP(F964,'Dim, min og maks'!$A$2:$F$54,6,FALSE)&lt;&gt;0,'1. Prosjekteringsverktøy'!E964/3600/VLOOKUP($F964,'Dim, min og maks'!$A$2:$F$54,6,FALSE),($E964/3600)/((($F964/2/1000))^2*PI()))),1))),"Dim finnes ikke")</f>
        <v/>
      </c>
      <c r="J964" s="173" t="str">
        <f>IFERROR(ROUND(IF($F964=0,"",IF(H964=CAV!$A$3,E964,IF(G964&lt;&gt;"",IF($G964=100,'2. Velg maks og min hastigheter'!$H$5,IF($G964=125,'2. Velg maks og min hastigheter'!$H$6,IF($G964=160,'2. Velg maks og min hastigheter'!$H$7,IF($G964=200,'2. Velg maks og min hastigheter'!$H$8,IF($G964=250,'2. Velg maks og min hastigheter'!$H$9,IF($G964=315,'2. Velg maks og min hastigheter'!$H$10,IF($G964=400,'2. Velg maks og min hastigheter'!$H$11,IF($G964=500,'2. Velg maks og min hastigheter'!$H$12,IF($G964=630,'2. Velg maks og min hastigheter'!$H$13,VLOOKUP($G964,'Dim, min og maks'!$A$11:$H$54,6,FALSE)*3600*1.5))))))))),IF($F964=100,'2. Velg maks og min hastigheter'!$H$5,IF($F964=125,'2. Velg maks og min hastigheter'!$H$6,IF($F964=160,'2. Velg maks og min hastigheter'!$H$7,IF($F964=200,'2. Velg maks og min hastigheter'!$H$8,IF($F964=250,'2. Velg maks og min hastigheter'!$H$9,IF($F964=315,'2. Velg maks og min hastigheter'!$H$10,IF($F964=400,'2. Velg maks og min hastigheter'!$H$11,IF($F964=500,'2. Velg maks og min hastigheter'!$H$12,IF($F964=630,'2. Velg maks og min hastigheter'!$H$13,VLOOKUP($F964,'Dim, min og maks'!$A$11:$H$54,6,FALSE)*3600*1.5)))))))))))),0),"")</f>
        <v/>
      </c>
      <c r="K964" s="174"/>
      <c r="L964" s="175" t="str">
        <f t="shared" si="33"/>
        <v/>
      </c>
      <c r="M964" s="233" t="str">
        <f t="shared" si="32"/>
        <v/>
      </c>
      <c r="N964" s="233"/>
      <c r="O964" s="233"/>
      <c r="P964" s="164"/>
    </row>
    <row r="965" spans="1:16" ht="15" customHeight="1" x14ac:dyDescent="0.3">
      <c r="A965" s="155"/>
      <c r="B965" s="174" t="s">
        <v>425</v>
      </c>
      <c r="C965" s="164"/>
      <c r="D965" s="164"/>
      <c r="E965" s="164"/>
      <c r="F965" s="169" t="str">
        <f>IF($E965&lt;20,"",IF(H965=CAV!$A$3,IF($E965&lt;='CAV hastighet'!$E$5,100,IF($E965&lt;='CAV hastighet'!$E$6,125,IF($E965&lt;='CAV hastighet'!$E$7,160,IF($E965&lt;='CAV hastighet'!$E$8,200,IF($E965&lt;='CAV hastighet'!$E$9,250,IF($E965&lt;='CAV hastighet'!$E$10,315,IF($E965&lt;='CAV hastighet'!$E$11,400,IF($E965&lt;='CAV hastighet'!$E$12,500,IF($E965&lt;='CAV hastighet'!$E$13,630,"Dim må overstyres"))))))))),IF($E965&lt;='2. Velg maks og min hastigheter'!$E$5,100,IF($E965&lt;='2. Velg maks og min hastigheter'!$E$6,125,IF($E965&lt;='2. Velg maks og min hastigheter'!$E$7,160,IF($E965&lt;='2. Velg maks og min hastigheter'!$E$8,200,IF($E965&lt;='2. Velg maks og min hastigheter'!$E$9,250,IF($E965&lt;='2. Velg maks og min hastigheter'!$E$10,315,IF($E965&lt;='2. Velg maks og min hastigheter'!$E$11,400,IF($E965&lt;='2. Velg maks og min hastigheter'!$E$12,500,IF($E965&lt;='2. Velg maks og min hastigheter'!$E$13,630,"Bruk rektangulært")))))))))))</f>
        <v/>
      </c>
      <c r="G965" s="170"/>
      <c r="H965" s="170"/>
      <c r="I965" s="172" t="str">
        <f>IFERROR(IF(OR($E965="",F965=""),"",IF(AND(F965="Bruk rektangulært",G965=""),"",ROUND(IF(G965&lt;&gt;"",IF( VLOOKUP(G965,'Dim, min og maks'!$A$2:$F$54,6,FALSE)&lt;&gt;0,'1. Prosjekteringsverktøy'!E965/3600/VLOOKUP(G965,'Dim, min og maks'!$A$2:$F$54,6,FALSE),(E965/3600)/(((G965/2/1000))^2*PI())),IF( VLOOKUP(F965,'Dim, min og maks'!$A$2:$F$54,6,FALSE)&lt;&gt;0,'1. Prosjekteringsverktøy'!E965/3600/VLOOKUP($F965,'Dim, min og maks'!$A$2:$F$54,6,FALSE),($E965/3600)/((($F965/2/1000))^2*PI()))),1))),"Dim finnes ikke")</f>
        <v/>
      </c>
      <c r="J965" s="173" t="str">
        <f>IFERROR(ROUND(IF($F965=0,"",IF(H965=CAV!$A$3,E965,IF(G965&lt;&gt;"",IF($G965=100,'2. Velg maks og min hastigheter'!$H$5,IF($G965=125,'2. Velg maks og min hastigheter'!$H$6,IF($G965=160,'2. Velg maks og min hastigheter'!$H$7,IF($G965=200,'2. Velg maks og min hastigheter'!$H$8,IF($G965=250,'2. Velg maks og min hastigheter'!$H$9,IF($G965=315,'2. Velg maks og min hastigheter'!$H$10,IF($G965=400,'2. Velg maks og min hastigheter'!$H$11,IF($G965=500,'2. Velg maks og min hastigheter'!$H$12,IF($G965=630,'2. Velg maks og min hastigheter'!$H$13,VLOOKUP($G965,'Dim, min og maks'!$A$11:$H$54,6,FALSE)*3600*1.5))))))))),IF($F965=100,'2. Velg maks og min hastigheter'!$H$5,IF($F965=125,'2. Velg maks og min hastigheter'!$H$6,IF($F965=160,'2. Velg maks og min hastigheter'!$H$7,IF($F965=200,'2. Velg maks og min hastigheter'!$H$8,IF($F965=250,'2. Velg maks og min hastigheter'!$H$9,IF($F965=315,'2. Velg maks og min hastigheter'!$H$10,IF($F965=400,'2. Velg maks og min hastigheter'!$H$11,IF($F965=500,'2. Velg maks og min hastigheter'!$H$12,IF($F965=630,'2. Velg maks og min hastigheter'!$H$13,VLOOKUP($F965,'Dim, min og maks'!$A$11:$H$54,6,FALSE)*3600*1.5)))))))))))),0),"")</f>
        <v/>
      </c>
      <c r="K965" s="174"/>
      <c r="L965" s="175" t="str">
        <f t="shared" si="33"/>
        <v/>
      </c>
      <c r="M965" s="233" t="str">
        <f t="shared" si="32"/>
        <v/>
      </c>
      <c r="N965" s="233"/>
      <c r="O965" s="233"/>
      <c r="P965" s="164"/>
    </row>
    <row r="966" spans="1:16" ht="15" customHeight="1" x14ac:dyDescent="0.3">
      <c r="A966" s="155"/>
      <c r="B966" s="174" t="s">
        <v>425</v>
      </c>
      <c r="C966" s="164"/>
      <c r="D966" s="164"/>
      <c r="E966" s="164"/>
      <c r="F966" s="169" t="str">
        <f>IF($E966&lt;20,"",IF(H966=CAV!$A$3,IF($E966&lt;='CAV hastighet'!$E$5,100,IF($E966&lt;='CAV hastighet'!$E$6,125,IF($E966&lt;='CAV hastighet'!$E$7,160,IF($E966&lt;='CAV hastighet'!$E$8,200,IF($E966&lt;='CAV hastighet'!$E$9,250,IF($E966&lt;='CAV hastighet'!$E$10,315,IF($E966&lt;='CAV hastighet'!$E$11,400,IF($E966&lt;='CAV hastighet'!$E$12,500,IF($E966&lt;='CAV hastighet'!$E$13,630,"Dim må overstyres"))))))))),IF($E966&lt;='2. Velg maks og min hastigheter'!$E$5,100,IF($E966&lt;='2. Velg maks og min hastigheter'!$E$6,125,IF($E966&lt;='2. Velg maks og min hastigheter'!$E$7,160,IF($E966&lt;='2. Velg maks og min hastigheter'!$E$8,200,IF($E966&lt;='2. Velg maks og min hastigheter'!$E$9,250,IF($E966&lt;='2. Velg maks og min hastigheter'!$E$10,315,IF($E966&lt;='2. Velg maks og min hastigheter'!$E$11,400,IF($E966&lt;='2. Velg maks og min hastigheter'!$E$12,500,IF($E966&lt;='2. Velg maks og min hastigheter'!$E$13,630,"Bruk rektangulært")))))))))))</f>
        <v/>
      </c>
      <c r="G966" s="170"/>
      <c r="H966" s="170"/>
      <c r="I966" s="172" t="str">
        <f>IFERROR(IF(OR($E966="",F966=""),"",IF(AND(F966="Bruk rektangulært",G966=""),"",ROUND(IF(G966&lt;&gt;"",IF( VLOOKUP(G966,'Dim, min og maks'!$A$2:$F$54,6,FALSE)&lt;&gt;0,'1. Prosjekteringsverktøy'!E966/3600/VLOOKUP(G966,'Dim, min og maks'!$A$2:$F$54,6,FALSE),(E966/3600)/(((G966/2/1000))^2*PI())),IF( VLOOKUP(F966,'Dim, min og maks'!$A$2:$F$54,6,FALSE)&lt;&gt;0,'1. Prosjekteringsverktøy'!E966/3600/VLOOKUP($F966,'Dim, min og maks'!$A$2:$F$54,6,FALSE),($E966/3600)/((($F966/2/1000))^2*PI()))),1))),"Dim finnes ikke")</f>
        <v/>
      </c>
      <c r="J966" s="173" t="str">
        <f>IFERROR(ROUND(IF($F966=0,"",IF(H966=CAV!$A$3,E966,IF(G966&lt;&gt;"",IF($G966=100,'2. Velg maks og min hastigheter'!$H$5,IF($G966=125,'2. Velg maks og min hastigheter'!$H$6,IF($G966=160,'2. Velg maks og min hastigheter'!$H$7,IF($G966=200,'2. Velg maks og min hastigheter'!$H$8,IF($G966=250,'2. Velg maks og min hastigheter'!$H$9,IF($G966=315,'2. Velg maks og min hastigheter'!$H$10,IF($G966=400,'2. Velg maks og min hastigheter'!$H$11,IF($G966=500,'2. Velg maks og min hastigheter'!$H$12,IF($G966=630,'2. Velg maks og min hastigheter'!$H$13,VLOOKUP($G966,'Dim, min og maks'!$A$11:$H$54,6,FALSE)*3600*1.5))))))))),IF($F966=100,'2. Velg maks og min hastigheter'!$H$5,IF($F966=125,'2. Velg maks og min hastigheter'!$H$6,IF($F966=160,'2. Velg maks og min hastigheter'!$H$7,IF($F966=200,'2. Velg maks og min hastigheter'!$H$8,IF($F966=250,'2. Velg maks og min hastigheter'!$H$9,IF($F966=315,'2. Velg maks og min hastigheter'!$H$10,IF($F966=400,'2. Velg maks og min hastigheter'!$H$11,IF($F966=500,'2. Velg maks og min hastigheter'!$H$12,IF($F966=630,'2. Velg maks og min hastigheter'!$H$13,VLOOKUP($F966,'Dim, min og maks'!$A$11:$H$54,6,FALSE)*3600*1.5)))))))))))),0),"")</f>
        <v/>
      </c>
      <c r="K966" s="174"/>
      <c r="L966" s="175" t="str">
        <f t="shared" si="33"/>
        <v/>
      </c>
      <c r="M966" s="233" t="str">
        <f t="shared" si="32"/>
        <v/>
      </c>
      <c r="N966" s="233"/>
      <c r="O966" s="233"/>
      <c r="P966" s="164"/>
    </row>
    <row r="967" spans="1:16" ht="15" customHeight="1" x14ac:dyDescent="0.3">
      <c r="A967" s="155"/>
      <c r="B967" s="174" t="s">
        <v>425</v>
      </c>
      <c r="C967" s="164"/>
      <c r="D967" s="164"/>
      <c r="E967" s="164"/>
      <c r="F967" s="169" t="str">
        <f>IF($E967&lt;20,"",IF(H967=CAV!$A$3,IF($E967&lt;='CAV hastighet'!$E$5,100,IF($E967&lt;='CAV hastighet'!$E$6,125,IF($E967&lt;='CAV hastighet'!$E$7,160,IF($E967&lt;='CAV hastighet'!$E$8,200,IF($E967&lt;='CAV hastighet'!$E$9,250,IF($E967&lt;='CAV hastighet'!$E$10,315,IF($E967&lt;='CAV hastighet'!$E$11,400,IF($E967&lt;='CAV hastighet'!$E$12,500,IF($E967&lt;='CAV hastighet'!$E$13,630,"Dim må overstyres"))))))))),IF($E967&lt;='2. Velg maks og min hastigheter'!$E$5,100,IF($E967&lt;='2. Velg maks og min hastigheter'!$E$6,125,IF($E967&lt;='2. Velg maks og min hastigheter'!$E$7,160,IF($E967&lt;='2. Velg maks og min hastigheter'!$E$8,200,IF($E967&lt;='2. Velg maks og min hastigheter'!$E$9,250,IF($E967&lt;='2. Velg maks og min hastigheter'!$E$10,315,IF($E967&lt;='2. Velg maks og min hastigheter'!$E$11,400,IF($E967&lt;='2. Velg maks og min hastigheter'!$E$12,500,IF($E967&lt;='2. Velg maks og min hastigheter'!$E$13,630,"Bruk rektangulært")))))))))))</f>
        <v/>
      </c>
      <c r="G967" s="170"/>
      <c r="H967" s="170"/>
      <c r="I967" s="172" t="str">
        <f>IFERROR(IF(OR($E967="",F967=""),"",IF(AND(F967="Bruk rektangulært",G967=""),"",ROUND(IF(G967&lt;&gt;"",IF( VLOOKUP(G967,'Dim, min og maks'!$A$2:$F$54,6,FALSE)&lt;&gt;0,'1. Prosjekteringsverktøy'!E967/3600/VLOOKUP(G967,'Dim, min og maks'!$A$2:$F$54,6,FALSE),(E967/3600)/(((G967/2/1000))^2*PI())),IF( VLOOKUP(F967,'Dim, min og maks'!$A$2:$F$54,6,FALSE)&lt;&gt;0,'1. Prosjekteringsverktøy'!E967/3600/VLOOKUP($F967,'Dim, min og maks'!$A$2:$F$54,6,FALSE),($E967/3600)/((($F967/2/1000))^2*PI()))),1))),"Dim finnes ikke")</f>
        <v/>
      </c>
      <c r="J967" s="173" t="str">
        <f>IFERROR(ROUND(IF($F967=0,"",IF(H967=CAV!$A$3,E967,IF(G967&lt;&gt;"",IF($G967=100,'2. Velg maks og min hastigheter'!$H$5,IF($G967=125,'2. Velg maks og min hastigheter'!$H$6,IF($G967=160,'2. Velg maks og min hastigheter'!$H$7,IF($G967=200,'2. Velg maks og min hastigheter'!$H$8,IF($G967=250,'2. Velg maks og min hastigheter'!$H$9,IF($G967=315,'2. Velg maks og min hastigheter'!$H$10,IF($G967=400,'2. Velg maks og min hastigheter'!$H$11,IF($G967=500,'2. Velg maks og min hastigheter'!$H$12,IF($G967=630,'2. Velg maks og min hastigheter'!$H$13,VLOOKUP($G967,'Dim, min og maks'!$A$11:$H$54,6,FALSE)*3600*1.5))))))))),IF($F967=100,'2. Velg maks og min hastigheter'!$H$5,IF($F967=125,'2. Velg maks og min hastigheter'!$H$6,IF($F967=160,'2. Velg maks og min hastigheter'!$H$7,IF($F967=200,'2. Velg maks og min hastigheter'!$H$8,IF($F967=250,'2. Velg maks og min hastigheter'!$H$9,IF($F967=315,'2. Velg maks og min hastigheter'!$H$10,IF($F967=400,'2. Velg maks og min hastigheter'!$H$11,IF($F967=500,'2. Velg maks og min hastigheter'!$H$12,IF($F967=630,'2. Velg maks og min hastigheter'!$H$13,VLOOKUP($F967,'Dim, min og maks'!$A$11:$H$54,6,FALSE)*3600*1.5)))))))))))),0),"")</f>
        <v/>
      </c>
      <c r="K967" s="174"/>
      <c r="L967" s="175" t="str">
        <f t="shared" si="33"/>
        <v/>
      </c>
      <c r="M967" s="233" t="str">
        <f t="shared" si="32"/>
        <v/>
      </c>
      <c r="N967" s="233"/>
      <c r="O967" s="233"/>
      <c r="P967" s="164"/>
    </row>
    <row r="968" spans="1:16" ht="15" customHeight="1" x14ac:dyDescent="0.3">
      <c r="A968" s="155"/>
      <c r="B968" s="174" t="s">
        <v>425</v>
      </c>
      <c r="C968" s="164"/>
      <c r="D968" s="164"/>
      <c r="E968" s="164"/>
      <c r="F968" s="169" t="str">
        <f>IF($E968&lt;20,"",IF(H968=CAV!$A$3,IF($E968&lt;='CAV hastighet'!$E$5,100,IF($E968&lt;='CAV hastighet'!$E$6,125,IF($E968&lt;='CAV hastighet'!$E$7,160,IF($E968&lt;='CAV hastighet'!$E$8,200,IF($E968&lt;='CAV hastighet'!$E$9,250,IF($E968&lt;='CAV hastighet'!$E$10,315,IF($E968&lt;='CAV hastighet'!$E$11,400,IF($E968&lt;='CAV hastighet'!$E$12,500,IF($E968&lt;='CAV hastighet'!$E$13,630,"Dim må overstyres"))))))))),IF($E968&lt;='2. Velg maks og min hastigheter'!$E$5,100,IF($E968&lt;='2. Velg maks og min hastigheter'!$E$6,125,IF($E968&lt;='2. Velg maks og min hastigheter'!$E$7,160,IF($E968&lt;='2. Velg maks og min hastigheter'!$E$8,200,IF($E968&lt;='2. Velg maks og min hastigheter'!$E$9,250,IF($E968&lt;='2. Velg maks og min hastigheter'!$E$10,315,IF($E968&lt;='2. Velg maks og min hastigheter'!$E$11,400,IF($E968&lt;='2. Velg maks og min hastigheter'!$E$12,500,IF($E968&lt;='2. Velg maks og min hastigheter'!$E$13,630,"Bruk rektangulært")))))))))))</f>
        <v/>
      </c>
      <c r="G968" s="170"/>
      <c r="H968" s="170"/>
      <c r="I968" s="172" t="str">
        <f>IFERROR(IF(OR($E968="",F968=""),"",IF(AND(F968="Bruk rektangulært",G968=""),"",ROUND(IF(G968&lt;&gt;"",IF( VLOOKUP(G968,'Dim, min og maks'!$A$2:$F$54,6,FALSE)&lt;&gt;0,'1. Prosjekteringsverktøy'!E968/3600/VLOOKUP(G968,'Dim, min og maks'!$A$2:$F$54,6,FALSE),(E968/3600)/(((G968/2/1000))^2*PI())),IF( VLOOKUP(F968,'Dim, min og maks'!$A$2:$F$54,6,FALSE)&lt;&gt;0,'1. Prosjekteringsverktøy'!E968/3600/VLOOKUP($F968,'Dim, min og maks'!$A$2:$F$54,6,FALSE),($E968/3600)/((($F968/2/1000))^2*PI()))),1))),"Dim finnes ikke")</f>
        <v/>
      </c>
      <c r="J968" s="173" t="str">
        <f>IFERROR(ROUND(IF($F968=0,"",IF(H968=CAV!$A$3,E968,IF(G968&lt;&gt;"",IF($G968=100,'2. Velg maks og min hastigheter'!$H$5,IF($G968=125,'2. Velg maks og min hastigheter'!$H$6,IF($G968=160,'2. Velg maks og min hastigheter'!$H$7,IF($G968=200,'2. Velg maks og min hastigheter'!$H$8,IF($G968=250,'2. Velg maks og min hastigheter'!$H$9,IF($G968=315,'2. Velg maks og min hastigheter'!$H$10,IF($G968=400,'2. Velg maks og min hastigheter'!$H$11,IF($G968=500,'2. Velg maks og min hastigheter'!$H$12,IF($G968=630,'2. Velg maks og min hastigheter'!$H$13,VLOOKUP($G968,'Dim, min og maks'!$A$11:$H$54,6,FALSE)*3600*1.5))))))))),IF($F968=100,'2. Velg maks og min hastigheter'!$H$5,IF($F968=125,'2. Velg maks og min hastigheter'!$H$6,IF($F968=160,'2. Velg maks og min hastigheter'!$H$7,IF($F968=200,'2. Velg maks og min hastigheter'!$H$8,IF($F968=250,'2. Velg maks og min hastigheter'!$H$9,IF($F968=315,'2. Velg maks og min hastigheter'!$H$10,IF($F968=400,'2. Velg maks og min hastigheter'!$H$11,IF($F968=500,'2. Velg maks og min hastigheter'!$H$12,IF($F968=630,'2. Velg maks og min hastigheter'!$H$13,VLOOKUP($F968,'Dim, min og maks'!$A$11:$H$54,6,FALSE)*3600*1.5)))))))))))),0),"")</f>
        <v/>
      </c>
      <c r="K968" s="174"/>
      <c r="L968" s="175" t="str">
        <f t="shared" si="33"/>
        <v/>
      </c>
      <c r="M968" s="233" t="str">
        <f t="shared" si="32"/>
        <v/>
      </c>
      <c r="N968" s="233"/>
      <c r="O968" s="233"/>
      <c r="P968" s="164"/>
    </row>
    <row r="969" spans="1:16" ht="15" customHeight="1" x14ac:dyDescent="0.3">
      <c r="A969" s="155"/>
      <c r="B969" s="174" t="s">
        <v>425</v>
      </c>
      <c r="C969" s="164"/>
      <c r="D969" s="164"/>
      <c r="E969" s="164"/>
      <c r="F969" s="169" t="str">
        <f>IF($E969&lt;20,"",IF(H969=CAV!$A$3,IF($E969&lt;='CAV hastighet'!$E$5,100,IF($E969&lt;='CAV hastighet'!$E$6,125,IF($E969&lt;='CAV hastighet'!$E$7,160,IF($E969&lt;='CAV hastighet'!$E$8,200,IF($E969&lt;='CAV hastighet'!$E$9,250,IF($E969&lt;='CAV hastighet'!$E$10,315,IF($E969&lt;='CAV hastighet'!$E$11,400,IF($E969&lt;='CAV hastighet'!$E$12,500,IF($E969&lt;='CAV hastighet'!$E$13,630,"Dim må overstyres"))))))))),IF($E969&lt;='2. Velg maks og min hastigheter'!$E$5,100,IF($E969&lt;='2. Velg maks og min hastigheter'!$E$6,125,IF($E969&lt;='2. Velg maks og min hastigheter'!$E$7,160,IF($E969&lt;='2. Velg maks og min hastigheter'!$E$8,200,IF($E969&lt;='2. Velg maks og min hastigheter'!$E$9,250,IF($E969&lt;='2. Velg maks og min hastigheter'!$E$10,315,IF($E969&lt;='2. Velg maks og min hastigheter'!$E$11,400,IF($E969&lt;='2. Velg maks og min hastigheter'!$E$12,500,IF($E969&lt;='2. Velg maks og min hastigheter'!$E$13,630,"Bruk rektangulært")))))))))))</f>
        <v/>
      </c>
      <c r="G969" s="170"/>
      <c r="H969" s="170"/>
      <c r="I969" s="172" t="str">
        <f>IFERROR(IF(OR($E969="",F969=""),"",IF(AND(F969="Bruk rektangulært",G969=""),"",ROUND(IF(G969&lt;&gt;"",IF( VLOOKUP(G969,'Dim, min og maks'!$A$2:$F$54,6,FALSE)&lt;&gt;0,'1. Prosjekteringsverktøy'!E969/3600/VLOOKUP(G969,'Dim, min og maks'!$A$2:$F$54,6,FALSE),(E969/3600)/(((G969/2/1000))^2*PI())),IF( VLOOKUP(F969,'Dim, min og maks'!$A$2:$F$54,6,FALSE)&lt;&gt;0,'1. Prosjekteringsverktøy'!E969/3600/VLOOKUP($F969,'Dim, min og maks'!$A$2:$F$54,6,FALSE),($E969/3600)/((($F969/2/1000))^2*PI()))),1))),"Dim finnes ikke")</f>
        <v/>
      </c>
      <c r="J969" s="173" t="str">
        <f>IFERROR(ROUND(IF($F969=0,"",IF(H969=CAV!$A$3,E969,IF(G969&lt;&gt;"",IF($G969=100,'2. Velg maks og min hastigheter'!$H$5,IF($G969=125,'2. Velg maks og min hastigheter'!$H$6,IF($G969=160,'2. Velg maks og min hastigheter'!$H$7,IF($G969=200,'2. Velg maks og min hastigheter'!$H$8,IF($G969=250,'2. Velg maks og min hastigheter'!$H$9,IF($G969=315,'2. Velg maks og min hastigheter'!$H$10,IF($G969=400,'2. Velg maks og min hastigheter'!$H$11,IF($G969=500,'2. Velg maks og min hastigheter'!$H$12,IF($G969=630,'2. Velg maks og min hastigheter'!$H$13,VLOOKUP($G969,'Dim, min og maks'!$A$11:$H$54,6,FALSE)*3600*1.5))))))))),IF($F969=100,'2. Velg maks og min hastigheter'!$H$5,IF($F969=125,'2. Velg maks og min hastigheter'!$H$6,IF($F969=160,'2. Velg maks og min hastigheter'!$H$7,IF($F969=200,'2. Velg maks og min hastigheter'!$H$8,IF($F969=250,'2. Velg maks og min hastigheter'!$H$9,IF($F969=315,'2. Velg maks og min hastigheter'!$H$10,IF($F969=400,'2. Velg maks og min hastigheter'!$H$11,IF($F969=500,'2. Velg maks og min hastigheter'!$H$12,IF($F969=630,'2. Velg maks og min hastigheter'!$H$13,VLOOKUP($F969,'Dim, min og maks'!$A$11:$H$54,6,FALSE)*3600*1.5)))))))))))),0),"")</f>
        <v/>
      </c>
      <c r="K969" s="174"/>
      <c r="L969" s="175" t="str">
        <f t="shared" si="33"/>
        <v/>
      </c>
      <c r="M969" s="233" t="str">
        <f t="shared" si="32"/>
        <v/>
      </c>
      <c r="N969" s="233"/>
      <c r="O969" s="233"/>
      <c r="P969" s="164"/>
    </row>
    <row r="970" spans="1:16" ht="15" customHeight="1" x14ac:dyDescent="0.3">
      <c r="A970" s="155"/>
      <c r="B970" s="174" t="s">
        <v>425</v>
      </c>
      <c r="C970" s="164"/>
      <c r="D970" s="164"/>
      <c r="E970" s="164"/>
      <c r="F970" s="169" t="str">
        <f>IF($E970&lt;20,"",IF(H970=CAV!$A$3,IF($E970&lt;='CAV hastighet'!$E$5,100,IF($E970&lt;='CAV hastighet'!$E$6,125,IF($E970&lt;='CAV hastighet'!$E$7,160,IF($E970&lt;='CAV hastighet'!$E$8,200,IF($E970&lt;='CAV hastighet'!$E$9,250,IF($E970&lt;='CAV hastighet'!$E$10,315,IF($E970&lt;='CAV hastighet'!$E$11,400,IF($E970&lt;='CAV hastighet'!$E$12,500,IF($E970&lt;='CAV hastighet'!$E$13,630,"Dim må overstyres"))))))))),IF($E970&lt;='2. Velg maks og min hastigheter'!$E$5,100,IF($E970&lt;='2. Velg maks og min hastigheter'!$E$6,125,IF($E970&lt;='2. Velg maks og min hastigheter'!$E$7,160,IF($E970&lt;='2. Velg maks og min hastigheter'!$E$8,200,IF($E970&lt;='2. Velg maks og min hastigheter'!$E$9,250,IF($E970&lt;='2. Velg maks og min hastigheter'!$E$10,315,IF($E970&lt;='2. Velg maks og min hastigheter'!$E$11,400,IF($E970&lt;='2. Velg maks og min hastigheter'!$E$12,500,IF($E970&lt;='2. Velg maks og min hastigheter'!$E$13,630,"Bruk rektangulært")))))))))))</f>
        <v/>
      </c>
      <c r="G970" s="170"/>
      <c r="H970" s="170"/>
      <c r="I970" s="172" t="str">
        <f>IFERROR(IF(OR($E970="",F970=""),"",IF(AND(F970="Bruk rektangulært",G970=""),"",ROUND(IF(G970&lt;&gt;"",IF( VLOOKUP(G970,'Dim, min og maks'!$A$2:$F$54,6,FALSE)&lt;&gt;0,'1. Prosjekteringsverktøy'!E970/3600/VLOOKUP(G970,'Dim, min og maks'!$A$2:$F$54,6,FALSE),(E970/3600)/(((G970/2/1000))^2*PI())),IF( VLOOKUP(F970,'Dim, min og maks'!$A$2:$F$54,6,FALSE)&lt;&gt;0,'1. Prosjekteringsverktøy'!E970/3600/VLOOKUP($F970,'Dim, min og maks'!$A$2:$F$54,6,FALSE),($E970/3600)/((($F970/2/1000))^2*PI()))),1))),"Dim finnes ikke")</f>
        <v/>
      </c>
      <c r="J970" s="173" t="str">
        <f>IFERROR(ROUND(IF($F970=0,"",IF(H970=CAV!$A$3,E970,IF(G970&lt;&gt;"",IF($G970=100,'2. Velg maks og min hastigheter'!$H$5,IF($G970=125,'2. Velg maks og min hastigheter'!$H$6,IF($G970=160,'2. Velg maks og min hastigheter'!$H$7,IF($G970=200,'2. Velg maks og min hastigheter'!$H$8,IF($G970=250,'2. Velg maks og min hastigheter'!$H$9,IF($G970=315,'2. Velg maks og min hastigheter'!$H$10,IF($G970=400,'2. Velg maks og min hastigheter'!$H$11,IF($G970=500,'2. Velg maks og min hastigheter'!$H$12,IF($G970=630,'2. Velg maks og min hastigheter'!$H$13,VLOOKUP($G970,'Dim, min og maks'!$A$11:$H$54,6,FALSE)*3600*1.5))))))))),IF($F970=100,'2. Velg maks og min hastigheter'!$H$5,IF($F970=125,'2. Velg maks og min hastigheter'!$H$6,IF($F970=160,'2. Velg maks og min hastigheter'!$H$7,IF($F970=200,'2. Velg maks og min hastigheter'!$H$8,IF($F970=250,'2. Velg maks og min hastigheter'!$H$9,IF($F970=315,'2. Velg maks og min hastigheter'!$H$10,IF($F970=400,'2. Velg maks og min hastigheter'!$H$11,IF($F970=500,'2. Velg maks og min hastigheter'!$H$12,IF($F970=630,'2. Velg maks og min hastigheter'!$H$13,VLOOKUP($F970,'Dim, min og maks'!$A$11:$H$54,6,FALSE)*3600*1.5)))))))))))),0),"")</f>
        <v/>
      </c>
      <c r="K970" s="174"/>
      <c r="L970" s="175" t="str">
        <f t="shared" si="33"/>
        <v/>
      </c>
      <c r="M970" s="233" t="str">
        <f t="shared" si="32"/>
        <v/>
      </c>
      <c r="N970" s="233"/>
      <c r="O970" s="233"/>
      <c r="P970" s="164"/>
    </row>
    <row r="971" spans="1:16" ht="15" customHeight="1" x14ac:dyDescent="0.3">
      <c r="A971" s="155"/>
      <c r="B971" s="174" t="s">
        <v>425</v>
      </c>
      <c r="C971" s="164"/>
      <c r="D971" s="164"/>
      <c r="E971" s="164"/>
      <c r="F971" s="169" t="str">
        <f>IF($E971&lt;20,"",IF(H971=CAV!$A$3,IF($E971&lt;='CAV hastighet'!$E$5,100,IF($E971&lt;='CAV hastighet'!$E$6,125,IF($E971&lt;='CAV hastighet'!$E$7,160,IF($E971&lt;='CAV hastighet'!$E$8,200,IF($E971&lt;='CAV hastighet'!$E$9,250,IF($E971&lt;='CAV hastighet'!$E$10,315,IF($E971&lt;='CAV hastighet'!$E$11,400,IF($E971&lt;='CAV hastighet'!$E$12,500,IF($E971&lt;='CAV hastighet'!$E$13,630,"Dim må overstyres"))))))))),IF($E971&lt;='2. Velg maks og min hastigheter'!$E$5,100,IF($E971&lt;='2. Velg maks og min hastigheter'!$E$6,125,IF($E971&lt;='2. Velg maks og min hastigheter'!$E$7,160,IF($E971&lt;='2. Velg maks og min hastigheter'!$E$8,200,IF($E971&lt;='2. Velg maks og min hastigheter'!$E$9,250,IF($E971&lt;='2. Velg maks og min hastigheter'!$E$10,315,IF($E971&lt;='2. Velg maks og min hastigheter'!$E$11,400,IF($E971&lt;='2. Velg maks og min hastigheter'!$E$12,500,IF($E971&lt;='2. Velg maks og min hastigheter'!$E$13,630,"Bruk rektangulært")))))))))))</f>
        <v/>
      </c>
      <c r="G971" s="170"/>
      <c r="H971" s="170"/>
      <c r="I971" s="172" t="str">
        <f>IFERROR(IF(OR($E971="",F971=""),"",IF(AND(F971="Bruk rektangulært",G971=""),"",ROUND(IF(G971&lt;&gt;"",IF( VLOOKUP(G971,'Dim, min og maks'!$A$2:$F$54,6,FALSE)&lt;&gt;0,'1. Prosjekteringsverktøy'!E971/3600/VLOOKUP(G971,'Dim, min og maks'!$A$2:$F$54,6,FALSE),(E971/3600)/(((G971/2/1000))^2*PI())),IF( VLOOKUP(F971,'Dim, min og maks'!$A$2:$F$54,6,FALSE)&lt;&gt;0,'1. Prosjekteringsverktøy'!E971/3600/VLOOKUP($F971,'Dim, min og maks'!$A$2:$F$54,6,FALSE),($E971/3600)/((($F971/2/1000))^2*PI()))),1))),"Dim finnes ikke")</f>
        <v/>
      </c>
      <c r="J971" s="173" t="str">
        <f>IFERROR(ROUND(IF($F971=0,"",IF(H971=CAV!$A$3,E971,IF(G971&lt;&gt;"",IF($G971=100,'2. Velg maks og min hastigheter'!$H$5,IF($G971=125,'2. Velg maks og min hastigheter'!$H$6,IF($G971=160,'2. Velg maks og min hastigheter'!$H$7,IF($G971=200,'2. Velg maks og min hastigheter'!$H$8,IF($G971=250,'2. Velg maks og min hastigheter'!$H$9,IF($G971=315,'2. Velg maks og min hastigheter'!$H$10,IF($G971=400,'2. Velg maks og min hastigheter'!$H$11,IF($G971=500,'2. Velg maks og min hastigheter'!$H$12,IF($G971=630,'2. Velg maks og min hastigheter'!$H$13,VLOOKUP($G971,'Dim, min og maks'!$A$11:$H$54,6,FALSE)*3600*1.5))))))))),IF($F971=100,'2. Velg maks og min hastigheter'!$H$5,IF($F971=125,'2. Velg maks og min hastigheter'!$H$6,IF($F971=160,'2. Velg maks og min hastigheter'!$H$7,IF($F971=200,'2. Velg maks og min hastigheter'!$H$8,IF($F971=250,'2. Velg maks og min hastigheter'!$H$9,IF($F971=315,'2. Velg maks og min hastigheter'!$H$10,IF($F971=400,'2. Velg maks og min hastigheter'!$H$11,IF($F971=500,'2. Velg maks og min hastigheter'!$H$12,IF($F971=630,'2. Velg maks og min hastigheter'!$H$13,VLOOKUP($F971,'Dim, min og maks'!$A$11:$H$54,6,FALSE)*3600*1.5)))))))))))),0),"")</f>
        <v/>
      </c>
      <c r="K971" s="174"/>
      <c r="L971" s="175" t="str">
        <f t="shared" si="33"/>
        <v/>
      </c>
      <c r="M971" s="233" t="str">
        <f t="shared" ref="M971:M1009" si="34">IF(L971="Ja","Vmin er for lav, gå ned en dim eller øk Vmin.",IF(AND(L971="",F971="Bruk rektangulært",G971&lt;&gt;""),"",IF(AND(L971="",F971="Bruk rektangulært"),"Vmaks er for høy, overstyr med retangulært spjeld.","")))</f>
        <v/>
      </c>
      <c r="N971" s="233"/>
      <c r="O971" s="233"/>
      <c r="P971" s="164"/>
    </row>
    <row r="972" spans="1:16" ht="15" customHeight="1" x14ac:dyDescent="0.3">
      <c r="A972" s="155"/>
      <c r="B972" s="174" t="s">
        <v>425</v>
      </c>
      <c r="C972" s="164"/>
      <c r="D972" s="164"/>
      <c r="E972" s="164"/>
      <c r="F972" s="169" t="str">
        <f>IF($E972&lt;20,"",IF(H972=CAV!$A$3,IF($E972&lt;='CAV hastighet'!$E$5,100,IF($E972&lt;='CAV hastighet'!$E$6,125,IF($E972&lt;='CAV hastighet'!$E$7,160,IF($E972&lt;='CAV hastighet'!$E$8,200,IF($E972&lt;='CAV hastighet'!$E$9,250,IF($E972&lt;='CAV hastighet'!$E$10,315,IF($E972&lt;='CAV hastighet'!$E$11,400,IF($E972&lt;='CAV hastighet'!$E$12,500,IF($E972&lt;='CAV hastighet'!$E$13,630,"Dim må overstyres"))))))))),IF($E972&lt;='2. Velg maks og min hastigheter'!$E$5,100,IF($E972&lt;='2. Velg maks og min hastigheter'!$E$6,125,IF($E972&lt;='2. Velg maks og min hastigheter'!$E$7,160,IF($E972&lt;='2. Velg maks og min hastigheter'!$E$8,200,IF($E972&lt;='2. Velg maks og min hastigheter'!$E$9,250,IF($E972&lt;='2. Velg maks og min hastigheter'!$E$10,315,IF($E972&lt;='2. Velg maks og min hastigheter'!$E$11,400,IF($E972&lt;='2. Velg maks og min hastigheter'!$E$12,500,IF($E972&lt;='2. Velg maks og min hastigheter'!$E$13,630,"Bruk rektangulært")))))))))))</f>
        <v/>
      </c>
      <c r="G972" s="170"/>
      <c r="H972" s="170"/>
      <c r="I972" s="172" t="str">
        <f>IFERROR(IF(OR($E972="",F972=""),"",IF(AND(F972="Bruk rektangulært",G972=""),"",ROUND(IF(G972&lt;&gt;"",IF( VLOOKUP(G972,'Dim, min og maks'!$A$2:$F$54,6,FALSE)&lt;&gt;0,'1. Prosjekteringsverktøy'!E972/3600/VLOOKUP(G972,'Dim, min og maks'!$A$2:$F$54,6,FALSE),(E972/3600)/(((G972/2/1000))^2*PI())),IF( VLOOKUP(F972,'Dim, min og maks'!$A$2:$F$54,6,FALSE)&lt;&gt;0,'1. Prosjekteringsverktøy'!E972/3600/VLOOKUP($F972,'Dim, min og maks'!$A$2:$F$54,6,FALSE),($E972/3600)/((($F972/2/1000))^2*PI()))),1))),"Dim finnes ikke")</f>
        <v/>
      </c>
      <c r="J972" s="173" t="str">
        <f>IFERROR(ROUND(IF($F972=0,"",IF(H972=CAV!$A$3,E972,IF(G972&lt;&gt;"",IF($G972=100,'2. Velg maks og min hastigheter'!$H$5,IF($G972=125,'2. Velg maks og min hastigheter'!$H$6,IF($G972=160,'2. Velg maks og min hastigheter'!$H$7,IF($G972=200,'2. Velg maks og min hastigheter'!$H$8,IF($G972=250,'2. Velg maks og min hastigheter'!$H$9,IF($G972=315,'2. Velg maks og min hastigheter'!$H$10,IF($G972=400,'2. Velg maks og min hastigheter'!$H$11,IF($G972=500,'2. Velg maks og min hastigheter'!$H$12,IF($G972=630,'2. Velg maks og min hastigheter'!$H$13,VLOOKUP($G972,'Dim, min og maks'!$A$11:$H$54,6,FALSE)*3600*1.5))))))))),IF($F972=100,'2. Velg maks og min hastigheter'!$H$5,IF($F972=125,'2. Velg maks og min hastigheter'!$H$6,IF($F972=160,'2. Velg maks og min hastigheter'!$H$7,IF($F972=200,'2. Velg maks og min hastigheter'!$H$8,IF($F972=250,'2. Velg maks og min hastigheter'!$H$9,IF($F972=315,'2. Velg maks og min hastigheter'!$H$10,IF($F972=400,'2. Velg maks og min hastigheter'!$H$11,IF($F972=500,'2. Velg maks og min hastigheter'!$H$12,IF($F972=630,'2. Velg maks og min hastigheter'!$H$13,VLOOKUP($F972,'Dim, min og maks'!$A$11:$H$54,6,FALSE)*3600*1.5)))))))))))),0),"")</f>
        <v/>
      </c>
      <c r="K972" s="174"/>
      <c r="L972" s="175" t="str">
        <f t="shared" si="33"/>
        <v/>
      </c>
      <c r="M972" s="233" t="str">
        <f t="shared" si="34"/>
        <v/>
      </c>
      <c r="N972" s="233"/>
      <c r="O972" s="233"/>
      <c r="P972" s="164"/>
    </row>
    <row r="973" spans="1:16" ht="15" customHeight="1" x14ac:dyDescent="0.3">
      <c r="A973" s="155"/>
      <c r="B973" s="174" t="s">
        <v>425</v>
      </c>
      <c r="C973" s="164"/>
      <c r="D973" s="164"/>
      <c r="E973" s="164"/>
      <c r="F973" s="169" t="str">
        <f>IF($E973&lt;20,"",IF(H973=CAV!$A$3,IF($E973&lt;='CAV hastighet'!$E$5,100,IF($E973&lt;='CAV hastighet'!$E$6,125,IF($E973&lt;='CAV hastighet'!$E$7,160,IF($E973&lt;='CAV hastighet'!$E$8,200,IF($E973&lt;='CAV hastighet'!$E$9,250,IF($E973&lt;='CAV hastighet'!$E$10,315,IF($E973&lt;='CAV hastighet'!$E$11,400,IF($E973&lt;='CAV hastighet'!$E$12,500,IF($E973&lt;='CAV hastighet'!$E$13,630,"Dim må overstyres"))))))))),IF($E973&lt;='2. Velg maks og min hastigheter'!$E$5,100,IF($E973&lt;='2. Velg maks og min hastigheter'!$E$6,125,IF($E973&lt;='2. Velg maks og min hastigheter'!$E$7,160,IF($E973&lt;='2. Velg maks og min hastigheter'!$E$8,200,IF($E973&lt;='2. Velg maks og min hastigheter'!$E$9,250,IF($E973&lt;='2. Velg maks og min hastigheter'!$E$10,315,IF($E973&lt;='2. Velg maks og min hastigheter'!$E$11,400,IF($E973&lt;='2. Velg maks og min hastigheter'!$E$12,500,IF($E973&lt;='2. Velg maks og min hastigheter'!$E$13,630,"Bruk rektangulært")))))))))))</f>
        <v/>
      </c>
      <c r="G973" s="170"/>
      <c r="H973" s="170"/>
      <c r="I973" s="172" t="str">
        <f>IFERROR(IF(OR($E973="",F973=""),"",IF(AND(F973="Bruk rektangulært",G973=""),"",ROUND(IF(G973&lt;&gt;"",IF( VLOOKUP(G973,'Dim, min og maks'!$A$2:$F$54,6,FALSE)&lt;&gt;0,'1. Prosjekteringsverktøy'!E973/3600/VLOOKUP(G973,'Dim, min og maks'!$A$2:$F$54,6,FALSE),(E973/3600)/(((G973/2/1000))^2*PI())),IF( VLOOKUP(F973,'Dim, min og maks'!$A$2:$F$54,6,FALSE)&lt;&gt;0,'1. Prosjekteringsverktøy'!E973/3600/VLOOKUP($F973,'Dim, min og maks'!$A$2:$F$54,6,FALSE),($E973/3600)/((($F973/2/1000))^2*PI()))),1))),"Dim finnes ikke")</f>
        <v/>
      </c>
      <c r="J973" s="173" t="str">
        <f>IFERROR(ROUND(IF($F973=0,"",IF(H973=CAV!$A$3,E973,IF(G973&lt;&gt;"",IF($G973=100,'2. Velg maks og min hastigheter'!$H$5,IF($G973=125,'2. Velg maks og min hastigheter'!$H$6,IF($G973=160,'2. Velg maks og min hastigheter'!$H$7,IF($G973=200,'2. Velg maks og min hastigheter'!$H$8,IF($G973=250,'2. Velg maks og min hastigheter'!$H$9,IF($G973=315,'2. Velg maks og min hastigheter'!$H$10,IF($G973=400,'2. Velg maks og min hastigheter'!$H$11,IF($G973=500,'2. Velg maks og min hastigheter'!$H$12,IF($G973=630,'2. Velg maks og min hastigheter'!$H$13,VLOOKUP($G973,'Dim, min og maks'!$A$11:$H$54,6,FALSE)*3600*1.5))))))))),IF($F973=100,'2. Velg maks og min hastigheter'!$H$5,IF($F973=125,'2. Velg maks og min hastigheter'!$H$6,IF($F973=160,'2. Velg maks og min hastigheter'!$H$7,IF($F973=200,'2. Velg maks og min hastigheter'!$H$8,IF($F973=250,'2. Velg maks og min hastigheter'!$H$9,IF($F973=315,'2. Velg maks og min hastigheter'!$H$10,IF($F973=400,'2. Velg maks og min hastigheter'!$H$11,IF($F973=500,'2. Velg maks og min hastigheter'!$H$12,IF($F973=630,'2. Velg maks og min hastigheter'!$H$13,VLOOKUP($F973,'Dim, min og maks'!$A$11:$H$54,6,FALSE)*3600*1.5)))))))))))),0),"")</f>
        <v/>
      </c>
      <c r="K973" s="174"/>
      <c r="L973" s="175" t="str">
        <f t="shared" si="33"/>
        <v/>
      </c>
      <c r="M973" s="233" t="str">
        <f t="shared" si="34"/>
        <v/>
      </c>
      <c r="N973" s="233"/>
      <c r="O973" s="233"/>
      <c r="P973" s="164"/>
    </row>
    <row r="974" spans="1:16" ht="15" customHeight="1" x14ac:dyDescent="0.3">
      <c r="A974" s="155"/>
      <c r="B974" s="174" t="s">
        <v>425</v>
      </c>
      <c r="C974" s="164"/>
      <c r="D974" s="164"/>
      <c r="E974" s="164"/>
      <c r="F974" s="169" t="str">
        <f>IF($E974&lt;20,"",IF(H974=CAV!$A$3,IF($E974&lt;='CAV hastighet'!$E$5,100,IF($E974&lt;='CAV hastighet'!$E$6,125,IF($E974&lt;='CAV hastighet'!$E$7,160,IF($E974&lt;='CAV hastighet'!$E$8,200,IF($E974&lt;='CAV hastighet'!$E$9,250,IF($E974&lt;='CAV hastighet'!$E$10,315,IF($E974&lt;='CAV hastighet'!$E$11,400,IF($E974&lt;='CAV hastighet'!$E$12,500,IF($E974&lt;='CAV hastighet'!$E$13,630,"Dim må overstyres"))))))))),IF($E974&lt;='2. Velg maks og min hastigheter'!$E$5,100,IF($E974&lt;='2. Velg maks og min hastigheter'!$E$6,125,IF($E974&lt;='2. Velg maks og min hastigheter'!$E$7,160,IF($E974&lt;='2. Velg maks og min hastigheter'!$E$8,200,IF($E974&lt;='2. Velg maks og min hastigheter'!$E$9,250,IF($E974&lt;='2. Velg maks og min hastigheter'!$E$10,315,IF($E974&lt;='2. Velg maks og min hastigheter'!$E$11,400,IF($E974&lt;='2. Velg maks og min hastigheter'!$E$12,500,IF($E974&lt;='2. Velg maks og min hastigheter'!$E$13,630,"Bruk rektangulært")))))))))))</f>
        <v/>
      </c>
      <c r="G974" s="170"/>
      <c r="H974" s="170"/>
      <c r="I974" s="172" t="str">
        <f>IFERROR(IF(OR($E974="",F974=""),"",IF(AND(F974="Bruk rektangulært",G974=""),"",ROUND(IF(G974&lt;&gt;"",IF( VLOOKUP(G974,'Dim, min og maks'!$A$2:$F$54,6,FALSE)&lt;&gt;0,'1. Prosjekteringsverktøy'!E974/3600/VLOOKUP(G974,'Dim, min og maks'!$A$2:$F$54,6,FALSE),(E974/3600)/(((G974/2/1000))^2*PI())),IF( VLOOKUP(F974,'Dim, min og maks'!$A$2:$F$54,6,FALSE)&lt;&gt;0,'1. Prosjekteringsverktøy'!E974/3600/VLOOKUP($F974,'Dim, min og maks'!$A$2:$F$54,6,FALSE),($E974/3600)/((($F974/2/1000))^2*PI()))),1))),"Dim finnes ikke")</f>
        <v/>
      </c>
      <c r="J974" s="173" t="str">
        <f>IFERROR(ROUND(IF($F974=0,"",IF(H974=CAV!$A$3,E974,IF(G974&lt;&gt;"",IF($G974=100,'2. Velg maks og min hastigheter'!$H$5,IF($G974=125,'2. Velg maks og min hastigheter'!$H$6,IF($G974=160,'2. Velg maks og min hastigheter'!$H$7,IF($G974=200,'2. Velg maks og min hastigheter'!$H$8,IF($G974=250,'2. Velg maks og min hastigheter'!$H$9,IF($G974=315,'2. Velg maks og min hastigheter'!$H$10,IF($G974=400,'2. Velg maks og min hastigheter'!$H$11,IF($G974=500,'2. Velg maks og min hastigheter'!$H$12,IF($G974=630,'2. Velg maks og min hastigheter'!$H$13,VLOOKUP($G974,'Dim, min og maks'!$A$11:$H$54,6,FALSE)*3600*1.5))))))))),IF($F974=100,'2. Velg maks og min hastigheter'!$H$5,IF($F974=125,'2. Velg maks og min hastigheter'!$H$6,IF($F974=160,'2. Velg maks og min hastigheter'!$H$7,IF($F974=200,'2. Velg maks og min hastigheter'!$H$8,IF($F974=250,'2. Velg maks og min hastigheter'!$H$9,IF($F974=315,'2. Velg maks og min hastigheter'!$H$10,IF($F974=400,'2. Velg maks og min hastigheter'!$H$11,IF($F974=500,'2. Velg maks og min hastigheter'!$H$12,IF($F974=630,'2. Velg maks og min hastigheter'!$H$13,VLOOKUP($F974,'Dim, min og maks'!$A$11:$H$54,6,FALSE)*3600*1.5)))))))))))),0),"")</f>
        <v/>
      </c>
      <c r="K974" s="174"/>
      <c r="L974" s="175" t="str">
        <f t="shared" si="33"/>
        <v/>
      </c>
      <c r="M974" s="233" t="str">
        <f t="shared" si="34"/>
        <v/>
      </c>
      <c r="N974" s="233"/>
      <c r="O974" s="233"/>
      <c r="P974" s="164"/>
    </row>
    <row r="975" spans="1:16" ht="15" customHeight="1" x14ac:dyDescent="0.3">
      <c r="A975" s="155"/>
      <c r="B975" s="174" t="s">
        <v>425</v>
      </c>
      <c r="C975" s="164"/>
      <c r="D975" s="164"/>
      <c r="E975" s="164"/>
      <c r="F975" s="169" t="str">
        <f>IF($E975&lt;20,"",IF(H975=CAV!$A$3,IF($E975&lt;='CAV hastighet'!$E$5,100,IF($E975&lt;='CAV hastighet'!$E$6,125,IF($E975&lt;='CAV hastighet'!$E$7,160,IF($E975&lt;='CAV hastighet'!$E$8,200,IF($E975&lt;='CAV hastighet'!$E$9,250,IF($E975&lt;='CAV hastighet'!$E$10,315,IF($E975&lt;='CAV hastighet'!$E$11,400,IF($E975&lt;='CAV hastighet'!$E$12,500,IF($E975&lt;='CAV hastighet'!$E$13,630,"Dim må overstyres"))))))))),IF($E975&lt;='2. Velg maks og min hastigheter'!$E$5,100,IF($E975&lt;='2. Velg maks og min hastigheter'!$E$6,125,IF($E975&lt;='2. Velg maks og min hastigheter'!$E$7,160,IF($E975&lt;='2. Velg maks og min hastigheter'!$E$8,200,IF($E975&lt;='2. Velg maks og min hastigheter'!$E$9,250,IF($E975&lt;='2. Velg maks og min hastigheter'!$E$10,315,IF($E975&lt;='2. Velg maks og min hastigheter'!$E$11,400,IF($E975&lt;='2. Velg maks og min hastigheter'!$E$12,500,IF($E975&lt;='2. Velg maks og min hastigheter'!$E$13,630,"Bruk rektangulært")))))))))))</f>
        <v/>
      </c>
      <c r="G975" s="170"/>
      <c r="H975" s="170"/>
      <c r="I975" s="172" t="str">
        <f>IFERROR(IF(OR($E975="",F975=""),"",IF(AND(F975="Bruk rektangulært",G975=""),"",ROUND(IF(G975&lt;&gt;"",IF( VLOOKUP(G975,'Dim, min og maks'!$A$2:$F$54,6,FALSE)&lt;&gt;0,'1. Prosjekteringsverktøy'!E975/3600/VLOOKUP(G975,'Dim, min og maks'!$A$2:$F$54,6,FALSE),(E975/3600)/(((G975/2/1000))^2*PI())),IF( VLOOKUP(F975,'Dim, min og maks'!$A$2:$F$54,6,FALSE)&lt;&gt;0,'1. Prosjekteringsverktøy'!E975/3600/VLOOKUP($F975,'Dim, min og maks'!$A$2:$F$54,6,FALSE),($E975/3600)/((($F975/2/1000))^2*PI()))),1))),"Dim finnes ikke")</f>
        <v/>
      </c>
      <c r="J975" s="173" t="str">
        <f>IFERROR(ROUND(IF($F975=0,"",IF(H975=CAV!$A$3,E975,IF(G975&lt;&gt;"",IF($G975=100,'2. Velg maks og min hastigheter'!$H$5,IF($G975=125,'2. Velg maks og min hastigheter'!$H$6,IF($G975=160,'2. Velg maks og min hastigheter'!$H$7,IF($G975=200,'2. Velg maks og min hastigheter'!$H$8,IF($G975=250,'2. Velg maks og min hastigheter'!$H$9,IF($G975=315,'2. Velg maks og min hastigheter'!$H$10,IF($G975=400,'2. Velg maks og min hastigheter'!$H$11,IF($G975=500,'2. Velg maks og min hastigheter'!$H$12,IF($G975=630,'2. Velg maks og min hastigheter'!$H$13,VLOOKUP($G975,'Dim, min og maks'!$A$11:$H$54,6,FALSE)*3600*1.5))))))))),IF($F975=100,'2. Velg maks og min hastigheter'!$H$5,IF($F975=125,'2. Velg maks og min hastigheter'!$H$6,IF($F975=160,'2. Velg maks og min hastigheter'!$H$7,IF($F975=200,'2. Velg maks og min hastigheter'!$H$8,IF($F975=250,'2. Velg maks og min hastigheter'!$H$9,IF($F975=315,'2. Velg maks og min hastigheter'!$H$10,IF($F975=400,'2. Velg maks og min hastigheter'!$H$11,IF($F975=500,'2. Velg maks og min hastigheter'!$H$12,IF($F975=630,'2. Velg maks og min hastigheter'!$H$13,VLOOKUP($F975,'Dim, min og maks'!$A$11:$H$54,6,FALSE)*3600*1.5)))))))))))),0),"")</f>
        <v/>
      </c>
      <c r="K975" s="174"/>
      <c r="L975" s="175" t="str">
        <f t="shared" si="33"/>
        <v/>
      </c>
      <c r="M975" s="233" t="str">
        <f t="shared" si="34"/>
        <v/>
      </c>
      <c r="N975" s="233"/>
      <c r="O975" s="233"/>
      <c r="P975" s="164"/>
    </row>
    <row r="976" spans="1:16" ht="15" customHeight="1" x14ac:dyDescent="0.3">
      <c r="A976" s="155"/>
      <c r="B976" s="174" t="s">
        <v>425</v>
      </c>
      <c r="C976" s="164"/>
      <c r="D976" s="164"/>
      <c r="E976" s="164"/>
      <c r="F976" s="169" t="str">
        <f>IF($E976&lt;20,"",IF(H976=CAV!$A$3,IF($E976&lt;='CAV hastighet'!$E$5,100,IF($E976&lt;='CAV hastighet'!$E$6,125,IF($E976&lt;='CAV hastighet'!$E$7,160,IF($E976&lt;='CAV hastighet'!$E$8,200,IF($E976&lt;='CAV hastighet'!$E$9,250,IF($E976&lt;='CAV hastighet'!$E$10,315,IF($E976&lt;='CAV hastighet'!$E$11,400,IF($E976&lt;='CAV hastighet'!$E$12,500,IF($E976&lt;='CAV hastighet'!$E$13,630,"Dim må overstyres"))))))))),IF($E976&lt;='2. Velg maks og min hastigheter'!$E$5,100,IF($E976&lt;='2. Velg maks og min hastigheter'!$E$6,125,IF($E976&lt;='2. Velg maks og min hastigheter'!$E$7,160,IF($E976&lt;='2. Velg maks og min hastigheter'!$E$8,200,IF($E976&lt;='2. Velg maks og min hastigheter'!$E$9,250,IF($E976&lt;='2. Velg maks og min hastigheter'!$E$10,315,IF($E976&lt;='2. Velg maks og min hastigheter'!$E$11,400,IF($E976&lt;='2. Velg maks og min hastigheter'!$E$12,500,IF($E976&lt;='2. Velg maks og min hastigheter'!$E$13,630,"Bruk rektangulært")))))))))))</f>
        <v/>
      </c>
      <c r="G976" s="170"/>
      <c r="H976" s="170"/>
      <c r="I976" s="172" t="str">
        <f>IFERROR(IF(OR($E976="",F976=""),"",IF(AND(F976="Bruk rektangulært",G976=""),"",ROUND(IF(G976&lt;&gt;"",IF( VLOOKUP(G976,'Dim, min og maks'!$A$2:$F$54,6,FALSE)&lt;&gt;0,'1. Prosjekteringsverktøy'!E976/3600/VLOOKUP(G976,'Dim, min og maks'!$A$2:$F$54,6,FALSE),(E976/3600)/(((G976/2/1000))^2*PI())),IF( VLOOKUP(F976,'Dim, min og maks'!$A$2:$F$54,6,FALSE)&lt;&gt;0,'1. Prosjekteringsverktøy'!E976/3600/VLOOKUP($F976,'Dim, min og maks'!$A$2:$F$54,6,FALSE),($E976/3600)/((($F976/2/1000))^2*PI()))),1))),"Dim finnes ikke")</f>
        <v/>
      </c>
      <c r="J976" s="173" t="str">
        <f>IFERROR(ROUND(IF($F976=0,"",IF(H976=CAV!$A$3,E976,IF(G976&lt;&gt;"",IF($G976=100,'2. Velg maks og min hastigheter'!$H$5,IF($G976=125,'2. Velg maks og min hastigheter'!$H$6,IF($G976=160,'2. Velg maks og min hastigheter'!$H$7,IF($G976=200,'2. Velg maks og min hastigheter'!$H$8,IF($G976=250,'2. Velg maks og min hastigheter'!$H$9,IF($G976=315,'2. Velg maks og min hastigheter'!$H$10,IF($G976=400,'2. Velg maks og min hastigheter'!$H$11,IF($G976=500,'2. Velg maks og min hastigheter'!$H$12,IF($G976=630,'2. Velg maks og min hastigheter'!$H$13,VLOOKUP($G976,'Dim, min og maks'!$A$11:$H$54,6,FALSE)*3600*1.5))))))))),IF($F976=100,'2. Velg maks og min hastigheter'!$H$5,IF($F976=125,'2. Velg maks og min hastigheter'!$H$6,IF($F976=160,'2. Velg maks og min hastigheter'!$H$7,IF($F976=200,'2. Velg maks og min hastigheter'!$H$8,IF($F976=250,'2. Velg maks og min hastigheter'!$H$9,IF($F976=315,'2. Velg maks og min hastigheter'!$H$10,IF($F976=400,'2. Velg maks og min hastigheter'!$H$11,IF($F976=500,'2. Velg maks og min hastigheter'!$H$12,IF($F976=630,'2. Velg maks og min hastigheter'!$H$13,VLOOKUP($F976,'Dim, min og maks'!$A$11:$H$54,6,FALSE)*3600*1.5)))))))))))),0),"")</f>
        <v/>
      </c>
      <c r="K976" s="174"/>
      <c r="L976" s="175" t="str">
        <f t="shared" si="33"/>
        <v/>
      </c>
      <c r="M976" s="233" t="str">
        <f t="shared" si="34"/>
        <v/>
      </c>
      <c r="N976" s="233"/>
      <c r="O976" s="233"/>
      <c r="P976" s="164"/>
    </row>
    <row r="977" spans="1:16" ht="15" customHeight="1" x14ac:dyDescent="0.3">
      <c r="A977" s="155"/>
      <c r="B977" s="174" t="s">
        <v>425</v>
      </c>
      <c r="C977" s="164"/>
      <c r="D977" s="164"/>
      <c r="E977" s="164"/>
      <c r="F977" s="169" t="str">
        <f>IF($E977&lt;20,"",IF(H977=CAV!$A$3,IF($E977&lt;='CAV hastighet'!$E$5,100,IF($E977&lt;='CAV hastighet'!$E$6,125,IF($E977&lt;='CAV hastighet'!$E$7,160,IF($E977&lt;='CAV hastighet'!$E$8,200,IF($E977&lt;='CAV hastighet'!$E$9,250,IF($E977&lt;='CAV hastighet'!$E$10,315,IF($E977&lt;='CAV hastighet'!$E$11,400,IF($E977&lt;='CAV hastighet'!$E$12,500,IF($E977&lt;='CAV hastighet'!$E$13,630,"Dim må overstyres"))))))))),IF($E977&lt;='2. Velg maks og min hastigheter'!$E$5,100,IF($E977&lt;='2. Velg maks og min hastigheter'!$E$6,125,IF($E977&lt;='2. Velg maks og min hastigheter'!$E$7,160,IF($E977&lt;='2. Velg maks og min hastigheter'!$E$8,200,IF($E977&lt;='2. Velg maks og min hastigheter'!$E$9,250,IF($E977&lt;='2. Velg maks og min hastigheter'!$E$10,315,IF($E977&lt;='2. Velg maks og min hastigheter'!$E$11,400,IF($E977&lt;='2. Velg maks og min hastigheter'!$E$12,500,IF($E977&lt;='2. Velg maks og min hastigheter'!$E$13,630,"Bruk rektangulært")))))))))))</f>
        <v/>
      </c>
      <c r="G977" s="170"/>
      <c r="H977" s="170"/>
      <c r="I977" s="172" t="str">
        <f>IFERROR(IF(OR($E977="",F977=""),"",IF(AND(F977="Bruk rektangulært",G977=""),"",ROUND(IF(G977&lt;&gt;"",IF( VLOOKUP(G977,'Dim, min og maks'!$A$2:$F$54,6,FALSE)&lt;&gt;0,'1. Prosjekteringsverktøy'!E977/3600/VLOOKUP(G977,'Dim, min og maks'!$A$2:$F$54,6,FALSE),(E977/3600)/(((G977/2/1000))^2*PI())),IF( VLOOKUP(F977,'Dim, min og maks'!$A$2:$F$54,6,FALSE)&lt;&gt;0,'1. Prosjekteringsverktøy'!E977/3600/VLOOKUP($F977,'Dim, min og maks'!$A$2:$F$54,6,FALSE),($E977/3600)/((($F977/2/1000))^2*PI()))),1))),"Dim finnes ikke")</f>
        <v/>
      </c>
      <c r="J977" s="173" t="str">
        <f>IFERROR(ROUND(IF($F977=0,"",IF(H977=CAV!$A$3,E977,IF(G977&lt;&gt;"",IF($G977=100,'2. Velg maks og min hastigheter'!$H$5,IF($G977=125,'2. Velg maks og min hastigheter'!$H$6,IF($G977=160,'2. Velg maks og min hastigheter'!$H$7,IF($G977=200,'2. Velg maks og min hastigheter'!$H$8,IF($G977=250,'2. Velg maks og min hastigheter'!$H$9,IF($G977=315,'2. Velg maks og min hastigheter'!$H$10,IF($G977=400,'2. Velg maks og min hastigheter'!$H$11,IF($G977=500,'2. Velg maks og min hastigheter'!$H$12,IF($G977=630,'2. Velg maks og min hastigheter'!$H$13,VLOOKUP($G977,'Dim, min og maks'!$A$11:$H$54,6,FALSE)*3600*1.5))))))))),IF($F977=100,'2. Velg maks og min hastigheter'!$H$5,IF($F977=125,'2. Velg maks og min hastigheter'!$H$6,IF($F977=160,'2. Velg maks og min hastigheter'!$H$7,IF($F977=200,'2. Velg maks og min hastigheter'!$H$8,IF($F977=250,'2. Velg maks og min hastigheter'!$H$9,IF($F977=315,'2. Velg maks og min hastigheter'!$H$10,IF($F977=400,'2. Velg maks og min hastigheter'!$H$11,IF($F977=500,'2. Velg maks og min hastigheter'!$H$12,IF($F977=630,'2. Velg maks og min hastigheter'!$H$13,VLOOKUP($F977,'Dim, min og maks'!$A$11:$H$54,6,FALSE)*3600*1.5)))))))))))),0),"")</f>
        <v/>
      </c>
      <c r="K977" s="174"/>
      <c r="L977" s="175" t="str">
        <f t="shared" si="33"/>
        <v/>
      </c>
      <c r="M977" s="233" t="str">
        <f t="shared" si="34"/>
        <v/>
      </c>
      <c r="N977" s="233"/>
      <c r="O977" s="233"/>
      <c r="P977" s="164"/>
    </row>
    <row r="978" spans="1:16" ht="15" customHeight="1" x14ac:dyDescent="0.3">
      <c r="A978" s="155"/>
      <c r="B978" s="174" t="s">
        <v>425</v>
      </c>
      <c r="C978" s="164"/>
      <c r="D978" s="164"/>
      <c r="E978" s="164"/>
      <c r="F978" s="169" t="str">
        <f>IF($E978&lt;20,"",IF(H978=CAV!$A$3,IF($E978&lt;='CAV hastighet'!$E$5,100,IF($E978&lt;='CAV hastighet'!$E$6,125,IF($E978&lt;='CAV hastighet'!$E$7,160,IF($E978&lt;='CAV hastighet'!$E$8,200,IF($E978&lt;='CAV hastighet'!$E$9,250,IF($E978&lt;='CAV hastighet'!$E$10,315,IF($E978&lt;='CAV hastighet'!$E$11,400,IF($E978&lt;='CAV hastighet'!$E$12,500,IF($E978&lt;='CAV hastighet'!$E$13,630,"Dim må overstyres"))))))))),IF($E978&lt;='2. Velg maks og min hastigheter'!$E$5,100,IF($E978&lt;='2. Velg maks og min hastigheter'!$E$6,125,IF($E978&lt;='2. Velg maks og min hastigheter'!$E$7,160,IF($E978&lt;='2. Velg maks og min hastigheter'!$E$8,200,IF($E978&lt;='2. Velg maks og min hastigheter'!$E$9,250,IF($E978&lt;='2. Velg maks og min hastigheter'!$E$10,315,IF($E978&lt;='2. Velg maks og min hastigheter'!$E$11,400,IF($E978&lt;='2. Velg maks og min hastigheter'!$E$12,500,IF($E978&lt;='2. Velg maks og min hastigheter'!$E$13,630,"Bruk rektangulært")))))))))))</f>
        <v/>
      </c>
      <c r="G978" s="170"/>
      <c r="H978" s="170"/>
      <c r="I978" s="172" t="str">
        <f>IFERROR(IF(OR($E978="",F978=""),"",IF(AND(F978="Bruk rektangulært",G978=""),"",ROUND(IF(G978&lt;&gt;"",IF( VLOOKUP(G978,'Dim, min og maks'!$A$2:$F$54,6,FALSE)&lt;&gt;0,'1. Prosjekteringsverktøy'!E978/3600/VLOOKUP(G978,'Dim, min og maks'!$A$2:$F$54,6,FALSE),(E978/3600)/(((G978/2/1000))^2*PI())),IF( VLOOKUP(F978,'Dim, min og maks'!$A$2:$F$54,6,FALSE)&lt;&gt;0,'1. Prosjekteringsverktøy'!E978/3600/VLOOKUP($F978,'Dim, min og maks'!$A$2:$F$54,6,FALSE),($E978/3600)/((($F978/2/1000))^2*PI()))),1))),"Dim finnes ikke")</f>
        <v/>
      </c>
      <c r="J978" s="173" t="str">
        <f>IFERROR(ROUND(IF($F978=0,"",IF(H978=CAV!$A$3,E978,IF(G978&lt;&gt;"",IF($G978=100,'2. Velg maks og min hastigheter'!$H$5,IF($G978=125,'2. Velg maks og min hastigheter'!$H$6,IF($G978=160,'2. Velg maks og min hastigheter'!$H$7,IF($G978=200,'2. Velg maks og min hastigheter'!$H$8,IF($G978=250,'2. Velg maks og min hastigheter'!$H$9,IF($G978=315,'2. Velg maks og min hastigheter'!$H$10,IF($G978=400,'2. Velg maks og min hastigheter'!$H$11,IF($G978=500,'2. Velg maks og min hastigheter'!$H$12,IF($G978=630,'2. Velg maks og min hastigheter'!$H$13,VLOOKUP($G978,'Dim, min og maks'!$A$11:$H$54,6,FALSE)*3600*1.5))))))))),IF($F978=100,'2. Velg maks og min hastigheter'!$H$5,IF($F978=125,'2. Velg maks og min hastigheter'!$H$6,IF($F978=160,'2. Velg maks og min hastigheter'!$H$7,IF($F978=200,'2. Velg maks og min hastigheter'!$H$8,IF($F978=250,'2. Velg maks og min hastigheter'!$H$9,IF($F978=315,'2. Velg maks og min hastigheter'!$H$10,IF($F978=400,'2. Velg maks og min hastigheter'!$H$11,IF($F978=500,'2. Velg maks og min hastigheter'!$H$12,IF($F978=630,'2. Velg maks og min hastigheter'!$H$13,VLOOKUP($F978,'Dim, min og maks'!$A$11:$H$54,6,FALSE)*3600*1.5)))))))))))),0),"")</f>
        <v/>
      </c>
      <c r="K978" s="174"/>
      <c r="L978" s="175" t="str">
        <f t="shared" si="33"/>
        <v/>
      </c>
      <c r="M978" s="233" t="str">
        <f t="shared" si="34"/>
        <v/>
      </c>
      <c r="N978" s="233"/>
      <c r="O978" s="233"/>
      <c r="P978" s="164"/>
    </row>
    <row r="979" spans="1:16" ht="15" customHeight="1" x14ac:dyDescent="0.3">
      <c r="A979" s="155"/>
      <c r="B979" s="174" t="s">
        <v>425</v>
      </c>
      <c r="C979" s="164"/>
      <c r="D979" s="164"/>
      <c r="E979" s="164"/>
      <c r="F979" s="169" t="str">
        <f>IF($E979&lt;20,"",IF(H979=CAV!$A$3,IF($E979&lt;='CAV hastighet'!$E$5,100,IF($E979&lt;='CAV hastighet'!$E$6,125,IF($E979&lt;='CAV hastighet'!$E$7,160,IF($E979&lt;='CAV hastighet'!$E$8,200,IF($E979&lt;='CAV hastighet'!$E$9,250,IF($E979&lt;='CAV hastighet'!$E$10,315,IF($E979&lt;='CAV hastighet'!$E$11,400,IF($E979&lt;='CAV hastighet'!$E$12,500,IF($E979&lt;='CAV hastighet'!$E$13,630,"Dim må overstyres"))))))))),IF($E979&lt;='2. Velg maks og min hastigheter'!$E$5,100,IF($E979&lt;='2. Velg maks og min hastigheter'!$E$6,125,IF($E979&lt;='2. Velg maks og min hastigheter'!$E$7,160,IF($E979&lt;='2. Velg maks og min hastigheter'!$E$8,200,IF($E979&lt;='2. Velg maks og min hastigheter'!$E$9,250,IF($E979&lt;='2. Velg maks og min hastigheter'!$E$10,315,IF($E979&lt;='2. Velg maks og min hastigheter'!$E$11,400,IF($E979&lt;='2. Velg maks og min hastigheter'!$E$12,500,IF($E979&lt;='2. Velg maks og min hastigheter'!$E$13,630,"Bruk rektangulært")))))))))))</f>
        <v/>
      </c>
      <c r="G979" s="170"/>
      <c r="H979" s="170"/>
      <c r="I979" s="172" t="str">
        <f>IFERROR(IF(OR($E979="",F979=""),"",IF(AND(F979="Bruk rektangulært",G979=""),"",ROUND(IF(G979&lt;&gt;"",IF( VLOOKUP(G979,'Dim, min og maks'!$A$2:$F$54,6,FALSE)&lt;&gt;0,'1. Prosjekteringsverktøy'!E979/3600/VLOOKUP(G979,'Dim, min og maks'!$A$2:$F$54,6,FALSE),(E979/3600)/(((G979/2/1000))^2*PI())),IF( VLOOKUP(F979,'Dim, min og maks'!$A$2:$F$54,6,FALSE)&lt;&gt;0,'1. Prosjekteringsverktøy'!E979/3600/VLOOKUP($F979,'Dim, min og maks'!$A$2:$F$54,6,FALSE),($E979/3600)/((($F979/2/1000))^2*PI()))),1))),"Dim finnes ikke")</f>
        <v/>
      </c>
      <c r="J979" s="173" t="str">
        <f>IFERROR(ROUND(IF($F979=0,"",IF(H979=CAV!$A$3,E979,IF(G979&lt;&gt;"",IF($G979=100,'2. Velg maks og min hastigheter'!$H$5,IF($G979=125,'2. Velg maks og min hastigheter'!$H$6,IF($G979=160,'2. Velg maks og min hastigheter'!$H$7,IF($G979=200,'2. Velg maks og min hastigheter'!$H$8,IF($G979=250,'2. Velg maks og min hastigheter'!$H$9,IF($G979=315,'2. Velg maks og min hastigheter'!$H$10,IF($G979=400,'2. Velg maks og min hastigheter'!$H$11,IF($G979=500,'2. Velg maks og min hastigheter'!$H$12,IF($G979=630,'2. Velg maks og min hastigheter'!$H$13,VLOOKUP($G979,'Dim, min og maks'!$A$11:$H$54,6,FALSE)*3600*1.5))))))))),IF($F979=100,'2. Velg maks og min hastigheter'!$H$5,IF($F979=125,'2. Velg maks og min hastigheter'!$H$6,IF($F979=160,'2. Velg maks og min hastigheter'!$H$7,IF($F979=200,'2. Velg maks og min hastigheter'!$H$8,IF($F979=250,'2. Velg maks og min hastigheter'!$H$9,IF($F979=315,'2. Velg maks og min hastigheter'!$H$10,IF($F979=400,'2. Velg maks og min hastigheter'!$H$11,IF($F979=500,'2. Velg maks og min hastigheter'!$H$12,IF($F979=630,'2. Velg maks og min hastigheter'!$H$13,VLOOKUP($F979,'Dim, min og maks'!$A$11:$H$54,6,FALSE)*3600*1.5)))))))))))),0),"")</f>
        <v/>
      </c>
      <c r="K979" s="174"/>
      <c r="L979" s="175" t="str">
        <f t="shared" si="33"/>
        <v/>
      </c>
      <c r="M979" s="233" t="str">
        <f t="shared" si="34"/>
        <v/>
      </c>
      <c r="N979" s="233"/>
      <c r="O979" s="233"/>
      <c r="P979" s="164"/>
    </row>
    <row r="980" spans="1:16" ht="15" customHeight="1" x14ac:dyDescent="0.3">
      <c r="A980" s="155"/>
      <c r="B980" s="174" t="s">
        <v>425</v>
      </c>
      <c r="C980" s="164"/>
      <c r="D980" s="164"/>
      <c r="E980" s="164"/>
      <c r="F980" s="169" t="str">
        <f>IF($E980&lt;20,"",IF(H980=CAV!$A$3,IF($E980&lt;='CAV hastighet'!$E$5,100,IF($E980&lt;='CAV hastighet'!$E$6,125,IF($E980&lt;='CAV hastighet'!$E$7,160,IF($E980&lt;='CAV hastighet'!$E$8,200,IF($E980&lt;='CAV hastighet'!$E$9,250,IF($E980&lt;='CAV hastighet'!$E$10,315,IF($E980&lt;='CAV hastighet'!$E$11,400,IF($E980&lt;='CAV hastighet'!$E$12,500,IF($E980&lt;='CAV hastighet'!$E$13,630,"Dim må overstyres"))))))))),IF($E980&lt;='2. Velg maks og min hastigheter'!$E$5,100,IF($E980&lt;='2. Velg maks og min hastigheter'!$E$6,125,IF($E980&lt;='2. Velg maks og min hastigheter'!$E$7,160,IF($E980&lt;='2. Velg maks og min hastigheter'!$E$8,200,IF($E980&lt;='2. Velg maks og min hastigheter'!$E$9,250,IF($E980&lt;='2. Velg maks og min hastigheter'!$E$10,315,IF($E980&lt;='2. Velg maks og min hastigheter'!$E$11,400,IF($E980&lt;='2. Velg maks og min hastigheter'!$E$12,500,IF($E980&lt;='2. Velg maks og min hastigheter'!$E$13,630,"Bruk rektangulært")))))))))))</f>
        <v/>
      </c>
      <c r="G980" s="170"/>
      <c r="H980" s="170"/>
      <c r="I980" s="172" t="str">
        <f>IFERROR(IF(OR($E980="",F980=""),"",IF(AND(F980="Bruk rektangulært",G980=""),"",ROUND(IF(G980&lt;&gt;"",IF( VLOOKUP(G980,'Dim, min og maks'!$A$2:$F$54,6,FALSE)&lt;&gt;0,'1. Prosjekteringsverktøy'!E980/3600/VLOOKUP(G980,'Dim, min og maks'!$A$2:$F$54,6,FALSE),(E980/3600)/(((G980/2/1000))^2*PI())),IF( VLOOKUP(F980,'Dim, min og maks'!$A$2:$F$54,6,FALSE)&lt;&gt;0,'1. Prosjekteringsverktøy'!E980/3600/VLOOKUP($F980,'Dim, min og maks'!$A$2:$F$54,6,FALSE),($E980/3600)/((($F980/2/1000))^2*PI()))),1))),"Dim finnes ikke")</f>
        <v/>
      </c>
      <c r="J980" s="173" t="str">
        <f>IFERROR(ROUND(IF($F980=0,"",IF(H980=CAV!$A$3,E980,IF(G980&lt;&gt;"",IF($G980=100,'2. Velg maks og min hastigheter'!$H$5,IF($G980=125,'2. Velg maks og min hastigheter'!$H$6,IF($G980=160,'2. Velg maks og min hastigheter'!$H$7,IF($G980=200,'2. Velg maks og min hastigheter'!$H$8,IF($G980=250,'2. Velg maks og min hastigheter'!$H$9,IF($G980=315,'2. Velg maks og min hastigheter'!$H$10,IF($G980=400,'2. Velg maks og min hastigheter'!$H$11,IF($G980=500,'2. Velg maks og min hastigheter'!$H$12,IF($G980=630,'2. Velg maks og min hastigheter'!$H$13,VLOOKUP($G980,'Dim, min og maks'!$A$11:$H$54,6,FALSE)*3600*1.5))))))))),IF($F980=100,'2. Velg maks og min hastigheter'!$H$5,IF($F980=125,'2. Velg maks og min hastigheter'!$H$6,IF($F980=160,'2. Velg maks og min hastigheter'!$H$7,IF($F980=200,'2. Velg maks og min hastigheter'!$H$8,IF($F980=250,'2. Velg maks og min hastigheter'!$H$9,IF($F980=315,'2. Velg maks og min hastigheter'!$H$10,IF($F980=400,'2. Velg maks og min hastigheter'!$H$11,IF($F980=500,'2. Velg maks og min hastigheter'!$H$12,IF($F980=630,'2. Velg maks og min hastigheter'!$H$13,VLOOKUP($F980,'Dim, min og maks'!$A$11:$H$54,6,FALSE)*3600*1.5)))))))))))),0),"")</f>
        <v/>
      </c>
      <c r="K980" s="174"/>
      <c r="L980" s="175" t="str">
        <f t="shared" si="33"/>
        <v/>
      </c>
      <c r="M980" s="233" t="str">
        <f t="shared" si="34"/>
        <v/>
      </c>
      <c r="N980" s="233"/>
      <c r="O980" s="233"/>
      <c r="P980" s="164"/>
    </row>
    <row r="981" spans="1:16" ht="15" customHeight="1" x14ac:dyDescent="0.3">
      <c r="A981" s="155"/>
      <c r="B981" s="174" t="s">
        <v>425</v>
      </c>
      <c r="C981" s="164"/>
      <c r="D981" s="164"/>
      <c r="E981" s="164"/>
      <c r="F981" s="169" t="str">
        <f>IF($E981&lt;20,"",IF(H981=CAV!$A$3,IF($E981&lt;='CAV hastighet'!$E$5,100,IF($E981&lt;='CAV hastighet'!$E$6,125,IF($E981&lt;='CAV hastighet'!$E$7,160,IF($E981&lt;='CAV hastighet'!$E$8,200,IF($E981&lt;='CAV hastighet'!$E$9,250,IF($E981&lt;='CAV hastighet'!$E$10,315,IF($E981&lt;='CAV hastighet'!$E$11,400,IF($E981&lt;='CAV hastighet'!$E$12,500,IF($E981&lt;='CAV hastighet'!$E$13,630,"Dim må overstyres"))))))))),IF($E981&lt;='2. Velg maks og min hastigheter'!$E$5,100,IF($E981&lt;='2. Velg maks og min hastigheter'!$E$6,125,IF($E981&lt;='2. Velg maks og min hastigheter'!$E$7,160,IF($E981&lt;='2. Velg maks og min hastigheter'!$E$8,200,IF($E981&lt;='2. Velg maks og min hastigheter'!$E$9,250,IF($E981&lt;='2. Velg maks og min hastigheter'!$E$10,315,IF($E981&lt;='2. Velg maks og min hastigheter'!$E$11,400,IF($E981&lt;='2. Velg maks og min hastigheter'!$E$12,500,IF($E981&lt;='2. Velg maks og min hastigheter'!$E$13,630,"Bruk rektangulært")))))))))))</f>
        <v/>
      </c>
      <c r="G981" s="170"/>
      <c r="H981" s="170"/>
      <c r="I981" s="172" t="str">
        <f>IFERROR(IF(OR($E981="",F981=""),"",IF(AND(F981="Bruk rektangulært",G981=""),"",ROUND(IF(G981&lt;&gt;"",IF( VLOOKUP(G981,'Dim, min og maks'!$A$2:$F$54,6,FALSE)&lt;&gt;0,'1. Prosjekteringsverktøy'!E981/3600/VLOOKUP(G981,'Dim, min og maks'!$A$2:$F$54,6,FALSE),(E981/3600)/(((G981/2/1000))^2*PI())),IF( VLOOKUP(F981,'Dim, min og maks'!$A$2:$F$54,6,FALSE)&lt;&gt;0,'1. Prosjekteringsverktøy'!E981/3600/VLOOKUP($F981,'Dim, min og maks'!$A$2:$F$54,6,FALSE),($E981/3600)/((($F981/2/1000))^2*PI()))),1))),"Dim finnes ikke")</f>
        <v/>
      </c>
      <c r="J981" s="173" t="str">
        <f>IFERROR(ROUND(IF($F981=0,"",IF(H981=CAV!$A$3,E981,IF(G981&lt;&gt;"",IF($G981=100,'2. Velg maks og min hastigheter'!$H$5,IF($G981=125,'2. Velg maks og min hastigheter'!$H$6,IF($G981=160,'2. Velg maks og min hastigheter'!$H$7,IF($G981=200,'2. Velg maks og min hastigheter'!$H$8,IF($G981=250,'2. Velg maks og min hastigheter'!$H$9,IF($G981=315,'2. Velg maks og min hastigheter'!$H$10,IF($G981=400,'2. Velg maks og min hastigheter'!$H$11,IF($G981=500,'2. Velg maks og min hastigheter'!$H$12,IF($G981=630,'2. Velg maks og min hastigheter'!$H$13,VLOOKUP($G981,'Dim, min og maks'!$A$11:$H$54,6,FALSE)*3600*1.5))))))))),IF($F981=100,'2. Velg maks og min hastigheter'!$H$5,IF($F981=125,'2. Velg maks og min hastigheter'!$H$6,IF($F981=160,'2. Velg maks og min hastigheter'!$H$7,IF($F981=200,'2. Velg maks og min hastigheter'!$H$8,IF($F981=250,'2. Velg maks og min hastigheter'!$H$9,IF($F981=315,'2. Velg maks og min hastigheter'!$H$10,IF($F981=400,'2. Velg maks og min hastigheter'!$H$11,IF($F981=500,'2. Velg maks og min hastigheter'!$H$12,IF($F981=630,'2. Velg maks og min hastigheter'!$H$13,VLOOKUP($F981,'Dim, min og maks'!$A$11:$H$54,6,FALSE)*3600*1.5)))))))))))),0),"")</f>
        <v/>
      </c>
      <c r="K981" s="174"/>
      <c r="L981" s="175" t="str">
        <f t="shared" si="33"/>
        <v/>
      </c>
      <c r="M981" s="233" t="str">
        <f t="shared" si="34"/>
        <v/>
      </c>
      <c r="N981" s="233"/>
      <c r="O981" s="233"/>
      <c r="P981" s="164"/>
    </row>
    <row r="982" spans="1:16" ht="15" customHeight="1" x14ac:dyDescent="0.3">
      <c r="A982" s="155"/>
      <c r="B982" s="174" t="s">
        <v>425</v>
      </c>
      <c r="C982" s="164"/>
      <c r="D982" s="164"/>
      <c r="E982" s="164"/>
      <c r="F982" s="169" t="str">
        <f>IF($E982&lt;20,"",IF(H982=CAV!$A$3,IF($E982&lt;='CAV hastighet'!$E$5,100,IF($E982&lt;='CAV hastighet'!$E$6,125,IF($E982&lt;='CAV hastighet'!$E$7,160,IF($E982&lt;='CAV hastighet'!$E$8,200,IF($E982&lt;='CAV hastighet'!$E$9,250,IF($E982&lt;='CAV hastighet'!$E$10,315,IF($E982&lt;='CAV hastighet'!$E$11,400,IF($E982&lt;='CAV hastighet'!$E$12,500,IF($E982&lt;='CAV hastighet'!$E$13,630,"Dim må overstyres"))))))))),IF($E982&lt;='2. Velg maks og min hastigheter'!$E$5,100,IF($E982&lt;='2. Velg maks og min hastigheter'!$E$6,125,IF($E982&lt;='2. Velg maks og min hastigheter'!$E$7,160,IF($E982&lt;='2. Velg maks og min hastigheter'!$E$8,200,IF($E982&lt;='2. Velg maks og min hastigheter'!$E$9,250,IF($E982&lt;='2. Velg maks og min hastigheter'!$E$10,315,IF($E982&lt;='2. Velg maks og min hastigheter'!$E$11,400,IF($E982&lt;='2. Velg maks og min hastigheter'!$E$12,500,IF($E982&lt;='2. Velg maks og min hastigheter'!$E$13,630,"Bruk rektangulært")))))))))))</f>
        <v/>
      </c>
      <c r="G982" s="170"/>
      <c r="H982" s="170"/>
      <c r="I982" s="172" t="str">
        <f>IFERROR(IF(OR($E982="",F982=""),"",IF(AND(F982="Bruk rektangulært",G982=""),"",ROUND(IF(G982&lt;&gt;"",IF( VLOOKUP(G982,'Dim, min og maks'!$A$2:$F$54,6,FALSE)&lt;&gt;0,'1. Prosjekteringsverktøy'!E982/3600/VLOOKUP(G982,'Dim, min og maks'!$A$2:$F$54,6,FALSE),(E982/3600)/(((G982/2/1000))^2*PI())),IF( VLOOKUP(F982,'Dim, min og maks'!$A$2:$F$54,6,FALSE)&lt;&gt;0,'1. Prosjekteringsverktøy'!E982/3600/VLOOKUP($F982,'Dim, min og maks'!$A$2:$F$54,6,FALSE),($E982/3600)/((($F982/2/1000))^2*PI()))),1))),"Dim finnes ikke")</f>
        <v/>
      </c>
      <c r="J982" s="173" t="str">
        <f>IFERROR(ROUND(IF($F982=0,"",IF(H982=CAV!$A$3,E982,IF(G982&lt;&gt;"",IF($G982=100,'2. Velg maks og min hastigheter'!$H$5,IF($G982=125,'2. Velg maks og min hastigheter'!$H$6,IF($G982=160,'2. Velg maks og min hastigheter'!$H$7,IF($G982=200,'2. Velg maks og min hastigheter'!$H$8,IF($G982=250,'2. Velg maks og min hastigheter'!$H$9,IF($G982=315,'2. Velg maks og min hastigheter'!$H$10,IF($G982=400,'2. Velg maks og min hastigheter'!$H$11,IF($G982=500,'2. Velg maks og min hastigheter'!$H$12,IF($G982=630,'2. Velg maks og min hastigheter'!$H$13,VLOOKUP($G982,'Dim, min og maks'!$A$11:$H$54,6,FALSE)*3600*1.5))))))))),IF($F982=100,'2. Velg maks og min hastigheter'!$H$5,IF($F982=125,'2. Velg maks og min hastigheter'!$H$6,IF($F982=160,'2. Velg maks og min hastigheter'!$H$7,IF($F982=200,'2. Velg maks og min hastigheter'!$H$8,IF($F982=250,'2. Velg maks og min hastigheter'!$H$9,IF($F982=315,'2. Velg maks og min hastigheter'!$H$10,IF($F982=400,'2. Velg maks og min hastigheter'!$H$11,IF($F982=500,'2. Velg maks og min hastigheter'!$H$12,IF($F982=630,'2. Velg maks og min hastigheter'!$H$13,VLOOKUP($F982,'Dim, min og maks'!$A$11:$H$54,6,FALSE)*3600*1.5)))))))))))),0),"")</f>
        <v/>
      </c>
      <c r="K982" s="174"/>
      <c r="L982" s="175" t="str">
        <f t="shared" si="33"/>
        <v/>
      </c>
      <c r="M982" s="233" t="str">
        <f t="shared" si="34"/>
        <v/>
      </c>
      <c r="N982" s="233"/>
      <c r="O982" s="233"/>
      <c r="P982" s="164"/>
    </row>
    <row r="983" spans="1:16" ht="15" customHeight="1" x14ac:dyDescent="0.3">
      <c r="A983" s="155"/>
      <c r="B983" s="174" t="s">
        <v>425</v>
      </c>
      <c r="C983" s="164"/>
      <c r="D983" s="164"/>
      <c r="E983" s="164"/>
      <c r="F983" s="169" t="str">
        <f>IF($E983&lt;20,"",IF(H983=CAV!$A$3,IF($E983&lt;='CAV hastighet'!$E$5,100,IF($E983&lt;='CAV hastighet'!$E$6,125,IF($E983&lt;='CAV hastighet'!$E$7,160,IF($E983&lt;='CAV hastighet'!$E$8,200,IF($E983&lt;='CAV hastighet'!$E$9,250,IF($E983&lt;='CAV hastighet'!$E$10,315,IF($E983&lt;='CAV hastighet'!$E$11,400,IF($E983&lt;='CAV hastighet'!$E$12,500,IF($E983&lt;='CAV hastighet'!$E$13,630,"Dim må overstyres"))))))))),IF($E983&lt;='2. Velg maks og min hastigheter'!$E$5,100,IF($E983&lt;='2. Velg maks og min hastigheter'!$E$6,125,IF($E983&lt;='2. Velg maks og min hastigheter'!$E$7,160,IF($E983&lt;='2. Velg maks og min hastigheter'!$E$8,200,IF($E983&lt;='2. Velg maks og min hastigheter'!$E$9,250,IF($E983&lt;='2. Velg maks og min hastigheter'!$E$10,315,IF($E983&lt;='2. Velg maks og min hastigheter'!$E$11,400,IF($E983&lt;='2. Velg maks og min hastigheter'!$E$12,500,IF($E983&lt;='2. Velg maks og min hastigheter'!$E$13,630,"Bruk rektangulært")))))))))))</f>
        <v/>
      </c>
      <c r="G983" s="170"/>
      <c r="H983" s="170"/>
      <c r="I983" s="172" t="str">
        <f>IFERROR(IF(OR($E983="",F983=""),"",IF(AND(F983="Bruk rektangulært",G983=""),"",ROUND(IF(G983&lt;&gt;"",IF( VLOOKUP(G983,'Dim, min og maks'!$A$2:$F$54,6,FALSE)&lt;&gt;0,'1. Prosjekteringsverktøy'!E983/3600/VLOOKUP(G983,'Dim, min og maks'!$A$2:$F$54,6,FALSE),(E983/3600)/(((G983/2/1000))^2*PI())),IF( VLOOKUP(F983,'Dim, min og maks'!$A$2:$F$54,6,FALSE)&lt;&gt;0,'1. Prosjekteringsverktøy'!E983/3600/VLOOKUP($F983,'Dim, min og maks'!$A$2:$F$54,6,FALSE),($E983/3600)/((($F983/2/1000))^2*PI()))),1))),"Dim finnes ikke")</f>
        <v/>
      </c>
      <c r="J983" s="173" t="str">
        <f>IFERROR(ROUND(IF($F983=0,"",IF(H983=CAV!$A$3,E983,IF(G983&lt;&gt;"",IF($G983=100,'2. Velg maks og min hastigheter'!$H$5,IF($G983=125,'2. Velg maks og min hastigheter'!$H$6,IF($G983=160,'2. Velg maks og min hastigheter'!$H$7,IF($G983=200,'2. Velg maks og min hastigheter'!$H$8,IF($G983=250,'2. Velg maks og min hastigheter'!$H$9,IF($G983=315,'2. Velg maks og min hastigheter'!$H$10,IF($G983=400,'2. Velg maks og min hastigheter'!$H$11,IF($G983=500,'2. Velg maks og min hastigheter'!$H$12,IF($G983=630,'2. Velg maks og min hastigheter'!$H$13,VLOOKUP($G983,'Dim, min og maks'!$A$11:$H$54,6,FALSE)*3600*1.5))))))))),IF($F983=100,'2. Velg maks og min hastigheter'!$H$5,IF($F983=125,'2. Velg maks og min hastigheter'!$H$6,IF($F983=160,'2. Velg maks og min hastigheter'!$H$7,IF($F983=200,'2. Velg maks og min hastigheter'!$H$8,IF($F983=250,'2. Velg maks og min hastigheter'!$H$9,IF($F983=315,'2. Velg maks og min hastigheter'!$H$10,IF($F983=400,'2. Velg maks og min hastigheter'!$H$11,IF($F983=500,'2. Velg maks og min hastigheter'!$H$12,IF($F983=630,'2. Velg maks og min hastigheter'!$H$13,VLOOKUP($F983,'Dim, min og maks'!$A$11:$H$54,6,FALSE)*3600*1.5)))))))))))),0),"")</f>
        <v/>
      </c>
      <c r="K983" s="174"/>
      <c r="L983" s="175" t="str">
        <f t="shared" si="33"/>
        <v/>
      </c>
      <c r="M983" s="233" t="str">
        <f t="shared" si="34"/>
        <v/>
      </c>
      <c r="N983" s="233"/>
      <c r="O983" s="233"/>
      <c r="P983" s="164"/>
    </row>
    <row r="984" spans="1:16" ht="15" customHeight="1" x14ac:dyDescent="0.3">
      <c r="A984" s="155"/>
      <c r="B984" s="174" t="s">
        <v>425</v>
      </c>
      <c r="C984" s="164"/>
      <c r="D984" s="164"/>
      <c r="E984" s="164"/>
      <c r="F984" s="169" t="str">
        <f>IF($E984&lt;20,"",IF(H984=CAV!$A$3,IF($E984&lt;='CAV hastighet'!$E$5,100,IF($E984&lt;='CAV hastighet'!$E$6,125,IF($E984&lt;='CAV hastighet'!$E$7,160,IF($E984&lt;='CAV hastighet'!$E$8,200,IF($E984&lt;='CAV hastighet'!$E$9,250,IF($E984&lt;='CAV hastighet'!$E$10,315,IF($E984&lt;='CAV hastighet'!$E$11,400,IF($E984&lt;='CAV hastighet'!$E$12,500,IF($E984&lt;='CAV hastighet'!$E$13,630,"Dim må overstyres"))))))))),IF($E984&lt;='2. Velg maks og min hastigheter'!$E$5,100,IF($E984&lt;='2. Velg maks og min hastigheter'!$E$6,125,IF($E984&lt;='2. Velg maks og min hastigheter'!$E$7,160,IF($E984&lt;='2. Velg maks og min hastigheter'!$E$8,200,IF($E984&lt;='2. Velg maks og min hastigheter'!$E$9,250,IF($E984&lt;='2. Velg maks og min hastigheter'!$E$10,315,IF($E984&lt;='2. Velg maks og min hastigheter'!$E$11,400,IF($E984&lt;='2. Velg maks og min hastigheter'!$E$12,500,IF($E984&lt;='2. Velg maks og min hastigheter'!$E$13,630,"Bruk rektangulært")))))))))))</f>
        <v/>
      </c>
      <c r="G984" s="170"/>
      <c r="H984" s="170"/>
      <c r="I984" s="172" t="str">
        <f>IFERROR(IF(OR($E984="",F984=""),"",IF(AND(F984="Bruk rektangulært",G984=""),"",ROUND(IF(G984&lt;&gt;"",IF( VLOOKUP(G984,'Dim, min og maks'!$A$2:$F$54,6,FALSE)&lt;&gt;0,'1. Prosjekteringsverktøy'!E984/3600/VLOOKUP(G984,'Dim, min og maks'!$A$2:$F$54,6,FALSE),(E984/3600)/(((G984/2/1000))^2*PI())),IF( VLOOKUP(F984,'Dim, min og maks'!$A$2:$F$54,6,FALSE)&lt;&gt;0,'1. Prosjekteringsverktøy'!E984/3600/VLOOKUP($F984,'Dim, min og maks'!$A$2:$F$54,6,FALSE),($E984/3600)/((($F984/2/1000))^2*PI()))),1))),"Dim finnes ikke")</f>
        <v/>
      </c>
      <c r="J984" s="173" t="str">
        <f>IFERROR(ROUND(IF($F984=0,"",IF(H984=CAV!$A$3,E984,IF(G984&lt;&gt;"",IF($G984=100,'2. Velg maks og min hastigheter'!$H$5,IF($G984=125,'2. Velg maks og min hastigheter'!$H$6,IF($G984=160,'2. Velg maks og min hastigheter'!$H$7,IF($G984=200,'2. Velg maks og min hastigheter'!$H$8,IF($G984=250,'2. Velg maks og min hastigheter'!$H$9,IF($G984=315,'2. Velg maks og min hastigheter'!$H$10,IF($G984=400,'2. Velg maks og min hastigheter'!$H$11,IF($G984=500,'2. Velg maks og min hastigheter'!$H$12,IF($G984=630,'2. Velg maks og min hastigheter'!$H$13,VLOOKUP($G984,'Dim, min og maks'!$A$11:$H$54,6,FALSE)*3600*1.5))))))))),IF($F984=100,'2. Velg maks og min hastigheter'!$H$5,IF($F984=125,'2. Velg maks og min hastigheter'!$H$6,IF($F984=160,'2. Velg maks og min hastigheter'!$H$7,IF($F984=200,'2. Velg maks og min hastigheter'!$H$8,IF($F984=250,'2. Velg maks og min hastigheter'!$H$9,IF($F984=315,'2. Velg maks og min hastigheter'!$H$10,IF($F984=400,'2. Velg maks og min hastigheter'!$H$11,IF($F984=500,'2. Velg maks og min hastigheter'!$H$12,IF($F984=630,'2. Velg maks og min hastigheter'!$H$13,VLOOKUP($F984,'Dim, min og maks'!$A$11:$H$54,6,FALSE)*3600*1.5)))))))))))),0),"")</f>
        <v/>
      </c>
      <c r="K984" s="174"/>
      <c r="L984" s="175" t="str">
        <f t="shared" si="33"/>
        <v/>
      </c>
      <c r="M984" s="233" t="str">
        <f t="shared" si="34"/>
        <v/>
      </c>
      <c r="N984" s="233"/>
      <c r="O984" s="233"/>
      <c r="P984" s="164"/>
    </row>
    <row r="985" spans="1:16" ht="15" customHeight="1" x14ac:dyDescent="0.3">
      <c r="A985" s="155"/>
      <c r="B985" s="174" t="s">
        <v>425</v>
      </c>
      <c r="C985" s="164"/>
      <c r="D985" s="164"/>
      <c r="E985" s="164"/>
      <c r="F985" s="169" t="str">
        <f>IF($E985&lt;20,"",IF(H985=CAV!$A$3,IF($E985&lt;='CAV hastighet'!$E$5,100,IF($E985&lt;='CAV hastighet'!$E$6,125,IF($E985&lt;='CAV hastighet'!$E$7,160,IF($E985&lt;='CAV hastighet'!$E$8,200,IF($E985&lt;='CAV hastighet'!$E$9,250,IF($E985&lt;='CAV hastighet'!$E$10,315,IF($E985&lt;='CAV hastighet'!$E$11,400,IF($E985&lt;='CAV hastighet'!$E$12,500,IF($E985&lt;='CAV hastighet'!$E$13,630,"Dim må overstyres"))))))))),IF($E985&lt;='2. Velg maks og min hastigheter'!$E$5,100,IF($E985&lt;='2. Velg maks og min hastigheter'!$E$6,125,IF($E985&lt;='2. Velg maks og min hastigheter'!$E$7,160,IF($E985&lt;='2. Velg maks og min hastigheter'!$E$8,200,IF($E985&lt;='2. Velg maks og min hastigheter'!$E$9,250,IF($E985&lt;='2. Velg maks og min hastigheter'!$E$10,315,IF($E985&lt;='2. Velg maks og min hastigheter'!$E$11,400,IF($E985&lt;='2. Velg maks og min hastigheter'!$E$12,500,IF($E985&lt;='2. Velg maks og min hastigheter'!$E$13,630,"Bruk rektangulært")))))))))))</f>
        <v/>
      </c>
      <c r="G985" s="170"/>
      <c r="H985" s="170"/>
      <c r="I985" s="172" t="str">
        <f>IFERROR(IF(OR($E985="",F985=""),"",IF(AND(F985="Bruk rektangulært",G985=""),"",ROUND(IF(G985&lt;&gt;"",IF( VLOOKUP(G985,'Dim, min og maks'!$A$2:$F$54,6,FALSE)&lt;&gt;0,'1. Prosjekteringsverktøy'!E985/3600/VLOOKUP(G985,'Dim, min og maks'!$A$2:$F$54,6,FALSE),(E985/3600)/(((G985/2/1000))^2*PI())),IF( VLOOKUP(F985,'Dim, min og maks'!$A$2:$F$54,6,FALSE)&lt;&gt;0,'1. Prosjekteringsverktøy'!E985/3600/VLOOKUP($F985,'Dim, min og maks'!$A$2:$F$54,6,FALSE),($E985/3600)/((($F985/2/1000))^2*PI()))),1))),"Dim finnes ikke")</f>
        <v/>
      </c>
      <c r="J985" s="173" t="str">
        <f>IFERROR(ROUND(IF($F985=0,"",IF(H985=CAV!$A$3,E985,IF(G985&lt;&gt;"",IF($G985=100,'2. Velg maks og min hastigheter'!$H$5,IF($G985=125,'2. Velg maks og min hastigheter'!$H$6,IF($G985=160,'2. Velg maks og min hastigheter'!$H$7,IF($G985=200,'2. Velg maks og min hastigheter'!$H$8,IF($G985=250,'2. Velg maks og min hastigheter'!$H$9,IF($G985=315,'2. Velg maks og min hastigheter'!$H$10,IF($G985=400,'2. Velg maks og min hastigheter'!$H$11,IF($G985=500,'2. Velg maks og min hastigheter'!$H$12,IF($G985=630,'2. Velg maks og min hastigheter'!$H$13,VLOOKUP($G985,'Dim, min og maks'!$A$11:$H$54,6,FALSE)*3600*1.5))))))))),IF($F985=100,'2. Velg maks og min hastigheter'!$H$5,IF($F985=125,'2. Velg maks og min hastigheter'!$H$6,IF($F985=160,'2. Velg maks og min hastigheter'!$H$7,IF($F985=200,'2. Velg maks og min hastigheter'!$H$8,IF($F985=250,'2. Velg maks og min hastigheter'!$H$9,IF($F985=315,'2. Velg maks og min hastigheter'!$H$10,IF($F985=400,'2. Velg maks og min hastigheter'!$H$11,IF($F985=500,'2. Velg maks og min hastigheter'!$H$12,IF($F985=630,'2. Velg maks og min hastigheter'!$H$13,VLOOKUP($F985,'Dim, min og maks'!$A$11:$H$54,6,FALSE)*3600*1.5)))))))))))),0),"")</f>
        <v/>
      </c>
      <c r="K985" s="174"/>
      <c r="L985" s="175" t="str">
        <f t="shared" si="33"/>
        <v/>
      </c>
      <c r="M985" s="233" t="str">
        <f t="shared" si="34"/>
        <v/>
      </c>
      <c r="N985" s="233"/>
      <c r="O985" s="233"/>
      <c r="P985" s="164"/>
    </row>
    <row r="986" spans="1:16" ht="15" customHeight="1" x14ac:dyDescent="0.3">
      <c r="A986" s="155"/>
      <c r="B986" s="174" t="s">
        <v>425</v>
      </c>
      <c r="C986" s="164"/>
      <c r="D986" s="164"/>
      <c r="E986" s="164"/>
      <c r="F986" s="169" t="str">
        <f>IF($E986&lt;20,"",IF(H986=CAV!$A$3,IF($E986&lt;='CAV hastighet'!$E$5,100,IF($E986&lt;='CAV hastighet'!$E$6,125,IF($E986&lt;='CAV hastighet'!$E$7,160,IF($E986&lt;='CAV hastighet'!$E$8,200,IF($E986&lt;='CAV hastighet'!$E$9,250,IF($E986&lt;='CAV hastighet'!$E$10,315,IF($E986&lt;='CAV hastighet'!$E$11,400,IF($E986&lt;='CAV hastighet'!$E$12,500,IF($E986&lt;='CAV hastighet'!$E$13,630,"Dim må overstyres"))))))))),IF($E986&lt;='2. Velg maks og min hastigheter'!$E$5,100,IF($E986&lt;='2. Velg maks og min hastigheter'!$E$6,125,IF($E986&lt;='2. Velg maks og min hastigheter'!$E$7,160,IF($E986&lt;='2. Velg maks og min hastigheter'!$E$8,200,IF($E986&lt;='2. Velg maks og min hastigheter'!$E$9,250,IF($E986&lt;='2. Velg maks og min hastigheter'!$E$10,315,IF($E986&lt;='2. Velg maks og min hastigheter'!$E$11,400,IF($E986&lt;='2. Velg maks og min hastigheter'!$E$12,500,IF($E986&lt;='2. Velg maks og min hastigheter'!$E$13,630,"Bruk rektangulært")))))))))))</f>
        <v/>
      </c>
      <c r="G986" s="170"/>
      <c r="H986" s="170"/>
      <c r="I986" s="172" t="str">
        <f>IFERROR(IF(OR($E986="",F986=""),"",IF(AND(F986="Bruk rektangulært",G986=""),"",ROUND(IF(G986&lt;&gt;"",IF( VLOOKUP(G986,'Dim, min og maks'!$A$2:$F$54,6,FALSE)&lt;&gt;0,'1. Prosjekteringsverktøy'!E986/3600/VLOOKUP(G986,'Dim, min og maks'!$A$2:$F$54,6,FALSE),(E986/3600)/(((G986/2/1000))^2*PI())),IF( VLOOKUP(F986,'Dim, min og maks'!$A$2:$F$54,6,FALSE)&lt;&gt;0,'1. Prosjekteringsverktøy'!E986/3600/VLOOKUP($F986,'Dim, min og maks'!$A$2:$F$54,6,FALSE),($E986/3600)/((($F986/2/1000))^2*PI()))),1))),"Dim finnes ikke")</f>
        <v/>
      </c>
      <c r="J986" s="173" t="str">
        <f>IFERROR(ROUND(IF($F986=0,"",IF(H986=CAV!$A$3,E986,IF(G986&lt;&gt;"",IF($G986=100,'2. Velg maks og min hastigheter'!$H$5,IF($G986=125,'2. Velg maks og min hastigheter'!$H$6,IF($G986=160,'2. Velg maks og min hastigheter'!$H$7,IF($G986=200,'2. Velg maks og min hastigheter'!$H$8,IF($G986=250,'2. Velg maks og min hastigheter'!$H$9,IF($G986=315,'2. Velg maks og min hastigheter'!$H$10,IF($G986=400,'2. Velg maks og min hastigheter'!$H$11,IF($G986=500,'2. Velg maks og min hastigheter'!$H$12,IF($G986=630,'2. Velg maks og min hastigheter'!$H$13,VLOOKUP($G986,'Dim, min og maks'!$A$11:$H$54,6,FALSE)*3600*1.5))))))))),IF($F986=100,'2. Velg maks og min hastigheter'!$H$5,IF($F986=125,'2. Velg maks og min hastigheter'!$H$6,IF($F986=160,'2. Velg maks og min hastigheter'!$H$7,IF($F986=200,'2. Velg maks og min hastigheter'!$H$8,IF($F986=250,'2. Velg maks og min hastigheter'!$H$9,IF($F986=315,'2. Velg maks og min hastigheter'!$H$10,IF($F986=400,'2. Velg maks og min hastigheter'!$H$11,IF($F986=500,'2. Velg maks og min hastigheter'!$H$12,IF($F986=630,'2. Velg maks og min hastigheter'!$H$13,VLOOKUP($F986,'Dim, min og maks'!$A$11:$H$54,6,FALSE)*3600*1.5)))))))))))),0),"")</f>
        <v/>
      </c>
      <c r="K986" s="174"/>
      <c r="L986" s="175" t="str">
        <f t="shared" si="33"/>
        <v/>
      </c>
      <c r="M986" s="233" t="str">
        <f t="shared" si="34"/>
        <v/>
      </c>
      <c r="N986" s="233"/>
      <c r="O986" s="233"/>
      <c r="P986" s="164"/>
    </row>
    <row r="987" spans="1:16" ht="15" customHeight="1" x14ac:dyDescent="0.3">
      <c r="A987" s="155"/>
      <c r="B987" s="174" t="s">
        <v>425</v>
      </c>
      <c r="C987" s="164"/>
      <c r="D987" s="164"/>
      <c r="E987" s="164"/>
      <c r="F987" s="169" t="str">
        <f>IF($E987&lt;20,"",IF(H987=CAV!$A$3,IF($E987&lt;='CAV hastighet'!$E$5,100,IF($E987&lt;='CAV hastighet'!$E$6,125,IF($E987&lt;='CAV hastighet'!$E$7,160,IF($E987&lt;='CAV hastighet'!$E$8,200,IF($E987&lt;='CAV hastighet'!$E$9,250,IF($E987&lt;='CAV hastighet'!$E$10,315,IF($E987&lt;='CAV hastighet'!$E$11,400,IF($E987&lt;='CAV hastighet'!$E$12,500,IF($E987&lt;='CAV hastighet'!$E$13,630,"Dim må overstyres"))))))))),IF($E987&lt;='2. Velg maks og min hastigheter'!$E$5,100,IF($E987&lt;='2. Velg maks og min hastigheter'!$E$6,125,IF($E987&lt;='2. Velg maks og min hastigheter'!$E$7,160,IF($E987&lt;='2. Velg maks og min hastigheter'!$E$8,200,IF($E987&lt;='2. Velg maks og min hastigheter'!$E$9,250,IF($E987&lt;='2. Velg maks og min hastigheter'!$E$10,315,IF($E987&lt;='2. Velg maks og min hastigheter'!$E$11,400,IF($E987&lt;='2. Velg maks og min hastigheter'!$E$12,500,IF($E987&lt;='2. Velg maks og min hastigheter'!$E$13,630,"Bruk rektangulært")))))))))))</f>
        <v/>
      </c>
      <c r="G987" s="170"/>
      <c r="H987" s="170"/>
      <c r="I987" s="172" t="str">
        <f>IFERROR(IF(OR($E987="",F987=""),"",IF(AND(F987="Bruk rektangulært",G987=""),"",ROUND(IF(G987&lt;&gt;"",IF( VLOOKUP(G987,'Dim, min og maks'!$A$2:$F$54,6,FALSE)&lt;&gt;0,'1. Prosjekteringsverktøy'!E987/3600/VLOOKUP(G987,'Dim, min og maks'!$A$2:$F$54,6,FALSE),(E987/3600)/(((G987/2/1000))^2*PI())),IF( VLOOKUP(F987,'Dim, min og maks'!$A$2:$F$54,6,FALSE)&lt;&gt;0,'1. Prosjekteringsverktøy'!E987/3600/VLOOKUP($F987,'Dim, min og maks'!$A$2:$F$54,6,FALSE),($E987/3600)/((($F987/2/1000))^2*PI()))),1))),"Dim finnes ikke")</f>
        <v/>
      </c>
      <c r="J987" s="173" t="str">
        <f>IFERROR(ROUND(IF($F987=0,"",IF(H987=CAV!$A$3,E987,IF(G987&lt;&gt;"",IF($G987=100,'2. Velg maks og min hastigheter'!$H$5,IF($G987=125,'2. Velg maks og min hastigheter'!$H$6,IF($G987=160,'2. Velg maks og min hastigheter'!$H$7,IF($G987=200,'2. Velg maks og min hastigheter'!$H$8,IF($G987=250,'2. Velg maks og min hastigheter'!$H$9,IF($G987=315,'2. Velg maks og min hastigheter'!$H$10,IF($G987=400,'2. Velg maks og min hastigheter'!$H$11,IF($G987=500,'2. Velg maks og min hastigheter'!$H$12,IF($G987=630,'2. Velg maks og min hastigheter'!$H$13,VLOOKUP($G987,'Dim, min og maks'!$A$11:$H$54,6,FALSE)*3600*1.5))))))))),IF($F987=100,'2. Velg maks og min hastigheter'!$H$5,IF($F987=125,'2. Velg maks og min hastigheter'!$H$6,IF($F987=160,'2. Velg maks og min hastigheter'!$H$7,IF($F987=200,'2. Velg maks og min hastigheter'!$H$8,IF($F987=250,'2. Velg maks og min hastigheter'!$H$9,IF($F987=315,'2. Velg maks og min hastigheter'!$H$10,IF($F987=400,'2. Velg maks og min hastigheter'!$H$11,IF($F987=500,'2. Velg maks og min hastigheter'!$H$12,IF($F987=630,'2. Velg maks og min hastigheter'!$H$13,VLOOKUP($F987,'Dim, min og maks'!$A$11:$H$54,6,FALSE)*3600*1.5)))))))))))),0),"")</f>
        <v/>
      </c>
      <c r="K987" s="174"/>
      <c r="L987" s="175" t="str">
        <f t="shared" si="33"/>
        <v/>
      </c>
      <c r="M987" s="233" t="str">
        <f t="shared" si="34"/>
        <v/>
      </c>
      <c r="N987" s="233"/>
      <c r="O987" s="233"/>
      <c r="P987" s="164"/>
    </row>
    <row r="988" spans="1:16" ht="15" customHeight="1" x14ac:dyDescent="0.3">
      <c r="A988" s="155"/>
      <c r="B988" s="174" t="s">
        <v>425</v>
      </c>
      <c r="C988" s="164"/>
      <c r="D988" s="164"/>
      <c r="E988" s="164"/>
      <c r="F988" s="169" t="str">
        <f>IF($E988&lt;20,"",IF(H988=CAV!$A$3,IF($E988&lt;='CAV hastighet'!$E$5,100,IF($E988&lt;='CAV hastighet'!$E$6,125,IF($E988&lt;='CAV hastighet'!$E$7,160,IF($E988&lt;='CAV hastighet'!$E$8,200,IF($E988&lt;='CAV hastighet'!$E$9,250,IF($E988&lt;='CAV hastighet'!$E$10,315,IF($E988&lt;='CAV hastighet'!$E$11,400,IF($E988&lt;='CAV hastighet'!$E$12,500,IF($E988&lt;='CAV hastighet'!$E$13,630,"Dim må overstyres"))))))))),IF($E988&lt;='2. Velg maks og min hastigheter'!$E$5,100,IF($E988&lt;='2. Velg maks og min hastigheter'!$E$6,125,IF($E988&lt;='2. Velg maks og min hastigheter'!$E$7,160,IF($E988&lt;='2. Velg maks og min hastigheter'!$E$8,200,IF($E988&lt;='2. Velg maks og min hastigheter'!$E$9,250,IF($E988&lt;='2. Velg maks og min hastigheter'!$E$10,315,IF($E988&lt;='2. Velg maks og min hastigheter'!$E$11,400,IF($E988&lt;='2. Velg maks og min hastigheter'!$E$12,500,IF($E988&lt;='2. Velg maks og min hastigheter'!$E$13,630,"Bruk rektangulært")))))))))))</f>
        <v/>
      </c>
      <c r="G988" s="170"/>
      <c r="H988" s="170"/>
      <c r="I988" s="172" t="str">
        <f>IFERROR(IF(OR($E988="",F988=""),"",IF(AND(F988="Bruk rektangulært",G988=""),"",ROUND(IF(G988&lt;&gt;"",IF( VLOOKUP(G988,'Dim, min og maks'!$A$2:$F$54,6,FALSE)&lt;&gt;0,'1. Prosjekteringsverktøy'!E988/3600/VLOOKUP(G988,'Dim, min og maks'!$A$2:$F$54,6,FALSE),(E988/3600)/(((G988/2/1000))^2*PI())),IF( VLOOKUP(F988,'Dim, min og maks'!$A$2:$F$54,6,FALSE)&lt;&gt;0,'1. Prosjekteringsverktøy'!E988/3600/VLOOKUP($F988,'Dim, min og maks'!$A$2:$F$54,6,FALSE),($E988/3600)/((($F988/2/1000))^2*PI()))),1))),"Dim finnes ikke")</f>
        <v/>
      </c>
      <c r="J988" s="173" t="str">
        <f>IFERROR(ROUND(IF($F988=0,"",IF(H988=CAV!$A$3,E988,IF(G988&lt;&gt;"",IF($G988=100,'2. Velg maks og min hastigheter'!$H$5,IF($G988=125,'2. Velg maks og min hastigheter'!$H$6,IF($G988=160,'2. Velg maks og min hastigheter'!$H$7,IF($G988=200,'2. Velg maks og min hastigheter'!$H$8,IF($G988=250,'2. Velg maks og min hastigheter'!$H$9,IF($G988=315,'2. Velg maks og min hastigheter'!$H$10,IF($G988=400,'2. Velg maks og min hastigheter'!$H$11,IF($G988=500,'2. Velg maks og min hastigheter'!$H$12,IF($G988=630,'2. Velg maks og min hastigheter'!$H$13,VLOOKUP($G988,'Dim, min og maks'!$A$11:$H$54,6,FALSE)*3600*1.5))))))))),IF($F988=100,'2. Velg maks og min hastigheter'!$H$5,IF($F988=125,'2. Velg maks og min hastigheter'!$H$6,IF($F988=160,'2. Velg maks og min hastigheter'!$H$7,IF($F988=200,'2. Velg maks og min hastigheter'!$H$8,IF($F988=250,'2. Velg maks og min hastigheter'!$H$9,IF($F988=315,'2. Velg maks og min hastigheter'!$H$10,IF($F988=400,'2. Velg maks og min hastigheter'!$H$11,IF($F988=500,'2. Velg maks og min hastigheter'!$H$12,IF($F988=630,'2. Velg maks og min hastigheter'!$H$13,VLOOKUP($F988,'Dim, min og maks'!$A$11:$H$54,6,FALSE)*3600*1.5)))))))))))),0),"")</f>
        <v/>
      </c>
      <c r="K988" s="174"/>
      <c r="L988" s="175" t="str">
        <f t="shared" si="33"/>
        <v/>
      </c>
      <c r="M988" s="233" t="str">
        <f t="shared" si="34"/>
        <v/>
      </c>
      <c r="N988" s="233"/>
      <c r="O988" s="233"/>
      <c r="P988" s="164"/>
    </row>
    <row r="989" spans="1:16" ht="15" customHeight="1" x14ac:dyDescent="0.3">
      <c r="A989" s="155"/>
      <c r="B989" s="174" t="s">
        <v>425</v>
      </c>
      <c r="C989" s="164"/>
      <c r="D989" s="164"/>
      <c r="E989" s="164"/>
      <c r="F989" s="169" t="str">
        <f>IF($E989&lt;20,"",IF(H989=CAV!$A$3,IF($E989&lt;='CAV hastighet'!$E$5,100,IF($E989&lt;='CAV hastighet'!$E$6,125,IF($E989&lt;='CAV hastighet'!$E$7,160,IF($E989&lt;='CAV hastighet'!$E$8,200,IF($E989&lt;='CAV hastighet'!$E$9,250,IF($E989&lt;='CAV hastighet'!$E$10,315,IF($E989&lt;='CAV hastighet'!$E$11,400,IF($E989&lt;='CAV hastighet'!$E$12,500,IF($E989&lt;='CAV hastighet'!$E$13,630,"Dim må overstyres"))))))))),IF($E989&lt;='2. Velg maks og min hastigheter'!$E$5,100,IF($E989&lt;='2. Velg maks og min hastigheter'!$E$6,125,IF($E989&lt;='2. Velg maks og min hastigheter'!$E$7,160,IF($E989&lt;='2. Velg maks og min hastigheter'!$E$8,200,IF($E989&lt;='2. Velg maks og min hastigheter'!$E$9,250,IF($E989&lt;='2. Velg maks og min hastigheter'!$E$10,315,IF($E989&lt;='2. Velg maks og min hastigheter'!$E$11,400,IF($E989&lt;='2. Velg maks og min hastigheter'!$E$12,500,IF($E989&lt;='2. Velg maks og min hastigheter'!$E$13,630,"Bruk rektangulært")))))))))))</f>
        <v/>
      </c>
      <c r="G989" s="170"/>
      <c r="H989" s="170"/>
      <c r="I989" s="172" t="str">
        <f>IFERROR(IF(OR($E989="",F989=""),"",IF(AND(F989="Bruk rektangulært",G989=""),"",ROUND(IF(G989&lt;&gt;"",IF( VLOOKUP(G989,'Dim, min og maks'!$A$2:$F$54,6,FALSE)&lt;&gt;0,'1. Prosjekteringsverktøy'!E989/3600/VLOOKUP(G989,'Dim, min og maks'!$A$2:$F$54,6,FALSE),(E989/3600)/(((G989/2/1000))^2*PI())),IF( VLOOKUP(F989,'Dim, min og maks'!$A$2:$F$54,6,FALSE)&lt;&gt;0,'1. Prosjekteringsverktøy'!E989/3600/VLOOKUP($F989,'Dim, min og maks'!$A$2:$F$54,6,FALSE),($E989/3600)/((($F989/2/1000))^2*PI()))),1))),"Dim finnes ikke")</f>
        <v/>
      </c>
      <c r="J989" s="173" t="str">
        <f>IFERROR(ROUND(IF($F989=0,"",IF(H989=CAV!$A$3,E989,IF(G989&lt;&gt;"",IF($G989=100,'2. Velg maks og min hastigheter'!$H$5,IF($G989=125,'2. Velg maks og min hastigheter'!$H$6,IF($G989=160,'2. Velg maks og min hastigheter'!$H$7,IF($G989=200,'2. Velg maks og min hastigheter'!$H$8,IF($G989=250,'2. Velg maks og min hastigheter'!$H$9,IF($G989=315,'2. Velg maks og min hastigheter'!$H$10,IF($G989=400,'2. Velg maks og min hastigheter'!$H$11,IF($G989=500,'2. Velg maks og min hastigheter'!$H$12,IF($G989=630,'2. Velg maks og min hastigheter'!$H$13,VLOOKUP($G989,'Dim, min og maks'!$A$11:$H$54,6,FALSE)*3600*1.5))))))))),IF($F989=100,'2. Velg maks og min hastigheter'!$H$5,IF($F989=125,'2. Velg maks og min hastigheter'!$H$6,IF($F989=160,'2. Velg maks og min hastigheter'!$H$7,IF($F989=200,'2. Velg maks og min hastigheter'!$H$8,IF($F989=250,'2. Velg maks og min hastigheter'!$H$9,IF($F989=315,'2. Velg maks og min hastigheter'!$H$10,IF($F989=400,'2. Velg maks og min hastigheter'!$H$11,IF($F989=500,'2. Velg maks og min hastigheter'!$H$12,IF($F989=630,'2. Velg maks og min hastigheter'!$H$13,VLOOKUP($F989,'Dim, min og maks'!$A$11:$H$54,6,FALSE)*3600*1.5)))))))))))),0),"")</f>
        <v/>
      </c>
      <c r="K989" s="174"/>
      <c r="L989" s="175" t="str">
        <f t="shared" si="33"/>
        <v/>
      </c>
      <c r="M989" s="233" t="str">
        <f t="shared" si="34"/>
        <v/>
      </c>
      <c r="N989" s="233"/>
      <c r="O989" s="233"/>
      <c r="P989" s="164"/>
    </row>
    <row r="990" spans="1:16" ht="15" customHeight="1" x14ac:dyDescent="0.3">
      <c r="A990" s="155"/>
      <c r="B990" s="174" t="s">
        <v>425</v>
      </c>
      <c r="C990" s="164"/>
      <c r="D990" s="164"/>
      <c r="E990" s="164"/>
      <c r="F990" s="169" t="str">
        <f>IF($E990&lt;20,"",IF(H990=CAV!$A$3,IF($E990&lt;='CAV hastighet'!$E$5,100,IF($E990&lt;='CAV hastighet'!$E$6,125,IF($E990&lt;='CAV hastighet'!$E$7,160,IF($E990&lt;='CAV hastighet'!$E$8,200,IF($E990&lt;='CAV hastighet'!$E$9,250,IF($E990&lt;='CAV hastighet'!$E$10,315,IF($E990&lt;='CAV hastighet'!$E$11,400,IF($E990&lt;='CAV hastighet'!$E$12,500,IF($E990&lt;='CAV hastighet'!$E$13,630,"Dim må overstyres"))))))))),IF($E990&lt;='2. Velg maks og min hastigheter'!$E$5,100,IF($E990&lt;='2. Velg maks og min hastigheter'!$E$6,125,IF($E990&lt;='2. Velg maks og min hastigheter'!$E$7,160,IF($E990&lt;='2. Velg maks og min hastigheter'!$E$8,200,IF($E990&lt;='2. Velg maks og min hastigheter'!$E$9,250,IF($E990&lt;='2. Velg maks og min hastigheter'!$E$10,315,IF($E990&lt;='2. Velg maks og min hastigheter'!$E$11,400,IF($E990&lt;='2. Velg maks og min hastigheter'!$E$12,500,IF($E990&lt;='2. Velg maks og min hastigheter'!$E$13,630,"Bruk rektangulært")))))))))))</f>
        <v/>
      </c>
      <c r="G990" s="170"/>
      <c r="H990" s="170"/>
      <c r="I990" s="172" t="str">
        <f>IFERROR(IF(OR($E990="",F990=""),"",IF(AND(F990="Bruk rektangulært",G990=""),"",ROUND(IF(G990&lt;&gt;"",IF( VLOOKUP(G990,'Dim, min og maks'!$A$2:$F$54,6,FALSE)&lt;&gt;0,'1. Prosjekteringsverktøy'!E990/3600/VLOOKUP(G990,'Dim, min og maks'!$A$2:$F$54,6,FALSE),(E990/3600)/(((G990/2/1000))^2*PI())),IF( VLOOKUP(F990,'Dim, min og maks'!$A$2:$F$54,6,FALSE)&lt;&gt;0,'1. Prosjekteringsverktøy'!E990/3600/VLOOKUP($F990,'Dim, min og maks'!$A$2:$F$54,6,FALSE),($E990/3600)/((($F990/2/1000))^2*PI()))),1))),"Dim finnes ikke")</f>
        <v/>
      </c>
      <c r="J990" s="173" t="str">
        <f>IFERROR(ROUND(IF($F990=0,"",IF(H990=CAV!$A$3,E990,IF(G990&lt;&gt;"",IF($G990=100,'2. Velg maks og min hastigheter'!$H$5,IF($G990=125,'2. Velg maks og min hastigheter'!$H$6,IF($G990=160,'2. Velg maks og min hastigheter'!$H$7,IF($G990=200,'2. Velg maks og min hastigheter'!$H$8,IF($G990=250,'2. Velg maks og min hastigheter'!$H$9,IF($G990=315,'2. Velg maks og min hastigheter'!$H$10,IF($G990=400,'2. Velg maks og min hastigheter'!$H$11,IF($G990=500,'2. Velg maks og min hastigheter'!$H$12,IF($G990=630,'2. Velg maks og min hastigheter'!$H$13,VLOOKUP($G990,'Dim, min og maks'!$A$11:$H$54,6,FALSE)*3600*1.5))))))))),IF($F990=100,'2. Velg maks og min hastigheter'!$H$5,IF($F990=125,'2. Velg maks og min hastigheter'!$H$6,IF($F990=160,'2. Velg maks og min hastigheter'!$H$7,IF($F990=200,'2. Velg maks og min hastigheter'!$H$8,IF($F990=250,'2. Velg maks og min hastigheter'!$H$9,IF($F990=315,'2. Velg maks og min hastigheter'!$H$10,IF($F990=400,'2. Velg maks og min hastigheter'!$H$11,IF($F990=500,'2. Velg maks og min hastigheter'!$H$12,IF($F990=630,'2. Velg maks og min hastigheter'!$H$13,VLOOKUP($F990,'Dim, min og maks'!$A$11:$H$54,6,FALSE)*3600*1.5)))))))))))),0),"")</f>
        <v/>
      </c>
      <c r="K990" s="174"/>
      <c r="L990" s="175" t="str">
        <f t="shared" si="33"/>
        <v/>
      </c>
      <c r="M990" s="233" t="str">
        <f t="shared" si="34"/>
        <v/>
      </c>
      <c r="N990" s="233"/>
      <c r="O990" s="233"/>
      <c r="P990" s="164"/>
    </row>
    <row r="991" spans="1:16" ht="15" customHeight="1" x14ac:dyDescent="0.3">
      <c r="A991" s="155"/>
      <c r="B991" s="174" t="s">
        <v>425</v>
      </c>
      <c r="C991" s="164"/>
      <c r="D991" s="164"/>
      <c r="E991" s="164"/>
      <c r="F991" s="169" t="str">
        <f>IF($E991&lt;20,"",IF(H991=CAV!$A$3,IF($E991&lt;='CAV hastighet'!$E$5,100,IF($E991&lt;='CAV hastighet'!$E$6,125,IF($E991&lt;='CAV hastighet'!$E$7,160,IF($E991&lt;='CAV hastighet'!$E$8,200,IF($E991&lt;='CAV hastighet'!$E$9,250,IF($E991&lt;='CAV hastighet'!$E$10,315,IF($E991&lt;='CAV hastighet'!$E$11,400,IF($E991&lt;='CAV hastighet'!$E$12,500,IF($E991&lt;='CAV hastighet'!$E$13,630,"Dim må overstyres"))))))))),IF($E991&lt;='2. Velg maks og min hastigheter'!$E$5,100,IF($E991&lt;='2. Velg maks og min hastigheter'!$E$6,125,IF($E991&lt;='2. Velg maks og min hastigheter'!$E$7,160,IF($E991&lt;='2. Velg maks og min hastigheter'!$E$8,200,IF($E991&lt;='2. Velg maks og min hastigheter'!$E$9,250,IF($E991&lt;='2. Velg maks og min hastigheter'!$E$10,315,IF($E991&lt;='2. Velg maks og min hastigheter'!$E$11,400,IF($E991&lt;='2. Velg maks og min hastigheter'!$E$12,500,IF($E991&lt;='2. Velg maks og min hastigheter'!$E$13,630,"Bruk rektangulært")))))))))))</f>
        <v/>
      </c>
      <c r="G991" s="170"/>
      <c r="H991" s="170"/>
      <c r="I991" s="172" t="str">
        <f>IFERROR(IF(OR($E991="",F991=""),"",IF(AND(F991="Bruk rektangulært",G991=""),"",ROUND(IF(G991&lt;&gt;"",IF( VLOOKUP(G991,'Dim, min og maks'!$A$2:$F$54,6,FALSE)&lt;&gt;0,'1. Prosjekteringsverktøy'!E991/3600/VLOOKUP(G991,'Dim, min og maks'!$A$2:$F$54,6,FALSE),(E991/3600)/(((G991/2/1000))^2*PI())),IF( VLOOKUP(F991,'Dim, min og maks'!$A$2:$F$54,6,FALSE)&lt;&gt;0,'1. Prosjekteringsverktøy'!E991/3600/VLOOKUP($F991,'Dim, min og maks'!$A$2:$F$54,6,FALSE),($E991/3600)/((($F991/2/1000))^2*PI()))),1))),"Dim finnes ikke")</f>
        <v/>
      </c>
      <c r="J991" s="173" t="str">
        <f>IFERROR(ROUND(IF($F991=0,"",IF(H991=CAV!$A$3,E991,IF(G991&lt;&gt;"",IF($G991=100,'2. Velg maks og min hastigheter'!$H$5,IF($G991=125,'2. Velg maks og min hastigheter'!$H$6,IF($G991=160,'2. Velg maks og min hastigheter'!$H$7,IF($G991=200,'2. Velg maks og min hastigheter'!$H$8,IF($G991=250,'2. Velg maks og min hastigheter'!$H$9,IF($G991=315,'2. Velg maks og min hastigheter'!$H$10,IF($G991=400,'2. Velg maks og min hastigheter'!$H$11,IF($G991=500,'2. Velg maks og min hastigheter'!$H$12,IF($G991=630,'2. Velg maks og min hastigheter'!$H$13,VLOOKUP($G991,'Dim, min og maks'!$A$11:$H$54,6,FALSE)*3600*1.5))))))))),IF($F991=100,'2. Velg maks og min hastigheter'!$H$5,IF($F991=125,'2. Velg maks og min hastigheter'!$H$6,IF($F991=160,'2. Velg maks og min hastigheter'!$H$7,IF($F991=200,'2. Velg maks og min hastigheter'!$H$8,IF($F991=250,'2. Velg maks og min hastigheter'!$H$9,IF($F991=315,'2. Velg maks og min hastigheter'!$H$10,IF($F991=400,'2. Velg maks og min hastigheter'!$H$11,IF($F991=500,'2. Velg maks og min hastigheter'!$H$12,IF($F991=630,'2. Velg maks og min hastigheter'!$H$13,VLOOKUP($F991,'Dim, min og maks'!$A$11:$H$54,6,FALSE)*3600*1.5)))))))))))),0),"")</f>
        <v/>
      </c>
      <c r="K991" s="174"/>
      <c r="L991" s="175" t="str">
        <f t="shared" si="33"/>
        <v/>
      </c>
      <c r="M991" s="233" t="str">
        <f t="shared" si="34"/>
        <v/>
      </c>
      <c r="N991" s="233"/>
      <c r="O991" s="233"/>
      <c r="P991" s="164"/>
    </row>
    <row r="992" spans="1:16" ht="15" customHeight="1" x14ac:dyDescent="0.3">
      <c r="A992" s="155"/>
      <c r="B992" s="174" t="s">
        <v>425</v>
      </c>
      <c r="C992" s="164"/>
      <c r="D992" s="164"/>
      <c r="E992" s="164"/>
      <c r="F992" s="169" t="str">
        <f>IF($E992&lt;20,"",IF(H992=CAV!$A$3,IF($E992&lt;='CAV hastighet'!$E$5,100,IF($E992&lt;='CAV hastighet'!$E$6,125,IF($E992&lt;='CAV hastighet'!$E$7,160,IF($E992&lt;='CAV hastighet'!$E$8,200,IF($E992&lt;='CAV hastighet'!$E$9,250,IF($E992&lt;='CAV hastighet'!$E$10,315,IF($E992&lt;='CAV hastighet'!$E$11,400,IF($E992&lt;='CAV hastighet'!$E$12,500,IF($E992&lt;='CAV hastighet'!$E$13,630,"Dim må overstyres"))))))))),IF($E992&lt;='2. Velg maks og min hastigheter'!$E$5,100,IF($E992&lt;='2. Velg maks og min hastigheter'!$E$6,125,IF($E992&lt;='2. Velg maks og min hastigheter'!$E$7,160,IF($E992&lt;='2. Velg maks og min hastigheter'!$E$8,200,IF($E992&lt;='2. Velg maks og min hastigheter'!$E$9,250,IF($E992&lt;='2. Velg maks og min hastigheter'!$E$10,315,IF($E992&lt;='2. Velg maks og min hastigheter'!$E$11,400,IF($E992&lt;='2. Velg maks og min hastigheter'!$E$12,500,IF($E992&lt;='2. Velg maks og min hastigheter'!$E$13,630,"Bruk rektangulært")))))))))))</f>
        <v/>
      </c>
      <c r="G992" s="170"/>
      <c r="H992" s="170"/>
      <c r="I992" s="172" t="str">
        <f>IFERROR(IF(OR($E992="",F992=""),"",IF(AND(F992="Bruk rektangulært",G992=""),"",ROUND(IF(G992&lt;&gt;"",IF( VLOOKUP(G992,'Dim, min og maks'!$A$2:$F$54,6,FALSE)&lt;&gt;0,'1. Prosjekteringsverktøy'!E992/3600/VLOOKUP(G992,'Dim, min og maks'!$A$2:$F$54,6,FALSE),(E992/3600)/(((G992/2/1000))^2*PI())),IF( VLOOKUP(F992,'Dim, min og maks'!$A$2:$F$54,6,FALSE)&lt;&gt;0,'1. Prosjekteringsverktøy'!E992/3600/VLOOKUP($F992,'Dim, min og maks'!$A$2:$F$54,6,FALSE),($E992/3600)/((($F992/2/1000))^2*PI()))),1))),"Dim finnes ikke")</f>
        <v/>
      </c>
      <c r="J992" s="173" t="str">
        <f>IFERROR(ROUND(IF($F992=0,"",IF(H992=CAV!$A$3,E992,IF(G992&lt;&gt;"",IF($G992=100,'2. Velg maks og min hastigheter'!$H$5,IF($G992=125,'2. Velg maks og min hastigheter'!$H$6,IF($G992=160,'2. Velg maks og min hastigheter'!$H$7,IF($G992=200,'2. Velg maks og min hastigheter'!$H$8,IF($G992=250,'2. Velg maks og min hastigheter'!$H$9,IF($G992=315,'2. Velg maks og min hastigheter'!$H$10,IF($G992=400,'2. Velg maks og min hastigheter'!$H$11,IF($G992=500,'2. Velg maks og min hastigheter'!$H$12,IF($G992=630,'2. Velg maks og min hastigheter'!$H$13,VLOOKUP($G992,'Dim, min og maks'!$A$11:$H$54,6,FALSE)*3600*1.5))))))))),IF($F992=100,'2. Velg maks og min hastigheter'!$H$5,IF($F992=125,'2. Velg maks og min hastigheter'!$H$6,IF($F992=160,'2. Velg maks og min hastigheter'!$H$7,IF($F992=200,'2. Velg maks og min hastigheter'!$H$8,IF($F992=250,'2. Velg maks og min hastigheter'!$H$9,IF($F992=315,'2. Velg maks og min hastigheter'!$H$10,IF($F992=400,'2. Velg maks og min hastigheter'!$H$11,IF($F992=500,'2. Velg maks og min hastigheter'!$H$12,IF($F992=630,'2. Velg maks og min hastigheter'!$H$13,VLOOKUP($F992,'Dim, min og maks'!$A$11:$H$54,6,FALSE)*3600*1.5)))))))))))),0),"")</f>
        <v/>
      </c>
      <c r="K992" s="174"/>
      <c r="L992" s="175" t="str">
        <f t="shared" si="33"/>
        <v/>
      </c>
      <c r="M992" s="233" t="str">
        <f t="shared" si="34"/>
        <v/>
      </c>
      <c r="N992" s="233"/>
      <c r="O992" s="233"/>
      <c r="P992" s="164"/>
    </row>
    <row r="993" spans="1:16" ht="15" customHeight="1" x14ac:dyDescent="0.3">
      <c r="A993" s="155"/>
      <c r="B993" s="174" t="s">
        <v>425</v>
      </c>
      <c r="C993" s="164"/>
      <c r="D993" s="164"/>
      <c r="E993" s="164"/>
      <c r="F993" s="169" t="str">
        <f>IF($E993&lt;20,"",IF(H993=CAV!$A$3,IF($E993&lt;='CAV hastighet'!$E$5,100,IF($E993&lt;='CAV hastighet'!$E$6,125,IF($E993&lt;='CAV hastighet'!$E$7,160,IF($E993&lt;='CAV hastighet'!$E$8,200,IF($E993&lt;='CAV hastighet'!$E$9,250,IF($E993&lt;='CAV hastighet'!$E$10,315,IF($E993&lt;='CAV hastighet'!$E$11,400,IF($E993&lt;='CAV hastighet'!$E$12,500,IF($E993&lt;='CAV hastighet'!$E$13,630,"Dim må overstyres"))))))))),IF($E993&lt;='2. Velg maks og min hastigheter'!$E$5,100,IF($E993&lt;='2. Velg maks og min hastigheter'!$E$6,125,IF($E993&lt;='2. Velg maks og min hastigheter'!$E$7,160,IF($E993&lt;='2. Velg maks og min hastigheter'!$E$8,200,IF($E993&lt;='2. Velg maks og min hastigheter'!$E$9,250,IF($E993&lt;='2. Velg maks og min hastigheter'!$E$10,315,IF($E993&lt;='2. Velg maks og min hastigheter'!$E$11,400,IF($E993&lt;='2. Velg maks og min hastigheter'!$E$12,500,IF($E993&lt;='2. Velg maks og min hastigheter'!$E$13,630,"Bruk rektangulært")))))))))))</f>
        <v/>
      </c>
      <c r="G993" s="170"/>
      <c r="H993" s="170"/>
      <c r="I993" s="172" t="str">
        <f>IFERROR(IF(OR($E993="",F993=""),"",IF(AND(F993="Bruk rektangulært",G993=""),"",ROUND(IF(G993&lt;&gt;"",IF( VLOOKUP(G993,'Dim, min og maks'!$A$2:$F$54,6,FALSE)&lt;&gt;0,'1. Prosjekteringsverktøy'!E993/3600/VLOOKUP(G993,'Dim, min og maks'!$A$2:$F$54,6,FALSE),(E993/3600)/(((G993/2/1000))^2*PI())),IF( VLOOKUP(F993,'Dim, min og maks'!$A$2:$F$54,6,FALSE)&lt;&gt;0,'1. Prosjekteringsverktøy'!E993/3600/VLOOKUP($F993,'Dim, min og maks'!$A$2:$F$54,6,FALSE),($E993/3600)/((($F993/2/1000))^2*PI()))),1))),"Dim finnes ikke")</f>
        <v/>
      </c>
      <c r="J993" s="173" t="str">
        <f>IFERROR(ROUND(IF($F993=0,"",IF(H993=CAV!$A$3,E993,IF(G993&lt;&gt;"",IF($G993=100,'2. Velg maks og min hastigheter'!$H$5,IF($G993=125,'2. Velg maks og min hastigheter'!$H$6,IF($G993=160,'2. Velg maks og min hastigheter'!$H$7,IF($G993=200,'2. Velg maks og min hastigheter'!$H$8,IF($G993=250,'2. Velg maks og min hastigheter'!$H$9,IF($G993=315,'2. Velg maks og min hastigheter'!$H$10,IF($G993=400,'2. Velg maks og min hastigheter'!$H$11,IF($G993=500,'2. Velg maks og min hastigheter'!$H$12,IF($G993=630,'2. Velg maks og min hastigheter'!$H$13,VLOOKUP($G993,'Dim, min og maks'!$A$11:$H$54,6,FALSE)*3600*1.5))))))))),IF($F993=100,'2. Velg maks og min hastigheter'!$H$5,IF($F993=125,'2. Velg maks og min hastigheter'!$H$6,IF($F993=160,'2. Velg maks og min hastigheter'!$H$7,IF($F993=200,'2. Velg maks og min hastigheter'!$H$8,IF($F993=250,'2. Velg maks og min hastigheter'!$H$9,IF($F993=315,'2. Velg maks og min hastigheter'!$H$10,IF($F993=400,'2. Velg maks og min hastigheter'!$H$11,IF($F993=500,'2. Velg maks og min hastigheter'!$H$12,IF($F993=630,'2. Velg maks og min hastigheter'!$H$13,VLOOKUP($F993,'Dim, min og maks'!$A$11:$H$54,6,FALSE)*3600*1.5)))))))))))),0),"")</f>
        <v/>
      </c>
      <c r="K993" s="174"/>
      <c r="L993" s="175" t="str">
        <f t="shared" si="33"/>
        <v/>
      </c>
      <c r="M993" s="233" t="str">
        <f t="shared" si="34"/>
        <v/>
      </c>
      <c r="N993" s="233"/>
      <c r="O993" s="233"/>
      <c r="P993" s="164"/>
    </row>
    <row r="994" spans="1:16" ht="15" customHeight="1" x14ac:dyDescent="0.3">
      <c r="A994" s="155"/>
      <c r="B994" s="174" t="s">
        <v>425</v>
      </c>
      <c r="C994" s="164"/>
      <c r="D994" s="164"/>
      <c r="E994" s="164"/>
      <c r="F994" s="169" t="str">
        <f>IF($E994&lt;20,"",IF(H994=CAV!$A$3,IF($E994&lt;='CAV hastighet'!$E$5,100,IF($E994&lt;='CAV hastighet'!$E$6,125,IF($E994&lt;='CAV hastighet'!$E$7,160,IF($E994&lt;='CAV hastighet'!$E$8,200,IF($E994&lt;='CAV hastighet'!$E$9,250,IF($E994&lt;='CAV hastighet'!$E$10,315,IF($E994&lt;='CAV hastighet'!$E$11,400,IF($E994&lt;='CAV hastighet'!$E$12,500,IF($E994&lt;='CAV hastighet'!$E$13,630,"Dim må overstyres"))))))))),IF($E994&lt;='2. Velg maks og min hastigheter'!$E$5,100,IF($E994&lt;='2. Velg maks og min hastigheter'!$E$6,125,IF($E994&lt;='2. Velg maks og min hastigheter'!$E$7,160,IF($E994&lt;='2. Velg maks og min hastigheter'!$E$8,200,IF($E994&lt;='2. Velg maks og min hastigheter'!$E$9,250,IF($E994&lt;='2. Velg maks og min hastigheter'!$E$10,315,IF($E994&lt;='2. Velg maks og min hastigheter'!$E$11,400,IF($E994&lt;='2. Velg maks og min hastigheter'!$E$12,500,IF($E994&lt;='2. Velg maks og min hastigheter'!$E$13,630,"Bruk rektangulært")))))))))))</f>
        <v/>
      </c>
      <c r="G994" s="170"/>
      <c r="H994" s="170"/>
      <c r="I994" s="172" t="str">
        <f>IFERROR(IF(OR($E994="",F994=""),"",IF(AND(F994="Bruk rektangulært",G994=""),"",ROUND(IF(G994&lt;&gt;"",IF( VLOOKUP(G994,'Dim, min og maks'!$A$2:$F$54,6,FALSE)&lt;&gt;0,'1. Prosjekteringsverktøy'!E994/3600/VLOOKUP(G994,'Dim, min og maks'!$A$2:$F$54,6,FALSE),(E994/3600)/(((G994/2/1000))^2*PI())),IF( VLOOKUP(F994,'Dim, min og maks'!$A$2:$F$54,6,FALSE)&lt;&gt;0,'1. Prosjekteringsverktøy'!E994/3600/VLOOKUP($F994,'Dim, min og maks'!$A$2:$F$54,6,FALSE),($E994/3600)/((($F994/2/1000))^2*PI()))),1))),"Dim finnes ikke")</f>
        <v/>
      </c>
      <c r="J994" s="173" t="str">
        <f>IFERROR(ROUND(IF($F994=0,"",IF(H994=CAV!$A$3,E994,IF(G994&lt;&gt;"",IF($G994=100,'2. Velg maks og min hastigheter'!$H$5,IF($G994=125,'2. Velg maks og min hastigheter'!$H$6,IF($G994=160,'2. Velg maks og min hastigheter'!$H$7,IF($G994=200,'2. Velg maks og min hastigheter'!$H$8,IF($G994=250,'2. Velg maks og min hastigheter'!$H$9,IF($G994=315,'2. Velg maks og min hastigheter'!$H$10,IF($G994=400,'2. Velg maks og min hastigheter'!$H$11,IF($G994=500,'2. Velg maks og min hastigheter'!$H$12,IF($G994=630,'2. Velg maks og min hastigheter'!$H$13,VLOOKUP($G994,'Dim, min og maks'!$A$11:$H$54,6,FALSE)*3600*1.5))))))))),IF($F994=100,'2. Velg maks og min hastigheter'!$H$5,IF($F994=125,'2. Velg maks og min hastigheter'!$H$6,IF($F994=160,'2. Velg maks og min hastigheter'!$H$7,IF($F994=200,'2. Velg maks og min hastigheter'!$H$8,IF($F994=250,'2. Velg maks og min hastigheter'!$H$9,IF($F994=315,'2. Velg maks og min hastigheter'!$H$10,IF($F994=400,'2. Velg maks og min hastigheter'!$H$11,IF($F994=500,'2. Velg maks og min hastigheter'!$H$12,IF($F994=630,'2. Velg maks og min hastigheter'!$H$13,VLOOKUP($F994,'Dim, min og maks'!$A$11:$H$54,6,FALSE)*3600*1.5)))))))))))),0),"")</f>
        <v/>
      </c>
      <c r="K994" s="174"/>
      <c r="L994" s="175" t="str">
        <f t="shared" si="33"/>
        <v/>
      </c>
      <c r="M994" s="233" t="str">
        <f t="shared" si="34"/>
        <v/>
      </c>
      <c r="N994" s="233"/>
      <c r="O994" s="233"/>
      <c r="P994" s="164"/>
    </row>
    <row r="995" spans="1:16" ht="15" customHeight="1" x14ac:dyDescent="0.3">
      <c r="A995" s="155"/>
      <c r="B995" s="174" t="s">
        <v>425</v>
      </c>
      <c r="C995" s="164"/>
      <c r="D995" s="164"/>
      <c r="E995" s="164"/>
      <c r="F995" s="169" t="str">
        <f>IF($E995&lt;20,"",IF(H995=CAV!$A$3,IF($E995&lt;='CAV hastighet'!$E$5,100,IF($E995&lt;='CAV hastighet'!$E$6,125,IF($E995&lt;='CAV hastighet'!$E$7,160,IF($E995&lt;='CAV hastighet'!$E$8,200,IF($E995&lt;='CAV hastighet'!$E$9,250,IF($E995&lt;='CAV hastighet'!$E$10,315,IF($E995&lt;='CAV hastighet'!$E$11,400,IF($E995&lt;='CAV hastighet'!$E$12,500,IF($E995&lt;='CAV hastighet'!$E$13,630,"Dim må overstyres"))))))))),IF($E995&lt;='2. Velg maks og min hastigheter'!$E$5,100,IF($E995&lt;='2. Velg maks og min hastigheter'!$E$6,125,IF($E995&lt;='2. Velg maks og min hastigheter'!$E$7,160,IF($E995&lt;='2. Velg maks og min hastigheter'!$E$8,200,IF($E995&lt;='2. Velg maks og min hastigheter'!$E$9,250,IF($E995&lt;='2. Velg maks og min hastigheter'!$E$10,315,IF($E995&lt;='2. Velg maks og min hastigheter'!$E$11,400,IF($E995&lt;='2. Velg maks og min hastigheter'!$E$12,500,IF($E995&lt;='2. Velg maks og min hastigheter'!$E$13,630,"Bruk rektangulært")))))))))))</f>
        <v/>
      </c>
      <c r="G995" s="170"/>
      <c r="H995" s="170"/>
      <c r="I995" s="172" t="str">
        <f>IFERROR(IF(OR($E995="",F995=""),"",IF(AND(F995="Bruk rektangulært",G995=""),"",ROUND(IF(G995&lt;&gt;"",IF( VLOOKUP(G995,'Dim, min og maks'!$A$2:$F$54,6,FALSE)&lt;&gt;0,'1. Prosjekteringsverktøy'!E995/3600/VLOOKUP(G995,'Dim, min og maks'!$A$2:$F$54,6,FALSE),(E995/3600)/(((G995/2/1000))^2*PI())),IF( VLOOKUP(F995,'Dim, min og maks'!$A$2:$F$54,6,FALSE)&lt;&gt;0,'1. Prosjekteringsverktøy'!E995/3600/VLOOKUP($F995,'Dim, min og maks'!$A$2:$F$54,6,FALSE),($E995/3600)/((($F995/2/1000))^2*PI()))),1))),"Dim finnes ikke")</f>
        <v/>
      </c>
      <c r="J995" s="173" t="str">
        <f>IFERROR(ROUND(IF($F995=0,"",IF(H995=CAV!$A$3,E995,IF(G995&lt;&gt;"",IF($G995=100,'2. Velg maks og min hastigheter'!$H$5,IF($G995=125,'2. Velg maks og min hastigheter'!$H$6,IF($G995=160,'2. Velg maks og min hastigheter'!$H$7,IF($G995=200,'2. Velg maks og min hastigheter'!$H$8,IF($G995=250,'2. Velg maks og min hastigheter'!$H$9,IF($G995=315,'2. Velg maks og min hastigheter'!$H$10,IF($G995=400,'2. Velg maks og min hastigheter'!$H$11,IF($G995=500,'2. Velg maks og min hastigheter'!$H$12,IF($G995=630,'2. Velg maks og min hastigheter'!$H$13,VLOOKUP($G995,'Dim, min og maks'!$A$11:$H$54,6,FALSE)*3600*1.5))))))))),IF($F995=100,'2. Velg maks og min hastigheter'!$H$5,IF($F995=125,'2. Velg maks og min hastigheter'!$H$6,IF($F995=160,'2. Velg maks og min hastigheter'!$H$7,IF($F995=200,'2. Velg maks og min hastigheter'!$H$8,IF($F995=250,'2. Velg maks og min hastigheter'!$H$9,IF($F995=315,'2. Velg maks og min hastigheter'!$H$10,IF($F995=400,'2. Velg maks og min hastigheter'!$H$11,IF($F995=500,'2. Velg maks og min hastigheter'!$H$12,IF($F995=630,'2. Velg maks og min hastigheter'!$H$13,VLOOKUP($F995,'Dim, min og maks'!$A$11:$H$54,6,FALSE)*3600*1.5)))))))))))),0),"")</f>
        <v/>
      </c>
      <c r="K995" s="174"/>
      <c r="L995" s="175" t="str">
        <f t="shared" si="33"/>
        <v/>
      </c>
      <c r="M995" s="233" t="str">
        <f t="shared" si="34"/>
        <v/>
      </c>
      <c r="N995" s="233"/>
      <c r="O995" s="233"/>
      <c r="P995" s="164"/>
    </row>
    <row r="996" spans="1:16" ht="15" customHeight="1" x14ac:dyDescent="0.3">
      <c r="A996" s="155"/>
      <c r="B996" s="174" t="s">
        <v>425</v>
      </c>
      <c r="C996" s="164"/>
      <c r="D996" s="164"/>
      <c r="E996" s="164"/>
      <c r="F996" s="169" t="str">
        <f>IF($E996&lt;20,"",IF(H996=CAV!$A$3,IF($E996&lt;='CAV hastighet'!$E$5,100,IF($E996&lt;='CAV hastighet'!$E$6,125,IF($E996&lt;='CAV hastighet'!$E$7,160,IF($E996&lt;='CAV hastighet'!$E$8,200,IF($E996&lt;='CAV hastighet'!$E$9,250,IF($E996&lt;='CAV hastighet'!$E$10,315,IF($E996&lt;='CAV hastighet'!$E$11,400,IF($E996&lt;='CAV hastighet'!$E$12,500,IF($E996&lt;='CAV hastighet'!$E$13,630,"Dim må overstyres"))))))))),IF($E996&lt;='2. Velg maks og min hastigheter'!$E$5,100,IF($E996&lt;='2. Velg maks og min hastigheter'!$E$6,125,IF($E996&lt;='2. Velg maks og min hastigheter'!$E$7,160,IF($E996&lt;='2. Velg maks og min hastigheter'!$E$8,200,IF($E996&lt;='2. Velg maks og min hastigheter'!$E$9,250,IF($E996&lt;='2. Velg maks og min hastigheter'!$E$10,315,IF($E996&lt;='2. Velg maks og min hastigheter'!$E$11,400,IF($E996&lt;='2. Velg maks og min hastigheter'!$E$12,500,IF($E996&lt;='2. Velg maks og min hastigheter'!$E$13,630,"Bruk rektangulært")))))))))))</f>
        <v/>
      </c>
      <c r="G996" s="170"/>
      <c r="H996" s="170"/>
      <c r="I996" s="172" t="str">
        <f>IFERROR(IF(OR($E996="",F996=""),"",IF(AND(F996="Bruk rektangulært",G996=""),"",ROUND(IF(G996&lt;&gt;"",IF( VLOOKUP(G996,'Dim, min og maks'!$A$2:$F$54,6,FALSE)&lt;&gt;0,'1. Prosjekteringsverktøy'!E996/3600/VLOOKUP(G996,'Dim, min og maks'!$A$2:$F$54,6,FALSE),(E996/3600)/(((G996/2/1000))^2*PI())),IF( VLOOKUP(F996,'Dim, min og maks'!$A$2:$F$54,6,FALSE)&lt;&gt;0,'1. Prosjekteringsverktøy'!E996/3600/VLOOKUP($F996,'Dim, min og maks'!$A$2:$F$54,6,FALSE),($E996/3600)/((($F996/2/1000))^2*PI()))),1))),"Dim finnes ikke")</f>
        <v/>
      </c>
      <c r="J996" s="173" t="str">
        <f>IFERROR(ROUND(IF($F996=0,"",IF(H996=CAV!$A$3,E996,IF(G996&lt;&gt;"",IF($G996=100,'2. Velg maks og min hastigheter'!$H$5,IF($G996=125,'2. Velg maks og min hastigheter'!$H$6,IF($G996=160,'2. Velg maks og min hastigheter'!$H$7,IF($G996=200,'2. Velg maks og min hastigheter'!$H$8,IF($G996=250,'2. Velg maks og min hastigheter'!$H$9,IF($G996=315,'2. Velg maks og min hastigheter'!$H$10,IF($G996=400,'2. Velg maks og min hastigheter'!$H$11,IF($G996=500,'2. Velg maks og min hastigheter'!$H$12,IF($G996=630,'2. Velg maks og min hastigheter'!$H$13,VLOOKUP($G996,'Dim, min og maks'!$A$11:$H$54,6,FALSE)*3600*1.5))))))))),IF($F996=100,'2. Velg maks og min hastigheter'!$H$5,IF($F996=125,'2. Velg maks og min hastigheter'!$H$6,IF($F996=160,'2. Velg maks og min hastigheter'!$H$7,IF($F996=200,'2. Velg maks og min hastigheter'!$H$8,IF($F996=250,'2. Velg maks og min hastigheter'!$H$9,IF($F996=315,'2. Velg maks og min hastigheter'!$H$10,IF($F996=400,'2. Velg maks og min hastigheter'!$H$11,IF($F996=500,'2. Velg maks og min hastigheter'!$H$12,IF($F996=630,'2. Velg maks og min hastigheter'!$H$13,VLOOKUP($F996,'Dim, min og maks'!$A$11:$H$54,6,FALSE)*3600*1.5)))))))))))),0),"")</f>
        <v/>
      </c>
      <c r="K996" s="174"/>
      <c r="L996" s="175" t="str">
        <f t="shared" si="33"/>
        <v/>
      </c>
      <c r="M996" s="233" t="str">
        <f t="shared" si="34"/>
        <v/>
      </c>
      <c r="N996" s="233"/>
      <c r="O996" s="233"/>
      <c r="P996" s="164"/>
    </row>
    <row r="997" spans="1:16" ht="15" customHeight="1" x14ac:dyDescent="0.3">
      <c r="A997" s="155"/>
      <c r="B997" s="174" t="s">
        <v>425</v>
      </c>
      <c r="C997" s="164"/>
      <c r="D997" s="164"/>
      <c r="E997" s="164"/>
      <c r="F997" s="169" t="str">
        <f>IF($E997&lt;20,"",IF(H997=CAV!$A$3,IF($E997&lt;='CAV hastighet'!$E$5,100,IF($E997&lt;='CAV hastighet'!$E$6,125,IF($E997&lt;='CAV hastighet'!$E$7,160,IF($E997&lt;='CAV hastighet'!$E$8,200,IF($E997&lt;='CAV hastighet'!$E$9,250,IF($E997&lt;='CAV hastighet'!$E$10,315,IF($E997&lt;='CAV hastighet'!$E$11,400,IF($E997&lt;='CAV hastighet'!$E$12,500,IF($E997&lt;='CAV hastighet'!$E$13,630,"Dim må overstyres"))))))))),IF($E997&lt;='2. Velg maks og min hastigheter'!$E$5,100,IF($E997&lt;='2. Velg maks og min hastigheter'!$E$6,125,IF($E997&lt;='2. Velg maks og min hastigheter'!$E$7,160,IF($E997&lt;='2. Velg maks og min hastigheter'!$E$8,200,IF($E997&lt;='2. Velg maks og min hastigheter'!$E$9,250,IF($E997&lt;='2. Velg maks og min hastigheter'!$E$10,315,IF($E997&lt;='2. Velg maks og min hastigheter'!$E$11,400,IF($E997&lt;='2. Velg maks og min hastigheter'!$E$12,500,IF($E997&lt;='2. Velg maks og min hastigheter'!$E$13,630,"Bruk rektangulært")))))))))))</f>
        <v/>
      </c>
      <c r="G997" s="170"/>
      <c r="H997" s="170"/>
      <c r="I997" s="172" t="str">
        <f>IFERROR(IF(OR($E997="",F997=""),"",IF(AND(F997="Bruk rektangulært",G997=""),"",ROUND(IF(G997&lt;&gt;"",IF( VLOOKUP(G997,'Dim, min og maks'!$A$2:$F$54,6,FALSE)&lt;&gt;0,'1. Prosjekteringsverktøy'!E997/3600/VLOOKUP(G997,'Dim, min og maks'!$A$2:$F$54,6,FALSE),(E997/3600)/(((G997/2/1000))^2*PI())),IF( VLOOKUP(F997,'Dim, min og maks'!$A$2:$F$54,6,FALSE)&lt;&gt;0,'1. Prosjekteringsverktøy'!E997/3600/VLOOKUP($F997,'Dim, min og maks'!$A$2:$F$54,6,FALSE),($E997/3600)/((($F997/2/1000))^2*PI()))),1))),"Dim finnes ikke")</f>
        <v/>
      </c>
      <c r="J997" s="173" t="str">
        <f>IFERROR(ROUND(IF($F997=0,"",IF(H997=CAV!$A$3,E997,IF(G997&lt;&gt;"",IF($G997=100,'2. Velg maks og min hastigheter'!$H$5,IF($G997=125,'2. Velg maks og min hastigheter'!$H$6,IF($G997=160,'2. Velg maks og min hastigheter'!$H$7,IF($G997=200,'2. Velg maks og min hastigheter'!$H$8,IF($G997=250,'2. Velg maks og min hastigheter'!$H$9,IF($G997=315,'2. Velg maks og min hastigheter'!$H$10,IF($G997=400,'2. Velg maks og min hastigheter'!$H$11,IF($G997=500,'2. Velg maks og min hastigheter'!$H$12,IF($G997=630,'2. Velg maks og min hastigheter'!$H$13,VLOOKUP($G997,'Dim, min og maks'!$A$11:$H$54,6,FALSE)*3600*1.5))))))))),IF($F997=100,'2. Velg maks og min hastigheter'!$H$5,IF($F997=125,'2. Velg maks og min hastigheter'!$H$6,IF($F997=160,'2. Velg maks og min hastigheter'!$H$7,IF($F997=200,'2. Velg maks og min hastigheter'!$H$8,IF($F997=250,'2. Velg maks og min hastigheter'!$H$9,IF($F997=315,'2. Velg maks og min hastigheter'!$H$10,IF($F997=400,'2. Velg maks og min hastigheter'!$H$11,IF($F997=500,'2. Velg maks og min hastigheter'!$H$12,IF($F997=630,'2. Velg maks og min hastigheter'!$H$13,VLOOKUP($F997,'Dim, min og maks'!$A$11:$H$54,6,FALSE)*3600*1.5)))))))))))),0),"")</f>
        <v/>
      </c>
      <c r="K997" s="174"/>
      <c r="L997" s="175" t="str">
        <f t="shared" si="33"/>
        <v/>
      </c>
      <c r="M997" s="233" t="str">
        <f t="shared" si="34"/>
        <v/>
      </c>
      <c r="N997" s="233"/>
      <c r="O997" s="233"/>
      <c r="P997" s="164"/>
    </row>
    <row r="998" spans="1:16" ht="15" customHeight="1" x14ac:dyDescent="0.3">
      <c r="A998" s="155"/>
      <c r="B998" s="174" t="s">
        <v>425</v>
      </c>
      <c r="C998" s="164"/>
      <c r="D998" s="164"/>
      <c r="E998" s="164"/>
      <c r="F998" s="169" t="str">
        <f>IF($E998&lt;20,"",IF(H998=CAV!$A$3,IF($E998&lt;='CAV hastighet'!$E$5,100,IF($E998&lt;='CAV hastighet'!$E$6,125,IF($E998&lt;='CAV hastighet'!$E$7,160,IF($E998&lt;='CAV hastighet'!$E$8,200,IF($E998&lt;='CAV hastighet'!$E$9,250,IF($E998&lt;='CAV hastighet'!$E$10,315,IF($E998&lt;='CAV hastighet'!$E$11,400,IF($E998&lt;='CAV hastighet'!$E$12,500,IF($E998&lt;='CAV hastighet'!$E$13,630,"Dim må overstyres"))))))))),IF($E998&lt;='2. Velg maks og min hastigheter'!$E$5,100,IF($E998&lt;='2. Velg maks og min hastigheter'!$E$6,125,IF($E998&lt;='2. Velg maks og min hastigheter'!$E$7,160,IF($E998&lt;='2. Velg maks og min hastigheter'!$E$8,200,IF($E998&lt;='2. Velg maks og min hastigheter'!$E$9,250,IF($E998&lt;='2. Velg maks og min hastigheter'!$E$10,315,IF($E998&lt;='2. Velg maks og min hastigheter'!$E$11,400,IF($E998&lt;='2. Velg maks og min hastigheter'!$E$12,500,IF($E998&lt;='2. Velg maks og min hastigheter'!$E$13,630,"Bruk rektangulært")))))))))))</f>
        <v/>
      </c>
      <c r="G998" s="170"/>
      <c r="H998" s="170"/>
      <c r="I998" s="172" t="str">
        <f>IFERROR(IF(OR($E998="",F998=""),"",IF(AND(F998="Bruk rektangulært",G998=""),"",ROUND(IF(G998&lt;&gt;"",IF( VLOOKUP(G998,'Dim, min og maks'!$A$2:$F$54,6,FALSE)&lt;&gt;0,'1. Prosjekteringsverktøy'!E998/3600/VLOOKUP(G998,'Dim, min og maks'!$A$2:$F$54,6,FALSE),(E998/3600)/(((G998/2/1000))^2*PI())),IF( VLOOKUP(F998,'Dim, min og maks'!$A$2:$F$54,6,FALSE)&lt;&gt;0,'1. Prosjekteringsverktøy'!E998/3600/VLOOKUP($F998,'Dim, min og maks'!$A$2:$F$54,6,FALSE),($E998/3600)/((($F998/2/1000))^2*PI()))),1))),"Dim finnes ikke")</f>
        <v/>
      </c>
      <c r="J998" s="173" t="str">
        <f>IFERROR(ROUND(IF($F998=0,"",IF(H998=CAV!$A$3,E998,IF(G998&lt;&gt;"",IF($G998=100,'2. Velg maks og min hastigheter'!$H$5,IF($G998=125,'2. Velg maks og min hastigheter'!$H$6,IF($G998=160,'2. Velg maks og min hastigheter'!$H$7,IF($G998=200,'2. Velg maks og min hastigheter'!$H$8,IF($G998=250,'2. Velg maks og min hastigheter'!$H$9,IF($G998=315,'2. Velg maks og min hastigheter'!$H$10,IF($G998=400,'2. Velg maks og min hastigheter'!$H$11,IF($G998=500,'2. Velg maks og min hastigheter'!$H$12,IF($G998=630,'2. Velg maks og min hastigheter'!$H$13,VLOOKUP($G998,'Dim, min og maks'!$A$11:$H$54,6,FALSE)*3600*1.5))))))))),IF($F998=100,'2. Velg maks og min hastigheter'!$H$5,IF($F998=125,'2. Velg maks og min hastigheter'!$H$6,IF($F998=160,'2. Velg maks og min hastigheter'!$H$7,IF($F998=200,'2. Velg maks og min hastigheter'!$H$8,IF($F998=250,'2. Velg maks og min hastigheter'!$H$9,IF($F998=315,'2. Velg maks og min hastigheter'!$H$10,IF($F998=400,'2. Velg maks og min hastigheter'!$H$11,IF($F998=500,'2. Velg maks og min hastigheter'!$H$12,IF($F998=630,'2. Velg maks og min hastigheter'!$H$13,VLOOKUP($F998,'Dim, min og maks'!$A$11:$H$54,6,FALSE)*3600*1.5)))))))))))),0),"")</f>
        <v/>
      </c>
      <c r="K998" s="174"/>
      <c r="L998" s="175" t="str">
        <f t="shared" si="33"/>
        <v/>
      </c>
      <c r="M998" s="233" t="str">
        <f t="shared" si="34"/>
        <v/>
      </c>
      <c r="N998" s="233"/>
      <c r="O998" s="233"/>
      <c r="P998" s="164"/>
    </row>
    <row r="999" spans="1:16" ht="15" customHeight="1" x14ac:dyDescent="0.3">
      <c r="A999" s="155"/>
      <c r="B999" s="174" t="s">
        <v>425</v>
      </c>
      <c r="C999" s="164"/>
      <c r="D999" s="164"/>
      <c r="E999" s="164"/>
      <c r="F999" s="169" t="str">
        <f>IF($E999&lt;20,"",IF(H999=CAV!$A$3,IF($E999&lt;='CAV hastighet'!$E$5,100,IF($E999&lt;='CAV hastighet'!$E$6,125,IF($E999&lt;='CAV hastighet'!$E$7,160,IF($E999&lt;='CAV hastighet'!$E$8,200,IF($E999&lt;='CAV hastighet'!$E$9,250,IF($E999&lt;='CAV hastighet'!$E$10,315,IF($E999&lt;='CAV hastighet'!$E$11,400,IF($E999&lt;='CAV hastighet'!$E$12,500,IF($E999&lt;='CAV hastighet'!$E$13,630,"Dim må overstyres"))))))))),IF($E999&lt;='2. Velg maks og min hastigheter'!$E$5,100,IF($E999&lt;='2. Velg maks og min hastigheter'!$E$6,125,IF($E999&lt;='2. Velg maks og min hastigheter'!$E$7,160,IF($E999&lt;='2. Velg maks og min hastigheter'!$E$8,200,IF($E999&lt;='2. Velg maks og min hastigheter'!$E$9,250,IF($E999&lt;='2. Velg maks og min hastigheter'!$E$10,315,IF($E999&lt;='2. Velg maks og min hastigheter'!$E$11,400,IF($E999&lt;='2. Velg maks og min hastigheter'!$E$12,500,IF($E999&lt;='2. Velg maks og min hastigheter'!$E$13,630,"Bruk rektangulært")))))))))))</f>
        <v/>
      </c>
      <c r="G999" s="170"/>
      <c r="H999" s="170"/>
      <c r="I999" s="172" t="str">
        <f>IFERROR(IF(OR($E999="",F999=""),"",IF(AND(F999="Bruk rektangulært",G999=""),"",ROUND(IF(G999&lt;&gt;"",IF( VLOOKUP(G999,'Dim, min og maks'!$A$2:$F$54,6,FALSE)&lt;&gt;0,'1. Prosjekteringsverktøy'!E999/3600/VLOOKUP(G999,'Dim, min og maks'!$A$2:$F$54,6,FALSE),(E999/3600)/(((G999/2/1000))^2*PI())),IF( VLOOKUP(F999,'Dim, min og maks'!$A$2:$F$54,6,FALSE)&lt;&gt;0,'1. Prosjekteringsverktøy'!E999/3600/VLOOKUP($F999,'Dim, min og maks'!$A$2:$F$54,6,FALSE),($E999/3600)/((($F999/2/1000))^2*PI()))),1))),"Dim finnes ikke")</f>
        <v/>
      </c>
      <c r="J999" s="173" t="str">
        <f>IFERROR(ROUND(IF($F999=0,"",IF(H999=CAV!$A$3,E999,IF(G999&lt;&gt;"",IF($G999=100,'2. Velg maks og min hastigheter'!$H$5,IF($G999=125,'2. Velg maks og min hastigheter'!$H$6,IF($G999=160,'2. Velg maks og min hastigheter'!$H$7,IF($G999=200,'2. Velg maks og min hastigheter'!$H$8,IF($G999=250,'2. Velg maks og min hastigheter'!$H$9,IF($G999=315,'2. Velg maks og min hastigheter'!$H$10,IF($G999=400,'2. Velg maks og min hastigheter'!$H$11,IF($G999=500,'2. Velg maks og min hastigheter'!$H$12,IF($G999=630,'2. Velg maks og min hastigheter'!$H$13,VLOOKUP($G999,'Dim, min og maks'!$A$11:$H$54,6,FALSE)*3600*1.5))))))))),IF($F999=100,'2. Velg maks og min hastigheter'!$H$5,IF($F999=125,'2. Velg maks og min hastigheter'!$H$6,IF($F999=160,'2. Velg maks og min hastigheter'!$H$7,IF($F999=200,'2. Velg maks og min hastigheter'!$H$8,IF($F999=250,'2. Velg maks og min hastigheter'!$H$9,IF($F999=315,'2. Velg maks og min hastigheter'!$H$10,IF($F999=400,'2. Velg maks og min hastigheter'!$H$11,IF($F999=500,'2. Velg maks og min hastigheter'!$H$12,IF($F999=630,'2. Velg maks og min hastigheter'!$H$13,VLOOKUP($F999,'Dim, min og maks'!$A$11:$H$54,6,FALSE)*3600*1.5)))))))))))),0),"")</f>
        <v/>
      </c>
      <c r="K999" s="174"/>
      <c r="L999" s="175" t="str">
        <f t="shared" si="33"/>
        <v/>
      </c>
      <c r="M999" s="233" t="str">
        <f t="shared" si="34"/>
        <v/>
      </c>
      <c r="N999" s="233"/>
      <c r="O999" s="233"/>
      <c r="P999" s="164"/>
    </row>
    <row r="1000" spans="1:16" ht="15" customHeight="1" x14ac:dyDescent="0.3">
      <c r="A1000" s="155"/>
      <c r="B1000" s="174" t="s">
        <v>425</v>
      </c>
      <c r="C1000" s="164"/>
      <c r="D1000" s="164"/>
      <c r="E1000" s="164"/>
      <c r="F1000" s="169" t="str">
        <f>IF($E1000&lt;20,"",IF(H1000=CAV!$A$3,IF($E1000&lt;='CAV hastighet'!$E$5,100,IF($E1000&lt;='CAV hastighet'!$E$6,125,IF($E1000&lt;='CAV hastighet'!$E$7,160,IF($E1000&lt;='CAV hastighet'!$E$8,200,IF($E1000&lt;='CAV hastighet'!$E$9,250,IF($E1000&lt;='CAV hastighet'!$E$10,315,IF($E1000&lt;='CAV hastighet'!$E$11,400,IF($E1000&lt;='CAV hastighet'!$E$12,500,IF($E1000&lt;='CAV hastighet'!$E$13,630,"Dim må overstyres"))))))))),IF($E1000&lt;='2. Velg maks og min hastigheter'!$E$5,100,IF($E1000&lt;='2. Velg maks og min hastigheter'!$E$6,125,IF($E1000&lt;='2. Velg maks og min hastigheter'!$E$7,160,IF($E1000&lt;='2. Velg maks og min hastigheter'!$E$8,200,IF($E1000&lt;='2. Velg maks og min hastigheter'!$E$9,250,IF($E1000&lt;='2. Velg maks og min hastigheter'!$E$10,315,IF($E1000&lt;='2. Velg maks og min hastigheter'!$E$11,400,IF($E1000&lt;='2. Velg maks og min hastigheter'!$E$12,500,IF($E1000&lt;='2. Velg maks og min hastigheter'!$E$13,630,"Bruk rektangulært")))))))))))</f>
        <v/>
      </c>
      <c r="G1000" s="170"/>
      <c r="H1000" s="170"/>
      <c r="I1000" s="172" t="str">
        <f>IFERROR(IF(OR($E1000="",F1000=""),"",IF(AND(F1000="Bruk rektangulært",G1000=""),"",ROUND(IF(G1000&lt;&gt;"",IF( VLOOKUP(G1000,'Dim, min og maks'!$A$2:$F$54,6,FALSE)&lt;&gt;0,'1. Prosjekteringsverktøy'!E1000/3600/VLOOKUP(G1000,'Dim, min og maks'!$A$2:$F$54,6,FALSE),(E1000/3600)/(((G1000/2/1000))^2*PI())),IF( VLOOKUP(F1000,'Dim, min og maks'!$A$2:$F$54,6,FALSE)&lt;&gt;0,'1. Prosjekteringsverktøy'!E1000/3600/VLOOKUP($F1000,'Dim, min og maks'!$A$2:$F$54,6,FALSE),($E1000/3600)/((($F1000/2/1000))^2*PI()))),1))),"Dim finnes ikke")</f>
        <v/>
      </c>
      <c r="J1000" s="173" t="str">
        <f>IFERROR(ROUND(IF($F1000=0,"",IF(H1000=CAV!$A$3,E1000,IF(G1000&lt;&gt;"",IF($G1000=100,'2. Velg maks og min hastigheter'!$H$5,IF($G1000=125,'2. Velg maks og min hastigheter'!$H$6,IF($G1000=160,'2. Velg maks og min hastigheter'!$H$7,IF($G1000=200,'2. Velg maks og min hastigheter'!$H$8,IF($G1000=250,'2. Velg maks og min hastigheter'!$H$9,IF($G1000=315,'2. Velg maks og min hastigheter'!$H$10,IF($G1000=400,'2. Velg maks og min hastigheter'!$H$11,IF($G1000=500,'2. Velg maks og min hastigheter'!$H$12,IF($G1000=630,'2. Velg maks og min hastigheter'!$H$13,VLOOKUP($G1000,'Dim, min og maks'!$A$11:$H$54,6,FALSE)*3600*1.5))))))))),IF($F1000=100,'2. Velg maks og min hastigheter'!$H$5,IF($F1000=125,'2. Velg maks og min hastigheter'!$H$6,IF($F1000=160,'2. Velg maks og min hastigheter'!$H$7,IF($F1000=200,'2. Velg maks og min hastigheter'!$H$8,IF($F1000=250,'2. Velg maks og min hastigheter'!$H$9,IF($F1000=315,'2. Velg maks og min hastigheter'!$H$10,IF($F1000=400,'2. Velg maks og min hastigheter'!$H$11,IF($F1000=500,'2. Velg maks og min hastigheter'!$H$12,IF($F1000=630,'2. Velg maks og min hastigheter'!$H$13,VLOOKUP($F1000,'Dim, min og maks'!$A$11:$H$54,6,FALSE)*3600*1.5)))))))))))),0),"")</f>
        <v/>
      </c>
      <c r="K1000" s="174"/>
      <c r="L1000" s="175" t="str">
        <f t="shared" ref="L1000:L1009" si="35">IF(OR(K1000="",J1000=""),"",IF(K1000&lt;J1000,"Ja",""))</f>
        <v/>
      </c>
      <c r="M1000" s="233" t="str">
        <f t="shared" si="34"/>
        <v/>
      </c>
      <c r="N1000" s="233"/>
      <c r="O1000" s="233"/>
      <c r="P1000" s="164"/>
    </row>
    <row r="1001" spans="1:16" ht="15" customHeight="1" x14ac:dyDescent="0.3">
      <c r="A1001" s="155"/>
      <c r="B1001" s="174" t="s">
        <v>425</v>
      </c>
      <c r="C1001" s="164"/>
      <c r="D1001" s="164"/>
      <c r="E1001" s="164"/>
      <c r="F1001" s="169" t="str">
        <f>IF($E1001&lt;20,"",IF(H1001=CAV!$A$3,IF($E1001&lt;='CAV hastighet'!$E$5,100,IF($E1001&lt;='CAV hastighet'!$E$6,125,IF($E1001&lt;='CAV hastighet'!$E$7,160,IF($E1001&lt;='CAV hastighet'!$E$8,200,IF($E1001&lt;='CAV hastighet'!$E$9,250,IF($E1001&lt;='CAV hastighet'!$E$10,315,IF($E1001&lt;='CAV hastighet'!$E$11,400,IF($E1001&lt;='CAV hastighet'!$E$12,500,IF($E1001&lt;='CAV hastighet'!$E$13,630,"Dim må overstyres"))))))))),IF($E1001&lt;='2. Velg maks og min hastigheter'!$E$5,100,IF($E1001&lt;='2. Velg maks og min hastigheter'!$E$6,125,IF($E1001&lt;='2. Velg maks og min hastigheter'!$E$7,160,IF($E1001&lt;='2. Velg maks og min hastigheter'!$E$8,200,IF($E1001&lt;='2. Velg maks og min hastigheter'!$E$9,250,IF($E1001&lt;='2. Velg maks og min hastigheter'!$E$10,315,IF($E1001&lt;='2. Velg maks og min hastigheter'!$E$11,400,IF($E1001&lt;='2. Velg maks og min hastigheter'!$E$12,500,IF($E1001&lt;='2. Velg maks og min hastigheter'!$E$13,630,"Bruk rektangulært")))))))))))</f>
        <v/>
      </c>
      <c r="G1001" s="170"/>
      <c r="H1001" s="170"/>
      <c r="I1001" s="172" t="str">
        <f>IFERROR(IF(OR($E1001="",F1001=""),"",IF(AND(F1001="Bruk rektangulært",G1001=""),"",ROUND(IF(G1001&lt;&gt;"",IF( VLOOKUP(G1001,'Dim, min og maks'!$A$2:$F$54,6,FALSE)&lt;&gt;0,'1. Prosjekteringsverktøy'!E1001/3600/VLOOKUP(G1001,'Dim, min og maks'!$A$2:$F$54,6,FALSE),(E1001/3600)/(((G1001/2/1000))^2*PI())),IF( VLOOKUP(F1001,'Dim, min og maks'!$A$2:$F$54,6,FALSE)&lt;&gt;0,'1. Prosjekteringsverktøy'!E1001/3600/VLOOKUP($F1001,'Dim, min og maks'!$A$2:$F$54,6,FALSE),($E1001/3600)/((($F1001/2/1000))^2*PI()))),1))),"Dim finnes ikke")</f>
        <v/>
      </c>
      <c r="J1001" s="173" t="str">
        <f>IFERROR(ROUND(IF($F1001=0,"",IF(H1001=CAV!$A$3,E1001,IF(G1001&lt;&gt;"",IF($G1001=100,'2. Velg maks og min hastigheter'!$H$5,IF($G1001=125,'2. Velg maks og min hastigheter'!$H$6,IF($G1001=160,'2. Velg maks og min hastigheter'!$H$7,IF($G1001=200,'2. Velg maks og min hastigheter'!$H$8,IF($G1001=250,'2. Velg maks og min hastigheter'!$H$9,IF($G1001=315,'2. Velg maks og min hastigheter'!$H$10,IF($G1001=400,'2. Velg maks og min hastigheter'!$H$11,IF($G1001=500,'2. Velg maks og min hastigheter'!$H$12,IF($G1001=630,'2. Velg maks og min hastigheter'!$H$13,VLOOKUP($G1001,'Dim, min og maks'!$A$11:$H$54,6,FALSE)*3600*1.5))))))))),IF($F1001=100,'2. Velg maks og min hastigheter'!$H$5,IF($F1001=125,'2. Velg maks og min hastigheter'!$H$6,IF($F1001=160,'2. Velg maks og min hastigheter'!$H$7,IF($F1001=200,'2. Velg maks og min hastigheter'!$H$8,IF($F1001=250,'2. Velg maks og min hastigheter'!$H$9,IF($F1001=315,'2. Velg maks og min hastigheter'!$H$10,IF($F1001=400,'2. Velg maks og min hastigheter'!$H$11,IF($F1001=500,'2. Velg maks og min hastigheter'!$H$12,IF($F1001=630,'2. Velg maks og min hastigheter'!$H$13,VLOOKUP($F1001,'Dim, min og maks'!$A$11:$H$54,6,FALSE)*3600*1.5)))))))))))),0),"")</f>
        <v/>
      </c>
      <c r="K1001" s="174"/>
      <c r="L1001" s="175" t="str">
        <f t="shared" si="35"/>
        <v/>
      </c>
      <c r="M1001" s="233" t="str">
        <f t="shared" si="34"/>
        <v/>
      </c>
      <c r="N1001" s="233"/>
      <c r="O1001" s="233"/>
      <c r="P1001" s="164"/>
    </row>
    <row r="1002" spans="1:16" ht="15" customHeight="1" x14ac:dyDescent="0.3">
      <c r="A1002" s="155"/>
      <c r="B1002" s="174" t="s">
        <v>425</v>
      </c>
      <c r="C1002" s="164"/>
      <c r="D1002" s="164"/>
      <c r="E1002" s="164"/>
      <c r="F1002" s="169" t="str">
        <f>IF($E1002&lt;20,"",IF(H1002=CAV!$A$3,IF($E1002&lt;='CAV hastighet'!$E$5,100,IF($E1002&lt;='CAV hastighet'!$E$6,125,IF($E1002&lt;='CAV hastighet'!$E$7,160,IF($E1002&lt;='CAV hastighet'!$E$8,200,IF($E1002&lt;='CAV hastighet'!$E$9,250,IF($E1002&lt;='CAV hastighet'!$E$10,315,IF($E1002&lt;='CAV hastighet'!$E$11,400,IF($E1002&lt;='CAV hastighet'!$E$12,500,IF($E1002&lt;='CAV hastighet'!$E$13,630,"Dim må overstyres"))))))))),IF($E1002&lt;='2. Velg maks og min hastigheter'!$E$5,100,IF($E1002&lt;='2. Velg maks og min hastigheter'!$E$6,125,IF($E1002&lt;='2. Velg maks og min hastigheter'!$E$7,160,IF($E1002&lt;='2. Velg maks og min hastigheter'!$E$8,200,IF($E1002&lt;='2. Velg maks og min hastigheter'!$E$9,250,IF($E1002&lt;='2. Velg maks og min hastigheter'!$E$10,315,IF($E1002&lt;='2. Velg maks og min hastigheter'!$E$11,400,IF($E1002&lt;='2. Velg maks og min hastigheter'!$E$12,500,IF($E1002&lt;='2. Velg maks og min hastigheter'!$E$13,630,"Bruk rektangulært")))))))))))</f>
        <v/>
      </c>
      <c r="G1002" s="170"/>
      <c r="H1002" s="170"/>
      <c r="I1002" s="172" t="str">
        <f>IFERROR(IF(OR($E1002="",F1002=""),"",IF(AND(F1002="Bruk rektangulært",G1002=""),"",ROUND(IF(G1002&lt;&gt;"",IF( VLOOKUP(G1002,'Dim, min og maks'!$A$2:$F$54,6,FALSE)&lt;&gt;0,'1. Prosjekteringsverktøy'!E1002/3600/VLOOKUP(G1002,'Dim, min og maks'!$A$2:$F$54,6,FALSE),(E1002/3600)/(((G1002/2/1000))^2*PI())),IF( VLOOKUP(F1002,'Dim, min og maks'!$A$2:$F$54,6,FALSE)&lt;&gt;0,'1. Prosjekteringsverktøy'!E1002/3600/VLOOKUP($F1002,'Dim, min og maks'!$A$2:$F$54,6,FALSE),($E1002/3600)/((($F1002/2/1000))^2*PI()))),1))),"Dim finnes ikke")</f>
        <v/>
      </c>
      <c r="J1002" s="173" t="str">
        <f>IFERROR(ROUND(IF($F1002=0,"",IF(H1002=CAV!$A$3,E1002,IF(G1002&lt;&gt;"",IF($G1002=100,'2. Velg maks og min hastigheter'!$H$5,IF($G1002=125,'2. Velg maks og min hastigheter'!$H$6,IF($G1002=160,'2. Velg maks og min hastigheter'!$H$7,IF($G1002=200,'2. Velg maks og min hastigheter'!$H$8,IF($G1002=250,'2. Velg maks og min hastigheter'!$H$9,IF($G1002=315,'2. Velg maks og min hastigheter'!$H$10,IF($G1002=400,'2. Velg maks og min hastigheter'!$H$11,IF($G1002=500,'2. Velg maks og min hastigheter'!$H$12,IF($G1002=630,'2. Velg maks og min hastigheter'!$H$13,VLOOKUP($G1002,'Dim, min og maks'!$A$11:$H$54,6,FALSE)*3600*1.5))))))))),IF($F1002=100,'2. Velg maks og min hastigheter'!$H$5,IF($F1002=125,'2. Velg maks og min hastigheter'!$H$6,IF($F1002=160,'2. Velg maks og min hastigheter'!$H$7,IF($F1002=200,'2. Velg maks og min hastigheter'!$H$8,IF($F1002=250,'2. Velg maks og min hastigheter'!$H$9,IF($F1002=315,'2. Velg maks og min hastigheter'!$H$10,IF($F1002=400,'2. Velg maks og min hastigheter'!$H$11,IF($F1002=500,'2. Velg maks og min hastigheter'!$H$12,IF($F1002=630,'2. Velg maks og min hastigheter'!$H$13,VLOOKUP($F1002,'Dim, min og maks'!$A$11:$H$54,6,FALSE)*3600*1.5)))))))))))),0),"")</f>
        <v/>
      </c>
      <c r="K1002" s="174"/>
      <c r="L1002" s="175" t="str">
        <f t="shared" si="35"/>
        <v/>
      </c>
      <c r="M1002" s="233" t="str">
        <f t="shared" si="34"/>
        <v/>
      </c>
      <c r="N1002" s="233"/>
      <c r="O1002" s="233"/>
      <c r="P1002" s="164"/>
    </row>
    <row r="1003" spans="1:16" ht="15" customHeight="1" x14ac:dyDescent="0.3">
      <c r="A1003" s="155"/>
      <c r="B1003" s="174" t="s">
        <v>425</v>
      </c>
      <c r="C1003" s="164"/>
      <c r="D1003" s="164"/>
      <c r="E1003" s="164"/>
      <c r="F1003" s="169" t="str">
        <f>IF($E1003&lt;20,"",IF(H1003=CAV!$A$3,IF($E1003&lt;='CAV hastighet'!$E$5,100,IF($E1003&lt;='CAV hastighet'!$E$6,125,IF($E1003&lt;='CAV hastighet'!$E$7,160,IF($E1003&lt;='CAV hastighet'!$E$8,200,IF($E1003&lt;='CAV hastighet'!$E$9,250,IF($E1003&lt;='CAV hastighet'!$E$10,315,IF($E1003&lt;='CAV hastighet'!$E$11,400,IF($E1003&lt;='CAV hastighet'!$E$12,500,IF($E1003&lt;='CAV hastighet'!$E$13,630,"Dim må overstyres"))))))))),IF($E1003&lt;='2. Velg maks og min hastigheter'!$E$5,100,IF($E1003&lt;='2. Velg maks og min hastigheter'!$E$6,125,IF($E1003&lt;='2. Velg maks og min hastigheter'!$E$7,160,IF($E1003&lt;='2. Velg maks og min hastigheter'!$E$8,200,IF($E1003&lt;='2. Velg maks og min hastigheter'!$E$9,250,IF($E1003&lt;='2. Velg maks og min hastigheter'!$E$10,315,IF($E1003&lt;='2. Velg maks og min hastigheter'!$E$11,400,IF($E1003&lt;='2. Velg maks og min hastigheter'!$E$12,500,IF($E1003&lt;='2. Velg maks og min hastigheter'!$E$13,630,"Bruk rektangulært")))))))))))</f>
        <v/>
      </c>
      <c r="G1003" s="170"/>
      <c r="H1003" s="170"/>
      <c r="I1003" s="172" t="str">
        <f>IFERROR(IF(OR($E1003="",F1003=""),"",IF(AND(F1003="Bruk rektangulært",G1003=""),"",ROUND(IF(G1003&lt;&gt;"",IF( VLOOKUP(G1003,'Dim, min og maks'!$A$2:$F$54,6,FALSE)&lt;&gt;0,'1. Prosjekteringsverktøy'!E1003/3600/VLOOKUP(G1003,'Dim, min og maks'!$A$2:$F$54,6,FALSE),(E1003/3600)/(((G1003/2/1000))^2*PI())),IF( VLOOKUP(F1003,'Dim, min og maks'!$A$2:$F$54,6,FALSE)&lt;&gt;0,'1. Prosjekteringsverktøy'!E1003/3600/VLOOKUP($F1003,'Dim, min og maks'!$A$2:$F$54,6,FALSE),($E1003/3600)/((($F1003/2/1000))^2*PI()))),1))),"Dim finnes ikke")</f>
        <v/>
      </c>
      <c r="J1003" s="173" t="str">
        <f>IFERROR(ROUND(IF($F1003=0,"",IF(H1003=CAV!$A$3,E1003,IF(G1003&lt;&gt;"",IF($G1003=100,'2. Velg maks og min hastigheter'!$H$5,IF($G1003=125,'2. Velg maks og min hastigheter'!$H$6,IF($G1003=160,'2. Velg maks og min hastigheter'!$H$7,IF($G1003=200,'2. Velg maks og min hastigheter'!$H$8,IF($G1003=250,'2. Velg maks og min hastigheter'!$H$9,IF($G1003=315,'2. Velg maks og min hastigheter'!$H$10,IF($G1003=400,'2. Velg maks og min hastigheter'!$H$11,IF($G1003=500,'2. Velg maks og min hastigheter'!$H$12,IF($G1003=630,'2. Velg maks og min hastigheter'!$H$13,VLOOKUP($G1003,'Dim, min og maks'!$A$11:$H$54,6,FALSE)*3600*1.5))))))))),IF($F1003=100,'2. Velg maks og min hastigheter'!$H$5,IF($F1003=125,'2. Velg maks og min hastigheter'!$H$6,IF($F1003=160,'2. Velg maks og min hastigheter'!$H$7,IF($F1003=200,'2. Velg maks og min hastigheter'!$H$8,IF($F1003=250,'2. Velg maks og min hastigheter'!$H$9,IF($F1003=315,'2. Velg maks og min hastigheter'!$H$10,IF($F1003=400,'2. Velg maks og min hastigheter'!$H$11,IF($F1003=500,'2. Velg maks og min hastigheter'!$H$12,IF($F1003=630,'2. Velg maks og min hastigheter'!$H$13,VLOOKUP($F1003,'Dim, min og maks'!$A$11:$H$54,6,FALSE)*3600*1.5)))))))))))),0),"")</f>
        <v/>
      </c>
      <c r="K1003" s="174"/>
      <c r="L1003" s="175" t="str">
        <f t="shared" si="35"/>
        <v/>
      </c>
      <c r="M1003" s="233" t="str">
        <f t="shared" si="34"/>
        <v/>
      </c>
      <c r="N1003" s="233"/>
      <c r="O1003" s="233"/>
      <c r="P1003" s="164"/>
    </row>
    <row r="1004" spans="1:16" ht="15" customHeight="1" x14ac:dyDescent="0.3">
      <c r="A1004" s="155"/>
      <c r="B1004" s="174" t="s">
        <v>425</v>
      </c>
      <c r="C1004" s="164"/>
      <c r="D1004" s="164"/>
      <c r="E1004" s="164"/>
      <c r="F1004" s="169" t="str">
        <f>IF($E1004&lt;20,"",IF(H1004=CAV!$A$3,IF($E1004&lt;='CAV hastighet'!$E$5,100,IF($E1004&lt;='CAV hastighet'!$E$6,125,IF($E1004&lt;='CAV hastighet'!$E$7,160,IF($E1004&lt;='CAV hastighet'!$E$8,200,IF($E1004&lt;='CAV hastighet'!$E$9,250,IF($E1004&lt;='CAV hastighet'!$E$10,315,IF($E1004&lt;='CAV hastighet'!$E$11,400,IF($E1004&lt;='CAV hastighet'!$E$12,500,IF($E1004&lt;='CAV hastighet'!$E$13,630,"Dim må overstyres"))))))))),IF($E1004&lt;='2. Velg maks og min hastigheter'!$E$5,100,IF($E1004&lt;='2. Velg maks og min hastigheter'!$E$6,125,IF($E1004&lt;='2. Velg maks og min hastigheter'!$E$7,160,IF($E1004&lt;='2. Velg maks og min hastigheter'!$E$8,200,IF($E1004&lt;='2. Velg maks og min hastigheter'!$E$9,250,IF($E1004&lt;='2. Velg maks og min hastigheter'!$E$10,315,IF($E1004&lt;='2. Velg maks og min hastigheter'!$E$11,400,IF($E1004&lt;='2. Velg maks og min hastigheter'!$E$12,500,IF($E1004&lt;='2. Velg maks og min hastigheter'!$E$13,630,"Bruk rektangulært")))))))))))</f>
        <v/>
      </c>
      <c r="G1004" s="170"/>
      <c r="H1004" s="170"/>
      <c r="I1004" s="172" t="str">
        <f>IFERROR(IF(OR($E1004="",F1004=""),"",IF(AND(F1004="Bruk rektangulært",G1004=""),"",ROUND(IF(G1004&lt;&gt;"",IF( VLOOKUP(G1004,'Dim, min og maks'!$A$2:$F$54,6,FALSE)&lt;&gt;0,'1. Prosjekteringsverktøy'!E1004/3600/VLOOKUP(G1004,'Dim, min og maks'!$A$2:$F$54,6,FALSE),(E1004/3600)/(((G1004/2/1000))^2*PI())),IF( VLOOKUP(F1004,'Dim, min og maks'!$A$2:$F$54,6,FALSE)&lt;&gt;0,'1. Prosjekteringsverktøy'!E1004/3600/VLOOKUP($F1004,'Dim, min og maks'!$A$2:$F$54,6,FALSE),($E1004/3600)/((($F1004/2/1000))^2*PI()))),1))),"Dim finnes ikke")</f>
        <v/>
      </c>
      <c r="J1004" s="173" t="str">
        <f>IFERROR(ROUND(IF($F1004=0,"",IF(H1004=CAV!$A$3,E1004,IF(G1004&lt;&gt;"",IF($G1004=100,'2. Velg maks og min hastigheter'!$H$5,IF($G1004=125,'2. Velg maks og min hastigheter'!$H$6,IF($G1004=160,'2. Velg maks og min hastigheter'!$H$7,IF($G1004=200,'2. Velg maks og min hastigheter'!$H$8,IF($G1004=250,'2. Velg maks og min hastigheter'!$H$9,IF($G1004=315,'2. Velg maks og min hastigheter'!$H$10,IF($G1004=400,'2. Velg maks og min hastigheter'!$H$11,IF($G1004=500,'2. Velg maks og min hastigheter'!$H$12,IF($G1004=630,'2. Velg maks og min hastigheter'!$H$13,VLOOKUP($G1004,'Dim, min og maks'!$A$11:$H$54,6,FALSE)*3600*1.5))))))))),IF($F1004=100,'2. Velg maks og min hastigheter'!$H$5,IF($F1004=125,'2. Velg maks og min hastigheter'!$H$6,IF($F1004=160,'2. Velg maks og min hastigheter'!$H$7,IF($F1004=200,'2. Velg maks og min hastigheter'!$H$8,IF($F1004=250,'2. Velg maks og min hastigheter'!$H$9,IF($F1004=315,'2. Velg maks og min hastigheter'!$H$10,IF($F1004=400,'2. Velg maks og min hastigheter'!$H$11,IF($F1004=500,'2. Velg maks og min hastigheter'!$H$12,IF($F1004=630,'2. Velg maks og min hastigheter'!$H$13,VLOOKUP($F1004,'Dim, min og maks'!$A$11:$H$54,6,FALSE)*3600*1.5)))))))))))),0),"")</f>
        <v/>
      </c>
      <c r="K1004" s="174"/>
      <c r="L1004" s="175" t="str">
        <f t="shared" si="35"/>
        <v/>
      </c>
      <c r="M1004" s="233" t="str">
        <f t="shared" si="34"/>
        <v/>
      </c>
      <c r="N1004" s="233"/>
      <c r="O1004" s="233"/>
      <c r="P1004" s="164"/>
    </row>
    <row r="1005" spans="1:16" ht="15" customHeight="1" x14ac:dyDescent="0.3">
      <c r="A1005" s="155"/>
      <c r="B1005" s="174" t="s">
        <v>425</v>
      </c>
      <c r="C1005" s="164"/>
      <c r="D1005" s="164"/>
      <c r="E1005" s="164"/>
      <c r="F1005" s="169" t="str">
        <f>IF($E1005&lt;20,"",IF(H1005=CAV!$A$3,IF($E1005&lt;='CAV hastighet'!$E$5,100,IF($E1005&lt;='CAV hastighet'!$E$6,125,IF($E1005&lt;='CAV hastighet'!$E$7,160,IF($E1005&lt;='CAV hastighet'!$E$8,200,IF($E1005&lt;='CAV hastighet'!$E$9,250,IF($E1005&lt;='CAV hastighet'!$E$10,315,IF($E1005&lt;='CAV hastighet'!$E$11,400,IF($E1005&lt;='CAV hastighet'!$E$12,500,IF($E1005&lt;='CAV hastighet'!$E$13,630,"Dim må overstyres"))))))))),IF($E1005&lt;='2. Velg maks og min hastigheter'!$E$5,100,IF($E1005&lt;='2. Velg maks og min hastigheter'!$E$6,125,IF($E1005&lt;='2. Velg maks og min hastigheter'!$E$7,160,IF($E1005&lt;='2. Velg maks og min hastigheter'!$E$8,200,IF($E1005&lt;='2. Velg maks og min hastigheter'!$E$9,250,IF($E1005&lt;='2. Velg maks og min hastigheter'!$E$10,315,IF($E1005&lt;='2. Velg maks og min hastigheter'!$E$11,400,IF($E1005&lt;='2. Velg maks og min hastigheter'!$E$12,500,IF($E1005&lt;='2. Velg maks og min hastigheter'!$E$13,630,"Bruk rektangulært")))))))))))</f>
        <v/>
      </c>
      <c r="G1005" s="170"/>
      <c r="H1005" s="170"/>
      <c r="I1005" s="172" t="str">
        <f>IFERROR(IF(OR($E1005="",F1005=""),"",IF(AND(F1005="Bruk rektangulært",G1005=""),"",ROUND(IF(G1005&lt;&gt;"",IF( VLOOKUP(G1005,'Dim, min og maks'!$A$2:$F$54,6,FALSE)&lt;&gt;0,'1. Prosjekteringsverktøy'!E1005/3600/VLOOKUP(G1005,'Dim, min og maks'!$A$2:$F$54,6,FALSE),(E1005/3600)/(((G1005/2/1000))^2*PI())),IF( VLOOKUP(F1005,'Dim, min og maks'!$A$2:$F$54,6,FALSE)&lt;&gt;0,'1. Prosjekteringsverktøy'!E1005/3600/VLOOKUP($F1005,'Dim, min og maks'!$A$2:$F$54,6,FALSE),($E1005/3600)/((($F1005/2/1000))^2*PI()))),1))),"Dim finnes ikke")</f>
        <v/>
      </c>
      <c r="J1005" s="173" t="str">
        <f>IFERROR(ROUND(IF($F1005=0,"",IF(H1005=CAV!$A$3,E1005,IF(G1005&lt;&gt;"",IF($G1005=100,'2. Velg maks og min hastigheter'!$H$5,IF($G1005=125,'2. Velg maks og min hastigheter'!$H$6,IF($G1005=160,'2. Velg maks og min hastigheter'!$H$7,IF($G1005=200,'2. Velg maks og min hastigheter'!$H$8,IF($G1005=250,'2. Velg maks og min hastigheter'!$H$9,IF($G1005=315,'2. Velg maks og min hastigheter'!$H$10,IF($G1005=400,'2. Velg maks og min hastigheter'!$H$11,IF($G1005=500,'2. Velg maks og min hastigheter'!$H$12,IF($G1005=630,'2. Velg maks og min hastigheter'!$H$13,VLOOKUP($G1005,'Dim, min og maks'!$A$11:$H$54,6,FALSE)*3600*1.5))))))))),IF($F1005=100,'2. Velg maks og min hastigheter'!$H$5,IF($F1005=125,'2. Velg maks og min hastigheter'!$H$6,IF($F1005=160,'2. Velg maks og min hastigheter'!$H$7,IF($F1005=200,'2. Velg maks og min hastigheter'!$H$8,IF($F1005=250,'2. Velg maks og min hastigheter'!$H$9,IF($F1005=315,'2. Velg maks og min hastigheter'!$H$10,IF($F1005=400,'2. Velg maks og min hastigheter'!$H$11,IF($F1005=500,'2. Velg maks og min hastigheter'!$H$12,IF($F1005=630,'2. Velg maks og min hastigheter'!$H$13,VLOOKUP($F1005,'Dim, min og maks'!$A$11:$H$54,6,FALSE)*3600*1.5)))))))))))),0),"")</f>
        <v/>
      </c>
      <c r="K1005" s="174"/>
      <c r="L1005" s="175" t="str">
        <f t="shared" si="35"/>
        <v/>
      </c>
      <c r="M1005" s="233" t="str">
        <f t="shared" si="34"/>
        <v/>
      </c>
      <c r="N1005" s="233"/>
      <c r="O1005" s="233"/>
      <c r="P1005" s="164"/>
    </row>
    <row r="1006" spans="1:16" ht="15" customHeight="1" x14ac:dyDescent="0.3">
      <c r="A1006" s="155"/>
      <c r="B1006" s="174" t="s">
        <v>425</v>
      </c>
      <c r="C1006" s="164"/>
      <c r="D1006" s="164"/>
      <c r="E1006" s="164"/>
      <c r="F1006" s="169" t="str">
        <f>IF($E1006&lt;20,"",IF(H1006=CAV!$A$3,IF($E1006&lt;='CAV hastighet'!$E$5,100,IF($E1006&lt;='CAV hastighet'!$E$6,125,IF($E1006&lt;='CAV hastighet'!$E$7,160,IF($E1006&lt;='CAV hastighet'!$E$8,200,IF($E1006&lt;='CAV hastighet'!$E$9,250,IF($E1006&lt;='CAV hastighet'!$E$10,315,IF($E1006&lt;='CAV hastighet'!$E$11,400,IF($E1006&lt;='CAV hastighet'!$E$12,500,IF($E1006&lt;='CAV hastighet'!$E$13,630,"Dim må overstyres"))))))))),IF($E1006&lt;='2. Velg maks og min hastigheter'!$E$5,100,IF($E1006&lt;='2. Velg maks og min hastigheter'!$E$6,125,IF($E1006&lt;='2. Velg maks og min hastigheter'!$E$7,160,IF($E1006&lt;='2. Velg maks og min hastigheter'!$E$8,200,IF($E1006&lt;='2. Velg maks og min hastigheter'!$E$9,250,IF($E1006&lt;='2. Velg maks og min hastigheter'!$E$10,315,IF($E1006&lt;='2. Velg maks og min hastigheter'!$E$11,400,IF($E1006&lt;='2. Velg maks og min hastigheter'!$E$12,500,IF($E1006&lt;='2. Velg maks og min hastigheter'!$E$13,630,"Bruk rektangulært")))))))))))</f>
        <v/>
      </c>
      <c r="G1006" s="170"/>
      <c r="H1006" s="170"/>
      <c r="I1006" s="172" t="str">
        <f>IFERROR(IF(OR($E1006="",F1006=""),"",IF(AND(F1006="Bruk rektangulært",G1006=""),"",ROUND(IF(G1006&lt;&gt;"",IF( VLOOKUP(G1006,'Dim, min og maks'!$A$2:$F$54,6,FALSE)&lt;&gt;0,'1. Prosjekteringsverktøy'!E1006/3600/VLOOKUP(G1006,'Dim, min og maks'!$A$2:$F$54,6,FALSE),(E1006/3600)/(((G1006/2/1000))^2*PI())),IF( VLOOKUP(F1006,'Dim, min og maks'!$A$2:$F$54,6,FALSE)&lt;&gt;0,'1. Prosjekteringsverktøy'!E1006/3600/VLOOKUP($F1006,'Dim, min og maks'!$A$2:$F$54,6,FALSE),($E1006/3600)/((($F1006/2/1000))^2*PI()))),1))),"Dim finnes ikke")</f>
        <v/>
      </c>
      <c r="J1006" s="173" t="str">
        <f>IFERROR(ROUND(IF($F1006=0,"",IF(H1006=CAV!$A$3,E1006,IF(G1006&lt;&gt;"",IF($G1006=100,'2. Velg maks og min hastigheter'!$H$5,IF($G1006=125,'2. Velg maks og min hastigheter'!$H$6,IF($G1006=160,'2. Velg maks og min hastigheter'!$H$7,IF($G1006=200,'2. Velg maks og min hastigheter'!$H$8,IF($G1006=250,'2. Velg maks og min hastigheter'!$H$9,IF($G1006=315,'2. Velg maks og min hastigheter'!$H$10,IF($G1006=400,'2. Velg maks og min hastigheter'!$H$11,IF($G1006=500,'2. Velg maks og min hastigheter'!$H$12,IF($G1006=630,'2. Velg maks og min hastigheter'!$H$13,VLOOKUP($G1006,'Dim, min og maks'!$A$11:$H$54,6,FALSE)*3600*1.5))))))))),IF($F1006=100,'2. Velg maks og min hastigheter'!$H$5,IF($F1006=125,'2. Velg maks og min hastigheter'!$H$6,IF($F1006=160,'2. Velg maks og min hastigheter'!$H$7,IF($F1006=200,'2. Velg maks og min hastigheter'!$H$8,IF($F1006=250,'2. Velg maks og min hastigheter'!$H$9,IF($F1006=315,'2. Velg maks og min hastigheter'!$H$10,IF($F1006=400,'2. Velg maks og min hastigheter'!$H$11,IF($F1006=500,'2. Velg maks og min hastigheter'!$H$12,IF($F1006=630,'2. Velg maks og min hastigheter'!$H$13,VLOOKUP($F1006,'Dim, min og maks'!$A$11:$H$54,6,FALSE)*3600*1.5)))))))))))),0),"")</f>
        <v/>
      </c>
      <c r="K1006" s="174"/>
      <c r="L1006" s="175" t="str">
        <f t="shared" si="35"/>
        <v/>
      </c>
      <c r="M1006" s="233" t="str">
        <f t="shared" si="34"/>
        <v/>
      </c>
      <c r="N1006" s="233"/>
      <c r="O1006" s="233"/>
      <c r="P1006" s="164"/>
    </row>
    <row r="1007" spans="1:16" ht="15" customHeight="1" x14ac:dyDescent="0.3">
      <c r="A1007" s="155"/>
      <c r="B1007" s="174" t="s">
        <v>425</v>
      </c>
      <c r="C1007" s="164"/>
      <c r="D1007" s="164"/>
      <c r="E1007" s="164"/>
      <c r="F1007" s="169" t="str">
        <f>IF($E1007&lt;20,"",IF(H1007=CAV!$A$3,IF($E1007&lt;='CAV hastighet'!$E$5,100,IF($E1007&lt;='CAV hastighet'!$E$6,125,IF($E1007&lt;='CAV hastighet'!$E$7,160,IF($E1007&lt;='CAV hastighet'!$E$8,200,IF($E1007&lt;='CAV hastighet'!$E$9,250,IF($E1007&lt;='CAV hastighet'!$E$10,315,IF($E1007&lt;='CAV hastighet'!$E$11,400,IF($E1007&lt;='CAV hastighet'!$E$12,500,IF($E1007&lt;='CAV hastighet'!$E$13,630,"Dim må overstyres"))))))))),IF($E1007&lt;='2. Velg maks og min hastigheter'!$E$5,100,IF($E1007&lt;='2. Velg maks og min hastigheter'!$E$6,125,IF($E1007&lt;='2. Velg maks og min hastigheter'!$E$7,160,IF($E1007&lt;='2. Velg maks og min hastigheter'!$E$8,200,IF($E1007&lt;='2. Velg maks og min hastigheter'!$E$9,250,IF($E1007&lt;='2. Velg maks og min hastigheter'!$E$10,315,IF($E1007&lt;='2. Velg maks og min hastigheter'!$E$11,400,IF($E1007&lt;='2. Velg maks og min hastigheter'!$E$12,500,IF($E1007&lt;='2. Velg maks og min hastigheter'!$E$13,630,"Bruk rektangulært")))))))))))</f>
        <v/>
      </c>
      <c r="G1007" s="170"/>
      <c r="H1007" s="170"/>
      <c r="I1007" s="172" t="str">
        <f>IFERROR(IF(OR($E1007="",F1007=""),"",IF(AND(F1007="Bruk rektangulært",G1007=""),"",ROUND(IF(G1007&lt;&gt;"",IF( VLOOKUP(G1007,'Dim, min og maks'!$A$2:$F$54,6,FALSE)&lt;&gt;0,'1. Prosjekteringsverktøy'!E1007/3600/VLOOKUP(G1007,'Dim, min og maks'!$A$2:$F$54,6,FALSE),(E1007/3600)/(((G1007/2/1000))^2*PI())),IF( VLOOKUP(F1007,'Dim, min og maks'!$A$2:$F$54,6,FALSE)&lt;&gt;0,'1. Prosjekteringsverktøy'!E1007/3600/VLOOKUP($F1007,'Dim, min og maks'!$A$2:$F$54,6,FALSE),($E1007/3600)/((($F1007/2/1000))^2*PI()))),1))),"Dim finnes ikke")</f>
        <v/>
      </c>
      <c r="J1007" s="173" t="str">
        <f>IFERROR(ROUND(IF($F1007=0,"",IF(H1007=CAV!$A$3,E1007,IF(G1007&lt;&gt;"",IF($G1007=100,'2. Velg maks og min hastigheter'!$H$5,IF($G1007=125,'2. Velg maks og min hastigheter'!$H$6,IF($G1007=160,'2. Velg maks og min hastigheter'!$H$7,IF($G1007=200,'2. Velg maks og min hastigheter'!$H$8,IF($G1007=250,'2. Velg maks og min hastigheter'!$H$9,IF($G1007=315,'2. Velg maks og min hastigheter'!$H$10,IF($G1007=400,'2. Velg maks og min hastigheter'!$H$11,IF($G1007=500,'2. Velg maks og min hastigheter'!$H$12,IF($G1007=630,'2. Velg maks og min hastigheter'!$H$13,VLOOKUP($G1007,'Dim, min og maks'!$A$11:$H$54,6,FALSE)*3600*1.5))))))))),IF($F1007=100,'2. Velg maks og min hastigheter'!$H$5,IF($F1007=125,'2. Velg maks og min hastigheter'!$H$6,IF($F1007=160,'2. Velg maks og min hastigheter'!$H$7,IF($F1007=200,'2. Velg maks og min hastigheter'!$H$8,IF($F1007=250,'2. Velg maks og min hastigheter'!$H$9,IF($F1007=315,'2. Velg maks og min hastigheter'!$H$10,IF($F1007=400,'2. Velg maks og min hastigheter'!$H$11,IF($F1007=500,'2. Velg maks og min hastigheter'!$H$12,IF($F1007=630,'2. Velg maks og min hastigheter'!$H$13,VLOOKUP($F1007,'Dim, min og maks'!$A$11:$H$54,6,FALSE)*3600*1.5)))))))))))),0),"")</f>
        <v/>
      </c>
      <c r="K1007" s="174"/>
      <c r="L1007" s="175" t="str">
        <f t="shared" si="35"/>
        <v/>
      </c>
      <c r="M1007" s="233" t="str">
        <f t="shared" si="34"/>
        <v/>
      </c>
      <c r="N1007" s="233"/>
      <c r="O1007" s="233"/>
      <c r="P1007" s="164"/>
    </row>
    <row r="1008" spans="1:16" x14ac:dyDescent="0.3">
      <c r="A1008" s="155"/>
      <c r="B1008" s="174" t="s">
        <v>425</v>
      </c>
      <c r="C1008" s="164"/>
      <c r="D1008" s="164"/>
      <c r="E1008" s="164"/>
      <c r="F1008" s="169" t="str">
        <f>IF($E1008&lt;20,"",IF(H1008=CAV!$A$3,IF($E1008&lt;='CAV hastighet'!$E$5,100,IF($E1008&lt;='CAV hastighet'!$E$6,125,IF($E1008&lt;='CAV hastighet'!$E$7,160,IF($E1008&lt;='CAV hastighet'!$E$8,200,IF($E1008&lt;='CAV hastighet'!$E$9,250,IF($E1008&lt;='CAV hastighet'!$E$10,315,IF($E1008&lt;='CAV hastighet'!$E$11,400,IF($E1008&lt;='CAV hastighet'!$E$12,500,IF($E1008&lt;='CAV hastighet'!$E$13,630,"Dim må overstyres"))))))))),IF($E1008&lt;='2. Velg maks og min hastigheter'!$E$5,100,IF($E1008&lt;='2. Velg maks og min hastigheter'!$E$6,125,IF($E1008&lt;='2. Velg maks og min hastigheter'!$E$7,160,IF($E1008&lt;='2. Velg maks og min hastigheter'!$E$8,200,IF($E1008&lt;='2. Velg maks og min hastigheter'!$E$9,250,IF($E1008&lt;='2. Velg maks og min hastigheter'!$E$10,315,IF($E1008&lt;='2. Velg maks og min hastigheter'!$E$11,400,IF($E1008&lt;='2. Velg maks og min hastigheter'!$E$12,500,IF($E1008&lt;='2. Velg maks og min hastigheter'!$E$13,630,"Bruk rektangulært")))))))))))</f>
        <v/>
      </c>
      <c r="G1008" s="170"/>
      <c r="H1008" s="170"/>
      <c r="I1008" s="172" t="str">
        <f>IFERROR(IF(OR($E1008="",F1008=""),"",IF(AND(F1008="Bruk rektangulært",G1008=""),"",ROUND(IF(G1008&lt;&gt;"",IF( VLOOKUP(G1008,'Dim, min og maks'!$A$2:$F$54,6,FALSE)&lt;&gt;0,'1. Prosjekteringsverktøy'!E1008/3600/VLOOKUP(G1008,'Dim, min og maks'!$A$2:$F$54,6,FALSE),(E1008/3600)/(((G1008/2/1000))^2*PI())),IF( VLOOKUP(F1008,'Dim, min og maks'!$A$2:$F$54,6,FALSE)&lt;&gt;0,'1. Prosjekteringsverktøy'!E1008/3600/VLOOKUP($F1008,'Dim, min og maks'!$A$2:$F$54,6,FALSE),($E1008/3600)/((($F1008/2/1000))^2*PI()))),1))),"Dim finnes ikke")</f>
        <v/>
      </c>
      <c r="J1008" s="173" t="str">
        <f>IFERROR(ROUND(IF($F1008=0,"",IF(H1008=CAV!$A$3,E1008,IF(G1008&lt;&gt;"",IF($G1008=100,'2. Velg maks og min hastigheter'!$H$5,IF($G1008=125,'2. Velg maks og min hastigheter'!$H$6,IF($G1008=160,'2. Velg maks og min hastigheter'!$H$7,IF($G1008=200,'2. Velg maks og min hastigheter'!$H$8,IF($G1008=250,'2. Velg maks og min hastigheter'!$H$9,IF($G1008=315,'2. Velg maks og min hastigheter'!$H$10,IF($G1008=400,'2. Velg maks og min hastigheter'!$H$11,IF($G1008=500,'2. Velg maks og min hastigheter'!$H$12,IF($G1008=630,'2. Velg maks og min hastigheter'!$H$13,VLOOKUP($G1008,'Dim, min og maks'!$A$11:$H$54,6,FALSE)*3600*1.5))))))))),IF($F1008=100,'2. Velg maks og min hastigheter'!$H$5,IF($F1008=125,'2. Velg maks og min hastigheter'!$H$6,IF($F1008=160,'2. Velg maks og min hastigheter'!$H$7,IF($F1008=200,'2. Velg maks og min hastigheter'!$H$8,IF($F1008=250,'2. Velg maks og min hastigheter'!$H$9,IF($F1008=315,'2. Velg maks og min hastigheter'!$H$10,IF($F1008=400,'2. Velg maks og min hastigheter'!$H$11,IF($F1008=500,'2. Velg maks og min hastigheter'!$H$12,IF($F1008=630,'2. Velg maks og min hastigheter'!$H$13,VLOOKUP($F1008,'Dim, min og maks'!$A$11:$H$54,6,FALSE)*3600*1.5)))))))))))),0),"")</f>
        <v/>
      </c>
      <c r="K1008" s="174"/>
      <c r="L1008" s="175" t="str">
        <f t="shared" si="35"/>
        <v/>
      </c>
      <c r="M1008" s="233" t="str">
        <f t="shared" si="34"/>
        <v/>
      </c>
      <c r="N1008" s="233"/>
      <c r="O1008" s="233"/>
      <c r="P1008" s="164"/>
    </row>
    <row r="1009" spans="1:16" x14ac:dyDescent="0.3">
      <c r="A1009" s="155"/>
      <c r="B1009" s="174" t="s">
        <v>425</v>
      </c>
      <c r="C1009" s="164"/>
      <c r="D1009" s="164"/>
      <c r="E1009" s="164"/>
      <c r="F1009" s="169" t="str">
        <f>IF($E1009&lt;20,"",IF(H1009=CAV!$A$3,IF($E1009&lt;='CAV hastighet'!$E$5,100,IF($E1009&lt;='CAV hastighet'!$E$6,125,IF($E1009&lt;='CAV hastighet'!$E$7,160,IF($E1009&lt;='CAV hastighet'!$E$8,200,IF($E1009&lt;='CAV hastighet'!$E$9,250,IF($E1009&lt;='CAV hastighet'!$E$10,315,IF($E1009&lt;='CAV hastighet'!$E$11,400,IF($E1009&lt;='CAV hastighet'!$E$12,500,IF($E1009&lt;='CAV hastighet'!$E$13,630,"Dim må overstyres"))))))))),IF($E1009&lt;='2. Velg maks og min hastigheter'!$E$5,100,IF($E1009&lt;='2. Velg maks og min hastigheter'!$E$6,125,IF($E1009&lt;='2. Velg maks og min hastigheter'!$E$7,160,IF($E1009&lt;='2. Velg maks og min hastigheter'!$E$8,200,IF($E1009&lt;='2. Velg maks og min hastigheter'!$E$9,250,IF($E1009&lt;='2. Velg maks og min hastigheter'!$E$10,315,IF($E1009&lt;='2. Velg maks og min hastigheter'!$E$11,400,IF($E1009&lt;='2. Velg maks og min hastigheter'!$E$12,500,IF($E1009&lt;='2. Velg maks og min hastigheter'!$E$13,630,"Bruk rektangulært")))))))))))</f>
        <v/>
      </c>
      <c r="G1009" s="170"/>
      <c r="H1009" s="170"/>
      <c r="I1009" s="172" t="str">
        <f>IFERROR(IF(OR($E1009="",F1009=""),"",IF(AND(F1009="Bruk rektangulært",G1009=""),"",ROUND(IF(G1009&lt;&gt;"",IF( VLOOKUP(G1009,'Dim, min og maks'!$A$2:$F$54,6,FALSE)&lt;&gt;0,'1. Prosjekteringsverktøy'!E1009/3600/VLOOKUP(G1009,'Dim, min og maks'!$A$2:$F$54,6,FALSE),(E1009/3600)/(((G1009/2/1000))^2*PI())),IF( VLOOKUP(F1009,'Dim, min og maks'!$A$2:$F$54,6,FALSE)&lt;&gt;0,'1. Prosjekteringsverktøy'!E1009/3600/VLOOKUP($F1009,'Dim, min og maks'!$A$2:$F$54,6,FALSE),($E1009/3600)/((($F1009/2/1000))^2*PI()))),1))),"Dim finnes ikke")</f>
        <v/>
      </c>
      <c r="J1009" s="173" t="str">
        <f>IFERROR(ROUND(IF($F1009=0,"",IF(H1009=CAV!$A$3,E1009,IF(G1009&lt;&gt;"",IF($G1009=100,'2. Velg maks og min hastigheter'!$H$5,IF($G1009=125,'2. Velg maks og min hastigheter'!$H$6,IF($G1009=160,'2. Velg maks og min hastigheter'!$H$7,IF($G1009=200,'2. Velg maks og min hastigheter'!$H$8,IF($G1009=250,'2. Velg maks og min hastigheter'!$H$9,IF($G1009=315,'2. Velg maks og min hastigheter'!$H$10,IF($G1009=400,'2. Velg maks og min hastigheter'!$H$11,IF($G1009=500,'2. Velg maks og min hastigheter'!$H$12,IF($G1009=630,'2. Velg maks og min hastigheter'!$H$13,VLOOKUP($G1009,'Dim, min og maks'!$A$11:$H$54,6,FALSE)*3600*1.5))))))))),IF($F1009=100,'2. Velg maks og min hastigheter'!$H$5,IF($F1009=125,'2. Velg maks og min hastigheter'!$H$6,IF($F1009=160,'2. Velg maks og min hastigheter'!$H$7,IF($F1009=200,'2. Velg maks og min hastigheter'!$H$8,IF($F1009=250,'2. Velg maks og min hastigheter'!$H$9,IF($F1009=315,'2. Velg maks og min hastigheter'!$H$10,IF($F1009=400,'2. Velg maks og min hastigheter'!$H$11,IF($F1009=500,'2. Velg maks og min hastigheter'!$H$12,IF($F1009=630,'2. Velg maks og min hastigheter'!$H$13,VLOOKUP($F1009,'Dim, min og maks'!$A$11:$H$54,6,FALSE)*3600*1.5)))))))))))),0),"")</f>
        <v/>
      </c>
      <c r="K1009" s="174"/>
      <c r="L1009" s="175" t="str">
        <f t="shared" si="35"/>
        <v/>
      </c>
      <c r="M1009" s="233" t="str">
        <f t="shared" si="34"/>
        <v/>
      </c>
      <c r="N1009" s="233"/>
      <c r="O1009" s="233"/>
      <c r="P1009" s="164"/>
    </row>
    <row r="1010" spans="1:16" x14ac:dyDescent="0.3">
      <c r="A1010" s="72"/>
      <c r="B1010" s="72"/>
      <c r="C1010" s="72"/>
      <c r="D1010" s="155"/>
      <c r="E1010" s="155"/>
      <c r="F1010" s="72"/>
      <c r="G1010" s="72"/>
      <c r="H1010" s="72"/>
      <c r="I1010" s="72"/>
      <c r="J1010" s="72"/>
      <c r="K1010" s="72"/>
      <c r="L1010" s="72"/>
      <c r="M1010" s="72"/>
      <c r="N1010" s="72"/>
      <c r="O1010" s="72"/>
    </row>
  </sheetData>
  <sheetProtection algorithmName="SHA-512" hashValue="l4DhGZrON5wJrdHT5coF4Hq3K7HFTo/nLfCQltUmwcxJf+2wIBRgbqGMklhivGwioe7QiMXTwTktY8RgqYG7YA==" saltValue="ZAc5kXX/YIYbcwID9WYDkQ==" spinCount="100000" sheet="1" sort="0" autoFilter="0"/>
  <autoFilter ref="D9:O9" xr:uid="{AF37FF63-E38A-4EEC-B2BB-3A6B3CFBCD57}">
    <filterColumn colId="9" showButton="0"/>
    <filterColumn colId="10" showButton="0"/>
  </autoFilter>
  <mergeCells count="1009">
    <mergeCell ref="C6:E6"/>
    <mergeCell ref="C7:E7"/>
    <mergeCell ref="C8:E8"/>
    <mergeCell ref="M958:O958"/>
    <mergeCell ref="M959:O959"/>
    <mergeCell ref="M960:O960"/>
    <mergeCell ref="M961:O961"/>
    <mergeCell ref="M962:O962"/>
    <mergeCell ref="M953:O953"/>
    <mergeCell ref="M954:O954"/>
    <mergeCell ref="M955:O955"/>
    <mergeCell ref="M956:O956"/>
    <mergeCell ref="M957:O957"/>
    <mergeCell ref="M979:O979"/>
    <mergeCell ref="M980:O980"/>
    <mergeCell ref="M981:O981"/>
    <mergeCell ref="M982:O982"/>
    <mergeCell ref="M973:O973"/>
    <mergeCell ref="M974:O974"/>
    <mergeCell ref="M975:O975"/>
    <mergeCell ref="M976:O976"/>
    <mergeCell ref="M977:O977"/>
    <mergeCell ref="M968:O968"/>
    <mergeCell ref="M969:O969"/>
    <mergeCell ref="M970:O970"/>
    <mergeCell ref="M971:O971"/>
    <mergeCell ref="M972:O972"/>
    <mergeCell ref="M963:O963"/>
    <mergeCell ref="M964:O964"/>
    <mergeCell ref="M965:O965"/>
    <mergeCell ref="M966:O966"/>
    <mergeCell ref="M967:O967"/>
    <mergeCell ref="M948:O948"/>
    <mergeCell ref="M949:O949"/>
    <mergeCell ref="M950:O950"/>
    <mergeCell ref="M951:O951"/>
    <mergeCell ref="M952:O952"/>
    <mergeCell ref="M943:O943"/>
    <mergeCell ref="M944:O944"/>
    <mergeCell ref="M945:O945"/>
    <mergeCell ref="M946:O946"/>
    <mergeCell ref="M947:O947"/>
    <mergeCell ref="M938:O938"/>
    <mergeCell ref="M939:O939"/>
    <mergeCell ref="M940:O940"/>
    <mergeCell ref="M941:O941"/>
    <mergeCell ref="M942:O942"/>
    <mergeCell ref="M933:O933"/>
    <mergeCell ref="M934:O934"/>
    <mergeCell ref="M935:O935"/>
    <mergeCell ref="M936:O936"/>
    <mergeCell ref="M937:O937"/>
    <mergeCell ref="M928:O928"/>
    <mergeCell ref="M929:O929"/>
    <mergeCell ref="M930:O930"/>
    <mergeCell ref="M931:O931"/>
    <mergeCell ref="M932:O932"/>
    <mergeCell ref="M923:O923"/>
    <mergeCell ref="M924:O924"/>
    <mergeCell ref="M925:O925"/>
    <mergeCell ref="M926:O926"/>
    <mergeCell ref="M927:O927"/>
    <mergeCell ref="M918:O918"/>
    <mergeCell ref="M919:O919"/>
    <mergeCell ref="M920:O920"/>
    <mergeCell ref="M921:O921"/>
    <mergeCell ref="M922:O922"/>
    <mergeCell ref="M913:O913"/>
    <mergeCell ref="M914:O914"/>
    <mergeCell ref="M915:O915"/>
    <mergeCell ref="M916:O916"/>
    <mergeCell ref="M917:O917"/>
    <mergeCell ref="M908:O908"/>
    <mergeCell ref="M909:O909"/>
    <mergeCell ref="M910:O910"/>
    <mergeCell ref="M911:O911"/>
    <mergeCell ref="M912:O912"/>
    <mergeCell ref="M903:O903"/>
    <mergeCell ref="M904:O904"/>
    <mergeCell ref="M905:O905"/>
    <mergeCell ref="M906:O906"/>
    <mergeCell ref="M907:O907"/>
    <mergeCell ref="M898:O898"/>
    <mergeCell ref="M899:O899"/>
    <mergeCell ref="M900:O900"/>
    <mergeCell ref="M901:O901"/>
    <mergeCell ref="M902:O902"/>
    <mergeCell ref="M893:O893"/>
    <mergeCell ref="M894:O894"/>
    <mergeCell ref="M895:O895"/>
    <mergeCell ref="M896:O896"/>
    <mergeCell ref="M897:O897"/>
    <mergeCell ref="M888:O888"/>
    <mergeCell ref="M889:O889"/>
    <mergeCell ref="M890:O890"/>
    <mergeCell ref="M891:O891"/>
    <mergeCell ref="M892:O892"/>
    <mergeCell ref="M883:O883"/>
    <mergeCell ref="M884:O884"/>
    <mergeCell ref="M885:O885"/>
    <mergeCell ref="M886:O886"/>
    <mergeCell ref="M887:O887"/>
    <mergeCell ref="M878:O878"/>
    <mergeCell ref="M879:O879"/>
    <mergeCell ref="M880:O880"/>
    <mergeCell ref="M881:O881"/>
    <mergeCell ref="M882:O882"/>
    <mergeCell ref="M873:O873"/>
    <mergeCell ref="M874:O874"/>
    <mergeCell ref="M875:O875"/>
    <mergeCell ref="M876:O876"/>
    <mergeCell ref="M877:O877"/>
    <mergeCell ref="M868:O868"/>
    <mergeCell ref="M869:O869"/>
    <mergeCell ref="M870:O870"/>
    <mergeCell ref="M871:O871"/>
    <mergeCell ref="M872:O872"/>
    <mergeCell ref="M863:O863"/>
    <mergeCell ref="M864:O864"/>
    <mergeCell ref="M865:O865"/>
    <mergeCell ref="M866:O866"/>
    <mergeCell ref="M867:O867"/>
    <mergeCell ref="M858:O858"/>
    <mergeCell ref="M859:O859"/>
    <mergeCell ref="M860:O860"/>
    <mergeCell ref="M861:O861"/>
    <mergeCell ref="M862:O862"/>
    <mergeCell ref="M853:O853"/>
    <mergeCell ref="M854:O854"/>
    <mergeCell ref="M855:O855"/>
    <mergeCell ref="M856:O856"/>
    <mergeCell ref="M857:O857"/>
    <mergeCell ref="M848:O848"/>
    <mergeCell ref="M849:O849"/>
    <mergeCell ref="M850:O850"/>
    <mergeCell ref="M851:O851"/>
    <mergeCell ref="M852:O852"/>
    <mergeCell ref="M843:O843"/>
    <mergeCell ref="M844:O844"/>
    <mergeCell ref="M845:O845"/>
    <mergeCell ref="M846:O846"/>
    <mergeCell ref="M847:O847"/>
    <mergeCell ref="M838:O838"/>
    <mergeCell ref="M839:O839"/>
    <mergeCell ref="M840:O840"/>
    <mergeCell ref="M841:O841"/>
    <mergeCell ref="M842:O842"/>
    <mergeCell ref="M833:O833"/>
    <mergeCell ref="M834:O834"/>
    <mergeCell ref="M835:O835"/>
    <mergeCell ref="M836:O836"/>
    <mergeCell ref="M837:O837"/>
    <mergeCell ref="M828:O828"/>
    <mergeCell ref="M829:O829"/>
    <mergeCell ref="M830:O830"/>
    <mergeCell ref="M831:O831"/>
    <mergeCell ref="M832:O832"/>
    <mergeCell ref="M823:O823"/>
    <mergeCell ref="M824:O824"/>
    <mergeCell ref="M825:O825"/>
    <mergeCell ref="M826:O826"/>
    <mergeCell ref="M827:O827"/>
    <mergeCell ref="M818:O818"/>
    <mergeCell ref="M819:O819"/>
    <mergeCell ref="M820:O820"/>
    <mergeCell ref="M821:O821"/>
    <mergeCell ref="M822:O822"/>
    <mergeCell ref="M813:O813"/>
    <mergeCell ref="M814:O814"/>
    <mergeCell ref="M815:O815"/>
    <mergeCell ref="M816:O816"/>
    <mergeCell ref="M817:O817"/>
    <mergeCell ref="M808:O808"/>
    <mergeCell ref="M809:O809"/>
    <mergeCell ref="M810:O810"/>
    <mergeCell ref="M811:O811"/>
    <mergeCell ref="M812:O812"/>
    <mergeCell ref="M803:O803"/>
    <mergeCell ref="M804:O804"/>
    <mergeCell ref="M805:O805"/>
    <mergeCell ref="M806:O806"/>
    <mergeCell ref="M807:O807"/>
    <mergeCell ref="M798:O798"/>
    <mergeCell ref="M799:O799"/>
    <mergeCell ref="M800:O800"/>
    <mergeCell ref="M801:O801"/>
    <mergeCell ref="M802:O802"/>
    <mergeCell ref="M793:O793"/>
    <mergeCell ref="M794:O794"/>
    <mergeCell ref="M795:O795"/>
    <mergeCell ref="M796:O796"/>
    <mergeCell ref="M797:O797"/>
    <mergeCell ref="M788:O788"/>
    <mergeCell ref="M789:O789"/>
    <mergeCell ref="M790:O790"/>
    <mergeCell ref="M791:O791"/>
    <mergeCell ref="M792:O792"/>
    <mergeCell ref="M783:O783"/>
    <mergeCell ref="M784:O784"/>
    <mergeCell ref="M785:O785"/>
    <mergeCell ref="M786:O786"/>
    <mergeCell ref="M787:O787"/>
    <mergeCell ref="M778:O778"/>
    <mergeCell ref="M779:O779"/>
    <mergeCell ref="M780:O780"/>
    <mergeCell ref="M781:O781"/>
    <mergeCell ref="M782:O782"/>
    <mergeCell ref="M773:O773"/>
    <mergeCell ref="M774:O774"/>
    <mergeCell ref="M775:O775"/>
    <mergeCell ref="M776:O776"/>
    <mergeCell ref="M777:O777"/>
    <mergeCell ref="M768:O768"/>
    <mergeCell ref="M769:O769"/>
    <mergeCell ref="M770:O770"/>
    <mergeCell ref="M771:O771"/>
    <mergeCell ref="M772:O772"/>
    <mergeCell ref="M763:O763"/>
    <mergeCell ref="M764:O764"/>
    <mergeCell ref="M765:O765"/>
    <mergeCell ref="M766:O766"/>
    <mergeCell ref="M767:O767"/>
    <mergeCell ref="M758:O758"/>
    <mergeCell ref="M759:O759"/>
    <mergeCell ref="M760:O760"/>
    <mergeCell ref="M761:O761"/>
    <mergeCell ref="M762:O762"/>
    <mergeCell ref="M753:O753"/>
    <mergeCell ref="M754:O754"/>
    <mergeCell ref="M755:O755"/>
    <mergeCell ref="M756:O756"/>
    <mergeCell ref="M757:O757"/>
    <mergeCell ref="M748:O748"/>
    <mergeCell ref="M749:O749"/>
    <mergeCell ref="M750:O750"/>
    <mergeCell ref="M751:O751"/>
    <mergeCell ref="M752:O752"/>
    <mergeCell ref="M743:O743"/>
    <mergeCell ref="M744:O744"/>
    <mergeCell ref="M745:O745"/>
    <mergeCell ref="M746:O746"/>
    <mergeCell ref="M747:O747"/>
    <mergeCell ref="M738:O738"/>
    <mergeCell ref="M739:O739"/>
    <mergeCell ref="M740:O740"/>
    <mergeCell ref="M741:O741"/>
    <mergeCell ref="M742:O742"/>
    <mergeCell ref="M733:O733"/>
    <mergeCell ref="M734:O734"/>
    <mergeCell ref="M735:O735"/>
    <mergeCell ref="M736:O736"/>
    <mergeCell ref="M737:O737"/>
    <mergeCell ref="M728:O728"/>
    <mergeCell ref="M729:O729"/>
    <mergeCell ref="M730:O730"/>
    <mergeCell ref="M731:O731"/>
    <mergeCell ref="M732:O732"/>
    <mergeCell ref="M723:O723"/>
    <mergeCell ref="M724:O724"/>
    <mergeCell ref="M725:O725"/>
    <mergeCell ref="M726:O726"/>
    <mergeCell ref="M727:O727"/>
    <mergeCell ref="M718:O718"/>
    <mergeCell ref="M719:O719"/>
    <mergeCell ref="M720:O720"/>
    <mergeCell ref="M721:O721"/>
    <mergeCell ref="M722:O722"/>
    <mergeCell ref="M713:O713"/>
    <mergeCell ref="M714:O714"/>
    <mergeCell ref="M715:O715"/>
    <mergeCell ref="M716:O716"/>
    <mergeCell ref="M717:O717"/>
    <mergeCell ref="M708:O708"/>
    <mergeCell ref="M709:O709"/>
    <mergeCell ref="M710:O710"/>
    <mergeCell ref="M711:O711"/>
    <mergeCell ref="M712:O712"/>
    <mergeCell ref="M703:O703"/>
    <mergeCell ref="M704:O704"/>
    <mergeCell ref="M705:O705"/>
    <mergeCell ref="M706:O706"/>
    <mergeCell ref="M707:O707"/>
    <mergeCell ref="M698:O698"/>
    <mergeCell ref="M699:O699"/>
    <mergeCell ref="M700:O700"/>
    <mergeCell ref="M701:O701"/>
    <mergeCell ref="M702:O702"/>
    <mergeCell ref="M693:O693"/>
    <mergeCell ref="M694:O694"/>
    <mergeCell ref="M695:O695"/>
    <mergeCell ref="M696:O696"/>
    <mergeCell ref="M697:O697"/>
    <mergeCell ref="M688:O688"/>
    <mergeCell ref="M689:O689"/>
    <mergeCell ref="M690:O690"/>
    <mergeCell ref="M691:O691"/>
    <mergeCell ref="M692:O692"/>
    <mergeCell ref="M683:O683"/>
    <mergeCell ref="M684:O684"/>
    <mergeCell ref="M685:O685"/>
    <mergeCell ref="M686:O686"/>
    <mergeCell ref="M687:O687"/>
    <mergeCell ref="M678:O678"/>
    <mergeCell ref="M679:O679"/>
    <mergeCell ref="M680:O680"/>
    <mergeCell ref="M681:O681"/>
    <mergeCell ref="M682:O682"/>
    <mergeCell ref="M673:O673"/>
    <mergeCell ref="M674:O674"/>
    <mergeCell ref="M675:O675"/>
    <mergeCell ref="M676:O676"/>
    <mergeCell ref="M677:O677"/>
    <mergeCell ref="M668:O668"/>
    <mergeCell ref="M669:O669"/>
    <mergeCell ref="M670:O670"/>
    <mergeCell ref="M671:O671"/>
    <mergeCell ref="M672:O672"/>
    <mergeCell ref="M663:O663"/>
    <mergeCell ref="M664:O664"/>
    <mergeCell ref="M665:O665"/>
    <mergeCell ref="M666:O666"/>
    <mergeCell ref="M667:O667"/>
    <mergeCell ref="M658:O658"/>
    <mergeCell ref="M659:O659"/>
    <mergeCell ref="M660:O660"/>
    <mergeCell ref="M661:O661"/>
    <mergeCell ref="M662:O662"/>
    <mergeCell ref="M653:O653"/>
    <mergeCell ref="M654:O654"/>
    <mergeCell ref="M655:O655"/>
    <mergeCell ref="M656:O656"/>
    <mergeCell ref="M657:O657"/>
    <mergeCell ref="M648:O648"/>
    <mergeCell ref="M649:O649"/>
    <mergeCell ref="M650:O650"/>
    <mergeCell ref="M651:O651"/>
    <mergeCell ref="M652:O652"/>
    <mergeCell ref="M643:O643"/>
    <mergeCell ref="M644:O644"/>
    <mergeCell ref="M645:O645"/>
    <mergeCell ref="M646:O646"/>
    <mergeCell ref="M647:O647"/>
    <mergeCell ref="M638:O638"/>
    <mergeCell ref="M639:O639"/>
    <mergeCell ref="M640:O640"/>
    <mergeCell ref="M641:O641"/>
    <mergeCell ref="M642:O642"/>
    <mergeCell ref="M633:O633"/>
    <mergeCell ref="M634:O634"/>
    <mergeCell ref="M635:O635"/>
    <mergeCell ref="M636:O636"/>
    <mergeCell ref="M637:O637"/>
    <mergeCell ref="M628:O628"/>
    <mergeCell ref="M629:O629"/>
    <mergeCell ref="M630:O630"/>
    <mergeCell ref="M631:O631"/>
    <mergeCell ref="M632:O632"/>
    <mergeCell ref="M623:O623"/>
    <mergeCell ref="M624:O624"/>
    <mergeCell ref="M625:O625"/>
    <mergeCell ref="M626:O626"/>
    <mergeCell ref="M627:O627"/>
    <mergeCell ref="M618:O618"/>
    <mergeCell ref="M619:O619"/>
    <mergeCell ref="M620:O620"/>
    <mergeCell ref="M621:O621"/>
    <mergeCell ref="M622:O622"/>
    <mergeCell ref="M613:O613"/>
    <mergeCell ref="M614:O614"/>
    <mergeCell ref="M615:O615"/>
    <mergeCell ref="M616:O616"/>
    <mergeCell ref="M617:O617"/>
    <mergeCell ref="M608:O608"/>
    <mergeCell ref="M609:O609"/>
    <mergeCell ref="M610:O610"/>
    <mergeCell ref="M611:O611"/>
    <mergeCell ref="M612:O612"/>
    <mergeCell ref="M603:O603"/>
    <mergeCell ref="M604:O604"/>
    <mergeCell ref="M605:O605"/>
    <mergeCell ref="M606:O606"/>
    <mergeCell ref="M607:O607"/>
    <mergeCell ref="M598:O598"/>
    <mergeCell ref="M599:O599"/>
    <mergeCell ref="M600:O600"/>
    <mergeCell ref="M601:O601"/>
    <mergeCell ref="M602:O602"/>
    <mergeCell ref="M593:O593"/>
    <mergeCell ref="M594:O594"/>
    <mergeCell ref="M595:O595"/>
    <mergeCell ref="M596:O596"/>
    <mergeCell ref="M597:O597"/>
    <mergeCell ref="M588:O588"/>
    <mergeCell ref="M589:O589"/>
    <mergeCell ref="M590:O590"/>
    <mergeCell ref="M591:O591"/>
    <mergeCell ref="M592:O592"/>
    <mergeCell ref="M583:O583"/>
    <mergeCell ref="M584:O584"/>
    <mergeCell ref="M585:O585"/>
    <mergeCell ref="M586:O586"/>
    <mergeCell ref="M587:O587"/>
    <mergeCell ref="M578:O578"/>
    <mergeCell ref="M579:O579"/>
    <mergeCell ref="M580:O580"/>
    <mergeCell ref="M581:O581"/>
    <mergeCell ref="M582:O582"/>
    <mergeCell ref="M573:O573"/>
    <mergeCell ref="M574:O574"/>
    <mergeCell ref="M575:O575"/>
    <mergeCell ref="M576:O576"/>
    <mergeCell ref="M577:O577"/>
    <mergeCell ref="M568:O568"/>
    <mergeCell ref="M569:O569"/>
    <mergeCell ref="M570:O570"/>
    <mergeCell ref="M571:O571"/>
    <mergeCell ref="M572:O572"/>
    <mergeCell ref="M563:O563"/>
    <mergeCell ref="M564:O564"/>
    <mergeCell ref="M565:O565"/>
    <mergeCell ref="M566:O566"/>
    <mergeCell ref="M567:O567"/>
    <mergeCell ref="M558:O558"/>
    <mergeCell ref="M559:O559"/>
    <mergeCell ref="M560:O560"/>
    <mergeCell ref="M561:O561"/>
    <mergeCell ref="M562:O562"/>
    <mergeCell ref="M553:O553"/>
    <mergeCell ref="M554:O554"/>
    <mergeCell ref="M555:O555"/>
    <mergeCell ref="M556:O556"/>
    <mergeCell ref="M557:O557"/>
    <mergeCell ref="M548:O548"/>
    <mergeCell ref="M549:O549"/>
    <mergeCell ref="M550:O550"/>
    <mergeCell ref="M551:O551"/>
    <mergeCell ref="M552:O552"/>
    <mergeCell ref="M543:O543"/>
    <mergeCell ref="M544:O544"/>
    <mergeCell ref="M545:O545"/>
    <mergeCell ref="M546:O546"/>
    <mergeCell ref="M547:O547"/>
    <mergeCell ref="M538:O538"/>
    <mergeCell ref="M539:O539"/>
    <mergeCell ref="M540:O540"/>
    <mergeCell ref="M541:O541"/>
    <mergeCell ref="M542:O542"/>
    <mergeCell ref="M533:O533"/>
    <mergeCell ref="M534:O534"/>
    <mergeCell ref="M535:O535"/>
    <mergeCell ref="M536:O536"/>
    <mergeCell ref="M537:O537"/>
    <mergeCell ref="M528:O528"/>
    <mergeCell ref="M529:O529"/>
    <mergeCell ref="M530:O530"/>
    <mergeCell ref="M531:O531"/>
    <mergeCell ref="M532:O532"/>
    <mergeCell ref="M523:O523"/>
    <mergeCell ref="M524:O524"/>
    <mergeCell ref="M525:O525"/>
    <mergeCell ref="M526:O526"/>
    <mergeCell ref="M527:O527"/>
    <mergeCell ref="M518:O518"/>
    <mergeCell ref="M519:O519"/>
    <mergeCell ref="M520:O520"/>
    <mergeCell ref="M521:O521"/>
    <mergeCell ref="M522:O522"/>
    <mergeCell ref="M513:O513"/>
    <mergeCell ref="M514:O514"/>
    <mergeCell ref="M515:O515"/>
    <mergeCell ref="M516:O516"/>
    <mergeCell ref="M517:O517"/>
    <mergeCell ref="M508:O508"/>
    <mergeCell ref="M509:O509"/>
    <mergeCell ref="M510:O510"/>
    <mergeCell ref="M511:O511"/>
    <mergeCell ref="M512:O512"/>
    <mergeCell ref="M503:O503"/>
    <mergeCell ref="M504:O504"/>
    <mergeCell ref="M505:O505"/>
    <mergeCell ref="M506:O506"/>
    <mergeCell ref="M507:O507"/>
    <mergeCell ref="M498:O498"/>
    <mergeCell ref="M499:O499"/>
    <mergeCell ref="M500:O500"/>
    <mergeCell ref="M501:O501"/>
    <mergeCell ref="M502:O502"/>
    <mergeCell ref="M493:O493"/>
    <mergeCell ref="M494:O494"/>
    <mergeCell ref="M495:O495"/>
    <mergeCell ref="M496:O496"/>
    <mergeCell ref="M497:O497"/>
    <mergeCell ref="M488:O488"/>
    <mergeCell ref="M489:O489"/>
    <mergeCell ref="M490:O490"/>
    <mergeCell ref="M491:O491"/>
    <mergeCell ref="M492:O492"/>
    <mergeCell ref="M483:O483"/>
    <mergeCell ref="M484:O484"/>
    <mergeCell ref="M485:O485"/>
    <mergeCell ref="M486:O486"/>
    <mergeCell ref="M487:O487"/>
    <mergeCell ref="M478:O478"/>
    <mergeCell ref="M479:O479"/>
    <mergeCell ref="M480:O480"/>
    <mergeCell ref="M481:O481"/>
    <mergeCell ref="M482:O482"/>
    <mergeCell ref="M473:O473"/>
    <mergeCell ref="M474:O474"/>
    <mergeCell ref="M475:O475"/>
    <mergeCell ref="M476:O476"/>
    <mergeCell ref="M477:O477"/>
    <mergeCell ref="M468:O468"/>
    <mergeCell ref="M469:O469"/>
    <mergeCell ref="M470:O470"/>
    <mergeCell ref="M471:O471"/>
    <mergeCell ref="M472:O472"/>
    <mergeCell ref="M463:O463"/>
    <mergeCell ref="M464:O464"/>
    <mergeCell ref="M465:O465"/>
    <mergeCell ref="M466:O466"/>
    <mergeCell ref="M467:O467"/>
    <mergeCell ref="M458:O458"/>
    <mergeCell ref="M459:O459"/>
    <mergeCell ref="M460:O460"/>
    <mergeCell ref="M461:O461"/>
    <mergeCell ref="M462:O462"/>
    <mergeCell ref="M453:O453"/>
    <mergeCell ref="M454:O454"/>
    <mergeCell ref="M455:O455"/>
    <mergeCell ref="M456:O456"/>
    <mergeCell ref="M457:O457"/>
    <mergeCell ref="M448:O448"/>
    <mergeCell ref="M449:O449"/>
    <mergeCell ref="M450:O450"/>
    <mergeCell ref="M451:O451"/>
    <mergeCell ref="M452:O452"/>
    <mergeCell ref="M443:O443"/>
    <mergeCell ref="M444:O444"/>
    <mergeCell ref="M445:O445"/>
    <mergeCell ref="M446:O446"/>
    <mergeCell ref="M447:O447"/>
    <mergeCell ref="M438:O438"/>
    <mergeCell ref="M439:O439"/>
    <mergeCell ref="M440:O440"/>
    <mergeCell ref="M441:O441"/>
    <mergeCell ref="M442:O442"/>
    <mergeCell ref="M433:O433"/>
    <mergeCell ref="M434:O434"/>
    <mergeCell ref="M435:O435"/>
    <mergeCell ref="M436:O436"/>
    <mergeCell ref="M437:O437"/>
    <mergeCell ref="M428:O428"/>
    <mergeCell ref="M429:O429"/>
    <mergeCell ref="M430:O430"/>
    <mergeCell ref="M431:O431"/>
    <mergeCell ref="M432:O432"/>
    <mergeCell ref="M423:O423"/>
    <mergeCell ref="M424:O424"/>
    <mergeCell ref="M425:O425"/>
    <mergeCell ref="M426:O426"/>
    <mergeCell ref="M427:O427"/>
    <mergeCell ref="M418:O418"/>
    <mergeCell ref="M419:O419"/>
    <mergeCell ref="M420:O420"/>
    <mergeCell ref="M421:O421"/>
    <mergeCell ref="M422:O422"/>
    <mergeCell ref="M413:O413"/>
    <mergeCell ref="M414:O414"/>
    <mergeCell ref="M415:O415"/>
    <mergeCell ref="M416:O416"/>
    <mergeCell ref="M417:O417"/>
    <mergeCell ref="M408:O408"/>
    <mergeCell ref="M409:O409"/>
    <mergeCell ref="M410:O410"/>
    <mergeCell ref="M411:O411"/>
    <mergeCell ref="M412:O412"/>
    <mergeCell ref="M403:O403"/>
    <mergeCell ref="M404:O404"/>
    <mergeCell ref="M405:O405"/>
    <mergeCell ref="M406:O406"/>
    <mergeCell ref="M407:O407"/>
    <mergeCell ref="M398:O398"/>
    <mergeCell ref="M399:O399"/>
    <mergeCell ref="M400:O400"/>
    <mergeCell ref="M401:O401"/>
    <mergeCell ref="M402:O402"/>
    <mergeCell ref="M393:O393"/>
    <mergeCell ref="M394:O394"/>
    <mergeCell ref="M395:O395"/>
    <mergeCell ref="M396:O396"/>
    <mergeCell ref="M397:O397"/>
    <mergeCell ref="M388:O388"/>
    <mergeCell ref="M389:O389"/>
    <mergeCell ref="M390:O390"/>
    <mergeCell ref="M391:O391"/>
    <mergeCell ref="M392:O392"/>
    <mergeCell ref="M383:O383"/>
    <mergeCell ref="M384:O384"/>
    <mergeCell ref="M385:O385"/>
    <mergeCell ref="M386:O386"/>
    <mergeCell ref="M387:O387"/>
    <mergeCell ref="M378:O378"/>
    <mergeCell ref="M379:O379"/>
    <mergeCell ref="M380:O380"/>
    <mergeCell ref="M381:O381"/>
    <mergeCell ref="M382:O382"/>
    <mergeCell ref="M373:O373"/>
    <mergeCell ref="M374:O374"/>
    <mergeCell ref="M375:O375"/>
    <mergeCell ref="M376:O376"/>
    <mergeCell ref="M377:O377"/>
    <mergeCell ref="M368:O368"/>
    <mergeCell ref="M369:O369"/>
    <mergeCell ref="M370:O370"/>
    <mergeCell ref="M371:O371"/>
    <mergeCell ref="M372:O372"/>
    <mergeCell ref="M363:O363"/>
    <mergeCell ref="M364:O364"/>
    <mergeCell ref="M365:O365"/>
    <mergeCell ref="M366:O366"/>
    <mergeCell ref="M367:O367"/>
    <mergeCell ref="M358:O358"/>
    <mergeCell ref="M359:O359"/>
    <mergeCell ref="M360:O360"/>
    <mergeCell ref="M361:O361"/>
    <mergeCell ref="M362:O362"/>
    <mergeCell ref="M353:O353"/>
    <mergeCell ref="M354:O354"/>
    <mergeCell ref="M355:O355"/>
    <mergeCell ref="M356:O356"/>
    <mergeCell ref="M357:O357"/>
    <mergeCell ref="M348:O348"/>
    <mergeCell ref="M349:O349"/>
    <mergeCell ref="M350:O350"/>
    <mergeCell ref="M351:O351"/>
    <mergeCell ref="M352:O352"/>
    <mergeCell ref="M343:O343"/>
    <mergeCell ref="M344:O344"/>
    <mergeCell ref="M345:O345"/>
    <mergeCell ref="M346:O346"/>
    <mergeCell ref="M347:O347"/>
    <mergeCell ref="M338:O338"/>
    <mergeCell ref="M339:O339"/>
    <mergeCell ref="M340:O340"/>
    <mergeCell ref="M341:O341"/>
    <mergeCell ref="M342:O342"/>
    <mergeCell ref="M333:O333"/>
    <mergeCell ref="M334:O334"/>
    <mergeCell ref="M335:O335"/>
    <mergeCell ref="M336:O336"/>
    <mergeCell ref="M337:O337"/>
    <mergeCell ref="M328:O328"/>
    <mergeCell ref="M329:O329"/>
    <mergeCell ref="M330:O330"/>
    <mergeCell ref="M331:O331"/>
    <mergeCell ref="M332:O332"/>
    <mergeCell ref="M323:O323"/>
    <mergeCell ref="M324:O324"/>
    <mergeCell ref="M325:O325"/>
    <mergeCell ref="M326:O326"/>
    <mergeCell ref="M327:O327"/>
    <mergeCell ref="M318:O318"/>
    <mergeCell ref="M319:O319"/>
    <mergeCell ref="M320:O320"/>
    <mergeCell ref="M321:O321"/>
    <mergeCell ref="M322:O322"/>
    <mergeCell ref="M313:O313"/>
    <mergeCell ref="M314:O314"/>
    <mergeCell ref="M315:O315"/>
    <mergeCell ref="M316:O316"/>
    <mergeCell ref="M317:O317"/>
    <mergeCell ref="M308:O308"/>
    <mergeCell ref="M309:O309"/>
    <mergeCell ref="M310:O310"/>
    <mergeCell ref="M311:O311"/>
    <mergeCell ref="M312:O312"/>
    <mergeCell ref="M303:O303"/>
    <mergeCell ref="M304:O304"/>
    <mergeCell ref="M305:O305"/>
    <mergeCell ref="M306:O306"/>
    <mergeCell ref="M307:O307"/>
    <mergeCell ref="M298:O298"/>
    <mergeCell ref="M299:O299"/>
    <mergeCell ref="M300:O300"/>
    <mergeCell ref="M301:O301"/>
    <mergeCell ref="M302:O302"/>
    <mergeCell ref="M293:O293"/>
    <mergeCell ref="M294:O294"/>
    <mergeCell ref="M295:O295"/>
    <mergeCell ref="M296:O296"/>
    <mergeCell ref="M297:O297"/>
    <mergeCell ref="M288:O288"/>
    <mergeCell ref="M289:O289"/>
    <mergeCell ref="M290:O290"/>
    <mergeCell ref="M291:O291"/>
    <mergeCell ref="M292:O292"/>
    <mergeCell ref="M283:O283"/>
    <mergeCell ref="M284:O284"/>
    <mergeCell ref="M285:O285"/>
    <mergeCell ref="M286:O286"/>
    <mergeCell ref="M287:O287"/>
    <mergeCell ref="M278:O278"/>
    <mergeCell ref="M279:O279"/>
    <mergeCell ref="M280:O280"/>
    <mergeCell ref="M281:O281"/>
    <mergeCell ref="M282:O282"/>
    <mergeCell ref="M273:O273"/>
    <mergeCell ref="M274:O274"/>
    <mergeCell ref="M275:O275"/>
    <mergeCell ref="M276:O276"/>
    <mergeCell ref="M277:O277"/>
    <mergeCell ref="M268:O268"/>
    <mergeCell ref="M269:O269"/>
    <mergeCell ref="M270:O270"/>
    <mergeCell ref="M271:O271"/>
    <mergeCell ref="M272:O272"/>
    <mergeCell ref="M263:O263"/>
    <mergeCell ref="M264:O264"/>
    <mergeCell ref="M265:O265"/>
    <mergeCell ref="M266:O266"/>
    <mergeCell ref="M267:O267"/>
    <mergeCell ref="M258:O258"/>
    <mergeCell ref="M259:O259"/>
    <mergeCell ref="M260:O260"/>
    <mergeCell ref="M261:O261"/>
    <mergeCell ref="M262:O262"/>
    <mergeCell ref="M253:O253"/>
    <mergeCell ref="M254:O254"/>
    <mergeCell ref="M255:O255"/>
    <mergeCell ref="M256:O256"/>
    <mergeCell ref="M257:O257"/>
    <mergeCell ref="M248:O248"/>
    <mergeCell ref="M249:O249"/>
    <mergeCell ref="M250:O250"/>
    <mergeCell ref="M251:O251"/>
    <mergeCell ref="M252:O252"/>
    <mergeCell ref="M243:O243"/>
    <mergeCell ref="M244:O244"/>
    <mergeCell ref="M245:O245"/>
    <mergeCell ref="M246:O246"/>
    <mergeCell ref="M247:O247"/>
    <mergeCell ref="M238:O238"/>
    <mergeCell ref="M239:O239"/>
    <mergeCell ref="M240:O240"/>
    <mergeCell ref="M241:O241"/>
    <mergeCell ref="M242:O242"/>
    <mergeCell ref="M233:O233"/>
    <mergeCell ref="M234:O234"/>
    <mergeCell ref="M235:O235"/>
    <mergeCell ref="M236:O236"/>
    <mergeCell ref="M237:O237"/>
    <mergeCell ref="M228:O228"/>
    <mergeCell ref="M229:O229"/>
    <mergeCell ref="M230:O230"/>
    <mergeCell ref="M231:O231"/>
    <mergeCell ref="M232:O232"/>
    <mergeCell ref="M223:O223"/>
    <mergeCell ref="M224:O224"/>
    <mergeCell ref="M225:O225"/>
    <mergeCell ref="M226:O226"/>
    <mergeCell ref="M227:O227"/>
    <mergeCell ref="M218:O218"/>
    <mergeCell ref="M219:O219"/>
    <mergeCell ref="M220:O220"/>
    <mergeCell ref="M221:O221"/>
    <mergeCell ref="M222:O222"/>
    <mergeCell ref="M213:O213"/>
    <mergeCell ref="M214:O214"/>
    <mergeCell ref="M215:O215"/>
    <mergeCell ref="M216:O216"/>
    <mergeCell ref="M217:O217"/>
    <mergeCell ref="M208:O208"/>
    <mergeCell ref="M209:O209"/>
    <mergeCell ref="M210:O210"/>
    <mergeCell ref="M211:O211"/>
    <mergeCell ref="M212:O212"/>
    <mergeCell ref="M203:O203"/>
    <mergeCell ref="M204:O204"/>
    <mergeCell ref="M205:O205"/>
    <mergeCell ref="M206:O206"/>
    <mergeCell ref="M207:O207"/>
    <mergeCell ref="M198:O198"/>
    <mergeCell ref="M199:O199"/>
    <mergeCell ref="M200:O200"/>
    <mergeCell ref="M201:O201"/>
    <mergeCell ref="M202:O202"/>
    <mergeCell ref="M193:O193"/>
    <mergeCell ref="M194:O194"/>
    <mergeCell ref="M195:O195"/>
    <mergeCell ref="M196:O196"/>
    <mergeCell ref="M197:O197"/>
    <mergeCell ref="M188:O188"/>
    <mergeCell ref="M189:O189"/>
    <mergeCell ref="M190:O190"/>
    <mergeCell ref="M191:O191"/>
    <mergeCell ref="M192:O192"/>
    <mergeCell ref="M183:O183"/>
    <mergeCell ref="M184:O184"/>
    <mergeCell ref="M185:O185"/>
    <mergeCell ref="M186:O186"/>
    <mergeCell ref="M187:O187"/>
    <mergeCell ref="M178:O178"/>
    <mergeCell ref="M179:O179"/>
    <mergeCell ref="M180:O180"/>
    <mergeCell ref="M181:O181"/>
    <mergeCell ref="M182:O182"/>
    <mergeCell ref="M173:O173"/>
    <mergeCell ref="M174:O174"/>
    <mergeCell ref="M175:O175"/>
    <mergeCell ref="M176:O176"/>
    <mergeCell ref="M177:O177"/>
    <mergeCell ref="M168:O168"/>
    <mergeCell ref="M169:O169"/>
    <mergeCell ref="M170:O170"/>
    <mergeCell ref="M171:O171"/>
    <mergeCell ref="M172:O172"/>
    <mergeCell ref="M163:O163"/>
    <mergeCell ref="M164:O164"/>
    <mergeCell ref="M165:O165"/>
    <mergeCell ref="M166:O166"/>
    <mergeCell ref="M167:O167"/>
    <mergeCell ref="M158:O158"/>
    <mergeCell ref="M159:O159"/>
    <mergeCell ref="M160:O160"/>
    <mergeCell ref="M161:O161"/>
    <mergeCell ref="M162:O162"/>
    <mergeCell ref="M153:O153"/>
    <mergeCell ref="M154:O154"/>
    <mergeCell ref="M155:O155"/>
    <mergeCell ref="M156:O156"/>
    <mergeCell ref="M157:O157"/>
    <mergeCell ref="M148:O148"/>
    <mergeCell ref="M149:O149"/>
    <mergeCell ref="M150:O150"/>
    <mergeCell ref="M151:O151"/>
    <mergeCell ref="M152:O152"/>
    <mergeCell ref="M143:O143"/>
    <mergeCell ref="M144:O144"/>
    <mergeCell ref="M145:O145"/>
    <mergeCell ref="M146:O146"/>
    <mergeCell ref="M147:O147"/>
    <mergeCell ref="M138:O138"/>
    <mergeCell ref="M139:O139"/>
    <mergeCell ref="M140:O140"/>
    <mergeCell ref="M141:O141"/>
    <mergeCell ref="M142:O142"/>
    <mergeCell ref="M133:O133"/>
    <mergeCell ref="M134:O134"/>
    <mergeCell ref="M135:O135"/>
    <mergeCell ref="M136:O136"/>
    <mergeCell ref="M137:O137"/>
    <mergeCell ref="M128:O128"/>
    <mergeCell ref="M129:O129"/>
    <mergeCell ref="M130:O130"/>
    <mergeCell ref="M131:O131"/>
    <mergeCell ref="M132:O132"/>
    <mergeCell ref="M123:O123"/>
    <mergeCell ref="M124:O124"/>
    <mergeCell ref="M125:O125"/>
    <mergeCell ref="M126:O126"/>
    <mergeCell ref="M127:O127"/>
    <mergeCell ref="M118:O118"/>
    <mergeCell ref="M119:O119"/>
    <mergeCell ref="M120:O120"/>
    <mergeCell ref="M121:O121"/>
    <mergeCell ref="M122:O122"/>
    <mergeCell ref="M113:O113"/>
    <mergeCell ref="M114:O114"/>
    <mergeCell ref="M115:O115"/>
    <mergeCell ref="M116:O116"/>
    <mergeCell ref="M117:O117"/>
    <mergeCell ref="M108:O108"/>
    <mergeCell ref="M109:O109"/>
    <mergeCell ref="M110:O110"/>
    <mergeCell ref="M111:O111"/>
    <mergeCell ref="M112:O112"/>
    <mergeCell ref="M103:O103"/>
    <mergeCell ref="M104:O104"/>
    <mergeCell ref="M105:O105"/>
    <mergeCell ref="M106:O106"/>
    <mergeCell ref="M107:O107"/>
    <mergeCell ref="M98:O98"/>
    <mergeCell ref="M99:O99"/>
    <mergeCell ref="M100:O100"/>
    <mergeCell ref="M101:O101"/>
    <mergeCell ref="M102:O102"/>
    <mergeCell ref="M93:O93"/>
    <mergeCell ref="M94:O94"/>
    <mergeCell ref="M95:O95"/>
    <mergeCell ref="M96:O96"/>
    <mergeCell ref="M97:O97"/>
    <mergeCell ref="M89:O89"/>
    <mergeCell ref="M90:O90"/>
    <mergeCell ref="M91:O91"/>
    <mergeCell ref="M92:O92"/>
    <mergeCell ref="M83:O83"/>
    <mergeCell ref="M84:O84"/>
    <mergeCell ref="M85:O85"/>
    <mergeCell ref="M86:O86"/>
    <mergeCell ref="M87:O87"/>
    <mergeCell ref="M78:O78"/>
    <mergeCell ref="M79:O79"/>
    <mergeCell ref="M80:O80"/>
    <mergeCell ref="M81:O81"/>
    <mergeCell ref="M82:O82"/>
    <mergeCell ref="M73:O73"/>
    <mergeCell ref="M74:O74"/>
    <mergeCell ref="M75:O75"/>
    <mergeCell ref="M76:O76"/>
    <mergeCell ref="M77:O77"/>
    <mergeCell ref="M72:O72"/>
    <mergeCell ref="M64:O64"/>
    <mergeCell ref="M65:O65"/>
    <mergeCell ref="M66:O66"/>
    <mergeCell ref="M67:O67"/>
    <mergeCell ref="M68:O68"/>
    <mergeCell ref="M59:O59"/>
    <mergeCell ref="M60:O60"/>
    <mergeCell ref="M61:O61"/>
    <mergeCell ref="M62:O62"/>
    <mergeCell ref="M63:O63"/>
    <mergeCell ref="M54:O54"/>
    <mergeCell ref="M55:O55"/>
    <mergeCell ref="M56:O56"/>
    <mergeCell ref="M57:O57"/>
    <mergeCell ref="M58:O58"/>
    <mergeCell ref="M88:O88"/>
    <mergeCell ref="M47:O47"/>
    <mergeCell ref="M48:O48"/>
    <mergeCell ref="M40:O40"/>
    <mergeCell ref="M41:O41"/>
    <mergeCell ref="M42:O42"/>
    <mergeCell ref="M43:O43"/>
    <mergeCell ref="M34:O34"/>
    <mergeCell ref="M35:O35"/>
    <mergeCell ref="M36:O36"/>
    <mergeCell ref="M37:O37"/>
    <mergeCell ref="M38:O38"/>
    <mergeCell ref="M39:O39"/>
    <mergeCell ref="M49:O49"/>
    <mergeCell ref="M50:O50"/>
    <mergeCell ref="M69:O69"/>
    <mergeCell ref="M70:O70"/>
    <mergeCell ref="M71:O71"/>
    <mergeCell ref="M1009:O1009"/>
    <mergeCell ref="M1008:O1008"/>
    <mergeCell ref="M17:O17"/>
    <mergeCell ref="M18:O18"/>
    <mergeCell ref="M9:O9"/>
    <mergeCell ref="M978:O978"/>
    <mergeCell ref="M987:O987"/>
    <mergeCell ref="M986:O986"/>
    <mergeCell ref="M985:O985"/>
    <mergeCell ref="M984:O984"/>
    <mergeCell ref="M983:O983"/>
    <mergeCell ref="M992:O992"/>
    <mergeCell ref="M991:O991"/>
    <mergeCell ref="M990:O990"/>
    <mergeCell ref="M989:O989"/>
    <mergeCell ref="M988:O988"/>
    <mergeCell ref="M997:O997"/>
    <mergeCell ref="M996:O996"/>
    <mergeCell ref="M995:O995"/>
    <mergeCell ref="M994:O994"/>
    <mergeCell ref="M993:O993"/>
    <mergeCell ref="M10:O10"/>
    <mergeCell ref="M11:O11"/>
    <mergeCell ref="M12:O12"/>
    <mergeCell ref="M13:O13"/>
    <mergeCell ref="M29:O29"/>
    <mergeCell ref="M30:O30"/>
    <mergeCell ref="M31:O31"/>
    <mergeCell ref="M32:O32"/>
    <mergeCell ref="M33:O33"/>
    <mergeCell ref="M24:O24"/>
    <mergeCell ref="M25:O25"/>
    <mergeCell ref="A1:P1"/>
    <mergeCell ref="B2:K2"/>
    <mergeCell ref="B3:K5"/>
    <mergeCell ref="M1002:O1002"/>
    <mergeCell ref="M1001:O1001"/>
    <mergeCell ref="M1000:O1000"/>
    <mergeCell ref="M999:O999"/>
    <mergeCell ref="M998:O998"/>
    <mergeCell ref="M1007:O1007"/>
    <mergeCell ref="M1006:O1006"/>
    <mergeCell ref="M1005:O1005"/>
    <mergeCell ref="M1004:O1004"/>
    <mergeCell ref="M1003:O1003"/>
    <mergeCell ref="M26:O26"/>
    <mergeCell ref="M27:O27"/>
    <mergeCell ref="M28:O28"/>
    <mergeCell ref="M19:O19"/>
    <mergeCell ref="M20:O20"/>
    <mergeCell ref="M21:O21"/>
    <mergeCell ref="M22:O22"/>
    <mergeCell ref="M23:O23"/>
    <mergeCell ref="M14:O14"/>
    <mergeCell ref="M15:O15"/>
    <mergeCell ref="M16:O16"/>
    <mergeCell ref="G6:I6"/>
    <mergeCell ref="J6:P6"/>
    <mergeCell ref="M51:O51"/>
    <mergeCell ref="M52:O52"/>
    <mergeCell ref="M53:O53"/>
    <mergeCell ref="M44:O44"/>
    <mergeCell ref="M45:O45"/>
    <mergeCell ref="M46:O46"/>
  </mergeCells>
  <phoneticPr fontId="3" type="noConversion"/>
  <conditionalFormatting sqref="I10:I1009">
    <cfRule type="cellIs" dxfId="2" priority="1" operator="between">
      <formula>6.5</formula>
      <formula>100</formula>
    </cfRule>
    <cfRule type="cellIs" dxfId="1" priority="2" operator="between">
      <formula>1</formula>
      <formula>2.499</formula>
    </cfRule>
    <cfRule type="cellIs" dxfId="0" priority="7" operator="between">
      <formula>2.5</formula>
      <formula>4</formula>
    </cfRule>
  </conditionalFormatting>
  <hyperlinks>
    <hyperlink ref="N3" r:id="rId1" xr:uid="{3C8BEEB1-DEF7-48B4-A801-BC92C7C566B3}"/>
  </hyperlinks>
  <pageMargins left="0.70866141732283472" right="0.70866141732283472" top="0.74803149606299213" bottom="0.74803149606299213" header="0.31496062992125984" footer="0.31496062992125984"/>
  <pageSetup paperSize="9" scale="41" fitToHeight="0" orientation="portrait" r:id="rId2"/>
  <drawing r:id="rId3"/>
  <extLst>
    <ext xmlns:x14="http://schemas.microsoft.com/office/spreadsheetml/2009/9/main" uri="{CCE6A557-97BC-4b89-ADB6-D9C93CAAB3DF}">
      <x14:dataValidations xmlns:xm="http://schemas.microsoft.com/office/excel/2006/main" count="2">
        <x14:dataValidation type="list" showInputMessage="1" showErrorMessage="1" xr:uid="{36976660-C7FD-47D1-98E5-8EF4BEE0AAA7}">
          <x14:formula1>
            <xm:f>CAV!$A$2:$A$3</xm:f>
          </x14:formula1>
          <xm:sqref>H10:H1009</xm:sqref>
        </x14:dataValidation>
        <x14:dataValidation type="list" allowBlank="1" showInputMessage="1" showErrorMessage="1" xr:uid="{22E76B8F-2F2F-4887-85B8-2459422BD993}">
          <x14:formula1>
            <xm:f>Utelukk!$A$2:$A$3</xm:f>
          </x14:formula1>
          <xm:sqref>B10:B1009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81EF9-2D7F-44E9-BFD9-221284B1977C}">
  <sheetPr>
    <pageSetUpPr fitToPage="1"/>
  </sheetPr>
  <dimension ref="A1:K17"/>
  <sheetViews>
    <sheetView showGridLines="0" topLeftCell="A4" zoomScaleNormal="100" workbookViewId="0">
      <selection activeCell="G5" sqref="G5"/>
    </sheetView>
  </sheetViews>
  <sheetFormatPr baseColWidth="10" defaultColWidth="10.88671875" defaultRowHeight="15.6" x14ac:dyDescent="0.3"/>
  <cols>
    <col min="1" max="1" width="4.77734375" style="85" customWidth="1"/>
    <col min="2" max="2" width="8.88671875" style="85" customWidth="1"/>
    <col min="3" max="3" width="9.88671875" style="85" customWidth="1"/>
    <col min="4" max="4" width="17.88671875" style="85" customWidth="1"/>
    <col min="5" max="5" width="22.88671875" style="85" customWidth="1"/>
    <col min="6" max="6" width="14.88671875" style="85" customWidth="1"/>
    <col min="7" max="7" width="16.109375" style="85" customWidth="1"/>
    <col min="8" max="8" width="24" style="85" customWidth="1"/>
    <col min="9" max="9" width="24.44140625" style="85" customWidth="1"/>
    <col min="10" max="10" width="10.88671875" style="85"/>
    <col min="11" max="11" width="13.88671875" style="85" customWidth="1"/>
    <col min="12" max="16384" width="10.88671875" style="85"/>
  </cols>
  <sheetData>
    <row r="1" spans="1:11" ht="30" customHeight="1" x14ac:dyDescent="0.3">
      <c r="A1" s="239" t="s">
        <v>382</v>
      </c>
      <c r="B1" s="240"/>
      <c r="C1" s="240"/>
      <c r="D1" s="240"/>
      <c r="E1" s="240"/>
      <c r="F1" s="240"/>
      <c r="G1" s="240"/>
      <c r="H1" s="240"/>
      <c r="I1" s="240"/>
      <c r="J1" s="240"/>
      <c r="K1" s="240"/>
    </row>
    <row r="2" spans="1:11" ht="66" customHeight="1" x14ac:dyDescent="0.3">
      <c r="B2" s="242" t="s">
        <v>386</v>
      </c>
      <c r="C2" s="242"/>
      <c r="D2" s="242"/>
      <c r="E2" s="242"/>
      <c r="F2" s="242"/>
      <c r="G2" s="242"/>
      <c r="H2" s="242"/>
    </row>
    <row r="3" spans="1:11" ht="30.9" customHeight="1" x14ac:dyDescent="0.3">
      <c r="B3" s="84" t="s">
        <v>20</v>
      </c>
    </row>
    <row r="4" spans="1:11" ht="99.9" customHeight="1" x14ac:dyDescent="0.3">
      <c r="B4" s="241" t="s">
        <v>16</v>
      </c>
      <c r="C4" s="241"/>
      <c r="D4" s="67" t="s">
        <v>17</v>
      </c>
      <c r="E4" s="67" t="s">
        <v>385</v>
      </c>
      <c r="F4" s="67" t="s">
        <v>23</v>
      </c>
      <c r="G4" s="67" t="s">
        <v>15</v>
      </c>
      <c r="H4" s="67" t="s">
        <v>24</v>
      </c>
      <c r="I4" s="67" t="s">
        <v>21</v>
      </c>
    </row>
    <row r="5" spans="1:11" ht="20.100000000000001" customHeight="1" x14ac:dyDescent="0.3">
      <c r="B5" s="58" t="s">
        <v>2</v>
      </c>
      <c r="C5" s="58">
        <v>100</v>
      </c>
      <c r="D5" s="59">
        <v>5.5</v>
      </c>
      <c r="E5" s="60">
        <f>ROUND((($C5/2/1000)^2)*PI()*3600*D5,0)</f>
        <v>156</v>
      </c>
      <c r="F5" s="58">
        <v>170</v>
      </c>
      <c r="G5" s="59">
        <v>1.5</v>
      </c>
      <c r="H5" s="60">
        <f>(($C5/2/1000)^2)*PI()*3600*G5</f>
        <v>42.411500823462212</v>
      </c>
      <c r="I5" s="61">
        <v>17</v>
      </c>
    </row>
    <row r="6" spans="1:11" ht="20.100000000000001" customHeight="1" x14ac:dyDescent="0.3">
      <c r="B6" s="62" t="s">
        <v>2</v>
      </c>
      <c r="C6" s="62">
        <v>125</v>
      </c>
      <c r="D6" s="63">
        <v>5.5</v>
      </c>
      <c r="E6" s="60">
        <f t="shared" ref="E6:E13" si="0">ROUND((($C6/2/1000)^2)*PI()*3600*D6,0)</f>
        <v>243</v>
      </c>
      <c r="F6" s="62">
        <v>265</v>
      </c>
      <c r="G6" s="63">
        <v>1.5</v>
      </c>
      <c r="H6" s="64">
        <f t="shared" ref="H6:H13" si="1">(($C6/2/1000)^2)*PI()*3600*G6</f>
        <v>66.267970036659705</v>
      </c>
      <c r="I6" s="65">
        <v>26</v>
      </c>
    </row>
    <row r="7" spans="1:11" ht="20.100000000000001" customHeight="1" x14ac:dyDescent="0.3">
      <c r="B7" s="62" t="s">
        <v>2</v>
      </c>
      <c r="C7" s="62">
        <v>160</v>
      </c>
      <c r="D7" s="63">
        <v>5.5</v>
      </c>
      <c r="E7" s="60">
        <f t="shared" si="0"/>
        <v>398</v>
      </c>
      <c r="F7" s="62">
        <v>434</v>
      </c>
      <c r="G7" s="63">
        <v>1.5</v>
      </c>
      <c r="H7" s="64">
        <f t="shared" si="1"/>
        <v>108.57344210806326</v>
      </c>
      <c r="I7" s="65">
        <v>43</v>
      </c>
    </row>
    <row r="8" spans="1:11" ht="20.100000000000001" customHeight="1" x14ac:dyDescent="0.3">
      <c r="B8" s="62" t="s">
        <v>2</v>
      </c>
      <c r="C8" s="62">
        <v>200</v>
      </c>
      <c r="D8" s="63">
        <v>5.5</v>
      </c>
      <c r="E8" s="60">
        <f t="shared" si="0"/>
        <v>622</v>
      </c>
      <c r="F8" s="62">
        <v>700</v>
      </c>
      <c r="G8" s="63">
        <v>1.5</v>
      </c>
      <c r="H8" s="64">
        <f t="shared" si="1"/>
        <v>169.64600329384885</v>
      </c>
      <c r="I8" s="65">
        <v>70</v>
      </c>
    </row>
    <row r="9" spans="1:11" ht="20.100000000000001" customHeight="1" x14ac:dyDescent="0.3">
      <c r="B9" s="62" t="s">
        <v>2</v>
      </c>
      <c r="C9" s="62">
        <v>250</v>
      </c>
      <c r="D9" s="63">
        <v>6</v>
      </c>
      <c r="E9" s="60">
        <f t="shared" si="0"/>
        <v>1060</v>
      </c>
      <c r="F9" s="62">
        <v>1060</v>
      </c>
      <c r="G9" s="63">
        <v>1.5</v>
      </c>
      <c r="H9" s="64">
        <f t="shared" si="1"/>
        <v>265.07188014663882</v>
      </c>
      <c r="I9" s="65">
        <v>106</v>
      </c>
    </row>
    <row r="10" spans="1:11" ht="20.100000000000001" customHeight="1" x14ac:dyDescent="0.3">
      <c r="B10" s="62" t="s">
        <v>2</v>
      </c>
      <c r="C10" s="62">
        <v>315</v>
      </c>
      <c r="D10" s="63">
        <v>6</v>
      </c>
      <c r="E10" s="60">
        <f t="shared" si="0"/>
        <v>1683</v>
      </c>
      <c r="F10" s="62">
        <v>2000</v>
      </c>
      <c r="G10" s="63">
        <v>1.5</v>
      </c>
      <c r="H10" s="64">
        <f t="shared" si="1"/>
        <v>420.82811692080378</v>
      </c>
      <c r="I10" s="65">
        <v>175</v>
      </c>
    </row>
    <row r="11" spans="1:11" ht="20.100000000000001" customHeight="1" x14ac:dyDescent="0.3">
      <c r="B11" s="62" t="s">
        <v>2</v>
      </c>
      <c r="C11" s="62">
        <v>400</v>
      </c>
      <c r="D11" s="63">
        <v>7</v>
      </c>
      <c r="E11" s="60">
        <f t="shared" si="0"/>
        <v>3167</v>
      </c>
      <c r="F11" s="62">
        <v>3800</v>
      </c>
      <c r="G11" s="63">
        <v>1.5</v>
      </c>
      <c r="H11" s="64">
        <f t="shared" si="1"/>
        <v>678.5840131753954</v>
      </c>
      <c r="I11" s="65">
        <v>361</v>
      </c>
    </row>
    <row r="12" spans="1:11" ht="20.100000000000001" customHeight="1" x14ac:dyDescent="0.3">
      <c r="B12" s="62" t="s">
        <v>2</v>
      </c>
      <c r="C12" s="62">
        <v>500</v>
      </c>
      <c r="D12" s="63">
        <v>7</v>
      </c>
      <c r="E12" s="60">
        <f t="shared" si="0"/>
        <v>4948</v>
      </c>
      <c r="F12" s="62">
        <v>5800</v>
      </c>
      <c r="G12" s="63">
        <v>1.5</v>
      </c>
      <c r="H12" s="64">
        <f t="shared" si="1"/>
        <v>1060.2875205865553</v>
      </c>
      <c r="I12" s="65">
        <v>565</v>
      </c>
      <c r="K12" s="86"/>
    </row>
    <row r="13" spans="1:11" ht="20.100000000000001" customHeight="1" x14ac:dyDescent="0.3">
      <c r="B13" s="62" t="s">
        <v>2</v>
      </c>
      <c r="C13" s="62">
        <v>630</v>
      </c>
      <c r="D13" s="63">
        <v>7</v>
      </c>
      <c r="E13" s="60">
        <f t="shared" si="0"/>
        <v>7855</v>
      </c>
      <c r="F13" s="62">
        <v>9000</v>
      </c>
      <c r="G13" s="63">
        <v>1.5</v>
      </c>
      <c r="H13" s="64">
        <f t="shared" si="1"/>
        <v>1683.3124676832151</v>
      </c>
      <c r="I13" s="65">
        <v>897</v>
      </c>
    </row>
    <row r="15" spans="1:11" x14ac:dyDescent="0.3">
      <c r="B15" s="243" t="s">
        <v>19</v>
      </c>
      <c r="C15" s="243"/>
      <c r="D15" s="243"/>
      <c r="E15" s="243"/>
      <c r="F15" s="243"/>
      <c r="G15" s="243"/>
      <c r="H15" s="243"/>
      <c r="I15" s="243"/>
      <c r="J15" s="243"/>
      <c r="K15" s="243"/>
    </row>
    <row r="16" spans="1:11" x14ac:dyDescent="0.3">
      <c r="B16" s="243" t="s">
        <v>28</v>
      </c>
      <c r="C16" s="243"/>
      <c r="D16" s="243"/>
      <c r="E16" s="243"/>
      <c r="F16" s="243"/>
      <c r="G16" s="243"/>
      <c r="H16" s="243"/>
      <c r="I16" s="243"/>
      <c r="J16" s="243"/>
      <c r="K16" s="243"/>
    </row>
    <row r="17" spans="2:11" x14ac:dyDescent="0.3">
      <c r="B17" s="243" t="s">
        <v>29</v>
      </c>
      <c r="C17" s="243"/>
      <c r="D17" s="243"/>
      <c r="E17" s="243"/>
      <c r="F17" s="243"/>
      <c r="G17" s="243"/>
      <c r="H17" s="243"/>
      <c r="I17" s="243"/>
      <c r="J17" s="243"/>
      <c r="K17" s="243"/>
    </row>
  </sheetData>
  <sheetProtection algorithmName="SHA-512" hashValue="8puRy2QOQUZJ8eW19cHzp7XdBgX8a7lPCThj6fBgo23e5ZVsWhkkyRN+woBLj/ASnbrouzR5grqjdWzrSOouTQ==" saltValue="EPKJN1xpZIYQ2PbrzmsNzw==" spinCount="100000" sheet="1"/>
  <mergeCells count="6">
    <mergeCell ref="A1:K1"/>
    <mergeCell ref="B4:C4"/>
    <mergeCell ref="B2:H2"/>
    <mergeCell ref="B17:K17"/>
    <mergeCell ref="B16:K16"/>
    <mergeCell ref="B15:K15"/>
  </mergeCells>
  <pageMargins left="0.7" right="0.7" top="0.75" bottom="0.75" header="0.3" footer="0.3"/>
  <pageSetup paperSize="9" scale="5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0F8B1-F4B9-43BF-A185-E754EC5278C3}">
  <sheetPr>
    <pageSetUpPr fitToPage="1"/>
  </sheetPr>
  <dimension ref="A1:W1006"/>
  <sheetViews>
    <sheetView showGridLines="0" zoomScale="70" zoomScaleNormal="70" workbookViewId="0">
      <selection activeCell="B6" sqref="B6"/>
    </sheetView>
  </sheetViews>
  <sheetFormatPr baseColWidth="10" defaultColWidth="11.44140625" defaultRowHeight="14.4" x14ac:dyDescent="0.3"/>
  <cols>
    <col min="1" max="1" width="9.21875" style="53" customWidth="1"/>
    <col min="2" max="3" width="17.21875" style="56" customWidth="1"/>
    <col min="4" max="4" width="31.21875" style="1" customWidth="1"/>
    <col min="5" max="6" width="33.109375" style="1" customWidth="1"/>
    <col min="7" max="7" width="21.21875" style="1" customWidth="1"/>
    <col min="8" max="8" width="12.44140625" style="51" customWidth="1"/>
    <col min="9" max="9" width="13.77734375" style="1" customWidth="1"/>
    <col min="10" max="10" width="29.44140625" style="1" bestFit="1" customWidth="1"/>
    <col min="11" max="12" width="12.44140625" style="1" customWidth="1"/>
    <col min="13" max="13" width="12.77734375" style="1" customWidth="1"/>
    <col min="14" max="14" width="12.109375" style="1" customWidth="1"/>
    <col min="15" max="15" width="12.44140625" style="1" customWidth="1"/>
    <col min="16" max="16" width="14.109375" style="1" customWidth="1"/>
    <col min="17" max="17" width="15.44140625" style="1" customWidth="1"/>
    <col min="18" max="18" width="27.88671875" style="1" customWidth="1"/>
    <col min="19" max="19" width="41" style="1" customWidth="1"/>
    <col min="20" max="16384" width="11.44140625" style="1"/>
  </cols>
  <sheetData>
    <row r="1" spans="1:19" ht="29.1" customHeight="1" x14ac:dyDescent="0.3">
      <c r="A1" s="244" t="s">
        <v>382</v>
      </c>
      <c r="B1" s="244"/>
      <c r="C1" s="244"/>
      <c r="D1" s="244"/>
      <c r="E1" s="244"/>
      <c r="F1" s="244"/>
      <c r="G1" s="244"/>
      <c r="H1" s="244"/>
      <c r="I1" s="244"/>
      <c r="J1" s="244"/>
      <c r="K1" s="244"/>
      <c r="L1" s="244"/>
      <c r="M1" s="244"/>
      <c r="N1" s="244"/>
      <c r="O1" s="244"/>
      <c r="P1" s="244"/>
      <c r="Q1" s="244"/>
      <c r="R1" s="244"/>
      <c r="S1" s="244"/>
    </row>
    <row r="2" spans="1:19" ht="69.900000000000006" customHeight="1" thickBot="1" x14ac:dyDescent="0.35">
      <c r="A2" s="87"/>
      <c r="B2" s="247" t="s">
        <v>388</v>
      </c>
      <c r="C2" s="247"/>
      <c r="D2" s="248"/>
      <c r="E2" s="248"/>
      <c r="F2" s="247"/>
      <c r="G2" s="247"/>
      <c r="H2" s="247"/>
      <c r="I2" s="68"/>
      <c r="J2" s="68"/>
      <c r="K2" s="68"/>
      <c r="L2" s="68"/>
      <c r="M2" s="68"/>
      <c r="N2" s="68"/>
      <c r="O2" s="68"/>
      <c r="P2" s="68"/>
      <c r="Q2" s="115" t="s">
        <v>378</v>
      </c>
      <c r="R2" s="116" t="s">
        <v>377</v>
      </c>
      <c r="S2" s="88"/>
    </row>
    <row r="3" spans="1:19" ht="20.25" customHeight="1" thickBot="1" x14ac:dyDescent="0.35">
      <c r="A3" s="75" t="s">
        <v>10</v>
      </c>
      <c r="B3" s="250" t="str">
        <f>IF('1. Prosjekteringsverktøy'!$C$6="","",'1. Prosjekteringsverktøy'!$C$6)</f>
        <v/>
      </c>
      <c r="C3" s="251"/>
      <c r="D3" s="252"/>
      <c r="E3" s="140" t="s">
        <v>433</v>
      </c>
      <c r="F3" s="211"/>
      <c r="G3" s="264" t="s">
        <v>454</v>
      </c>
      <c r="H3" s="258"/>
      <c r="I3" s="259"/>
      <c r="K3" s="139"/>
      <c r="L3" s="256" t="s">
        <v>456</v>
      </c>
      <c r="M3" s="257"/>
      <c r="N3" s="143">
        <f>'1. Prosjekteringsverktøy'!P8</f>
        <v>0</v>
      </c>
      <c r="O3" s="139"/>
      <c r="P3" s="139"/>
      <c r="Q3" s="117" t="s">
        <v>380</v>
      </c>
      <c r="R3" s="118" t="s">
        <v>379</v>
      </c>
      <c r="S3" s="89"/>
    </row>
    <row r="4" spans="1:19" ht="20.25" customHeight="1" x14ac:dyDescent="0.3">
      <c r="A4" s="75" t="s">
        <v>11</v>
      </c>
      <c r="B4" s="250" t="str">
        <f>IF('1. Prosjekteringsverktøy'!$C$7="","",'1. Prosjekteringsverktøy'!$C$7)</f>
        <v/>
      </c>
      <c r="C4" s="251"/>
      <c r="D4" s="252"/>
      <c r="E4" s="140" t="s">
        <v>435</v>
      </c>
      <c r="F4" s="197"/>
      <c r="G4" s="265"/>
      <c r="H4" s="260"/>
      <c r="I4" s="261"/>
      <c r="J4" s="139"/>
      <c r="K4" s="134"/>
      <c r="L4" s="134"/>
      <c r="M4" s="134"/>
      <c r="N4" s="134"/>
      <c r="O4" s="134"/>
      <c r="P4" s="134"/>
      <c r="Q4" s="68"/>
      <c r="R4" s="68"/>
      <c r="S4" s="76"/>
    </row>
    <row r="5" spans="1:19" ht="20.25" customHeight="1" x14ac:dyDescent="0.3">
      <c r="A5" s="135" t="s">
        <v>12</v>
      </c>
      <c r="B5" s="253" t="str">
        <f>IF('1. Prosjekteringsverktøy'!$C$8="","",'1. Prosjekteringsverktøy'!$C$8)</f>
        <v/>
      </c>
      <c r="C5" s="254"/>
      <c r="D5" s="255"/>
      <c r="E5" s="141" t="s">
        <v>434</v>
      </c>
      <c r="F5" s="212"/>
      <c r="G5" s="213" t="s">
        <v>495</v>
      </c>
      <c r="H5" s="262"/>
      <c r="I5" s="263"/>
      <c r="J5" s="139"/>
      <c r="K5" s="134"/>
      <c r="L5" s="134"/>
      <c r="M5" s="134"/>
      <c r="N5" s="134"/>
      <c r="O5" s="134"/>
      <c r="P5" s="134"/>
      <c r="Q5" s="90"/>
      <c r="R5" s="90"/>
      <c r="S5" s="68"/>
    </row>
    <row r="6" spans="1:19" ht="66.75" customHeight="1" x14ac:dyDescent="0.3">
      <c r="A6" s="178" t="s">
        <v>350</v>
      </c>
      <c r="B6" s="136" t="s">
        <v>376</v>
      </c>
      <c r="C6" s="198" t="s">
        <v>526</v>
      </c>
      <c r="D6" s="142" t="s">
        <v>30</v>
      </c>
      <c r="E6" s="137" t="s">
        <v>384</v>
      </c>
      <c r="F6" s="137" t="s">
        <v>374</v>
      </c>
      <c r="G6" s="138" t="s">
        <v>455</v>
      </c>
      <c r="H6" s="138" t="s">
        <v>389</v>
      </c>
      <c r="I6" s="138" t="s">
        <v>491</v>
      </c>
      <c r="J6" s="137" t="s">
        <v>33</v>
      </c>
      <c r="K6" s="138" t="s">
        <v>387</v>
      </c>
      <c r="L6" s="138" t="s">
        <v>31</v>
      </c>
      <c r="M6" s="138" t="s">
        <v>265</v>
      </c>
      <c r="N6" s="138" t="s">
        <v>266</v>
      </c>
      <c r="O6" s="138" t="s">
        <v>32</v>
      </c>
      <c r="P6" s="138" t="s">
        <v>383</v>
      </c>
      <c r="Q6" s="138" t="s">
        <v>268</v>
      </c>
      <c r="R6" s="137" t="s">
        <v>271</v>
      </c>
      <c r="S6" s="137" t="s">
        <v>272</v>
      </c>
    </row>
    <row r="7" spans="1:19" ht="15.6" x14ac:dyDescent="0.3">
      <c r="A7" s="245" t="s">
        <v>320</v>
      </c>
      <c r="B7" s="156"/>
      <c r="C7" s="210" t="str">
        <f>IF('1. Prosjekteringsverktøy'!B10=Utelukk!$A$3,"",IF('1. Prosjekteringsverktøy'!$C10="","",'1. Prosjekteringsverktøy'!$C10))</f>
        <v/>
      </c>
      <c r="D7" s="78" t="str">
        <f>IF('1. Prosjekteringsverktøy'!B10=Utelukk!$A$3,"",IF('1. Prosjekteringsverktøy'!$D10="","",'1. Prosjekteringsverktøy'!$D10))</f>
        <v/>
      </c>
      <c r="E7" s="78" t="str">
        <f>IF('1. Prosjekteringsverktøy'!B10=Utelukk!$A$3,"",IF(F7&lt;&gt;"",F7,IF(J7&lt;&gt;0,J7&amp;IF(I7&lt;&gt;0,", ","")&amp;I7&amp;IF(H7&lt;&gt;0,", adr. ","")&amp;H7,I7&amp;IF(H7&lt;&gt;0,", adr. ","")&amp;H7)))</f>
        <v/>
      </c>
      <c r="F7" s="158"/>
      <c r="G7" s="158"/>
      <c r="H7" s="159"/>
      <c r="I7" s="77"/>
      <c r="J7" s="77"/>
      <c r="K7" s="78" t="str">
        <f>IF(AND('1. Prosjekteringsverktøy'!$E10="",'1. Prosjekteringsverktøy'!$F10=""),"",IF(AND('1. Prosjekteringsverktøy'!$F10&lt;&gt;0,'1. Prosjekteringsverktøy'!$E10=""),VLOOKUP('1. Prosjekteringsverktøy'!$F10,'Dim, min og maks'!$A$2:$E$54,2,FALSE),IF('1. Prosjekteringsverktøy'!$E10="","",ROUND('1. Prosjekteringsverktøy'!$E10,0))))</f>
        <v/>
      </c>
      <c r="L7" s="79" t="str">
        <f>IFERROR(IF('1. Prosjekteringsverktøy'!$K10&lt;&gt;"",'1. Prosjekteringsverktøy'!$K10,'1. Prosjekteringsverktøy'!$J10),"Feil med Vmin")</f>
        <v/>
      </c>
      <c r="M7" s="91" t="str">
        <f>IF(OR($K7="",$O7="",O7="Bruk rektangulært"),"",($K7/(VLOOKUP($O7,'Dim, min og maks'!$A$2:$E$54,2,FALSE))))</f>
        <v/>
      </c>
      <c r="N7" s="91" t="str">
        <f>IFERROR(IF(OR($L7="",$O7=""),"",($L7/(VLOOKUP($O7,'Dim, min og maks'!$A$2:$E$54,2,FALSE)))),"")</f>
        <v/>
      </c>
      <c r="O7" s="92" t="str">
        <f>IF('1. Prosjekteringsverktøy'!G10&lt;&gt;0,'1. Prosjekteringsverktøy'!G10,IF('1. Prosjekteringsverktøy'!$F10="","",'1. Prosjekteringsverktøy'!$F10))</f>
        <v/>
      </c>
      <c r="P7" s="78" t="str">
        <f>IFERROR(IF($Q7&lt;&gt;0,$Q7,IF(OR($J7="",$O7=""),"",IF($J7=Motortype!$A$2,VLOOKUP($O7,Artikler!$B$1:$C$10,2,FALSE),IF($J7=Motortype!$A$3,VLOOKUP($O7,Artikler!$B$11:$C$19,2,FALSE),IF($J7=Motortype!$A$5,VLOOKUP($O7,Artikler!$B$20:$C$28,2,FALSE),IF($J7=Motortype!$A$4,VLOOKUP($O7,Artikler!$B$29:$C$37,2,FALSE),IF($J7=Motortype!$A$9,VLOOKUP($O7,Artikler!$B$38:$C$46,2,FALSE),IF($J7=Motortype!$A$8,VLOOKUP($O7,Artikler!$B$47:$C$55,2,FALSE),IF($J7=Motortype!$A$7,VLOOKUP($O7,Artikler!$B$56:$C$64,2,FALSE),IF($J7=Motortype!$A$6,VLOOKUP($O7,Artikler!$B$65:$C$73,2,FALSE),IF($J7=Motortype!$A$10,VLOOKUP($O7,Artikler!$B$74:$C$82,2,FALSE),IF($J7=Motortype!$A$11,VLOOKUP($O7,Artikler!$B$83:$C$91,2,FALSE),IF($J7=Motortype!$A$14,VLOOKUP($O7,Artikler!$B$92:$C$100,2,FALSE),IF($J7=Motortype!$A$13,VLOOKUP($O7,Artikler!$B$101:$C$109,2,FALSE),IF($J7=Motortype!$A$15,VLOOKUP($O7,Artikler!$B$110:$C$117,2,FALSE),IF($J7=Motortype!$A$12,VLOOKUP($O7,Artikler!$B$118:$C$126,2,FALSE),IF($J7=Motortype!$A$16,VLOOKUP('3. Bestillingsskjema'!$O7,Artikler!$B$127:$D$134,2,FALSE),"Feil motortype"))))))))))))))))),"Overstyr art.nr")</f>
        <v/>
      </c>
      <c r="Q7" s="77"/>
      <c r="R7" s="78" t="str">
        <f>IF('1. Prosjekteringsverktøy'!B10=Utelukk!$A$3,"",IF(AND(K7="",L7=""),"",IF($K7="","Vmin "&amp;ROUND($L7,0)&amp;" m³/h","Vmaks "&amp;ROUND($K7,0)&amp;IF($L7=""," m³/h",", Vmin "&amp;ROUND($L7,0)&amp;" m³/h"))))</f>
        <v/>
      </c>
      <c r="S7" s="78" t="str">
        <f>IF('1. Prosjekteringsverktøy'!B10=Utelukk!$A$3,"",IF(Q7&lt;&gt;"",IF($P7="","","Artikkelnr: "&amp;$P7&amp;"     Spjeld dim "&amp;$O7),IF($P7="","","Artikkelnr: "&amp;$P7&amp;"     Spjeld dim Ø"&amp;$O7)))</f>
        <v/>
      </c>
    </row>
    <row r="8" spans="1:19" ht="15.6" x14ac:dyDescent="0.3">
      <c r="A8" s="246"/>
      <c r="B8" s="157"/>
      <c r="C8" s="210" t="str">
        <f>IF('1. Prosjekteringsverktøy'!B11=Utelukk!$A$3,"",IF('1. Prosjekteringsverktøy'!$C11="","",'1. Prosjekteringsverktøy'!$C11))</f>
        <v/>
      </c>
      <c r="D8" s="78" t="str">
        <f>IF('1. Prosjekteringsverktøy'!B11=Utelukk!$A$3,"",IF('1. Prosjekteringsverktøy'!$D11="","",'1. Prosjekteringsverktøy'!$D11))</f>
        <v/>
      </c>
      <c r="E8" s="78" t="str">
        <f>IF('1. Prosjekteringsverktøy'!B11=Utelukk!$A$3,"",IF(F8&lt;&gt;"",F8,IF(J8&lt;&gt;0,J8&amp;IF(I8&lt;&gt;0,", ","")&amp;I8&amp;IF(H8&lt;&gt;0,", adr. ","")&amp;H8,I8&amp;IF(H8&lt;&gt;0,", adr. ","")&amp;H8)))</f>
        <v/>
      </c>
      <c r="F8" s="154"/>
      <c r="G8" s="160"/>
      <c r="H8" s="161"/>
      <c r="I8" s="80"/>
      <c r="J8" s="77"/>
      <c r="K8" s="78" t="str">
        <f>IF(AND('1. Prosjekteringsverktøy'!$E11="",'1. Prosjekteringsverktøy'!$F11=""),"",IF(AND('1. Prosjekteringsverktøy'!$F11&lt;&gt;0,'1. Prosjekteringsverktøy'!$E11=""),VLOOKUP('1. Prosjekteringsverktøy'!$F11,'Dim, min og maks'!$A$2:$E$54,2,FALSE),IF('1. Prosjekteringsverktøy'!$E11="","",ROUND('1. Prosjekteringsverktøy'!$E11,0))))</f>
        <v/>
      </c>
      <c r="L8" s="79" t="str">
        <f>IFERROR(IF('1. Prosjekteringsverktøy'!$K11&lt;&gt;"",'1. Prosjekteringsverktøy'!$K11,'1. Prosjekteringsverktøy'!$J11),"Feil med Vmin")</f>
        <v/>
      </c>
      <c r="M8" s="91" t="str">
        <f>IF(OR($K8="",$O8="",O8="Bruk rektangulært"),"",($K8/(VLOOKUP($O8,'Dim, min og maks'!$A$2:$E$54,2,FALSE))))</f>
        <v/>
      </c>
      <c r="N8" s="91" t="str">
        <f>IFERROR(IF(OR($L8="",$O8=""),"",($L8/(VLOOKUP($O8,'Dim, min og maks'!$A$2:$E$54,2,FALSE)))),"")</f>
        <v/>
      </c>
      <c r="O8" s="92" t="str">
        <f>IF('1. Prosjekteringsverktøy'!G11&lt;&gt;0,'1. Prosjekteringsverktøy'!G11,IF('1. Prosjekteringsverktøy'!$F11="","",'1. Prosjekteringsverktøy'!$F11))</f>
        <v/>
      </c>
      <c r="P8" s="78" t="str">
        <f>IFERROR(IF($Q8&lt;&gt;0,$Q8,IF(OR($J8="",$O8=""),"",IF($J8=Motortype!$A$2,VLOOKUP($O8,Artikler!$B$1:$C$10,2,FALSE),IF($J8=Motortype!$A$3,VLOOKUP($O8,Artikler!$B$11:$C$19,2,FALSE),IF($J8=Motortype!$A$5,VLOOKUP($O8,Artikler!$B$20:$C$28,2,FALSE),IF($J8=Motortype!$A$4,VLOOKUP($O8,Artikler!$B$29:$C$37,2,FALSE),IF($J8=Motortype!$A$9,VLOOKUP($O8,Artikler!$B$38:$C$46,2,FALSE),IF($J8=Motortype!$A$8,VLOOKUP($O8,Artikler!$B$47:$C$55,2,FALSE),IF($J8=Motortype!$A$7,VLOOKUP($O8,Artikler!$B$56:$C$64,2,FALSE),IF($J8=Motortype!$A$6,VLOOKUP($O8,Artikler!$B$65:$C$73,2,FALSE),IF($J8=Motortype!$A$10,VLOOKUP($O8,Artikler!$B$74:$C$82,2,FALSE),IF($J8=Motortype!$A$11,VLOOKUP($O8,Artikler!$B$83:$C$91,2,FALSE),IF($J8=Motortype!$A$14,VLOOKUP($O8,Artikler!$B$92:$C$100,2,FALSE),IF($J8=Motortype!$A$13,VLOOKUP($O8,Artikler!$B$101:$C$109,2,FALSE),IF($J8=Motortype!$A$15,VLOOKUP($O8,Artikler!$B$110:$C$117,2,FALSE),IF($J8=Motortype!$A$12,VLOOKUP($O8,Artikler!$B$118:$C$126,2,FALSE),IF($J8=Motortype!$A$16,VLOOKUP('3. Bestillingsskjema'!$O8,Artikler!$B$127:$D$134,2,FALSE),"Feil motortype"))))))))))))))))),"Overstyr art.nr")</f>
        <v/>
      </c>
      <c r="Q8" s="80"/>
      <c r="R8" s="78" t="str">
        <f>IF('1. Prosjekteringsverktøy'!B11=Utelukk!$A$3,"",IF(AND(K8="",L8=""),"",IF($K8="","Vmin "&amp;ROUND($L8,0)&amp;" m³/h","Vmaks "&amp;ROUND($K8,0)&amp;IF($L8=""," m³/h",", Vmin "&amp;ROUND($L8,0)&amp;" m³/h"))))</f>
        <v/>
      </c>
      <c r="S8" s="78" t="str">
        <f>IF('1. Prosjekteringsverktøy'!B11=Utelukk!$A$3,"",IF(Q8&lt;&gt;"",IF($P8="","","Artikkelnr: "&amp;$P8&amp;"     Spjeld dim "&amp;$O8),IF($P8="","","Artikkelnr: "&amp;$P8&amp;"     Spjeld dim Ø"&amp;$O8)))</f>
        <v/>
      </c>
    </row>
    <row r="9" spans="1:19" ht="15.6" x14ac:dyDescent="0.3">
      <c r="A9" s="246"/>
      <c r="B9" s="157"/>
      <c r="C9" s="210" t="str">
        <f>IF('1. Prosjekteringsverktøy'!B12=Utelukk!$A$3,"",IF('1. Prosjekteringsverktøy'!$C12="","",'1. Prosjekteringsverktøy'!$C12))</f>
        <v/>
      </c>
      <c r="D9" s="78" t="str">
        <f>IF('1. Prosjekteringsverktøy'!B12=Utelukk!$A$3,"",IF('1. Prosjekteringsverktøy'!$D12="","",'1. Prosjekteringsverktøy'!$D12))</f>
        <v/>
      </c>
      <c r="E9" s="78" t="str">
        <f>IF('1. Prosjekteringsverktøy'!B12=Utelukk!$A$3,"",IF(F9&lt;&gt;"",F9,IF(J9&lt;&gt;0,J9&amp;IF(I9&lt;&gt;0,", ","")&amp;I9&amp;IF(H9&lt;&gt;0,", adr. ","")&amp;H9,I9&amp;IF(H9&lt;&gt;0,", adr. ","")&amp;H9)))</f>
        <v/>
      </c>
      <c r="F9" s="154"/>
      <c r="G9" s="160"/>
      <c r="H9" s="161"/>
      <c r="I9" s="80"/>
      <c r="J9" s="77"/>
      <c r="K9" s="78" t="str">
        <f>IF(AND('1. Prosjekteringsverktøy'!$E12="",'1. Prosjekteringsverktøy'!$F12=""),"",IF(AND('1. Prosjekteringsverktøy'!$F12&lt;&gt;0,'1. Prosjekteringsverktøy'!$E12=""),VLOOKUP('1. Prosjekteringsverktøy'!$F12,'Dim, min og maks'!$A$2:$E$54,2,FALSE),IF('1. Prosjekteringsverktøy'!$E12="","",ROUND('1. Prosjekteringsverktøy'!$E12,0))))</f>
        <v/>
      </c>
      <c r="L9" s="79" t="str">
        <f>IFERROR(IF('1. Prosjekteringsverktøy'!$K12&lt;&gt;"",'1. Prosjekteringsverktøy'!$K12,'1. Prosjekteringsverktøy'!$J12),"Feil med Vmin")</f>
        <v/>
      </c>
      <c r="M9" s="91" t="str">
        <f>IF(OR($K9="",$O9="",O9="Bruk rektangulært"),"",($K9/(VLOOKUP($O9,'Dim, min og maks'!$A$2:$E$54,2,FALSE))))</f>
        <v/>
      </c>
      <c r="N9" s="91" t="str">
        <f>IFERROR(IF(OR($L9="",$O9=""),"",($L9/(VLOOKUP($O9,'Dim, min og maks'!$A$2:$E$54,2,FALSE)))),"")</f>
        <v/>
      </c>
      <c r="O9" s="92" t="str">
        <f>IF('1. Prosjekteringsverktøy'!G12&lt;&gt;0,'1. Prosjekteringsverktøy'!G12,IF('1. Prosjekteringsverktøy'!$F12="","",'1. Prosjekteringsverktøy'!$F12))</f>
        <v/>
      </c>
      <c r="P9" s="78" t="str">
        <f>IFERROR(IF($Q9&lt;&gt;0,$Q9,IF(OR($J9="",$O9=""),"",IF($J9=Motortype!$A$2,VLOOKUP($O9,Artikler!$B$1:$C$10,2,FALSE),IF($J9=Motortype!$A$3,VLOOKUP($O9,Artikler!$B$11:$C$19,2,FALSE),IF($J9=Motortype!$A$5,VLOOKUP($O9,Artikler!$B$20:$C$28,2,FALSE),IF($J9=Motortype!$A$4,VLOOKUP($O9,Artikler!$B$29:$C$37,2,FALSE),IF($J9=Motortype!$A$9,VLOOKUP($O9,Artikler!$B$38:$C$46,2,FALSE),IF($J9=Motortype!$A$8,VLOOKUP($O9,Artikler!$B$47:$C$55,2,FALSE),IF($J9=Motortype!$A$7,VLOOKUP($O9,Artikler!$B$56:$C$64,2,FALSE),IF($J9=Motortype!$A$6,VLOOKUP($O9,Artikler!$B$65:$C$73,2,FALSE),IF($J9=Motortype!$A$10,VLOOKUP($O9,Artikler!$B$74:$C$82,2,FALSE),IF($J9=Motortype!$A$11,VLOOKUP($O9,Artikler!$B$83:$C$91,2,FALSE),IF($J9=Motortype!$A$14,VLOOKUP($O9,Artikler!$B$92:$C$100,2,FALSE),IF($J9=Motortype!$A$13,VLOOKUP($O9,Artikler!$B$101:$C$109,2,FALSE),IF($J9=Motortype!$A$15,VLOOKUP($O9,Artikler!$B$110:$C$117,2,FALSE),IF($J9=Motortype!$A$12,VLOOKUP($O9,Artikler!$B$118:$C$126,2,FALSE),IF($J9=Motortype!$A$16,VLOOKUP('3. Bestillingsskjema'!$O9,Artikler!$B$127:$D$134,2,FALSE),"Feil motortype"))))))))))))))))),"Overstyr art.nr")</f>
        <v/>
      </c>
      <c r="Q9" s="80"/>
      <c r="R9" s="78" t="str">
        <f>IF('1. Prosjekteringsverktøy'!B12=Utelukk!$A$3,"",IF(AND(K9="",L9=""),"",IF($K9="","Vmin "&amp;ROUND($L9,0)&amp;" m³/h","Vmaks "&amp;ROUND($K9,0)&amp;IF($L9=""," m³/h",", Vmin "&amp;ROUND($L9,0)&amp;" m³/h"))))</f>
        <v/>
      </c>
      <c r="S9" s="78" t="str">
        <f>IF('1. Prosjekteringsverktøy'!B12=Utelukk!$A$3,"",IF(Q9&lt;&gt;"",IF($P9="","","Artikkelnr: "&amp;$P9&amp;"     Spjeld dim "&amp;$O9),IF($P9="","","Artikkelnr: "&amp;$P9&amp;"     Spjeld dim Ø"&amp;$O9)))</f>
        <v/>
      </c>
    </row>
    <row r="10" spans="1:19" ht="15.6" x14ac:dyDescent="0.3">
      <c r="A10" s="246"/>
      <c r="B10" s="157"/>
      <c r="C10" s="210" t="str">
        <f>IF('1. Prosjekteringsverktøy'!B13=Utelukk!$A$3,"",IF('1. Prosjekteringsverktøy'!$C13="","",'1. Prosjekteringsverktøy'!$C13))</f>
        <v/>
      </c>
      <c r="D10" s="78" t="str">
        <f>IF('1. Prosjekteringsverktøy'!B13=Utelukk!$A$3,"",IF('1. Prosjekteringsverktøy'!$D13="","",'1. Prosjekteringsverktøy'!$D13))</f>
        <v/>
      </c>
      <c r="E10" s="78" t="str">
        <f>IF('1. Prosjekteringsverktøy'!B13=Utelukk!$A$3,"",IF(F10&lt;&gt;"",F10,IF(J10&lt;&gt;0,J10&amp;IF(I10&lt;&gt;0,", ","")&amp;I10&amp;IF(H10&lt;&gt;0,", adr. ","")&amp;H10,I10&amp;IF(H10&lt;&gt;0,", adr. ","")&amp;H10)))</f>
        <v/>
      </c>
      <c r="F10" s="154"/>
      <c r="G10" s="154"/>
      <c r="H10" s="159"/>
      <c r="I10" s="80"/>
      <c r="J10" s="77"/>
      <c r="K10" s="78" t="str">
        <f>IF(AND('1. Prosjekteringsverktøy'!$E13="",'1. Prosjekteringsverktøy'!$F13=""),"",IF(AND('1. Prosjekteringsverktøy'!$F13&lt;&gt;0,'1. Prosjekteringsverktøy'!$E13=""),VLOOKUP('1. Prosjekteringsverktøy'!$F13,'Dim, min og maks'!$A$2:$E$54,2,FALSE),IF('1. Prosjekteringsverktøy'!$E13="","",ROUND('1. Prosjekteringsverktøy'!$E13,0))))</f>
        <v/>
      </c>
      <c r="L10" s="79" t="str">
        <f>IFERROR(IF('1. Prosjekteringsverktøy'!$K13&lt;&gt;"",'1. Prosjekteringsverktøy'!$K13,'1. Prosjekteringsverktøy'!$J13),"Feil med Vmin")</f>
        <v/>
      </c>
      <c r="M10" s="91" t="str">
        <f>IF(OR($K10="",$O10="",O10="Bruk rektangulært"),"",($K10/(VLOOKUP($O10,'Dim, min og maks'!$A$2:$E$54,2,FALSE))))</f>
        <v/>
      </c>
      <c r="N10" s="91" t="str">
        <f>IFERROR(IF(OR($L10="",$O10=""),"",($L10/(VLOOKUP($O10,'Dim, min og maks'!$A$2:$E$54,2,FALSE)))),"")</f>
        <v/>
      </c>
      <c r="O10" s="92" t="str">
        <f>IF('1. Prosjekteringsverktøy'!G13&lt;&gt;0,'1. Prosjekteringsverktøy'!G13,IF('1. Prosjekteringsverktøy'!$F13="","",'1. Prosjekteringsverktøy'!$F13))</f>
        <v/>
      </c>
      <c r="P10" s="78" t="str">
        <f>IFERROR(IF($Q10&lt;&gt;0,$Q10,IF(OR($J10="",$O10=""),"",IF($J10=Motortype!$A$2,VLOOKUP($O10,Artikler!$B$1:$C$10,2,FALSE),IF($J10=Motortype!$A$3,VLOOKUP($O10,Artikler!$B$11:$C$19,2,FALSE),IF($J10=Motortype!$A$5,VLOOKUP($O10,Artikler!$B$20:$C$28,2,FALSE),IF($J10=Motortype!$A$4,VLOOKUP($O10,Artikler!$B$29:$C$37,2,FALSE),IF($J10=Motortype!$A$9,VLOOKUP($O10,Artikler!$B$38:$C$46,2,FALSE),IF($J10=Motortype!$A$8,VLOOKUP($O10,Artikler!$B$47:$C$55,2,FALSE),IF($J10=Motortype!$A$7,VLOOKUP($O10,Artikler!$B$56:$C$64,2,FALSE),IF($J10=Motortype!$A$6,VLOOKUP($O10,Artikler!$B$65:$C$73,2,FALSE),IF($J10=Motortype!$A$10,VLOOKUP($O10,Artikler!$B$74:$C$82,2,FALSE),IF($J10=Motortype!$A$11,VLOOKUP($O10,Artikler!$B$83:$C$91,2,FALSE),IF($J10=Motortype!$A$14,VLOOKUP($O10,Artikler!$B$92:$C$100,2,FALSE),IF($J10=Motortype!$A$13,VLOOKUP($O10,Artikler!$B$101:$C$109,2,FALSE),IF($J10=Motortype!$A$15,VLOOKUP($O10,Artikler!$B$110:$C$117,2,FALSE),IF($J10=Motortype!$A$12,VLOOKUP($O10,Artikler!$B$118:$C$126,2,FALSE),IF($J10=Motortype!$A$16,VLOOKUP('3. Bestillingsskjema'!$O10,Artikler!$B$127:$D$134,2,FALSE),"Feil motortype"))))))))))))))))),"Overstyr art.nr")</f>
        <v/>
      </c>
      <c r="Q10" s="80"/>
      <c r="R10" s="78" t="str">
        <f>IF('1. Prosjekteringsverktøy'!B13=Utelukk!$A$3,"",IF(AND(K10="",L10=""),"",IF($K10="","Vmin "&amp;ROUND($L10,0)&amp;" m³/h","Vmaks "&amp;ROUND($K10,0)&amp;IF($L10=""," m³/h",", Vmin "&amp;ROUND($L10,0)&amp;" m³/h"))))</f>
        <v/>
      </c>
      <c r="S10" s="78" t="str">
        <f>IF('1. Prosjekteringsverktøy'!B13=Utelukk!$A$3,"",IF(Q10&lt;&gt;"",IF($P10="","","Artikkelnr: "&amp;$P10&amp;"     Spjeld dim "&amp;$O10),IF($P10="","","Artikkelnr: "&amp;$P10&amp;"     Spjeld dim Ø"&amp;$O10)))</f>
        <v/>
      </c>
    </row>
    <row r="11" spans="1:19" ht="15.6" x14ac:dyDescent="0.3">
      <c r="A11" s="246"/>
      <c r="B11" s="157"/>
      <c r="C11" s="210" t="str">
        <f>IF('1. Prosjekteringsverktøy'!B14=Utelukk!$A$3,"",IF('1. Prosjekteringsverktøy'!$C14="","",'1. Prosjekteringsverktøy'!$C14))</f>
        <v/>
      </c>
      <c r="D11" s="78" t="str">
        <f>IF('1. Prosjekteringsverktøy'!B14=Utelukk!$A$3,"",IF('1. Prosjekteringsverktøy'!$D14="","",'1. Prosjekteringsverktøy'!$D14))</f>
        <v/>
      </c>
      <c r="E11" s="78" t="str">
        <f>IF('1. Prosjekteringsverktøy'!B14=Utelukk!$A$3,"",IF(F11&lt;&gt;"",F11,IF(J11&lt;&gt;0,J11&amp;IF(I11&lt;&gt;0,", ","")&amp;I11&amp;IF(H11&lt;&gt;0,", adr. ","")&amp;H11,I11&amp;IF(H11&lt;&gt;0,", adr. ","")&amp;H11)))</f>
        <v/>
      </c>
      <c r="F11" s="154"/>
      <c r="G11" s="158"/>
      <c r="H11" s="161"/>
      <c r="I11" s="80"/>
      <c r="J11" s="77"/>
      <c r="K11" s="78" t="str">
        <f>IF(AND('1. Prosjekteringsverktøy'!$E14="",'1. Prosjekteringsverktøy'!$F14=""),"",IF(AND('1. Prosjekteringsverktøy'!$F14&lt;&gt;0,'1. Prosjekteringsverktøy'!$E14=""),VLOOKUP('1. Prosjekteringsverktøy'!$F14,'Dim, min og maks'!$A$2:$E$54,2,FALSE),IF('1. Prosjekteringsverktøy'!$E14="","",ROUND('1. Prosjekteringsverktøy'!$E14,0))))</f>
        <v/>
      </c>
      <c r="L11" s="79" t="str">
        <f>IFERROR(IF('1. Prosjekteringsverktøy'!$K14&lt;&gt;"",'1. Prosjekteringsverktøy'!$K14,'1. Prosjekteringsverktøy'!$J14),"Feil med Vmin")</f>
        <v/>
      </c>
      <c r="M11" s="91" t="str">
        <f>IF(OR($K11="",$O11="",O11="Bruk rektangulært"),"",($K11/(VLOOKUP($O11,'Dim, min og maks'!$A$2:$E$54,2,FALSE))))</f>
        <v/>
      </c>
      <c r="N11" s="91" t="str">
        <f>IFERROR(IF(OR($L11="",$O11=""),"",($L11/(VLOOKUP($O11,'Dim, min og maks'!$A$2:$E$54,2,FALSE)))),"")</f>
        <v/>
      </c>
      <c r="O11" s="92" t="str">
        <f>IF('1. Prosjekteringsverktøy'!G14&lt;&gt;0,'1. Prosjekteringsverktøy'!G14,IF('1. Prosjekteringsverktøy'!$F14="","",'1. Prosjekteringsverktøy'!$F14))</f>
        <v/>
      </c>
      <c r="P11" s="78" t="str">
        <f>IFERROR(IF($Q11&lt;&gt;0,$Q11,IF(OR($J11="",$O11=""),"",IF($J11=Motortype!$A$2,VLOOKUP($O11,Artikler!$B$1:$C$10,2,FALSE),IF($J11=Motortype!$A$3,VLOOKUP($O11,Artikler!$B$11:$C$19,2,FALSE),IF($J11=Motortype!$A$5,VLOOKUP($O11,Artikler!$B$20:$C$28,2,FALSE),IF($J11=Motortype!$A$4,VLOOKUP($O11,Artikler!$B$29:$C$37,2,FALSE),IF($J11=Motortype!$A$9,VLOOKUP($O11,Artikler!$B$38:$C$46,2,FALSE),IF($J11=Motortype!$A$8,VLOOKUP($O11,Artikler!$B$47:$C$55,2,FALSE),IF($J11=Motortype!$A$7,VLOOKUP($O11,Artikler!$B$56:$C$64,2,FALSE),IF($J11=Motortype!$A$6,VLOOKUP($O11,Artikler!$B$65:$C$73,2,FALSE),IF($J11=Motortype!$A$10,VLOOKUP($O11,Artikler!$B$74:$C$82,2,FALSE),IF($J11=Motortype!$A$11,VLOOKUP($O11,Artikler!$B$83:$C$91,2,FALSE),IF($J11=Motortype!$A$14,VLOOKUP($O11,Artikler!$B$92:$C$100,2,FALSE),IF($J11=Motortype!$A$13,VLOOKUP($O11,Artikler!$B$101:$C$109,2,FALSE),IF($J11=Motortype!$A$15,VLOOKUP($O11,Artikler!$B$110:$C$117,2,FALSE),IF($J11=Motortype!$A$12,VLOOKUP($O11,Artikler!$B$118:$C$126,2,FALSE),IF($J11=Motortype!$A$16,VLOOKUP('3. Bestillingsskjema'!$O11,Artikler!$B$127:$D$134,2,FALSE),"Feil motortype"))))))))))))))))),"Overstyr art.nr")</f>
        <v/>
      </c>
      <c r="Q11" s="80"/>
      <c r="R11" s="78" t="str">
        <f>IF('1. Prosjekteringsverktøy'!B14=Utelukk!$A$3,"",IF(AND(K11="",L11=""),"",IF($K11="","Vmin "&amp;ROUND($L11,0)&amp;" m³/h","Vmaks "&amp;ROUND($K11,0)&amp;IF($L11=""," m³/h",", Vmin "&amp;ROUND($L11,0)&amp;" m³/h"))))</f>
        <v/>
      </c>
      <c r="S11" s="78" t="str">
        <f>IF('1. Prosjekteringsverktøy'!B14=Utelukk!$A$3,"",IF(Q11&lt;&gt;"",IF($P11="","","Artikkelnr: "&amp;$P11&amp;"     Spjeld dim "&amp;$O11),IF($P11="","","Artikkelnr: "&amp;$P11&amp;"     Spjeld dim Ø"&amp;$O11)))</f>
        <v/>
      </c>
    </row>
    <row r="12" spans="1:19" ht="15.6" x14ac:dyDescent="0.3">
      <c r="A12" s="246"/>
      <c r="B12" s="157"/>
      <c r="C12" s="210" t="str">
        <f>IF('1. Prosjekteringsverktøy'!B15=Utelukk!$A$3,"",IF('1. Prosjekteringsverktøy'!$C15="","",'1. Prosjekteringsverktøy'!$C15))</f>
        <v/>
      </c>
      <c r="D12" s="78" t="str">
        <f>IF('1. Prosjekteringsverktøy'!B15=Utelukk!$A$3,"",IF('1. Prosjekteringsverktøy'!$D15="","",'1. Prosjekteringsverktøy'!$D15))</f>
        <v/>
      </c>
      <c r="E12" s="78" t="str">
        <f>IF('1. Prosjekteringsverktøy'!B15=Utelukk!$A$3,"",IF(F12&lt;&gt;"",F12,IF(J12&lt;&gt;0,J12&amp;IF(I12&lt;&gt;0,", ","")&amp;I12&amp;IF(H12&lt;&gt;0,", adr. ","")&amp;H12,I12&amp;IF(H12&lt;&gt;0,", adr. ","")&amp;H12)))</f>
        <v/>
      </c>
      <c r="F12" s="154"/>
      <c r="G12" s="160"/>
      <c r="H12" s="161"/>
      <c r="I12" s="80"/>
      <c r="J12" s="77"/>
      <c r="K12" s="78" t="str">
        <f>IF(AND('1. Prosjekteringsverktøy'!$E15="",'1. Prosjekteringsverktøy'!$F15=""),"",IF(AND('1. Prosjekteringsverktøy'!$F15&lt;&gt;0,'1. Prosjekteringsverktøy'!$E15=""),VLOOKUP('1. Prosjekteringsverktøy'!$F15,'Dim, min og maks'!$A$2:$E$54,2,FALSE),IF('1. Prosjekteringsverktøy'!$E15="","",ROUND('1. Prosjekteringsverktøy'!$E15,0))))</f>
        <v/>
      </c>
      <c r="L12" s="79" t="str">
        <f>IFERROR(IF('1. Prosjekteringsverktøy'!$K15&lt;&gt;"",'1. Prosjekteringsverktøy'!$K15,'1. Prosjekteringsverktøy'!$J15),"Feil med Vmin")</f>
        <v/>
      </c>
      <c r="M12" s="91" t="str">
        <f>IF(OR($K12="",$O12="",O12="Bruk rektangulært"),"",($K12/(VLOOKUP($O12,'Dim, min og maks'!$A$2:$E$54,2,FALSE))))</f>
        <v/>
      </c>
      <c r="N12" s="91" t="str">
        <f>IFERROR(IF(OR($L12="",$O12=""),"",($L12/(VLOOKUP($O12,'Dim, min og maks'!$A$2:$E$54,2,FALSE)))),"")</f>
        <v/>
      </c>
      <c r="O12" s="92" t="str">
        <f>IF('1. Prosjekteringsverktøy'!G15&lt;&gt;0,'1. Prosjekteringsverktøy'!G15,IF('1. Prosjekteringsverktøy'!$F15="","",'1. Prosjekteringsverktøy'!$F15))</f>
        <v/>
      </c>
      <c r="P12" s="78" t="str">
        <f>IFERROR(IF($Q12&lt;&gt;0,$Q12,IF(OR($J12="",$O12=""),"",IF($J12=Motortype!$A$2,VLOOKUP($O12,Artikler!$B$1:$C$10,2,FALSE),IF($J12=Motortype!$A$3,VLOOKUP($O12,Artikler!$B$11:$C$19,2,FALSE),IF($J12=Motortype!$A$5,VLOOKUP($O12,Artikler!$B$20:$C$28,2,FALSE),IF($J12=Motortype!$A$4,VLOOKUP($O12,Artikler!$B$29:$C$37,2,FALSE),IF($J12=Motortype!$A$9,VLOOKUP($O12,Artikler!$B$38:$C$46,2,FALSE),IF($J12=Motortype!$A$8,VLOOKUP($O12,Artikler!$B$47:$C$55,2,FALSE),IF($J12=Motortype!$A$7,VLOOKUP($O12,Artikler!$B$56:$C$64,2,FALSE),IF($J12=Motortype!$A$6,VLOOKUP($O12,Artikler!$B$65:$C$73,2,FALSE),IF($J12=Motortype!$A$10,VLOOKUP($O12,Artikler!$B$74:$C$82,2,FALSE),IF($J12=Motortype!$A$11,VLOOKUP($O12,Artikler!$B$83:$C$91,2,FALSE),IF($J12=Motortype!$A$14,VLOOKUP($O12,Artikler!$B$92:$C$100,2,FALSE),IF($J12=Motortype!$A$13,VLOOKUP($O12,Artikler!$B$101:$C$109,2,FALSE),IF($J12=Motortype!$A$15,VLOOKUP($O12,Artikler!$B$110:$C$117,2,FALSE),IF($J12=Motortype!$A$12,VLOOKUP($O12,Artikler!$B$118:$C$126,2,FALSE),IF($J12=Motortype!$A$16,VLOOKUP('3. Bestillingsskjema'!$O12,Artikler!$B$127:$D$134,2,FALSE),"Feil motortype"))))))))))))))))),"Overstyr art.nr")</f>
        <v/>
      </c>
      <c r="Q12" s="80"/>
      <c r="R12" s="78" t="str">
        <f>IF('1. Prosjekteringsverktøy'!B15=Utelukk!$A$3,"",IF(AND(K12="",L12=""),"",IF($K12="","Vmin "&amp;ROUND($L12,0)&amp;" m³/h","Vmaks "&amp;ROUND($K12,0)&amp;IF($L12=""," m³/h",", Vmin "&amp;ROUND($L12,0)&amp;" m³/h"))))</f>
        <v/>
      </c>
      <c r="S12" s="78" t="str">
        <f>IF('1. Prosjekteringsverktøy'!B15=Utelukk!$A$3,"",IF(Q12&lt;&gt;"",IF($P12="","","Artikkelnr: "&amp;$P12&amp;"     Spjeld dim "&amp;$O12),IF($P12="","","Artikkelnr: "&amp;$P12&amp;"     Spjeld dim Ø"&amp;$O12)))</f>
        <v/>
      </c>
    </row>
    <row r="13" spans="1:19" ht="15.6" x14ac:dyDescent="0.3">
      <c r="A13" s="246"/>
      <c r="B13" s="157"/>
      <c r="C13" s="210" t="str">
        <f>IF('1. Prosjekteringsverktøy'!B16=Utelukk!$A$3,"",IF('1. Prosjekteringsverktøy'!$C16="","",'1. Prosjekteringsverktøy'!$C16))</f>
        <v/>
      </c>
      <c r="D13" s="78" t="str">
        <f>IF('1. Prosjekteringsverktøy'!B16=Utelukk!$A$3,"",IF('1. Prosjekteringsverktøy'!$D16="","",'1. Prosjekteringsverktøy'!$D16))</f>
        <v/>
      </c>
      <c r="E13" s="78" t="str">
        <f>IF('1. Prosjekteringsverktøy'!B16=Utelukk!$A$3,"",IF(F13&lt;&gt;"",F13,IF(J13&lt;&gt;0,J13&amp;IF(I13&lt;&gt;0,", ","")&amp;I13&amp;IF(H13&lt;&gt;0,", adr. ","")&amp;H13,I13&amp;IF(H13&lt;&gt;0,", adr. ","")&amp;H13)))</f>
        <v/>
      </c>
      <c r="F13" s="163"/>
      <c r="G13" s="160"/>
      <c r="H13" s="159"/>
      <c r="I13" s="80"/>
      <c r="J13" s="77"/>
      <c r="K13" s="78" t="str">
        <f>IF(AND('1. Prosjekteringsverktøy'!$E16="",'1. Prosjekteringsverktøy'!$F16=""),"",IF(AND('1. Prosjekteringsverktøy'!$F16&lt;&gt;0,'1. Prosjekteringsverktøy'!$E16=""),VLOOKUP('1. Prosjekteringsverktøy'!$F16,'Dim, min og maks'!$A$2:$E$54,2,FALSE),IF('1. Prosjekteringsverktøy'!$E16="","",ROUND('1. Prosjekteringsverktøy'!$E16,0))))</f>
        <v/>
      </c>
      <c r="L13" s="79" t="str">
        <f>IFERROR(IF('1. Prosjekteringsverktøy'!$K16&lt;&gt;"",'1. Prosjekteringsverktøy'!$K16,'1. Prosjekteringsverktøy'!$J16),"Feil med Vmin")</f>
        <v/>
      </c>
      <c r="M13" s="91" t="str">
        <f>IF(OR($K13="",$O13="",O13="Bruk rektangulært"),"",($K13/(VLOOKUP($O13,'Dim, min og maks'!$A$2:$E$54,2,FALSE))))</f>
        <v/>
      </c>
      <c r="N13" s="91" t="str">
        <f>IFERROR(IF(OR($L13="",$O13=""),"",($L13/(VLOOKUP($O13,'Dim, min og maks'!$A$2:$E$54,2,FALSE)))),"")</f>
        <v/>
      </c>
      <c r="O13" s="92" t="str">
        <f>IF('1. Prosjekteringsverktøy'!G16&lt;&gt;0,'1. Prosjekteringsverktøy'!G16,IF('1. Prosjekteringsverktøy'!$F16="","",'1. Prosjekteringsverktøy'!$F16))</f>
        <v/>
      </c>
      <c r="P13" s="78" t="str">
        <f>IFERROR(IF($Q13&lt;&gt;0,$Q13,IF(OR($J13="",$O13=""),"",IF($J13=Motortype!$A$2,VLOOKUP($O13,Artikler!$B$1:$C$10,2,FALSE),IF($J13=Motortype!$A$3,VLOOKUP($O13,Artikler!$B$11:$C$19,2,FALSE),IF($J13=Motortype!$A$5,VLOOKUP($O13,Artikler!$B$20:$C$28,2,FALSE),IF($J13=Motortype!$A$4,VLOOKUP($O13,Artikler!$B$29:$C$37,2,FALSE),IF($J13=Motortype!$A$9,VLOOKUP($O13,Artikler!$B$38:$C$46,2,FALSE),IF($J13=Motortype!$A$8,VLOOKUP($O13,Artikler!$B$47:$C$55,2,FALSE),IF($J13=Motortype!$A$7,VLOOKUP($O13,Artikler!$B$56:$C$64,2,FALSE),IF($J13=Motortype!$A$6,VLOOKUP($O13,Artikler!$B$65:$C$73,2,FALSE),IF($J13=Motortype!$A$10,VLOOKUP($O13,Artikler!$B$74:$C$82,2,FALSE),IF($J13=Motortype!$A$11,VLOOKUP($O13,Artikler!$B$83:$C$91,2,FALSE),IF($J13=Motortype!$A$14,VLOOKUP($O13,Artikler!$B$92:$C$100,2,FALSE),IF($J13=Motortype!$A$13,VLOOKUP($O13,Artikler!$B$101:$C$109,2,FALSE),IF($J13=Motortype!$A$15,VLOOKUP($O13,Artikler!$B$110:$C$117,2,FALSE),IF($J13=Motortype!$A$12,VLOOKUP($O13,Artikler!$B$118:$C$126,2,FALSE),IF($J13=Motortype!$A$16,VLOOKUP('3. Bestillingsskjema'!$O13,Artikler!$B$127:$D$134,2,FALSE),"Feil motortype"))))))))))))))))),"Overstyr art.nr")</f>
        <v/>
      </c>
      <c r="Q13" s="80"/>
      <c r="R13" s="78" t="str">
        <f>IF('1. Prosjekteringsverktøy'!B16=Utelukk!$A$3,"",IF(AND(K13="",L13=""),"",IF($K13="","Vmin "&amp;ROUND($L13,0)&amp;" m³/h","Vmaks "&amp;ROUND($K13,0)&amp;IF($L13=""," m³/h",", Vmin "&amp;ROUND($L13,0)&amp;" m³/h"))))</f>
        <v/>
      </c>
      <c r="S13" s="78" t="str">
        <f>IF('1. Prosjekteringsverktøy'!B16=Utelukk!$A$3,"",IF(Q13&lt;&gt;"",IF($P13="","","Artikkelnr: "&amp;$P13&amp;"     Spjeld dim "&amp;$O13),IF($P13="","","Artikkelnr: "&amp;$P13&amp;"     Spjeld dim Ø"&amp;$O13)))</f>
        <v/>
      </c>
    </row>
    <row r="14" spans="1:19" ht="15.6" x14ac:dyDescent="0.3">
      <c r="A14" s="249" t="s">
        <v>321</v>
      </c>
      <c r="B14" s="157"/>
      <c r="C14" s="210" t="str">
        <f>IF('1. Prosjekteringsverktøy'!B17=Utelukk!$A$3,"",IF('1. Prosjekteringsverktøy'!$C17="","",'1. Prosjekteringsverktøy'!$C17))</f>
        <v/>
      </c>
      <c r="D14" s="78" t="str">
        <f>IF('1. Prosjekteringsverktøy'!B17=Utelukk!$A$3,"",IF('1. Prosjekteringsverktøy'!$D17="","",'1. Prosjekteringsverktøy'!$D17))</f>
        <v/>
      </c>
      <c r="E14" s="78" t="str">
        <f>IF('1. Prosjekteringsverktøy'!B17=Utelukk!$A$3,"",IF(F14&lt;&gt;"",F14,IF(J14&lt;&gt;0,J14&amp;IF(I14&lt;&gt;0,", ","")&amp;I14&amp;IF(H14&lt;&gt;0,", adr. ","")&amp;H14,I14&amp;IF(H14&lt;&gt;0,", adr. ","")&amp;H14)))</f>
        <v/>
      </c>
      <c r="F14" s="154"/>
      <c r="G14" s="154"/>
      <c r="H14" s="161"/>
      <c r="I14" s="80"/>
      <c r="J14" s="77"/>
      <c r="K14" s="78" t="str">
        <f>IF(AND('1. Prosjekteringsverktøy'!$E17="",'1. Prosjekteringsverktøy'!$F17=""),"",IF(AND('1. Prosjekteringsverktøy'!$F17&lt;&gt;0,'1. Prosjekteringsverktøy'!$E17=""),VLOOKUP('1. Prosjekteringsverktøy'!$F17,'Dim, min og maks'!$A$2:$E$54,2,FALSE),IF('1. Prosjekteringsverktøy'!$E17="","",ROUND('1. Prosjekteringsverktøy'!$E17,0))))</f>
        <v/>
      </c>
      <c r="L14" s="79" t="str">
        <f>IFERROR(IF('1. Prosjekteringsverktøy'!$K17&lt;&gt;"",'1. Prosjekteringsverktøy'!$K17,'1. Prosjekteringsverktøy'!$J17),"Feil med Vmin")</f>
        <v/>
      </c>
      <c r="M14" s="91" t="str">
        <f>IF(OR($K14="",$O14="",O14="Bruk rektangulært"),"",($K14/(VLOOKUP($O14,'Dim, min og maks'!$A$2:$E$54,2,FALSE))))</f>
        <v/>
      </c>
      <c r="N14" s="91" t="str">
        <f>IFERROR(IF(OR($L14="",$O14=""),"",($L14/(VLOOKUP($O14,'Dim, min og maks'!$A$2:$E$54,2,FALSE)))),"")</f>
        <v/>
      </c>
      <c r="O14" s="92" t="str">
        <f>IF('1. Prosjekteringsverktøy'!G17&lt;&gt;0,'1. Prosjekteringsverktøy'!G17,IF('1. Prosjekteringsverktøy'!$F17="","",'1. Prosjekteringsverktøy'!$F17))</f>
        <v/>
      </c>
      <c r="P14" s="78" t="str">
        <f>IFERROR(IF($Q14&lt;&gt;0,$Q14,IF(OR($J14="",$O14=""),"",IF($J14=Motortype!$A$2,VLOOKUP($O14,Artikler!$B$1:$C$10,2,FALSE),IF($J14=Motortype!$A$3,VLOOKUP($O14,Artikler!$B$11:$C$19,2,FALSE),IF($J14=Motortype!$A$5,VLOOKUP($O14,Artikler!$B$20:$C$28,2,FALSE),IF($J14=Motortype!$A$4,VLOOKUP($O14,Artikler!$B$29:$C$37,2,FALSE),IF($J14=Motortype!$A$9,VLOOKUP($O14,Artikler!$B$38:$C$46,2,FALSE),IF($J14=Motortype!$A$8,VLOOKUP($O14,Artikler!$B$47:$C$55,2,FALSE),IF($J14=Motortype!$A$7,VLOOKUP($O14,Artikler!$B$56:$C$64,2,FALSE),IF($J14=Motortype!$A$6,VLOOKUP($O14,Artikler!$B$65:$C$73,2,FALSE),IF($J14=Motortype!$A$10,VLOOKUP($O14,Artikler!$B$74:$C$82,2,FALSE),IF($J14=Motortype!$A$11,VLOOKUP($O14,Artikler!$B$83:$C$91,2,FALSE),IF($J14=Motortype!$A$14,VLOOKUP($O14,Artikler!$B$92:$C$100,2,FALSE),IF($J14=Motortype!$A$13,VLOOKUP($O14,Artikler!$B$101:$C$109,2,FALSE),IF($J14=Motortype!$A$15,VLOOKUP($O14,Artikler!$B$110:$C$117,2,FALSE),IF($J14=Motortype!$A$12,VLOOKUP($O14,Artikler!$B$118:$C$126,2,FALSE),IF($J14=Motortype!$A$16,VLOOKUP('3. Bestillingsskjema'!$O14,Artikler!$B$127:$D$134,2,FALSE),"Feil motortype"))))))))))))))))),"Overstyr art.nr")</f>
        <v/>
      </c>
      <c r="Q14" s="80"/>
      <c r="R14" s="78" t="str">
        <f>IF('1. Prosjekteringsverktøy'!B17=Utelukk!$A$3,"",IF(AND(K14="",L14=""),"",IF($K14="","Vmin "&amp;ROUND($L14,0)&amp;" m³/h","Vmaks "&amp;ROUND($K14,0)&amp;IF($L14=""," m³/h",", Vmin "&amp;ROUND($L14,0)&amp;" m³/h"))))</f>
        <v/>
      </c>
      <c r="S14" s="78" t="str">
        <f>IF('1. Prosjekteringsverktøy'!B17=Utelukk!$A$3,"",IF(Q14&lt;&gt;"",IF($P14="","","Artikkelnr: "&amp;$P14&amp;"     Spjeld dim "&amp;$O14),IF($P14="","","Artikkelnr: "&amp;$P14&amp;"     Spjeld dim Ø"&amp;$O14)))</f>
        <v/>
      </c>
    </row>
    <row r="15" spans="1:19" ht="15.6" x14ac:dyDescent="0.3">
      <c r="A15" s="246"/>
      <c r="B15" s="157"/>
      <c r="C15" s="210" t="str">
        <f>IF('1. Prosjekteringsverktøy'!B18=Utelukk!$A$3,"",IF('1. Prosjekteringsverktøy'!$C18="","",'1. Prosjekteringsverktøy'!$C18))</f>
        <v/>
      </c>
      <c r="D15" s="78" t="str">
        <f>IF('1. Prosjekteringsverktøy'!B18=Utelukk!$A$3,"",IF('1. Prosjekteringsverktøy'!$D18="","",'1. Prosjekteringsverktøy'!$D18))</f>
        <v/>
      </c>
      <c r="E15" s="78" t="str">
        <f>IF('1. Prosjekteringsverktøy'!B18=Utelukk!$A$3,"",IF(F15&lt;&gt;"",F15,IF(J15&lt;&gt;0,J15&amp;IF(I15&lt;&gt;0,", ","")&amp;I15&amp;IF(H15&lt;&gt;0,", adr. ","")&amp;H15,I15&amp;IF(H15&lt;&gt;0,", adr. ","")&amp;H15)))</f>
        <v/>
      </c>
      <c r="F15" s="154"/>
      <c r="G15" s="158"/>
      <c r="H15" s="161"/>
      <c r="I15" s="80"/>
      <c r="J15" s="77"/>
      <c r="K15" s="78" t="str">
        <f>IF(AND('1. Prosjekteringsverktøy'!$E18="",'1. Prosjekteringsverktøy'!$F18=""),"",IF(AND('1. Prosjekteringsverktøy'!$F18&lt;&gt;0,'1. Prosjekteringsverktøy'!$E18=""),VLOOKUP('1. Prosjekteringsverktøy'!$F18,'Dim, min og maks'!$A$2:$E$54,2,FALSE),IF('1. Prosjekteringsverktøy'!$E18="","",ROUND('1. Prosjekteringsverktøy'!$E18,0))))</f>
        <v/>
      </c>
      <c r="L15" s="79" t="str">
        <f>IFERROR(IF('1. Prosjekteringsverktøy'!$K18&lt;&gt;"",'1. Prosjekteringsverktøy'!$K18,'1. Prosjekteringsverktøy'!$J18),"Feil med Vmin")</f>
        <v/>
      </c>
      <c r="M15" s="91" t="str">
        <f>IF(OR($K15="",$O15="",O15="Bruk rektangulært"),"",($K15/(VLOOKUP($O15,'Dim, min og maks'!$A$2:$E$54,2,FALSE))))</f>
        <v/>
      </c>
      <c r="N15" s="91" t="str">
        <f>IFERROR(IF(OR($L15="",$O15=""),"",($L15/(VLOOKUP($O15,'Dim, min og maks'!$A$2:$E$54,2,FALSE)))),"")</f>
        <v/>
      </c>
      <c r="O15" s="92" t="str">
        <f>IF('1. Prosjekteringsverktøy'!G18&lt;&gt;0,'1. Prosjekteringsverktøy'!G18,IF('1. Prosjekteringsverktøy'!$F18="","",'1. Prosjekteringsverktøy'!$F18))</f>
        <v/>
      </c>
      <c r="P15" s="78" t="str">
        <f>IFERROR(IF($Q15&lt;&gt;0,$Q15,IF(OR($J15="",$O15=""),"",IF($J15=Motortype!$A$2,VLOOKUP($O15,Artikler!$B$1:$C$10,2,FALSE),IF($J15=Motortype!$A$3,VLOOKUP($O15,Artikler!$B$11:$C$19,2,FALSE),IF($J15=Motortype!$A$5,VLOOKUP($O15,Artikler!$B$20:$C$28,2,FALSE),IF($J15=Motortype!$A$4,VLOOKUP($O15,Artikler!$B$29:$C$37,2,FALSE),IF($J15=Motortype!$A$9,VLOOKUP($O15,Artikler!$B$38:$C$46,2,FALSE),IF($J15=Motortype!$A$8,VLOOKUP($O15,Artikler!$B$47:$C$55,2,FALSE),IF($J15=Motortype!$A$7,VLOOKUP($O15,Artikler!$B$56:$C$64,2,FALSE),IF($J15=Motortype!$A$6,VLOOKUP($O15,Artikler!$B$65:$C$73,2,FALSE),IF($J15=Motortype!$A$10,VLOOKUP($O15,Artikler!$B$74:$C$82,2,FALSE),IF($J15=Motortype!$A$11,VLOOKUP($O15,Artikler!$B$83:$C$91,2,FALSE),IF($J15=Motortype!$A$14,VLOOKUP($O15,Artikler!$B$92:$C$100,2,FALSE),IF($J15=Motortype!$A$13,VLOOKUP($O15,Artikler!$B$101:$C$109,2,FALSE),IF($J15=Motortype!$A$15,VLOOKUP($O15,Artikler!$B$110:$C$117,2,FALSE),IF($J15=Motortype!$A$12,VLOOKUP($O15,Artikler!$B$118:$C$126,2,FALSE),IF($J15=Motortype!$A$16,VLOOKUP('3. Bestillingsskjema'!$O15,Artikler!$B$127:$D$134,2,FALSE),"Feil motortype"))))))))))))))))),"Overstyr art.nr")</f>
        <v/>
      </c>
      <c r="Q15" s="80"/>
      <c r="R15" s="78" t="str">
        <f>IF('1. Prosjekteringsverktøy'!B18=Utelukk!$A$3,"",IF(AND(K15="",L15=""),"",IF($K15="","Vmin "&amp;ROUND($L15,0)&amp;" m³/h","Vmaks "&amp;ROUND($K15,0)&amp;IF($L15=""," m³/h",", Vmin "&amp;ROUND($L15,0)&amp;" m³/h"))))</f>
        <v/>
      </c>
      <c r="S15" s="78" t="str">
        <f>IF('1. Prosjekteringsverktøy'!B18=Utelukk!$A$3,"",IF(Q15&lt;&gt;"",IF($P15="","","Artikkelnr: "&amp;$P15&amp;"     Spjeld dim "&amp;$O15),IF($P15="","","Artikkelnr: "&amp;$P15&amp;"     Spjeld dim Ø"&amp;$O15)))</f>
        <v/>
      </c>
    </row>
    <row r="16" spans="1:19" ht="15.6" x14ac:dyDescent="0.3">
      <c r="A16" s="246"/>
      <c r="B16" s="157"/>
      <c r="C16" s="210" t="str">
        <f>IF('1. Prosjekteringsverktøy'!B19=Utelukk!$A$3,"",IF('1. Prosjekteringsverktøy'!$C19="","",'1. Prosjekteringsverktøy'!$C19))</f>
        <v/>
      </c>
      <c r="D16" s="78" t="str">
        <f>IF('1. Prosjekteringsverktøy'!B19=Utelukk!$A$3,"",IF('1. Prosjekteringsverktøy'!$D19="","",'1. Prosjekteringsverktøy'!$D19))</f>
        <v/>
      </c>
      <c r="E16" s="78" t="str">
        <f>IF('1. Prosjekteringsverktøy'!B19=Utelukk!$A$3,"",IF(F16&lt;&gt;"",F16,IF(J16&lt;&gt;0,J16&amp;IF(I16&lt;&gt;0,", ","")&amp;I16&amp;IF(H16&lt;&gt;0,", adr. ","")&amp;H16,I16&amp;IF(H16&lt;&gt;0,", adr. ","")&amp;H16)))</f>
        <v/>
      </c>
      <c r="F16" s="154"/>
      <c r="G16" s="160"/>
      <c r="H16" s="159"/>
      <c r="I16" s="80"/>
      <c r="J16" s="77"/>
      <c r="K16" s="78" t="str">
        <f>IF(AND('1. Prosjekteringsverktøy'!$E19="",'1. Prosjekteringsverktøy'!$F19=""),"",IF(AND('1. Prosjekteringsverktøy'!$F19&lt;&gt;0,'1. Prosjekteringsverktøy'!$E19=""),VLOOKUP('1. Prosjekteringsverktøy'!$F19,'Dim, min og maks'!$A$2:$E$54,2,FALSE),IF('1. Prosjekteringsverktøy'!$E19="","",ROUND('1. Prosjekteringsverktøy'!$E19,0))))</f>
        <v/>
      </c>
      <c r="L16" s="79" t="str">
        <f>IFERROR(IF('1. Prosjekteringsverktøy'!$K19&lt;&gt;"",'1. Prosjekteringsverktøy'!$K19,'1. Prosjekteringsverktøy'!$J19),"Feil med Vmin")</f>
        <v/>
      </c>
      <c r="M16" s="91" t="str">
        <f>IF(OR($K16="",$O16="",O16="Bruk rektangulært"),"",($K16/(VLOOKUP($O16,'Dim, min og maks'!$A$2:$E$54,2,FALSE))))</f>
        <v/>
      </c>
      <c r="N16" s="91" t="str">
        <f>IFERROR(IF(OR($L16="",$O16=""),"",($L16/(VLOOKUP($O16,'Dim, min og maks'!$A$2:$E$54,2,FALSE)))),"")</f>
        <v/>
      </c>
      <c r="O16" s="92" t="str">
        <f>IF('1. Prosjekteringsverktøy'!G19&lt;&gt;0,'1. Prosjekteringsverktøy'!G19,IF('1. Prosjekteringsverktøy'!$F19="","",'1. Prosjekteringsverktøy'!$F19))</f>
        <v/>
      </c>
      <c r="P16" s="78" t="str">
        <f>IFERROR(IF($Q16&lt;&gt;0,$Q16,IF(OR($J16="",$O16=""),"",IF($J16=Motortype!$A$2,VLOOKUP($O16,Artikler!$B$1:$C$10,2,FALSE),IF($J16=Motortype!$A$3,VLOOKUP($O16,Artikler!$B$11:$C$19,2,FALSE),IF($J16=Motortype!$A$5,VLOOKUP($O16,Artikler!$B$20:$C$28,2,FALSE),IF($J16=Motortype!$A$4,VLOOKUP($O16,Artikler!$B$29:$C$37,2,FALSE),IF($J16=Motortype!$A$9,VLOOKUP($O16,Artikler!$B$38:$C$46,2,FALSE),IF($J16=Motortype!$A$8,VLOOKUP($O16,Artikler!$B$47:$C$55,2,FALSE),IF($J16=Motortype!$A$7,VLOOKUP($O16,Artikler!$B$56:$C$64,2,FALSE),IF($J16=Motortype!$A$6,VLOOKUP($O16,Artikler!$B$65:$C$73,2,FALSE),IF($J16=Motortype!$A$10,VLOOKUP($O16,Artikler!$B$74:$C$82,2,FALSE),IF($J16=Motortype!$A$11,VLOOKUP($O16,Artikler!$B$83:$C$91,2,FALSE),IF($J16=Motortype!$A$14,VLOOKUP($O16,Artikler!$B$92:$C$100,2,FALSE),IF($J16=Motortype!$A$13,VLOOKUP($O16,Artikler!$B$101:$C$109,2,FALSE),IF($J16=Motortype!$A$15,VLOOKUP($O16,Artikler!$B$110:$C$117,2,FALSE),IF($J16=Motortype!$A$12,VLOOKUP($O16,Artikler!$B$118:$C$126,2,FALSE),IF($J16=Motortype!$A$16,VLOOKUP('3. Bestillingsskjema'!$O16,Artikler!$B$127:$D$134,2,FALSE),"Feil motortype"))))))))))))))))),"Overstyr art.nr")</f>
        <v/>
      </c>
      <c r="Q16" s="80"/>
      <c r="R16" s="78" t="str">
        <f>IF('1. Prosjekteringsverktøy'!B19=Utelukk!$A$3,"",IF(AND(K16="",L16=""),"",IF($K16="","Vmin "&amp;ROUND($L16,0)&amp;" m³/h","Vmaks "&amp;ROUND($K16,0)&amp;IF($L16=""," m³/h",", Vmin "&amp;ROUND($L16,0)&amp;" m³/h"))))</f>
        <v/>
      </c>
      <c r="S16" s="78" t="str">
        <f>IF('1. Prosjekteringsverktøy'!B19=Utelukk!$A$3,"",IF(Q16&lt;&gt;"",IF($P16="","","Artikkelnr: "&amp;$P16&amp;"     Spjeld dim "&amp;$O16),IF($P16="","","Artikkelnr: "&amp;$P16&amp;"     Spjeld dim Ø"&amp;$O16)))</f>
        <v/>
      </c>
    </row>
    <row r="17" spans="1:23" ht="15.6" x14ac:dyDescent="0.3">
      <c r="A17" s="246"/>
      <c r="B17" s="157"/>
      <c r="C17" s="210" t="str">
        <f>IF('1. Prosjekteringsverktøy'!B20=Utelukk!$A$3,"",IF('1. Prosjekteringsverktøy'!$C20="","",'1. Prosjekteringsverktøy'!$C20))</f>
        <v/>
      </c>
      <c r="D17" s="78" t="str">
        <f>IF('1. Prosjekteringsverktøy'!B20=Utelukk!$A$3,"",IF('1. Prosjekteringsverktøy'!$D20="","",'1. Prosjekteringsverktøy'!$D20))</f>
        <v/>
      </c>
      <c r="E17" s="78" t="str">
        <f>IF('1. Prosjekteringsverktøy'!B20=Utelukk!$A$3,"",IF(F17&lt;&gt;"",F17,IF(J17&lt;&gt;0,J17&amp;IF(I17&lt;&gt;0,", ","")&amp;I17&amp;IF(H17&lt;&gt;0,", adr. ","")&amp;H17,I17&amp;IF(H17&lt;&gt;0,", adr. ","")&amp;H17)))</f>
        <v/>
      </c>
      <c r="F17" s="154"/>
      <c r="G17" s="160"/>
      <c r="H17" s="161"/>
      <c r="I17" s="80"/>
      <c r="J17" s="77"/>
      <c r="K17" s="78" t="str">
        <f>IF(AND('1. Prosjekteringsverktøy'!$E20="",'1. Prosjekteringsverktøy'!$F20=""),"",IF(AND('1. Prosjekteringsverktøy'!$F20&lt;&gt;0,'1. Prosjekteringsverktøy'!$E20=""),VLOOKUP('1. Prosjekteringsverktøy'!$F20,'Dim, min og maks'!$A$2:$E$54,2,FALSE),IF('1. Prosjekteringsverktøy'!$E20="","",ROUND('1. Prosjekteringsverktøy'!$E20,0))))</f>
        <v/>
      </c>
      <c r="L17" s="79" t="str">
        <f>IFERROR(IF('1. Prosjekteringsverktøy'!$K20&lt;&gt;"",'1. Prosjekteringsverktøy'!$K20,'1. Prosjekteringsverktøy'!$J20),"Feil med Vmin")</f>
        <v/>
      </c>
      <c r="M17" s="91" t="str">
        <f>IF(OR($K17="",$O17="",O17="Bruk rektangulært"),"",($K17/(VLOOKUP($O17,'Dim, min og maks'!$A$2:$E$54,2,FALSE))))</f>
        <v/>
      </c>
      <c r="N17" s="91" t="str">
        <f>IFERROR(IF(OR($L17="",$O17=""),"",($L17/(VLOOKUP($O17,'Dim, min og maks'!$A$2:$E$54,2,FALSE)))),"")</f>
        <v/>
      </c>
      <c r="O17" s="92" t="str">
        <f>IF('1. Prosjekteringsverktøy'!G20&lt;&gt;0,'1. Prosjekteringsverktøy'!G20,IF('1. Prosjekteringsverktøy'!$F20="","",'1. Prosjekteringsverktøy'!$F20))</f>
        <v/>
      </c>
      <c r="P17" s="78" t="str">
        <f>IFERROR(IF($Q17&lt;&gt;0,$Q17,IF(OR($J17="",$O17=""),"",IF($J17=Motortype!$A$2,VLOOKUP($O17,Artikler!$B$1:$C$10,2,FALSE),IF($J17=Motortype!$A$3,VLOOKUP($O17,Artikler!$B$11:$C$19,2,FALSE),IF($J17=Motortype!$A$5,VLOOKUP($O17,Artikler!$B$20:$C$28,2,FALSE),IF($J17=Motortype!$A$4,VLOOKUP($O17,Artikler!$B$29:$C$37,2,FALSE),IF($J17=Motortype!$A$9,VLOOKUP($O17,Artikler!$B$38:$C$46,2,FALSE),IF($J17=Motortype!$A$8,VLOOKUP($O17,Artikler!$B$47:$C$55,2,FALSE),IF($J17=Motortype!$A$7,VLOOKUP($O17,Artikler!$B$56:$C$64,2,FALSE),IF($J17=Motortype!$A$6,VLOOKUP($O17,Artikler!$B$65:$C$73,2,FALSE),IF($J17=Motortype!$A$10,VLOOKUP($O17,Artikler!$B$74:$C$82,2,FALSE),IF($J17=Motortype!$A$11,VLOOKUP($O17,Artikler!$B$83:$C$91,2,FALSE),IF($J17=Motortype!$A$14,VLOOKUP($O17,Artikler!$B$92:$C$100,2,FALSE),IF($J17=Motortype!$A$13,VLOOKUP($O17,Artikler!$B$101:$C$109,2,FALSE),IF($J17=Motortype!$A$15,VLOOKUP($O17,Artikler!$B$110:$C$117,2,FALSE),IF($J17=Motortype!$A$12,VLOOKUP($O17,Artikler!$B$118:$C$126,2,FALSE),IF($J17=Motortype!$A$16,VLOOKUP('3. Bestillingsskjema'!$O17,Artikler!$B$127:$D$134,2,FALSE),"Feil motortype"))))))))))))))))),"Overstyr art.nr")</f>
        <v/>
      </c>
      <c r="Q17" s="80"/>
      <c r="R17" s="78" t="str">
        <f>IF('1. Prosjekteringsverktøy'!B20=Utelukk!$A$3,"",IF(AND(K17="",L17=""),"",IF($K17="","Vmin "&amp;ROUND($L17,0)&amp;" m³/h","Vmaks "&amp;ROUND($K17,0)&amp;IF($L17=""," m³/h",", Vmin "&amp;ROUND($L17,0)&amp;" m³/h"))))</f>
        <v/>
      </c>
      <c r="S17" s="78" t="str">
        <f>IF('1. Prosjekteringsverktøy'!B20=Utelukk!$A$3,"",IF(Q17&lt;&gt;"",IF($P17="","","Artikkelnr: "&amp;$P17&amp;"     Spjeld dim "&amp;$O17),IF($P17="","","Artikkelnr: "&amp;$P17&amp;"     Spjeld dim Ø"&amp;$O17)))</f>
        <v/>
      </c>
    </row>
    <row r="18" spans="1:23" ht="15.6" x14ac:dyDescent="0.3">
      <c r="A18" s="246"/>
      <c r="B18" s="157"/>
      <c r="C18" s="210" t="str">
        <f>IF('1. Prosjekteringsverktøy'!B21=Utelukk!$A$3,"",IF('1. Prosjekteringsverktøy'!$C21="","",'1. Prosjekteringsverktøy'!$C21))</f>
        <v/>
      </c>
      <c r="D18" s="78" t="str">
        <f>IF('1. Prosjekteringsverktøy'!B21=Utelukk!$A$3,"",IF('1. Prosjekteringsverktøy'!$D21="","",'1. Prosjekteringsverktøy'!$D21))</f>
        <v/>
      </c>
      <c r="E18" s="78" t="str">
        <f>IF('1. Prosjekteringsverktøy'!B21=Utelukk!$A$3,"",IF(F18&lt;&gt;"",F18,IF(J18&lt;&gt;0,J18&amp;IF(I18&lt;&gt;0,", ","")&amp;I18&amp;IF(H18&lt;&gt;0,", adr. ","")&amp;H18,I18&amp;IF(H18&lt;&gt;0,", adr. ","")&amp;H18)))</f>
        <v/>
      </c>
      <c r="F18" s="154"/>
      <c r="G18" s="154"/>
      <c r="H18" s="161"/>
      <c r="I18" s="80"/>
      <c r="J18" s="77"/>
      <c r="K18" s="78" t="str">
        <f>IF(AND('1. Prosjekteringsverktøy'!$E21="",'1. Prosjekteringsverktøy'!$F21=""),"",IF(AND('1. Prosjekteringsverktøy'!$F21&lt;&gt;0,'1. Prosjekteringsverktøy'!$E21=""),VLOOKUP('1. Prosjekteringsverktøy'!$F21,'Dim, min og maks'!$A$2:$E$54,2,FALSE),IF('1. Prosjekteringsverktøy'!$E21="","",ROUND('1. Prosjekteringsverktøy'!$E21,0))))</f>
        <v/>
      </c>
      <c r="L18" s="79" t="str">
        <f>IFERROR(IF('1. Prosjekteringsverktøy'!$K21&lt;&gt;"",'1. Prosjekteringsverktøy'!$K21,'1. Prosjekteringsverktøy'!$J21),"Feil med Vmin")</f>
        <v/>
      </c>
      <c r="M18" s="91" t="str">
        <f>IF(OR($K18="",$O18="",O18="Bruk rektangulært"),"",($K18/(VLOOKUP($O18,'Dim, min og maks'!$A$2:$E$54,2,FALSE))))</f>
        <v/>
      </c>
      <c r="N18" s="91" t="str">
        <f>IFERROR(IF(OR($L18="",$O18=""),"",($L18/(VLOOKUP($O18,'Dim, min og maks'!$A$2:$E$54,2,FALSE)))),"")</f>
        <v/>
      </c>
      <c r="O18" s="92" t="str">
        <f>IF('1. Prosjekteringsverktøy'!G21&lt;&gt;0,'1. Prosjekteringsverktøy'!G21,IF('1. Prosjekteringsverktøy'!$F21="","",'1. Prosjekteringsverktøy'!$F21))</f>
        <v/>
      </c>
      <c r="P18" s="78" t="str">
        <f>IFERROR(IF($Q18&lt;&gt;0,$Q18,IF(OR($J18="",$O18=""),"",IF($J18=Motortype!$A$2,VLOOKUP($O18,Artikler!$B$1:$C$10,2,FALSE),IF($J18=Motortype!$A$3,VLOOKUP($O18,Artikler!$B$11:$C$19,2,FALSE),IF($J18=Motortype!$A$5,VLOOKUP($O18,Artikler!$B$20:$C$28,2,FALSE),IF($J18=Motortype!$A$4,VLOOKUP($O18,Artikler!$B$29:$C$37,2,FALSE),IF($J18=Motortype!$A$9,VLOOKUP($O18,Artikler!$B$38:$C$46,2,FALSE),IF($J18=Motortype!$A$8,VLOOKUP($O18,Artikler!$B$47:$C$55,2,FALSE),IF($J18=Motortype!$A$7,VLOOKUP($O18,Artikler!$B$56:$C$64,2,FALSE),IF($J18=Motortype!$A$6,VLOOKUP($O18,Artikler!$B$65:$C$73,2,FALSE),IF($J18=Motortype!$A$10,VLOOKUP($O18,Artikler!$B$74:$C$82,2,FALSE),IF($J18=Motortype!$A$11,VLOOKUP($O18,Artikler!$B$83:$C$91,2,FALSE),IF($J18=Motortype!$A$14,VLOOKUP($O18,Artikler!$B$92:$C$100,2,FALSE),IF($J18=Motortype!$A$13,VLOOKUP($O18,Artikler!$B$101:$C$109,2,FALSE),IF($J18=Motortype!$A$15,VLOOKUP($O18,Artikler!$B$110:$C$117,2,FALSE),IF($J18=Motortype!$A$12,VLOOKUP($O18,Artikler!$B$118:$C$126,2,FALSE),IF($J18=Motortype!$A$16,VLOOKUP('3. Bestillingsskjema'!$O18,Artikler!$B$127:$D$134,2,FALSE),"Feil motortype"))))))))))))))))),"Overstyr art.nr")</f>
        <v/>
      </c>
      <c r="Q18" s="80"/>
      <c r="R18" s="78" t="str">
        <f>IF('1. Prosjekteringsverktøy'!B21=Utelukk!$A$3,"",IF(AND(K18="",L18=""),"",IF($K18="","Vmin "&amp;ROUND($L18,0)&amp;" m³/h","Vmaks "&amp;ROUND($K18,0)&amp;IF($L18=""," m³/h",", Vmin "&amp;ROUND($L18,0)&amp;" m³/h"))))</f>
        <v/>
      </c>
      <c r="S18" s="78" t="str">
        <f>IF('1. Prosjekteringsverktøy'!B21=Utelukk!$A$3,"",IF(Q18&lt;&gt;"",IF($P18="","","Artikkelnr: "&amp;$P18&amp;"     Spjeld dim "&amp;$O18),IF($P18="","","Artikkelnr: "&amp;$P18&amp;"     Spjeld dim Ø"&amp;$O18)))</f>
        <v/>
      </c>
      <c r="U18" s="39"/>
      <c r="V18" s="39"/>
      <c r="W18" s="52"/>
    </row>
    <row r="19" spans="1:23" ht="15.6" x14ac:dyDescent="0.3">
      <c r="A19" s="246"/>
      <c r="B19" s="157"/>
      <c r="C19" s="210" t="str">
        <f>IF('1. Prosjekteringsverktøy'!B22=Utelukk!$A$3,"",IF('1. Prosjekteringsverktøy'!$C22="","",'1. Prosjekteringsverktøy'!$C22))</f>
        <v/>
      </c>
      <c r="D19" s="78" t="str">
        <f>IF('1. Prosjekteringsverktøy'!B22=Utelukk!$A$3,"",IF('1. Prosjekteringsverktøy'!$D22="","",'1. Prosjekteringsverktøy'!$D22))</f>
        <v/>
      </c>
      <c r="E19" s="78" t="str">
        <f>IF('1. Prosjekteringsverktøy'!B22=Utelukk!$A$3,"",IF(F19&lt;&gt;"",F19,IF(J19&lt;&gt;0,J19&amp;IF(I19&lt;&gt;0,", ","")&amp;I19&amp;IF(H19&lt;&gt;0,", adr. ","")&amp;H19,I19&amp;IF(H19&lt;&gt;0,", adr. ","")&amp;H19)))</f>
        <v/>
      </c>
      <c r="F19" s="154"/>
      <c r="G19" s="158"/>
      <c r="H19" s="159"/>
      <c r="I19" s="80"/>
      <c r="J19" s="77"/>
      <c r="K19" s="78" t="str">
        <f>IF(AND('1. Prosjekteringsverktøy'!$E22="",'1. Prosjekteringsverktøy'!$F22=""),"",IF(AND('1. Prosjekteringsverktøy'!$F22&lt;&gt;0,'1. Prosjekteringsverktøy'!$E22=""),VLOOKUP('1. Prosjekteringsverktøy'!$F22,'Dim, min og maks'!$A$2:$E$54,2,FALSE),IF('1. Prosjekteringsverktøy'!$E22="","",ROUND('1. Prosjekteringsverktøy'!$E22,0))))</f>
        <v/>
      </c>
      <c r="L19" s="79" t="str">
        <f>IFERROR(IF('1. Prosjekteringsverktøy'!$K22&lt;&gt;"",'1. Prosjekteringsverktøy'!$K22,'1. Prosjekteringsverktøy'!$J22),"Feil med Vmin")</f>
        <v/>
      </c>
      <c r="M19" s="91" t="str">
        <f>IF(OR($K19="",$O19="",O19="Bruk rektangulært"),"",($K19/(VLOOKUP($O19,'Dim, min og maks'!$A$2:$E$54,2,FALSE))))</f>
        <v/>
      </c>
      <c r="N19" s="91" t="str">
        <f>IFERROR(IF(OR($L19="",$O19=""),"",($L19/(VLOOKUP($O19,'Dim, min og maks'!$A$2:$E$54,2,FALSE)))),"")</f>
        <v/>
      </c>
      <c r="O19" s="92" t="str">
        <f>IF('1. Prosjekteringsverktøy'!G22&lt;&gt;0,'1. Prosjekteringsverktøy'!G22,IF('1. Prosjekteringsverktøy'!$F22="","",'1. Prosjekteringsverktøy'!$F22))</f>
        <v/>
      </c>
      <c r="P19" s="78" t="str">
        <f>IFERROR(IF($Q19&lt;&gt;0,$Q19,IF(OR($J19="",$O19=""),"",IF($J19=Motortype!$A$2,VLOOKUP($O19,Artikler!$B$1:$C$10,2,FALSE),IF($J19=Motortype!$A$3,VLOOKUP($O19,Artikler!$B$11:$C$19,2,FALSE),IF($J19=Motortype!$A$5,VLOOKUP($O19,Artikler!$B$20:$C$28,2,FALSE),IF($J19=Motortype!$A$4,VLOOKUP($O19,Artikler!$B$29:$C$37,2,FALSE),IF($J19=Motortype!$A$9,VLOOKUP($O19,Artikler!$B$38:$C$46,2,FALSE),IF($J19=Motortype!$A$8,VLOOKUP($O19,Artikler!$B$47:$C$55,2,FALSE),IF($J19=Motortype!$A$7,VLOOKUP($O19,Artikler!$B$56:$C$64,2,FALSE),IF($J19=Motortype!$A$6,VLOOKUP($O19,Artikler!$B$65:$C$73,2,FALSE),IF($J19=Motortype!$A$10,VLOOKUP($O19,Artikler!$B$74:$C$82,2,FALSE),IF($J19=Motortype!$A$11,VLOOKUP($O19,Artikler!$B$83:$C$91,2,FALSE),IF($J19=Motortype!$A$14,VLOOKUP($O19,Artikler!$B$92:$C$100,2,FALSE),IF($J19=Motortype!$A$13,VLOOKUP($O19,Artikler!$B$101:$C$109,2,FALSE),IF($J19=Motortype!$A$15,VLOOKUP($O19,Artikler!$B$110:$C$117,2,FALSE),IF($J19=Motortype!$A$12,VLOOKUP($O19,Artikler!$B$118:$C$126,2,FALSE),IF($J19=Motortype!$A$16,VLOOKUP('3. Bestillingsskjema'!$O19,Artikler!$B$127:$D$134,2,FALSE),"Feil motortype"))))))))))))))))),"Overstyr art.nr")</f>
        <v/>
      </c>
      <c r="Q19" s="80"/>
      <c r="R19" s="78" t="str">
        <f>IF('1. Prosjekteringsverktøy'!B22=Utelukk!$A$3,"",IF(AND(K19="",L19=""),"",IF($K19="","Vmin "&amp;ROUND($L19,0)&amp;" m³/h","Vmaks "&amp;ROUND($K19,0)&amp;IF($L19=""," m³/h",", Vmin "&amp;ROUND($L19,0)&amp;" m³/h"))))</f>
        <v/>
      </c>
      <c r="S19" s="78" t="str">
        <f>IF('1. Prosjekteringsverktøy'!B22=Utelukk!$A$3,"",IF(Q19&lt;&gt;"",IF($P19="","","Artikkelnr: "&amp;$P19&amp;"     Spjeld dim "&amp;$O19),IF($P19="","","Artikkelnr: "&amp;$P19&amp;"     Spjeld dim Ø"&amp;$O19)))</f>
        <v/>
      </c>
      <c r="U19" s="39"/>
      <c r="V19" s="39"/>
      <c r="W19" s="52"/>
    </row>
    <row r="20" spans="1:23" ht="15.6" x14ac:dyDescent="0.3">
      <c r="A20" s="246"/>
      <c r="B20" s="157"/>
      <c r="C20" s="210" t="str">
        <f>IF('1. Prosjekteringsverktøy'!B23=Utelukk!$A$3,"",IF('1. Prosjekteringsverktøy'!$C23="","",'1. Prosjekteringsverktøy'!$C23))</f>
        <v/>
      </c>
      <c r="D20" s="78" t="str">
        <f>IF('1. Prosjekteringsverktøy'!B23=Utelukk!$A$3,"",IF('1. Prosjekteringsverktøy'!$D23="","",'1. Prosjekteringsverktøy'!$D23))</f>
        <v/>
      </c>
      <c r="E20" s="78" t="str">
        <f>IF('1. Prosjekteringsverktøy'!B23=Utelukk!$A$3,"",IF(F20&lt;&gt;"",F20,IF(J20&lt;&gt;0,J20&amp;IF(I20&lt;&gt;0,", ","")&amp;I20&amp;IF(H20&lt;&gt;0,", adr. ","")&amp;H20,I20&amp;IF(H20&lt;&gt;0,", adr. ","")&amp;H20)))</f>
        <v/>
      </c>
      <c r="F20" s="154"/>
      <c r="G20" s="160"/>
      <c r="H20" s="161"/>
      <c r="I20" s="80"/>
      <c r="J20" s="77"/>
      <c r="K20" s="78" t="str">
        <f>IF(AND('1. Prosjekteringsverktøy'!$E23="",'1. Prosjekteringsverktøy'!$F23=""),"",IF(AND('1. Prosjekteringsverktøy'!$F23&lt;&gt;0,'1. Prosjekteringsverktøy'!$E23=""),VLOOKUP('1. Prosjekteringsverktøy'!$F23,'Dim, min og maks'!$A$2:$E$54,2,FALSE),IF('1. Prosjekteringsverktøy'!$E23="","",ROUND('1. Prosjekteringsverktøy'!$E23,0))))</f>
        <v/>
      </c>
      <c r="L20" s="79" t="str">
        <f>IFERROR(IF('1. Prosjekteringsverktøy'!$K23&lt;&gt;"",'1. Prosjekteringsverktøy'!$K23,'1. Prosjekteringsverktøy'!$J23),"Feil med Vmin")</f>
        <v/>
      </c>
      <c r="M20" s="91" t="str">
        <f>IF(OR($K20="",$O20="",O20="Bruk rektangulært"),"",($K20/(VLOOKUP($O20,'Dim, min og maks'!$A$2:$E$54,2,FALSE))))</f>
        <v/>
      </c>
      <c r="N20" s="91" t="str">
        <f>IFERROR(IF(OR($L20="",$O20=""),"",($L20/(VLOOKUP($O20,'Dim, min og maks'!$A$2:$E$54,2,FALSE)))),"")</f>
        <v/>
      </c>
      <c r="O20" s="92" t="str">
        <f>IF('1. Prosjekteringsverktøy'!G23&lt;&gt;0,'1. Prosjekteringsverktøy'!G23,IF('1. Prosjekteringsverktøy'!$F23="","",'1. Prosjekteringsverktøy'!$F23))</f>
        <v/>
      </c>
      <c r="P20" s="78" t="str">
        <f>IFERROR(IF($Q20&lt;&gt;0,$Q20,IF(OR($J20="",$O20=""),"",IF($J20=Motortype!$A$2,VLOOKUP($O20,Artikler!$B$1:$C$10,2,FALSE),IF($J20=Motortype!$A$3,VLOOKUP($O20,Artikler!$B$11:$C$19,2,FALSE),IF($J20=Motortype!$A$5,VLOOKUP($O20,Artikler!$B$20:$C$28,2,FALSE),IF($J20=Motortype!$A$4,VLOOKUP($O20,Artikler!$B$29:$C$37,2,FALSE),IF($J20=Motortype!$A$9,VLOOKUP($O20,Artikler!$B$38:$C$46,2,FALSE),IF($J20=Motortype!$A$8,VLOOKUP($O20,Artikler!$B$47:$C$55,2,FALSE),IF($J20=Motortype!$A$7,VLOOKUP($O20,Artikler!$B$56:$C$64,2,FALSE),IF($J20=Motortype!$A$6,VLOOKUP($O20,Artikler!$B$65:$C$73,2,FALSE),IF($J20=Motortype!$A$10,VLOOKUP($O20,Artikler!$B$74:$C$82,2,FALSE),IF($J20=Motortype!$A$11,VLOOKUP($O20,Artikler!$B$83:$C$91,2,FALSE),IF($J20=Motortype!$A$14,VLOOKUP($O20,Artikler!$B$92:$C$100,2,FALSE),IF($J20=Motortype!$A$13,VLOOKUP($O20,Artikler!$B$101:$C$109,2,FALSE),IF($J20=Motortype!$A$15,VLOOKUP($O20,Artikler!$B$110:$C$117,2,FALSE),IF($J20=Motortype!$A$12,VLOOKUP($O20,Artikler!$B$118:$C$126,2,FALSE),IF($J20=Motortype!$A$16,VLOOKUP('3. Bestillingsskjema'!$O20,Artikler!$B$127:$D$134,2,FALSE),"Feil motortype"))))))))))))))))),"Overstyr art.nr")</f>
        <v/>
      </c>
      <c r="Q20" s="80"/>
      <c r="R20" s="78" t="str">
        <f>IF('1. Prosjekteringsverktøy'!B23=Utelukk!$A$3,"",IF(AND(K20="",L20=""),"",IF($K20="","Vmin "&amp;ROUND($L20,0)&amp;" m³/h","Vmaks "&amp;ROUND($K20,0)&amp;IF($L20=""," m³/h",", Vmin "&amp;ROUND($L20,0)&amp;" m³/h"))))</f>
        <v/>
      </c>
      <c r="S20" s="78" t="str">
        <f>IF('1. Prosjekteringsverktøy'!B23=Utelukk!$A$3,"",IF(Q20&lt;&gt;"",IF($P20="","","Artikkelnr: "&amp;$P20&amp;"     Spjeld dim "&amp;$O20),IF($P20="","","Artikkelnr: "&amp;$P20&amp;"     Spjeld dim Ø"&amp;$O20)))</f>
        <v/>
      </c>
      <c r="U20" s="39"/>
      <c r="V20" s="39"/>
      <c r="W20" s="52"/>
    </row>
    <row r="21" spans="1:23" ht="15.6" x14ac:dyDescent="0.3">
      <c r="A21" s="249" t="s">
        <v>322</v>
      </c>
      <c r="B21" s="157"/>
      <c r="C21" s="210" t="str">
        <f>IF('1. Prosjekteringsverktøy'!B24=Utelukk!$A$3,"",IF('1. Prosjekteringsverktøy'!$C24="","",'1. Prosjekteringsverktøy'!$C24))</f>
        <v/>
      </c>
      <c r="D21" s="78" t="str">
        <f>IF('1. Prosjekteringsverktøy'!B24=Utelukk!$A$3,"",IF('1. Prosjekteringsverktøy'!$D24="","",'1. Prosjekteringsverktøy'!$D24))</f>
        <v/>
      </c>
      <c r="E21" s="78" t="str">
        <f>IF('1. Prosjekteringsverktøy'!B24=Utelukk!$A$3,"",IF(F21&lt;&gt;"",F21,IF(J21&lt;&gt;0,J21&amp;IF(I21&lt;&gt;0,", ","")&amp;I21&amp;IF(H21&lt;&gt;0,", adr. ","")&amp;H21,I21&amp;IF(H21&lt;&gt;0,", adr. ","")&amp;H21)))</f>
        <v/>
      </c>
      <c r="F21" s="154"/>
      <c r="G21" s="160"/>
      <c r="H21" s="161"/>
      <c r="I21" s="80"/>
      <c r="J21" s="77"/>
      <c r="K21" s="78" t="str">
        <f>IF(AND('1. Prosjekteringsverktøy'!$E24="",'1. Prosjekteringsverktøy'!$F24=""),"",IF(AND('1. Prosjekteringsverktøy'!$F24&lt;&gt;0,'1. Prosjekteringsverktøy'!$E24=""),VLOOKUP('1. Prosjekteringsverktøy'!$F24,'Dim, min og maks'!$A$2:$E$54,2,FALSE),IF('1. Prosjekteringsverktøy'!$E24="","",ROUND('1. Prosjekteringsverktøy'!$E24,0))))</f>
        <v/>
      </c>
      <c r="L21" s="79" t="str">
        <f>IFERROR(IF('1. Prosjekteringsverktøy'!$K24&lt;&gt;"",'1. Prosjekteringsverktøy'!$K24,'1. Prosjekteringsverktøy'!$J24),"Feil med Vmin")</f>
        <v/>
      </c>
      <c r="M21" s="91" t="str">
        <f>IF(OR($K21="",$O21="",O21="Bruk rektangulært"),"",($K21/(VLOOKUP($O21,'Dim, min og maks'!$A$2:$E$54,2,FALSE))))</f>
        <v/>
      </c>
      <c r="N21" s="91" t="str">
        <f>IFERROR(IF(OR($L21="",$O21=""),"",($L21/(VLOOKUP($O21,'Dim, min og maks'!$A$2:$E$54,2,FALSE)))),"")</f>
        <v/>
      </c>
      <c r="O21" s="92" t="str">
        <f>IF('1. Prosjekteringsverktøy'!G24&lt;&gt;0,'1. Prosjekteringsverktøy'!G24,IF('1. Prosjekteringsverktøy'!$F24="","",'1. Prosjekteringsverktøy'!$F24))</f>
        <v/>
      </c>
      <c r="P21" s="78" t="str">
        <f>IFERROR(IF($Q21&lt;&gt;0,$Q21,IF(OR($J21="",$O21=""),"",IF($J21=Motortype!$A$2,VLOOKUP($O21,Artikler!$B$1:$C$10,2,FALSE),IF($J21=Motortype!$A$3,VLOOKUP($O21,Artikler!$B$11:$C$19,2,FALSE),IF($J21=Motortype!$A$5,VLOOKUP($O21,Artikler!$B$20:$C$28,2,FALSE),IF($J21=Motortype!$A$4,VLOOKUP($O21,Artikler!$B$29:$C$37,2,FALSE),IF($J21=Motortype!$A$9,VLOOKUP($O21,Artikler!$B$38:$C$46,2,FALSE),IF($J21=Motortype!$A$8,VLOOKUP($O21,Artikler!$B$47:$C$55,2,FALSE),IF($J21=Motortype!$A$7,VLOOKUP($O21,Artikler!$B$56:$C$64,2,FALSE),IF($J21=Motortype!$A$6,VLOOKUP($O21,Artikler!$B$65:$C$73,2,FALSE),IF($J21=Motortype!$A$10,VLOOKUP($O21,Artikler!$B$74:$C$82,2,FALSE),IF($J21=Motortype!$A$11,VLOOKUP($O21,Artikler!$B$83:$C$91,2,FALSE),IF($J21=Motortype!$A$14,VLOOKUP($O21,Artikler!$B$92:$C$100,2,FALSE),IF($J21=Motortype!$A$13,VLOOKUP($O21,Artikler!$B$101:$C$109,2,FALSE),IF($J21=Motortype!$A$15,VLOOKUP($O21,Artikler!$B$110:$C$117,2,FALSE),IF($J21=Motortype!$A$12,VLOOKUP($O21,Artikler!$B$118:$C$126,2,FALSE),IF($J21=Motortype!$A$16,VLOOKUP('3. Bestillingsskjema'!$O21,Artikler!$B$127:$D$134,2,FALSE),"Feil motortype"))))))))))))))))),"Overstyr art.nr")</f>
        <v/>
      </c>
      <c r="Q21" s="80"/>
      <c r="R21" s="78" t="str">
        <f>IF('1. Prosjekteringsverktøy'!B24=Utelukk!$A$3,"",IF(AND(K21="",L21=""),"",IF($K21="","Vmin "&amp;ROUND($L21,0)&amp;" m³/h","Vmaks "&amp;ROUND($K21,0)&amp;IF($L21=""," m³/h",", Vmin "&amp;ROUND($L21,0)&amp;" m³/h"))))</f>
        <v/>
      </c>
      <c r="S21" s="78" t="str">
        <f>IF('1. Prosjekteringsverktøy'!B24=Utelukk!$A$3,"",IF(Q21&lt;&gt;"",IF($P21="","","Artikkelnr: "&amp;$P21&amp;"     Spjeld dim "&amp;$O21),IF($P21="","","Artikkelnr: "&amp;$P21&amp;"     Spjeld dim Ø"&amp;$O21)))</f>
        <v/>
      </c>
    </row>
    <row r="22" spans="1:23" ht="15.6" x14ac:dyDescent="0.3">
      <c r="A22" s="246"/>
      <c r="B22" s="157"/>
      <c r="C22" s="210" t="str">
        <f>IF('1. Prosjekteringsverktøy'!B25=Utelukk!$A$3,"",IF('1. Prosjekteringsverktøy'!$C25="","",'1. Prosjekteringsverktøy'!$C25))</f>
        <v/>
      </c>
      <c r="D22" s="78" t="str">
        <f>IF('1. Prosjekteringsverktøy'!B25=Utelukk!$A$3,"",IF('1. Prosjekteringsverktøy'!$D25="","",'1. Prosjekteringsverktøy'!$D25))</f>
        <v/>
      </c>
      <c r="E22" s="78" t="str">
        <f>IF('1. Prosjekteringsverktøy'!B25=Utelukk!$A$3,"",IF(F22&lt;&gt;"",F22,IF(J22&lt;&gt;0,J22&amp;IF(I22&lt;&gt;0,", ","")&amp;I22&amp;IF(H22&lt;&gt;0,", adr. ","")&amp;H22,I22&amp;IF(H22&lt;&gt;0,", adr. ","")&amp;H22)))</f>
        <v/>
      </c>
      <c r="F22" s="154"/>
      <c r="G22" s="154"/>
      <c r="H22" s="159"/>
      <c r="I22" s="80"/>
      <c r="J22" s="77"/>
      <c r="K22" s="78" t="str">
        <f>IF(AND('1. Prosjekteringsverktøy'!$E25="",'1. Prosjekteringsverktøy'!$F25=""),"",IF(AND('1. Prosjekteringsverktøy'!$F25&lt;&gt;0,'1. Prosjekteringsverktøy'!$E25=""),VLOOKUP('1. Prosjekteringsverktøy'!$F25,'Dim, min og maks'!$A$2:$E$54,2,FALSE),IF('1. Prosjekteringsverktøy'!$E25="","",ROUND('1. Prosjekteringsverktøy'!$E25,0))))</f>
        <v/>
      </c>
      <c r="L22" s="79" t="str">
        <f>IFERROR(IF('1. Prosjekteringsverktøy'!$K25&lt;&gt;"",'1. Prosjekteringsverktøy'!$K25,'1. Prosjekteringsverktøy'!$J25),"Feil med Vmin")</f>
        <v/>
      </c>
      <c r="M22" s="91" t="str">
        <f>IF(OR($K22="",$O22="",O22="Bruk rektangulært"),"",($K22/(VLOOKUP($O22,'Dim, min og maks'!$A$2:$E$54,2,FALSE))))</f>
        <v/>
      </c>
      <c r="N22" s="91" t="str">
        <f>IFERROR(IF(OR($L22="",$O22=""),"",($L22/(VLOOKUP($O22,'Dim, min og maks'!$A$2:$E$54,2,FALSE)))),"")</f>
        <v/>
      </c>
      <c r="O22" s="92" t="str">
        <f>IF('1. Prosjekteringsverktøy'!G25&lt;&gt;0,'1. Prosjekteringsverktøy'!G25,IF('1. Prosjekteringsverktøy'!$F25="","",'1. Prosjekteringsverktøy'!$F25))</f>
        <v/>
      </c>
      <c r="P22" s="78" t="str">
        <f>IFERROR(IF($Q22&lt;&gt;0,$Q22,IF(OR($J22="",$O22=""),"",IF($J22=Motortype!$A$2,VLOOKUP($O22,Artikler!$B$1:$C$10,2,FALSE),IF($J22=Motortype!$A$3,VLOOKUP($O22,Artikler!$B$11:$C$19,2,FALSE),IF($J22=Motortype!$A$5,VLOOKUP($O22,Artikler!$B$20:$C$28,2,FALSE),IF($J22=Motortype!$A$4,VLOOKUP($O22,Artikler!$B$29:$C$37,2,FALSE),IF($J22=Motortype!$A$9,VLOOKUP($O22,Artikler!$B$38:$C$46,2,FALSE),IF($J22=Motortype!$A$8,VLOOKUP($O22,Artikler!$B$47:$C$55,2,FALSE),IF($J22=Motortype!$A$7,VLOOKUP($O22,Artikler!$B$56:$C$64,2,FALSE),IF($J22=Motortype!$A$6,VLOOKUP($O22,Artikler!$B$65:$C$73,2,FALSE),IF($J22=Motortype!$A$10,VLOOKUP($O22,Artikler!$B$74:$C$82,2,FALSE),IF($J22=Motortype!$A$11,VLOOKUP($O22,Artikler!$B$83:$C$91,2,FALSE),IF($J22=Motortype!$A$14,VLOOKUP($O22,Artikler!$B$92:$C$100,2,FALSE),IF($J22=Motortype!$A$13,VLOOKUP($O22,Artikler!$B$101:$C$109,2,FALSE),IF($J22=Motortype!$A$15,VLOOKUP($O22,Artikler!$B$110:$C$117,2,FALSE),IF($J22=Motortype!$A$12,VLOOKUP($O22,Artikler!$B$118:$C$126,2,FALSE),IF($J22=Motortype!$A$16,VLOOKUP('3. Bestillingsskjema'!$O22,Artikler!$B$127:$D$134,2,FALSE),"Feil motortype"))))))))))))))))),"Overstyr art.nr")</f>
        <v/>
      </c>
      <c r="Q22" s="80"/>
      <c r="R22" s="78" t="str">
        <f>IF('1. Prosjekteringsverktøy'!B25=Utelukk!$A$3,"",IF(AND(K22="",L22=""),"",IF($K22="","Vmin "&amp;ROUND($L22,0)&amp;" m³/h","Vmaks "&amp;ROUND($K22,0)&amp;IF($L22=""," m³/h",", Vmin "&amp;ROUND($L22,0)&amp;" m³/h"))))</f>
        <v/>
      </c>
      <c r="S22" s="78" t="str">
        <f>IF('1. Prosjekteringsverktøy'!B25=Utelukk!$A$3,"",IF(Q22&lt;&gt;"",IF($P22="","","Artikkelnr: "&amp;$P22&amp;"     Spjeld dim "&amp;$O22),IF($P22="","","Artikkelnr: "&amp;$P22&amp;"     Spjeld dim Ø"&amp;$O22)))</f>
        <v/>
      </c>
    </row>
    <row r="23" spans="1:23" ht="15.6" x14ac:dyDescent="0.3">
      <c r="A23" s="246"/>
      <c r="B23" s="157"/>
      <c r="C23" s="210" t="str">
        <f>IF('1. Prosjekteringsverktøy'!B26=Utelukk!$A$3,"",IF('1. Prosjekteringsverktøy'!$C26="","",'1. Prosjekteringsverktøy'!$C26))</f>
        <v/>
      </c>
      <c r="D23" s="78" t="str">
        <f>IF('1. Prosjekteringsverktøy'!B26=Utelukk!$A$3,"",IF('1. Prosjekteringsverktøy'!$D26="","",'1. Prosjekteringsverktøy'!$D26))</f>
        <v/>
      </c>
      <c r="E23" s="78" t="str">
        <f>IF('1. Prosjekteringsverktøy'!B26=Utelukk!$A$3,"",IF(F23&lt;&gt;"",F23,IF(J23&lt;&gt;0,J23&amp;IF(I23&lt;&gt;0,", ","")&amp;I23&amp;IF(H23&lt;&gt;0,", adr. ","")&amp;H23,I23&amp;IF(H23&lt;&gt;0,", adr. ","")&amp;H23)))</f>
        <v/>
      </c>
      <c r="F23" s="154"/>
      <c r="G23" s="158"/>
      <c r="H23" s="161"/>
      <c r="I23" s="80"/>
      <c r="J23" s="77"/>
      <c r="K23" s="78" t="str">
        <f>IF(AND('1. Prosjekteringsverktøy'!$E26="",'1. Prosjekteringsverktøy'!$F26=""),"",IF(AND('1. Prosjekteringsverktøy'!$F26&lt;&gt;0,'1. Prosjekteringsverktøy'!$E26=""),VLOOKUP('1. Prosjekteringsverktøy'!$F26,'Dim, min og maks'!$A$2:$E$54,2,FALSE),IF('1. Prosjekteringsverktøy'!$E26="","",ROUND('1. Prosjekteringsverktøy'!$E26,0))))</f>
        <v/>
      </c>
      <c r="L23" s="79" t="str">
        <f>IFERROR(IF('1. Prosjekteringsverktøy'!$K26&lt;&gt;"",'1. Prosjekteringsverktøy'!$K26,'1. Prosjekteringsverktøy'!$J26),"Feil med Vmin")</f>
        <v/>
      </c>
      <c r="M23" s="91" t="str">
        <f>IF(OR($K23="",$O23="",O23="Bruk rektangulært"),"",($K23/(VLOOKUP($O23,'Dim, min og maks'!$A$2:$E$54,2,FALSE))))</f>
        <v/>
      </c>
      <c r="N23" s="91" t="str">
        <f>IFERROR(IF(OR($L23="",$O23=""),"",($L23/(VLOOKUP($O23,'Dim, min og maks'!$A$2:$E$54,2,FALSE)))),"")</f>
        <v/>
      </c>
      <c r="O23" s="92" t="str">
        <f>IF('1. Prosjekteringsverktøy'!G26&lt;&gt;0,'1. Prosjekteringsverktøy'!G26,IF('1. Prosjekteringsverktøy'!$F26="","",'1. Prosjekteringsverktøy'!$F26))</f>
        <v/>
      </c>
      <c r="P23" s="78" t="str">
        <f>IFERROR(IF($Q23&lt;&gt;0,$Q23,IF(OR($J23="",$O23=""),"",IF($J23=Motortype!$A$2,VLOOKUP($O23,Artikler!$B$1:$C$10,2,FALSE),IF($J23=Motortype!$A$3,VLOOKUP($O23,Artikler!$B$11:$C$19,2,FALSE),IF($J23=Motortype!$A$5,VLOOKUP($O23,Artikler!$B$20:$C$28,2,FALSE),IF($J23=Motortype!$A$4,VLOOKUP($O23,Artikler!$B$29:$C$37,2,FALSE),IF($J23=Motortype!$A$9,VLOOKUP($O23,Artikler!$B$38:$C$46,2,FALSE),IF($J23=Motortype!$A$8,VLOOKUP($O23,Artikler!$B$47:$C$55,2,FALSE),IF($J23=Motortype!$A$7,VLOOKUP($O23,Artikler!$B$56:$C$64,2,FALSE),IF($J23=Motortype!$A$6,VLOOKUP($O23,Artikler!$B$65:$C$73,2,FALSE),IF($J23=Motortype!$A$10,VLOOKUP($O23,Artikler!$B$74:$C$82,2,FALSE),IF($J23=Motortype!$A$11,VLOOKUP($O23,Artikler!$B$83:$C$91,2,FALSE),IF($J23=Motortype!$A$14,VLOOKUP($O23,Artikler!$B$92:$C$100,2,FALSE),IF($J23=Motortype!$A$13,VLOOKUP($O23,Artikler!$B$101:$C$109,2,FALSE),IF($J23=Motortype!$A$15,VLOOKUP($O23,Artikler!$B$110:$C$117,2,FALSE),IF($J23=Motortype!$A$12,VLOOKUP($O23,Artikler!$B$118:$C$126,2,FALSE),IF($J23=Motortype!$A$16,VLOOKUP('3. Bestillingsskjema'!$O23,Artikler!$B$127:$D$134,2,FALSE),"Feil motortype"))))))))))))))))),"Overstyr art.nr")</f>
        <v/>
      </c>
      <c r="Q23" s="80"/>
      <c r="R23" s="78" t="str">
        <f>IF('1. Prosjekteringsverktøy'!B26=Utelukk!$A$3,"",IF(AND(K23="",L23=""),"",IF($K23="","Vmin "&amp;ROUND($L23,0)&amp;" m³/h","Vmaks "&amp;ROUND($K23,0)&amp;IF($L23=""," m³/h",", Vmin "&amp;ROUND($L23,0)&amp;" m³/h"))))</f>
        <v/>
      </c>
      <c r="S23" s="78" t="str">
        <f>IF('1. Prosjekteringsverktøy'!B26=Utelukk!$A$3,"",IF(Q23&lt;&gt;"",IF($P23="","","Artikkelnr: "&amp;$P23&amp;"     Spjeld dim "&amp;$O23),IF($P23="","","Artikkelnr: "&amp;$P23&amp;"     Spjeld dim Ø"&amp;$O23)))</f>
        <v/>
      </c>
    </row>
    <row r="24" spans="1:23" ht="15.6" x14ac:dyDescent="0.3">
      <c r="A24" s="246"/>
      <c r="B24" s="157"/>
      <c r="C24" s="210" t="str">
        <f>IF('1. Prosjekteringsverktøy'!B27=Utelukk!$A$3,"",IF('1. Prosjekteringsverktøy'!$C27="","",'1. Prosjekteringsverktøy'!$C27))</f>
        <v/>
      </c>
      <c r="D24" s="78" t="str">
        <f>IF('1. Prosjekteringsverktøy'!B27=Utelukk!$A$3,"",IF('1. Prosjekteringsverktøy'!$D27="","",'1. Prosjekteringsverktøy'!$D27))</f>
        <v/>
      </c>
      <c r="E24" s="78" t="str">
        <f>IF('1. Prosjekteringsverktøy'!B27=Utelukk!$A$3,"",IF(F24&lt;&gt;"",F24,IF(J24&lt;&gt;0,J24&amp;IF(I24&lt;&gt;0,", ","")&amp;I24&amp;IF(H24&lt;&gt;0,", adr. ","")&amp;H24,I24&amp;IF(H24&lt;&gt;0,", adr. ","")&amp;H24)))</f>
        <v/>
      </c>
      <c r="F24" s="154"/>
      <c r="G24" s="158"/>
      <c r="H24" s="162"/>
      <c r="I24" s="80"/>
      <c r="J24" s="77"/>
      <c r="K24" s="78" t="str">
        <f>IF(AND('1. Prosjekteringsverktøy'!$E27="",'1. Prosjekteringsverktøy'!$F27=""),"",IF(AND('1. Prosjekteringsverktøy'!$F27&lt;&gt;0,'1. Prosjekteringsverktøy'!$E27=""),VLOOKUP('1. Prosjekteringsverktøy'!$F27,'Dim, min og maks'!$A$2:$E$54,2,FALSE),IF('1. Prosjekteringsverktøy'!$E27="","",ROUND('1. Prosjekteringsverktøy'!$E27,0))))</f>
        <v/>
      </c>
      <c r="L24" s="79" t="str">
        <f>IFERROR(IF('1. Prosjekteringsverktøy'!$K27&lt;&gt;"",'1. Prosjekteringsverktøy'!$K27,'1. Prosjekteringsverktøy'!$J27),"Feil med Vmin")</f>
        <v/>
      </c>
      <c r="M24" s="91" t="str">
        <f>IF(OR($K24="",$O24="",O24="Bruk rektangulært"),"",($K24/(VLOOKUP($O24,'Dim, min og maks'!$A$2:$E$54,2,FALSE))))</f>
        <v/>
      </c>
      <c r="N24" s="91" t="str">
        <f>IFERROR(IF(OR($L24="",$O24=""),"",($L24/(VLOOKUP($O24,'Dim, min og maks'!$A$2:$E$54,2,FALSE)))),"")</f>
        <v/>
      </c>
      <c r="O24" s="92" t="str">
        <f>IF('1. Prosjekteringsverktøy'!G27&lt;&gt;0,'1. Prosjekteringsverktøy'!G27,IF('1. Prosjekteringsverktøy'!$F27="","",'1. Prosjekteringsverktøy'!$F27))</f>
        <v/>
      </c>
      <c r="P24" s="78" t="str">
        <f>IFERROR(IF($Q24&lt;&gt;0,$Q24,IF(OR($J24="",$O24=""),"",IF($J24=Motortype!$A$2,VLOOKUP($O24,Artikler!$B$1:$C$10,2,FALSE),IF($J24=Motortype!$A$3,VLOOKUP($O24,Artikler!$B$11:$C$19,2,FALSE),IF($J24=Motortype!$A$5,VLOOKUP($O24,Artikler!$B$20:$C$28,2,FALSE),IF($J24=Motortype!$A$4,VLOOKUP($O24,Artikler!$B$29:$C$37,2,FALSE),IF($J24=Motortype!$A$9,VLOOKUP($O24,Artikler!$B$38:$C$46,2,FALSE),IF($J24=Motortype!$A$8,VLOOKUP($O24,Artikler!$B$47:$C$55,2,FALSE),IF($J24=Motortype!$A$7,VLOOKUP($O24,Artikler!$B$56:$C$64,2,FALSE),IF($J24=Motortype!$A$6,VLOOKUP($O24,Artikler!$B$65:$C$73,2,FALSE),IF($J24=Motortype!$A$10,VLOOKUP($O24,Artikler!$B$74:$C$82,2,FALSE),IF($J24=Motortype!$A$11,VLOOKUP($O24,Artikler!$B$83:$C$91,2,FALSE),IF($J24=Motortype!$A$14,VLOOKUP($O24,Artikler!$B$92:$C$100,2,FALSE),IF($J24=Motortype!$A$13,VLOOKUP($O24,Artikler!$B$101:$C$109,2,FALSE),IF($J24=Motortype!$A$15,VLOOKUP($O24,Artikler!$B$110:$C$117,2,FALSE),IF($J24=Motortype!$A$12,VLOOKUP($O24,Artikler!$B$118:$C$126,2,FALSE),IF($J24=Motortype!$A$16,VLOOKUP('3. Bestillingsskjema'!$O24,Artikler!$B$127:$D$134,2,FALSE),"Feil motortype"))))))))))))))))),"Overstyr art.nr")</f>
        <v/>
      </c>
      <c r="Q24" s="113"/>
      <c r="R24" s="78" t="str">
        <f>IF('1. Prosjekteringsverktøy'!B27=Utelukk!$A$3,"",IF(AND(K24="",L24=""),"",IF($K24="","Vmin "&amp;ROUND($L24,0)&amp;" m³/h","Vmaks "&amp;ROUND($K24,0)&amp;IF($L24=""," m³/h",", Vmin "&amp;ROUND($L24,0)&amp;" m³/h"))))</f>
        <v/>
      </c>
      <c r="S24" s="78" t="str">
        <f>IF('1. Prosjekteringsverktøy'!B27=Utelukk!$A$3,"",IF(Q24&lt;&gt;"",IF($P24="","","Artikkelnr: "&amp;$P24&amp;"     Spjeld dim "&amp;$O24),IF($P24="","","Artikkelnr: "&amp;$P24&amp;"     Spjeld dim Ø"&amp;$O24)))</f>
        <v/>
      </c>
    </row>
    <row r="25" spans="1:23" ht="15.6" x14ac:dyDescent="0.3">
      <c r="A25" s="246"/>
      <c r="B25" s="157"/>
      <c r="C25" s="210" t="str">
        <f>IF('1. Prosjekteringsverktøy'!B28=Utelukk!$A$3,"",IF('1. Prosjekteringsverktøy'!$C28="","",'1. Prosjekteringsverktøy'!$C28))</f>
        <v/>
      </c>
      <c r="D25" s="78" t="str">
        <f>IF('1. Prosjekteringsverktøy'!B28=Utelukk!$A$3,"",IF('1. Prosjekteringsverktøy'!$D28="","",'1. Prosjekteringsverktøy'!$D28))</f>
        <v/>
      </c>
      <c r="E25" s="78" t="str">
        <f>IF('1. Prosjekteringsverktøy'!B28=Utelukk!$A$3,"",IF(F25&lt;&gt;"",F25,IF(J25&lt;&gt;0,J25&amp;IF(I25&lt;&gt;0,", ","")&amp;I25&amp;IF(H25&lt;&gt;0,", adr. ","")&amp;H25,I25&amp;IF(H25&lt;&gt;0,", adr. ","")&amp;H25)))</f>
        <v/>
      </c>
      <c r="F25" s="154"/>
      <c r="G25" s="158"/>
      <c r="H25" s="162"/>
      <c r="I25" s="80"/>
      <c r="J25" s="77"/>
      <c r="K25" s="78" t="str">
        <f>IF(AND('1. Prosjekteringsverktøy'!$E28="",'1. Prosjekteringsverktøy'!$F28=""),"",IF(AND('1. Prosjekteringsverktøy'!$F28&lt;&gt;0,'1. Prosjekteringsverktøy'!$E28=""),VLOOKUP('1. Prosjekteringsverktøy'!$F28,'Dim, min og maks'!$A$2:$E$54,2,FALSE),IF('1. Prosjekteringsverktøy'!$E28="","",ROUND('1. Prosjekteringsverktøy'!$E28,0))))</f>
        <v/>
      </c>
      <c r="L25" s="79" t="str">
        <f>IFERROR(IF('1. Prosjekteringsverktøy'!$K28&lt;&gt;"",'1. Prosjekteringsverktøy'!$K28,'1. Prosjekteringsverktøy'!$J28),"Feil med Vmin")</f>
        <v/>
      </c>
      <c r="M25" s="91" t="str">
        <f>IF(OR($K25="",$O25="",O25="Bruk rektangulært"),"",($K25/(VLOOKUP($O25,'Dim, min og maks'!$A$2:$E$54,2,FALSE))))</f>
        <v/>
      </c>
      <c r="N25" s="91" t="str">
        <f>IFERROR(IF(OR($L25="",$O25=""),"",($L25/(VLOOKUP($O25,'Dim, min og maks'!$A$2:$E$54,2,FALSE)))),"")</f>
        <v/>
      </c>
      <c r="O25" s="92" t="str">
        <f>IF('1. Prosjekteringsverktøy'!G28&lt;&gt;0,'1. Prosjekteringsverktøy'!G28,IF('1. Prosjekteringsverktøy'!$F28="","",'1. Prosjekteringsverktøy'!$F28))</f>
        <v/>
      </c>
      <c r="P25" s="78" t="str">
        <f>IFERROR(IF($Q25&lt;&gt;0,$Q25,IF(OR($J25="",$O25=""),"",IF($J25=Motortype!$A$2,VLOOKUP($O25,Artikler!$B$1:$C$10,2,FALSE),IF($J25=Motortype!$A$3,VLOOKUP($O25,Artikler!$B$11:$C$19,2,FALSE),IF($J25=Motortype!$A$5,VLOOKUP($O25,Artikler!$B$20:$C$28,2,FALSE),IF($J25=Motortype!$A$4,VLOOKUP($O25,Artikler!$B$29:$C$37,2,FALSE),IF($J25=Motortype!$A$9,VLOOKUP($O25,Artikler!$B$38:$C$46,2,FALSE),IF($J25=Motortype!$A$8,VLOOKUP($O25,Artikler!$B$47:$C$55,2,FALSE),IF($J25=Motortype!$A$7,VLOOKUP($O25,Artikler!$B$56:$C$64,2,FALSE),IF($J25=Motortype!$A$6,VLOOKUP($O25,Artikler!$B$65:$C$73,2,FALSE),IF($J25=Motortype!$A$10,VLOOKUP($O25,Artikler!$B$74:$C$82,2,FALSE),IF($J25=Motortype!$A$11,VLOOKUP($O25,Artikler!$B$83:$C$91,2,FALSE),IF($J25=Motortype!$A$14,VLOOKUP($O25,Artikler!$B$92:$C$100,2,FALSE),IF($J25=Motortype!$A$13,VLOOKUP($O25,Artikler!$B$101:$C$109,2,FALSE),IF($J25=Motortype!$A$15,VLOOKUP($O25,Artikler!$B$110:$C$117,2,FALSE),IF($J25=Motortype!$A$12,VLOOKUP($O25,Artikler!$B$118:$C$126,2,FALSE),IF($J25=Motortype!$A$16,VLOOKUP('3. Bestillingsskjema'!$O25,Artikler!$B$127:$D$134,2,FALSE),"Feil motortype"))))))))))))))))),"Overstyr art.nr")</f>
        <v/>
      </c>
      <c r="Q25" s="113"/>
      <c r="R25" s="78" t="str">
        <f>IF('1. Prosjekteringsverktøy'!B28=Utelukk!$A$3,"",IF(AND(K25="",L25=""),"",IF($K25="","Vmin "&amp;ROUND($L25,0)&amp;" m³/h","Vmaks "&amp;ROUND($K25,0)&amp;IF($L25=""," m³/h",", Vmin "&amp;ROUND($L25,0)&amp;" m³/h"))))</f>
        <v/>
      </c>
      <c r="S25" s="78" t="str">
        <f>IF('1. Prosjekteringsverktøy'!B28=Utelukk!$A$3,"",IF(Q25&lt;&gt;"",IF($P25="","","Artikkelnr: "&amp;$P25&amp;"     Spjeld dim "&amp;$O25),IF($P25="","","Artikkelnr: "&amp;$P25&amp;"     Spjeld dim Ø"&amp;$O25)))</f>
        <v/>
      </c>
    </row>
    <row r="26" spans="1:23" ht="15.6" x14ac:dyDescent="0.3">
      <c r="A26" s="246"/>
      <c r="B26" s="157"/>
      <c r="C26" s="210" t="str">
        <f>IF('1. Prosjekteringsverktøy'!B29=Utelukk!$A$3,"",IF('1. Prosjekteringsverktøy'!$C29="","",'1. Prosjekteringsverktøy'!$C29))</f>
        <v/>
      </c>
      <c r="D26" s="78" t="str">
        <f>IF('1. Prosjekteringsverktøy'!B29=Utelukk!$A$3,"",IF('1. Prosjekteringsverktøy'!$D29="","",'1. Prosjekteringsverktøy'!$D29))</f>
        <v/>
      </c>
      <c r="E26" s="78" t="str">
        <f>IF('1. Prosjekteringsverktøy'!B29=Utelukk!$A$3,"",IF(F26&lt;&gt;"",F26,IF(J26&lt;&gt;0,J26&amp;IF(I26&lt;&gt;0,", ","")&amp;I26&amp;IF(H26&lt;&gt;0,", adr. ","")&amp;H26,I26&amp;IF(H26&lt;&gt;0,", adr. ","")&amp;H26)))</f>
        <v/>
      </c>
      <c r="F26" s="154"/>
      <c r="G26" s="158"/>
      <c r="H26" s="162"/>
      <c r="I26" s="80"/>
      <c r="J26" s="77"/>
      <c r="K26" s="78" t="str">
        <f>IF(AND('1. Prosjekteringsverktøy'!$E29="",'1. Prosjekteringsverktøy'!$F29=""),"",IF(AND('1. Prosjekteringsverktøy'!$F29&lt;&gt;0,'1. Prosjekteringsverktøy'!$E29=""),VLOOKUP('1. Prosjekteringsverktøy'!$F29,'Dim, min og maks'!$A$2:$E$54,2,FALSE),IF('1. Prosjekteringsverktøy'!$E29="","",ROUND('1. Prosjekteringsverktøy'!$E29,0))))</f>
        <v/>
      </c>
      <c r="L26" s="79" t="str">
        <f>IFERROR(IF('1. Prosjekteringsverktøy'!$K29&lt;&gt;"",'1. Prosjekteringsverktøy'!$K29,'1. Prosjekteringsverktøy'!$J29),"Feil med Vmin")</f>
        <v/>
      </c>
      <c r="M26" s="91" t="str">
        <f>IF(OR($K26="",$O26="",O26="Bruk rektangulært"),"",($K26/(VLOOKUP($O26,'Dim, min og maks'!$A$2:$E$54,2,FALSE))))</f>
        <v/>
      </c>
      <c r="N26" s="91" t="str">
        <f>IFERROR(IF(OR($L26="",$O26=""),"",($L26/(VLOOKUP($O26,'Dim, min og maks'!$A$2:$E$54,2,FALSE)))),"")</f>
        <v/>
      </c>
      <c r="O26" s="92" t="str">
        <f>IF('1. Prosjekteringsverktøy'!G29&lt;&gt;0,'1. Prosjekteringsverktøy'!G29,IF('1. Prosjekteringsverktøy'!$F29="","",'1. Prosjekteringsverktøy'!$F29))</f>
        <v/>
      </c>
      <c r="P26" s="78" t="str">
        <f>IFERROR(IF($Q26&lt;&gt;0,$Q26,IF(OR($J26="",$O26=""),"",IF($J26=Motortype!$A$2,VLOOKUP($O26,Artikler!$B$1:$C$10,2,FALSE),IF($J26=Motortype!$A$3,VLOOKUP($O26,Artikler!$B$11:$C$19,2,FALSE),IF($J26=Motortype!$A$5,VLOOKUP($O26,Artikler!$B$20:$C$28,2,FALSE),IF($J26=Motortype!$A$4,VLOOKUP($O26,Artikler!$B$29:$C$37,2,FALSE),IF($J26=Motortype!$A$9,VLOOKUP($O26,Artikler!$B$38:$C$46,2,FALSE),IF($J26=Motortype!$A$8,VLOOKUP($O26,Artikler!$B$47:$C$55,2,FALSE),IF($J26=Motortype!$A$7,VLOOKUP($O26,Artikler!$B$56:$C$64,2,FALSE),IF($J26=Motortype!$A$6,VLOOKUP($O26,Artikler!$B$65:$C$73,2,FALSE),IF($J26=Motortype!$A$10,VLOOKUP($O26,Artikler!$B$74:$C$82,2,FALSE),IF($J26=Motortype!$A$11,VLOOKUP($O26,Artikler!$B$83:$C$91,2,FALSE),IF($J26=Motortype!$A$14,VLOOKUP($O26,Artikler!$B$92:$C$100,2,FALSE),IF($J26=Motortype!$A$13,VLOOKUP($O26,Artikler!$B$101:$C$109,2,FALSE),IF($J26=Motortype!$A$15,VLOOKUP($O26,Artikler!$B$110:$C$117,2,FALSE),IF($J26=Motortype!$A$12,VLOOKUP($O26,Artikler!$B$118:$C$126,2,FALSE),IF($J26=Motortype!$A$16,VLOOKUP('3. Bestillingsskjema'!$O26,Artikler!$B$127:$D$134,2,FALSE),"Feil motortype"))))))))))))))))),"Overstyr art.nr")</f>
        <v/>
      </c>
      <c r="Q26" s="80"/>
      <c r="R26" s="78" t="str">
        <f>IF('1. Prosjekteringsverktøy'!B29=Utelukk!$A$3,"",IF(AND(K26="",L26=""),"",IF($K26="","Vmin "&amp;ROUND($L26,0)&amp;" m³/h","Vmaks "&amp;ROUND($K26,0)&amp;IF($L26=""," m³/h",", Vmin "&amp;ROUND($L26,0)&amp;" m³/h"))))</f>
        <v/>
      </c>
      <c r="S26" s="78" t="str">
        <f>IF('1. Prosjekteringsverktøy'!B29=Utelukk!$A$3,"",IF(Q26&lt;&gt;"",IF($P26="","","Artikkelnr: "&amp;$P26&amp;"     Spjeld dim "&amp;$O26),IF($P26="","","Artikkelnr: "&amp;$P26&amp;"     Spjeld dim Ø"&amp;$O26)))</f>
        <v/>
      </c>
    </row>
    <row r="27" spans="1:23" ht="15.6" x14ac:dyDescent="0.3">
      <c r="A27" s="246"/>
      <c r="B27" s="157"/>
      <c r="C27" s="210" t="str">
        <f>IF('1. Prosjekteringsverktøy'!B30=Utelukk!$A$3,"",IF('1. Prosjekteringsverktøy'!$C30="","",'1. Prosjekteringsverktøy'!$C30))</f>
        <v/>
      </c>
      <c r="D27" s="78" t="str">
        <f>IF('1. Prosjekteringsverktøy'!B30=Utelukk!$A$3,"",IF('1. Prosjekteringsverktøy'!$D30="","",'1. Prosjekteringsverktøy'!$D30))</f>
        <v/>
      </c>
      <c r="E27" s="78" t="str">
        <f>IF('1. Prosjekteringsverktøy'!B30=Utelukk!$A$3,"",IF(F27&lt;&gt;"",F27,IF(J27&lt;&gt;0,J27&amp;IF(I27&lt;&gt;0,", ","")&amp;I27&amp;IF(H27&lt;&gt;0,", adr. ","")&amp;H27,I27&amp;IF(H27&lt;&gt;0,", adr. ","")&amp;H27)))</f>
        <v/>
      </c>
      <c r="F27" s="154"/>
      <c r="G27" s="158"/>
      <c r="H27" s="162"/>
      <c r="I27" s="80"/>
      <c r="J27" s="77"/>
      <c r="K27" s="78" t="str">
        <f>IF(AND('1. Prosjekteringsverktøy'!$E30="",'1. Prosjekteringsverktøy'!$F30=""),"",IF(AND('1. Prosjekteringsverktøy'!$F30&lt;&gt;0,'1. Prosjekteringsverktøy'!$E30=""),VLOOKUP('1. Prosjekteringsverktøy'!$F30,'Dim, min og maks'!$A$2:$E$54,2,FALSE),IF('1. Prosjekteringsverktøy'!$E30="","",ROUND('1. Prosjekteringsverktøy'!$E30,0))))</f>
        <v/>
      </c>
      <c r="L27" s="79" t="str">
        <f>IFERROR(IF('1. Prosjekteringsverktøy'!$K30&lt;&gt;"",'1. Prosjekteringsverktøy'!$K30,'1. Prosjekteringsverktøy'!$J30),"Feil med Vmin")</f>
        <v/>
      </c>
      <c r="M27" s="91" t="str">
        <f>IF(OR($K27="",$O27="",O27="Bruk rektangulært"),"",($K27/(VLOOKUP($O27,'Dim, min og maks'!$A$2:$E$54,2,FALSE))))</f>
        <v/>
      </c>
      <c r="N27" s="91" t="str">
        <f>IFERROR(IF(OR($L27="",$O27=""),"",($L27/(VLOOKUP($O27,'Dim, min og maks'!$A$2:$E$54,2,FALSE)))),"")</f>
        <v/>
      </c>
      <c r="O27" s="92" t="str">
        <f>IF('1. Prosjekteringsverktøy'!G30&lt;&gt;0,'1. Prosjekteringsverktøy'!G30,IF('1. Prosjekteringsverktøy'!$F30="","",'1. Prosjekteringsverktøy'!$F30))</f>
        <v/>
      </c>
      <c r="P27" s="78" t="str">
        <f>IFERROR(IF($Q27&lt;&gt;0,$Q27,IF(OR($J27="",$O27=""),"",IF($J27=Motortype!$A$2,VLOOKUP($O27,Artikler!$B$1:$C$10,2,FALSE),IF($J27=Motortype!$A$3,VLOOKUP($O27,Artikler!$B$11:$C$19,2,FALSE),IF($J27=Motortype!$A$5,VLOOKUP($O27,Artikler!$B$20:$C$28,2,FALSE),IF($J27=Motortype!$A$4,VLOOKUP($O27,Artikler!$B$29:$C$37,2,FALSE),IF($J27=Motortype!$A$9,VLOOKUP($O27,Artikler!$B$38:$C$46,2,FALSE),IF($J27=Motortype!$A$8,VLOOKUP($O27,Artikler!$B$47:$C$55,2,FALSE),IF($J27=Motortype!$A$7,VLOOKUP($O27,Artikler!$B$56:$C$64,2,FALSE),IF($J27=Motortype!$A$6,VLOOKUP($O27,Artikler!$B$65:$C$73,2,FALSE),IF($J27=Motortype!$A$10,VLOOKUP($O27,Artikler!$B$74:$C$82,2,FALSE),IF($J27=Motortype!$A$11,VLOOKUP($O27,Artikler!$B$83:$C$91,2,FALSE),IF($J27=Motortype!$A$14,VLOOKUP($O27,Artikler!$B$92:$C$100,2,FALSE),IF($J27=Motortype!$A$13,VLOOKUP($O27,Artikler!$B$101:$C$109,2,FALSE),IF($J27=Motortype!$A$15,VLOOKUP($O27,Artikler!$B$110:$C$117,2,FALSE),IF($J27=Motortype!$A$12,VLOOKUP($O27,Artikler!$B$118:$C$126,2,FALSE),IF($J27=Motortype!$A$16,VLOOKUP('3. Bestillingsskjema'!$O27,Artikler!$B$127:$D$134,2,FALSE),"Feil motortype"))))))))))))))))),"Overstyr art.nr")</f>
        <v/>
      </c>
      <c r="Q27" s="80"/>
      <c r="R27" s="78" t="str">
        <f>IF('1. Prosjekteringsverktøy'!B30=Utelukk!$A$3,"",IF(AND(K27="",L27=""),"",IF($K27="","Vmin "&amp;ROUND($L27,0)&amp;" m³/h","Vmaks "&amp;ROUND($K27,0)&amp;IF($L27=""," m³/h",", Vmin "&amp;ROUND($L27,0)&amp;" m³/h"))))</f>
        <v/>
      </c>
      <c r="S27" s="78" t="str">
        <f>IF('1. Prosjekteringsverktøy'!B30=Utelukk!$A$3,"",IF(Q27&lt;&gt;"",IF($P27="","","Artikkelnr: "&amp;$P27&amp;"     Spjeld dim "&amp;$O27),IF($P27="","","Artikkelnr: "&amp;$P27&amp;"     Spjeld dim Ø"&amp;$O27)))</f>
        <v/>
      </c>
    </row>
    <row r="28" spans="1:23" ht="15.6" x14ac:dyDescent="0.3">
      <c r="A28" s="266" t="s">
        <v>323</v>
      </c>
      <c r="B28" s="157"/>
      <c r="C28" s="210" t="str">
        <f>IF('1. Prosjekteringsverktøy'!B31=Utelukk!$A$3,"",IF('1. Prosjekteringsverktøy'!$C31="","",'1. Prosjekteringsverktøy'!$C31))</f>
        <v/>
      </c>
      <c r="D28" s="78" t="str">
        <f>IF('1. Prosjekteringsverktøy'!B31=Utelukk!$A$3,"",IF('1. Prosjekteringsverktøy'!$D31="","",'1. Prosjekteringsverktøy'!$D31))</f>
        <v/>
      </c>
      <c r="E28" s="78" t="str">
        <f>IF('1. Prosjekteringsverktøy'!B31=Utelukk!$A$3,"",IF(F28&lt;&gt;"",F28,IF(J28&lt;&gt;0,J28&amp;IF(I28&lt;&gt;0,", ","")&amp;I28&amp;IF(H28&lt;&gt;0,", adr. ","")&amp;H28,I28&amp;IF(H28&lt;&gt;0,", adr. ","")&amp;H28)))</f>
        <v/>
      </c>
      <c r="F28" s="154"/>
      <c r="G28" s="158"/>
      <c r="H28" s="162"/>
      <c r="I28" s="80"/>
      <c r="J28" s="77"/>
      <c r="K28" s="78" t="str">
        <f>IF(AND('1. Prosjekteringsverktøy'!$E31="",'1. Prosjekteringsverktøy'!$F31=""),"",IF(AND('1. Prosjekteringsverktøy'!$F31&lt;&gt;0,'1. Prosjekteringsverktøy'!$E31=""),VLOOKUP('1. Prosjekteringsverktøy'!$F31,'Dim, min og maks'!$A$2:$E$54,2,FALSE),IF('1. Prosjekteringsverktøy'!$E31="","",ROUND('1. Prosjekteringsverktøy'!$E31,0))))</f>
        <v/>
      </c>
      <c r="L28" s="79" t="str">
        <f>IFERROR(IF('1. Prosjekteringsverktøy'!$K31&lt;&gt;"",'1. Prosjekteringsverktøy'!$K31,'1. Prosjekteringsverktøy'!$J31),"Feil med Vmin")</f>
        <v/>
      </c>
      <c r="M28" s="91" t="str">
        <f>IF(OR($K28="",$O28="",O28="Bruk rektangulært"),"",($K28/(VLOOKUP($O28,'Dim, min og maks'!$A$2:$E$54,2,FALSE))))</f>
        <v/>
      </c>
      <c r="N28" s="91" t="str">
        <f>IFERROR(IF(OR($L28="",$O28=""),"",($L28/(VLOOKUP($O28,'Dim, min og maks'!$A$2:$E$54,2,FALSE)))),"")</f>
        <v/>
      </c>
      <c r="O28" s="92" t="str">
        <f>IF('1. Prosjekteringsverktøy'!G31&lt;&gt;0,'1. Prosjekteringsverktøy'!G31,IF('1. Prosjekteringsverktøy'!$F31="","",'1. Prosjekteringsverktøy'!$F31))</f>
        <v/>
      </c>
      <c r="P28" s="78" t="str">
        <f>IFERROR(IF($Q28&lt;&gt;0,$Q28,IF(OR($J28="",$O28=""),"",IF($J28=Motortype!$A$2,VLOOKUP($O28,Artikler!$B$1:$C$10,2,FALSE),IF($J28=Motortype!$A$3,VLOOKUP($O28,Artikler!$B$11:$C$19,2,FALSE),IF($J28=Motortype!$A$5,VLOOKUP($O28,Artikler!$B$20:$C$28,2,FALSE),IF($J28=Motortype!$A$4,VLOOKUP($O28,Artikler!$B$29:$C$37,2,FALSE),IF($J28=Motortype!$A$9,VLOOKUP($O28,Artikler!$B$38:$C$46,2,FALSE),IF($J28=Motortype!$A$8,VLOOKUP($O28,Artikler!$B$47:$C$55,2,FALSE),IF($J28=Motortype!$A$7,VLOOKUP($O28,Artikler!$B$56:$C$64,2,FALSE),IF($J28=Motortype!$A$6,VLOOKUP($O28,Artikler!$B$65:$C$73,2,FALSE),IF($J28=Motortype!$A$10,VLOOKUP($O28,Artikler!$B$74:$C$82,2,FALSE),IF($J28=Motortype!$A$11,VLOOKUP($O28,Artikler!$B$83:$C$91,2,FALSE),IF($J28=Motortype!$A$14,VLOOKUP($O28,Artikler!$B$92:$C$100,2,FALSE),IF($J28=Motortype!$A$13,VLOOKUP($O28,Artikler!$B$101:$C$109,2,FALSE),IF($J28=Motortype!$A$15,VLOOKUP($O28,Artikler!$B$110:$C$117,2,FALSE),IF($J28=Motortype!$A$12,VLOOKUP($O28,Artikler!$B$118:$C$126,2,FALSE),IF($J28=Motortype!$A$16,VLOOKUP('3. Bestillingsskjema'!$O28,Artikler!$B$127:$D$134,2,FALSE),"Feil motortype"))))))))))))))))),"Overstyr art.nr")</f>
        <v/>
      </c>
      <c r="Q28" s="80"/>
      <c r="R28" s="78" t="str">
        <f>IF('1. Prosjekteringsverktøy'!B31=Utelukk!$A$3,"",IF(AND(K28="",L28=""),"",IF($K28="","Vmin "&amp;ROUND($L28,0)&amp;" m³/h","Vmaks "&amp;ROUND($K28,0)&amp;IF($L28=""," m³/h",", Vmin "&amp;ROUND($L28,0)&amp;" m³/h"))))</f>
        <v/>
      </c>
      <c r="S28" s="78" t="str">
        <f>IF('1. Prosjekteringsverktøy'!B31=Utelukk!$A$3,"",IF(Q28&lt;&gt;"",IF($P28="","","Artikkelnr: "&amp;$P28&amp;"     Spjeld dim "&amp;$O28),IF($P28="","","Artikkelnr: "&amp;$P28&amp;"     Spjeld dim Ø"&amp;$O28)))</f>
        <v/>
      </c>
    </row>
    <row r="29" spans="1:23" ht="15.6" x14ac:dyDescent="0.3">
      <c r="A29" s="267"/>
      <c r="B29" s="157"/>
      <c r="C29" s="210" t="str">
        <f>IF('1. Prosjekteringsverktøy'!B32=Utelukk!$A$3,"",IF('1. Prosjekteringsverktøy'!$C32="","",'1. Prosjekteringsverktøy'!$C32))</f>
        <v/>
      </c>
      <c r="D29" s="78" t="str">
        <f>IF('1. Prosjekteringsverktøy'!B32=Utelukk!$A$3,"",IF('1. Prosjekteringsverktøy'!$D32="","",'1. Prosjekteringsverktøy'!$D32))</f>
        <v/>
      </c>
      <c r="E29" s="78" t="str">
        <f>IF('1. Prosjekteringsverktøy'!B32=Utelukk!$A$3,"",IF(F29&lt;&gt;"",F29,IF(J29&lt;&gt;0,J29&amp;IF(I29&lt;&gt;0,", ","")&amp;I29&amp;IF(H29&lt;&gt;0,", adr. ","")&amp;H29,I29&amp;IF(H29&lt;&gt;0,", adr. ","")&amp;H29)))</f>
        <v/>
      </c>
      <c r="F29" s="154"/>
      <c r="G29" s="158"/>
      <c r="H29" s="162"/>
      <c r="I29" s="80"/>
      <c r="J29" s="77"/>
      <c r="K29" s="78" t="str">
        <f>IF(AND('1. Prosjekteringsverktøy'!$E32="",'1. Prosjekteringsverktøy'!$F32=""),"",IF(AND('1. Prosjekteringsverktøy'!$F32&lt;&gt;0,'1. Prosjekteringsverktøy'!$E32=""),VLOOKUP('1. Prosjekteringsverktøy'!$F32,'Dim, min og maks'!$A$2:$E$54,2,FALSE),IF('1. Prosjekteringsverktøy'!$E32="","",ROUND('1. Prosjekteringsverktøy'!$E32,0))))</f>
        <v/>
      </c>
      <c r="L29" s="79" t="str">
        <f>IFERROR(IF('1. Prosjekteringsverktøy'!$K32&lt;&gt;"",'1. Prosjekteringsverktøy'!$K32,'1. Prosjekteringsverktøy'!$J32),"Feil med Vmin")</f>
        <v/>
      </c>
      <c r="M29" s="91" t="str">
        <f>IF(OR($K29="",$O29="",O29="Bruk rektangulært"),"",($K29/(VLOOKUP($O29,'Dim, min og maks'!$A$2:$E$54,2,FALSE))))</f>
        <v/>
      </c>
      <c r="N29" s="91" t="str">
        <f>IFERROR(IF(OR($L29="",$O29=""),"",($L29/(VLOOKUP($O29,'Dim, min og maks'!$A$2:$E$54,2,FALSE)))),"")</f>
        <v/>
      </c>
      <c r="O29" s="92" t="str">
        <f>IF('1. Prosjekteringsverktøy'!G32&lt;&gt;0,'1. Prosjekteringsverktøy'!G32,IF('1. Prosjekteringsverktøy'!$F32="","",'1. Prosjekteringsverktøy'!$F32))</f>
        <v/>
      </c>
      <c r="P29" s="78" t="str">
        <f>IFERROR(IF($Q29&lt;&gt;0,$Q29,IF(OR($J29="",$O29=""),"",IF($J29=Motortype!$A$2,VLOOKUP($O29,Artikler!$B$1:$C$10,2,FALSE),IF($J29=Motortype!$A$3,VLOOKUP($O29,Artikler!$B$11:$C$19,2,FALSE),IF($J29=Motortype!$A$5,VLOOKUP($O29,Artikler!$B$20:$C$28,2,FALSE),IF($J29=Motortype!$A$4,VLOOKUP($O29,Artikler!$B$29:$C$37,2,FALSE),IF($J29=Motortype!$A$9,VLOOKUP($O29,Artikler!$B$38:$C$46,2,FALSE),IF($J29=Motortype!$A$8,VLOOKUP($O29,Artikler!$B$47:$C$55,2,FALSE),IF($J29=Motortype!$A$7,VLOOKUP($O29,Artikler!$B$56:$C$64,2,FALSE),IF($J29=Motortype!$A$6,VLOOKUP($O29,Artikler!$B$65:$C$73,2,FALSE),IF($J29=Motortype!$A$10,VLOOKUP($O29,Artikler!$B$74:$C$82,2,FALSE),IF($J29=Motortype!$A$11,VLOOKUP($O29,Artikler!$B$83:$C$91,2,FALSE),IF($J29=Motortype!$A$14,VLOOKUP($O29,Artikler!$B$92:$C$100,2,FALSE),IF($J29=Motortype!$A$13,VLOOKUP($O29,Artikler!$B$101:$C$109,2,FALSE),IF($J29=Motortype!$A$15,VLOOKUP($O29,Artikler!$B$110:$C$117,2,FALSE),IF($J29=Motortype!$A$12,VLOOKUP($O29,Artikler!$B$118:$C$126,2,FALSE),IF($J29=Motortype!$A$16,VLOOKUP('3. Bestillingsskjema'!$O29,Artikler!$B$127:$D$134,2,FALSE),"Feil motortype"))))))))))))))))),"Overstyr art.nr")</f>
        <v/>
      </c>
      <c r="Q29" s="80"/>
      <c r="R29" s="78" t="str">
        <f>IF('1. Prosjekteringsverktøy'!B32=Utelukk!$A$3,"",IF(AND(K29="",L29=""),"",IF($K29="","Vmin "&amp;ROUND($L29,0)&amp;" m³/h","Vmaks "&amp;ROUND($K29,0)&amp;IF($L29=""," m³/h",", Vmin "&amp;ROUND($L29,0)&amp;" m³/h"))))</f>
        <v/>
      </c>
      <c r="S29" s="78" t="str">
        <f>IF('1. Prosjekteringsverktøy'!B32=Utelukk!$A$3,"",IF(Q29&lt;&gt;"",IF($P29="","","Artikkelnr: "&amp;$P29&amp;"     Spjeld dim "&amp;$O29),IF($P29="","","Artikkelnr: "&amp;$P29&amp;"     Spjeld dim Ø"&amp;$O29)))</f>
        <v/>
      </c>
    </row>
    <row r="30" spans="1:23" ht="15.6" x14ac:dyDescent="0.3">
      <c r="A30" s="267"/>
      <c r="B30" s="157"/>
      <c r="C30" s="210" t="str">
        <f>IF('1. Prosjekteringsverktøy'!B33=Utelukk!$A$3,"",IF('1. Prosjekteringsverktøy'!$C33="","",'1. Prosjekteringsverktøy'!$C33))</f>
        <v/>
      </c>
      <c r="D30" s="78" t="str">
        <f>IF('1. Prosjekteringsverktøy'!B33=Utelukk!$A$3,"",IF('1. Prosjekteringsverktøy'!$D33="","",'1. Prosjekteringsverktøy'!$D33))</f>
        <v/>
      </c>
      <c r="E30" s="78" t="str">
        <f>IF('1. Prosjekteringsverktøy'!B33=Utelukk!$A$3,"",IF(F30&lt;&gt;"",F30,IF(J30&lt;&gt;0,J30&amp;IF(I30&lt;&gt;0,", ","")&amp;I30&amp;IF(H30&lt;&gt;0,", adr. ","")&amp;H30,I30&amp;IF(H30&lt;&gt;0,", adr. ","")&amp;H30)))</f>
        <v/>
      </c>
      <c r="F30" s="154"/>
      <c r="G30" s="158"/>
      <c r="H30" s="162"/>
      <c r="I30" s="80"/>
      <c r="J30" s="77"/>
      <c r="K30" s="78" t="str">
        <f>IF(AND('1. Prosjekteringsverktøy'!$E33="",'1. Prosjekteringsverktøy'!$F33=""),"",IF(AND('1. Prosjekteringsverktøy'!$F33&lt;&gt;0,'1. Prosjekteringsverktøy'!$E33=""),VLOOKUP('1. Prosjekteringsverktøy'!$F33,'Dim, min og maks'!$A$2:$E$54,2,FALSE),IF('1. Prosjekteringsverktøy'!$E33="","",ROUND('1. Prosjekteringsverktøy'!$E33,0))))</f>
        <v/>
      </c>
      <c r="L30" s="79" t="str">
        <f>IFERROR(IF('1. Prosjekteringsverktøy'!$K33&lt;&gt;"",'1. Prosjekteringsverktøy'!$K33,'1. Prosjekteringsverktøy'!$J33),"Feil med Vmin")</f>
        <v/>
      </c>
      <c r="M30" s="91" t="str">
        <f>IF(OR($K30="",$O30="",O30="Bruk rektangulært"),"",($K30/(VLOOKUP($O30,'Dim, min og maks'!$A$2:$E$54,2,FALSE))))</f>
        <v/>
      </c>
      <c r="N30" s="91" t="str">
        <f>IFERROR(IF(OR($L30="",$O30=""),"",($L30/(VLOOKUP($O30,'Dim, min og maks'!$A$2:$E$54,2,FALSE)))),"")</f>
        <v/>
      </c>
      <c r="O30" s="92" t="str">
        <f>IF('1. Prosjekteringsverktøy'!G33&lt;&gt;0,'1. Prosjekteringsverktøy'!G33,IF('1. Prosjekteringsverktøy'!$F33="","",'1. Prosjekteringsverktøy'!$F33))</f>
        <v/>
      </c>
      <c r="P30" s="78" t="str">
        <f>IFERROR(IF($Q30&lt;&gt;0,$Q30,IF(OR($J30="",$O30=""),"",IF($J30=Motortype!$A$2,VLOOKUP($O30,Artikler!$B$1:$C$10,2,FALSE),IF($J30=Motortype!$A$3,VLOOKUP($O30,Artikler!$B$11:$C$19,2,FALSE),IF($J30=Motortype!$A$5,VLOOKUP($O30,Artikler!$B$20:$C$28,2,FALSE),IF($J30=Motortype!$A$4,VLOOKUP($O30,Artikler!$B$29:$C$37,2,FALSE),IF($J30=Motortype!$A$9,VLOOKUP($O30,Artikler!$B$38:$C$46,2,FALSE),IF($J30=Motortype!$A$8,VLOOKUP($O30,Artikler!$B$47:$C$55,2,FALSE),IF($J30=Motortype!$A$7,VLOOKUP($O30,Artikler!$B$56:$C$64,2,FALSE),IF($J30=Motortype!$A$6,VLOOKUP($O30,Artikler!$B$65:$C$73,2,FALSE),IF($J30=Motortype!$A$10,VLOOKUP($O30,Artikler!$B$74:$C$82,2,FALSE),IF($J30=Motortype!$A$11,VLOOKUP($O30,Artikler!$B$83:$C$91,2,FALSE),IF($J30=Motortype!$A$14,VLOOKUP($O30,Artikler!$B$92:$C$100,2,FALSE),IF($J30=Motortype!$A$13,VLOOKUP($O30,Artikler!$B$101:$C$109,2,FALSE),IF($J30=Motortype!$A$15,VLOOKUP($O30,Artikler!$B$110:$C$117,2,FALSE),IF($J30=Motortype!$A$12,VLOOKUP($O30,Artikler!$B$118:$C$126,2,FALSE),IF($J30=Motortype!$A$16,VLOOKUP('3. Bestillingsskjema'!$O30,Artikler!$B$127:$D$134,2,FALSE),"Feil motortype"))))))))))))))))),"Overstyr art.nr")</f>
        <v/>
      </c>
      <c r="Q30" s="80"/>
      <c r="R30" s="78" t="str">
        <f>IF('1. Prosjekteringsverktøy'!B33=Utelukk!$A$3,"",IF(AND(K30="",L30=""),"",IF($K30="","Vmin "&amp;ROUND($L30,0)&amp;" m³/h","Vmaks "&amp;ROUND($K30,0)&amp;IF($L30=""," m³/h",", Vmin "&amp;ROUND($L30,0)&amp;" m³/h"))))</f>
        <v/>
      </c>
      <c r="S30" s="78" t="str">
        <f>IF('1. Prosjekteringsverktøy'!B33=Utelukk!$A$3,"",IF(Q30&lt;&gt;"",IF($P30="","","Artikkelnr: "&amp;$P30&amp;"     Spjeld dim "&amp;$O30),IF($P30="","","Artikkelnr: "&amp;$P30&amp;"     Spjeld dim Ø"&amp;$O30)))</f>
        <v/>
      </c>
    </row>
    <row r="31" spans="1:23" ht="15.6" x14ac:dyDescent="0.3">
      <c r="A31" s="267"/>
      <c r="B31" s="157"/>
      <c r="C31" s="210" t="str">
        <f>IF('1. Prosjekteringsverktøy'!B34=Utelukk!$A$3,"",IF('1. Prosjekteringsverktøy'!$C34="","",'1. Prosjekteringsverktøy'!$C34))</f>
        <v/>
      </c>
      <c r="D31" s="78" t="str">
        <f>IF('1. Prosjekteringsverktøy'!B34=Utelukk!$A$3,"",IF('1. Prosjekteringsverktøy'!$D34="","",'1. Prosjekteringsverktøy'!$D34))</f>
        <v/>
      </c>
      <c r="E31" s="78" t="str">
        <f>IF('1. Prosjekteringsverktøy'!B34=Utelukk!$A$3,"",IF(F31&lt;&gt;"",F31,IF(J31&lt;&gt;0,J31&amp;IF(I31&lt;&gt;0,", ","")&amp;I31&amp;IF(H31&lt;&gt;0,", adr. ","")&amp;H31,I31&amp;IF(H31&lt;&gt;0,", adr. ","")&amp;H31)))</f>
        <v/>
      </c>
      <c r="F31" s="154"/>
      <c r="G31" s="158"/>
      <c r="H31" s="162"/>
      <c r="I31" s="80"/>
      <c r="J31" s="77"/>
      <c r="K31" s="78" t="str">
        <f>IF(AND('1. Prosjekteringsverktøy'!$E34="",'1. Prosjekteringsverktøy'!$F34=""),"",IF(AND('1. Prosjekteringsverktøy'!$F34&lt;&gt;0,'1. Prosjekteringsverktøy'!$E34=""),VLOOKUP('1. Prosjekteringsverktøy'!$F34,'Dim, min og maks'!$A$2:$E$54,2,FALSE),IF('1. Prosjekteringsverktøy'!$E34="","",ROUND('1. Prosjekteringsverktøy'!$E34,0))))</f>
        <v/>
      </c>
      <c r="L31" s="79" t="str">
        <f>IFERROR(IF('1. Prosjekteringsverktøy'!$K34&lt;&gt;"",'1. Prosjekteringsverktøy'!$K34,'1. Prosjekteringsverktøy'!$J34),"Feil med Vmin")</f>
        <v/>
      </c>
      <c r="M31" s="91" t="str">
        <f>IF(OR($K31="",$O31="",O31="Bruk rektangulært"),"",($K31/(VLOOKUP($O31,'Dim, min og maks'!$A$2:$E$54,2,FALSE))))</f>
        <v/>
      </c>
      <c r="N31" s="91" t="str">
        <f>IFERROR(IF(OR($L31="",$O31=""),"",($L31/(VLOOKUP($O31,'Dim, min og maks'!$A$2:$E$54,2,FALSE)))),"")</f>
        <v/>
      </c>
      <c r="O31" s="92" t="str">
        <f>IF('1. Prosjekteringsverktøy'!G34&lt;&gt;0,'1. Prosjekteringsverktøy'!G34,IF('1. Prosjekteringsverktøy'!$F34="","",'1. Prosjekteringsverktøy'!$F34))</f>
        <v/>
      </c>
      <c r="P31" s="78" t="str">
        <f>IFERROR(IF($Q31&lt;&gt;0,$Q31,IF(OR($J31="",$O31=""),"",IF($J31=Motortype!$A$2,VLOOKUP($O31,Artikler!$B$1:$C$10,2,FALSE),IF($J31=Motortype!$A$3,VLOOKUP($O31,Artikler!$B$11:$C$19,2,FALSE),IF($J31=Motortype!$A$5,VLOOKUP($O31,Artikler!$B$20:$C$28,2,FALSE),IF($J31=Motortype!$A$4,VLOOKUP($O31,Artikler!$B$29:$C$37,2,FALSE),IF($J31=Motortype!$A$9,VLOOKUP($O31,Artikler!$B$38:$C$46,2,FALSE),IF($J31=Motortype!$A$8,VLOOKUP($O31,Artikler!$B$47:$C$55,2,FALSE),IF($J31=Motortype!$A$7,VLOOKUP($O31,Artikler!$B$56:$C$64,2,FALSE),IF($J31=Motortype!$A$6,VLOOKUP($O31,Artikler!$B$65:$C$73,2,FALSE),IF($J31=Motortype!$A$10,VLOOKUP($O31,Artikler!$B$74:$C$82,2,FALSE),IF($J31=Motortype!$A$11,VLOOKUP($O31,Artikler!$B$83:$C$91,2,FALSE),IF($J31=Motortype!$A$14,VLOOKUP($O31,Artikler!$B$92:$C$100,2,FALSE),IF($J31=Motortype!$A$13,VLOOKUP($O31,Artikler!$B$101:$C$109,2,FALSE),IF($J31=Motortype!$A$15,VLOOKUP($O31,Artikler!$B$110:$C$117,2,FALSE),IF($J31=Motortype!$A$12,VLOOKUP($O31,Artikler!$B$118:$C$126,2,FALSE),IF($J31=Motortype!$A$16,VLOOKUP('3. Bestillingsskjema'!$O31,Artikler!$B$127:$D$134,2,FALSE),"Feil motortype"))))))))))))))))),"Overstyr art.nr")</f>
        <v/>
      </c>
      <c r="Q31" s="80"/>
      <c r="R31" s="78" t="str">
        <f>IF('1. Prosjekteringsverktøy'!B34=Utelukk!$A$3,"",IF(AND(K31="",L31=""),"",IF($K31="","Vmin "&amp;ROUND($L31,0)&amp;" m³/h","Vmaks "&amp;ROUND($K31,0)&amp;IF($L31=""," m³/h",", Vmin "&amp;ROUND($L31,0)&amp;" m³/h"))))</f>
        <v/>
      </c>
      <c r="S31" s="78" t="str">
        <f>IF('1. Prosjekteringsverktøy'!B34=Utelukk!$A$3,"",IF(Q31&lt;&gt;"",IF($P31="","","Artikkelnr: "&amp;$P31&amp;"     Spjeld dim "&amp;$O31),IF($P31="","","Artikkelnr: "&amp;$P31&amp;"     Spjeld dim Ø"&amp;$O31)))</f>
        <v/>
      </c>
    </row>
    <row r="32" spans="1:23" ht="15.6" x14ac:dyDescent="0.3">
      <c r="A32" s="267"/>
      <c r="B32" s="157"/>
      <c r="C32" s="210" t="str">
        <f>IF('1. Prosjekteringsverktøy'!B35=Utelukk!$A$3,"",IF('1. Prosjekteringsverktøy'!$C35="","",'1. Prosjekteringsverktøy'!$C35))</f>
        <v/>
      </c>
      <c r="D32" s="78" t="str">
        <f>IF('1. Prosjekteringsverktøy'!B35=Utelukk!$A$3,"",IF('1. Prosjekteringsverktøy'!$D35="","",'1. Prosjekteringsverktøy'!$D35))</f>
        <v/>
      </c>
      <c r="E32" s="78" t="str">
        <f>IF('1. Prosjekteringsverktøy'!B35=Utelukk!$A$3,"",IF(F32&lt;&gt;"",F32,IF(J32&lt;&gt;0,J32&amp;IF(I32&lt;&gt;0,", ","")&amp;I32&amp;IF(H32&lt;&gt;0,", adr. ","")&amp;H32,I32&amp;IF(H32&lt;&gt;0,", adr. ","")&amp;H32)))</f>
        <v/>
      </c>
      <c r="F32" s="154"/>
      <c r="G32" s="158"/>
      <c r="H32" s="162"/>
      <c r="I32" s="80"/>
      <c r="J32" s="77"/>
      <c r="K32" s="78" t="str">
        <f>IF(AND('1. Prosjekteringsverktøy'!$E35="",'1. Prosjekteringsverktøy'!$F35=""),"",IF(AND('1. Prosjekteringsverktøy'!$F35&lt;&gt;0,'1. Prosjekteringsverktøy'!$E35=""),VLOOKUP('1. Prosjekteringsverktøy'!$F35,'Dim, min og maks'!$A$2:$E$54,2,FALSE),IF('1. Prosjekteringsverktøy'!$E35="","",ROUND('1. Prosjekteringsverktøy'!$E35,0))))</f>
        <v/>
      </c>
      <c r="L32" s="79" t="str">
        <f>IFERROR(IF('1. Prosjekteringsverktøy'!$K35&lt;&gt;"",'1. Prosjekteringsverktøy'!$K35,'1. Prosjekteringsverktøy'!$J35),"Feil med Vmin")</f>
        <v/>
      </c>
      <c r="M32" s="91" t="str">
        <f>IF(OR($K32="",$O32="",O32="Bruk rektangulært"),"",($K32/(VLOOKUP($O32,'Dim, min og maks'!$A$2:$E$54,2,FALSE))))</f>
        <v/>
      </c>
      <c r="N32" s="91" t="str">
        <f>IFERROR(IF(OR($L32="",$O32=""),"",($L32/(VLOOKUP($O32,'Dim, min og maks'!$A$2:$E$54,2,FALSE)))),"")</f>
        <v/>
      </c>
      <c r="O32" s="92" t="str">
        <f>IF('1. Prosjekteringsverktøy'!G35&lt;&gt;0,'1. Prosjekteringsverktøy'!G35,IF('1. Prosjekteringsverktøy'!$F35="","",'1. Prosjekteringsverktøy'!$F35))</f>
        <v/>
      </c>
      <c r="P32" s="78" t="str">
        <f>IFERROR(IF($Q32&lt;&gt;0,$Q32,IF(OR($J32="",$O32=""),"",IF($J32=Motortype!$A$2,VLOOKUP($O32,Artikler!$B$1:$C$10,2,FALSE),IF($J32=Motortype!$A$3,VLOOKUP($O32,Artikler!$B$11:$C$19,2,FALSE),IF($J32=Motortype!$A$5,VLOOKUP($O32,Artikler!$B$20:$C$28,2,FALSE),IF($J32=Motortype!$A$4,VLOOKUP($O32,Artikler!$B$29:$C$37,2,FALSE),IF($J32=Motortype!$A$9,VLOOKUP($O32,Artikler!$B$38:$C$46,2,FALSE),IF($J32=Motortype!$A$8,VLOOKUP($O32,Artikler!$B$47:$C$55,2,FALSE),IF($J32=Motortype!$A$7,VLOOKUP($O32,Artikler!$B$56:$C$64,2,FALSE),IF($J32=Motortype!$A$6,VLOOKUP($O32,Artikler!$B$65:$C$73,2,FALSE),IF($J32=Motortype!$A$10,VLOOKUP($O32,Artikler!$B$74:$C$82,2,FALSE),IF($J32=Motortype!$A$11,VLOOKUP($O32,Artikler!$B$83:$C$91,2,FALSE),IF($J32=Motortype!$A$14,VLOOKUP($O32,Artikler!$B$92:$C$100,2,FALSE),IF($J32=Motortype!$A$13,VLOOKUP($O32,Artikler!$B$101:$C$109,2,FALSE),IF($J32=Motortype!$A$15,VLOOKUP($O32,Artikler!$B$110:$C$117,2,FALSE),IF($J32=Motortype!$A$12,VLOOKUP($O32,Artikler!$B$118:$C$126,2,FALSE),IF($J32=Motortype!$A$16,VLOOKUP('3. Bestillingsskjema'!$O32,Artikler!$B$127:$D$134,2,FALSE),"Feil motortype"))))))))))))))))),"Overstyr art.nr")</f>
        <v/>
      </c>
      <c r="Q32" s="80"/>
      <c r="R32" s="78" t="str">
        <f>IF('1. Prosjekteringsverktøy'!B35=Utelukk!$A$3,"",IF(AND(K32="",L32=""),"",IF($K32="","Vmin "&amp;ROUND($L32,0)&amp;" m³/h","Vmaks "&amp;ROUND($K32,0)&amp;IF($L32=""," m³/h",", Vmin "&amp;ROUND($L32,0)&amp;" m³/h"))))</f>
        <v/>
      </c>
      <c r="S32" s="78" t="str">
        <f>IF('1. Prosjekteringsverktøy'!B35=Utelukk!$A$3,"",IF(Q32&lt;&gt;"",IF($P32="","","Artikkelnr: "&amp;$P32&amp;"     Spjeld dim "&amp;$O32),IF($P32="","","Artikkelnr: "&amp;$P32&amp;"     Spjeld dim Ø"&amp;$O32)))</f>
        <v/>
      </c>
    </row>
    <row r="33" spans="1:19" ht="15.6" x14ac:dyDescent="0.3">
      <c r="A33" s="267"/>
      <c r="B33" s="157"/>
      <c r="C33" s="210" t="str">
        <f>IF('1. Prosjekteringsverktøy'!B36=Utelukk!$A$3,"",IF('1. Prosjekteringsverktøy'!$C36="","",'1. Prosjekteringsverktøy'!$C36))</f>
        <v/>
      </c>
      <c r="D33" s="78" t="str">
        <f>IF('1. Prosjekteringsverktøy'!B36=Utelukk!$A$3,"",IF('1. Prosjekteringsverktøy'!$D36="","",'1. Prosjekteringsverktøy'!$D36))</f>
        <v/>
      </c>
      <c r="E33" s="78" t="str">
        <f>IF('1. Prosjekteringsverktøy'!B36=Utelukk!$A$3,"",IF(F33&lt;&gt;"",F33,IF(J33&lt;&gt;0,J33&amp;IF(I33&lt;&gt;0,", ","")&amp;I33&amp;IF(H33&lt;&gt;0,", adr. ","")&amp;H33,I33&amp;IF(H33&lt;&gt;0,", adr. ","")&amp;H33)))</f>
        <v/>
      </c>
      <c r="F33" s="154"/>
      <c r="G33" s="158"/>
      <c r="H33" s="162"/>
      <c r="I33" s="80"/>
      <c r="J33" s="77"/>
      <c r="K33" s="78" t="str">
        <f>IF(AND('1. Prosjekteringsverktøy'!$E36="",'1. Prosjekteringsverktøy'!$F36=""),"",IF(AND('1. Prosjekteringsverktøy'!$F36&lt;&gt;0,'1. Prosjekteringsverktøy'!$E36=""),VLOOKUP('1. Prosjekteringsverktøy'!$F36,'Dim, min og maks'!$A$2:$E$54,2,FALSE),IF('1. Prosjekteringsverktøy'!$E36="","",ROUND('1. Prosjekteringsverktøy'!$E36,0))))</f>
        <v/>
      </c>
      <c r="L33" s="79" t="str">
        <f>IFERROR(IF('1. Prosjekteringsverktøy'!$K36&lt;&gt;"",'1. Prosjekteringsverktøy'!$K36,'1. Prosjekteringsverktøy'!$J36),"Feil med Vmin")</f>
        <v/>
      </c>
      <c r="M33" s="91" t="str">
        <f>IF(OR($K33="",$O33="",O33="Bruk rektangulært"),"",($K33/(VLOOKUP($O33,'Dim, min og maks'!$A$2:$E$54,2,FALSE))))</f>
        <v/>
      </c>
      <c r="N33" s="91" t="str">
        <f>IFERROR(IF(OR($L33="",$O33=""),"",($L33/(VLOOKUP($O33,'Dim, min og maks'!$A$2:$E$54,2,FALSE)))),"")</f>
        <v/>
      </c>
      <c r="O33" s="92" t="str">
        <f>IF('1. Prosjekteringsverktøy'!G36&lt;&gt;0,'1. Prosjekteringsverktøy'!G36,IF('1. Prosjekteringsverktøy'!$F36="","",'1. Prosjekteringsverktøy'!$F36))</f>
        <v/>
      </c>
      <c r="P33" s="78" t="str">
        <f>IFERROR(IF($Q33&lt;&gt;0,$Q33,IF(OR($J33="",$O33=""),"",IF($J33=Motortype!$A$2,VLOOKUP($O33,Artikler!$B$1:$C$10,2,FALSE),IF($J33=Motortype!$A$3,VLOOKUP($O33,Artikler!$B$11:$C$19,2,FALSE),IF($J33=Motortype!$A$5,VLOOKUP($O33,Artikler!$B$20:$C$28,2,FALSE),IF($J33=Motortype!$A$4,VLOOKUP($O33,Artikler!$B$29:$C$37,2,FALSE),IF($J33=Motortype!$A$9,VLOOKUP($O33,Artikler!$B$38:$C$46,2,FALSE),IF($J33=Motortype!$A$8,VLOOKUP($O33,Artikler!$B$47:$C$55,2,FALSE),IF($J33=Motortype!$A$7,VLOOKUP($O33,Artikler!$B$56:$C$64,2,FALSE),IF($J33=Motortype!$A$6,VLOOKUP($O33,Artikler!$B$65:$C$73,2,FALSE),IF($J33=Motortype!$A$10,VLOOKUP($O33,Artikler!$B$74:$C$82,2,FALSE),IF($J33=Motortype!$A$11,VLOOKUP($O33,Artikler!$B$83:$C$91,2,FALSE),IF($J33=Motortype!$A$14,VLOOKUP($O33,Artikler!$B$92:$C$100,2,FALSE),IF($J33=Motortype!$A$13,VLOOKUP($O33,Artikler!$B$101:$C$109,2,FALSE),IF($J33=Motortype!$A$15,VLOOKUP($O33,Artikler!$B$110:$C$117,2,FALSE),IF($J33=Motortype!$A$12,VLOOKUP($O33,Artikler!$B$118:$C$126,2,FALSE),IF($J33=Motortype!$A$16,VLOOKUP('3. Bestillingsskjema'!$O33,Artikler!$B$127:$D$134,2,FALSE),"Feil motortype"))))))))))))))))),"Overstyr art.nr")</f>
        <v/>
      </c>
      <c r="Q33" s="80"/>
      <c r="R33" s="78" t="str">
        <f>IF('1. Prosjekteringsverktøy'!B36=Utelukk!$A$3,"",IF(AND(K33="",L33=""),"",IF($K33="","Vmin "&amp;ROUND($L33,0)&amp;" m³/h","Vmaks "&amp;ROUND($K33,0)&amp;IF($L33=""," m³/h",", Vmin "&amp;ROUND($L33,0)&amp;" m³/h"))))</f>
        <v/>
      </c>
      <c r="S33" s="78" t="str">
        <f>IF('1. Prosjekteringsverktøy'!B36=Utelukk!$A$3,"",IF(Q33&lt;&gt;"",IF($P33="","","Artikkelnr: "&amp;$P33&amp;"     Spjeld dim "&amp;$O33),IF($P33="","","Artikkelnr: "&amp;$P33&amp;"     Spjeld dim Ø"&amp;$O33)))</f>
        <v/>
      </c>
    </row>
    <row r="34" spans="1:19" ht="15.6" x14ac:dyDescent="0.3">
      <c r="A34" s="267"/>
      <c r="B34" s="157"/>
      <c r="C34" s="210" t="str">
        <f>IF('1. Prosjekteringsverktøy'!B37=Utelukk!$A$3,"",IF('1. Prosjekteringsverktøy'!$C37="","",'1. Prosjekteringsverktøy'!$C37))</f>
        <v/>
      </c>
      <c r="D34" s="78" t="str">
        <f>IF('1. Prosjekteringsverktøy'!B37=Utelukk!$A$3,"",IF('1. Prosjekteringsverktøy'!$D37="","",'1. Prosjekteringsverktøy'!$D37))</f>
        <v/>
      </c>
      <c r="E34" s="78" t="str">
        <f>IF('1. Prosjekteringsverktøy'!B37=Utelukk!$A$3,"",IF(F34&lt;&gt;"",F34,IF(J34&lt;&gt;0,J34&amp;IF(I34&lt;&gt;0,", ","")&amp;I34&amp;IF(H34&lt;&gt;0,", adr. ","")&amp;H34,I34&amp;IF(H34&lt;&gt;0,", adr. ","")&amp;H34)))</f>
        <v/>
      </c>
      <c r="F34" s="154"/>
      <c r="G34" s="158"/>
      <c r="H34" s="162"/>
      <c r="I34" s="80"/>
      <c r="J34" s="77"/>
      <c r="K34" s="78" t="str">
        <f>IF(AND('1. Prosjekteringsverktøy'!$E37="",'1. Prosjekteringsverktøy'!$F37=""),"",IF(AND('1. Prosjekteringsverktøy'!$F37&lt;&gt;0,'1. Prosjekteringsverktøy'!$E37=""),VLOOKUP('1. Prosjekteringsverktøy'!$F37,'Dim, min og maks'!$A$2:$E$54,2,FALSE),IF('1. Prosjekteringsverktøy'!$E37="","",ROUND('1. Prosjekteringsverktøy'!$E37,0))))</f>
        <v/>
      </c>
      <c r="L34" s="79" t="str">
        <f>IFERROR(IF('1. Prosjekteringsverktøy'!$K37&lt;&gt;"",'1. Prosjekteringsverktøy'!$K37,'1. Prosjekteringsverktøy'!$J37),"Feil med Vmin")</f>
        <v/>
      </c>
      <c r="M34" s="91" t="str">
        <f>IF(OR($K34="",$O34="",O34="Bruk rektangulært"),"",($K34/(VLOOKUP($O34,'Dim, min og maks'!$A$2:$E$54,2,FALSE))))</f>
        <v/>
      </c>
      <c r="N34" s="91" t="str">
        <f>IFERROR(IF(OR($L34="",$O34=""),"",($L34/(VLOOKUP($O34,'Dim, min og maks'!$A$2:$E$54,2,FALSE)))),"")</f>
        <v/>
      </c>
      <c r="O34" s="92" t="str">
        <f>IF('1. Prosjekteringsverktøy'!G37&lt;&gt;0,'1. Prosjekteringsverktøy'!G37,IF('1. Prosjekteringsverktøy'!$F37="","",'1. Prosjekteringsverktøy'!$F37))</f>
        <v/>
      </c>
      <c r="P34" s="78" t="str">
        <f>IFERROR(IF($Q34&lt;&gt;0,$Q34,IF(OR($J34="",$O34=""),"",IF($J34=Motortype!$A$2,VLOOKUP($O34,Artikler!$B$1:$C$10,2,FALSE),IF($J34=Motortype!$A$3,VLOOKUP($O34,Artikler!$B$11:$C$19,2,FALSE),IF($J34=Motortype!$A$5,VLOOKUP($O34,Artikler!$B$20:$C$28,2,FALSE),IF($J34=Motortype!$A$4,VLOOKUP($O34,Artikler!$B$29:$C$37,2,FALSE),IF($J34=Motortype!$A$9,VLOOKUP($O34,Artikler!$B$38:$C$46,2,FALSE),IF($J34=Motortype!$A$8,VLOOKUP($O34,Artikler!$B$47:$C$55,2,FALSE),IF($J34=Motortype!$A$7,VLOOKUP($O34,Artikler!$B$56:$C$64,2,FALSE),IF($J34=Motortype!$A$6,VLOOKUP($O34,Artikler!$B$65:$C$73,2,FALSE),IF($J34=Motortype!$A$10,VLOOKUP($O34,Artikler!$B$74:$C$82,2,FALSE),IF($J34=Motortype!$A$11,VLOOKUP($O34,Artikler!$B$83:$C$91,2,FALSE),IF($J34=Motortype!$A$14,VLOOKUP($O34,Artikler!$B$92:$C$100,2,FALSE),IF($J34=Motortype!$A$13,VLOOKUP($O34,Artikler!$B$101:$C$109,2,FALSE),IF($J34=Motortype!$A$15,VLOOKUP($O34,Artikler!$B$110:$C$117,2,FALSE),IF($J34=Motortype!$A$12,VLOOKUP($O34,Artikler!$B$118:$C$126,2,FALSE),IF($J34=Motortype!$A$16,VLOOKUP('3. Bestillingsskjema'!$O34,Artikler!$B$127:$D$134,2,FALSE),"Feil motortype"))))))))))))))))),"Overstyr art.nr")</f>
        <v/>
      </c>
      <c r="Q34" s="80"/>
      <c r="R34" s="78" t="str">
        <f>IF('1. Prosjekteringsverktøy'!B37=Utelukk!$A$3,"",IF(AND(K34="",L34=""),"",IF($K34="","Vmin "&amp;ROUND($L34,0)&amp;" m³/h","Vmaks "&amp;ROUND($K34,0)&amp;IF($L34=""," m³/h",", Vmin "&amp;ROUND($L34,0)&amp;" m³/h"))))</f>
        <v/>
      </c>
      <c r="S34" s="78" t="str">
        <f>IF('1. Prosjekteringsverktøy'!B37=Utelukk!$A$3,"",IF(Q34&lt;&gt;"",IF($P34="","","Artikkelnr: "&amp;$P34&amp;"     Spjeld dim "&amp;$O34),IF($P34="","","Artikkelnr: "&amp;$P34&amp;"     Spjeld dim Ø"&amp;$O34)))</f>
        <v/>
      </c>
    </row>
    <row r="35" spans="1:19" ht="15.6" x14ac:dyDescent="0.3">
      <c r="A35" s="266" t="s">
        <v>324</v>
      </c>
      <c r="B35" s="157"/>
      <c r="C35" s="210" t="str">
        <f>IF('1. Prosjekteringsverktøy'!B38=Utelukk!$A$3,"",IF('1. Prosjekteringsverktøy'!$C38="","",'1. Prosjekteringsverktøy'!$C38))</f>
        <v/>
      </c>
      <c r="D35" s="78" t="str">
        <f>IF('1. Prosjekteringsverktøy'!B38=Utelukk!$A$3,"",IF('1. Prosjekteringsverktøy'!$D38="","",'1. Prosjekteringsverktøy'!$D38))</f>
        <v/>
      </c>
      <c r="E35" s="78" t="str">
        <f>IF('1. Prosjekteringsverktøy'!B38=Utelukk!$A$3,"",IF(F35&lt;&gt;"",F35,IF(J35&lt;&gt;0,J35&amp;IF(I35&lt;&gt;0,", ","")&amp;I35&amp;IF(H35&lt;&gt;0,", adr. ","")&amp;H35,I35&amp;IF(H35&lt;&gt;0,", adr. ","")&amp;H35)))</f>
        <v/>
      </c>
      <c r="F35" s="154"/>
      <c r="G35" s="158"/>
      <c r="H35" s="162"/>
      <c r="I35" s="80"/>
      <c r="J35" s="77"/>
      <c r="K35" s="78" t="str">
        <f>IF(AND('1. Prosjekteringsverktøy'!$E38="",'1. Prosjekteringsverktøy'!$F38=""),"",IF(AND('1. Prosjekteringsverktøy'!$F38&lt;&gt;0,'1. Prosjekteringsverktøy'!$E38=""),VLOOKUP('1. Prosjekteringsverktøy'!$F38,'Dim, min og maks'!$A$2:$E$54,2,FALSE),IF('1. Prosjekteringsverktøy'!$E38="","",ROUND('1. Prosjekteringsverktøy'!$E38,0))))</f>
        <v/>
      </c>
      <c r="L35" s="79" t="str">
        <f>IFERROR(IF('1. Prosjekteringsverktøy'!$K38&lt;&gt;"",'1. Prosjekteringsverktøy'!$K38,'1. Prosjekteringsverktøy'!$J38),"Feil med Vmin")</f>
        <v/>
      </c>
      <c r="M35" s="91" t="str">
        <f>IF(OR($K35="",$O35="",O35="Bruk rektangulært"),"",($K35/(VLOOKUP($O35,'Dim, min og maks'!$A$2:$E$54,2,FALSE))))</f>
        <v/>
      </c>
      <c r="N35" s="91" t="str">
        <f>IFERROR(IF(OR($L35="",$O35=""),"",($L35/(VLOOKUP($O35,'Dim, min og maks'!$A$2:$E$54,2,FALSE)))),"")</f>
        <v/>
      </c>
      <c r="O35" s="92" t="str">
        <f>IF('1. Prosjekteringsverktøy'!G38&lt;&gt;0,'1. Prosjekteringsverktøy'!G38,IF('1. Prosjekteringsverktøy'!$F38="","",'1. Prosjekteringsverktøy'!$F38))</f>
        <v/>
      </c>
      <c r="P35" s="78" t="str">
        <f>IFERROR(IF($Q35&lt;&gt;0,$Q35,IF(OR($J35="",$O35=""),"",IF($J35=Motortype!$A$2,VLOOKUP($O35,Artikler!$B$1:$C$10,2,FALSE),IF($J35=Motortype!$A$3,VLOOKUP($O35,Artikler!$B$11:$C$19,2,FALSE),IF($J35=Motortype!$A$5,VLOOKUP($O35,Artikler!$B$20:$C$28,2,FALSE),IF($J35=Motortype!$A$4,VLOOKUP($O35,Artikler!$B$29:$C$37,2,FALSE),IF($J35=Motortype!$A$9,VLOOKUP($O35,Artikler!$B$38:$C$46,2,FALSE),IF($J35=Motortype!$A$8,VLOOKUP($O35,Artikler!$B$47:$C$55,2,FALSE),IF($J35=Motortype!$A$7,VLOOKUP($O35,Artikler!$B$56:$C$64,2,FALSE),IF($J35=Motortype!$A$6,VLOOKUP($O35,Artikler!$B$65:$C$73,2,FALSE),IF($J35=Motortype!$A$10,VLOOKUP($O35,Artikler!$B$74:$C$82,2,FALSE),IF($J35=Motortype!$A$11,VLOOKUP($O35,Artikler!$B$83:$C$91,2,FALSE),IF($J35=Motortype!$A$14,VLOOKUP($O35,Artikler!$B$92:$C$100,2,FALSE),IF($J35=Motortype!$A$13,VLOOKUP($O35,Artikler!$B$101:$C$109,2,FALSE),IF($J35=Motortype!$A$15,VLOOKUP($O35,Artikler!$B$110:$C$117,2,FALSE),IF($J35=Motortype!$A$12,VLOOKUP($O35,Artikler!$B$118:$C$126,2,FALSE),IF($J35=Motortype!$A$16,VLOOKUP('3. Bestillingsskjema'!$O35,Artikler!$B$127:$D$134,2,FALSE),"Feil motortype"))))))))))))))))),"Overstyr art.nr")</f>
        <v/>
      </c>
      <c r="Q35" s="80"/>
      <c r="R35" s="78" t="str">
        <f>IF('1. Prosjekteringsverktøy'!B38=Utelukk!$A$3,"",IF(AND(K35="",L35=""),"",IF($K35="","Vmin "&amp;ROUND($L35,0)&amp;" m³/h","Vmaks "&amp;ROUND($K35,0)&amp;IF($L35=""," m³/h",", Vmin "&amp;ROUND($L35,0)&amp;" m³/h"))))</f>
        <v/>
      </c>
      <c r="S35" s="78" t="str">
        <f>IF('1. Prosjekteringsverktøy'!B38=Utelukk!$A$3,"",IF(Q35&lt;&gt;"",IF($P35="","","Artikkelnr: "&amp;$P35&amp;"     Spjeld dim "&amp;$O35),IF($P35="","","Artikkelnr: "&amp;$P35&amp;"     Spjeld dim Ø"&amp;$O35)))</f>
        <v/>
      </c>
    </row>
    <row r="36" spans="1:19" ht="15.6" x14ac:dyDescent="0.3">
      <c r="A36" s="267"/>
      <c r="B36" s="157"/>
      <c r="C36" s="210" t="str">
        <f>IF('1. Prosjekteringsverktøy'!B39=Utelukk!$A$3,"",IF('1. Prosjekteringsverktøy'!$C39="","",'1. Prosjekteringsverktøy'!$C39))</f>
        <v/>
      </c>
      <c r="D36" s="78" t="str">
        <f>IF('1. Prosjekteringsverktøy'!B39=Utelukk!$A$3,"",IF('1. Prosjekteringsverktøy'!$D39="","",'1. Prosjekteringsverktøy'!$D39))</f>
        <v/>
      </c>
      <c r="E36" s="78" t="str">
        <f>IF('1. Prosjekteringsverktøy'!B39=Utelukk!$A$3,"",IF(F36&lt;&gt;"",F36,IF(J36&lt;&gt;0,J36&amp;IF(I36&lt;&gt;0,", ","")&amp;I36&amp;IF(H36&lt;&gt;0,", adr. ","")&amp;H36,I36&amp;IF(H36&lt;&gt;0,", adr. ","")&amp;H36)))</f>
        <v/>
      </c>
      <c r="F36" s="154"/>
      <c r="G36" s="158"/>
      <c r="H36" s="162"/>
      <c r="I36" s="80"/>
      <c r="J36" s="77"/>
      <c r="K36" s="78" t="str">
        <f>IF(AND('1. Prosjekteringsverktøy'!$E39="",'1. Prosjekteringsverktøy'!$F39=""),"",IF(AND('1. Prosjekteringsverktøy'!$F39&lt;&gt;0,'1. Prosjekteringsverktøy'!$E39=""),VLOOKUP('1. Prosjekteringsverktøy'!$F39,'Dim, min og maks'!$A$2:$E$54,2,FALSE),IF('1. Prosjekteringsverktøy'!$E39="","",ROUND('1. Prosjekteringsverktøy'!$E39,0))))</f>
        <v/>
      </c>
      <c r="L36" s="79" t="str">
        <f>IFERROR(IF('1. Prosjekteringsverktøy'!$K39&lt;&gt;"",'1. Prosjekteringsverktøy'!$K39,'1. Prosjekteringsverktøy'!$J39),"Feil med Vmin")</f>
        <v/>
      </c>
      <c r="M36" s="91" t="str">
        <f>IF(OR($K36="",$O36="",O36="Bruk rektangulært"),"",($K36/(VLOOKUP($O36,'Dim, min og maks'!$A$2:$E$54,2,FALSE))))</f>
        <v/>
      </c>
      <c r="N36" s="91" t="str">
        <f>IFERROR(IF(OR($L36="",$O36=""),"",($L36/(VLOOKUP($O36,'Dim, min og maks'!$A$2:$E$54,2,FALSE)))),"")</f>
        <v/>
      </c>
      <c r="O36" s="92" t="str">
        <f>IF('1. Prosjekteringsverktøy'!G39&lt;&gt;0,'1. Prosjekteringsverktøy'!G39,IF('1. Prosjekteringsverktøy'!$F39="","",'1. Prosjekteringsverktøy'!$F39))</f>
        <v/>
      </c>
      <c r="P36" s="78" t="str">
        <f>IFERROR(IF($Q36&lt;&gt;0,$Q36,IF(OR($J36="",$O36=""),"",IF($J36=Motortype!$A$2,VLOOKUP($O36,Artikler!$B$1:$C$10,2,FALSE),IF($J36=Motortype!$A$3,VLOOKUP($O36,Artikler!$B$11:$C$19,2,FALSE),IF($J36=Motortype!$A$5,VLOOKUP($O36,Artikler!$B$20:$C$28,2,FALSE),IF($J36=Motortype!$A$4,VLOOKUP($O36,Artikler!$B$29:$C$37,2,FALSE),IF($J36=Motortype!$A$9,VLOOKUP($O36,Artikler!$B$38:$C$46,2,FALSE),IF($J36=Motortype!$A$8,VLOOKUP($O36,Artikler!$B$47:$C$55,2,FALSE),IF($J36=Motortype!$A$7,VLOOKUP($O36,Artikler!$B$56:$C$64,2,FALSE),IF($J36=Motortype!$A$6,VLOOKUP($O36,Artikler!$B$65:$C$73,2,FALSE),IF($J36=Motortype!$A$10,VLOOKUP($O36,Artikler!$B$74:$C$82,2,FALSE),IF($J36=Motortype!$A$11,VLOOKUP($O36,Artikler!$B$83:$C$91,2,FALSE),IF($J36=Motortype!$A$14,VLOOKUP($O36,Artikler!$B$92:$C$100,2,FALSE),IF($J36=Motortype!$A$13,VLOOKUP($O36,Artikler!$B$101:$C$109,2,FALSE),IF($J36=Motortype!$A$15,VLOOKUP($O36,Artikler!$B$110:$C$117,2,FALSE),IF($J36=Motortype!$A$12,VLOOKUP($O36,Artikler!$B$118:$C$126,2,FALSE),IF($J36=Motortype!$A$16,VLOOKUP('3. Bestillingsskjema'!$O36,Artikler!$B$127:$D$134,2,FALSE),"Feil motortype"))))))))))))))))),"Overstyr art.nr")</f>
        <v/>
      </c>
      <c r="Q36" s="80"/>
      <c r="R36" s="78" t="str">
        <f>IF('1. Prosjekteringsverktøy'!B39=Utelukk!$A$3,"",IF(AND(K36="",L36=""),"",IF($K36="","Vmin "&amp;ROUND($L36,0)&amp;" m³/h","Vmaks "&amp;ROUND($K36,0)&amp;IF($L36=""," m³/h",", Vmin "&amp;ROUND($L36,0)&amp;" m³/h"))))</f>
        <v/>
      </c>
      <c r="S36" s="78" t="str">
        <f>IF('1. Prosjekteringsverktøy'!B39=Utelukk!$A$3,"",IF(Q36&lt;&gt;"",IF($P36="","","Artikkelnr: "&amp;$P36&amp;"     Spjeld dim "&amp;$O36),IF($P36="","","Artikkelnr: "&amp;$P36&amp;"     Spjeld dim Ø"&amp;$O36)))</f>
        <v/>
      </c>
    </row>
    <row r="37" spans="1:19" ht="15.6" x14ac:dyDescent="0.3">
      <c r="A37" s="267"/>
      <c r="B37" s="157"/>
      <c r="C37" s="210" t="str">
        <f>IF('1. Prosjekteringsverktøy'!B40=Utelukk!$A$3,"",IF('1. Prosjekteringsverktøy'!$C40="","",'1. Prosjekteringsverktøy'!$C40))</f>
        <v/>
      </c>
      <c r="D37" s="78" t="str">
        <f>IF('1. Prosjekteringsverktøy'!B40=Utelukk!$A$3,"",IF('1. Prosjekteringsverktøy'!$D40="","",'1. Prosjekteringsverktøy'!$D40))</f>
        <v/>
      </c>
      <c r="E37" s="78" t="str">
        <f>IF('1. Prosjekteringsverktøy'!B40=Utelukk!$A$3,"",IF(F37&lt;&gt;"",F37,IF(J37&lt;&gt;0,J37&amp;IF(I37&lt;&gt;0,", ","")&amp;I37&amp;IF(H37&lt;&gt;0,", adr. ","")&amp;H37,I37&amp;IF(H37&lt;&gt;0,", adr. ","")&amp;H37)))</f>
        <v/>
      </c>
      <c r="F37" s="154"/>
      <c r="G37" s="158"/>
      <c r="H37" s="162"/>
      <c r="I37" s="80"/>
      <c r="J37" s="77"/>
      <c r="K37" s="78" t="str">
        <f>IF(AND('1. Prosjekteringsverktøy'!$E40="",'1. Prosjekteringsverktøy'!$F40=""),"",IF(AND('1. Prosjekteringsverktøy'!$F40&lt;&gt;0,'1. Prosjekteringsverktøy'!$E40=""),VLOOKUP('1. Prosjekteringsverktøy'!$F40,'Dim, min og maks'!$A$2:$E$54,2,FALSE),IF('1. Prosjekteringsverktøy'!$E40="","",ROUND('1. Prosjekteringsverktøy'!$E40,0))))</f>
        <v/>
      </c>
      <c r="L37" s="79" t="str">
        <f>IFERROR(IF('1. Prosjekteringsverktøy'!$K40&lt;&gt;"",'1. Prosjekteringsverktøy'!$K40,'1. Prosjekteringsverktøy'!$J40),"Feil med Vmin")</f>
        <v/>
      </c>
      <c r="M37" s="91" t="str">
        <f>IF(OR($K37="",$O37="",O37="Bruk rektangulært"),"",($K37/(VLOOKUP($O37,'Dim, min og maks'!$A$2:$E$54,2,FALSE))))</f>
        <v/>
      </c>
      <c r="N37" s="91" t="str">
        <f>IFERROR(IF(OR($L37="",$O37=""),"",($L37/(VLOOKUP($O37,'Dim, min og maks'!$A$2:$E$54,2,FALSE)))),"")</f>
        <v/>
      </c>
      <c r="O37" s="92" t="str">
        <f>IF('1. Prosjekteringsverktøy'!G40&lt;&gt;0,'1. Prosjekteringsverktøy'!G40,IF('1. Prosjekteringsverktøy'!$F40="","",'1. Prosjekteringsverktøy'!$F40))</f>
        <v/>
      </c>
      <c r="P37" s="78" t="str">
        <f>IFERROR(IF($Q37&lt;&gt;0,$Q37,IF(OR($J37="",$O37=""),"",IF($J37=Motortype!$A$2,VLOOKUP($O37,Artikler!$B$1:$C$10,2,FALSE),IF($J37=Motortype!$A$3,VLOOKUP($O37,Artikler!$B$11:$C$19,2,FALSE),IF($J37=Motortype!$A$5,VLOOKUP($O37,Artikler!$B$20:$C$28,2,FALSE),IF($J37=Motortype!$A$4,VLOOKUP($O37,Artikler!$B$29:$C$37,2,FALSE),IF($J37=Motortype!$A$9,VLOOKUP($O37,Artikler!$B$38:$C$46,2,FALSE),IF($J37=Motortype!$A$8,VLOOKUP($O37,Artikler!$B$47:$C$55,2,FALSE),IF($J37=Motortype!$A$7,VLOOKUP($O37,Artikler!$B$56:$C$64,2,FALSE),IF($J37=Motortype!$A$6,VLOOKUP($O37,Artikler!$B$65:$C$73,2,FALSE),IF($J37=Motortype!$A$10,VLOOKUP($O37,Artikler!$B$74:$C$82,2,FALSE),IF($J37=Motortype!$A$11,VLOOKUP($O37,Artikler!$B$83:$C$91,2,FALSE),IF($J37=Motortype!$A$14,VLOOKUP($O37,Artikler!$B$92:$C$100,2,FALSE),IF($J37=Motortype!$A$13,VLOOKUP($O37,Artikler!$B$101:$C$109,2,FALSE),IF($J37=Motortype!$A$15,VLOOKUP($O37,Artikler!$B$110:$C$117,2,FALSE),IF($J37=Motortype!$A$12,VLOOKUP($O37,Artikler!$B$118:$C$126,2,FALSE),IF($J37=Motortype!$A$16,VLOOKUP('3. Bestillingsskjema'!$O37,Artikler!$B$127:$D$134,2,FALSE),"Feil motortype"))))))))))))))))),"Overstyr art.nr")</f>
        <v/>
      </c>
      <c r="Q37" s="80"/>
      <c r="R37" s="78" t="str">
        <f>IF('1. Prosjekteringsverktøy'!B40=Utelukk!$A$3,"",IF(AND(K37="",L37=""),"",IF($K37="","Vmin "&amp;ROUND($L37,0)&amp;" m³/h","Vmaks "&amp;ROUND($K37,0)&amp;IF($L37=""," m³/h",", Vmin "&amp;ROUND($L37,0)&amp;" m³/h"))))</f>
        <v/>
      </c>
      <c r="S37" s="78" t="str">
        <f>IF('1. Prosjekteringsverktøy'!B40=Utelukk!$A$3,"",IF(Q37&lt;&gt;"",IF($P37="","","Artikkelnr: "&amp;$P37&amp;"     Spjeld dim "&amp;$O37),IF($P37="","","Artikkelnr: "&amp;$P37&amp;"     Spjeld dim Ø"&amp;$O37)))</f>
        <v/>
      </c>
    </row>
    <row r="38" spans="1:19" ht="15.6" x14ac:dyDescent="0.3">
      <c r="A38" s="267"/>
      <c r="B38" s="157"/>
      <c r="C38" s="210" t="str">
        <f>IF('1. Prosjekteringsverktøy'!B41=Utelukk!$A$3,"",IF('1. Prosjekteringsverktøy'!$C41="","",'1. Prosjekteringsverktøy'!$C41))</f>
        <v/>
      </c>
      <c r="D38" s="78" t="str">
        <f>IF('1. Prosjekteringsverktøy'!B41=Utelukk!$A$3,"",IF('1. Prosjekteringsverktøy'!$D41="","",'1. Prosjekteringsverktøy'!$D41))</f>
        <v/>
      </c>
      <c r="E38" s="78" t="str">
        <f>IF('1. Prosjekteringsverktøy'!B41=Utelukk!$A$3,"",IF(F38&lt;&gt;"",F38,IF(J38&lt;&gt;0,J38&amp;IF(I38&lt;&gt;0,", ","")&amp;I38&amp;IF(H38&lt;&gt;0,", adr. ","")&amp;H38,I38&amp;IF(H38&lt;&gt;0,", adr. ","")&amp;H38)))</f>
        <v/>
      </c>
      <c r="F38" s="154"/>
      <c r="G38" s="158"/>
      <c r="H38" s="162"/>
      <c r="I38" s="80"/>
      <c r="J38" s="77"/>
      <c r="K38" s="78" t="str">
        <f>IF(AND('1. Prosjekteringsverktøy'!$E41="",'1. Prosjekteringsverktøy'!$F41=""),"",IF(AND('1. Prosjekteringsverktøy'!$F41&lt;&gt;0,'1. Prosjekteringsverktøy'!$E41=""),VLOOKUP('1. Prosjekteringsverktøy'!$F41,'Dim, min og maks'!$A$2:$E$54,2,FALSE),IF('1. Prosjekteringsverktøy'!$E41="","",ROUND('1. Prosjekteringsverktøy'!$E41,0))))</f>
        <v/>
      </c>
      <c r="L38" s="79" t="str">
        <f>IFERROR(IF('1. Prosjekteringsverktøy'!$K41&lt;&gt;"",'1. Prosjekteringsverktøy'!$K41,'1. Prosjekteringsverktøy'!$J41),"Feil med Vmin")</f>
        <v/>
      </c>
      <c r="M38" s="91" t="str">
        <f>IF(OR($K38="",$O38="",O38="Bruk rektangulært"),"",($K38/(VLOOKUP($O38,'Dim, min og maks'!$A$2:$E$54,2,FALSE))))</f>
        <v/>
      </c>
      <c r="N38" s="91" t="str">
        <f>IFERROR(IF(OR($L38="",$O38=""),"",($L38/(VLOOKUP($O38,'Dim, min og maks'!$A$2:$E$54,2,FALSE)))),"")</f>
        <v/>
      </c>
      <c r="O38" s="92" t="str">
        <f>IF('1. Prosjekteringsverktøy'!G41&lt;&gt;0,'1. Prosjekteringsverktøy'!G41,IF('1. Prosjekteringsverktøy'!$F41="","",'1. Prosjekteringsverktøy'!$F41))</f>
        <v/>
      </c>
      <c r="P38" s="78" t="str">
        <f>IFERROR(IF($Q38&lt;&gt;0,$Q38,IF(OR($J38="",$O38=""),"",IF($J38=Motortype!$A$2,VLOOKUP($O38,Artikler!$B$1:$C$10,2,FALSE),IF($J38=Motortype!$A$3,VLOOKUP($O38,Artikler!$B$11:$C$19,2,FALSE),IF($J38=Motortype!$A$5,VLOOKUP($O38,Artikler!$B$20:$C$28,2,FALSE),IF($J38=Motortype!$A$4,VLOOKUP($O38,Artikler!$B$29:$C$37,2,FALSE),IF($J38=Motortype!$A$9,VLOOKUP($O38,Artikler!$B$38:$C$46,2,FALSE),IF($J38=Motortype!$A$8,VLOOKUP($O38,Artikler!$B$47:$C$55,2,FALSE),IF($J38=Motortype!$A$7,VLOOKUP($O38,Artikler!$B$56:$C$64,2,FALSE),IF($J38=Motortype!$A$6,VLOOKUP($O38,Artikler!$B$65:$C$73,2,FALSE),IF($J38=Motortype!$A$10,VLOOKUP($O38,Artikler!$B$74:$C$82,2,FALSE),IF($J38=Motortype!$A$11,VLOOKUP($O38,Artikler!$B$83:$C$91,2,FALSE),IF($J38=Motortype!$A$14,VLOOKUP($O38,Artikler!$B$92:$C$100,2,FALSE),IF($J38=Motortype!$A$13,VLOOKUP($O38,Artikler!$B$101:$C$109,2,FALSE),IF($J38=Motortype!$A$15,VLOOKUP($O38,Artikler!$B$110:$C$117,2,FALSE),IF($J38=Motortype!$A$12,VLOOKUP($O38,Artikler!$B$118:$C$126,2,FALSE),IF($J38=Motortype!$A$16,VLOOKUP('3. Bestillingsskjema'!$O38,Artikler!$B$127:$D$134,2,FALSE),"Feil motortype"))))))))))))))))),"Overstyr art.nr")</f>
        <v/>
      </c>
      <c r="Q38" s="80"/>
      <c r="R38" s="78" t="str">
        <f>IF('1. Prosjekteringsverktøy'!B41=Utelukk!$A$3,"",IF(AND(K38="",L38=""),"",IF($K38="","Vmin "&amp;ROUND($L38,0)&amp;" m³/h","Vmaks "&amp;ROUND($K38,0)&amp;IF($L38=""," m³/h",", Vmin "&amp;ROUND($L38,0)&amp;" m³/h"))))</f>
        <v/>
      </c>
      <c r="S38" s="78" t="str">
        <f>IF('1. Prosjekteringsverktøy'!B41=Utelukk!$A$3,"",IF(Q38&lt;&gt;"",IF($P38="","","Artikkelnr: "&amp;$P38&amp;"     Spjeld dim "&amp;$O38),IF($P38="","","Artikkelnr: "&amp;$P38&amp;"     Spjeld dim Ø"&amp;$O38)))</f>
        <v/>
      </c>
    </row>
    <row r="39" spans="1:19" ht="15.6" x14ac:dyDescent="0.3">
      <c r="A39" s="267"/>
      <c r="B39" s="157"/>
      <c r="C39" s="210" t="str">
        <f>IF('1. Prosjekteringsverktøy'!B42=Utelukk!$A$3,"",IF('1. Prosjekteringsverktøy'!$C42="","",'1. Prosjekteringsverktøy'!$C42))</f>
        <v/>
      </c>
      <c r="D39" s="78" t="str">
        <f>IF('1. Prosjekteringsverktøy'!B42=Utelukk!$A$3,"",IF('1. Prosjekteringsverktøy'!$D42="","",'1. Prosjekteringsverktøy'!$D42))</f>
        <v/>
      </c>
      <c r="E39" s="78" t="str">
        <f>IF('1. Prosjekteringsverktøy'!B42=Utelukk!$A$3,"",IF(F39&lt;&gt;"",F39,IF(J39&lt;&gt;0,J39&amp;IF(I39&lt;&gt;0,", ","")&amp;I39&amp;IF(H39&lt;&gt;0,", adr. ","")&amp;H39,I39&amp;IF(H39&lt;&gt;0,", adr. ","")&amp;H39)))</f>
        <v/>
      </c>
      <c r="F39" s="154"/>
      <c r="G39" s="158"/>
      <c r="H39" s="162"/>
      <c r="I39" s="80"/>
      <c r="J39" s="77"/>
      <c r="K39" s="78" t="str">
        <f>IF(AND('1. Prosjekteringsverktøy'!$E42="",'1. Prosjekteringsverktøy'!$F42=""),"",IF(AND('1. Prosjekteringsverktøy'!$F42&lt;&gt;0,'1. Prosjekteringsverktøy'!$E42=""),VLOOKUP('1. Prosjekteringsverktøy'!$F42,'Dim, min og maks'!$A$2:$E$54,2,FALSE),IF('1. Prosjekteringsverktøy'!$E42="","",ROUND('1. Prosjekteringsverktøy'!$E42,0))))</f>
        <v/>
      </c>
      <c r="L39" s="79" t="str">
        <f>IFERROR(IF('1. Prosjekteringsverktøy'!$K42&lt;&gt;"",'1. Prosjekteringsverktøy'!$K42,'1. Prosjekteringsverktøy'!$J42),"Feil med Vmin")</f>
        <v/>
      </c>
      <c r="M39" s="91" t="str">
        <f>IF(OR($K39="",$O39="",O39="Bruk rektangulært"),"",($K39/(VLOOKUP($O39,'Dim, min og maks'!$A$2:$E$54,2,FALSE))))</f>
        <v/>
      </c>
      <c r="N39" s="91" t="str">
        <f>IFERROR(IF(OR($L39="",$O39=""),"",($L39/(VLOOKUP($O39,'Dim, min og maks'!$A$2:$E$54,2,FALSE)))),"")</f>
        <v/>
      </c>
      <c r="O39" s="92" t="str">
        <f>IF('1. Prosjekteringsverktøy'!G42&lt;&gt;0,'1. Prosjekteringsverktøy'!G42,IF('1. Prosjekteringsverktøy'!$F42="","",'1. Prosjekteringsverktøy'!$F42))</f>
        <v/>
      </c>
      <c r="P39" s="78" t="str">
        <f>IFERROR(IF($Q39&lt;&gt;0,$Q39,IF(OR($J39="",$O39=""),"",IF($J39=Motortype!$A$2,VLOOKUP($O39,Artikler!$B$1:$C$10,2,FALSE),IF($J39=Motortype!$A$3,VLOOKUP($O39,Artikler!$B$11:$C$19,2,FALSE),IF($J39=Motortype!$A$5,VLOOKUP($O39,Artikler!$B$20:$C$28,2,FALSE),IF($J39=Motortype!$A$4,VLOOKUP($O39,Artikler!$B$29:$C$37,2,FALSE),IF($J39=Motortype!$A$9,VLOOKUP($O39,Artikler!$B$38:$C$46,2,FALSE),IF($J39=Motortype!$A$8,VLOOKUP($O39,Artikler!$B$47:$C$55,2,FALSE),IF($J39=Motortype!$A$7,VLOOKUP($O39,Artikler!$B$56:$C$64,2,FALSE),IF($J39=Motortype!$A$6,VLOOKUP($O39,Artikler!$B$65:$C$73,2,FALSE),IF($J39=Motortype!$A$10,VLOOKUP($O39,Artikler!$B$74:$C$82,2,FALSE),IF($J39=Motortype!$A$11,VLOOKUP($O39,Artikler!$B$83:$C$91,2,FALSE),IF($J39=Motortype!$A$14,VLOOKUP($O39,Artikler!$B$92:$C$100,2,FALSE),IF($J39=Motortype!$A$13,VLOOKUP($O39,Artikler!$B$101:$C$109,2,FALSE),IF($J39=Motortype!$A$15,VLOOKUP($O39,Artikler!$B$110:$C$117,2,FALSE),IF($J39=Motortype!$A$12,VLOOKUP($O39,Artikler!$B$118:$C$126,2,FALSE),IF($J39=Motortype!$A$16,VLOOKUP('3. Bestillingsskjema'!$O39,Artikler!$B$127:$D$134,2,FALSE),"Feil motortype"))))))))))))))))),"Overstyr art.nr")</f>
        <v/>
      </c>
      <c r="Q39" s="80"/>
      <c r="R39" s="78" t="str">
        <f>IF('1. Prosjekteringsverktøy'!B42=Utelukk!$A$3,"",IF(AND(K39="",L39=""),"",IF($K39="","Vmin "&amp;ROUND($L39,0)&amp;" m³/h","Vmaks "&amp;ROUND($K39,0)&amp;IF($L39=""," m³/h",", Vmin "&amp;ROUND($L39,0)&amp;" m³/h"))))</f>
        <v/>
      </c>
      <c r="S39" s="78" t="str">
        <f>IF('1. Prosjekteringsverktøy'!B42=Utelukk!$A$3,"",IF(Q39&lt;&gt;"",IF($P39="","","Artikkelnr: "&amp;$P39&amp;"     Spjeld dim "&amp;$O39),IF($P39="","","Artikkelnr: "&amp;$P39&amp;"     Spjeld dim Ø"&amp;$O39)))</f>
        <v/>
      </c>
    </row>
    <row r="40" spans="1:19" ht="15.6" x14ac:dyDescent="0.3">
      <c r="A40" s="267"/>
      <c r="B40" s="157"/>
      <c r="C40" s="210" t="str">
        <f>IF('1. Prosjekteringsverktøy'!B43=Utelukk!$A$3,"",IF('1. Prosjekteringsverktøy'!$C43="","",'1. Prosjekteringsverktøy'!$C43))</f>
        <v/>
      </c>
      <c r="D40" s="78" t="str">
        <f>IF('1. Prosjekteringsverktøy'!B43=Utelukk!$A$3,"",IF('1. Prosjekteringsverktøy'!$D43="","",'1. Prosjekteringsverktøy'!$D43))</f>
        <v/>
      </c>
      <c r="E40" s="78" t="str">
        <f>IF('1. Prosjekteringsverktøy'!B43=Utelukk!$A$3,"",IF(F40&lt;&gt;"",F40,IF(J40&lt;&gt;0,J40&amp;IF(I40&lt;&gt;0,", ","")&amp;I40&amp;IF(H40&lt;&gt;0,", adr. ","")&amp;H40,I40&amp;IF(H40&lt;&gt;0,", adr. ","")&amp;H40)))</f>
        <v/>
      </c>
      <c r="F40" s="154"/>
      <c r="G40" s="158"/>
      <c r="H40" s="162"/>
      <c r="I40" s="80"/>
      <c r="J40" s="77"/>
      <c r="K40" s="78" t="str">
        <f>IF(AND('1. Prosjekteringsverktøy'!$E43="",'1. Prosjekteringsverktøy'!$F43=""),"",IF(AND('1. Prosjekteringsverktøy'!$F43&lt;&gt;0,'1. Prosjekteringsverktøy'!$E43=""),VLOOKUP('1. Prosjekteringsverktøy'!$F43,'Dim, min og maks'!$A$2:$E$54,2,FALSE),IF('1. Prosjekteringsverktøy'!$E43="","",ROUND('1. Prosjekteringsverktøy'!$E43,0))))</f>
        <v/>
      </c>
      <c r="L40" s="79" t="str">
        <f>IFERROR(IF('1. Prosjekteringsverktøy'!$K43&lt;&gt;"",'1. Prosjekteringsverktøy'!$K43,'1. Prosjekteringsverktøy'!$J43),"Feil med Vmin")</f>
        <v/>
      </c>
      <c r="M40" s="91" t="str">
        <f>IF(OR($K40="",$O40="",O40="Bruk rektangulært"),"",($K40/(VLOOKUP($O40,'Dim, min og maks'!$A$2:$E$54,2,FALSE))))</f>
        <v/>
      </c>
      <c r="N40" s="91" t="str">
        <f>IFERROR(IF(OR($L40="",$O40=""),"",($L40/(VLOOKUP($O40,'Dim, min og maks'!$A$2:$E$54,2,FALSE)))),"")</f>
        <v/>
      </c>
      <c r="O40" s="92" t="str">
        <f>IF('1. Prosjekteringsverktøy'!G43&lt;&gt;0,'1. Prosjekteringsverktøy'!G43,IF('1. Prosjekteringsverktøy'!$F43="","",'1. Prosjekteringsverktøy'!$F43))</f>
        <v/>
      </c>
      <c r="P40" s="78" t="str">
        <f>IFERROR(IF($Q40&lt;&gt;0,$Q40,IF(OR($J40="",$O40=""),"",IF($J40=Motortype!$A$2,VLOOKUP($O40,Artikler!$B$1:$C$10,2,FALSE),IF($J40=Motortype!$A$3,VLOOKUP($O40,Artikler!$B$11:$C$19,2,FALSE),IF($J40=Motortype!$A$5,VLOOKUP($O40,Artikler!$B$20:$C$28,2,FALSE),IF($J40=Motortype!$A$4,VLOOKUP($O40,Artikler!$B$29:$C$37,2,FALSE),IF($J40=Motortype!$A$9,VLOOKUP($O40,Artikler!$B$38:$C$46,2,FALSE),IF($J40=Motortype!$A$8,VLOOKUP($O40,Artikler!$B$47:$C$55,2,FALSE),IF($J40=Motortype!$A$7,VLOOKUP($O40,Artikler!$B$56:$C$64,2,FALSE),IF($J40=Motortype!$A$6,VLOOKUP($O40,Artikler!$B$65:$C$73,2,FALSE),IF($J40=Motortype!$A$10,VLOOKUP($O40,Artikler!$B$74:$C$82,2,FALSE),IF($J40=Motortype!$A$11,VLOOKUP($O40,Artikler!$B$83:$C$91,2,FALSE),IF($J40=Motortype!$A$14,VLOOKUP($O40,Artikler!$B$92:$C$100,2,FALSE),IF($J40=Motortype!$A$13,VLOOKUP($O40,Artikler!$B$101:$C$109,2,FALSE),IF($J40=Motortype!$A$15,VLOOKUP($O40,Artikler!$B$110:$C$117,2,FALSE),IF($J40=Motortype!$A$12,VLOOKUP($O40,Artikler!$B$118:$C$126,2,FALSE),IF($J40=Motortype!$A$16,VLOOKUP('3. Bestillingsskjema'!$O40,Artikler!$B$127:$D$134,2,FALSE),"Feil motortype"))))))))))))))))),"Overstyr art.nr")</f>
        <v/>
      </c>
      <c r="Q40" s="80"/>
      <c r="R40" s="78" t="str">
        <f>IF('1. Prosjekteringsverktøy'!B43=Utelukk!$A$3,"",IF(AND(K40="",L40=""),"",IF($K40="","Vmin "&amp;ROUND($L40,0)&amp;" m³/h","Vmaks "&amp;ROUND($K40,0)&amp;IF($L40=""," m³/h",", Vmin "&amp;ROUND($L40,0)&amp;" m³/h"))))</f>
        <v/>
      </c>
      <c r="S40" s="78" t="str">
        <f>IF('1. Prosjekteringsverktøy'!B43=Utelukk!$A$3,"",IF(Q40&lt;&gt;"",IF($P40="","","Artikkelnr: "&amp;$P40&amp;"     Spjeld dim "&amp;$O40),IF($P40="","","Artikkelnr: "&amp;$P40&amp;"     Spjeld dim Ø"&amp;$O40)))</f>
        <v/>
      </c>
    </row>
    <row r="41" spans="1:19" ht="15.6" x14ac:dyDescent="0.3">
      <c r="A41" s="267"/>
      <c r="B41" s="157"/>
      <c r="C41" s="210" t="str">
        <f>IF('1. Prosjekteringsverktøy'!B44=Utelukk!$A$3,"",IF('1. Prosjekteringsverktøy'!$C44="","",'1. Prosjekteringsverktøy'!$C44))</f>
        <v/>
      </c>
      <c r="D41" s="78" t="str">
        <f>IF('1. Prosjekteringsverktøy'!B44=Utelukk!$A$3,"",IF('1. Prosjekteringsverktøy'!$D44="","",'1. Prosjekteringsverktøy'!$D44))</f>
        <v/>
      </c>
      <c r="E41" s="78" t="str">
        <f>IF('1. Prosjekteringsverktøy'!B44=Utelukk!$A$3,"",IF(F41&lt;&gt;"",F41,IF(J41&lt;&gt;0,J41&amp;IF(I41&lt;&gt;0,", ","")&amp;I41&amp;IF(H41&lt;&gt;0,", adr. ","")&amp;H41,I41&amp;IF(H41&lt;&gt;0,", adr. ","")&amp;H41)))</f>
        <v/>
      </c>
      <c r="F41" s="154"/>
      <c r="G41" s="158"/>
      <c r="H41" s="162"/>
      <c r="I41" s="80"/>
      <c r="J41" s="77"/>
      <c r="K41" s="78" t="str">
        <f>IF(AND('1. Prosjekteringsverktøy'!$E44="",'1. Prosjekteringsverktøy'!$F44=""),"",IF(AND('1. Prosjekteringsverktøy'!$F44&lt;&gt;0,'1. Prosjekteringsverktøy'!$E44=""),VLOOKUP('1. Prosjekteringsverktøy'!$F44,'Dim, min og maks'!$A$2:$E$54,2,FALSE),IF('1. Prosjekteringsverktøy'!$E44="","",ROUND('1. Prosjekteringsverktøy'!$E44,0))))</f>
        <v/>
      </c>
      <c r="L41" s="79" t="str">
        <f>IFERROR(IF('1. Prosjekteringsverktøy'!$K44&lt;&gt;"",'1. Prosjekteringsverktøy'!$K44,'1. Prosjekteringsverktøy'!$J44),"Feil med Vmin")</f>
        <v/>
      </c>
      <c r="M41" s="91" t="str">
        <f>IF(OR($K41="",$O41="",O41="Bruk rektangulært"),"",($K41/(VLOOKUP($O41,'Dim, min og maks'!$A$2:$E$54,2,FALSE))))</f>
        <v/>
      </c>
      <c r="N41" s="91" t="str">
        <f>IFERROR(IF(OR($L41="",$O41=""),"",($L41/(VLOOKUP($O41,'Dim, min og maks'!$A$2:$E$54,2,FALSE)))),"")</f>
        <v/>
      </c>
      <c r="O41" s="92" t="str">
        <f>IF('1. Prosjekteringsverktøy'!G44&lt;&gt;0,'1. Prosjekteringsverktøy'!G44,IF('1. Prosjekteringsverktøy'!$F44="","",'1. Prosjekteringsverktøy'!$F44))</f>
        <v/>
      </c>
      <c r="P41" s="78" t="str">
        <f>IFERROR(IF($Q41&lt;&gt;0,$Q41,IF(OR($J41="",$O41=""),"",IF($J41=Motortype!$A$2,VLOOKUP($O41,Artikler!$B$1:$C$10,2,FALSE),IF($J41=Motortype!$A$3,VLOOKUP($O41,Artikler!$B$11:$C$19,2,FALSE),IF($J41=Motortype!$A$5,VLOOKUP($O41,Artikler!$B$20:$C$28,2,FALSE),IF($J41=Motortype!$A$4,VLOOKUP($O41,Artikler!$B$29:$C$37,2,FALSE),IF($J41=Motortype!$A$9,VLOOKUP($O41,Artikler!$B$38:$C$46,2,FALSE),IF($J41=Motortype!$A$8,VLOOKUP($O41,Artikler!$B$47:$C$55,2,FALSE),IF($J41=Motortype!$A$7,VLOOKUP($O41,Artikler!$B$56:$C$64,2,FALSE),IF($J41=Motortype!$A$6,VLOOKUP($O41,Artikler!$B$65:$C$73,2,FALSE),IF($J41=Motortype!$A$10,VLOOKUP($O41,Artikler!$B$74:$C$82,2,FALSE),IF($J41=Motortype!$A$11,VLOOKUP($O41,Artikler!$B$83:$C$91,2,FALSE),IF($J41=Motortype!$A$14,VLOOKUP($O41,Artikler!$B$92:$C$100,2,FALSE),IF($J41=Motortype!$A$13,VLOOKUP($O41,Artikler!$B$101:$C$109,2,FALSE),IF($J41=Motortype!$A$15,VLOOKUP($O41,Artikler!$B$110:$C$117,2,FALSE),IF($J41=Motortype!$A$12,VLOOKUP($O41,Artikler!$B$118:$C$126,2,FALSE),IF($J41=Motortype!$A$16,VLOOKUP('3. Bestillingsskjema'!$O41,Artikler!$B$127:$D$134,2,FALSE),"Feil motortype"))))))))))))))))),"Overstyr art.nr")</f>
        <v/>
      </c>
      <c r="Q41" s="80"/>
      <c r="R41" s="78" t="str">
        <f>IF('1. Prosjekteringsverktøy'!B44=Utelukk!$A$3,"",IF(AND(K41="",L41=""),"",IF($K41="","Vmin "&amp;ROUND($L41,0)&amp;" m³/h","Vmaks "&amp;ROUND($K41,0)&amp;IF($L41=""," m³/h",", Vmin "&amp;ROUND($L41,0)&amp;" m³/h"))))</f>
        <v/>
      </c>
      <c r="S41" s="78" t="str">
        <f>IF('1. Prosjekteringsverktøy'!B44=Utelukk!$A$3,"",IF(Q41&lt;&gt;"",IF($P41="","","Artikkelnr: "&amp;$P41&amp;"     Spjeld dim "&amp;$O41),IF($P41="","","Artikkelnr: "&amp;$P41&amp;"     Spjeld dim Ø"&amp;$O41)))</f>
        <v/>
      </c>
    </row>
    <row r="42" spans="1:19" ht="15.6" x14ac:dyDescent="0.3">
      <c r="A42" s="266" t="s">
        <v>325</v>
      </c>
      <c r="B42" s="157"/>
      <c r="C42" s="210" t="str">
        <f>IF('1. Prosjekteringsverktøy'!B45=Utelukk!$A$3,"",IF('1. Prosjekteringsverktøy'!$C45="","",'1. Prosjekteringsverktøy'!$C45))</f>
        <v/>
      </c>
      <c r="D42" s="78" t="str">
        <f>IF('1. Prosjekteringsverktøy'!B45=Utelukk!$A$3,"",IF('1. Prosjekteringsverktøy'!$D45="","",'1. Prosjekteringsverktøy'!$D45))</f>
        <v/>
      </c>
      <c r="E42" s="78" t="str">
        <f>IF('1. Prosjekteringsverktøy'!B45=Utelukk!$A$3,"",IF(F42&lt;&gt;"",F42,IF(J42&lt;&gt;0,J42&amp;IF(I42&lt;&gt;0,", ","")&amp;I42&amp;IF(H42&lt;&gt;0,", adr. ","")&amp;H42,I42&amp;IF(H42&lt;&gt;0,", adr. ","")&amp;H42)))</f>
        <v/>
      </c>
      <c r="F42" s="154"/>
      <c r="G42" s="158"/>
      <c r="H42" s="162"/>
      <c r="I42" s="80"/>
      <c r="J42" s="77"/>
      <c r="K42" s="78" t="str">
        <f>IF(AND('1. Prosjekteringsverktøy'!$E45="",'1. Prosjekteringsverktøy'!$F45=""),"",IF(AND('1. Prosjekteringsverktøy'!$F45&lt;&gt;0,'1. Prosjekteringsverktøy'!$E45=""),VLOOKUP('1. Prosjekteringsverktøy'!$F45,'Dim, min og maks'!$A$2:$E$54,2,FALSE),IF('1. Prosjekteringsverktøy'!$E45="","",ROUND('1. Prosjekteringsverktøy'!$E45,0))))</f>
        <v/>
      </c>
      <c r="L42" s="79" t="str">
        <f>IFERROR(IF('1. Prosjekteringsverktøy'!$K45&lt;&gt;"",'1. Prosjekteringsverktøy'!$K45,'1. Prosjekteringsverktøy'!$J45),"Feil med Vmin")</f>
        <v/>
      </c>
      <c r="M42" s="91" t="str">
        <f>IF(OR($K42="",$O42="",O42="Bruk rektangulært"),"",($K42/(VLOOKUP($O42,'Dim, min og maks'!$A$2:$E$54,2,FALSE))))</f>
        <v/>
      </c>
      <c r="N42" s="91" t="str">
        <f>IFERROR(IF(OR($L42="",$O42=""),"",($L42/(VLOOKUP($O42,'Dim, min og maks'!$A$2:$E$54,2,FALSE)))),"")</f>
        <v/>
      </c>
      <c r="O42" s="92" t="str">
        <f>IF('1. Prosjekteringsverktøy'!G45&lt;&gt;0,'1. Prosjekteringsverktøy'!G45,IF('1. Prosjekteringsverktøy'!$F45="","",'1. Prosjekteringsverktøy'!$F45))</f>
        <v/>
      </c>
      <c r="P42" s="78" t="str">
        <f>IFERROR(IF($Q42&lt;&gt;0,$Q42,IF(OR($J42="",$O42=""),"",IF($J42=Motortype!$A$2,VLOOKUP($O42,Artikler!$B$1:$C$10,2,FALSE),IF($J42=Motortype!$A$3,VLOOKUP($O42,Artikler!$B$11:$C$19,2,FALSE),IF($J42=Motortype!$A$5,VLOOKUP($O42,Artikler!$B$20:$C$28,2,FALSE),IF($J42=Motortype!$A$4,VLOOKUP($O42,Artikler!$B$29:$C$37,2,FALSE),IF($J42=Motortype!$A$9,VLOOKUP($O42,Artikler!$B$38:$C$46,2,FALSE),IF($J42=Motortype!$A$8,VLOOKUP($O42,Artikler!$B$47:$C$55,2,FALSE),IF($J42=Motortype!$A$7,VLOOKUP($O42,Artikler!$B$56:$C$64,2,FALSE),IF($J42=Motortype!$A$6,VLOOKUP($O42,Artikler!$B$65:$C$73,2,FALSE),IF($J42=Motortype!$A$10,VLOOKUP($O42,Artikler!$B$74:$C$82,2,FALSE),IF($J42=Motortype!$A$11,VLOOKUP($O42,Artikler!$B$83:$C$91,2,FALSE),IF($J42=Motortype!$A$14,VLOOKUP($O42,Artikler!$B$92:$C$100,2,FALSE),IF($J42=Motortype!$A$13,VLOOKUP($O42,Artikler!$B$101:$C$109,2,FALSE),IF($J42=Motortype!$A$15,VLOOKUP($O42,Artikler!$B$110:$C$117,2,FALSE),IF($J42=Motortype!$A$12,VLOOKUP($O42,Artikler!$B$118:$C$126,2,FALSE),IF($J42=Motortype!$A$16,VLOOKUP('3. Bestillingsskjema'!$O42,Artikler!$B$127:$D$134,2,FALSE),"Feil motortype"))))))))))))))))),"Overstyr art.nr")</f>
        <v/>
      </c>
      <c r="Q42" s="80"/>
      <c r="R42" s="78" t="str">
        <f>IF('1. Prosjekteringsverktøy'!B45=Utelukk!$A$3,"",IF(AND(K42="",L42=""),"",IF($K42="","Vmin "&amp;ROUND($L42,0)&amp;" m³/h","Vmaks "&amp;ROUND($K42,0)&amp;IF($L42=""," m³/h",", Vmin "&amp;ROUND($L42,0)&amp;" m³/h"))))</f>
        <v/>
      </c>
      <c r="S42" s="78" t="str">
        <f>IF('1. Prosjekteringsverktøy'!B45=Utelukk!$A$3,"",IF(Q42&lt;&gt;"",IF($P42="","","Artikkelnr: "&amp;$P42&amp;"     Spjeld dim "&amp;$O42),IF($P42="","","Artikkelnr: "&amp;$P42&amp;"     Spjeld dim Ø"&amp;$O42)))</f>
        <v/>
      </c>
    </row>
    <row r="43" spans="1:19" ht="15.6" x14ac:dyDescent="0.3">
      <c r="A43" s="267"/>
      <c r="B43" s="157"/>
      <c r="C43" s="210" t="str">
        <f>IF('1. Prosjekteringsverktøy'!B46=Utelukk!$A$3,"",IF('1. Prosjekteringsverktøy'!$C46="","",'1. Prosjekteringsverktøy'!$C46))</f>
        <v/>
      </c>
      <c r="D43" s="78" t="str">
        <f>IF('1. Prosjekteringsverktøy'!B46=Utelukk!$A$3,"",IF('1. Prosjekteringsverktøy'!$D46="","",'1. Prosjekteringsverktøy'!$D46))</f>
        <v/>
      </c>
      <c r="E43" s="78" t="str">
        <f>IF('1. Prosjekteringsverktøy'!B46=Utelukk!$A$3,"",IF(F43&lt;&gt;"",F43,IF(J43&lt;&gt;0,J43&amp;IF(I43&lt;&gt;0,", ","")&amp;I43&amp;IF(H43&lt;&gt;0,", adr. ","")&amp;H43,I43&amp;IF(H43&lt;&gt;0,", adr. ","")&amp;H43)))</f>
        <v/>
      </c>
      <c r="F43" s="154"/>
      <c r="G43" s="158"/>
      <c r="H43" s="162"/>
      <c r="I43" s="80"/>
      <c r="J43" s="77"/>
      <c r="K43" s="78" t="str">
        <f>IF(AND('1. Prosjekteringsverktøy'!$E46="",'1. Prosjekteringsverktøy'!$F46=""),"",IF(AND('1. Prosjekteringsverktøy'!$F46&lt;&gt;0,'1. Prosjekteringsverktøy'!$E46=""),VLOOKUP('1. Prosjekteringsverktøy'!$F46,'Dim, min og maks'!$A$2:$E$54,2,FALSE),IF('1. Prosjekteringsverktøy'!$E46="","",ROUND('1. Prosjekteringsverktøy'!$E46,0))))</f>
        <v/>
      </c>
      <c r="L43" s="79" t="str">
        <f>IFERROR(IF('1. Prosjekteringsverktøy'!$K46&lt;&gt;"",'1. Prosjekteringsverktøy'!$K46,'1. Prosjekteringsverktøy'!$J46),"Feil med Vmin")</f>
        <v/>
      </c>
      <c r="M43" s="91" t="str">
        <f>IF(OR($K43="",$O43="",O43="Bruk rektangulært"),"",($K43/(VLOOKUP($O43,'Dim, min og maks'!$A$2:$E$54,2,FALSE))))</f>
        <v/>
      </c>
      <c r="N43" s="91" t="str">
        <f>IFERROR(IF(OR($L43="",$O43=""),"",($L43/(VLOOKUP($O43,'Dim, min og maks'!$A$2:$E$54,2,FALSE)))),"")</f>
        <v/>
      </c>
      <c r="O43" s="92" t="str">
        <f>IF('1. Prosjekteringsverktøy'!G46&lt;&gt;0,'1. Prosjekteringsverktøy'!G46,IF('1. Prosjekteringsverktøy'!$F46="","",'1. Prosjekteringsverktøy'!$F46))</f>
        <v/>
      </c>
      <c r="P43" s="78" t="str">
        <f>IFERROR(IF($Q43&lt;&gt;0,$Q43,IF(OR($J43="",$O43=""),"",IF($J43=Motortype!$A$2,VLOOKUP($O43,Artikler!$B$1:$C$10,2,FALSE),IF($J43=Motortype!$A$3,VLOOKUP($O43,Artikler!$B$11:$C$19,2,FALSE),IF($J43=Motortype!$A$5,VLOOKUP($O43,Artikler!$B$20:$C$28,2,FALSE),IF($J43=Motortype!$A$4,VLOOKUP($O43,Artikler!$B$29:$C$37,2,FALSE),IF($J43=Motortype!$A$9,VLOOKUP($O43,Artikler!$B$38:$C$46,2,FALSE),IF($J43=Motortype!$A$8,VLOOKUP($O43,Artikler!$B$47:$C$55,2,FALSE),IF($J43=Motortype!$A$7,VLOOKUP($O43,Artikler!$B$56:$C$64,2,FALSE),IF($J43=Motortype!$A$6,VLOOKUP($O43,Artikler!$B$65:$C$73,2,FALSE),IF($J43=Motortype!$A$10,VLOOKUP($O43,Artikler!$B$74:$C$82,2,FALSE),IF($J43=Motortype!$A$11,VLOOKUP($O43,Artikler!$B$83:$C$91,2,FALSE),IF($J43=Motortype!$A$14,VLOOKUP($O43,Artikler!$B$92:$C$100,2,FALSE),IF($J43=Motortype!$A$13,VLOOKUP($O43,Artikler!$B$101:$C$109,2,FALSE),IF($J43=Motortype!$A$15,VLOOKUP($O43,Artikler!$B$110:$C$117,2,FALSE),IF($J43=Motortype!$A$12,VLOOKUP($O43,Artikler!$B$118:$C$126,2,FALSE),IF($J43=Motortype!$A$16,VLOOKUP('3. Bestillingsskjema'!$O43,Artikler!$B$127:$D$134,2,FALSE),"Feil motortype"))))))))))))))))),"Overstyr art.nr")</f>
        <v/>
      </c>
      <c r="Q43" s="80"/>
      <c r="R43" s="78" t="str">
        <f>IF('1. Prosjekteringsverktøy'!B46=Utelukk!$A$3,"",IF(AND(K43="",L43=""),"",IF($K43="","Vmin "&amp;ROUND($L43,0)&amp;" m³/h","Vmaks "&amp;ROUND($K43,0)&amp;IF($L43=""," m³/h",", Vmin "&amp;ROUND($L43,0)&amp;" m³/h"))))</f>
        <v/>
      </c>
      <c r="S43" s="78" t="str">
        <f>IF('1. Prosjekteringsverktøy'!B46=Utelukk!$A$3,"",IF(Q43&lt;&gt;"",IF($P43="","","Artikkelnr: "&amp;$P43&amp;"     Spjeld dim "&amp;$O43),IF($P43="","","Artikkelnr: "&amp;$P43&amp;"     Spjeld dim Ø"&amp;$O43)))</f>
        <v/>
      </c>
    </row>
    <row r="44" spans="1:19" ht="15.6" x14ac:dyDescent="0.3">
      <c r="A44" s="267"/>
      <c r="B44" s="157"/>
      <c r="C44" s="210" t="str">
        <f>IF('1. Prosjekteringsverktøy'!B47=Utelukk!$A$3,"",IF('1. Prosjekteringsverktøy'!$C47="","",'1. Prosjekteringsverktøy'!$C47))</f>
        <v/>
      </c>
      <c r="D44" s="78" t="str">
        <f>IF('1. Prosjekteringsverktøy'!B47=Utelukk!$A$3,"",IF('1. Prosjekteringsverktøy'!$D47="","",'1. Prosjekteringsverktøy'!$D47))</f>
        <v/>
      </c>
      <c r="E44" s="78" t="str">
        <f>IF('1. Prosjekteringsverktøy'!B47=Utelukk!$A$3,"",IF(F44&lt;&gt;"",F44,IF(J44&lt;&gt;0,J44&amp;IF(I44&lt;&gt;0,", ","")&amp;I44&amp;IF(H44&lt;&gt;0,", adr. ","")&amp;H44,I44&amp;IF(H44&lt;&gt;0,", adr. ","")&amp;H44)))</f>
        <v/>
      </c>
      <c r="F44" s="154"/>
      <c r="G44" s="158"/>
      <c r="H44" s="162"/>
      <c r="I44" s="80"/>
      <c r="J44" s="77"/>
      <c r="K44" s="78" t="str">
        <f>IF(AND('1. Prosjekteringsverktøy'!$E47="",'1. Prosjekteringsverktøy'!$F47=""),"",IF(AND('1. Prosjekteringsverktøy'!$F47&lt;&gt;0,'1. Prosjekteringsverktøy'!$E47=""),VLOOKUP('1. Prosjekteringsverktøy'!$F47,'Dim, min og maks'!$A$2:$E$54,2,FALSE),IF('1. Prosjekteringsverktøy'!$E47="","",ROUND('1. Prosjekteringsverktøy'!$E47,0))))</f>
        <v/>
      </c>
      <c r="L44" s="79" t="str">
        <f>IFERROR(IF('1. Prosjekteringsverktøy'!$K47&lt;&gt;"",'1. Prosjekteringsverktøy'!$K47,'1. Prosjekteringsverktøy'!$J47),"Feil med Vmin")</f>
        <v/>
      </c>
      <c r="M44" s="91" t="str">
        <f>IF(OR($K44="",$O44="",O44="Bruk rektangulært"),"",($K44/(VLOOKUP($O44,'Dim, min og maks'!$A$2:$E$54,2,FALSE))))</f>
        <v/>
      </c>
      <c r="N44" s="91" t="str">
        <f>IFERROR(IF(OR($L44="",$O44=""),"",($L44/(VLOOKUP($O44,'Dim, min og maks'!$A$2:$E$54,2,FALSE)))),"")</f>
        <v/>
      </c>
      <c r="O44" s="92" t="str">
        <f>IF('1. Prosjekteringsverktøy'!G47&lt;&gt;0,'1. Prosjekteringsverktøy'!G47,IF('1. Prosjekteringsverktøy'!$F47="","",'1. Prosjekteringsverktøy'!$F47))</f>
        <v/>
      </c>
      <c r="P44" s="78" t="str">
        <f>IFERROR(IF($Q44&lt;&gt;0,$Q44,IF(OR($J44="",$O44=""),"",IF($J44=Motortype!$A$2,VLOOKUP($O44,Artikler!$B$1:$C$10,2,FALSE),IF($J44=Motortype!$A$3,VLOOKUP($O44,Artikler!$B$11:$C$19,2,FALSE),IF($J44=Motortype!$A$5,VLOOKUP($O44,Artikler!$B$20:$C$28,2,FALSE),IF($J44=Motortype!$A$4,VLOOKUP($O44,Artikler!$B$29:$C$37,2,FALSE),IF($J44=Motortype!$A$9,VLOOKUP($O44,Artikler!$B$38:$C$46,2,FALSE),IF($J44=Motortype!$A$8,VLOOKUP($O44,Artikler!$B$47:$C$55,2,FALSE),IF($J44=Motortype!$A$7,VLOOKUP($O44,Artikler!$B$56:$C$64,2,FALSE),IF($J44=Motortype!$A$6,VLOOKUP($O44,Artikler!$B$65:$C$73,2,FALSE),IF($J44=Motortype!$A$10,VLOOKUP($O44,Artikler!$B$74:$C$82,2,FALSE),IF($J44=Motortype!$A$11,VLOOKUP($O44,Artikler!$B$83:$C$91,2,FALSE),IF($J44=Motortype!$A$14,VLOOKUP($O44,Artikler!$B$92:$C$100,2,FALSE),IF($J44=Motortype!$A$13,VLOOKUP($O44,Artikler!$B$101:$C$109,2,FALSE),IF($J44=Motortype!$A$15,VLOOKUP($O44,Artikler!$B$110:$C$117,2,FALSE),IF($J44=Motortype!$A$12,VLOOKUP($O44,Artikler!$B$118:$C$126,2,FALSE),IF($J44=Motortype!$A$16,VLOOKUP('3. Bestillingsskjema'!$O44,Artikler!$B$127:$D$134,2,FALSE),"Feil motortype"))))))))))))))))),"Overstyr art.nr")</f>
        <v/>
      </c>
      <c r="Q44" s="80"/>
      <c r="R44" s="78" t="str">
        <f>IF('1. Prosjekteringsverktøy'!B47=Utelukk!$A$3,"",IF(AND(K44="",L44=""),"",IF($K44="","Vmin "&amp;ROUND($L44,0)&amp;" m³/h","Vmaks "&amp;ROUND($K44,0)&amp;IF($L44=""," m³/h",", Vmin "&amp;ROUND($L44,0)&amp;" m³/h"))))</f>
        <v/>
      </c>
      <c r="S44" s="78" t="str">
        <f>IF('1. Prosjekteringsverktøy'!B47=Utelukk!$A$3,"",IF(Q44&lt;&gt;"",IF($P44="","","Artikkelnr: "&amp;$P44&amp;"     Spjeld dim "&amp;$O44),IF($P44="","","Artikkelnr: "&amp;$P44&amp;"     Spjeld dim Ø"&amp;$O44)))</f>
        <v/>
      </c>
    </row>
    <row r="45" spans="1:19" ht="15.6" x14ac:dyDescent="0.3">
      <c r="A45" s="267"/>
      <c r="B45" s="157"/>
      <c r="C45" s="210" t="str">
        <f>IF('1. Prosjekteringsverktøy'!B48=Utelukk!$A$3,"",IF('1. Prosjekteringsverktøy'!$C48="","",'1. Prosjekteringsverktøy'!$C48))</f>
        <v/>
      </c>
      <c r="D45" s="78" t="str">
        <f>IF('1. Prosjekteringsverktøy'!B48=Utelukk!$A$3,"",IF('1. Prosjekteringsverktøy'!$D48="","",'1. Prosjekteringsverktøy'!$D48))</f>
        <v/>
      </c>
      <c r="E45" s="78" t="str">
        <f>IF('1. Prosjekteringsverktøy'!B48=Utelukk!$A$3,"",IF(F45&lt;&gt;"",F45,IF(J45&lt;&gt;0,J45&amp;IF(I45&lt;&gt;0,", ","")&amp;I45&amp;IF(H45&lt;&gt;0,", adr. ","")&amp;H45,I45&amp;IF(H45&lt;&gt;0,", adr. ","")&amp;H45)))</f>
        <v/>
      </c>
      <c r="F45" s="154"/>
      <c r="G45" s="158"/>
      <c r="H45" s="162"/>
      <c r="I45" s="80"/>
      <c r="J45" s="77"/>
      <c r="K45" s="78" t="str">
        <f>IF(AND('1. Prosjekteringsverktøy'!$E48="",'1. Prosjekteringsverktøy'!$F48=""),"",IF(AND('1. Prosjekteringsverktøy'!$F48&lt;&gt;0,'1. Prosjekteringsverktøy'!$E48=""),VLOOKUP('1. Prosjekteringsverktøy'!$F48,'Dim, min og maks'!$A$2:$E$54,2,FALSE),IF('1. Prosjekteringsverktøy'!$E48="","",ROUND('1. Prosjekteringsverktøy'!$E48,0))))</f>
        <v/>
      </c>
      <c r="L45" s="79" t="str">
        <f>IFERROR(IF('1. Prosjekteringsverktøy'!$K48&lt;&gt;"",'1. Prosjekteringsverktøy'!$K48,'1. Prosjekteringsverktøy'!$J48),"Feil med Vmin")</f>
        <v/>
      </c>
      <c r="M45" s="91" t="str">
        <f>IF(OR($K45="",$O45="",O45="Bruk rektangulært"),"",($K45/(VLOOKUP($O45,'Dim, min og maks'!$A$2:$E$54,2,FALSE))))</f>
        <v/>
      </c>
      <c r="N45" s="91" t="str">
        <f>IFERROR(IF(OR($L45="",$O45=""),"",($L45/(VLOOKUP($O45,'Dim, min og maks'!$A$2:$E$54,2,FALSE)))),"")</f>
        <v/>
      </c>
      <c r="O45" s="92" t="str">
        <f>IF('1. Prosjekteringsverktøy'!G48&lt;&gt;0,'1. Prosjekteringsverktøy'!G48,IF('1. Prosjekteringsverktøy'!$F48="","",'1. Prosjekteringsverktøy'!$F48))</f>
        <v/>
      </c>
      <c r="P45" s="78" t="str">
        <f>IFERROR(IF($Q45&lt;&gt;0,$Q45,IF(OR($J45="",$O45=""),"",IF($J45=Motortype!$A$2,VLOOKUP($O45,Artikler!$B$1:$C$10,2,FALSE),IF($J45=Motortype!$A$3,VLOOKUP($O45,Artikler!$B$11:$C$19,2,FALSE),IF($J45=Motortype!$A$5,VLOOKUP($O45,Artikler!$B$20:$C$28,2,FALSE),IF($J45=Motortype!$A$4,VLOOKUP($O45,Artikler!$B$29:$C$37,2,FALSE),IF($J45=Motortype!$A$9,VLOOKUP($O45,Artikler!$B$38:$C$46,2,FALSE),IF($J45=Motortype!$A$8,VLOOKUP($O45,Artikler!$B$47:$C$55,2,FALSE),IF($J45=Motortype!$A$7,VLOOKUP($O45,Artikler!$B$56:$C$64,2,FALSE),IF($J45=Motortype!$A$6,VLOOKUP($O45,Artikler!$B$65:$C$73,2,FALSE),IF($J45=Motortype!$A$10,VLOOKUP($O45,Artikler!$B$74:$C$82,2,FALSE),IF($J45=Motortype!$A$11,VLOOKUP($O45,Artikler!$B$83:$C$91,2,FALSE),IF($J45=Motortype!$A$14,VLOOKUP($O45,Artikler!$B$92:$C$100,2,FALSE),IF($J45=Motortype!$A$13,VLOOKUP($O45,Artikler!$B$101:$C$109,2,FALSE),IF($J45=Motortype!$A$15,VLOOKUP($O45,Artikler!$B$110:$C$117,2,FALSE),IF($J45=Motortype!$A$12,VLOOKUP($O45,Artikler!$B$118:$C$126,2,FALSE),IF($J45=Motortype!$A$16,VLOOKUP('3. Bestillingsskjema'!$O45,Artikler!$B$127:$D$134,2,FALSE),"Feil motortype"))))))))))))))))),"Overstyr art.nr")</f>
        <v/>
      </c>
      <c r="Q45" s="80"/>
      <c r="R45" s="78" t="str">
        <f>IF('1. Prosjekteringsverktøy'!B48=Utelukk!$A$3,"",IF(AND(K45="",L45=""),"",IF($K45="","Vmin "&amp;ROUND($L45,0)&amp;" m³/h","Vmaks "&amp;ROUND($K45,0)&amp;IF($L45=""," m³/h",", Vmin "&amp;ROUND($L45,0)&amp;" m³/h"))))</f>
        <v/>
      </c>
      <c r="S45" s="78" t="str">
        <f>IF('1. Prosjekteringsverktøy'!B48=Utelukk!$A$3,"",IF(Q45&lt;&gt;"",IF($P45="","","Artikkelnr: "&amp;$P45&amp;"     Spjeld dim "&amp;$O45),IF($P45="","","Artikkelnr: "&amp;$P45&amp;"     Spjeld dim Ø"&amp;$O45)))</f>
        <v/>
      </c>
    </row>
    <row r="46" spans="1:19" ht="15.6" x14ac:dyDescent="0.3">
      <c r="A46" s="267"/>
      <c r="B46" s="157"/>
      <c r="C46" s="210" t="str">
        <f>IF('1. Prosjekteringsverktøy'!B49=Utelukk!$A$3,"",IF('1. Prosjekteringsverktøy'!$C49="","",'1. Prosjekteringsverktøy'!$C49))</f>
        <v/>
      </c>
      <c r="D46" s="78" t="str">
        <f>IF('1. Prosjekteringsverktøy'!B49=Utelukk!$A$3,"",IF('1. Prosjekteringsverktøy'!$D49="","",'1. Prosjekteringsverktøy'!$D49))</f>
        <v/>
      </c>
      <c r="E46" s="78" t="str">
        <f>IF('1. Prosjekteringsverktøy'!B49=Utelukk!$A$3,"",IF(F46&lt;&gt;"",F46,IF(J46&lt;&gt;0,J46&amp;IF(I46&lt;&gt;0,", ","")&amp;I46&amp;IF(H46&lt;&gt;0,", adr. ","")&amp;H46,I46&amp;IF(H46&lt;&gt;0,", adr. ","")&amp;H46)))</f>
        <v/>
      </c>
      <c r="F46" s="154"/>
      <c r="G46" s="158"/>
      <c r="H46" s="162"/>
      <c r="I46" s="80"/>
      <c r="J46" s="77"/>
      <c r="K46" s="78" t="str">
        <f>IF(AND('1. Prosjekteringsverktøy'!$E49="",'1. Prosjekteringsverktøy'!$F49=""),"",IF(AND('1. Prosjekteringsverktøy'!$F49&lt;&gt;0,'1. Prosjekteringsverktøy'!$E49=""),VLOOKUP('1. Prosjekteringsverktøy'!$F49,'Dim, min og maks'!$A$2:$E$54,2,FALSE),IF('1. Prosjekteringsverktøy'!$E49="","",ROUND('1. Prosjekteringsverktøy'!$E49,0))))</f>
        <v/>
      </c>
      <c r="L46" s="79" t="str">
        <f>IFERROR(IF('1. Prosjekteringsverktøy'!$K49&lt;&gt;"",'1. Prosjekteringsverktøy'!$K49,'1. Prosjekteringsverktøy'!$J49),"Feil med Vmin")</f>
        <v/>
      </c>
      <c r="M46" s="91" t="str">
        <f>IF(OR($K46="",$O46="",O46="Bruk rektangulært"),"",($K46/(VLOOKUP($O46,'Dim, min og maks'!$A$2:$E$54,2,FALSE))))</f>
        <v/>
      </c>
      <c r="N46" s="91" t="str">
        <f>IFERROR(IF(OR($L46="",$O46=""),"",($L46/(VLOOKUP($O46,'Dim, min og maks'!$A$2:$E$54,2,FALSE)))),"")</f>
        <v/>
      </c>
      <c r="O46" s="92" t="str">
        <f>IF('1. Prosjekteringsverktøy'!G49&lt;&gt;0,'1. Prosjekteringsverktøy'!G49,IF('1. Prosjekteringsverktøy'!$F49="","",'1. Prosjekteringsverktøy'!$F49))</f>
        <v/>
      </c>
      <c r="P46" s="78" t="str">
        <f>IFERROR(IF($Q46&lt;&gt;0,$Q46,IF(OR($J46="",$O46=""),"",IF($J46=Motortype!$A$2,VLOOKUP($O46,Artikler!$B$1:$C$10,2,FALSE),IF($J46=Motortype!$A$3,VLOOKUP($O46,Artikler!$B$11:$C$19,2,FALSE),IF($J46=Motortype!$A$5,VLOOKUP($O46,Artikler!$B$20:$C$28,2,FALSE),IF($J46=Motortype!$A$4,VLOOKUP($O46,Artikler!$B$29:$C$37,2,FALSE),IF($J46=Motortype!$A$9,VLOOKUP($O46,Artikler!$B$38:$C$46,2,FALSE),IF($J46=Motortype!$A$8,VLOOKUP($O46,Artikler!$B$47:$C$55,2,FALSE),IF($J46=Motortype!$A$7,VLOOKUP($O46,Artikler!$B$56:$C$64,2,FALSE),IF($J46=Motortype!$A$6,VLOOKUP($O46,Artikler!$B$65:$C$73,2,FALSE),IF($J46=Motortype!$A$10,VLOOKUP($O46,Artikler!$B$74:$C$82,2,FALSE),IF($J46=Motortype!$A$11,VLOOKUP($O46,Artikler!$B$83:$C$91,2,FALSE),IF($J46=Motortype!$A$14,VLOOKUP($O46,Artikler!$B$92:$C$100,2,FALSE),IF($J46=Motortype!$A$13,VLOOKUP($O46,Artikler!$B$101:$C$109,2,FALSE),IF($J46=Motortype!$A$15,VLOOKUP($O46,Artikler!$B$110:$C$117,2,FALSE),IF($J46=Motortype!$A$12,VLOOKUP($O46,Artikler!$B$118:$C$126,2,FALSE),IF($J46=Motortype!$A$16,VLOOKUP('3. Bestillingsskjema'!$O46,Artikler!$B$127:$D$134,2,FALSE),"Feil motortype"))))))))))))))))),"Overstyr art.nr")</f>
        <v/>
      </c>
      <c r="Q46" s="80"/>
      <c r="R46" s="78" t="str">
        <f>IF('1. Prosjekteringsverktøy'!B49=Utelukk!$A$3,"",IF(AND(K46="",L46=""),"",IF($K46="","Vmin "&amp;ROUND($L46,0)&amp;" m³/h","Vmaks "&amp;ROUND($K46,0)&amp;IF($L46=""," m³/h",", Vmin "&amp;ROUND($L46,0)&amp;" m³/h"))))</f>
        <v/>
      </c>
      <c r="S46" s="78" t="str">
        <f>IF('1. Prosjekteringsverktøy'!B49=Utelukk!$A$3,"",IF(Q46&lt;&gt;"",IF($P46="","","Artikkelnr: "&amp;$P46&amp;"     Spjeld dim "&amp;$O46),IF($P46="","","Artikkelnr: "&amp;$P46&amp;"     Spjeld dim Ø"&amp;$O46)))</f>
        <v/>
      </c>
    </row>
    <row r="47" spans="1:19" ht="15.6" x14ac:dyDescent="0.3">
      <c r="A47" s="267"/>
      <c r="B47" s="157"/>
      <c r="C47" s="210" t="str">
        <f>IF('1. Prosjekteringsverktøy'!B50=Utelukk!$A$3,"",IF('1. Prosjekteringsverktøy'!$C50="","",'1. Prosjekteringsverktøy'!$C50))</f>
        <v/>
      </c>
      <c r="D47" s="78" t="str">
        <f>IF('1. Prosjekteringsverktøy'!B50=Utelukk!$A$3,"",IF('1. Prosjekteringsverktøy'!$D50="","",'1. Prosjekteringsverktøy'!$D50))</f>
        <v/>
      </c>
      <c r="E47" s="78" t="str">
        <f>IF('1. Prosjekteringsverktøy'!B50=Utelukk!$A$3,"",IF(F47&lt;&gt;"",F47,IF(J47&lt;&gt;0,J47&amp;IF(I47&lt;&gt;0,", ","")&amp;I47&amp;IF(H47&lt;&gt;0,", adr. ","")&amp;H47,I47&amp;IF(H47&lt;&gt;0,", adr. ","")&amp;H47)))</f>
        <v/>
      </c>
      <c r="F47" s="154"/>
      <c r="G47" s="158"/>
      <c r="H47" s="162"/>
      <c r="I47" s="80"/>
      <c r="J47" s="77"/>
      <c r="K47" s="78" t="str">
        <f>IF(AND('1. Prosjekteringsverktøy'!$E50="",'1. Prosjekteringsverktøy'!$F50=""),"",IF(AND('1. Prosjekteringsverktøy'!$F50&lt;&gt;0,'1. Prosjekteringsverktøy'!$E50=""),VLOOKUP('1. Prosjekteringsverktøy'!$F50,'Dim, min og maks'!$A$2:$E$54,2,FALSE),IF('1. Prosjekteringsverktøy'!$E50="","",ROUND('1. Prosjekteringsverktøy'!$E50,0))))</f>
        <v/>
      </c>
      <c r="L47" s="79" t="str">
        <f>IFERROR(IF('1. Prosjekteringsverktøy'!$K50&lt;&gt;"",'1. Prosjekteringsverktøy'!$K50,'1. Prosjekteringsverktøy'!$J50),"Feil med Vmin")</f>
        <v/>
      </c>
      <c r="M47" s="91" t="str">
        <f>IF(OR($K47="",$O47="",O47="Bruk rektangulært"),"",($K47/(VLOOKUP($O47,'Dim, min og maks'!$A$2:$E$54,2,FALSE))))</f>
        <v/>
      </c>
      <c r="N47" s="91" t="str">
        <f>IFERROR(IF(OR($L47="",$O47=""),"",($L47/(VLOOKUP($O47,'Dim, min og maks'!$A$2:$E$54,2,FALSE)))),"")</f>
        <v/>
      </c>
      <c r="O47" s="92" t="str">
        <f>IF('1. Prosjekteringsverktøy'!G50&lt;&gt;0,'1. Prosjekteringsverktøy'!G50,IF('1. Prosjekteringsverktøy'!$F50="","",'1. Prosjekteringsverktøy'!$F50))</f>
        <v/>
      </c>
      <c r="P47" s="78" t="str">
        <f>IFERROR(IF($Q47&lt;&gt;0,$Q47,IF(OR($J47="",$O47=""),"",IF($J47=Motortype!$A$2,VLOOKUP($O47,Artikler!$B$1:$C$10,2,FALSE),IF($J47=Motortype!$A$3,VLOOKUP($O47,Artikler!$B$11:$C$19,2,FALSE),IF($J47=Motortype!$A$5,VLOOKUP($O47,Artikler!$B$20:$C$28,2,FALSE),IF($J47=Motortype!$A$4,VLOOKUP($O47,Artikler!$B$29:$C$37,2,FALSE),IF($J47=Motortype!$A$9,VLOOKUP($O47,Artikler!$B$38:$C$46,2,FALSE),IF($J47=Motortype!$A$8,VLOOKUP($O47,Artikler!$B$47:$C$55,2,FALSE),IF($J47=Motortype!$A$7,VLOOKUP($O47,Artikler!$B$56:$C$64,2,FALSE),IF($J47=Motortype!$A$6,VLOOKUP($O47,Artikler!$B$65:$C$73,2,FALSE),IF($J47=Motortype!$A$10,VLOOKUP($O47,Artikler!$B$74:$C$82,2,FALSE),IF($J47=Motortype!$A$11,VLOOKUP($O47,Artikler!$B$83:$C$91,2,FALSE),IF($J47=Motortype!$A$14,VLOOKUP($O47,Artikler!$B$92:$C$100,2,FALSE),IF($J47=Motortype!$A$13,VLOOKUP($O47,Artikler!$B$101:$C$109,2,FALSE),IF($J47=Motortype!$A$15,VLOOKUP($O47,Artikler!$B$110:$C$117,2,FALSE),IF($J47=Motortype!$A$12,VLOOKUP($O47,Artikler!$B$118:$C$126,2,FALSE),IF($J47=Motortype!$A$16,VLOOKUP('3. Bestillingsskjema'!$O47,Artikler!$B$127:$D$134,2,FALSE),"Feil motortype"))))))))))))))))),"Overstyr art.nr")</f>
        <v/>
      </c>
      <c r="Q47" s="80"/>
      <c r="R47" s="78" t="str">
        <f>IF('1. Prosjekteringsverktøy'!B50=Utelukk!$A$3,"",IF(AND(K47="",L47=""),"",IF($K47="","Vmin "&amp;ROUND($L47,0)&amp;" m³/h","Vmaks "&amp;ROUND($K47,0)&amp;IF($L47=""," m³/h",", Vmin "&amp;ROUND($L47,0)&amp;" m³/h"))))</f>
        <v/>
      </c>
      <c r="S47" s="78" t="str">
        <f>IF('1. Prosjekteringsverktøy'!B50=Utelukk!$A$3,"",IF(Q47&lt;&gt;"",IF($P47="","","Artikkelnr: "&amp;$P47&amp;"     Spjeld dim "&amp;$O47),IF($P47="","","Artikkelnr: "&amp;$P47&amp;"     Spjeld dim Ø"&amp;$O47)))</f>
        <v/>
      </c>
    </row>
    <row r="48" spans="1:19" ht="15.6" x14ac:dyDescent="0.3">
      <c r="A48" s="267"/>
      <c r="B48" s="157"/>
      <c r="C48" s="210" t="str">
        <f>IF('1. Prosjekteringsverktøy'!B51=Utelukk!$A$3,"",IF('1. Prosjekteringsverktøy'!$C51="","",'1. Prosjekteringsverktøy'!$C51))</f>
        <v/>
      </c>
      <c r="D48" s="78" t="str">
        <f>IF('1. Prosjekteringsverktøy'!B51=Utelukk!$A$3,"",IF('1. Prosjekteringsverktøy'!$D51="","",'1. Prosjekteringsverktøy'!$D51))</f>
        <v/>
      </c>
      <c r="E48" s="78" t="str">
        <f>IF('1. Prosjekteringsverktøy'!B51=Utelukk!$A$3,"",IF(F48&lt;&gt;"",F48,IF(J48&lt;&gt;0,J48&amp;IF(I48&lt;&gt;0,", ","")&amp;I48&amp;IF(H48&lt;&gt;0,", adr. ","")&amp;H48,I48&amp;IF(H48&lt;&gt;0,", adr. ","")&amp;H48)))</f>
        <v/>
      </c>
      <c r="F48" s="154"/>
      <c r="G48" s="158"/>
      <c r="H48" s="162"/>
      <c r="I48" s="80"/>
      <c r="J48" s="77"/>
      <c r="K48" s="78" t="str">
        <f>IF(AND('1. Prosjekteringsverktøy'!$E51="",'1. Prosjekteringsverktøy'!$F51=""),"",IF(AND('1. Prosjekteringsverktøy'!$F51&lt;&gt;0,'1. Prosjekteringsverktøy'!$E51=""),VLOOKUP('1. Prosjekteringsverktøy'!$F51,'Dim, min og maks'!$A$2:$E$54,2,FALSE),IF('1. Prosjekteringsverktøy'!$E51="","",ROUND('1. Prosjekteringsverktøy'!$E51,0))))</f>
        <v/>
      </c>
      <c r="L48" s="79" t="str">
        <f>IFERROR(IF('1. Prosjekteringsverktøy'!$K51&lt;&gt;"",'1. Prosjekteringsverktøy'!$K51,'1. Prosjekteringsverktøy'!$J51),"Feil med Vmin")</f>
        <v/>
      </c>
      <c r="M48" s="91" t="str">
        <f>IF(OR($K48="",$O48="",O48="Bruk rektangulært"),"",($K48/(VLOOKUP($O48,'Dim, min og maks'!$A$2:$E$54,2,FALSE))))</f>
        <v/>
      </c>
      <c r="N48" s="91" t="str">
        <f>IFERROR(IF(OR($L48="",$O48=""),"",($L48/(VLOOKUP($O48,'Dim, min og maks'!$A$2:$E$54,2,FALSE)))),"")</f>
        <v/>
      </c>
      <c r="O48" s="92" t="str">
        <f>IF('1. Prosjekteringsverktøy'!G51&lt;&gt;0,'1. Prosjekteringsverktøy'!G51,IF('1. Prosjekteringsverktøy'!$F51="","",'1. Prosjekteringsverktøy'!$F51))</f>
        <v/>
      </c>
      <c r="P48" s="78" t="str">
        <f>IFERROR(IF($Q48&lt;&gt;0,$Q48,IF(OR($J48="",$O48=""),"",IF($J48=Motortype!$A$2,VLOOKUP($O48,Artikler!$B$1:$C$10,2,FALSE),IF($J48=Motortype!$A$3,VLOOKUP($O48,Artikler!$B$11:$C$19,2,FALSE),IF($J48=Motortype!$A$5,VLOOKUP($O48,Artikler!$B$20:$C$28,2,FALSE),IF($J48=Motortype!$A$4,VLOOKUP($O48,Artikler!$B$29:$C$37,2,FALSE),IF($J48=Motortype!$A$9,VLOOKUP($O48,Artikler!$B$38:$C$46,2,FALSE),IF($J48=Motortype!$A$8,VLOOKUP($O48,Artikler!$B$47:$C$55,2,FALSE),IF($J48=Motortype!$A$7,VLOOKUP($O48,Artikler!$B$56:$C$64,2,FALSE),IF($J48=Motortype!$A$6,VLOOKUP($O48,Artikler!$B$65:$C$73,2,FALSE),IF($J48=Motortype!$A$10,VLOOKUP($O48,Artikler!$B$74:$C$82,2,FALSE),IF($J48=Motortype!$A$11,VLOOKUP($O48,Artikler!$B$83:$C$91,2,FALSE),IF($J48=Motortype!$A$14,VLOOKUP($O48,Artikler!$B$92:$C$100,2,FALSE),IF($J48=Motortype!$A$13,VLOOKUP($O48,Artikler!$B$101:$C$109,2,FALSE),IF($J48=Motortype!$A$15,VLOOKUP($O48,Artikler!$B$110:$C$117,2,FALSE),IF($J48=Motortype!$A$12,VLOOKUP($O48,Artikler!$B$118:$C$126,2,FALSE),IF($J48=Motortype!$A$16,VLOOKUP('3. Bestillingsskjema'!$O48,Artikler!$B$127:$D$134,2,FALSE),"Feil motortype"))))))))))))))))),"Overstyr art.nr")</f>
        <v/>
      </c>
      <c r="Q48" s="80"/>
      <c r="R48" s="78" t="str">
        <f>IF('1. Prosjekteringsverktøy'!B51=Utelukk!$A$3,"",IF(AND(K48="",L48=""),"",IF($K48="","Vmin "&amp;ROUND($L48,0)&amp;" m³/h","Vmaks "&amp;ROUND($K48,0)&amp;IF($L48=""," m³/h",", Vmin "&amp;ROUND($L48,0)&amp;" m³/h"))))</f>
        <v/>
      </c>
      <c r="S48" s="78" t="str">
        <f>IF('1. Prosjekteringsverktøy'!B51=Utelukk!$A$3,"",IF(Q48&lt;&gt;"",IF($P48="","","Artikkelnr: "&amp;$P48&amp;"     Spjeld dim "&amp;$O48),IF($P48="","","Artikkelnr: "&amp;$P48&amp;"     Spjeld dim Ø"&amp;$O48)))</f>
        <v/>
      </c>
    </row>
    <row r="49" spans="1:19" ht="15.6" x14ac:dyDescent="0.3">
      <c r="A49" s="249" t="s">
        <v>326</v>
      </c>
      <c r="B49" s="157"/>
      <c r="C49" s="210" t="str">
        <f>IF('1. Prosjekteringsverktøy'!B52=Utelukk!$A$3,"",IF('1. Prosjekteringsverktøy'!$C52="","",'1. Prosjekteringsverktøy'!$C52))</f>
        <v/>
      </c>
      <c r="D49" s="78" t="str">
        <f>IF('1. Prosjekteringsverktøy'!B52=Utelukk!$A$3,"",IF('1. Prosjekteringsverktøy'!$D52="","",'1. Prosjekteringsverktøy'!$D52))</f>
        <v/>
      </c>
      <c r="E49" s="78" t="str">
        <f>IF('1. Prosjekteringsverktøy'!B52=Utelukk!$A$3,"",IF(F49&lt;&gt;"",F49,IF(J49&lt;&gt;0,J49&amp;IF(I49&lt;&gt;0,", ","")&amp;I49&amp;IF(H49&lt;&gt;0,", adr. ","")&amp;H49,I49&amp;IF(H49&lt;&gt;0,", adr. ","")&amp;H49)))</f>
        <v/>
      </c>
      <c r="F49" s="154"/>
      <c r="G49" s="158"/>
      <c r="H49" s="162"/>
      <c r="I49" s="80"/>
      <c r="J49" s="77"/>
      <c r="K49" s="78" t="str">
        <f>IF(AND('1. Prosjekteringsverktøy'!$E52="",'1. Prosjekteringsverktøy'!$F52=""),"",IF(AND('1. Prosjekteringsverktøy'!$F52&lt;&gt;0,'1. Prosjekteringsverktøy'!$E52=""),VLOOKUP('1. Prosjekteringsverktøy'!$F52,'Dim, min og maks'!$A$2:$E$54,2,FALSE),IF('1. Prosjekteringsverktøy'!$E52="","",ROUND('1. Prosjekteringsverktøy'!$E52,0))))</f>
        <v/>
      </c>
      <c r="L49" s="79" t="str">
        <f>IFERROR(IF('1. Prosjekteringsverktøy'!$K52&lt;&gt;"",'1. Prosjekteringsverktøy'!$K52,'1. Prosjekteringsverktøy'!$J52),"Feil med Vmin")</f>
        <v/>
      </c>
      <c r="M49" s="91" t="str">
        <f>IF(OR($K49="",$O49="",O49="Bruk rektangulært"),"",($K49/(VLOOKUP($O49,'Dim, min og maks'!$A$2:$E$54,2,FALSE))))</f>
        <v/>
      </c>
      <c r="N49" s="91" t="str">
        <f>IFERROR(IF(OR($L49="",$O49=""),"",($L49/(VLOOKUP($O49,'Dim, min og maks'!$A$2:$E$54,2,FALSE)))),"")</f>
        <v/>
      </c>
      <c r="O49" s="92" t="str">
        <f>IF('1. Prosjekteringsverktøy'!G52&lt;&gt;0,'1. Prosjekteringsverktøy'!G52,IF('1. Prosjekteringsverktøy'!$F52="","",'1. Prosjekteringsverktøy'!$F52))</f>
        <v/>
      </c>
      <c r="P49" s="78" t="str">
        <f>IFERROR(IF($Q49&lt;&gt;0,$Q49,IF(OR($J49="",$O49=""),"",IF($J49=Motortype!$A$2,VLOOKUP($O49,Artikler!$B$1:$C$10,2,FALSE),IF($J49=Motortype!$A$3,VLOOKUP($O49,Artikler!$B$11:$C$19,2,FALSE),IF($J49=Motortype!$A$5,VLOOKUP($O49,Artikler!$B$20:$C$28,2,FALSE),IF($J49=Motortype!$A$4,VLOOKUP($O49,Artikler!$B$29:$C$37,2,FALSE),IF($J49=Motortype!$A$9,VLOOKUP($O49,Artikler!$B$38:$C$46,2,FALSE),IF($J49=Motortype!$A$8,VLOOKUP($O49,Artikler!$B$47:$C$55,2,FALSE),IF($J49=Motortype!$A$7,VLOOKUP($O49,Artikler!$B$56:$C$64,2,FALSE),IF($J49=Motortype!$A$6,VLOOKUP($O49,Artikler!$B$65:$C$73,2,FALSE),IF($J49=Motortype!$A$10,VLOOKUP($O49,Artikler!$B$74:$C$82,2,FALSE),IF($J49=Motortype!$A$11,VLOOKUP($O49,Artikler!$B$83:$C$91,2,FALSE),IF($J49=Motortype!$A$14,VLOOKUP($O49,Artikler!$B$92:$C$100,2,FALSE),IF($J49=Motortype!$A$13,VLOOKUP($O49,Artikler!$B$101:$C$109,2,FALSE),IF($J49=Motortype!$A$15,VLOOKUP($O49,Artikler!$B$110:$C$117,2,FALSE),IF($J49=Motortype!$A$12,VLOOKUP($O49,Artikler!$B$118:$C$126,2,FALSE),IF($J49=Motortype!$A$16,VLOOKUP('3. Bestillingsskjema'!$O49,Artikler!$B$127:$D$134,2,FALSE),"Feil motortype"))))))))))))))))),"Overstyr art.nr")</f>
        <v/>
      </c>
      <c r="Q49" s="80"/>
      <c r="R49" s="78" t="str">
        <f>IF('1. Prosjekteringsverktøy'!B52=Utelukk!$A$3,"",IF(AND(K49="",L49=""),"",IF($K49="","Vmin "&amp;ROUND($L49,0)&amp;" m³/h","Vmaks "&amp;ROUND($K49,0)&amp;IF($L49=""," m³/h",", Vmin "&amp;ROUND($L49,0)&amp;" m³/h"))))</f>
        <v/>
      </c>
      <c r="S49" s="78" t="str">
        <f>IF('1. Prosjekteringsverktøy'!B52=Utelukk!$A$3,"",IF(Q49&lt;&gt;"",IF($P49="","","Artikkelnr: "&amp;$P49&amp;"     Spjeld dim "&amp;$O49),IF($P49="","","Artikkelnr: "&amp;$P49&amp;"     Spjeld dim Ø"&amp;$O49)))</f>
        <v/>
      </c>
    </row>
    <row r="50" spans="1:19" ht="15.6" x14ac:dyDescent="0.3">
      <c r="A50" s="246"/>
      <c r="B50" s="157"/>
      <c r="C50" s="210" t="str">
        <f>IF('1. Prosjekteringsverktøy'!B53=Utelukk!$A$3,"",IF('1. Prosjekteringsverktøy'!$C53="","",'1. Prosjekteringsverktøy'!$C53))</f>
        <v/>
      </c>
      <c r="D50" s="78" t="str">
        <f>IF('1. Prosjekteringsverktøy'!B53=Utelukk!$A$3,"",IF('1. Prosjekteringsverktøy'!$D53="","",'1. Prosjekteringsverktøy'!$D53))</f>
        <v/>
      </c>
      <c r="E50" s="78" t="str">
        <f>IF('1. Prosjekteringsverktøy'!B53=Utelukk!$A$3,"",IF(F50&lt;&gt;"",F50,IF(J50&lt;&gt;0,J50&amp;IF(I50&lt;&gt;0,", ","")&amp;I50&amp;IF(H50&lt;&gt;0,", adr. ","")&amp;H50,I50&amp;IF(H50&lt;&gt;0,", adr. ","")&amp;H50)))</f>
        <v/>
      </c>
      <c r="F50" s="154"/>
      <c r="G50" s="158"/>
      <c r="H50" s="162"/>
      <c r="I50" s="80"/>
      <c r="J50" s="77"/>
      <c r="K50" s="78" t="str">
        <f>IF(AND('1. Prosjekteringsverktøy'!$E53="",'1. Prosjekteringsverktøy'!$F53=""),"",IF(AND('1. Prosjekteringsverktøy'!$F53&lt;&gt;0,'1. Prosjekteringsverktøy'!$E53=""),VLOOKUP('1. Prosjekteringsverktøy'!$F53,'Dim, min og maks'!$A$2:$E$54,2,FALSE),IF('1. Prosjekteringsverktøy'!$E53="","",ROUND('1. Prosjekteringsverktøy'!$E53,0))))</f>
        <v/>
      </c>
      <c r="L50" s="79" t="str">
        <f>IFERROR(IF('1. Prosjekteringsverktøy'!$K53&lt;&gt;"",'1. Prosjekteringsverktøy'!$K53,'1. Prosjekteringsverktøy'!$J53),"Feil med Vmin")</f>
        <v/>
      </c>
      <c r="M50" s="91" t="str">
        <f>IF(OR($K50="",$O50="",O50="Bruk rektangulært"),"",($K50/(VLOOKUP($O50,'Dim, min og maks'!$A$2:$E$54,2,FALSE))))</f>
        <v/>
      </c>
      <c r="N50" s="91" t="str">
        <f>IFERROR(IF(OR($L50="",$O50=""),"",($L50/(VLOOKUP($O50,'Dim, min og maks'!$A$2:$E$54,2,FALSE)))),"")</f>
        <v/>
      </c>
      <c r="O50" s="92" t="str">
        <f>IF('1. Prosjekteringsverktøy'!G53&lt;&gt;0,'1. Prosjekteringsverktøy'!G53,IF('1. Prosjekteringsverktøy'!$F53="","",'1. Prosjekteringsverktøy'!$F53))</f>
        <v/>
      </c>
      <c r="P50" s="78" t="str">
        <f>IFERROR(IF($Q50&lt;&gt;0,$Q50,IF(OR($J50="",$O50=""),"",IF($J50=Motortype!$A$2,VLOOKUP($O50,Artikler!$B$1:$C$10,2,FALSE),IF($J50=Motortype!$A$3,VLOOKUP($O50,Artikler!$B$11:$C$19,2,FALSE),IF($J50=Motortype!$A$5,VLOOKUP($O50,Artikler!$B$20:$C$28,2,FALSE),IF($J50=Motortype!$A$4,VLOOKUP($O50,Artikler!$B$29:$C$37,2,FALSE),IF($J50=Motortype!$A$9,VLOOKUP($O50,Artikler!$B$38:$C$46,2,FALSE),IF($J50=Motortype!$A$8,VLOOKUP($O50,Artikler!$B$47:$C$55,2,FALSE),IF($J50=Motortype!$A$7,VLOOKUP($O50,Artikler!$B$56:$C$64,2,FALSE),IF($J50=Motortype!$A$6,VLOOKUP($O50,Artikler!$B$65:$C$73,2,FALSE),IF($J50=Motortype!$A$10,VLOOKUP($O50,Artikler!$B$74:$C$82,2,FALSE),IF($J50=Motortype!$A$11,VLOOKUP($O50,Artikler!$B$83:$C$91,2,FALSE),IF($J50=Motortype!$A$14,VLOOKUP($O50,Artikler!$B$92:$C$100,2,FALSE),IF($J50=Motortype!$A$13,VLOOKUP($O50,Artikler!$B$101:$C$109,2,FALSE),IF($J50=Motortype!$A$15,VLOOKUP($O50,Artikler!$B$110:$C$117,2,FALSE),IF($J50=Motortype!$A$12,VLOOKUP($O50,Artikler!$B$118:$C$126,2,FALSE),IF($J50=Motortype!$A$16,VLOOKUP('3. Bestillingsskjema'!$O50,Artikler!$B$127:$D$134,2,FALSE),"Feil motortype"))))))))))))))))),"Overstyr art.nr")</f>
        <v/>
      </c>
      <c r="Q50" s="80"/>
      <c r="R50" s="78" t="str">
        <f>IF('1. Prosjekteringsverktøy'!B53=Utelukk!$A$3,"",IF(AND(K50="",L50=""),"",IF($K50="","Vmin "&amp;ROUND($L50,0)&amp;" m³/h","Vmaks "&amp;ROUND($K50,0)&amp;IF($L50=""," m³/h",", Vmin "&amp;ROUND($L50,0)&amp;" m³/h"))))</f>
        <v/>
      </c>
      <c r="S50" s="78" t="str">
        <f>IF('1. Prosjekteringsverktøy'!B53=Utelukk!$A$3,"",IF(Q50&lt;&gt;"",IF($P50="","","Artikkelnr: "&amp;$P50&amp;"     Spjeld dim "&amp;$O50),IF($P50="","","Artikkelnr: "&amp;$P50&amp;"     Spjeld dim Ø"&amp;$O50)))</f>
        <v/>
      </c>
    </row>
    <row r="51" spans="1:19" ht="15.6" x14ac:dyDescent="0.3">
      <c r="A51" s="246"/>
      <c r="B51" s="157"/>
      <c r="C51" s="210" t="str">
        <f>IF('1. Prosjekteringsverktøy'!B54=Utelukk!$A$3,"",IF('1. Prosjekteringsverktøy'!$C54="","",'1. Prosjekteringsverktøy'!$C54))</f>
        <v/>
      </c>
      <c r="D51" s="78" t="str">
        <f>IF('1. Prosjekteringsverktøy'!B54=Utelukk!$A$3,"",IF('1. Prosjekteringsverktøy'!$D54="","",'1. Prosjekteringsverktøy'!$D54))</f>
        <v/>
      </c>
      <c r="E51" s="78" t="str">
        <f>IF('1. Prosjekteringsverktøy'!B54=Utelukk!$A$3,"",IF(F51&lt;&gt;"",F51,IF(J51&lt;&gt;0,J51&amp;IF(I51&lt;&gt;0,", ","")&amp;I51&amp;IF(H51&lt;&gt;0,", adr. ","")&amp;H51,I51&amp;IF(H51&lt;&gt;0,", adr. ","")&amp;H51)))</f>
        <v/>
      </c>
      <c r="F51" s="154"/>
      <c r="G51" s="158"/>
      <c r="H51" s="162"/>
      <c r="I51" s="80"/>
      <c r="J51" s="77"/>
      <c r="K51" s="78" t="str">
        <f>IF(AND('1. Prosjekteringsverktøy'!$E54="",'1. Prosjekteringsverktøy'!$F54=""),"",IF(AND('1. Prosjekteringsverktøy'!$F54&lt;&gt;0,'1. Prosjekteringsverktøy'!$E54=""),VLOOKUP('1. Prosjekteringsverktøy'!$F54,'Dim, min og maks'!$A$2:$E$54,2,FALSE),IF('1. Prosjekteringsverktøy'!$E54="","",ROUND('1. Prosjekteringsverktøy'!$E54,0))))</f>
        <v/>
      </c>
      <c r="L51" s="79" t="str">
        <f>IFERROR(IF('1. Prosjekteringsverktøy'!$K54&lt;&gt;"",'1. Prosjekteringsverktøy'!$K54,'1. Prosjekteringsverktøy'!$J54),"Feil med Vmin")</f>
        <v/>
      </c>
      <c r="M51" s="91" t="str">
        <f>IF(OR($K51="",$O51="",O51="Bruk rektangulært"),"",($K51/(VLOOKUP($O51,'Dim, min og maks'!$A$2:$E$54,2,FALSE))))</f>
        <v/>
      </c>
      <c r="N51" s="91" t="str">
        <f>IFERROR(IF(OR($L51="",$O51=""),"",($L51/(VLOOKUP($O51,'Dim, min og maks'!$A$2:$E$54,2,FALSE)))),"")</f>
        <v/>
      </c>
      <c r="O51" s="92" t="str">
        <f>IF('1. Prosjekteringsverktøy'!G54&lt;&gt;0,'1. Prosjekteringsverktøy'!G54,IF('1. Prosjekteringsverktøy'!$F54="","",'1. Prosjekteringsverktøy'!$F54))</f>
        <v/>
      </c>
      <c r="P51" s="78" t="str">
        <f>IFERROR(IF($Q51&lt;&gt;0,$Q51,IF(OR($J51="",$O51=""),"",IF($J51=Motortype!$A$2,VLOOKUP($O51,Artikler!$B$1:$C$10,2,FALSE),IF($J51=Motortype!$A$3,VLOOKUP($O51,Artikler!$B$11:$C$19,2,FALSE),IF($J51=Motortype!$A$5,VLOOKUP($O51,Artikler!$B$20:$C$28,2,FALSE),IF($J51=Motortype!$A$4,VLOOKUP($O51,Artikler!$B$29:$C$37,2,FALSE),IF($J51=Motortype!$A$9,VLOOKUP($O51,Artikler!$B$38:$C$46,2,FALSE),IF($J51=Motortype!$A$8,VLOOKUP($O51,Artikler!$B$47:$C$55,2,FALSE),IF($J51=Motortype!$A$7,VLOOKUP($O51,Artikler!$B$56:$C$64,2,FALSE),IF($J51=Motortype!$A$6,VLOOKUP($O51,Artikler!$B$65:$C$73,2,FALSE),IF($J51=Motortype!$A$10,VLOOKUP($O51,Artikler!$B$74:$C$82,2,FALSE),IF($J51=Motortype!$A$11,VLOOKUP($O51,Artikler!$B$83:$C$91,2,FALSE),IF($J51=Motortype!$A$14,VLOOKUP($O51,Artikler!$B$92:$C$100,2,FALSE),IF($J51=Motortype!$A$13,VLOOKUP($O51,Artikler!$B$101:$C$109,2,FALSE),IF($J51=Motortype!$A$15,VLOOKUP($O51,Artikler!$B$110:$C$117,2,FALSE),IF($J51=Motortype!$A$12,VLOOKUP($O51,Artikler!$B$118:$C$126,2,FALSE),IF($J51=Motortype!$A$16,VLOOKUP('3. Bestillingsskjema'!$O51,Artikler!$B$127:$D$134,2,FALSE),"Feil motortype"))))))))))))))))),"Overstyr art.nr")</f>
        <v/>
      </c>
      <c r="Q51" s="80"/>
      <c r="R51" s="78" t="str">
        <f>IF('1. Prosjekteringsverktøy'!B54=Utelukk!$A$3,"",IF(AND(K51="",L51=""),"",IF($K51="","Vmin "&amp;ROUND($L51,0)&amp;" m³/h","Vmaks "&amp;ROUND($K51,0)&amp;IF($L51=""," m³/h",", Vmin "&amp;ROUND($L51,0)&amp;" m³/h"))))</f>
        <v/>
      </c>
      <c r="S51" s="78" t="str">
        <f>IF('1. Prosjekteringsverktøy'!B54=Utelukk!$A$3,"",IF(Q51&lt;&gt;"",IF($P51="","","Artikkelnr: "&amp;$P51&amp;"     Spjeld dim "&amp;$O51),IF($P51="","","Artikkelnr: "&amp;$P51&amp;"     Spjeld dim Ø"&amp;$O51)))</f>
        <v/>
      </c>
    </row>
    <row r="52" spans="1:19" ht="15.6" x14ac:dyDescent="0.3">
      <c r="A52" s="246"/>
      <c r="B52" s="157"/>
      <c r="C52" s="210" t="str">
        <f>IF('1. Prosjekteringsverktøy'!B55=Utelukk!$A$3,"",IF('1. Prosjekteringsverktøy'!$C55="","",'1. Prosjekteringsverktøy'!$C55))</f>
        <v/>
      </c>
      <c r="D52" s="78" t="str">
        <f>IF('1. Prosjekteringsverktøy'!B55=Utelukk!$A$3,"",IF('1. Prosjekteringsverktøy'!$D55="","",'1. Prosjekteringsverktøy'!$D55))</f>
        <v/>
      </c>
      <c r="E52" s="78" t="str">
        <f>IF('1. Prosjekteringsverktøy'!B55=Utelukk!$A$3,"",IF(F52&lt;&gt;"",F52,IF(J52&lt;&gt;0,J52&amp;IF(I52&lt;&gt;0,", ","")&amp;I52&amp;IF(H52&lt;&gt;0,", adr. ","")&amp;H52,I52&amp;IF(H52&lt;&gt;0,", adr. ","")&amp;H52)))</f>
        <v/>
      </c>
      <c r="F52" s="154"/>
      <c r="G52" s="158"/>
      <c r="H52" s="162"/>
      <c r="I52" s="80"/>
      <c r="J52" s="77"/>
      <c r="K52" s="78" t="str">
        <f>IF(AND('1. Prosjekteringsverktøy'!$E55="",'1. Prosjekteringsverktøy'!$F55=""),"",IF(AND('1. Prosjekteringsverktøy'!$F55&lt;&gt;0,'1. Prosjekteringsverktøy'!$E55=""),VLOOKUP('1. Prosjekteringsverktøy'!$F55,'Dim, min og maks'!$A$2:$E$54,2,FALSE),IF('1. Prosjekteringsverktøy'!$E55="","",ROUND('1. Prosjekteringsverktøy'!$E55,0))))</f>
        <v/>
      </c>
      <c r="L52" s="79" t="str">
        <f>IFERROR(IF('1. Prosjekteringsverktøy'!$K55&lt;&gt;"",'1. Prosjekteringsverktøy'!$K55,'1. Prosjekteringsverktøy'!$J55),"Feil med Vmin")</f>
        <v/>
      </c>
      <c r="M52" s="91" t="str">
        <f>IF(OR($K52="",$O52="",O52="Bruk rektangulært"),"",($K52/(VLOOKUP($O52,'Dim, min og maks'!$A$2:$E$54,2,FALSE))))</f>
        <v/>
      </c>
      <c r="N52" s="91" t="str">
        <f>IFERROR(IF(OR($L52="",$O52=""),"",($L52/(VLOOKUP($O52,'Dim, min og maks'!$A$2:$E$54,2,FALSE)))),"")</f>
        <v/>
      </c>
      <c r="O52" s="92" t="str">
        <f>IF('1. Prosjekteringsverktøy'!G55&lt;&gt;0,'1. Prosjekteringsverktøy'!G55,IF('1. Prosjekteringsverktøy'!$F55="","",'1. Prosjekteringsverktøy'!$F55))</f>
        <v/>
      </c>
      <c r="P52" s="78" t="str">
        <f>IFERROR(IF($Q52&lt;&gt;0,$Q52,IF(OR($J52="",$O52=""),"",IF($J52=Motortype!$A$2,VLOOKUP($O52,Artikler!$B$1:$C$10,2,FALSE),IF($J52=Motortype!$A$3,VLOOKUP($O52,Artikler!$B$11:$C$19,2,FALSE),IF($J52=Motortype!$A$5,VLOOKUP($O52,Artikler!$B$20:$C$28,2,FALSE),IF($J52=Motortype!$A$4,VLOOKUP($O52,Artikler!$B$29:$C$37,2,FALSE),IF($J52=Motortype!$A$9,VLOOKUP($O52,Artikler!$B$38:$C$46,2,FALSE),IF($J52=Motortype!$A$8,VLOOKUP($O52,Artikler!$B$47:$C$55,2,FALSE),IF($J52=Motortype!$A$7,VLOOKUP($O52,Artikler!$B$56:$C$64,2,FALSE),IF($J52=Motortype!$A$6,VLOOKUP($O52,Artikler!$B$65:$C$73,2,FALSE),IF($J52=Motortype!$A$10,VLOOKUP($O52,Artikler!$B$74:$C$82,2,FALSE),IF($J52=Motortype!$A$11,VLOOKUP($O52,Artikler!$B$83:$C$91,2,FALSE),IF($J52=Motortype!$A$14,VLOOKUP($O52,Artikler!$B$92:$C$100,2,FALSE),IF($J52=Motortype!$A$13,VLOOKUP($O52,Artikler!$B$101:$C$109,2,FALSE),IF($J52=Motortype!$A$15,VLOOKUP($O52,Artikler!$B$110:$C$117,2,FALSE),IF($J52=Motortype!$A$12,VLOOKUP($O52,Artikler!$B$118:$C$126,2,FALSE),IF($J52=Motortype!$A$16,VLOOKUP('3. Bestillingsskjema'!$O52,Artikler!$B$127:$D$134,2,FALSE),"Feil motortype"))))))))))))))))),"Overstyr art.nr")</f>
        <v/>
      </c>
      <c r="Q52" s="80"/>
      <c r="R52" s="78" t="str">
        <f>IF('1. Prosjekteringsverktøy'!B55=Utelukk!$A$3,"",IF(AND(K52="",L52=""),"",IF($K52="","Vmin "&amp;ROUND($L52,0)&amp;" m³/h","Vmaks "&amp;ROUND($K52,0)&amp;IF($L52=""," m³/h",", Vmin "&amp;ROUND($L52,0)&amp;" m³/h"))))</f>
        <v/>
      </c>
      <c r="S52" s="78" t="str">
        <f>IF('1. Prosjekteringsverktøy'!B55=Utelukk!$A$3,"",IF(Q52&lt;&gt;"",IF($P52="","","Artikkelnr: "&amp;$P52&amp;"     Spjeld dim "&amp;$O52),IF($P52="","","Artikkelnr: "&amp;$P52&amp;"     Spjeld dim Ø"&amp;$O52)))</f>
        <v/>
      </c>
    </row>
    <row r="53" spans="1:19" ht="15.6" x14ac:dyDescent="0.3">
      <c r="A53" s="246"/>
      <c r="B53" s="157"/>
      <c r="C53" s="210" t="str">
        <f>IF('1. Prosjekteringsverktøy'!B56=Utelukk!$A$3,"",IF('1. Prosjekteringsverktøy'!$C56="","",'1. Prosjekteringsverktøy'!$C56))</f>
        <v/>
      </c>
      <c r="D53" s="78" t="str">
        <f>IF('1. Prosjekteringsverktøy'!B56=Utelukk!$A$3,"",IF('1. Prosjekteringsverktøy'!$D56="","",'1. Prosjekteringsverktøy'!$D56))</f>
        <v/>
      </c>
      <c r="E53" s="78" t="str">
        <f>IF('1. Prosjekteringsverktøy'!B56=Utelukk!$A$3,"",IF(F53&lt;&gt;"",F53,IF(J53&lt;&gt;0,J53&amp;IF(I53&lt;&gt;0,", ","")&amp;I53&amp;IF(H53&lt;&gt;0,", adr. ","")&amp;H53,I53&amp;IF(H53&lt;&gt;0,", adr. ","")&amp;H53)))</f>
        <v/>
      </c>
      <c r="F53" s="154"/>
      <c r="G53" s="158"/>
      <c r="H53" s="162"/>
      <c r="I53" s="80"/>
      <c r="J53" s="77"/>
      <c r="K53" s="78" t="str">
        <f>IF(AND('1. Prosjekteringsverktøy'!$E56="",'1. Prosjekteringsverktøy'!$F56=""),"",IF(AND('1. Prosjekteringsverktøy'!$F56&lt;&gt;0,'1. Prosjekteringsverktøy'!$E56=""),VLOOKUP('1. Prosjekteringsverktøy'!$F56,'Dim, min og maks'!$A$2:$E$54,2,FALSE),IF('1. Prosjekteringsverktøy'!$E56="","",ROUND('1. Prosjekteringsverktøy'!$E56,0))))</f>
        <v/>
      </c>
      <c r="L53" s="79" t="str">
        <f>IFERROR(IF('1. Prosjekteringsverktøy'!$K56&lt;&gt;"",'1. Prosjekteringsverktøy'!$K56,'1. Prosjekteringsverktøy'!$J56),"Feil med Vmin")</f>
        <v/>
      </c>
      <c r="M53" s="91" t="str">
        <f>IF(OR($K53="",$O53="",O53="Bruk rektangulært"),"",($K53/(VLOOKUP($O53,'Dim, min og maks'!$A$2:$E$54,2,FALSE))))</f>
        <v/>
      </c>
      <c r="N53" s="91" t="str">
        <f>IFERROR(IF(OR($L53="",$O53=""),"",($L53/(VLOOKUP($O53,'Dim, min og maks'!$A$2:$E$54,2,FALSE)))),"")</f>
        <v/>
      </c>
      <c r="O53" s="92" t="str">
        <f>IF('1. Prosjekteringsverktøy'!G56&lt;&gt;0,'1. Prosjekteringsverktøy'!G56,IF('1. Prosjekteringsverktøy'!$F56="","",'1. Prosjekteringsverktøy'!$F56))</f>
        <v/>
      </c>
      <c r="P53" s="78" t="str">
        <f>IFERROR(IF($Q53&lt;&gt;0,$Q53,IF(OR($J53="",$O53=""),"",IF($J53=Motortype!$A$2,VLOOKUP($O53,Artikler!$B$1:$C$10,2,FALSE),IF($J53=Motortype!$A$3,VLOOKUP($O53,Artikler!$B$11:$C$19,2,FALSE),IF($J53=Motortype!$A$5,VLOOKUP($O53,Artikler!$B$20:$C$28,2,FALSE),IF($J53=Motortype!$A$4,VLOOKUP($O53,Artikler!$B$29:$C$37,2,FALSE),IF($J53=Motortype!$A$9,VLOOKUP($O53,Artikler!$B$38:$C$46,2,FALSE),IF($J53=Motortype!$A$8,VLOOKUP($O53,Artikler!$B$47:$C$55,2,FALSE),IF($J53=Motortype!$A$7,VLOOKUP($O53,Artikler!$B$56:$C$64,2,FALSE),IF($J53=Motortype!$A$6,VLOOKUP($O53,Artikler!$B$65:$C$73,2,FALSE),IF($J53=Motortype!$A$10,VLOOKUP($O53,Artikler!$B$74:$C$82,2,FALSE),IF($J53=Motortype!$A$11,VLOOKUP($O53,Artikler!$B$83:$C$91,2,FALSE),IF($J53=Motortype!$A$14,VLOOKUP($O53,Artikler!$B$92:$C$100,2,FALSE),IF($J53=Motortype!$A$13,VLOOKUP($O53,Artikler!$B$101:$C$109,2,FALSE),IF($J53=Motortype!$A$15,VLOOKUP($O53,Artikler!$B$110:$C$117,2,FALSE),IF($J53=Motortype!$A$12,VLOOKUP($O53,Artikler!$B$118:$C$126,2,FALSE),IF($J53=Motortype!$A$16,VLOOKUP('3. Bestillingsskjema'!$O53,Artikler!$B$127:$D$134,2,FALSE),"Feil motortype"))))))))))))))))),"Overstyr art.nr")</f>
        <v/>
      </c>
      <c r="Q53" s="80"/>
      <c r="R53" s="78" t="str">
        <f>IF('1. Prosjekteringsverktøy'!B56=Utelukk!$A$3,"",IF(AND(K53="",L53=""),"",IF($K53="","Vmin "&amp;ROUND($L53,0)&amp;" m³/h","Vmaks "&amp;ROUND($K53,0)&amp;IF($L53=""," m³/h",", Vmin "&amp;ROUND($L53,0)&amp;" m³/h"))))</f>
        <v/>
      </c>
      <c r="S53" s="78" t="str">
        <f>IF('1. Prosjekteringsverktøy'!B56=Utelukk!$A$3,"",IF(Q53&lt;&gt;"",IF($P53="","","Artikkelnr: "&amp;$P53&amp;"     Spjeld dim "&amp;$O53),IF($P53="","","Artikkelnr: "&amp;$P53&amp;"     Spjeld dim Ø"&amp;$O53)))</f>
        <v/>
      </c>
    </row>
    <row r="54" spans="1:19" ht="15.6" x14ac:dyDescent="0.3">
      <c r="A54" s="246"/>
      <c r="B54" s="157"/>
      <c r="C54" s="210" t="str">
        <f>IF('1. Prosjekteringsverktøy'!B57=Utelukk!$A$3,"",IF('1. Prosjekteringsverktøy'!$C57="","",'1. Prosjekteringsverktøy'!$C57))</f>
        <v/>
      </c>
      <c r="D54" s="78" t="str">
        <f>IF('1. Prosjekteringsverktøy'!B57=Utelukk!$A$3,"",IF('1. Prosjekteringsverktøy'!$D57="","",'1. Prosjekteringsverktøy'!$D57))</f>
        <v/>
      </c>
      <c r="E54" s="78" t="str">
        <f>IF('1. Prosjekteringsverktøy'!B57=Utelukk!$A$3,"",IF(F54&lt;&gt;"",F54,IF(J54&lt;&gt;0,J54&amp;IF(I54&lt;&gt;0,", ","")&amp;I54&amp;IF(H54&lt;&gt;0,", adr. ","")&amp;H54,I54&amp;IF(H54&lt;&gt;0,", adr. ","")&amp;H54)))</f>
        <v/>
      </c>
      <c r="F54" s="154"/>
      <c r="G54" s="158"/>
      <c r="H54" s="162"/>
      <c r="I54" s="80"/>
      <c r="J54" s="77"/>
      <c r="K54" s="78" t="str">
        <f>IF(AND('1. Prosjekteringsverktøy'!$E57="",'1. Prosjekteringsverktøy'!$F57=""),"",IF(AND('1. Prosjekteringsverktøy'!$F57&lt;&gt;0,'1. Prosjekteringsverktøy'!$E57=""),VLOOKUP('1. Prosjekteringsverktøy'!$F57,'Dim, min og maks'!$A$2:$E$54,2,FALSE),IF('1. Prosjekteringsverktøy'!$E57="","",ROUND('1. Prosjekteringsverktøy'!$E57,0))))</f>
        <v/>
      </c>
      <c r="L54" s="79" t="str">
        <f>IFERROR(IF('1. Prosjekteringsverktøy'!$K57&lt;&gt;"",'1. Prosjekteringsverktøy'!$K57,'1. Prosjekteringsverktøy'!$J57),"Feil med Vmin")</f>
        <v/>
      </c>
      <c r="M54" s="91" t="str">
        <f>IF(OR($K54="",$O54="",O54="Bruk rektangulært"),"",($K54/(VLOOKUP($O54,'Dim, min og maks'!$A$2:$E$54,2,FALSE))))</f>
        <v/>
      </c>
      <c r="N54" s="91" t="str">
        <f>IFERROR(IF(OR($L54="",$O54=""),"",($L54/(VLOOKUP($O54,'Dim, min og maks'!$A$2:$E$54,2,FALSE)))),"")</f>
        <v/>
      </c>
      <c r="O54" s="92" t="str">
        <f>IF('1. Prosjekteringsverktøy'!G57&lt;&gt;0,'1. Prosjekteringsverktøy'!G57,IF('1. Prosjekteringsverktøy'!$F57="","",'1. Prosjekteringsverktøy'!$F57))</f>
        <v/>
      </c>
      <c r="P54" s="78" t="str">
        <f>IFERROR(IF($Q54&lt;&gt;0,$Q54,IF(OR($J54="",$O54=""),"",IF($J54=Motortype!$A$2,VLOOKUP($O54,Artikler!$B$1:$C$10,2,FALSE),IF($J54=Motortype!$A$3,VLOOKUP($O54,Artikler!$B$11:$C$19,2,FALSE),IF($J54=Motortype!$A$5,VLOOKUP($O54,Artikler!$B$20:$C$28,2,FALSE),IF($J54=Motortype!$A$4,VLOOKUP($O54,Artikler!$B$29:$C$37,2,FALSE),IF($J54=Motortype!$A$9,VLOOKUP($O54,Artikler!$B$38:$C$46,2,FALSE),IF($J54=Motortype!$A$8,VLOOKUP($O54,Artikler!$B$47:$C$55,2,FALSE),IF($J54=Motortype!$A$7,VLOOKUP($O54,Artikler!$B$56:$C$64,2,FALSE),IF($J54=Motortype!$A$6,VLOOKUP($O54,Artikler!$B$65:$C$73,2,FALSE),IF($J54=Motortype!$A$10,VLOOKUP($O54,Artikler!$B$74:$C$82,2,FALSE),IF($J54=Motortype!$A$11,VLOOKUP($O54,Artikler!$B$83:$C$91,2,FALSE),IF($J54=Motortype!$A$14,VLOOKUP($O54,Artikler!$B$92:$C$100,2,FALSE),IF($J54=Motortype!$A$13,VLOOKUP($O54,Artikler!$B$101:$C$109,2,FALSE),IF($J54=Motortype!$A$15,VLOOKUP($O54,Artikler!$B$110:$C$117,2,FALSE),IF($J54=Motortype!$A$12,VLOOKUP($O54,Artikler!$B$118:$C$126,2,FALSE),IF($J54=Motortype!$A$16,VLOOKUP('3. Bestillingsskjema'!$O54,Artikler!$B$127:$D$134,2,FALSE),"Feil motortype"))))))))))))))))),"Overstyr art.nr")</f>
        <v/>
      </c>
      <c r="Q54" s="80"/>
      <c r="R54" s="78" t="str">
        <f>IF('1. Prosjekteringsverktøy'!B57=Utelukk!$A$3,"",IF(AND(K54="",L54=""),"",IF($K54="","Vmin "&amp;ROUND($L54,0)&amp;" m³/h","Vmaks "&amp;ROUND($K54,0)&amp;IF($L54=""," m³/h",", Vmin "&amp;ROUND($L54,0)&amp;" m³/h"))))</f>
        <v/>
      </c>
      <c r="S54" s="78" t="str">
        <f>IF('1. Prosjekteringsverktøy'!B57=Utelukk!$A$3,"",IF(Q54&lt;&gt;"",IF($P54="","","Artikkelnr: "&amp;$P54&amp;"     Spjeld dim "&amp;$O54),IF($P54="","","Artikkelnr: "&amp;$P54&amp;"     Spjeld dim Ø"&amp;$O54)))</f>
        <v/>
      </c>
    </row>
    <row r="55" spans="1:19" ht="15.6" x14ac:dyDescent="0.3">
      <c r="A55" s="246"/>
      <c r="B55" s="157"/>
      <c r="C55" s="210" t="str">
        <f>IF('1. Prosjekteringsverktøy'!B58=Utelukk!$A$3,"",IF('1. Prosjekteringsverktøy'!$C58="","",'1. Prosjekteringsverktøy'!$C58))</f>
        <v/>
      </c>
      <c r="D55" s="78" t="str">
        <f>IF('1. Prosjekteringsverktøy'!B58=Utelukk!$A$3,"",IF('1. Prosjekteringsverktøy'!$D58="","",'1. Prosjekteringsverktøy'!$D58))</f>
        <v/>
      </c>
      <c r="E55" s="78" t="str">
        <f>IF('1. Prosjekteringsverktøy'!B58=Utelukk!$A$3,"",IF(F55&lt;&gt;"",F55,IF(J55&lt;&gt;0,J55&amp;IF(I55&lt;&gt;0,", ","")&amp;I55&amp;IF(H55&lt;&gt;0,", adr. ","")&amp;H55,I55&amp;IF(H55&lt;&gt;0,", adr. ","")&amp;H55)))</f>
        <v/>
      </c>
      <c r="F55" s="154"/>
      <c r="G55" s="158"/>
      <c r="H55" s="162"/>
      <c r="I55" s="80"/>
      <c r="J55" s="77"/>
      <c r="K55" s="78" t="str">
        <f>IF(AND('1. Prosjekteringsverktøy'!$E58="",'1. Prosjekteringsverktøy'!$F58=""),"",IF(AND('1. Prosjekteringsverktøy'!$F58&lt;&gt;0,'1. Prosjekteringsverktøy'!$E58=""),VLOOKUP('1. Prosjekteringsverktøy'!$F58,'Dim, min og maks'!$A$2:$E$54,2,FALSE),IF('1. Prosjekteringsverktøy'!$E58="","",ROUND('1. Prosjekteringsverktøy'!$E58,0))))</f>
        <v/>
      </c>
      <c r="L55" s="79" t="str">
        <f>IFERROR(IF('1. Prosjekteringsverktøy'!$K58&lt;&gt;"",'1. Prosjekteringsverktøy'!$K58,'1. Prosjekteringsverktøy'!$J58),"Feil med Vmin")</f>
        <v/>
      </c>
      <c r="M55" s="91" t="str">
        <f>IF(OR($K55="",$O55="",O55="Bruk rektangulært"),"",($K55/(VLOOKUP($O55,'Dim, min og maks'!$A$2:$E$54,2,FALSE))))</f>
        <v/>
      </c>
      <c r="N55" s="91" t="str">
        <f>IFERROR(IF(OR($L55="",$O55=""),"",($L55/(VLOOKUP($O55,'Dim, min og maks'!$A$2:$E$54,2,FALSE)))),"")</f>
        <v/>
      </c>
      <c r="O55" s="92" t="str">
        <f>IF('1. Prosjekteringsverktøy'!G58&lt;&gt;0,'1. Prosjekteringsverktøy'!G58,IF('1. Prosjekteringsverktøy'!$F58="","",'1. Prosjekteringsverktøy'!$F58))</f>
        <v/>
      </c>
      <c r="P55" s="78" t="str">
        <f>IFERROR(IF($Q55&lt;&gt;0,$Q55,IF(OR($J55="",$O55=""),"",IF($J55=Motortype!$A$2,VLOOKUP($O55,Artikler!$B$1:$C$10,2,FALSE),IF($J55=Motortype!$A$3,VLOOKUP($O55,Artikler!$B$11:$C$19,2,FALSE),IF($J55=Motortype!$A$5,VLOOKUP($O55,Artikler!$B$20:$C$28,2,FALSE),IF($J55=Motortype!$A$4,VLOOKUP($O55,Artikler!$B$29:$C$37,2,FALSE),IF($J55=Motortype!$A$9,VLOOKUP($O55,Artikler!$B$38:$C$46,2,FALSE),IF($J55=Motortype!$A$8,VLOOKUP($O55,Artikler!$B$47:$C$55,2,FALSE),IF($J55=Motortype!$A$7,VLOOKUP($O55,Artikler!$B$56:$C$64,2,FALSE),IF($J55=Motortype!$A$6,VLOOKUP($O55,Artikler!$B$65:$C$73,2,FALSE),IF($J55=Motortype!$A$10,VLOOKUP($O55,Artikler!$B$74:$C$82,2,FALSE),IF($J55=Motortype!$A$11,VLOOKUP($O55,Artikler!$B$83:$C$91,2,FALSE),IF($J55=Motortype!$A$14,VLOOKUP($O55,Artikler!$B$92:$C$100,2,FALSE),IF($J55=Motortype!$A$13,VLOOKUP($O55,Artikler!$B$101:$C$109,2,FALSE),IF($J55=Motortype!$A$15,VLOOKUP($O55,Artikler!$B$110:$C$117,2,FALSE),IF($J55=Motortype!$A$12,VLOOKUP($O55,Artikler!$B$118:$C$126,2,FALSE),IF($J55=Motortype!$A$16,VLOOKUP('3. Bestillingsskjema'!$O55,Artikler!$B$127:$D$134,2,FALSE),"Feil motortype"))))))))))))))))),"Overstyr art.nr")</f>
        <v/>
      </c>
      <c r="Q55" s="80"/>
      <c r="R55" s="78" t="str">
        <f>IF('1. Prosjekteringsverktøy'!B58=Utelukk!$A$3,"",IF(AND(K55="",L55=""),"",IF($K55="","Vmin "&amp;ROUND($L55,0)&amp;" m³/h","Vmaks "&amp;ROUND($K55,0)&amp;IF($L55=""," m³/h",", Vmin "&amp;ROUND($L55,0)&amp;" m³/h"))))</f>
        <v/>
      </c>
      <c r="S55" s="78" t="str">
        <f>IF('1. Prosjekteringsverktøy'!B58=Utelukk!$A$3,"",IF(Q55&lt;&gt;"",IF($P55="","","Artikkelnr: "&amp;$P55&amp;"     Spjeld dim "&amp;$O55),IF($P55="","","Artikkelnr: "&amp;$P55&amp;"     Spjeld dim Ø"&amp;$O55)))</f>
        <v/>
      </c>
    </row>
    <row r="56" spans="1:19" ht="15.6" x14ac:dyDescent="0.3">
      <c r="A56" s="249" t="s">
        <v>327</v>
      </c>
      <c r="B56" s="157"/>
      <c r="C56" s="210" t="str">
        <f>IF('1. Prosjekteringsverktøy'!B59=Utelukk!$A$3,"",IF('1. Prosjekteringsverktøy'!$C59="","",'1. Prosjekteringsverktøy'!$C59))</f>
        <v/>
      </c>
      <c r="D56" s="78" t="str">
        <f>IF('1. Prosjekteringsverktøy'!B59=Utelukk!$A$3,"",IF('1. Prosjekteringsverktøy'!$D59="","",'1. Prosjekteringsverktøy'!$D59))</f>
        <v/>
      </c>
      <c r="E56" s="78" t="str">
        <f>IF('1. Prosjekteringsverktøy'!B59=Utelukk!$A$3,"",IF(F56&lt;&gt;"",F56,IF(J56&lt;&gt;0,J56&amp;IF(I56&lt;&gt;0,", ","")&amp;I56&amp;IF(H56&lt;&gt;0,", adr. ","")&amp;H56,I56&amp;IF(H56&lt;&gt;0,", adr. ","")&amp;H56)))</f>
        <v/>
      </c>
      <c r="F56" s="154"/>
      <c r="G56" s="158"/>
      <c r="H56" s="162"/>
      <c r="I56" s="80"/>
      <c r="J56" s="77"/>
      <c r="K56" s="78" t="str">
        <f>IF(AND('1. Prosjekteringsverktøy'!$E59="",'1. Prosjekteringsverktøy'!$F59=""),"",IF(AND('1. Prosjekteringsverktøy'!$F59&lt;&gt;0,'1. Prosjekteringsverktøy'!$E59=""),VLOOKUP('1. Prosjekteringsverktøy'!$F59,'Dim, min og maks'!$A$2:$E$54,2,FALSE),IF('1. Prosjekteringsverktøy'!$E59="","",ROUND('1. Prosjekteringsverktøy'!$E59,0))))</f>
        <v/>
      </c>
      <c r="L56" s="79" t="str">
        <f>IFERROR(IF('1. Prosjekteringsverktøy'!$K59&lt;&gt;"",'1. Prosjekteringsverktøy'!$K59,'1. Prosjekteringsverktøy'!$J59),"Feil med Vmin")</f>
        <v/>
      </c>
      <c r="M56" s="91" t="str">
        <f>IF(OR($K56="",$O56="",O56="Bruk rektangulært"),"",($K56/(VLOOKUP($O56,'Dim, min og maks'!$A$2:$E$54,2,FALSE))))</f>
        <v/>
      </c>
      <c r="N56" s="91" t="str">
        <f>IFERROR(IF(OR($L56="",$O56=""),"",($L56/(VLOOKUP($O56,'Dim, min og maks'!$A$2:$E$54,2,FALSE)))),"")</f>
        <v/>
      </c>
      <c r="O56" s="92" t="str">
        <f>IF('1. Prosjekteringsverktøy'!G59&lt;&gt;0,'1. Prosjekteringsverktøy'!G59,IF('1. Prosjekteringsverktøy'!$F59="","",'1. Prosjekteringsverktøy'!$F59))</f>
        <v/>
      </c>
      <c r="P56" s="78" t="str">
        <f>IFERROR(IF($Q56&lt;&gt;0,$Q56,IF(OR($J56="",$O56=""),"",IF($J56=Motortype!$A$2,VLOOKUP($O56,Artikler!$B$1:$C$10,2,FALSE),IF($J56=Motortype!$A$3,VLOOKUP($O56,Artikler!$B$11:$C$19,2,FALSE),IF($J56=Motortype!$A$5,VLOOKUP($O56,Artikler!$B$20:$C$28,2,FALSE),IF($J56=Motortype!$A$4,VLOOKUP($O56,Artikler!$B$29:$C$37,2,FALSE),IF($J56=Motortype!$A$9,VLOOKUP($O56,Artikler!$B$38:$C$46,2,FALSE),IF($J56=Motortype!$A$8,VLOOKUP($O56,Artikler!$B$47:$C$55,2,FALSE),IF($J56=Motortype!$A$7,VLOOKUP($O56,Artikler!$B$56:$C$64,2,FALSE),IF($J56=Motortype!$A$6,VLOOKUP($O56,Artikler!$B$65:$C$73,2,FALSE),IF($J56=Motortype!$A$10,VLOOKUP($O56,Artikler!$B$74:$C$82,2,FALSE),IF($J56=Motortype!$A$11,VLOOKUP($O56,Artikler!$B$83:$C$91,2,FALSE),IF($J56=Motortype!$A$14,VLOOKUP($O56,Artikler!$B$92:$C$100,2,FALSE),IF($J56=Motortype!$A$13,VLOOKUP($O56,Artikler!$B$101:$C$109,2,FALSE),IF($J56=Motortype!$A$15,VLOOKUP($O56,Artikler!$B$110:$C$117,2,FALSE),IF($J56=Motortype!$A$12,VLOOKUP($O56,Artikler!$B$118:$C$126,2,FALSE),IF($J56=Motortype!$A$16,VLOOKUP('3. Bestillingsskjema'!$O56,Artikler!$B$127:$D$134,2,FALSE),"Feil motortype"))))))))))))))))),"Overstyr art.nr")</f>
        <v/>
      </c>
      <c r="Q56" s="80"/>
      <c r="R56" s="78" t="str">
        <f>IF('1. Prosjekteringsverktøy'!B59=Utelukk!$A$3,"",IF(AND(K56="",L56=""),"",IF($K56="","Vmin "&amp;ROUND($L56,0)&amp;" m³/h","Vmaks "&amp;ROUND($K56,0)&amp;IF($L56=""," m³/h",", Vmin "&amp;ROUND($L56,0)&amp;" m³/h"))))</f>
        <v/>
      </c>
      <c r="S56" s="78" t="str">
        <f>IF('1. Prosjekteringsverktøy'!B59=Utelukk!$A$3,"",IF(Q56&lt;&gt;"",IF($P56="","","Artikkelnr: "&amp;$P56&amp;"     Spjeld dim "&amp;$O56),IF($P56="","","Artikkelnr: "&amp;$P56&amp;"     Spjeld dim Ø"&amp;$O56)))</f>
        <v/>
      </c>
    </row>
    <row r="57" spans="1:19" ht="15.6" x14ac:dyDescent="0.3">
      <c r="A57" s="246"/>
      <c r="B57" s="157"/>
      <c r="C57" s="210" t="str">
        <f>IF('1. Prosjekteringsverktøy'!B60=Utelukk!$A$3,"",IF('1. Prosjekteringsverktøy'!$C60="","",'1. Prosjekteringsverktøy'!$C60))</f>
        <v/>
      </c>
      <c r="D57" s="78" t="str">
        <f>IF('1. Prosjekteringsverktøy'!B60=Utelukk!$A$3,"",IF('1. Prosjekteringsverktøy'!$D60="","",'1. Prosjekteringsverktøy'!$D60))</f>
        <v/>
      </c>
      <c r="E57" s="78" t="str">
        <f>IF('1. Prosjekteringsverktøy'!B60=Utelukk!$A$3,"",IF(F57&lt;&gt;"",F57,IF(J57&lt;&gt;0,J57&amp;IF(I57&lt;&gt;0,", ","")&amp;I57&amp;IF(H57&lt;&gt;0,", adr. ","")&amp;H57,I57&amp;IF(H57&lt;&gt;0,", adr. ","")&amp;H57)))</f>
        <v/>
      </c>
      <c r="F57" s="154"/>
      <c r="G57" s="158"/>
      <c r="H57" s="162"/>
      <c r="I57" s="80"/>
      <c r="J57" s="77"/>
      <c r="K57" s="78" t="str">
        <f>IF(AND('1. Prosjekteringsverktøy'!$E60="",'1. Prosjekteringsverktøy'!$F60=""),"",IF(AND('1. Prosjekteringsverktøy'!$F60&lt;&gt;0,'1. Prosjekteringsverktøy'!$E60=""),VLOOKUP('1. Prosjekteringsverktøy'!$F60,'Dim, min og maks'!$A$2:$E$54,2,FALSE),IF('1. Prosjekteringsverktøy'!$E60="","",ROUND('1. Prosjekteringsverktøy'!$E60,0))))</f>
        <v/>
      </c>
      <c r="L57" s="79" t="str">
        <f>IFERROR(IF('1. Prosjekteringsverktøy'!$K60&lt;&gt;"",'1. Prosjekteringsverktøy'!$K60,'1. Prosjekteringsverktøy'!$J60),"Feil med Vmin")</f>
        <v/>
      </c>
      <c r="M57" s="91" t="str">
        <f>IF(OR($K57="",$O57="",O57="Bruk rektangulært"),"",($K57/(VLOOKUP($O57,'Dim, min og maks'!$A$2:$E$54,2,FALSE))))</f>
        <v/>
      </c>
      <c r="N57" s="91" t="str">
        <f>IFERROR(IF(OR($L57="",$O57=""),"",($L57/(VLOOKUP($O57,'Dim, min og maks'!$A$2:$E$54,2,FALSE)))),"")</f>
        <v/>
      </c>
      <c r="O57" s="92" t="str">
        <f>IF('1. Prosjekteringsverktøy'!G60&lt;&gt;0,'1. Prosjekteringsverktøy'!G60,IF('1. Prosjekteringsverktøy'!$F60="","",'1. Prosjekteringsverktøy'!$F60))</f>
        <v/>
      </c>
      <c r="P57" s="78" t="str">
        <f>IFERROR(IF($Q57&lt;&gt;0,$Q57,IF(OR($J57="",$O57=""),"",IF($J57=Motortype!$A$2,VLOOKUP($O57,Artikler!$B$1:$C$10,2,FALSE),IF($J57=Motortype!$A$3,VLOOKUP($O57,Artikler!$B$11:$C$19,2,FALSE),IF($J57=Motortype!$A$5,VLOOKUP($O57,Artikler!$B$20:$C$28,2,FALSE),IF($J57=Motortype!$A$4,VLOOKUP($O57,Artikler!$B$29:$C$37,2,FALSE),IF($J57=Motortype!$A$9,VLOOKUP($O57,Artikler!$B$38:$C$46,2,FALSE),IF($J57=Motortype!$A$8,VLOOKUP($O57,Artikler!$B$47:$C$55,2,FALSE),IF($J57=Motortype!$A$7,VLOOKUP($O57,Artikler!$B$56:$C$64,2,FALSE),IF($J57=Motortype!$A$6,VLOOKUP($O57,Artikler!$B$65:$C$73,2,FALSE),IF($J57=Motortype!$A$10,VLOOKUP($O57,Artikler!$B$74:$C$82,2,FALSE),IF($J57=Motortype!$A$11,VLOOKUP($O57,Artikler!$B$83:$C$91,2,FALSE),IF($J57=Motortype!$A$14,VLOOKUP($O57,Artikler!$B$92:$C$100,2,FALSE),IF($J57=Motortype!$A$13,VLOOKUP($O57,Artikler!$B$101:$C$109,2,FALSE),IF($J57=Motortype!$A$15,VLOOKUP($O57,Artikler!$B$110:$C$117,2,FALSE),IF($J57=Motortype!$A$12,VLOOKUP($O57,Artikler!$B$118:$C$126,2,FALSE),IF($J57=Motortype!$A$16,VLOOKUP('3. Bestillingsskjema'!$O57,Artikler!$B$127:$D$134,2,FALSE),"Feil motortype"))))))))))))))))),"Overstyr art.nr")</f>
        <v/>
      </c>
      <c r="Q57" s="80"/>
      <c r="R57" s="78" t="str">
        <f>IF('1. Prosjekteringsverktøy'!B60=Utelukk!$A$3,"",IF(AND(K57="",L57=""),"",IF($K57="","Vmin "&amp;ROUND($L57,0)&amp;" m³/h","Vmaks "&amp;ROUND($K57,0)&amp;IF($L57=""," m³/h",", Vmin "&amp;ROUND($L57,0)&amp;" m³/h"))))</f>
        <v/>
      </c>
      <c r="S57" s="78" t="str">
        <f>IF('1. Prosjekteringsverktøy'!B60=Utelukk!$A$3,"",IF(Q57&lt;&gt;"",IF($P57="","","Artikkelnr: "&amp;$P57&amp;"     Spjeld dim "&amp;$O57),IF($P57="","","Artikkelnr: "&amp;$P57&amp;"     Spjeld dim Ø"&amp;$O57)))</f>
        <v/>
      </c>
    </row>
    <row r="58" spans="1:19" ht="15.6" x14ac:dyDescent="0.3">
      <c r="A58" s="246"/>
      <c r="B58" s="157"/>
      <c r="C58" s="210" t="str">
        <f>IF('1. Prosjekteringsverktøy'!B61=Utelukk!$A$3,"",IF('1. Prosjekteringsverktøy'!$C61="","",'1. Prosjekteringsverktøy'!$C61))</f>
        <v/>
      </c>
      <c r="D58" s="78" t="str">
        <f>IF('1. Prosjekteringsverktøy'!B61=Utelukk!$A$3,"",IF('1. Prosjekteringsverktøy'!$D61="","",'1. Prosjekteringsverktøy'!$D61))</f>
        <v/>
      </c>
      <c r="E58" s="78" t="str">
        <f>IF('1. Prosjekteringsverktøy'!B61=Utelukk!$A$3,"",IF(F58&lt;&gt;"",F58,IF(J58&lt;&gt;0,J58&amp;IF(I58&lt;&gt;0,", ","")&amp;I58&amp;IF(H58&lt;&gt;0,", adr. ","")&amp;H58,I58&amp;IF(H58&lt;&gt;0,", adr. ","")&amp;H58)))</f>
        <v/>
      </c>
      <c r="F58" s="154"/>
      <c r="G58" s="158"/>
      <c r="H58" s="162"/>
      <c r="I58" s="80"/>
      <c r="J58" s="77"/>
      <c r="K58" s="78" t="str">
        <f>IF(AND('1. Prosjekteringsverktøy'!$E61="",'1. Prosjekteringsverktøy'!$F61=""),"",IF(AND('1. Prosjekteringsverktøy'!$F61&lt;&gt;0,'1. Prosjekteringsverktøy'!$E61=""),VLOOKUP('1. Prosjekteringsverktøy'!$F61,'Dim, min og maks'!$A$2:$E$54,2,FALSE),IF('1. Prosjekteringsverktøy'!$E61="","",ROUND('1. Prosjekteringsverktøy'!$E61,0))))</f>
        <v/>
      </c>
      <c r="L58" s="79" t="str">
        <f>IFERROR(IF('1. Prosjekteringsverktøy'!$K61&lt;&gt;"",'1. Prosjekteringsverktøy'!$K61,'1. Prosjekteringsverktøy'!$J61),"Feil med Vmin")</f>
        <v/>
      </c>
      <c r="M58" s="91" t="str">
        <f>IF(OR($K58="",$O58="",O58="Bruk rektangulært"),"",($K58/(VLOOKUP($O58,'Dim, min og maks'!$A$2:$E$54,2,FALSE))))</f>
        <v/>
      </c>
      <c r="N58" s="91" t="str">
        <f>IFERROR(IF(OR($L58="",$O58=""),"",($L58/(VLOOKUP($O58,'Dim, min og maks'!$A$2:$E$54,2,FALSE)))),"")</f>
        <v/>
      </c>
      <c r="O58" s="92" t="str">
        <f>IF('1. Prosjekteringsverktøy'!G61&lt;&gt;0,'1. Prosjekteringsverktøy'!G61,IF('1. Prosjekteringsverktøy'!$F61="","",'1. Prosjekteringsverktøy'!$F61))</f>
        <v/>
      </c>
      <c r="P58" s="78" t="str">
        <f>IFERROR(IF($Q58&lt;&gt;0,$Q58,IF(OR($J58="",$O58=""),"",IF($J58=Motortype!$A$2,VLOOKUP($O58,Artikler!$B$1:$C$10,2,FALSE),IF($J58=Motortype!$A$3,VLOOKUP($O58,Artikler!$B$11:$C$19,2,FALSE),IF($J58=Motortype!$A$5,VLOOKUP($O58,Artikler!$B$20:$C$28,2,FALSE),IF($J58=Motortype!$A$4,VLOOKUP($O58,Artikler!$B$29:$C$37,2,FALSE),IF($J58=Motortype!$A$9,VLOOKUP($O58,Artikler!$B$38:$C$46,2,FALSE),IF($J58=Motortype!$A$8,VLOOKUP($O58,Artikler!$B$47:$C$55,2,FALSE),IF($J58=Motortype!$A$7,VLOOKUP($O58,Artikler!$B$56:$C$64,2,FALSE),IF($J58=Motortype!$A$6,VLOOKUP($O58,Artikler!$B$65:$C$73,2,FALSE),IF($J58=Motortype!$A$10,VLOOKUP($O58,Artikler!$B$74:$C$82,2,FALSE),IF($J58=Motortype!$A$11,VLOOKUP($O58,Artikler!$B$83:$C$91,2,FALSE),IF($J58=Motortype!$A$14,VLOOKUP($O58,Artikler!$B$92:$C$100,2,FALSE),IF($J58=Motortype!$A$13,VLOOKUP($O58,Artikler!$B$101:$C$109,2,FALSE),IF($J58=Motortype!$A$15,VLOOKUP($O58,Artikler!$B$110:$C$117,2,FALSE),IF($J58=Motortype!$A$12,VLOOKUP($O58,Artikler!$B$118:$C$126,2,FALSE),IF($J58=Motortype!$A$16,VLOOKUP('3. Bestillingsskjema'!$O58,Artikler!$B$127:$D$134,2,FALSE),"Feil motortype"))))))))))))))))),"Overstyr art.nr")</f>
        <v/>
      </c>
      <c r="Q58" s="80"/>
      <c r="R58" s="78" t="str">
        <f>IF('1. Prosjekteringsverktøy'!B61=Utelukk!$A$3,"",IF(AND(K58="",L58=""),"",IF($K58="","Vmin "&amp;ROUND($L58,0)&amp;" m³/h","Vmaks "&amp;ROUND($K58,0)&amp;IF($L58=""," m³/h",", Vmin "&amp;ROUND($L58,0)&amp;" m³/h"))))</f>
        <v/>
      </c>
      <c r="S58" s="78" t="str">
        <f>IF('1. Prosjekteringsverktøy'!B61=Utelukk!$A$3,"",IF(Q58&lt;&gt;"",IF($P58="","","Artikkelnr: "&amp;$P58&amp;"     Spjeld dim "&amp;$O58),IF($P58="","","Artikkelnr: "&amp;$P58&amp;"     Spjeld dim Ø"&amp;$O58)))</f>
        <v/>
      </c>
    </row>
    <row r="59" spans="1:19" ht="15.6" x14ac:dyDescent="0.3">
      <c r="A59" s="246"/>
      <c r="B59" s="157"/>
      <c r="C59" s="210" t="str">
        <f>IF('1. Prosjekteringsverktøy'!B62=Utelukk!$A$3,"",IF('1. Prosjekteringsverktøy'!$C62="","",'1. Prosjekteringsverktøy'!$C62))</f>
        <v/>
      </c>
      <c r="D59" s="78" t="str">
        <f>IF('1. Prosjekteringsverktøy'!B62=Utelukk!$A$3,"",IF('1. Prosjekteringsverktøy'!$D62="","",'1. Prosjekteringsverktøy'!$D62))</f>
        <v/>
      </c>
      <c r="E59" s="78" t="str">
        <f>IF('1. Prosjekteringsverktøy'!B62=Utelukk!$A$3,"",IF(F59&lt;&gt;"",F59,IF(J59&lt;&gt;0,J59&amp;IF(I59&lt;&gt;0,", ","")&amp;I59&amp;IF(H59&lt;&gt;0,", adr. ","")&amp;H59,I59&amp;IF(H59&lt;&gt;0,", adr. ","")&amp;H59)))</f>
        <v/>
      </c>
      <c r="F59" s="154"/>
      <c r="G59" s="158"/>
      <c r="H59" s="162"/>
      <c r="I59" s="80"/>
      <c r="J59" s="77"/>
      <c r="K59" s="78" t="str">
        <f>IF(AND('1. Prosjekteringsverktøy'!$E62="",'1. Prosjekteringsverktøy'!$F62=""),"",IF(AND('1. Prosjekteringsverktøy'!$F62&lt;&gt;0,'1. Prosjekteringsverktøy'!$E62=""),VLOOKUP('1. Prosjekteringsverktøy'!$F62,'Dim, min og maks'!$A$2:$E$54,2,FALSE),IF('1. Prosjekteringsverktøy'!$E62="","",ROUND('1. Prosjekteringsverktøy'!$E62,0))))</f>
        <v/>
      </c>
      <c r="L59" s="79" t="str">
        <f>IFERROR(IF('1. Prosjekteringsverktøy'!$K62&lt;&gt;"",'1. Prosjekteringsverktøy'!$K62,'1. Prosjekteringsverktøy'!$J62),"Feil med Vmin")</f>
        <v/>
      </c>
      <c r="M59" s="91" t="str">
        <f>IF(OR($K59="",$O59="",O59="Bruk rektangulært"),"",($K59/(VLOOKUP($O59,'Dim, min og maks'!$A$2:$E$54,2,FALSE))))</f>
        <v/>
      </c>
      <c r="N59" s="91" t="str">
        <f>IFERROR(IF(OR($L59="",$O59=""),"",($L59/(VLOOKUP($O59,'Dim, min og maks'!$A$2:$E$54,2,FALSE)))),"")</f>
        <v/>
      </c>
      <c r="O59" s="92" t="str">
        <f>IF('1. Prosjekteringsverktøy'!G62&lt;&gt;0,'1. Prosjekteringsverktøy'!G62,IF('1. Prosjekteringsverktøy'!$F62="","",'1. Prosjekteringsverktøy'!$F62))</f>
        <v/>
      </c>
      <c r="P59" s="78" t="str">
        <f>IFERROR(IF($Q59&lt;&gt;0,$Q59,IF(OR($J59="",$O59=""),"",IF($J59=Motortype!$A$2,VLOOKUP($O59,Artikler!$B$1:$C$10,2,FALSE),IF($J59=Motortype!$A$3,VLOOKUP($O59,Artikler!$B$11:$C$19,2,FALSE),IF($J59=Motortype!$A$5,VLOOKUP($O59,Artikler!$B$20:$C$28,2,FALSE),IF($J59=Motortype!$A$4,VLOOKUP($O59,Artikler!$B$29:$C$37,2,FALSE),IF($J59=Motortype!$A$9,VLOOKUP($O59,Artikler!$B$38:$C$46,2,FALSE),IF($J59=Motortype!$A$8,VLOOKUP($O59,Artikler!$B$47:$C$55,2,FALSE),IF($J59=Motortype!$A$7,VLOOKUP($O59,Artikler!$B$56:$C$64,2,FALSE),IF($J59=Motortype!$A$6,VLOOKUP($O59,Artikler!$B$65:$C$73,2,FALSE),IF($J59=Motortype!$A$10,VLOOKUP($O59,Artikler!$B$74:$C$82,2,FALSE),IF($J59=Motortype!$A$11,VLOOKUP($O59,Artikler!$B$83:$C$91,2,FALSE),IF($J59=Motortype!$A$14,VLOOKUP($O59,Artikler!$B$92:$C$100,2,FALSE),IF($J59=Motortype!$A$13,VLOOKUP($O59,Artikler!$B$101:$C$109,2,FALSE),IF($J59=Motortype!$A$15,VLOOKUP($O59,Artikler!$B$110:$C$117,2,FALSE),IF($J59=Motortype!$A$12,VLOOKUP($O59,Artikler!$B$118:$C$126,2,FALSE),IF($J59=Motortype!$A$16,VLOOKUP('3. Bestillingsskjema'!$O59,Artikler!$B$127:$D$134,2,FALSE),"Feil motortype"))))))))))))))))),"Overstyr art.nr")</f>
        <v/>
      </c>
      <c r="Q59" s="80"/>
      <c r="R59" s="78" t="str">
        <f>IF('1. Prosjekteringsverktøy'!B62=Utelukk!$A$3,"",IF(AND(K59="",L59=""),"",IF($K59="","Vmin "&amp;ROUND($L59,0)&amp;" m³/h","Vmaks "&amp;ROUND($K59,0)&amp;IF($L59=""," m³/h",", Vmin "&amp;ROUND($L59,0)&amp;" m³/h"))))</f>
        <v/>
      </c>
      <c r="S59" s="78" t="str">
        <f>IF('1. Prosjekteringsverktøy'!B62=Utelukk!$A$3,"",IF(Q59&lt;&gt;"",IF($P59="","","Artikkelnr: "&amp;$P59&amp;"     Spjeld dim "&amp;$O59),IF($P59="","","Artikkelnr: "&amp;$P59&amp;"     Spjeld dim Ø"&amp;$O59)))</f>
        <v/>
      </c>
    </row>
    <row r="60" spans="1:19" ht="15.6" x14ac:dyDescent="0.3">
      <c r="A60" s="246"/>
      <c r="B60" s="157"/>
      <c r="C60" s="210" t="str">
        <f>IF('1. Prosjekteringsverktøy'!B63=Utelukk!$A$3,"",IF('1. Prosjekteringsverktøy'!$C63="","",'1. Prosjekteringsverktøy'!$C63))</f>
        <v/>
      </c>
      <c r="D60" s="78" t="str">
        <f>IF('1. Prosjekteringsverktøy'!B63=Utelukk!$A$3,"",IF('1. Prosjekteringsverktøy'!$D63="","",'1. Prosjekteringsverktøy'!$D63))</f>
        <v/>
      </c>
      <c r="E60" s="78" t="str">
        <f>IF('1. Prosjekteringsverktøy'!B63=Utelukk!$A$3,"",IF(F60&lt;&gt;"",F60,IF(J60&lt;&gt;0,J60&amp;IF(I60&lt;&gt;0,", ","")&amp;I60&amp;IF(H60&lt;&gt;0,", adr. ","")&amp;H60,I60&amp;IF(H60&lt;&gt;0,", adr. ","")&amp;H60)))</f>
        <v/>
      </c>
      <c r="F60" s="154"/>
      <c r="G60" s="158"/>
      <c r="H60" s="162"/>
      <c r="I60" s="80"/>
      <c r="J60" s="77"/>
      <c r="K60" s="78" t="str">
        <f>IF(AND('1. Prosjekteringsverktøy'!$E63="",'1. Prosjekteringsverktøy'!$F63=""),"",IF(AND('1. Prosjekteringsverktøy'!$F63&lt;&gt;0,'1. Prosjekteringsverktøy'!$E63=""),VLOOKUP('1. Prosjekteringsverktøy'!$F63,'Dim, min og maks'!$A$2:$E$54,2,FALSE),IF('1. Prosjekteringsverktøy'!$E63="","",ROUND('1. Prosjekteringsverktøy'!$E63,0))))</f>
        <v/>
      </c>
      <c r="L60" s="79" t="str">
        <f>IFERROR(IF('1. Prosjekteringsverktøy'!$K63&lt;&gt;"",'1. Prosjekteringsverktøy'!$K63,'1. Prosjekteringsverktøy'!$J63),"Feil med Vmin")</f>
        <v/>
      </c>
      <c r="M60" s="91" t="str">
        <f>IF(OR($K60="",$O60="",O60="Bruk rektangulært"),"",($K60/(VLOOKUP($O60,'Dim, min og maks'!$A$2:$E$54,2,FALSE))))</f>
        <v/>
      </c>
      <c r="N60" s="91" t="str">
        <f>IFERROR(IF(OR($L60="",$O60=""),"",($L60/(VLOOKUP($O60,'Dim, min og maks'!$A$2:$E$54,2,FALSE)))),"")</f>
        <v/>
      </c>
      <c r="O60" s="92" t="str">
        <f>IF('1. Prosjekteringsverktøy'!G63&lt;&gt;0,'1. Prosjekteringsverktøy'!G63,IF('1. Prosjekteringsverktøy'!$F63="","",'1. Prosjekteringsverktøy'!$F63))</f>
        <v/>
      </c>
      <c r="P60" s="78" t="str">
        <f>IFERROR(IF($Q60&lt;&gt;0,$Q60,IF(OR($J60="",$O60=""),"",IF($J60=Motortype!$A$2,VLOOKUP($O60,Artikler!$B$1:$C$10,2,FALSE),IF($J60=Motortype!$A$3,VLOOKUP($O60,Artikler!$B$11:$C$19,2,FALSE),IF($J60=Motortype!$A$5,VLOOKUP($O60,Artikler!$B$20:$C$28,2,FALSE),IF($J60=Motortype!$A$4,VLOOKUP($O60,Artikler!$B$29:$C$37,2,FALSE),IF($J60=Motortype!$A$9,VLOOKUP($O60,Artikler!$B$38:$C$46,2,FALSE),IF($J60=Motortype!$A$8,VLOOKUP($O60,Artikler!$B$47:$C$55,2,FALSE),IF($J60=Motortype!$A$7,VLOOKUP($O60,Artikler!$B$56:$C$64,2,FALSE),IF($J60=Motortype!$A$6,VLOOKUP($O60,Artikler!$B$65:$C$73,2,FALSE),IF($J60=Motortype!$A$10,VLOOKUP($O60,Artikler!$B$74:$C$82,2,FALSE),IF($J60=Motortype!$A$11,VLOOKUP($O60,Artikler!$B$83:$C$91,2,FALSE),IF($J60=Motortype!$A$14,VLOOKUP($O60,Artikler!$B$92:$C$100,2,FALSE),IF($J60=Motortype!$A$13,VLOOKUP($O60,Artikler!$B$101:$C$109,2,FALSE),IF($J60=Motortype!$A$15,VLOOKUP($O60,Artikler!$B$110:$C$117,2,FALSE),IF($J60=Motortype!$A$12,VLOOKUP($O60,Artikler!$B$118:$C$126,2,FALSE),IF($J60=Motortype!$A$16,VLOOKUP('3. Bestillingsskjema'!$O60,Artikler!$B$127:$D$134,2,FALSE),"Feil motortype"))))))))))))))))),"Overstyr art.nr")</f>
        <v/>
      </c>
      <c r="Q60" s="80"/>
      <c r="R60" s="78" t="str">
        <f>IF('1. Prosjekteringsverktøy'!B63=Utelukk!$A$3,"",IF(AND(K60="",L60=""),"",IF($K60="","Vmin "&amp;ROUND($L60,0)&amp;" m³/h","Vmaks "&amp;ROUND($K60,0)&amp;IF($L60=""," m³/h",", Vmin "&amp;ROUND($L60,0)&amp;" m³/h"))))</f>
        <v/>
      </c>
      <c r="S60" s="78" t="str">
        <f>IF('1. Prosjekteringsverktøy'!B63=Utelukk!$A$3,"",IF(Q60&lt;&gt;"",IF($P60="","","Artikkelnr: "&amp;$P60&amp;"     Spjeld dim "&amp;$O60),IF($P60="","","Artikkelnr: "&amp;$P60&amp;"     Spjeld dim Ø"&amp;$O60)))</f>
        <v/>
      </c>
    </row>
    <row r="61" spans="1:19" ht="15.6" x14ac:dyDescent="0.3">
      <c r="A61" s="246"/>
      <c r="B61" s="157"/>
      <c r="C61" s="210" t="str">
        <f>IF('1. Prosjekteringsverktøy'!B64=Utelukk!$A$3,"",IF('1. Prosjekteringsverktøy'!$C64="","",'1. Prosjekteringsverktøy'!$C64))</f>
        <v/>
      </c>
      <c r="D61" s="78" t="str">
        <f>IF('1. Prosjekteringsverktøy'!B64=Utelukk!$A$3,"",IF('1. Prosjekteringsverktøy'!$D64="","",'1. Prosjekteringsverktøy'!$D64))</f>
        <v/>
      </c>
      <c r="E61" s="78" t="str">
        <f>IF('1. Prosjekteringsverktøy'!B64=Utelukk!$A$3,"",IF(F61&lt;&gt;"",F61,IF(J61&lt;&gt;0,J61&amp;IF(I61&lt;&gt;0,", ","")&amp;I61&amp;IF(H61&lt;&gt;0,", adr. ","")&amp;H61,I61&amp;IF(H61&lt;&gt;0,", adr. ","")&amp;H61)))</f>
        <v/>
      </c>
      <c r="F61" s="154"/>
      <c r="G61" s="158"/>
      <c r="H61" s="162"/>
      <c r="I61" s="80"/>
      <c r="J61" s="77"/>
      <c r="K61" s="78" t="str">
        <f>IF(AND('1. Prosjekteringsverktøy'!$E64="",'1. Prosjekteringsverktøy'!$F64=""),"",IF(AND('1. Prosjekteringsverktøy'!$F64&lt;&gt;0,'1. Prosjekteringsverktøy'!$E64=""),VLOOKUP('1. Prosjekteringsverktøy'!$F64,'Dim, min og maks'!$A$2:$E$54,2,FALSE),IF('1. Prosjekteringsverktøy'!$E64="","",ROUND('1. Prosjekteringsverktøy'!$E64,0))))</f>
        <v/>
      </c>
      <c r="L61" s="79" t="str">
        <f>IFERROR(IF('1. Prosjekteringsverktøy'!$K64&lt;&gt;"",'1. Prosjekteringsverktøy'!$K64,'1. Prosjekteringsverktøy'!$J64),"Feil med Vmin")</f>
        <v/>
      </c>
      <c r="M61" s="91" t="str">
        <f>IF(OR($K61="",$O61="",O61="Bruk rektangulært"),"",($K61/(VLOOKUP($O61,'Dim, min og maks'!$A$2:$E$54,2,FALSE))))</f>
        <v/>
      </c>
      <c r="N61" s="91" t="str">
        <f>IFERROR(IF(OR($L61="",$O61=""),"",($L61/(VLOOKUP($O61,'Dim, min og maks'!$A$2:$E$54,2,FALSE)))),"")</f>
        <v/>
      </c>
      <c r="O61" s="92" t="str">
        <f>IF('1. Prosjekteringsverktøy'!G64&lt;&gt;0,'1. Prosjekteringsverktøy'!G64,IF('1. Prosjekteringsverktøy'!$F64="","",'1. Prosjekteringsverktøy'!$F64))</f>
        <v/>
      </c>
      <c r="P61" s="78" t="str">
        <f>IFERROR(IF($Q61&lt;&gt;0,$Q61,IF(OR($J61="",$O61=""),"",IF($J61=Motortype!$A$2,VLOOKUP($O61,Artikler!$B$1:$C$10,2,FALSE),IF($J61=Motortype!$A$3,VLOOKUP($O61,Artikler!$B$11:$C$19,2,FALSE),IF($J61=Motortype!$A$5,VLOOKUP($O61,Artikler!$B$20:$C$28,2,FALSE),IF($J61=Motortype!$A$4,VLOOKUP($O61,Artikler!$B$29:$C$37,2,FALSE),IF($J61=Motortype!$A$9,VLOOKUP($O61,Artikler!$B$38:$C$46,2,FALSE),IF($J61=Motortype!$A$8,VLOOKUP($O61,Artikler!$B$47:$C$55,2,FALSE),IF($J61=Motortype!$A$7,VLOOKUP($O61,Artikler!$B$56:$C$64,2,FALSE),IF($J61=Motortype!$A$6,VLOOKUP($O61,Artikler!$B$65:$C$73,2,FALSE),IF($J61=Motortype!$A$10,VLOOKUP($O61,Artikler!$B$74:$C$82,2,FALSE),IF($J61=Motortype!$A$11,VLOOKUP($O61,Artikler!$B$83:$C$91,2,FALSE),IF($J61=Motortype!$A$14,VLOOKUP($O61,Artikler!$B$92:$C$100,2,FALSE),IF($J61=Motortype!$A$13,VLOOKUP($O61,Artikler!$B$101:$C$109,2,FALSE),IF($J61=Motortype!$A$15,VLOOKUP($O61,Artikler!$B$110:$C$117,2,FALSE),IF($J61=Motortype!$A$12,VLOOKUP($O61,Artikler!$B$118:$C$126,2,FALSE),IF($J61=Motortype!$A$16,VLOOKUP('3. Bestillingsskjema'!$O61,Artikler!$B$127:$D$134,2,FALSE),"Feil motortype"))))))))))))))))),"Overstyr art.nr")</f>
        <v/>
      </c>
      <c r="Q61" s="80"/>
      <c r="R61" s="78" t="str">
        <f>IF('1. Prosjekteringsverktøy'!B64=Utelukk!$A$3,"",IF(AND(K61="",L61=""),"",IF($K61="","Vmin "&amp;ROUND($L61,0)&amp;" m³/h","Vmaks "&amp;ROUND($K61,0)&amp;IF($L61=""," m³/h",", Vmin "&amp;ROUND($L61,0)&amp;" m³/h"))))</f>
        <v/>
      </c>
      <c r="S61" s="78" t="str">
        <f>IF('1. Prosjekteringsverktøy'!B64=Utelukk!$A$3,"",IF(Q61&lt;&gt;"",IF($P61="","","Artikkelnr: "&amp;$P61&amp;"     Spjeld dim "&amp;$O61),IF($P61="","","Artikkelnr: "&amp;$P61&amp;"     Spjeld dim Ø"&amp;$O61)))</f>
        <v/>
      </c>
    </row>
    <row r="62" spans="1:19" ht="15.6" x14ac:dyDescent="0.3">
      <c r="A62" s="246"/>
      <c r="B62" s="157"/>
      <c r="C62" s="210" t="str">
        <f>IF('1. Prosjekteringsverktøy'!B65=Utelukk!$A$3,"",IF('1. Prosjekteringsverktøy'!$C65="","",'1. Prosjekteringsverktøy'!$C65))</f>
        <v/>
      </c>
      <c r="D62" s="78" t="str">
        <f>IF('1. Prosjekteringsverktøy'!B65=Utelukk!$A$3,"",IF('1. Prosjekteringsverktøy'!$D65="","",'1. Prosjekteringsverktøy'!$D65))</f>
        <v/>
      </c>
      <c r="E62" s="78" t="str">
        <f>IF('1. Prosjekteringsverktøy'!B65=Utelukk!$A$3,"",IF(F62&lt;&gt;"",F62,IF(J62&lt;&gt;0,J62&amp;IF(I62&lt;&gt;0,", ","")&amp;I62&amp;IF(H62&lt;&gt;0,", adr. ","")&amp;H62,I62&amp;IF(H62&lt;&gt;0,", adr. ","")&amp;H62)))</f>
        <v/>
      </c>
      <c r="F62" s="154"/>
      <c r="G62" s="158"/>
      <c r="H62" s="162"/>
      <c r="I62" s="80"/>
      <c r="J62" s="77"/>
      <c r="K62" s="78" t="str">
        <f>IF(AND('1. Prosjekteringsverktøy'!$E65="",'1. Prosjekteringsverktøy'!$F65=""),"",IF(AND('1. Prosjekteringsverktøy'!$F65&lt;&gt;0,'1. Prosjekteringsverktøy'!$E65=""),VLOOKUP('1. Prosjekteringsverktøy'!$F65,'Dim, min og maks'!$A$2:$E$54,2,FALSE),IF('1. Prosjekteringsverktøy'!$E65="","",ROUND('1. Prosjekteringsverktøy'!$E65,0))))</f>
        <v/>
      </c>
      <c r="L62" s="79" t="str">
        <f>IFERROR(IF('1. Prosjekteringsverktøy'!$K65&lt;&gt;"",'1. Prosjekteringsverktøy'!$K65,'1. Prosjekteringsverktøy'!$J65),"Feil med Vmin")</f>
        <v/>
      </c>
      <c r="M62" s="91" t="str">
        <f>IF(OR($K62="",$O62="",O62="Bruk rektangulært"),"",($K62/(VLOOKUP($O62,'Dim, min og maks'!$A$2:$E$54,2,FALSE))))</f>
        <v/>
      </c>
      <c r="N62" s="91" t="str">
        <f>IFERROR(IF(OR($L62="",$O62=""),"",($L62/(VLOOKUP($O62,'Dim, min og maks'!$A$2:$E$54,2,FALSE)))),"")</f>
        <v/>
      </c>
      <c r="O62" s="92" t="str">
        <f>IF('1. Prosjekteringsverktøy'!G65&lt;&gt;0,'1. Prosjekteringsverktøy'!G65,IF('1. Prosjekteringsverktøy'!$F65="","",'1. Prosjekteringsverktøy'!$F65))</f>
        <v/>
      </c>
      <c r="P62" s="78" t="str">
        <f>IFERROR(IF($Q62&lt;&gt;0,$Q62,IF(OR($J62="",$O62=""),"",IF($J62=Motortype!$A$2,VLOOKUP($O62,Artikler!$B$1:$C$10,2,FALSE),IF($J62=Motortype!$A$3,VLOOKUP($O62,Artikler!$B$11:$C$19,2,FALSE),IF($J62=Motortype!$A$5,VLOOKUP($O62,Artikler!$B$20:$C$28,2,FALSE),IF($J62=Motortype!$A$4,VLOOKUP($O62,Artikler!$B$29:$C$37,2,FALSE),IF($J62=Motortype!$A$9,VLOOKUP($O62,Artikler!$B$38:$C$46,2,FALSE),IF($J62=Motortype!$A$8,VLOOKUP($O62,Artikler!$B$47:$C$55,2,FALSE),IF($J62=Motortype!$A$7,VLOOKUP($O62,Artikler!$B$56:$C$64,2,FALSE),IF($J62=Motortype!$A$6,VLOOKUP($O62,Artikler!$B$65:$C$73,2,FALSE),IF($J62=Motortype!$A$10,VLOOKUP($O62,Artikler!$B$74:$C$82,2,FALSE),IF($J62=Motortype!$A$11,VLOOKUP($O62,Artikler!$B$83:$C$91,2,FALSE),IF($J62=Motortype!$A$14,VLOOKUP($O62,Artikler!$B$92:$C$100,2,FALSE),IF($J62=Motortype!$A$13,VLOOKUP($O62,Artikler!$B$101:$C$109,2,FALSE),IF($J62=Motortype!$A$15,VLOOKUP($O62,Artikler!$B$110:$C$117,2,FALSE),IF($J62=Motortype!$A$12,VLOOKUP($O62,Artikler!$B$118:$C$126,2,FALSE),IF($J62=Motortype!$A$16,VLOOKUP('3. Bestillingsskjema'!$O62,Artikler!$B$127:$D$134,2,FALSE),"Feil motortype"))))))))))))))))),"Overstyr art.nr")</f>
        <v/>
      </c>
      <c r="Q62" s="80"/>
      <c r="R62" s="78" t="str">
        <f>IF('1. Prosjekteringsverktøy'!B65=Utelukk!$A$3,"",IF(AND(K62="",L62=""),"",IF($K62="","Vmin "&amp;ROUND($L62,0)&amp;" m³/h","Vmaks "&amp;ROUND($K62,0)&amp;IF($L62=""," m³/h",", Vmin "&amp;ROUND($L62,0)&amp;" m³/h"))))</f>
        <v/>
      </c>
      <c r="S62" s="78" t="str">
        <f>IF('1. Prosjekteringsverktøy'!B65=Utelukk!$A$3,"",IF(Q62&lt;&gt;"",IF($P62="","","Artikkelnr: "&amp;$P62&amp;"     Spjeld dim "&amp;$O62),IF($P62="","","Artikkelnr: "&amp;$P62&amp;"     Spjeld dim Ø"&amp;$O62)))</f>
        <v/>
      </c>
    </row>
    <row r="63" spans="1:19" ht="15.6" x14ac:dyDescent="0.3">
      <c r="A63" s="249" t="s">
        <v>328</v>
      </c>
      <c r="B63" s="157"/>
      <c r="C63" s="210" t="str">
        <f>IF('1. Prosjekteringsverktøy'!B66=Utelukk!$A$3,"",IF('1. Prosjekteringsverktøy'!$C66="","",'1. Prosjekteringsverktøy'!$C66))</f>
        <v/>
      </c>
      <c r="D63" s="78" t="str">
        <f>IF('1. Prosjekteringsverktøy'!B66=Utelukk!$A$3,"",IF('1. Prosjekteringsverktøy'!$D66="","",'1. Prosjekteringsverktøy'!$D66))</f>
        <v/>
      </c>
      <c r="E63" s="78" t="str">
        <f>IF('1. Prosjekteringsverktøy'!B66=Utelukk!$A$3,"",IF(F63&lt;&gt;"",F63,IF(J63&lt;&gt;0,J63&amp;IF(I63&lt;&gt;0,", ","")&amp;I63&amp;IF(H63&lt;&gt;0,", adr. ","")&amp;H63,I63&amp;IF(H63&lt;&gt;0,", adr. ","")&amp;H63)))</f>
        <v/>
      </c>
      <c r="F63" s="154"/>
      <c r="G63" s="158"/>
      <c r="H63" s="162"/>
      <c r="I63" s="80"/>
      <c r="J63" s="77"/>
      <c r="K63" s="78" t="str">
        <f>IF(AND('1. Prosjekteringsverktøy'!$E66="",'1. Prosjekteringsverktøy'!$F66=""),"",IF(AND('1. Prosjekteringsverktøy'!$F66&lt;&gt;0,'1. Prosjekteringsverktøy'!$E66=""),VLOOKUP('1. Prosjekteringsverktøy'!$F66,'Dim, min og maks'!$A$2:$E$54,2,FALSE),IF('1. Prosjekteringsverktøy'!$E66="","",ROUND('1. Prosjekteringsverktøy'!$E66,0))))</f>
        <v/>
      </c>
      <c r="L63" s="79" t="str">
        <f>IFERROR(IF('1. Prosjekteringsverktøy'!$K66&lt;&gt;"",'1. Prosjekteringsverktøy'!$K66,'1. Prosjekteringsverktøy'!$J66),"Feil med Vmin")</f>
        <v/>
      </c>
      <c r="M63" s="91" t="str">
        <f>IF(OR($K63="",$O63="",O63="Bruk rektangulært"),"",($K63/(VLOOKUP($O63,'Dim, min og maks'!$A$2:$E$54,2,FALSE))))</f>
        <v/>
      </c>
      <c r="N63" s="91" t="str">
        <f>IFERROR(IF(OR($L63="",$O63=""),"",($L63/(VLOOKUP($O63,'Dim, min og maks'!$A$2:$E$54,2,FALSE)))),"")</f>
        <v/>
      </c>
      <c r="O63" s="92" t="str">
        <f>IF('1. Prosjekteringsverktøy'!G66&lt;&gt;0,'1. Prosjekteringsverktøy'!G66,IF('1. Prosjekteringsverktøy'!$F66="","",'1. Prosjekteringsverktøy'!$F66))</f>
        <v/>
      </c>
      <c r="P63" s="78" t="str">
        <f>IFERROR(IF($Q63&lt;&gt;0,$Q63,IF(OR($J63="",$O63=""),"",IF($J63=Motortype!$A$2,VLOOKUP($O63,Artikler!$B$1:$C$10,2,FALSE),IF($J63=Motortype!$A$3,VLOOKUP($O63,Artikler!$B$11:$C$19,2,FALSE),IF($J63=Motortype!$A$5,VLOOKUP($O63,Artikler!$B$20:$C$28,2,FALSE),IF($J63=Motortype!$A$4,VLOOKUP($O63,Artikler!$B$29:$C$37,2,FALSE),IF($J63=Motortype!$A$9,VLOOKUP($O63,Artikler!$B$38:$C$46,2,FALSE),IF($J63=Motortype!$A$8,VLOOKUP($O63,Artikler!$B$47:$C$55,2,FALSE),IF($J63=Motortype!$A$7,VLOOKUP($O63,Artikler!$B$56:$C$64,2,FALSE),IF($J63=Motortype!$A$6,VLOOKUP($O63,Artikler!$B$65:$C$73,2,FALSE),IF($J63=Motortype!$A$10,VLOOKUP($O63,Artikler!$B$74:$C$82,2,FALSE),IF($J63=Motortype!$A$11,VLOOKUP($O63,Artikler!$B$83:$C$91,2,FALSE),IF($J63=Motortype!$A$14,VLOOKUP($O63,Artikler!$B$92:$C$100,2,FALSE),IF($J63=Motortype!$A$13,VLOOKUP($O63,Artikler!$B$101:$C$109,2,FALSE),IF($J63=Motortype!$A$15,VLOOKUP($O63,Artikler!$B$110:$C$117,2,FALSE),IF($J63=Motortype!$A$12,VLOOKUP($O63,Artikler!$B$118:$C$126,2,FALSE),IF($J63=Motortype!$A$16,VLOOKUP('3. Bestillingsskjema'!$O63,Artikler!$B$127:$D$134,2,FALSE),"Feil motortype"))))))))))))))))),"Overstyr art.nr")</f>
        <v/>
      </c>
      <c r="Q63" s="80"/>
      <c r="R63" s="78" t="str">
        <f>IF('1. Prosjekteringsverktøy'!B66=Utelukk!$A$3,"",IF(AND(K63="",L63=""),"",IF($K63="","Vmin "&amp;ROUND($L63,0)&amp;" m³/h","Vmaks "&amp;ROUND($K63,0)&amp;IF($L63=""," m³/h",", Vmin "&amp;ROUND($L63,0)&amp;" m³/h"))))</f>
        <v/>
      </c>
      <c r="S63" s="78" t="str">
        <f>IF('1. Prosjekteringsverktøy'!B66=Utelukk!$A$3,"",IF(Q63&lt;&gt;"",IF($P63="","","Artikkelnr: "&amp;$P63&amp;"     Spjeld dim "&amp;$O63),IF($P63="","","Artikkelnr: "&amp;$P63&amp;"     Spjeld dim Ø"&amp;$O63)))</f>
        <v/>
      </c>
    </row>
    <row r="64" spans="1:19" ht="15.6" x14ac:dyDescent="0.3">
      <c r="A64" s="246"/>
      <c r="B64" s="157"/>
      <c r="C64" s="210" t="str">
        <f>IF('1. Prosjekteringsverktøy'!B67=Utelukk!$A$3,"",IF('1. Prosjekteringsverktøy'!$C67="","",'1. Prosjekteringsverktøy'!$C67))</f>
        <v/>
      </c>
      <c r="D64" s="78" t="str">
        <f>IF('1. Prosjekteringsverktøy'!B67=Utelukk!$A$3,"",IF('1. Prosjekteringsverktøy'!$D67="","",'1. Prosjekteringsverktøy'!$D67))</f>
        <v/>
      </c>
      <c r="E64" s="78" t="str">
        <f>IF('1. Prosjekteringsverktøy'!B67=Utelukk!$A$3,"",IF(F64&lt;&gt;"",F64,IF(J64&lt;&gt;0,J64&amp;IF(I64&lt;&gt;0,", ","")&amp;I64&amp;IF(H64&lt;&gt;0,", adr. ","")&amp;H64,I64&amp;IF(H64&lt;&gt;0,", adr. ","")&amp;H64)))</f>
        <v/>
      </c>
      <c r="F64" s="154"/>
      <c r="G64" s="158"/>
      <c r="H64" s="162"/>
      <c r="I64" s="80"/>
      <c r="J64" s="77"/>
      <c r="K64" s="78" t="str">
        <f>IF(AND('1. Prosjekteringsverktøy'!$E67="",'1. Prosjekteringsverktøy'!$F67=""),"",IF(AND('1. Prosjekteringsverktøy'!$F67&lt;&gt;0,'1. Prosjekteringsverktøy'!$E67=""),VLOOKUP('1. Prosjekteringsverktøy'!$F67,'Dim, min og maks'!$A$2:$E$54,2,FALSE),IF('1. Prosjekteringsverktøy'!$E67="","",ROUND('1. Prosjekteringsverktøy'!$E67,0))))</f>
        <v/>
      </c>
      <c r="L64" s="79" t="str">
        <f>IFERROR(IF('1. Prosjekteringsverktøy'!$K67&lt;&gt;"",'1. Prosjekteringsverktøy'!$K67,'1. Prosjekteringsverktøy'!$J67),"Feil med Vmin")</f>
        <v/>
      </c>
      <c r="M64" s="91" t="str">
        <f>IF(OR($K64="",$O64="",O64="Bruk rektangulært"),"",($K64/(VLOOKUP($O64,'Dim, min og maks'!$A$2:$E$54,2,FALSE))))</f>
        <v/>
      </c>
      <c r="N64" s="91" t="str">
        <f>IFERROR(IF(OR($L64="",$O64=""),"",($L64/(VLOOKUP($O64,'Dim, min og maks'!$A$2:$E$54,2,FALSE)))),"")</f>
        <v/>
      </c>
      <c r="O64" s="92" t="str">
        <f>IF('1. Prosjekteringsverktøy'!G67&lt;&gt;0,'1. Prosjekteringsverktøy'!G67,IF('1. Prosjekteringsverktøy'!$F67="","",'1. Prosjekteringsverktøy'!$F67))</f>
        <v/>
      </c>
      <c r="P64" s="78" t="str">
        <f>IFERROR(IF($Q64&lt;&gt;0,$Q64,IF(OR($J64="",$O64=""),"",IF($J64=Motortype!$A$2,VLOOKUP($O64,Artikler!$B$1:$C$10,2,FALSE),IF($J64=Motortype!$A$3,VLOOKUP($O64,Artikler!$B$11:$C$19,2,FALSE),IF($J64=Motortype!$A$5,VLOOKUP($O64,Artikler!$B$20:$C$28,2,FALSE),IF($J64=Motortype!$A$4,VLOOKUP($O64,Artikler!$B$29:$C$37,2,FALSE),IF($J64=Motortype!$A$9,VLOOKUP($O64,Artikler!$B$38:$C$46,2,FALSE),IF($J64=Motortype!$A$8,VLOOKUP($O64,Artikler!$B$47:$C$55,2,FALSE),IF($J64=Motortype!$A$7,VLOOKUP($O64,Artikler!$B$56:$C$64,2,FALSE),IF($J64=Motortype!$A$6,VLOOKUP($O64,Artikler!$B$65:$C$73,2,FALSE),IF($J64=Motortype!$A$10,VLOOKUP($O64,Artikler!$B$74:$C$82,2,FALSE),IF($J64=Motortype!$A$11,VLOOKUP($O64,Artikler!$B$83:$C$91,2,FALSE),IF($J64=Motortype!$A$14,VLOOKUP($O64,Artikler!$B$92:$C$100,2,FALSE),IF($J64=Motortype!$A$13,VLOOKUP($O64,Artikler!$B$101:$C$109,2,FALSE),IF($J64=Motortype!$A$15,VLOOKUP($O64,Artikler!$B$110:$C$117,2,FALSE),IF($J64=Motortype!$A$12,VLOOKUP($O64,Artikler!$B$118:$C$126,2,FALSE),IF($J64=Motortype!$A$16,VLOOKUP('3. Bestillingsskjema'!$O64,Artikler!$B$127:$D$134,2,FALSE),"Feil motortype"))))))))))))))))),"Overstyr art.nr")</f>
        <v/>
      </c>
      <c r="Q64" s="80"/>
      <c r="R64" s="78" t="str">
        <f>IF('1. Prosjekteringsverktøy'!B67=Utelukk!$A$3,"",IF(AND(K64="",L64=""),"",IF($K64="","Vmin "&amp;ROUND($L64,0)&amp;" m³/h","Vmaks "&amp;ROUND($K64,0)&amp;IF($L64=""," m³/h",", Vmin "&amp;ROUND($L64,0)&amp;" m³/h"))))</f>
        <v/>
      </c>
      <c r="S64" s="78" t="str">
        <f>IF('1. Prosjekteringsverktøy'!B67=Utelukk!$A$3,"",IF(Q64&lt;&gt;"",IF($P64="","","Artikkelnr: "&amp;$P64&amp;"     Spjeld dim "&amp;$O64),IF($P64="","","Artikkelnr: "&amp;$P64&amp;"     Spjeld dim Ø"&amp;$O64)))</f>
        <v/>
      </c>
    </row>
    <row r="65" spans="1:19" ht="15.6" x14ac:dyDescent="0.3">
      <c r="A65" s="246"/>
      <c r="B65" s="157"/>
      <c r="C65" s="210" t="str">
        <f>IF('1. Prosjekteringsverktøy'!B68=Utelukk!$A$3,"",IF('1. Prosjekteringsverktøy'!$C68="","",'1. Prosjekteringsverktøy'!$C68))</f>
        <v/>
      </c>
      <c r="D65" s="78" t="str">
        <f>IF('1. Prosjekteringsverktøy'!B68=Utelukk!$A$3,"",IF('1. Prosjekteringsverktøy'!$D68="","",'1. Prosjekteringsverktøy'!$D68))</f>
        <v/>
      </c>
      <c r="E65" s="78" t="str">
        <f>IF('1. Prosjekteringsverktøy'!B68=Utelukk!$A$3,"",IF(F65&lt;&gt;"",F65,IF(J65&lt;&gt;0,J65&amp;IF(I65&lt;&gt;0,", ","")&amp;I65&amp;IF(H65&lt;&gt;0,", adr. ","")&amp;H65,I65&amp;IF(H65&lt;&gt;0,", adr. ","")&amp;H65)))</f>
        <v/>
      </c>
      <c r="F65" s="154"/>
      <c r="G65" s="158"/>
      <c r="H65" s="162"/>
      <c r="I65" s="80"/>
      <c r="J65" s="77"/>
      <c r="K65" s="78" t="str">
        <f>IF(AND('1. Prosjekteringsverktøy'!$E68="",'1. Prosjekteringsverktøy'!$F68=""),"",IF(AND('1. Prosjekteringsverktøy'!$F68&lt;&gt;0,'1. Prosjekteringsverktøy'!$E68=""),VLOOKUP('1. Prosjekteringsverktøy'!$F68,'Dim, min og maks'!$A$2:$E$54,2,FALSE),IF('1. Prosjekteringsverktøy'!$E68="","",ROUND('1. Prosjekteringsverktøy'!$E68,0))))</f>
        <v/>
      </c>
      <c r="L65" s="79" t="str">
        <f>IFERROR(IF('1. Prosjekteringsverktøy'!$K68&lt;&gt;"",'1. Prosjekteringsverktøy'!$K68,'1. Prosjekteringsverktøy'!$J68),"Feil med Vmin")</f>
        <v/>
      </c>
      <c r="M65" s="91" t="str">
        <f>IF(OR($K65="",$O65="",O65="Bruk rektangulært"),"",($K65/(VLOOKUP($O65,'Dim, min og maks'!$A$2:$E$54,2,FALSE))))</f>
        <v/>
      </c>
      <c r="N65" s="91" t="str">
        <f>IFERROR(IF(OR($L65="",$O65=""),"",($L65/(VLOOKUP($O65,'Dim, min og maks'!$A$2:$E$54,2,FALSE)))),"")</f>
        <v/>
      </c>
      <c r="O65" s="92" t="str">
        <f>IF('1. Prosjekteringsverktøy'!G68&lt;&gt;0,'1. Prosjekteringsverktøy'!G68,IF('1. Prosjekteringsverktøy'!$F68="","",'1. Prosjekteringsverktøy'!$F68))</f>
        <v/>
      </c>
      <c r="P65" s="78" t="str">
        <f>IFERROR(IF($Q65&lt;&gt;0,$Q65,IF(OR($J65="",$O65=""),"",IF($J65=Motortype!$A$2,VLOOKUP($O65,Artikler!$B$1:$C$10,2,FALSE),IF($J65=Motortype!$A$3,VLOOKUP($O65,Artikler!$B$11:$C$19,2,FALSE),IF($J65=Motortype!$A$5,VLOOKUP($O65,Artikler!$B$20:$C$28,2,FALSE),IF($J65=Motortype!$A$4,VLOOKUP($O65,Artikler!$B$29:$C$37,2,FALSE),IF($J65=Motortype!$A$9,VLOOKUP($O65,Artikler!$B$38:$C$46,2,FALSE),IF($J65=Motortype!$A$8,VLOOKUP($O65,Artikler!$B$47:$C$55,2,FALSE),IF($J65=Motortype!$A$7,VLOOKUP($O65,Artikler!$B$56:$C$64,2,FALSE),IF($J65=Motortype!$A$6,VLOOKUP($O65,Artikler!$B$65:$C$73,2,FALSE),IF($J65=Motortype!$A$10,VLOOKUP($O65,Artikler!$B$74:$C$82,2,FALSE),IF($J65=Motortype!$A$11,VLOOKUP($O65,Artikler!$B$83:$C$91,2,FALSE),IF($J65=Motortype!$A$14,VLOOKUP($O65,Artikler!$B$92:$C$100,2,FALSE),IF($J65=Motortype!$A$13,VLOOKUP($O65,Artikler!$B$101:$C$109,2,FALSE),IF($J65=Motortype!$A$15,VLOOKUP($O65,Artikler!$B$110:$C$117,2,FALSE),IF($J65=Motortype!$A$12,VLOOKUP($O65,Artikler!$B$118:$C$126,2,FALSE),IF($J65=Motortype!$A$16,VLOOKUP('3. Bestillingsskjema'!$O65,Artikler!$B$127:$D$134,2,FALSE),"Feil motortype"))))))))))))))))),"Overstyr art.nr")</f>
        <v/>
      </c>
      <c r="Q65" s="80"/>
      <c r="R65" s="78" t="str">
        <f>IF('1. Prosjekteringsverktøy'!B68=Utelukk!$A$3,"",IF(AND(K65="",L65=""),"",IF($K65="","Vmin "&amp;ROUND($L65,0)&amp;" m³/h","Vmaks "&amp;ROUND($K65,0)&amp;IF($L65=""," m³/h",", Vmin "&amp;ROUND($L65,0)&amp;" m³/h"))))</f>
        <v/>
      </c>
      <c r="S65" s="78" t="str">
        <f>IF('1. Prosjekteringsverktøy'!B68=Utelukk!$A$3,"",IF(Q65&lt;&gt;"",IF($P65="","","Artikkelnr: "&amp;$P65&amp;"     Spjeld dim "&amp;$O65),IF($P65="","","Artikkelnr: "&amp;$P65&amp;"     Spjeld dim Ø"&amp;$O65)))</f>
        <v/>
      </c>
    </row>
    <row r="66" spans="1:19" ht="15.6" x14ac:dyDescent="0.3">
      <c r="A66" s="246"/>
      <c r="B66" s="157"/>
      <c r="C66" s="210" t="str">
        <f>IF('1. Prosjekteringsverktøy'!B69=Utelukk!$A$3,"",IF('1. Prosjekteringsverktøy'!$C69="","",'1. Prosjekteringsverktøy'!$C69))</f>
        <v/>
      </c>
      <c r="D66" s="78" t="str">
        <f>IF('1. Prosjekteringsverktøy'!B69=Utelukk!$A$3,"",IF('1. Prosjekteringsverktøy'!$D69="","",'1. Prosjekteringsverktøy'!$D69))</f>
        <v/>
      </c>
      <c r="E66" s="78" t="str">
        <f>IF('1. Prosjekteringsverktøy'!B69=Utelukk!$A$3,"",IF(F66&lt;&gt;"",F66,IF(J66&lt;&gt;0,J66&amp;IF(I66&lt;&gt;0,", ","")&amp;I66&amp;IF(H66&lt;&gt;0,", adr. ","")&amp;H66,I66&amp;IF(H66&lt;&gt;0,", adr. ","")&amp;H66)))</f>
        <v/>
      </c>
      <c r="F66" s="154"/>
      <c r="G66" s="158"/>
      <c r="H66" s="162"/>
      <c r="I66" s="80"/>
      <c r="J66" s="77"/>
      <c r="K66" s="78" t="str">
        <f>IF(AND('1. Prosjekteringsverktøy'!$E69="",'1. Prosjekteringsverktøy'!$F69=""),"",IF(AND('1. Prosjekteringsverktøy'!$F69&lt;&gt;0,'1. Prosjekteringsverktøy'!$E69=""),VLOOKUP('1. Prosjekteringsverktøy'!$F69,'Dim, min og maks'!$A$2:$E$54,2,FALSE),IF('1. Prosjekteringsverktøy'!$E69="","",ROUND('1. Prosjekteringsverktøy'!$E69,0))))</f>
        <v/>
      </c>
      <c r="L66" s="79" t="str">
        <f>IFERROR(IF('1. Prosjekteringsverktøy'!$K69&lt;&gt;"",'1. Prosjekteringsverktøy'!$K69,'1. Prosjekteringsverktøy'!$J69),"Feil med Vmin")</f>
        <v/>
      </c>
      <c r="M66" s="91" t="str">
        <f>IF(OR($K66="",$O66="",O66="Bruk rektangulært"),"",($K66/(VLOOKUP($O66,'Dim, min og maks'!$A$2:$E$54,2,FALSE))))</f>
        <v/>
      </c>
      <c r="N66" s="91" t="str">
        <f>IFERROR(IF(OR($L66="",$O66=""),"",($L66/(VLOOKUP($O66,'Dim, min og maks'!$A$2:$E$54,2,FALSE)))),"")</f>
        <v/>
      </c>
      <c r="O66" s="92" t="str">
        <f>IF('1. Prosjekteringsverktøy'!G69&lt;&gt;0,'1. Prosjekteringsverktøy'!G69,IF('1. Prosjekteringsverktøy'!$F69="","",'1. Prosjekteringsverktøy'!$F69))</f>
        <v/>
      </c>
      <c r="P66" s="78" t="str">
        <f>IFERROR(IF($Q66&lt;&gt;0,$Q66,IF(OR($J66="",$O66=""),"",IF($J66=Motortype!$A$2,VLOOKUP($O66,Artikler!$B$1:$C$10,2,FALSE),IF($J66=Motortype!$A$3,VLOOKUP($O66,Artikler!$B$11:$C$19,2,FALSE),IF($J66=Motortype!$A$5,VLOOKUP($O66,Artikler!$B$20:$C$28,2,FALSE),IF($J66=Motortype!$A$4,VLOOKUP($O66,Artikler!$B$29:$C$37,2,FALSE),IF($J66=Motortype!$A$9,VLOOKUP($O66,Artikler!$B$38:$C$46,2,FALSE),IF($J66=Motortype!$A$8,VLOOKUP($O66,Artikler!$B$47:$C$55,2,FALSE),IF($J66=Motortype!$A$7,VLOOKUP($O66,Artikler!$B$56:$C$64,2,FALSE),IF($J66=Motortype!$A$6,VLOOKUP($O66,Artikler!$B$65:$C$73,2,FALSE),IF($J66=Motortype!$A$10,VLOOKUP($O66,Artikler!$B$74:$C$82,2,FALSE),IF($J66=Motortype!$A$11,VLOOKUP($O66,Artikler!$B$83:$C$91,2,FALSE),IF($J66=Motortype!$A$14,VLOOKUP($O66,Artikler!$B$92:$C$100,2,FALSE),IF($J66=Motortype!$A$13,VLOOKUP($O66,Artikler!$B$101:$C$109,2,FALSE),IF($J66=Motortype!$A$15,VLOOKUP($O66,Artikler!$B$110:$C$117,2,FALSE),IF($J66=Motortype!$A$12,VLOOKUP($O66,Artikler!$B$118:$C$126,2,FALSE),IF($J66=Motortype!$A$16,VLOOKUP('3. Bestillingsskjema'!$O66,Artikler!$B$127:$D$134,2,FALSE),"Feil motortype"))))))))))))))))),"Overstyr art.nr")</f>
        <v/>
      </c>
      <c r="Q66" s="80"/>
      <c r="R66" s="78" t="str">
        <f>IF('1. Prosjekteringsverktøy'!B69=Utelukk!$A$3,"",IF(AND(K66="",L66=""),"",IF($K66="","Vmin "&amp;ROUND($L66,0)&amp;" m³/h","Vmaks "&amp;ROUND($K66,0)&amp;IF($L66=""," m³/h",", Vmin "&amp;ROUND($L66,0)&amp;" m³/h"))))</f>
        <v/>
      </c>
      <c r="S66" s="78" t="str">
        <f>IF('1. Prosjekteringsverktøy'!B69=Utelukk!$A$3,"",IF(Q66&lt;&gt;"",IF($P66="","","Artikkelnr: "&amp;$P66&amp;"     Spjeld dim "&amp;$O66),IF($P66="","","Artikkelnr: "&amp;$P66&amp;"     Spjeld dim Ø"&amp;$O66)))</f>
        <v/>
      </c>
    </row>
    <row r="67" spans="1:19" ht="15.6" x14ac:dyDescent="0.3">
      <c r="A67" s="246"/>
      <c r="B67" s="157"/>
      <c r="C67" s="210" t="str">
        <f>IF('1. Prosjekteringsverktøy'!B70=Utelukk!$A$3,"",IF('1. Prosjekteringsverktøy'!$C70="","",'1. Prosjekteringsverktøy'!$C70))</f>
        <v/>
      </c>
      <c r="D67" s="78" t="str">
        <f>IF('1. Prosjekteringsverktøy'!B70=Utelukk!$A$3,"",IF('1. Prosjekteringsverktøy'!$D70="","",'1. Prosjekteringsverktøy'!$D70))</f>
        <v/>
      </c>
      <c r="E67" s="78" t="str">
        <f>IF('1. Prosjekteringsverktøy'!B70=Utelukk!$A$3,"",IF(F67&lt;&gt;"",F67,IF(J67&lt;&gt;0,J67&amp;IF(I67&lt;&gt;0,", ","")&amp;I67&amp;IF(H67&lt;&gt;0,", adr. ","")&amp;H67,I67&amp;IF(H67&lt;&gt;0,", adr. ","")&amp;H67)))</f>
        <v/>
      </c>
      <c r="F67" s="154"/>
      <c r="G67" s="154"/>
      <c r="H67" s="162"/>
      <c r="I67" s="80"/>
      <c r="J67" s="77"/>
      <c r="K67" s="78" t="str">
        <f>IF(AND('1. Prosjekteringsverktøy'!$E70="",'1. Prosjekteringsverktøy'!$F70=""),"",IF(AND('1. Prosjekteringsverktøy'!$F70&lt;&gt;0,'1. Prosjekteringsverktøy'!$E70=""),VLOOKUP('1. Prosjekteringsverktøy'!$F70,'Dim, min og maks'!$A$2:$E$54,2,FALSE),IF('1. Prosjekteringsverktøy'!$E70="","",ROUND('1. Prosjekteringsverktøy'!$E70,0))))</f>
        <v/>
      </c>
      <c r="L67" s="79" t="str">
        <f>IFERROR(IF('1. Prosjekteringsverktøy'!$K70&lt;&gt;"",'1. Prosjekteringsverktøy'!$K70,'1. Prosjekteringsverktøy'!$J70),"Feil med Vmin")</f>
        <v/>
      </c>
      <c r="M67" s="91" t="str">
        <f>IF(OR($K67="",$O67="",O67="Bruk rektangulært"),"",($K67/(VLOOKUP($O67,'Dim, min og maks'!$A$2:$E$54,2,FALSE))))</f>
        <v/>
      </c>
      <c r="N67" s="91" t="str">
        <f>IFERROR(IF(OR($L67="",$O67=""),"",($L67/(VLOOKUP($O67,'Dim, min og maks'!$A$2:$E$54,2,FALSE)))),"")</f>
        <v/>
      </c>
      <c r="O67" s="92" t="str">
        <f>IF('1. Prosjekteringsverktøy'!G70&lt;&gt;0,'1. Prosjekteringsverktøy'!G70,IF('1. Prosjekteringsverktøy'!$F70="","",'1. Prosjekteringsverktøy'!$F70))</f>
        <v/>
      </c>
      <c r="P67" s="78" t="str">
        <f>IFERROR(IF($Q67&lt;&gt;0,$Q67,IF(OR($J67="",$O67=""),"",IF($J67=Motortype!$A$2,VLOOKUP($O67,Artikler!$B$1:$C$10,2,FALSE),IF($J67=Motortype!$A$3,VLOOKUP($O67,Artikler!$B$11:$C$19,2,FALSE),IF($J67=Motortype!$A$5,VLOOKUP($O67,Artikler!$B$20:$C$28,2,FALSE),IF($J67=Motortype!$A$4,VLOOKUP($O67,Artikler!$B$29:$C$37,2,FALSE),IF($J67=Motortype!$A$9,VLOOKUP($O67,Artikler!$B$38:$C$46,2,FALSE),IF($J67=Motortype!$A$8,VLOOKUP($O67,Artikler!$B$47:$C$55,2,FALSE),IF($J67=Motortype!$A$7,VLOOKUP($O67,Artikler!$B$56:$C$64,2,FALSE),IF($J67=Motortype!$A$6,VLOOKUP($O67,Artikler!$B$65:$C$73,2,FALSE),IF($J67=Motortype!$A$10,VLOOKUP($O67,Artikler!$B$74:$C$82,2,FALSE),IF($J67=Motortype!$A$11,VLOOKUP($O67,Artikler!$B$83:$C$91,2,FALSE),IF($J67=Motortype!$A$14,VLOOKUP($O67,Artikler!$B$92:$C$100,2,FALSE),IF($J67=Motortype!$A$13,VLOOKUP($O67,Artikler!$B$101:$C$109,2,FALSE),IF($J67=Motortype!$A$15,VLOOKUP($O67,Artikler!$B$110:$C$117,2,FALSE),IF($J67=Motortype!$A$12,VLOOKUP($O67,Artikler!$B$118:$C$126,2,FALSE),IF($J67=Motortype!$A$16,VLOOKUP('3. Bestillingsskjema'!$O67,Artikler!$B$127:$D$134,2,FALSE),"Feil motortype"))))))))))))))))),"Overstyr art.nr")</f>
        <v/>
      </c>
      <c r="Q67" s="80"/>
      <c r="R67" s="78" t="str">
        <f>IF('1. Prosjekteringsverktøy'!B70=Utelukk!$A$3,"",IF(AND(K67="",L67=""),"",IF($K67="","Vmin "&amp;ROUND($L67,0)&amp;" m³/h","Vmaks "&amp;ROUND($K67,0)&amp;IF($L67=""," m³/h",", Vmin "&amp;ROUND($L67,0)&amp;" m³/h"))))</f>
        <v/>
      </c>
      <c r="S67" s="78" t="str">
        <f>IF('1. Prosjekteringsverktøy'!B70=Utelukk!$A$3,"",IF(Q67&lt;&gt;"",IF($P67="","","Artikkelnr: "&amp;$P67&amp;"     Spjeld dim "&amp;$O67),IF($P67="","","Artikkelnr: "&amp;$P67&amp;"     Spjeld dim Ø"&amp;$O67)))</f>
        <v/>
      </c>
    </row>
    <row r="68" spans="1:19" ht="15.6" x14ac:dyDescent="0.3">
      <c r="A68" s="246"/>
      <c r="B68" s="157"/>
      <c r="C68" s="210" t="str">
        <f>IF('1. Prosjekteringsverktøy'!B71=Utelukk!$A$3,"",IF('1. Prosjekteringsverktøy'!$C71="","",'1. Prosjekteringsverktøy'!$C71))</f>
        <v/>
      </c>
      <c r="D68" s="78" t="str">
        <f>IF('1. Prosjekteringsverktøy'!B71=Utelukk!$A$3,"",IF('1. Prosjekteringsverktøy'!$D71="","",'1. Prosjekteringsverktøy'!$D71))</f>
        <v/>
      </c>
      <c r="E68" s="78" t="str">
        <f>IF('1. Prosjekteringsverktøy'!B71=Utelukk!$A$3,"",IF(F68&lt;&gt;"",F68,IF(J68&lt;&gt;0,J68&amp;IF(I68&lt;&gt;0,", ","")&amp;I68&amp;IF(H68&lt;&gt;0,", adr. ","")&amp;H68,I68&amp;IF(H68&lt;&gt;0,", adr. ","")&amp;H68)))</f>
        <v/>
      </c>
      <c r="F68" s="154"/>
      <c r="G68" s="154"/>
      <c r="H68" s="162"/>
      <c r="I68" s="80"/>
      <c r="J68" s="77"/>
      <c r="K68" s="78" t="str">
        <f>IF(AND('1. Prosjekteringsverktøy'!$E71="",'1. Prosjekteringsverktøy'!$F71=""),"",IF(AND('1. Prosjekteringsverktøy'!$F71&lt;&gt;0,'1. Prosjekteringsverktøy'!$E71=""),VLOOKUP('1. Prosjekteringsverktøy'!$F71,'Dim, min og maks'!$A$2:$E$54,2,FALSE),IF('1. Prosjekteringsverktøy'!$E71="","",ROUND('1. Prosjekteringsverktøy'!$E71,0))))</f>
        <v/>
      </c>
      <c r="L68" s="79" t="str">
        <f>IFERROR(IF('1. Prosjekteringsverktøy'!$K71&lt;&gt;"",'1. Prosjekteringsverktøy'!$K71,'1. Prosjekteringsverktøy'!$J71),"Feil med Vmin")</f>
        <v/>
      </c>
      <c r="M68" s="91" t="str">
        <f>IF(OR($K68="",$O68="",O68="Bruk rektangulært"),"",($K68/(VLOOKUP($O68,'Dim, min og maks'!$A$2:$E$54,2,FALSE))))</f>
        <v/>
      </c>
      <c r="N68" s="91" t="str">
        <f>IFERROR(IF(OR($L68="",$O68=""),"",($L68/(VLOOKUP($O68,'Dim, min og maks'!$A$2:$E$54,2,FALSE)))),"")</f>
        <v/>
      </c>
      <c r="O68" s="92" t="str">
        <f>IF('1. Prosjekteringsverktøy'!G71&lt;&gt;0,'1. Prosjekteringsverktøy'!G71,IF('1. Prosjekteringsverktøy'!$F71="","",'1. Prosjekteringsverktøy'!$F71))</f>
        <v/>
      </c>
      <c r="P68" s="78" t="str">
        <f>IFERROR(IF($Q68&lt;&gt;0,$Q68,IF(OR($J68="",$O68=""),"",IF($J68=Motortype!$A$2,VLOOKUP($O68,Artikler!$B$1:$C$10,2,FALSE),IF($J68=Motortype!$A$3,VLOOKUP($O68,Artikler!$B$11:$C$19,2,FALSE),IF($J68=Motortype!$A$5,VLOOKUP($O68,Artikler!$B$20:$C$28,2,FALSE),IF($J68=Motortype!$A$4,VLOOKUP($O68,Artikler!$B$29:$C$37,2,FALSE),IF($J68=Motortype!$A$9,VLOOKUP($O68,Artikler!$B$38:$C$46,2,FALSE),IF($J68=Motortype!$A$8,VLOOKUP($O68,Artikler!$B$47:$C$55,2,FALSE),IF($J68=Motortype!$A$7,VLOOKUP($O68,Artikler!$B$56:$C$64,2,FALSE),IF($J68=Motortype!$A$6,VLOOKUP($O68,Artikler!$B$65:$C$73,2,FALSE),IF($J68=Motortype!$A$10,VLOOKUP($O68,Artikler!$B$74:$C$82,2,FALSE),IF($J68=Motortype!$A$11,VLOOKUP($O68,Artikler!$B$83:$C$91,2,FALSE),IF($J68=Motortype!$A$14,VLOOKUP($O68,Artikler!$B$92:$C$100,2,FALSE),IF($J68=Motortype!$A$13,VLOOKUP($O68,Artikler!$B$101:$C$109,2,FALSE),IF($J68=Motortype!$A$15,VLOOKUP($O68,Artikler!$B$110:$C$117,2,FALSE),IF($J68=Motortype!$A$12,VLOOKUP($O68,Artikler!$B$118:$C$126,2,FALSE),IF($J68=Motortype!$A$16,VLOOKUP('3. Bestillingsskjema'!$O68,Artikler!$B$127:$D$134,2,FALSE),"Feil motortype"))))))))))))))))),"Overstyr art.nr")</f>
        <v/>
      </c>
      <c r="Q68" s="80"/>
      <c r="R68" s="78" t="str">
        <f>IF('1. Prosjekteringsverktøy'!B71=Utelukk!$A$3,"",IF(AND(K68="",L68=""),"",IF($K68="","Vmin "&amp;ROUND($L68,0)&amp;" m³/h","Vmaks "&amp;ROUND($K68,0)&amp;IF($L68=""," m³/h",", Vmin "&amp;ROUND($L68,0)&amp;" m³/h"))))</f>
        <v/>
      </c>
      <c r="S68" s="78" t="str">
        <f>IF('1. Prosjekteringsverktøy'!B71=Utelukk!$A$3,"",IF(Q68&lt;&gt;"",IF($P68="","","Artikkelnr: "&amp;$P68&amp;"     Spjeld dim "&amp;$O68),IF($P68="","","Artikkelnr: "&amp;$P68&amp;"     Spjeld dim Ø"&amp;$O68)))</f>
        <v/>
      </c>
    </row>
    <row r="69" spans="1:19" ht="15.6" x14ac:dyDescent="0.3">
      <c r="A69" s="246"/>
      <c r="B69" s="157"/>
      <c r="C69" s="210" t="str">
        <f>IF('1. Prosjekteringsverktøy'!B72=Utelukk!$A$3,"",IF('1. Prosjekteringsverktøy'!$C72="","",'1. Prosjekteringsverktøy'!$C72))</f>
        <v/>
      </c>
      <c r="D69" s="78" t="str">
        <f>IF('1. Prosjekteringsverktøy'!B72=Utelukk!$A$3,"",IF('1. Prosjekteringsverktøy'!$D72="","",'1. Prosjekteringsverktøy'!$D72))</f>
        <v/>
      </c>
      <c r="E69" s="78" t="str">
        <f>IF('1. Prosjekteringsverktøy'!B72=Utelukk!$A$3,"",IF(F69&lt;&gt;"",F69,IF(J69&lt;&gt;0,J69&amp;IF(I69&lt;&gt;0,", ","")&amp;I69&amp;IF(H69&lt;&gt;0,", adr. ","")&amp;H69,I69&amp;IF(H69&lt;&gt;0,", adr. ","")&amp;H69)))</f>
        <v/>
      </c>
      <c r="F69" s="154"/>
      <c r="G69" s="154"/>
      <c r="H69" s="162"/>
      <c r="I69" s="80"/>
      <c r="J69" s="77"/>
      <c r="K69" s="78" t="str">
        <f>IF(AND('1. Prosjekteringsverktøy'!$E72="",'1. Prosjekteringsverktøy'!$F72=""),"",IF(AND('1. Prosjekteringsverktøy'!$F72&lt;&gt;0,'1. Prosjekteringsverktøy'!$E72=""),VLOOKUP('1. Prosjekteringsverktøy'!$F72,'Dim, min og maks'!$A$2:$E$54,2,FALSE),IF('1. Prosjekteringsverktøy'!$E72="","",ROUND('1. Prosjekteringsverktøy'!$E72,0))))</f>
        <v/>
      </c>
      <c r="L69" s="79" t="str">
        <f>IFERROR(IF('1. Prosjekteringsverktøy'!$K72&lt;&gt;"",'1. Prosjekteringsverktøy'!$K72,'1. Prosjekteringsverktøy'!$J72),"Feil med Vmin")</f>
        <v/>
      </c>
      <c r="M69" s="91" t="str">
        <f>IF(OR($K69="",$O69="",O69="Bruk rektangulært"),"",($K69/(VLOOKUP($O69,'Dim, min og maks'!$A$2:$E$54,2,FALSE))))</f>
        <v/>
      </c>
      <c r="N69" s="91" t="str">
        <f>IFERROR(IF(OR($L69="",$O69=""),"",($L69/(VLOOKUP($O69,'Dim, min og maks'!$A$2:$E$54,2,FALSE)))),"")</f>
        <v/>
      </c>
      <c r="O69" s="92" t="str">
        <f>IF('1. Prosjekteringsverktøy'!G72&lt;&gt;0,'1. Prosjekteringsverktøy'!G72,IF('1. Prosjekteringsverktøy'!$F72="","",'1. Prosjekteringsverktøy'!$F72))</f>
        <v/>
      </c>
      <c r="P69" s="78" t="str">
        <f>IFERROR(IF($Q69&lt;&gt;0,$Q69,IF(OR($J69="",$O69=""),"",IF($J69=Motortype!$A$2,VLOOKUP($O69,Artikler!$B$1:$C$10,2,FALSE),IF($J69=Motortype!$A$3,VLOOKUP($O69,Artikler!$B$11:$C$19,2,FALSE),IF($J69=Motortype!$A$5,VLOOKUP($O69,Artikler!$B$20:$C$28,2,FALSE),IF($J69=Motortype!$A$4,VLOOKUP($O69,Artikler!$B$29:$C$37,2,FALSE),IF($J69=Motortype!$A$9,VLOOKUP($O69,Artikler!$B$38:$C$46,2,FALSE),IF($J69=Motortype!$A$8,VLOOKUP($O69,Artikler!$B$47:$C$55,2,FALSE),IF($J69=Motortype!$A$7,VLOOKUP($O69,Artikler!$B$56:$C$64,2,FALSE),IF($J69=Motortype!$A$6,VLOOKUP($O69,Artikler!$B$65:$C$73,2,FALSE),IF($J69=Motortype!$A$10,VLOOKUP($O69,Artikler!$B$74:$C$82,2,FALSE),IF($J69=Motortype!$A$11,VLOOKUP($O69,Artikler!$B$83:$C$91,2,FALSE),IF($J69=Motortype!$A$14,VLOOKUP($O69,Artikler!$B$92:$C$100,2,FALSE),IF($J69=Motortype!$A$13,VLOOKUP($O69,Artikler!$B$101:$C$109,2,FALSE),IF($J69=Motortype!$A$15,VLOOKUP($O69,Artikler!$B$110:$C$117,2,FALSE),IF($J69=Motortype!$A$12,VLOOKUP($O69,Artikler!$B$118:$C$126,2,FALSE),IF($J69=Motortype!$A$16,VLOOKUP('3. Bestillingsskjema'!$O69,Artikler!$B$127:$D$134,2,FALSE),"Feil motortype"))))))))))))))))),"Overstyr art.nr")</f>
        <v/>
      </c>
      <c r="Q69" s="80"/>
      <c r="R69" s="78" t="str">
        <f>IF('1. Prosjekteringsverktøy'!B72=Utelukk!$A$3,"",IF(AND(K69="",L69=""),"",IF($K69="","Vmin "&amp;ROUND($L69,0)&amp;" m³/h","Vmaks "&amp;ROUND($K69,0)&amp;IF($L69=""," m³/h",", Vmin "&amp;ROUND($L69,0)&amp;" m³/h"))))</f>
        <v/>
      </c>
      <c r="S69" s="78" t="str">
        <f>IF('1. Prosjekteringsverktøy'!B72=Utelukk!$A$3,"",IF(Q69&lt;&gt;"",IF($P69="","","Artikkelnr: "&amp;$P69&amp;"     Spjeld dim "&amp;$O69),IF($P69="","","Artikkelnr: "&amp;$P69&amp;"     Spjeld dim Ø"&amp;$O69)))</f>
        <v/>
      </c>
    </row>
    <row r="70" spans="1:19" ht="15.6" x14ac:dyDescent="0.3">
      <c r="A70" s="246"/>
      <c r="B70" s="157"/>
      <c r="C70" s="210" t="str">
        <f>IF('1. Prosjekteringsverktøy'!B73=Utelukk!$A$3,"",IF('1. Prosjekteringsverktøy'!$C73="","",'1. Prosjekteringsverktøy'!$C73))</f>
        <v/>
      </c>
      <c r="D70" s="78" t="str">
        <f>IF('1. Prosjekteringsverktøy'!B73=Utelukk!$A$3,"",IF('1. Prosjekteringsverktøy'!$D73="","",'1. Prosjekteringsverktøy'!$D73))</f>
        <v/>
      </c>
      <c r="E70" s="78" t="str">
        <f>IF('1. Prosjekteringsverktøy'!B73=Utelukk!$A$3,"",IF(F70&lt;&gt;"",F70,IF(J70&lt;&gt;0,J70&amp;IF(I70&lt;&gt;0,", ","")&amp;I70&amp;IF(H70&lt;&gt;0,", adr. ","")&amp;H70,I70&amp;IF(H70&lt;&gt;0,", adr. ","")&amp;H70)))</f>
        <v/>
      </c>
      <c r="F70" s="154"/>
      <c r="G70" s="154"/>
      <c r="H70" s="162"/>
      <c r="I70" s="80"/>
      <c r="J70" s="77"/>
      <c r="K70" s="78" t="str">
        <f>IF(AND('1. Prosjekteringsverktøy'!$E73="",'1. Prosjekteringsverktøy'!$F73=""),"",IF(AND('1. Prosjekteringsverktøy'!$F73&lt;&gt;0,'1. Prosjekteringsverktøy'!$E73=""),VLOOKUP('1. Prosjekteringsverktøy'!$F73,'Dim, min og maks'!$A$2:$E$54,2,FALSE),IF('1. Prosjekteringsverktøy'!$E73="","",ROUND('1. Prosjekteringsverktøy'!$E73,0))))</f>
        <v/>
      </c>
      <c r="L70" s="79" t="str">
        <f>IFERROR(IF('1. Prosjekteringsverktøy'!$K73&lt;&gt;"",'1. Prosjekteringsverktøy'!$K73,'1. Prosjekteringsverktøy'!$J73),"Feil med Vmin")</f>
        <v/>
      </c>
      <c r="M70" s="91" t="str">
        <f>IF(OR($K70="",$O70="",O70="Bruk rektangulært"),"",($K70/(VLOOKUP($O70,'Dim, min og maks'!$A$2:$E$54,2,FALSE))))</f>
        <v/>
      </c>
      <c r="N70" s="91" t="str">
        <f>IFERROR(IF(OR($L70="",$O70=""),"",($L70/(VLOOKUP($O70,'Dim, min og maks'!$A$2:$E$54,2,FALSE)))),"")</f>
        <v/>
      </c>
      <c r="O70" s="92" t="str">
        <f>IF('1. Prosjekteringsverktøy'!G73&lt;&gt;0,'1. Prosjekteringsverktøy'!G73,IF('1. Prosjekteringsverktøy'!$F73="","",'1. Prosjekteringsverktøy'!$F73))</f>
        <v/>
      </c>
      <c r="P70" s="78" t="str">
        <f>IFERROR(IF($Q70&lt;&gt;0,$Q70,IF(OR($J70="",$O70=""),"",IF($J70=Motortype!$A$2,VLOOKUP($O70,Artikler!$B$1:$C$10,2,FALSE),IF($J70=Motortype!$A$3,VLOOKUP($O70,Artikler!$B$11:$C$19,2,FALSE),IF($J70=Motortype!$A$5,VLOOKUP($O70,Artikler!$B$20:$C$28,2,FALSE),IF($J70=Motortype!$A$4,VLOOKUP($O70,Artikler!$B$29:$C$37,2,FALSE),IF($J70=Motortype!$A$9,VLOOKUP($O70,Artikler!$B$38:$C$46,2,FALSE),IF($J70=Motortype!$A$8,VLOOKUP($O70,Artikler!$B$47:$C$55,2,FALSE),IF($J70=Motortype!$A$7,VLOOKUP($O70,Artikler!$B$56:$C$64,2,FALSE),IF($J70=Motortype!$A$6,VLOOKUP($O70,Artikler!$B$65:$C$73,2,FALSE),IF($J70=Motortype!$A$10,VLOOKUP($O70,Artikler!$B$74:$C$82,2,FALSE),IF($J70=Motortype!$A$11,VLOOKUP($O70,Artikler!$B$83:$C$91,2,FALSE),IF($J70=Motortype!$A$14,VLOOKUP($O70,Artikler!$B$92:$C$100,2,FALSE),IF($J70=Motortype!$A$13,VLOOKUP($O70,Artikler!$B$101:$C$109,2,FALSE),IF($J70=Motortype!$A$15,VLOOKUP($O70,Artikler!$B$110:$C$117,2,FALSE),IF($J70=Motortype!$A$12,VLOOKUP($O70,Artikler!$B$118:$C$126,2,FALSE),IF($J70=Motortype!$A$16,VLOOKUP('3. Bestillingsskjema'!$O70,Artikler!$B$127:$D$134,2,FALSE),"Feil motortype"))))))))))))))))),"Overstyr art.nr")</f>
        <v/>
      </c>
      <c r="Q70" s="80"/>
      <c r="R70" s="78" t="str">
        <f>IF('1. Prosjekteringsverktøy'!B73=Utelukk!$A$3,"",IF(AND(K70="",L70=""),"",IF($K70="","Vmin "&amp;ROUND($L70,0)&amp;" m³/h","Vmaks "&amp;ROUND($K70,0)&amp;IF($L70=""," m³/h",", Vmin "&amp;ROUND($L70,0)&amp;" m³/h"))))</f>
        <v/>
      </c>
      <c r="S70" s="78" t="str">
        <f>IF('1. Prosjekteringsverktøy'!B73=Utelukk!$A$3,"",IF(Q70&lt;&gt;"",IF($P70="","","Artikkelnr: "&amp;$P70&amp;"     Spjeld dim "&amp;$O70),IF($P70="","","Artikkelnr: "&amp;$P70&amp;"     Spjeld dim Ø"&amp;$O70)))</f>
        <v/>
      </c>
    </row>
    <row r="71" spans="1:19" ht="15.6" x14ac:dyDescent="0.3">
      <c r="A71" s="266" t="s">
        <v>329</v>
      </c>
      <c r="B71" s="157"/>
      <c r="C71" s="210" t="str">
        <f>IF('1. Prosjekteringsverktøy'!B74=Utelukk!$A$3,"",IF('1. Prosjekteringsverktøy'!$C74="","",'1. Prosjekteringsverktøy'!$C74))</f>
        <v/>
      </c>
      <c r="D71" s="78" t="str">
        <f>IF('1. Prosjekteringsverktøy'!B74=Utelukk!$A$3,"",IF('1. Prosjekteringsverktøy'!$D74="","",'1. Prosjekteringsverktøy'!$D74))</f>
        <v/>
      </c>
      <c r="E71" s="78" t="str">
        <f>IF('1. Prosjekteringsverktøy'!B74=Utelukk!$A$3,"",IF(F71&lt;&gt;"",F71,IF(J71&lt;&gt;0,J71&amp;IF(I71&lt;&gt;0,", ","")&amp;I71&amp;IF(H71&lt;&gt;0,", adr. ","")&amp;H71,I71&amp;IF(H71&lt;&gt;0,", adr. ","")&amp;H71)))</f>
        <v/>
      </c>
      <c r="F71" s="154"/>
      <c r="G71" s="154"/>
      <c r="H71" s="162"/>
      <c r="I71" s="80"/>
      <c r="J71" s="77"/>
      <c r="K71" s="78" t="str">
        <f>IF(AND('1. Prosjekteringsverktøy'!$E74="",'1. Prosjekteringsverktøy'!$F74=""),"",IF(AND('1. Prosjekteringsverktøy'!$F74&lt;&gt;0,'1. Prosjekteringsverktøy'!$E74=""),VLOOKUP('1. Prosjekteringsverktøy'!$F74,'Dim, min og maks'!$A$2:$E$54,2,FALSE),IF('1. Prosjekteringsverktøy'!$E74="","",ROUND('1. Prosjekteringsverktøy'!$E74,0))))</f>
        <v/>
      </c>
      <c r="L71" s="79" t="str">
        <f>IFERROR(IF('1. Prosjekteringsverktøy'!$K74&lt;&gt;"",'1. Prosjekteringsverktøy'!$K74,'1. Prosjekteringsverktøy'!$J74),"Feil med Vmin")</f>
        <v/>
      </c>
      <c r="M71" s="91" t="str">
        <f>IF(OR($K71="",$O71="",O71="Bruk rektangulært"),"",($K71/(VLOOKUP($O71,'Dim, min og maks'!$A$2:$E$54,2,FALSE))))</f>
        <v/>
      </c>
      <c r="N71" s="91" t="str">
        <f>IFERROR(IF(OR($L71="",$O71=""),"",($L71/(VLOOKUP($O71,'Dim, min og maks'!$A$2:$E$54,2,FALSE)))),"")</f>
        <v/>
      </c>
      <c r="O71" s="92" t="str">
        <f>IF('1. Prosjekteringsverktøy'!G74&lt;&gt;0,'1. Prosjekteringsverktøy'!G74,IF('1. Prosjekteringsverktøy'!$F74="","",'1. Prosjekteringsverktøy'!$F74))</f>
        <v/>
      </c>
      <c r="P71" s="78" t="str">
        <f>IFERROR(IF($Q71&lt;&gt;0,$Q71,IF(OR($J71="",$O71=""),"",IF($J71=Motortype!$A$2,VLOOKUP($O71,Artikler!$B$1:$C$10,2,FALSE),IF($J71=Motortype!$A$3,VLOOKUP($O71,Artikler!$B$11:$C$19,2,FALSE),IF($J71=Motortype!$A$5,VLOOKUP($O71,Artikler!$B$20:$C$28,2,FALSE),IF($J71=Motortype!$A$4,VLOOKUP($O71,Artikler!$B$29:$C$37,2,FALSE),IF($J71=Motortype!$A$9,VLOOKUP($O71,Artikler!$B$38:$C$46,2,FALSE),IF($J71=Motortype!$A$8,VLOOKUP($O71,Artikler!$B$47:$C$55,2,FALSE),IF($J71=Motortype!$A$7,VLOOKUP($O71,Artikler!$B$56:$C$64,2,FALSE),IF($J71=Motortype!$A$6,VLOOKUP($O71,Artikler!$B$65:$C$73,2,FALSE),IF($J71=Motortype!$A$10,VLOOKUP($O71,Artikler!$B$74:$C$82,2,FALSE),IF($J71=Motortype!$A$11,VLOOKUP($O71,Artikler!$B$83:$C$91,2,FALSE),IF($J71=Motortype!$A$14,VLOOKUP($O71,Artikler!$B$92:$C$100,2,FALSE),IF($J71=Motortype!$A$13,VLOOKUP($O71,Artikler!$B$101:$C$109,2,FALSE),IF($J71=Motortype!$A$15,VLOOKUP($O71,Artikler!$B$110:$C$117,2,FALSE),IF($J71=Motortype!$A$12,VLOOKUP($O71,Artikler!$B$118:$C$126,2,FALSE),IF($J71=Motortype!$A$16,VLOOKUP('3. Bestillingsskjema'!$O71,Artikler!$B$127:$D$134,2,FALSE),"Feil motortype"))))))))))))))))),"Overstyr art.nr")</f>
        <v/>
      </c>
      <c r="Q71" s="80"/>
      <c r="R71" s="78" t="str">
        <f>IF('1. Prosjekteringsverktøy'!B74=Utelukk!$A$3,"",IF(AND(K71="",L71=""),"",IF($K71="","Vmin "&amp;ROUND($L71,0)&amp;" m³/h","Vmaks "&amp;ROUND($K71,0)&amp;IF($L71=""," m³/h",", Vmin "&amp;ROUND($L71,0)&amp;" m³/h"))))</f>
        <v/>
      </c>
      <c r="S71" s="78" t="str">
        <f>IF('1. Prosjekteringsverktøy'!B74=Utelukk!$A$3,"",IF(Q71&lt;&gt;"",IF($P71="","","Artikkelnr: "&amp;$P71&amp;"     Spjeld dim "&amp;$O71),IF($P71="","","Artikkelnr: "&amp;$P71&amp;"     Spjeld dim Ø"&amp;$O71)))</f>
        <v/>
      </c>
    </row>
    <row r="72" spans="1:19" ht="15.6" x14ac:dyDescent="0.3">
      <c r="A72" s="267"/>
      <c r="B72" s="157"/>
      <c r="C72" s="210" t="str">
        <f>IF('1. Prosjekteringsverktøy'!B75=Utelukk!$A$3,"",IF('1. Prosjekteringsverktøy'!$C75="","",'1. Prosjekteringsverktøy'!$C75))</f>
        <v/>
      </c>
      <c r="D72" s="78" t="str">
        <f>IF('1. Prosjekteringsverktøy'!B75=Utelukk!$A$3,"",IF('1. Prosjekteringsverktøy'!$D75="","",'1. Prosjekteringsverktøy'!$D75))</f>
        <v/>
      </c>
      <c r="E72" s="78" t="str">
        <f>IF('1. Prosjekteringsverktøy'!B75=Utelukk!$A$3,"",IF(F72&lt;&gt;"",F72,IF(J72&lt;&gt;0,J72&amp;IF(I72&lt;&gt;0,", ","")&amp;I72&amp;IF(H72&lt;&gt;0,", adr. ","")&amp;H72,I72&amp;IF(H72&lt;&gt;0,", adr. ","")&amp;H72)))</f>
        <v/>
      </c>
      <c r="F72" s="154"/>
      <c r="G72" s="154"/>
      <c r="H72" s="162"/>
      <c r="I72" s="80"/>
      <c r="J72" s="77"/>
      <c r="K72" s="78" t="str">
        <f>IF(AND('1. Prosjekteringsverktøy'!$E75="",'1. Prosjekteringsverktøy'!$F75=""),"",IF(AND('1. Prosjekteringsverktøy'!$F75&lt;&gt;0,'1. Prosjekteringsverktøy'!$E75=""),VLOOKUP('1. Prosjekteringsverktøy'!$F75,'Dim, min og maks'!$A$2:$E$54,2,FALSE),IF('1. Prosjekteringsverktøy'!$E75="","",ROUND('1. Prosjekteringsverktøy'!$E75,0))))</f>
        <v/>
      </c>
      <c r="L72" s="79" t="str">
        <f>IFERROR(IF('1. Prosjekteringsverktøy'!$K75&lt;&gt;"",'1. Prosjekteringsverktøy'!$K75,'1. Prosjekteringsverktøy'!$J75),"Feil med Vmin")</f>
        <v/>
      </c>
      <c r="M72" s="91" t="str">
        <f>IF(OR($K72="",$O72="",O72="Bruk rektangulært"),"",($K72/(VLOOKUP($O72,'Dim, min og maks'!$A$2:$E$54,2,FALSE))))</f>
        <v/>
      </c>
      <c r="N72" s="91" t="str">
        <f>IFERROR(IF(OR($L72="",$O72=""),"",($L72/(VLOOKUP($O72,'Dim, min og maks'!$A$2:$E$54,2,FALSE)))),"")</f>
        <v/>
      </c>
      <c r="O72" s="92" t="str">
        <f>IF('1. Prosjekteringsverktøy'!G75&lt;&gt;0,'1. Prosjekteringsverktøy'!G75,IF('1. Prosjekteringsverktøy'!$F75="","",'1. Prosjekteringsverktøy'!$F75))</f>
        <v/>
      </c>
      <c r="P72" s="78" t="str">
        <f>IFERROR(IF($Q72&lt;&gt;0,$Q72,IF(OR($J72="",$O72=""),"",IF($J72=Motortype!$A$2,VLOOKUP($O72,Artikler!$B$1:$C$10,2,FALSE),IF($J72=Motortype!$A$3,VLOOKUP($O72,Artikler!$B$11:$C$19,2,FALSE),IF($J72=Motortype!$A$5,VLOOKUP($O72,Artikler!$B$20:$C$28,2,FALSE),IF($J72=Motortype!$A$4,VLOOKUP($O72,Artikler!$B$29:$C$37,2,FALSE),IF($J72=Motortype!$A$9,VLOOKUP($O72,Artikler!$B$38:$C$46,2,FALSE),IF($J72=Motortype!$A$8,VLOOKUP($O72,Artikler!$B$47:$C$55,2,FALSE),IF($J72=Motortype!$A$7,VLOOKUP($O72,Artikler!$B$56:$C$64,2,FALSE),IF($J72=Motortype!$A$6,VLOOKUP($O72,Artikler!$B$65:$C$73,2,FALSE),IF($J72=Motortype!$A$10,VLOOKUP($O72,Artikler!$B$74:$C$82,2,FALSE),IF($J72=Motortype!$A$11,VLOOKUP($O72,Artikler!$B$83:$C$91,2,FALSE),IF($J72=Motortype!$A$14,VLOOKUP($O72,Artikler!$B$92:$C$100,2,FALSE),IF($J72=Motortype!$A$13,VLOOKUP($O72,Artikler!$B$101:$C$109,2,FALSE),IF($J72=Motortype!$A$15,VLOOKUP($O72,Artikler!$B$110:$C$117,2,FALSE),IF($J72=Motortype!$A$12,VLOOKUP($O72,Artikler!$B$118:$C$126,2,FALSE),IF($J72=Motortype!$A$16,VLOOKUP('3. Bestillingsskjema'!$O72,Artikler!$B$127:$D$134,2,FALSE),"Feil motortype"))))))))))))))))),"Overstyr art.nr")</f>
        <v/>
      </c>
      <c r="Q72" s="80"/>
      <c r="R72" s="78" t="str">
        <f>IF('1. Prosjekteringsverktøy'!B75=Utelukk!$A$3,"",IF(AND(K72="",L72=""),"",IF($K72="","Vmin "&amp;ROUND($L72,0)&amp;" m³/h","Vmaks "&amp;ROUND($K72,0)&amp;IF($L72=""," m³/h",", Vmin "&amp;ROUND($L72,0)&amp;" m³/h"))))</f>
        <v/>
      </c>
      <c r="S72" s="78" t="str">
        <f>IF('1. Prosjekteringsverktøy'!B75=Utelukk!$A$3,"",IF(Q72&lt;&gt;"",IF($P72="","","Artikkelnr: "&amp;$P72&amp;"     Spjeld dim "&amp;$O72),IF($P72="","","Artikkelnr: "&amp;$P72&amp;"     Spjeld dim Ø"&amp;$O72)))</f>
        <v/>
      </c>
    </row>
    <row r="73" spans="1:19" ht="15.6" x14ac:dyDescent="0.3">
      <c r="A73" s="267"/>
      <c r="B73" s="157"/>
      <c r="C73" s="210" t="str">
        <f>IF('1. Prosjekteringsverktøy'!B76=Utelukk!$A$3,"",IF('1. Prosjekteringsverktøy'!$C76="","",'1. Prosjekteringsverktøy'!$C76))</f>
        <v/>
      </c>
      <c r="D73" s="78" t="str">
        <f>IF('1. Prosjekteringsverktøy'!B76=Utelukk!$A$3,"",IF('1. Prosjekteringsverktøy'!$D76="","",'1. Prosjekteringsverktøy'!$D76))</f>
        <v/>
      </c>
      <c r="E73" s="78" t="str">
        <f>IF('1. Prosjekteringsverktøy'!B76=Utelukk!$A$3,"",IF(F73&lt;&gt;"",F73,IF(J73&lt;&gt;0,J73&amp;IF(I73&lt;&gt;0,", ","")&amp;I73&amp;IF(H73&lt;&gt;0,", adr. ","")&amp;H73,I73&amp;IF(H73&lt;&gt;0,", adr. ","")&amp;H73)))</f>
        <v/>
      </c>
      <c r="F73" s="154"/>
      <c r="G73" s="154"/>
      <c r="H73" s="162"/>
      <c r="I73" s="80"/>
      <c r="J73" s="77"/>
      <c r="K73" s="78" t="str">
        <f>IF(AND('1. Prosjekteringsverktøy'!$E76="",'1. Prosjekteringsverktøy'!$F76=""),"",IF(AND('1. Prosjekteringsverktøy'!$F76&lt;&gt;0,'1. Prosjekteringsverktøy'!$E76=""),VLOOKUP('1. Prosjekteringsverktøy'!$F76,'Dim, min og maks'!$A$2:$E$54,2,FALSE),IF('1. Prosjekteringsverktøy'!$E76="","",ROUND('1. Prosjekteringsverktøy'!$E76,0))))</f>
        <v/>
      </c>
      <c r="L73" s="79" t="str">
        <f>IFERROR(IF('1. Prosjekteringsverktøy'!$K76&lt;&gt;"",'1. Prosjekteringsverktøy'!$K76,'1. Prosjekteringsverktøy'!$J76),"Feil med Vmin")</f>
        <v/>
      </c>
      <c r="M73" s="91" t="str">
        <f>IF(OR($K73="",$O73="",O73="Bruk rektangulært"),"",($K73/(VLOOKUP($O73,'Dim, min og maks'!$A$2:$E$54,2,FALSE))))</f>
        <v/>
      </c>
      <c r="N73" s="91" t="str">
        <f>IFERROR(IF(OR($L73="",$O73=""),"",($L73/(VLOOKUP($O73,'Dim, min og maks'!$A$2:$E$54,2,FALSE)))),"")</f>
        <v/>
      </c>
      <c r="O73" s="92" t="str">
        <f>IF('1. Prosjekteringsverktøy'!G76&lt;&gt;0,'1. Prosjekteringsverktøy'!G76,IF('1. Prosjekteringsverktøy'!$F76="","",'1. Prosjekteringsverktøy'!$F76))</f>
        <v/>
      </c>
      <c r="P73" s="78" t="str">
        <f>IFERROR(IF($Q73&lt;&gt;0,$Q73,IF(OR($J73="",$O73=""),"",IF($J73=Motortype!$A$2,VLOOKUP($O73,Artikler!$B$1:$C$10,2,FALSE),IF($J73=Motortype!$A$3,VLOOKUP($O73,Artikler!$B$11:$C$19,2,FALSE),IF($J73=Motortype!$A$5,VLOOKUP($O73,Artikler!$B$20:$C$28,2,FALSE),IF($J73=Motortype!$A$4,VLOOKUP($O73,Artikler!$B$29:$C$37,2,FALSE),IF($J73=Motortype!$A$9,VLOOKUP($O73,Artikler!$B$38:$C$46,2,FALSE),IF($J73=Motortype!$A$8,VLOOKUP($O73,Artikler!$B$47:$C$55,2,FALSE),IF($J73=Motortype!$A$7,VLOOKUP($O73,Artikler!$B$56:$C$64,2,FALSE),IF($J73=Motortype!$A$6,VLOOKUP($O73,Artikler!$B$65:$C$73,2,FALSE),IF($J73=Motortype!$A$10,VLOOKUP($O73,Artikler!$B$74:$C$82,2,FALSE),IF($J73=Motortype!$A$11,VLOOKUP($O73,Artikler!$B$83:$C$91,2,FALSE),IF($J73=Motortype!$A$14,VLOOKUP($O73,Artikler!$B$92:$C$100,2,FALSE),IF($J73=Motortype!$A$13,VLOOKUP($O73,Artikler!$B$101:$C$109,2,FALSE),IF($J73=Motortype!$A$15,VLOOKUP($O73,Artikler!$B$110:$C$117,2,FALSE),IF($J73=Motortype!$A$12,VLOOKUP($O73,Artikler!$B$118:$C$126,2,FALSE),IF($J73=Motortype!$A$16,VLOOKUP('3. Bestillingsskjema'!$O73,Artikler!$B$127:$D$134,2,FALSE),"Feil motortype"))))))))))))))))),"Overstyr art.nr")</f>
        <v/>
      </c>
      <c r="Q73" s="80"/>
      <c r="R73" s="78" t="str">
        <f>IF('1. Prosjekteringsverktøy'!B76=Utelukk!$A$3,"",IF(AND(K73="",L73=""),"",IF($K73="","Vmin "&amp;ROUND($L73,0)&amp;" m³/h","Vmaks "&amp;ROUND($K73,0)&amp;IF($L73=""," m³/h",", Vmin "&amp;ROUND($L73,0)&amp;" m³/h"))))</f>
        <v/>
      </c>
      <c r="S73" s="78" t="str">
        <f>IF('1. Prosjekteringsverktøy'!B76=Utelukk!$A$3,"",IF(Q73&lt;&gt;"",IF($P73="","","Artikkelnr: "&amp;$P73&amp;"     Spjeld dim "&amp;$O73),IF($P73="","","Artikkelnr: "&amp;$P73&amp;"     Spjeld dim Ø"&amp;$O73)))</f>
        <v/>
      </c>
    </row>
    <row r="74" spans="1:19" ht="15.6" x14ac:dyDescent="0.3">
      <c r="A74" s="267"/>
      <c r="B74" s="157"/>
      <c r="C74" s="210" t="str">
        <f>IF('1. Prosjekteringsverktøy'!B77=Utelukk!$A$3,"",IF('1. Prosjekteringsverktøy'!$C77="","",'1. Prosjekteringsverktøy'!$C77))</f>
        <v/>
      </c>
      <c r="D74" s="78" t="str">
        <f>IF('1. Prosjekteringsverktøy'!B77=Utelukk!$A$3,"",IF('1. Prosjekteringsverktøy'!$D77="","",'1. Prosjekteringsverktøy'!$D77))</f>
        <v/>
      </c>
      <c r="E74" s="78" t="str">
        <f>IF('1. Prosjekteringsverktøy'!B77=Utelukk!$A$3,"",IF(F74&lt;&gt;"",F74,IF(J74&lt;&gt;0,J74&amp;IF(I74&lt;&gt;0,", ","")&amp;I74&amp;IF(H74&lt;&gt;0,", adr. ","")&amp;H74,I74&amp;IF(H74&lt;&gt;0,", adr. ","")&amp;H74)))</f>
        <v/>
      </c>
      <c r="F74" s="154"/>
      <c r="G74" s="154"/>
      <c r="H74" s="162"/>
      <c r="I74" s="80"/>
      <c r="J74" s="77"/>
      <c r="K74" s="78" t="str">
        <f>IF(AND('1. Prosjekteringsverktøy'!$E77="",'1. Prosjekteringsverktøy'!$F77=""),"",IF(AND('1. Prosjekteringsverktøy'!$F77&lt;&gt;0,'1. Prosjekteringsverktøy'!$E77=""),VLOOKUP('1. Prosjekteringsverktøy'!$F77,'Dim, min og maks'!$A$2:$E$54,2,FALSE),IF('1. Prosjekteringsverktøy'!$E77="","",ROUND('1. Prosjekteringsverktøy'!$E77,0))))</f>
        <v/>
      </c>
      <c r="L74" s="79" t="str">
        <f>IFERROR(IF('1. Prosjekteringsverktøy'!$K77&lt;&gt;"",'1. Prosjekteringsverktøy'!$K77,'1. Prosjekteringsverktøy'!$J77),"Feil med Vmin")</f>
        <v/>
      </c>
      <c r="M74" s="91" t="str">
        <f>IF(OR($K74="",$O74="",O74="Bruk rektangulært"),"",($K74/(VLOOKUP($O74,'Dim, min og maks'!$A$2:$E$54,2,FALSE))))</f>
        <v/>
      </c>
      <c r="N74" s="91" t="str">
        <f>IFERROR(IF(OR($L74="",$O74=""),"",($L74/(VLOOKUP($O74,'Dim, min og maks'!$A$2:$E$54,2,FALSE)))),"")</f>
        <v/>
      </c>
      <c r="O74" s="92" t="str">
        <f>IF('1. Prosjekteringsverktøy'!G77&lt;&gt;0,'1. Prosjekteringsverktøy'!G77,IF('1. Prosjekteringsverktøy'!$F77="","",'1. Prosjekteringsverktøy'!$F77))</f>
        <v/>
      </c>
      <c r="P74" s="78" t="str">
        <f>IFERROR(IF($Q74&lt;&gt;0,$Q74,IF(OR($J74="",$O74=""),"",IF($J74=Motortype!$A$2,VLOOKUP($O74,Artikler!$B$1:$C$10,2,FALSE),IF($J74=Motortype!$A$3,VLOOKUP($O74,Artikler!$B$11:$C$19,2,FALSE),IF($J74=Motortype!$A$5,VLOOKUP($O74,Artikler!$B$20:$C$28,2,FALSE),IF($J74=Motortype!$A$4,VLOOKUP($O74,Artikler!$B$29:$C$37,2,FALSE),IF($J74=Motortype!$A$9,VLOOKUP($O74,Artikler!$B$38:$C$46,2,FALSE),IF($J74=Motortype!$A$8,VLOOKUP($O74,Artikler!$B$47:$C$55,2,FALSE),IF($J74=Motortype!$A$7,VLOOKUP($O74,Artikler!$B$56:$C$64,2,FALSE),IF($J74=Motortype!$A$6,VLOOKUP($O74,Artikler!$B$65:$C$73,2,FALSE),IF($J74=Motortype!$A$10,VLOOKUP($O74,Artikler!$B$74:$C$82,2,FALSE),IF($J74=Motortype!$A$11,VLOOKUP($O74,Artikler!$B$83:$C$91,2,FALSE),IF($J74=Motortype!$A$14,VLOOKUP($O74,Artikler!$B$92:$C$100,2,FALSE),IF($J74=Motortype!$A$13,VLOOKUP($O74,Artikler!$B$101:$C$109,2,FALSE),IF($J74=Motortype!$A$15,VLOOKUP($O74,Artikler!$B$110:$C$117,2,FALSE),IF($J74=Motortype!$A$12,VLOOKUP($O74,Artikler!$B$118:$C$126,2,FALSE),IF($J74=Motortype!$A$16,VLOOKUP('3. Bestillingsskjema'!$O74,Artikler!$B$127:$D$134,2,FALSE),"Feil motortype"))))))))))))))))),"Overstyr art.nr")</f>
        <v/>
      </c>
      <c r="Q74" s="80"/>
      <c r="R74" s="78" t="str">
        <f>IF('1. Prosjekteringsverktøy'!B77=Utelukk!$A$3,"",IF(AND(K74="",L74=""),"",IF($K74="","Vmin "&amp;ROUND($L74,0)&amp;" m³/h","Vmaks "&amp;ROUND($K74,0)&amp;IF($L74=""," m³/h",", Vmin "&amp;ROUND($L74,0)&amp;" m³/h"))))</f>
        <v/>
      </c>
      <c r="S74" s="78" t="str">
        <f>IF('1. Prosjekteringsverktøy'!B77=Utelukk!$A$3,"",IF(Q74&lt;&gt;"",IF($P74="","","Artikkelnr: "&amp;$P74&amp;"     Spjeld dim "&amp;$O74),IF($P74="","","Artikkelnr: "&amp;$P74&amp;"     Spjeld dim Ø"&amp;$O74)))</f>
        <v/>
      </c>
    </row>
    <row r="75" spans="1:19" ht="15.6" x14ac:dyDescent="0.3">
      <c r="A75" s="267"/>
      <c r="B75" s="157"/>
      <c r="C75" s="210" t="str">
        <f>IF('1. Prosjekteringsverktøy'!B78=Utelukk!$A$3,"",IF('1. Prosjekteringsverktøy'!$C78="","",'1. Prosjekteringsverktøy'!$C78))</f>
        <v/>
      </c>
      <c r="D75" s="78" t="str">
        <f>IF('1. Prosjekteringsverktøy'!B78=Utelukk!$A$3,"",IF('1. Prosjekteringsverktøy'!$D78="","",'1. Prosjekteringsverktøy'!$D78))</f>
        <v/>
      </c>
      <c r="E75" s="78" t="str">
        <f>IF('1. Prosjekteringsverktøy'!B78=Utelukk!$A$3,"",IF(F75&lt;&gt;"",F75,IF(J75&lt;&gt;0,J75&amp;IF(I75&lt;&gt;0,", ","")&amp;I75&amp;IF(H75&lt;&gt;0,", adr. ","")&amp;H75,I75&amp;IF(H75&lt;&gt;0,", adr. ","")&amp;H75)))</f>
        <v/>
      </c>
      <c r="F75" s="154"/>
      <c r="G75" s="154"/>
      <c r="H75" s="162"/>
      <c r="I75" s="80"/>
      <c r="J75" s="77"/>
      <c r="K75" s="78" t="str">
        <f>IF(AND('1. Prosjekteringsverktøy'!$E78="",'1. Prosjekteringsverktøy'!$F78=""),"",IF(AND('1. Prosjekteringsverktøy'!$F78&lt;&gt;0,'1. Prosjekteringsverktøy'!$E78=""),VLOOKUP('1. Prosjekteringsverktøy'!$F78,'Dim, min og maks'!$A$2:$E$54,2,FALSE),IF('1. Prosjekteringsverktøy'!$E78="","",ROUND('1. Prosjekteringsverktøy'!$E78,0))))</f>
        <v/>
      </c>
      <c r="L75" s="79" t="str">
        <f>IFERROR(IF('1. Prosjekteringsverktøy'!$K78&lt;&gt;"",'1. Prosjekteringsverktøy'!$K78,'1. Prosjekteringsverktøy'!$J78),"Feil med Vmin")</f>
        <v/>
      </c>
      <c r="M75" s="91" t="str">
        <f>IF(OR($K75="",$O75="",O75="Bruk rektangulært"),"",($K75/(VLOOKUP($O75,'Dim, min og maks'!$A$2:$E$54,2,FALSE))))</f>
        <v/>
      </c>
      <c r="N75" s="91" t="str">
        <f>IFERROR(IF(OR($L75="",$O75=""),"",($L75/(VLOOKUP($O75,'Dim, min og maks'!$A$2:$E$54,2,FALSE)))),"")</f>
        <v/>
      </c>
      <c r="O75" s="92" t="str">
        <f>IF('1. Prosjekteringsverktøy'!G78&lt;&gt;0,'1. Prosjekteringsverktøy'!G78,IF('1. Prosjekteringsverktøy'!$F78="","",'1. Prosjekteringsverktøy'!$F78))</f>
        <v/>
      </c>
      <c r="P75" s="78" t="str">
        <f>IFERROR(IF($Q75&lt;&gt;0,$Q75,IF(OR($J75="",$O75=""),"",IF($J75=Motortype!$A$2,VLOOKUP($O75,Artikler!$B$1:$C$10,2,FALSE),IF($J75=Motortype!$A$3,VLOOKUP($O75,Artikler!$B$11:$C$19,2,FALSE),IF($J75=Motortype!$A$5,VLOOKUP($O75,Artikler!$B$20:$C$28,2,FALSE),IF($J75=Motortype!$A$4,VLOOKUP($O75,Artikler!$B$29:$C$37,2,FALSE),IF($J75=Motortype!$A$9,VLOOKUP($O75,Artikler!$B$38:$C$46,2,FALSE),IF($J75=Motortype!$A$8,VLOOKUP($O75,Artikler!$B$47:$C$55,2,FALSE),IF($J75=Motortype!$A$7,VLOOKUP($O75,Artikler!$B$56:$C$64,2,FALSE),IF($J75=Motortype!$A$6,VLOOKUP($O75,Artikler!$B$65:$C$73,2,FALSE),IF($J75=Motortype!$A$10,VLOOKUP($O75,Artikler!$B$74:$C$82,2,FALSE),IF($J75=Motortype!$A$11,VLOOKUP($O75,Artikler!$B$83:$C$91,2,FALSE),IF($J75=Motortype!$A$14,VLOOKUP($O75,Artikler!$B$92:$C$100,2,FALSE),IF($J75=Motortype!$A$13,VLOOKUP($O75,Artikler!$B$101:$C$109,2,FALSE),IF($J75=Motortype!$A$15,VLOOKUP($O75,Artikler!$B$110:$C$117,2,FALSE),IF($J75=Motortype!$A$12,VLOOKUP($O75,Artikler!$B$118:$C$126,2,FALSE),IF($J75=Motortype!$A$16,VLOOKUP('3. Bestillingsskjema'!$O75,Artikler!$B$127:$D$134,2,FALSE),"Feil motortype"))))))))))))))))),"Overstyr art.nr")</f>
        <v/>
      </c>
      <c r="Q75" s="80"/>
      <c r="R75" s="78" t="str">
        <f>IF('1. Prosjekteringsverktøy'!B78=Utelukk!$A$3,"",IF(AND(K75="",L75=""),"",IF($K75="","Vmin "&amp;ROUND($L75,0)&amp;" m³/h","Vmaks "&amp;ROUND($K75,0)&amp;IF($L75=""," m³/h",", Vmin "&amp;ROUND($L75,0)&amp;" m³/h"))))</f>
        <v/>
      </c>
      <c r="S75" s="78" t="str">
        <f>IF('1. Prosjekteringsverktøy'!B78=Utelukk!$A$3,"",IF(Q75&lt;&gt;"",IF($P75="","","Artikkelnr: "&amp;$P75&amp;"     Spjeld dim "&amp;$O75),IF($P75="","","Artikkelnr: "&amp;$P75&amp;"     Spjeld dim Ø"&amp;$O75)))</f>
        <v/>
      </c>
    </row>
    <row r="76" spans="1:19" ht="15.6" x14ac:dyDescent="0.3">
      <c r="A76" s="267"/>
      <c r="B76" s="157"/>
      <c r="C76" s="210" t="str">
        <f>IF('1. Prosjekteringsverktøy'!B79=Utelukk!$A$3,"",IF('1. Prosjekteringsverktøy'!$C79="","",'1. Prosjekteringsverktøy'!$C79))</f>
        <v/>
      </c>
      <c r="D76" s="78" t="str">
        <f>IF('1. Prosjekteringsverktøy'!B79=Utelukk!$A$3,"",IF('1. Prosjekteringsverktøy'!$D79="","",'1. Prosjekteringsverktøy'!$D79))</f>
        <v/>
      </c>
      <c r="E76" s="78" t="str">
        <f>IF('1. Prosjekteringsverktøy'!B79=Utelukk!$A$3,"",IF(F76&lt;&gt;"",F76,IF(J76&lt;&gt;0,J76&amp;IF(I76&lt;&gt;0,", ","")&amp;I76&amp;IF(H76&lt;&gt;0,", adr. ","")&amp;H76,I76&amp;IF(H76&lt;&gt;0,", adr. ","")&amp;H76)))</f>
        <v/>
      </c>
      <c r="F76" s="154"/>
      <c r="G76" s="154"/>
      <c r="H76" s="162"/>
      <c r="I76" s="80"/>
      <c r="J76" s="77"/>
      <c r="K76" s="78" t="str">
        <f>IF(AND('1. Prosjekteringsverktøy'!$E79="",'1. Prosjekteringsverktøy'!$F79=""),"",IF(AND('1. Prosjekteringsverktøy'!$F79&lt;&gt;0,'1. Prosjekteringsverktøy'!$E79=""),VLOOKUP('1. Prosjekteringsverktøy'!$F79,'Dim, min og maks'!$A$2:$E$54,2,FALSE),IF('1. Prosjekteringsverktøy'!$E79="","",ROUND('1. Prosjekteringsverktøy'!$E79,0))))</f>
        <v/>
      </c>
      <c r="L76" s="79" t="str">
        <f>IFERROR(IF('1. Prosjekteringsverktøy'!$K79&lt;&gt;"",'1. Prosjekteringsverktøy'!$K79,'1. Prosjekteringsverktøy'!$J79),"Feil med Vmin")</f>
        <v/>
      </c>
      <c r="M76" s="91" t="str">
        <f>IF(OR($K76="",$O76="",O76="Bruk rektangulært"),"",($K76/(VLOOKUP($O76,'Dim, min og maks'!$A$2:$E$54,2,FALSE))))</f>
        <v/>
      </c>
      <c r="N76" s="91" t="str">
        <f>IFERROR(IF(OR($L76="",$O76=""),"",($L76/(VLOOKUP($O76,'Dim, min og maks'!$A$2:$E$54,2,FALSE)))),"")</f>
        <v/>
      </c>
      <c r="O76" s="92" t="str">
        <f>IF('1. Prosjekteringsverktøy'!G79&lt;&gt;0,'1. Prosjekteringsverktøy'!G79,IF('1. Prosjekteringsverktøy'!$F79="","",'1. Prosjekteringsverktøy'!$F79))</f>
        <v/>
      </c>
      <c r="P76" s="78" t="str">
        <f>IFERROR(IF($Q76&lt;&gt;0,$Q76,IF(OR($J76="",$O76=""),"",IF($J76=Motortype!$A$2,VLOOKUP($O76,Artikler!$B$1:$C$10,2,FALSE),IF($J76=Motortype!$A$3,VLOOKUP($O76,Artikler!$B$11:$C$19,2,FALSE),IF($J76=Motortype!$A$5,VLOOKUP($O76,Artikler!$B$20:$C$28,2,FALSE),IF($J76=Motortype!$A$4,VLOOKUP($O76,Artikler!$B$29:$C$37,2,FALSE),IF($J76=Motortype!$A$9,VLOOKUP($O76,Artikler!$B$38:$C$46,2,FALSE),IF($J76=Motortype!$A$8,VLOOKUP($O76,Artikler!$B$47:$C$55,2,FALSE),IF($J76=Motortype!$A$7,VLOOKUP($O76,Artikler!$B$56:$C$64,2,FALSE),IF($J76=Motortype!$A$6,VLOOKUP($O76,Artikler!$B$65:$C$73,2,FALSE),IF($J76=Motortype!$A$10,VLOOKUP($O76,Artikler!$B$74:$C$82,2,FALSE),IF($J76=Motortype!$A$11,VLOOKUP($O76,Artikler!$B$83:$C$91,2,FALSE),IF($J76=Motortype!$A$14,VLOOKUP($O76,Artikler!$B$92:$C$100,2,FALSE),IF($J76=Motortype!$A$13,VLOOKUP($O76,Artikler!$B$101:$C$109,2,FALSE),IF($J76=Motortype!$A$15,VLOOKUP($O76,Artikler!$B$110:$C$117,2,FALSE),IF($J76=Motortype!$A$12,VLOOKUP($O76,Artikler!$B$118:$C$126,2,FALSE),IF($J76=Motortype!$A$16,VLOOKUP('3. Bestillingsskjema'!$O76,Artikler!$B$127:$D$134,2,FALSE),"Feil motortype"))))))))))))))))),"Overstyr art.nr")</f>
        <v/>
      </c>
      <c r="Q76" s="80"/>
      <c r="R76" s="78" t="str">
        <f>IF('1. Prosjekteringsverktøy'!B79=Utelukk!$A$3,"",IF(AND(K76="",L76=""),"",IF($K76="","Vmin "&amp;ROUND($L76,0)&amp;" m³/h","Vmaks "&amp;ROUND($K76,0)&amp;IF($L76=""," m³/h",", Vmin "&amp;ROUND($L76,0)&amp;" m³/h"))))</f>
        <v/>
      </c>
      <c r="S76" s="78" t="str">
        <f>IF('1. Prosjekteringsverktøy'!B79=Utelukk!$A$3,"",IF(Q76&lt;&gt;"",IF($P76="","","Artikkelnr: "&amp;$P76&amp;"     Spjeld dim "&amp;$O76),IF($P76="","","Artikkelnr: "&amp;$P76&amp;"     Spjeld dim Ø"&amp;$O76)))</f>
        <v/>
      </c>
    </row>
    <row r="77" spans="1:19" ht="15.6" x14ac:dyDescent="0.3">
      <c r="A77" s="267"/>
      <c r="B77" s="157"/>
      <c r="C77" s="210" t="str">
        <f>IF('1. Prosjekteringsverktøy'!B80=Utelukk!$A$3,"",IF('1. Prosjekteringsverktøy'!$C80="","",'1. Prosjekteringsverktøy'!$C80))</f>
        <v/>
      </c>
      <c r="D77" s="78" t="str">
        <f>IF('1. Prosjekteringsverktøy'!B80=Utelukk!$A$3,"",IF('1. Prosjekteringsverktøy'!$D80="","",'1. Prosjekteringsverktøy'!$D80))</f>
        <v/>
      </c>
      <c r="E77" s="78" t="str">
        <f>IF('1. Prosjekteringsverktøy'!B80=Utelukk!$A$3,"",IF(F77&lt;&gt;"",F77,IF(J77&lt;&gt;0,J77&amp;IF(I77&lt;&gt;0,", ","")&amp;I77&amp;IF(H77&lt;&gt;0,", adr. ","")&amp;H77,I77&amp;IF(H77&lt;&gt;0,", adr. ","")&amp;H77)))</f>
        <v/>
      </c>
      <c r="F77" s="154"/>
      <c r="G77" s="154"/>
      <c r="H77" s="162"/>
      <c r="I77" s="80"/>
      <c r="J77" s="77"/>
      <c r="K77" s="78" t="str">
        <f>IF(AND('1. Prosjekteringsverktøy'!$E80="",'1. Prosjekteringsverktøy'!$F80=""),"",IF(AND('1. Prosjekteringsverktøy'!$F80&lt;&gt;0,'1. Prosjekteringsverktøy'!$E80=""),VLOOKUP('1. Prosjekteringsverktøy'!$F80,'Dim, min og maks'!$A$2:$E$54,2,FALSE),IF('1. Prosjekteringsverktøy'!$E80="","",ROUND('1. Prosjekteringsverktøy'!$E80,0))))</f>
        <v/>
      </c>
      <c r="L77" s="79" t="str">
        <f>IFERROR(IF('1. Prosjekteringsverktøy'!$K80&lt;&gt;"",'1. Prosjekteringsverktøy'!$K80,'1. Prosjekteringsverktøy'!$J80),"Feil med Vmin")</f>
        <v/>
      </c>
      <c r="M77" s="91" t="str">
        <f>IF(OR($K77="",$O77="",O77="Bruk rektangulært"),"",($K77/(VLOOKUP($O77,'Dim, min og maks'!$A$2:$E$54,2,FALSE))))</f>
        <v/>
      </c>
      <c r="N77" s="91" t="str">
        <f>IFERROR(IF(OR($L77="",$O77=""),"",($L77/(VLOOKUP($O77,'Dim, min og maks'!$A$2:$E$54,2,FALSE)))),"")</f>
        <v/>
      </c>
      <c r="O77" s="92" t="str">
        <f>IF('1. Prosjekteringsverktøy'!G80&lt;&gt;0,'1. Prosjekteringsverktøy'!G80,IF('1. Prosjekteringsverktøy'!$F80="","",'1. Prosjekteringsverktøy'!$F80))</f>
        <v/>
      </c>
      <c r="P77" s="78" t="str">
        <f>IFERROR(IF($Q77&lt;&gt;0,$Q77,IF(OR($J77="",$O77=""),"",IF($J77=Motortype!$A$2,VLOOKUP($O77,Artikler!$B$1:$C$10,2,FALSE),IF($J77=Motortype!$A$3,VLOOKUP($O77,Artikler!$B$11:$C$19,2,FALSE),IF($J77=Motortype!$A$5,VLOOKUP($O77,Artikler!$B$20:$C$28,2,FALSE),IF($J77=Motortype!$A$4,VLOOKUP($O77,Artikler!$B$29:$C$37,2,FALSE),IF($J77=Motortype!$A$9,VLOOKUP($O77,Artikler!$B$38:$C$46,2,FALSE),IF($J77=Motortype!$A$8,VLOOKUP($O77,Artikler!$B$47:$C$55,2,FALSE),IF($J77=Motortype!$A$7,VLOOKUP($O77,Artikler!$B$56:$C$64,2,FALSE),IF($J77=Motortype!$A$6,VLOOKUP($O77,Artikler!$B$65:$C$73,2,FALSE),IF($J77=Motortype!$A$10,VLOOKUP($O77,Artikler!$B$74:$C$82,2,FALSE),IF($J77=Motortype!$A$11,VLOOKUP($O77,Artikler!$B$83:$C$91,2,FALSE),IF($J77=Motortype!$A$14,VLOOKUP($O77,Artikler!$B$92:$C$100,2,FALSE),IF($J77=Motortype!$A$13,VLOOKUP($O77,Artikler!$B$101:$C$109,2,FALSE),IF($J77=Motortype!$A$15,VLOOKUP($O77,Artikler!$B$110:$C$117,2,FALSE),IF($J77=Motortype!$A$12,VLOOKUP($O77,Artikler!$B$118:$C$126,2,FALSE),IF($J77=Motortype!$A$16,VLOOKUP('3. Bestillingsskjema'!$O77,Artikler!$B$127:$D$134,2,FALSE),"Feil motortype"))))))))))))))))),"Overstyr art.nr")</f>
        <v/>
      </c>
      <c r="Q77" s="80"/>
      <c r="R77" s="78" t="str">
        <f>IF('1. Prosjekteringsverktøy'!B80=Utelukk!$A$3,"",IF(AND(K77="",L77=""),"",IF($K77="","Vmin "&amp;ROUND($L77,0)&amp;" m³/h","Vmaks "&amp;ROUND($K77,0)&amp;IF($L77=""," m³/h",", Vmin "&amp;ROUND($L77,0)&amp;" m³/h"))))</f>
        <v/>
      </c>
      <c r="S77" s="78" t="str">
        <f>IF('1. Prosjekteringsverktøy'!B80=Utelukk!$A$3,"",IF(Q77&lt;&gt;"",IF($P77="","","Artikkelnr: "&amp;$P77&amp;"     Spjeld dim "&amp;$O77),IF($P77="","","Artikkelnr: "&amp;$P77&amp;"     Spjeld dim Ø"&amp;$O77)))</f>
        <v/>
      </c>
    </row>
    <row r="78" spans="1:19" ht="15.6" x14ac:dyDescent="0.3">
      <c r="A78" s="266" t="s">
        <v>330</v>
      </c>
      <c r="B78" s="157"/>
      <c r="C78" s="210" t="str">
        <f>IF('1. Prosjekteringsverktøy'!B81=Utelukk!$A$3,"",IF('1. Prosjekteringsverktøy'!$C81="","",'1. Prosjekteringsverktøy'!$C81))</f>
        <v/>
      </c>
      <c r="D78" s="78" t="str">
        <f>IF('1. Prosjekteringsverktøy'!B81=Utelukk!$A$3,"",IF('1. Prosjekteringsverktøy'!$D81="","",'1. Prosjekteringsverktøy'!$D81))</f>
        <v/>
      </c>
      <c r="E78" s="78" t="str">
        <f>IF('1. Prosjekteringsverktøy'!B81=Utelukk!$A$3,"",IF(F78&lt;&gt;"",F78,IF(J78&lt;&gt;0,J78&amp;IF(I78&lt;&gt;0,", ","")&amp;I78&amp;IF(H78&lt;&gt;0,", adr. ","")&amp;H78,I78&amp;IF(H78&lt;&gt;0,", adr. ","")&amp;H78)))</f>
        <v/>
      </c>
      <c r="F78" s="154"/>
      <c r="G78" s="154"/>
      <c r="H78" s="162"/>
      <c r="I78" s="80"/>
      <c r="J78" s="77"/>
      <c r="K78" s="78" t="str">
        <f>IF(AND('1. Prosjekteringsverktøy'!$E81="",'1. Prosjekteringsverktøy'!$F81=""),"",IF(AND('1. Prosjekteringsverktøy'!$F81&lt;&gt;0,'1. Prosjekteringsverktøy'!$E81=""),VLOOKUP('1. Prosjekteringsverktøy'!$F81,'Dim, min og maks'!$A$2:$E$54,2,FALSE),IF('1. Prosjekteringsverktøy'!$E81="","",ROUND('1. Prosjekteringsverktøy'!$E81,0))))</f>
        <v/>
      </c>
      <c r="L78" s="79" t="str">
        <f>IFERROR(IF('1. Prosjekteringsverktøy'!$K81&lt;&gt;"",'1. Prosjekteringsverktøy'!$K81,'1. Prosjekteringsverktøy'!$J81),"Feil med Vmin")</f>
        <v/>
      </c>
      <c r="M78" s="91" t="str">
        <f>IF(OR($K78="",$O78="",O78="Bruk rektangulært"),"",($K78/(VLOOKUP($O78,'Dim, min og maks'!$A$2:$E$54,2,FALSE))))</f>
        <v/>
      </c>
      <c r="N78" s="91" t="str">
        <f>IFERROR(IF(OR($L78="",$O78=""),"",($L78/(VLOOKUP($O78,'Dim, min og maks'!$A$2:$E$54,2,FALSE)))),"")</f>
        <v/>
      </c>
      <c r="O78" s="92" t="str">
        <f>IF('1. Prosjekteringsverktøy'!G81&lt;&gt;0,'1. Prosjekteringsverktøy'!G81,IF('1. Prosjekteringsverktøy'!$F81="","",'1. Prosjekteringsverktøy'!$F81))</f>
        <v/>
      </c>
      <c r="P78" s="78" t="str">
        <f>IFERROR(IF($Q78&lt;&gt;0,$Q78,IF(OR($J78="",$O78=""),"",IF($J78=Motortype!$A$2,VLOOKUP($O78,Artikler!$B$1:$C$10,2,FALSE),IF($J78=Motortype!$A$3,VLOOKUP($O78,Artikler!$B$11:$C$19,2,FALSE),IF($J78=Motortype!$A$5,VLOOKUP($O78,Artikler!$B$20:$C$28,2,FALSE),IF($J78=Motortype!$A$4,VLOOKUP($O78,Artikler!$B$29:$C$37,2,FALSE),IF($J78=Motortype!$A$9,VLOOKUP($O78,Artikler!$B$38:$C$46,2,FALSE),IF($J78=Motortype!$A$8,VLOOKUP($O78,Artikler!$B$47:$C$55,2,FALSE),IF($J78=Motortype!$A$7,VLOOKUP($O78,Artikler!$B$56:$C$64,2,FALSE),IF($J78=Motortype!$A$6,VLOOKUP($O78,Artikler!$B$65:$C$73,2,FALSE),IF($J78=Motortype!$A$10,VLOOKUP($O78,Artikler!$B$74:$C$82,2,FALSE),IF($J78=Motortype!$A$11,VLOOKUP($O78,Artikler!$B$83:$C$91,2,FALSE),IF($J78=Motortype!$A$14,VLOOKUP($O78,Artikler!$B$92:$C$100,2,FALSE),IF($J78=Motortype!$A$13,VLOOKUP($O78,Artikler!$B$101:$C$109,2,FALSE),IF($J78=Motortype!$A$15,VLOOKUP($O78,Artikler!$B$110:$C$117,2,FALSE),IF($J78=Motortype!$A$12,VLOOKUP($O78,Artikler!$B$118:$C$126,2,FALSE),IF($J78=Motortype!$A$16,VLOOKUP('3. Bestillingsskjema'!$O78,Artikler!$B$127:$D$134,2,FALSE),"Feil motortype"))))))))))))))))),"Overstyr art.nr")</f>
        <v/>
      </c>
      <c r="Q78" s="80"/>
      <c r="R78" s="78" t="str">
        <f>IF('1. Prosjekteringsverktøy'!B81=Utelukk!$A$3,"",IF(AND(K78="",L78=""),"",IF($K78="","Vmin "&amp;ROUND($L78,0)&amp;" m³/h","Vmaks "&amp;ROUND($K78,0)&amp;IF($L78=""," m³/h",", Vmin "&amp;ROUND($L78,0)&amp;" m³/h"))))</f>
        <v/>
      </c>
      <c r="S78" s="78" t="str">
        <f>IF('1. Prosjekteringsverktøy'!B81=Utelukk!$A$3,"",IF(Q78&lt;&gt;"",IF($P78="","","Artikkelnr: "&amp;$P78&amp;"     Spjeld dim "&amp;$O78),IF($P78="","","Artikkelnr: "&amp;$P78&amp;"     Spjeld dim Ø"&amp;$O78)))</f>
        <v/>
      </c>
    </row>
    <row r="79" spans="1:19" ht="15.6" x14ac:dyDescent="0.3">
      <c r="A79" s="267"/>
      <c r="B79" s="157"/>
      <c r="C79" s="210" t="str">
        <f>IF('1. Prosjekteringsverktøy'!B82=Utelukk!$A$3,"",IF('1. Prosjekteringsverktøy'!$C82="","",'1. Prosjekteringsverktøy'!$C82))</f>
        <v/>
      </c>
      <c r="D79" s="78" t="str">
        <f>IF('1. Prosjekteringsverktøy'!B82=Utelukk!$A$3,"",IF('1. Prosjekteringsverktøy'!$D82="","",'1. Prosjekteringsverktøy'!$D82))</f>
        <v/>
      </c>
      <c r="E79" s="78" t="str">
        <f>IF('1. Prosjekteringsverktøy'!B82=Utelukk!$A$3,"",IF(F79&lt;&gt;"",F79,IF(J79&lt;&gt;0,J79&amp;IF(I79&lt;&gt;0,", ","")&amp;I79&amp;IF(H79&lt;&gt;0,", adr. ","")&amp;H79,I79&amp;IF(H79&lt;&gt;0,", adr. ","")&amp;H79)))</f>
        <v/>
      </c>
      <c r="F79" s="154"/>
      <c r="G79" s="154"/>
      <c r="H79" s="162"/>
      <c r="I79" s="80"/>
      <c r="J79" s="77"/>
      <c r="K79" s="78" t="str">
        <f>IF(AND('1. Prosjekteringsverktøy'!$E82="",'1. Prosjekteringsverktøy'!$F82=""),"",IF(AND('1. Prosjekteringsverktøy'!$F82&lt;&gt;0,'1. Prosjekteringsverktøy'!$E82=""),VLOOKUP('1. Prosjekteringsverktøy'!$F82,'Dim, min og maks'!$A$2:$E$54,2,FALSE),IF('1. Prosjekteringsverktøy'!$E82="","",ROUND('1. Prosjekteringsverktøy'!$E82,0))))</f>
        <v/>
      </c>
      <c r="L79" s="79" t="str">
        <f>IFERROR(IF('1. Prosjekteringsverktøy'!$K82&lt;&gt;"",'1. Prosjekteringsverktøy'!$K82,'1. Prosjekteringsverktøy'!$J82),"Feil med Vmin")</f>
        <v/>
      </c>
      <c r="M79" s="91" t="str">
        <f>IF(OR($K79="",$O79="",O79="Bruk rektangulært"),"",($K79/(VLOOKUP($O79,'Dim, min og maks'!$A$2:$E$54,2,FALSE))))</f>
        <v/>
      </c>
      <c r="N79" s="91" t="str">
        <f>IFERROR(IF(OR($L79="",$O79=""),"",($L79/(VLOOKUP($O79,'Dim, min og maks'!$A$2:$E$54,2,FALSE)))),"")</f>
        <v/>
      </c>
      <c r="O79" s="92" t="str">
        <f>IF('1. Prosjekteringsverktøy'!G82&lt;&gt;0,'1. Prosjekteringsverktøy'!G82,IF('1. Prosjekteringsverktøy'!$F82="","",'1. Prosjekteringsverktøy'!$F82))</f>
        <v/>
      </c>
      <c r="P79" s="78" t="str">
        <f>IFERROR(IF($Q79&lt;&gt;0,$Q79,IF(OR($J79="",$O79=""),"",IF($J79=Motortype!$A$2,VLOOKUP($O79,Artikler!$B$1:$C$10,2,FALSE),IF($J79=Motortype!$A$3,VLOOKUP($O79,Artikler!$B$11:$C$19,2,FALSE),IF($J79=Motortype!$A$5,VLOOKUP($O79,Artikler!$B$20:$C$28,2,FALSE),IF($J79=Motortype!$A$4,VLOOKUP($O79,Artikler!$B$29:$C$37,2,FALSE),IF($J79=Motortype!$A$9,VLOOKUP($O79,Artikler!$B$38:$C$46,2,FALSE),IF($J79=Motortype!$A$8,VLOOKUP($O79,Artikler!$B$47:$C$55,2,FALSE),IF($J79=Motortype!$A$7,VLOOKUP($O79,Artikler!$B$56:$C$64,2,FALSE),IF($J79=Motortype!$A$6,VLOOKUP($O79,Artikler!$B$65:$C$73,2,FALSE),IF($J79=Motortype!$A$10,VLOOKUP($O79,Artikler!$B$74:$C$82,2,FALSE),IF($J79=Motortype!$A$11,VLOOKUP($O79,Artikler!$B$83:$C$91,2,FALSE),IF($J79=Motortype!$A$14,VLOOKUP($O79,Artikler!$B$92:$C$100,2,FALSE),IF($J79=Motortype!$A$13,VLOOKUP($O79,Artikler!$B$101:$C$109,2,FALSE),IF($J79=Motortype!$A$15,VLOOKUP($O79,Artikler!$B$110:$C$117,2,FALSE),IF($J79=Motortype!$A$12,VLOOKUP($O79,Artikler!$B$118:$C$126,2,FALSE),IF($J79=Motortype!$A$16,VLOOKUP('3. Bestillingsskjema'!$O79,Artikler!$B$127:$D$134,2,FALSE),"Feil motortype"))))))))))))))))),"Overstyr art.nr")</f>
        <v/>
      </c>
      <c r="Q79" s="80"/>
      <c r="R79" s="78" t="str">
        <f>IF('1. Prosjekteringsverktøy'!B82=Utelukk!$A$3,"",IF(AND(K79="",L79=""),"",IF($K79="","Vmin "&amp;ROUND($L79,0)&amp;" m³/h","Vmaks "&amp;ROUND($K79,0)&amp;IF($L79=""," m³/h",", Vmin "&amp;ROUND($L79,0)&amp;" m³/h"))))</f>
        <v/>
      </c>
      <c r="S79" s="78" t="str">
        <f>IF('1. Prosjekteringsverktøy'!B82=Utelukk!$A$3,"",IF(Q79&lt;&gt;"",IF($P79="","","Artikkelnr: "&amp;$P79&amp;"     Spjeld dim "&amp;$O79),IF($P79="","","Artikkelnr: "&amp;$P79&amp;"     Spjeld dim Ø"&amp;$O79)))</f>
        <v/>
      </c>
    </row>
    <row r="80" spans="1:19" ht="15.6" x14ac:dyDescent="0.3">
      <c r="A80" s="267"/>
      <c r="B80" s="157"/>
      <c r="C80" s="210" t="str">
        <f>IF('1. Prosjekteringsverktøy'!B83=Utelukk!$A$3,"",IF('1. Prosjekteringsverktøy'!$C83="","",'1. Prosjekteringsverktøy'!$C83))</f>
        <v/>
      </c>
      <c r="D80" s="78" t="str">
        <f>IF('1. Prosjekteringsverktøy'!B83=Utelukk!$A$3,"",IF('1. Prosjekteringsverktøy'!$D83="","",'1. Prosjekteringsverktøy'!$D83))</f>
        <v/>
      </c>
      <c r="E80" s="78" t="str">
        <f>IF('1. Prosjekteringsverktøy'!B83=Utelukk!$A$3,"",IF(F80&lt;&gt;"",F80,IF(J80&lt;&gt;0,J80&amp;IF(I80&lt;&gt;0,", ","")&amp;I80&amp;IF(H80&lt;&gt;0,", adr. ","")&amp;H80,I80&amp;IF(H80&lt;&gt;0,", adr. ","")&amp;H80)))</f>
        <v/>
      </c>
      <c r="F80" s="154"/>
      <c r="G80" s="154"/>
      <c r="H80" s="162"/>
      <c r="I80" s="80"/>
      <c r="J80" s="77"/>
      <c r="K80" s="78" t="str">
        <f>IF(AND('1. Prosjekteringsverktøy'!$E83="",'1. Prosjekteringsverktøy'!$F83=""),"",IF(AND('1. Prosjekteringsverktøy'!$F83&lt;&gt;0,'1. Prosjekteringsverktøy'!$E83=""),VLOOKUP('1. Prosjekteringsverktøy'!$F83,'Dim, min og maks'!$A$2:$E$54,2,FALSE),IF('1. Prosjekteringsverktøy'!$E83="","",ROUND('1. Prosjekteringsverktøy'!$E83,0))))</f>
        <v/>
      </c>
      <c r="L80" s="79" t="str">
        <f>IFERROR(IF('1. Prosjekteringsverktøy'!$K83&lt;&gt;"",'1. Prosjekteringsverktøy'!$K83,'1. Prosjekteringsverktøy'!$J83),"Feil med Vmin")</f>
        <v/>
      </c>
      <c r="M80" s="91" t="str">
        <f>IF(OR($K80="",$O80="",O80="Bruk rektangulært"),"",($K80/(VLOOKUP($O80,'Dim, min og maks'!$A$2:$E$54,2,FALSE))))</f>
        <v/>
      </c>
      <c r="N80" s="91" t="str">
        <f>IFERROR(IF(OR($L80="",$O80=""),"",($L80/(VLOOKUP($O80,'Dim, min og maks'!$A$2:$E$54,2,FALSE)))),"")</f>
        <v/>
      </c>
      <c r="O80" s="92" t="str">
        <f>IF('1. Prosjekteringsverktøy'!G83&lt;&gt;0,'1. Prosjekteringsverktøy'!G83,IF('1. Prosjekteringsverktøy'!$F83="","",'1. Prosjekteringsverktøy'!$F83))</f>
        <v/>
      </c>
      <c r="P80" s="78" t="str">
        <f>IFERROR(IF($Q80&lt;&gt;0,$Q80,IF(OR($J80="",$O80=""),"",IF($J80=Motortype!$A$2,VLOOKUP($O80,Artikler!$B$1:$C$10,2,FALSE),IF($J80=Motortype!$A$3,VLOOKUP($O80,Artikler!$B$11:$C$19,2,FALSE),IF($J80=Motortype!$A$5,VLOOKUP($O80,Artikler!$B$20:$C$28,2,FALSE),IF($J80=Motortype!$A$4,VLOOKUP($O80,Artikler!$B$29:$C$37,2,FALSE),IF($J80=Motortype!$A$9,VLOOKUP($O80,Artikler!$B$38:$C$46,2,FALSE),IF($J80=Motortype!$A$8,VLOOKUP($O80,Artikler!$B$47:$C$55,2,FALSE),IF($J80=Motortype!$A$7,VLOOKUP($O80,Artikler!$B$56:$C$64,2,FALSE),IF($J80=Motortype!$A$6,VLOOKUP($O80,Artikler!$B$65:$C$73,2,FALSE),IF($J80=Motortype!$A$10,VLOOKUP($O80,Artikler!$B$74:$C$82,2,FALSE),IF($J80=Motortype!$A$11,VLOOKUP($O80,Artikler!$B$83:$C$91,2,FALSE),IF($J80=Motortype!$A$14,VLOOKUP($O80,Artikler!$B$92:$C$100,2,FALSE),IF($J80=Motortype!$A$13,VLOOKUP($O80,Artikler!$B$101:$C$109,2,FALSE),IF($J80=Motortype!$A$15,VLOOKUP($O80,Artikler!$B$110:$C$117,2,FALSE),IF($J80=Motortype!$A$12,VLOOKUP($O80,Artikler!$B$118:$C$126,2,FALSE),IF($J80=Motortype!$A$16,VLOOKUP('3. Bestillingsskjema'!$O80,Artikler!$B$127:$D$134,2,FALSE),"Feil motortype"))))))))))))))))),"Overstyr art.nr")</f>
        <v/>
      </c>
      <c r="Q80" s="80"/>
      <c r="R80" s="78" t="str">
        <f>IF('1. Prosjekteringsverktøy'!B83=Utelukk!$A$3,"",IF(AND(K80="",L80=""),"",IF($K80="","Vmin "&amp;ROUND($L80,0)&amp;" m³/h","Vmaks "&amp;ROUND($K80,0)&amp;IF($L80=""," m³/h",", Vmin "&amp;ROUND($L80,0)&amp;" m³/h"))))</f>
        <v/>
      </c>
      <c r="S80" s="78" t="str">
        <f>IF('1. Prosjekteringsverktøy'!B83=Utelukk!$A$3,"",IF(Q80&lt;&gt;"",IF($P80="","","Artikkelnr: "&amp;$P80&amp;"     Spjeld dim "&amp;$O80),IF($P80="","","Artikkelnr: "&amp;$P80&amp;"     Spjeld dim Ø"&amp;$O80)))</f>
        <v/>
      </c>
    </row>
    <row r="81" spans="1:19" ht="15.6" x14ac:dyDescent="0.3">
      <c r="A81" s="267"/>
      <c r="B81" s="157"/>
      <c r="C81" s="210" t="str">
        <f>IF('1. Prosjekteringsverktøy'!B84=Utelukk!$A$3,"",IF('1. Prosjekteringsverktøy'!$C84="","",'1. Prosjekteringsverktøy'!$C84))</f>
        <v/>
      </c>
      <c r="D81" s="78" t="str">
        <f>IF('1. Prosjekteringsverktøy'!B84=Utelukk!$A$3,"",IF('1. Prosjekteringsverktøy'!$D84="","",'1. Prosjekteringsverktøy'!$D84))</f>
        <v/>
      </c>
      <c r="E81" s="78" t="str">
        <f>IF('1. Prosjekteringsverktøy'!B84=Utelukk!$A$3,"",IF(F81&lt;&gt;"",F81,IF(J81&lt;&gt;0,J81&amp;IF(I81&lt;&gt;0,", ","")&amp;I81&amp;IF(H81&lt;&gt;0,", adr. ","")&amp;H81,I81&amp;IF(H81&lt;&gt;0,", adr. ","")&amp;H81)))</f>
        <v/>
      </c>
      <c r="F81" s="154"/>
      <c r="G81" s="154"/>
      <c r="H81" s="162"/>
      <c r="I81" s="80"/>
      <c r="J81" s="77"/>
      <c r="K81" s="78" t="str">
        <f>IF(AND('1. Prosjekteringsverktøy'!$E84="",'1. Prosjekteringsverktøy'!$F84=""),"",IF(AND('1. Prosjekteringsverktøy'!$F84&lt;&gt;0,'1. Prosjekteringsverktøy'!$E84=""),VLOOKUP('1. Prosjekteringsverktøy'!$F84,'Dim, min og maks'!$A$2:$E$54,2,FALSE),IF('1. Prosjekteringsverktøy'!$E84="","",ROUND('1. Prosjekteringsverktøy'!$E84,0))))</f>
        <v/>
      </c>
      <c r="L81" s="79" t="str">
        <f>IFERROR(IF('1. Prosjekteringsverktøy'!$K84&lt;&gt;"",'1. Prosjekteringsverktøy'!$K84,'1. Prosjekteringsverktøy'!$J84),"Feil med Vmin")</f>
        <v/>
      </c>
      <c r="M81" s="91" t="str">
        <f>IF(OR($K81="",$O81="",O81="Bruk rektangulært"),"",($K81/(VLOOKUP($O81,'Dim, min og maks'!$A$2:$E$54,2,FALSE))))</f>
        <v/>
      </c>
      <c r="N81" s="91" t="str">
        <f>IFERROR(IF(OR($L81="",$O81=""),"",($L81/(VLOOKUP($O81,'Dim, min og maks'!$A$2:$E$54,2,FALSE)))),"")</f>
        <v/>
      </c>
      <c r="O81" s="92" t="str">
        <f>IF('1. Prosjekteringsverktøy'!G84&lt;&gt;0,'1. Prosjekteringsverktøy'!G84,IF('1. Prosjekteringsverktøy'!$F84="","",'1. Prosjekteringsverktøy'!$F84))</f>
        <v/>
      </c>
      <c r="P81" s="78" t="str">
        <f>IFERROR(IF($Q81&lt;&gt;0,$Q81,IF(OR($J81="",$O81=""),"",IF($J81=Motortype!$A$2,VLOOKUP($O81,Artikler!$B$1:$C$10,2,FALSE),IF($J81=Motortype!$A$3,VLOOKUP($O81,Artikler!$B$11:$C$19,2,FALSE),IF($J81=Motortype!$A$5,VLOOKUP($O81,Artikler!$B$20:$C$28,2,FALSE),IF($J81=Motortype!$A$4,VLOOKUP($O81,Artikler!$B$29:$C$37,2,FALSE),IF($J81=Motortype!$A$9,VLOOKUP($O81,Artikler!$B$38:$C$46,2,FALSE),IF($J81=Motortype!$A$8,VLOOKUP($O81,Artikler!$B$47:$C$55,2,FALSE),IF($J81=Motortype!$A$7,VLOOKUP($O81,Artikler!$B$56:$C$64,2,FALSE),IF($J81=Motortype!$A$6,VLOOKUP($O81,Artikler!$B$65:$C$73,2,FALSE),IF($J81=Motortype!$A$10,VLOOKUP($O81,Artikler!$B$74:$C$82,2,FALSE),IF($J81=Motortype!$A$11,VLOOKUP($O81,Artikler!$B$83:$C$91,2,FALSE),IF($J81=Motortype!$A$14,VLOOKUP($O81,Artikler!$B$92:$C$100,2,FALSE),IF($J81=Motortype!$A$13,VLOOKUP($O81,Artikler!$B$101:$C$109,2,FALSE),IF($J81=Motortype!$A$15,VLOOKUP($O81,Artikler!$B$110:$C$117,2,FALSE),IF($J81=Motortype!$A$12,VLOOKUP($O81,Artikler!$B$118:$C$126,2,FALSE),IF($J81=Motortype!$A$16,VLOOKUP('3. Bestillingsskjema'!$O81,Artikler!$B$127:$D$134,2,FALSE),"Feil motortype"))))))))))))))))),"Overstyr art.nr")</f>
        <v/>
      </c>
      <c r="Q81" s="80"/>
      <c r="R81" s="78" t="str">
        <f>IF('1. Prosjekteringsverktøy'!B84=Utelukk!$A$3,"",IF(AND(K81="",L81=""),"",IF($K81="","Vmin "&amp;ROUND($L81,0)&amp;" m³/h","Vmaks "&amp;ROUND($K81,0)&amp;IF($L81=""," m³/h",", Vmin "&amp;ROUND($L81,0)&amp;" m³/h"))))</f>
        <v/>
      </c>
      <c r="S81" s="78" t="str">
        <f>IF('1. Prosjekteringsverktøy'!B84=Utelukk!$A$3,"",IF(Q81&lt;&gt;"",IF($P81="","","Artikkelnr: "&amp;$P81&amp;"     Spjeld dim "&amp;$O81),IF($P81="","","Artikkelnr: "&amp;$P81&amp;"     Spjeld dim Ø"&amp;$O81)))</f>
        <v/>
      </c>
    </row>
    <row r="82" spans="1:19" ht="15.6" x14ac:dyDescent="0.3">
      <c r="A82" s="267"/>
      <c r="B82" s="157"/>
      <c r="C82" s="210" t="str">
        <f>IF('1. Prosjekteringsverktøy'!B85=Utelukk!$A$3,"",IF('1. Prosjekteringsverktøy'!$C85="","",'1. Prosjekteringsverktøy'!$C85))</f>
        <v/>
      </c>
      <c r="D82" s="78" t="str">
        <f>IF('1. Prosjekteringsverktøy'!B85=Utelukk!$A$3,"",IF('1. Prosjekteringsverktøy'!$D85="","",'1. Prosjekteringsverktøy'!$D85))</f>
        <v/>
      </c>
      <c r="E82" s="78" t="str">
        <f>IF('1. Prosjekteringsverktøy'!B85=Utelukk!$A$3,"",IF(F82&lt;&gt;"",F82,IF(J82&lt;&gt;0,J82&amp;IF(I82&lt;&gt;0,", ","")&amp;I82&amp;IF(H82&lt;&gt;0,", adr. ","")&amp;H82,I82&amp;IF(H82&lt;&gt;0,", adr. ","")&amp;H82)))</f>
        <v/>
      </c>
      <c r="F82" s="154"/>
      <c r="G82" s="154"/>
      <c r="H82" s="162"/>
      <c r="I82" s="80"/>
      <c r="J82" s="77"/>
      <c r="K82" s="78" t="str">
        <f>IF(AND('1. Prosjekteringsverktøy'!$E85="",'1. Prosjekteringsverktøy'!$F85=""),"",IF(AND('1. Prosjekteringsverktøy'!$F85&lt;&gt;0,'1. Prosjekteringsverktøy'!$E85=""),VLOOKUP('1. Prosjekteringsverktøy'!$F85,'Dim, min og maks'!$A$2:$E$54,2,FALSE),IF('1. Prosjekteringsverktøy'!$E85="","",ROUND('1. Prosjekteringsverktøy'!$E85,0))))</f>
        <v/>
      </c>
      <c r="L82" s="79" t="str">
        <f>IFERROR(IF('1. Prosjekteringsverktøy'!$K85&lt;&gt;"",'1. Prosjekteringsverktøy'!$K85,'1. Prosjekteringsverktøy'!$J85),"Feil med Vmin")</f>
        <v/>
      </c>
      <c r="M82" s="91" t="str">
        <f>IF(OR($K82="",$O82="",O82="Bruk rektangulært"),"",($K82/(VLOOKUP($O82,'Dim, min og maks'!$A$2:$E$54,2,FALSE))))</f>
        <v/>
      </c>
      <c r="N82" s="91" t="str">
        <f>IFERROR(IF(OR($L82="",$O82=""),"",($L82/(VLOOKUP($O82,'Dim, min og maks'!$A$2:$E$54,2,FALSE)))),"")</f>
        <v/>
      </c>
      <c r="O82" s="92" t="str">
        <f>IF('1. Prosjekteringsverktøy'!G85&lt;&gt;0,'1. Prosjekteringsverktøy'!G85,IF('1. Prosjekteringsverktøy'!$F85="","",'1. Prosjekteringsverktøy'!$F85))</f>
        <v/>
      </c>
      <c r="P82" s="78" t="str">
        <f>IFERROR(IF($Q82&lt;&gt;0,$Q82,IF(OR($J82="",$O82=""),"",IF($J82=Motortype!$A$2,VLOOKUP($O82,Artikler!$B$1:$C$10,2,FALSE),IF($J82=Motortype!$A$3,VLOOKUP($O82,Artikler!$B$11:$C$19,2,FALSE),IF($J82=Motortype!$A$5,VLOOKUP($O82,Artikler!$B$20:$C$28,2,FALSE),IF($J82=Motortype!$A$4,VLOOKUP($O82,Artikler!$B$29:$C$37,2,FALSE),IF($J82=Motortype!$A$9,VLOOKUP($O82,Artikler!$B$38:$C$46,2,FALSE),IF($J82=Motortype!$A$8,VLOOKUP($O82,Artikler!$B$47:$C$55,2,FALSE),IF($J82=Motortype!$A$7,VLOOKUP($O82,Artikler!$B$56:$C$64,2,FALSE),IF($J82=Motortype!$A$6,VLOOKUP($O82,Artikler!$B$65:$C$73,2,FALSE),IF($J82=Motortype!$A$10,VLOOKUP($O82,Artikler!$B$74:$C$82,2,FALSE),IF($J82=Motortype!$A$11,VLOOKUP($O82,Artikler!$B$83:$C$91,2,FALSE),IF($J82=Motortype!$A$14,VLOOKUP($O82,Artikler!$B$92:$C$100,2,FALSE),IF($J82=Motortype!$A$13,VLOOKUP($O82,Artikler!$B$101:$C$109,2,FALSE),IF($J82=Motortype!$A$15,VLOOKUP($O82,Artikler!$B$110:$C$117,2,FALSE),IF($J82=Motortype!$A$12,VLOOKUP($O82,Artikler!$B$118:$C$126,2,FALSE),IF($J82=Motortype!$A$16,VLOOKUP('3. Bestillingsskjema'!$O82,Artikler!$B$127:$D$134,2,FALSE),"Feil motortype"))))))))))))))))),"Overstyr art.nr")</f>
        <v/>
      </c>
      <c r="Q82" s="80"/>
      <c r="R82" s="78" t="str">
        <f>IF('1. Prosjekteringsverktøy'!B85=Utelukk!$A$3,"",IF(AND(K82="",L82=""),"",IF($K82="","Vmin "&amp;ROUND($L82,0)&amp;" m³/h","Vmaks "&amp;ROUND($K82,0)&amp;IF($L82=""," m³/h",", Vmin "&amp;ROUND($L82,0)&amp;" m³/h"))))</f>
        <v/>
      </c>
      <c r="S82" s="78" t="str">
        <f>IF('1. Prosjekteringsverktøy'!B85=Utelukk!$A$3,"",IF(Q82&lt;&gt;"",IF($P82="","","Artikkelnr: "&amp;$P82&amp;"     Spjeld dim "&amp;$O82),IF($P82="","","Artikkelnr: "&amp;$P82&amp;"     Spjeld dim Ø"&amp;$O82)))</f>
        <v/>
      </c>
    </row>
    <row r="83" spans="1:19" ht="15.6" x14ac:dyDescent="0.3">
      <c r="A83" s="267"/>
      <c r="B83" s="157"/>
      <c r="C83" s="210" t="str">
        <f>IF('1. Prosjekteringsverktøy'!B86=Utelukk!$A$3,"",IF('1. Prosjekteringsverktøy'!$C86="","",'1. Prosjekteringsverktøy'!$C86))</f>
        <v/>
      </c>
      <c r="D83" s="78" t="str">
        <f>IF('1. Prosjekteringsverktøy'!B86=Utelukk!$A$3,"",IF('1. Prosjekteringsverktøy'!$D86="","",'1. Prosjekteringsverktøy'!$D86))</f>
        <v/>
      </c>
      <c r="E83" s="78" t="str">
        <f>IF('1. Prosjekteringsverktøy'!B86=Utelukk!$A$3,"",IF(F83&lt;&gt;"",F83,IF(J83&lt;&gt;0,J83&amp;IF(I83&lt;&gt;0,", ","")&amp;I83&amp;IF(H83&lt;&gt;0,", adr. ","")&amp;H83,I83&amp;IF(H83&lt;&gt;0,", adr. ","")&amp;H83)))</f>
        <v/>
      </c>
      <c r="F83" s="154"/>
      <c r="G83" s="154"/>
      <c r="H83" s="162"/>
      <c r="I83" s="80"/>
      <c r="J83" s="77"/>
      <c r="K83" s="78" t="str">
        <f>IF(AND('1. Prosjekteringsverktøy'!$E86="",'1. Prosjekteringsverktøy'!$F86=""),"",IF(AND('1. Prosjekteringsverktøy'!$F86&lt;&gt;0,'1. Prosjekteringsverktøy'!$E86=""),VLOOKUP('1. Prosjekteringsverktøy'!$F86,'Dim, min og maks'!$A$2:$E$54,2,FALSE),IF('1. Prosjekteringsverktøy'!$E86="","",ROUND('1. Prosjekteringsverktøy'!$E86,0))))</f>
        <v/>
      </c>
      <c r="L83" s="79" t="str">
        <f>IFERROR(IF('1. Prosjekteringsverktøy'!$K86&lt;&gt;"",'1. Prosjekteringsverktøy'!$K86,'1. Prosjekteringsverktøy'!$J86),"Feil med Vmin")</f>
        <v/>
      </c>
      <c r="M83" s="91" t="str">
        <f>IF(OR($K83="",$O83="",O83="Bruk rektangulært"),"",($K83/(VLOOKUP($O83,'Dim, min og maks'!$A$2:$E$54,2,FALSE))))</f>
        <v/>
      </c>
      <c r="N83" s="91" t="str">
        <f>IFERROR(IF(OR($L83="",$O83=""),"",($L83/(VLOOKUP($O83,'Dim, min og maks'!$A$2:$E$54,2,FALSE)))),"")</f>
        <v/>
      </c>
      <c r="O83" s="92" t="str">
        <f>IF('1. Prosjekteringsverktøy'!G86&lt;&gt;0,'1. Prosjekteringsverktøy'!G86,IF('1. Prosjekteringsverktøy'!$F86="","",'1. Prosjekteringsverktøy'!$F86))</f>
        <v/>
      </c>
      <c r="P83" s="78" t="str">
        <f>IFERROR(IF($Q83&lt;&gt;0,$Q83,IF(OR($J83="",$O83=""),"",IF($J83=Motortype!$A$2,VLOOKUP($O83,Artikler!$B$1:$C$10,2,FALSE),IF($J83=Motortype!$A$3,VLOOKUP($O83,Artikler!$B$11:$C$19,2,FALSE),IF($J83=Motortype!$A$5,VLOOKUP($O83,Artikler!$B$20:$C$28,2,FALSE),IF($J83=Motortype!$A$4,VLOOKUP($O83,Artikler!$B$29:$C$37,2,FALSE),IF($J83=Motortype!$A$9,VLOOKUP($O83,Artikler!$B$38:$C$46,2,FALSE),IF($J83=Motortype!$A$8,VLOOKUP($O83,Artikler!$B$47:$C$55,2,FALSE),IF($J83=Motortype!$A$7,VLOOKUP($O83,Artikler!$B$56:$C$64,2,FALSE),IF($J83=Motortype!$A$6,VLOOKUP($O83,Artikler!$B$65:$C$73,2,FALSE),IF($J83=Motortype!$A$10,VLOOKUP($O83,Artikler!$B$74:$C$82,2,FALSE),IF($J83=Motortype!$A$11,VLOOKUP($O83,Artikler!$B$83:$C$91,2,FALSE),IF($J83=Motortype!$A$14,VLOOKUP($O83,Artikler!$B$92:$C$100,2,FALSE),IF($J83=Motortype!$A$13,VLOOKUP($O83,Artikler!$B$101:$C$109,2,FALSE),IF($J83=Motortype!$A$15,VLOOKUP($O83,Artikler!$B$110:$C$117,2,FALSE),IF($J83=Motortype!$A$12,VLOOKUP($O83,Artikler!$B$118:$C$126,2,FALSE),IF($J83=Motortype!$A$16,VLOOKUP('3. Bestillingsskjema'!$O83,Artikler!$B$127:$D$134,2,FALSE),"Feil motortype"))))))))))))))))),"Overstyr art.nr")</f>
        <v/>
      </c>
      <c r="Q83" s="80"/>
      <c r="R83" s="78" t="str">
        <f>IF('1. Prosjekteringsverktøy'!B86=Utelukk!$A$3,"",IF(AND(K83="",L83=""),"",IF($K83="","Vmin "&amp;ROUND($L83,0)&amp;" m³/h","Vmaks "&amp;ROUND($K83,0)&amp;IF($L83=""," m³/h",", Vmin "&amp;ROUND($L83,0)&amp;" m³/h"))))</f>
        <v/>
      </c>
      <c r="S83" s="78" t="str">
        <f>IF('1. Prosjekteringsverktøy'!B86=Utelukk!$A$3,"",IF(Q83&lt;&gt;"",IF($P83="","","Artikkelnr: "&amp;$P83&amp;"     Spjeld dim "&amp;$O83),IF($P83="","","Artikkelnr: "&amp;$P83&amp;"     Spjeld dim Ø"&amp;$O83)))</f>
        <v/>
      </c>
    </row>
    <row r="84" spans="1:19" ht="15.6" x14ac:dyDescent="0.3">
      <c r="A84" s="267"/>
      <c r="B84" s="157"/>
      <c r="C84" s="210" t="str">
        <f>IF('1. Prosjekteringsverktøy'!B87=Utelukk!$A$3,"",IF('1. Prosjekteringsverktøy'!$C87="","",'1. Prosjekteringsverktøy'!$C87))</f>
        <v/>
      </c>
      <c r="D84" s="78" t="str">
        <f>IF('1. Prosjekteringsverktøy'!B87=Utelukk!$A$3,"",IF('1. Prosjekteringsverktøy'!$D87="","",'1. Prosjekteringsverktøy'!$D87))</f>
        <v/>
      </c>
      <c r="E84" s="78" t="str">
        <f>IF('1. Prosjekteringsverktøy'!B87=Utelukk!$A$3,"",IF(F84&lt;&gt;"",F84,IF(J84&lt;&gt;0,J84&amp;IF(I84&lt;&gt;0,", ","")&amp;I84&amp;IF(H84&lt;&gt;0,", adr. ","")&amp;H84,I84&amp;IF(H84&lt;&gt;0,", adr. ","")&amp;H84)))</f>
        <v/>
      </c>
      <c r="F84" s="154"/>
      <c r="G84" s="154"/>
      <c r="H84" s="162"/>
      <c r="I84" s="80"/>
      <c r="J84" s="77"/>
      <c r="K84" s="78" t="str">
        <f>IF(AND('1. Prosjekteringsverktøy'!$E87="",'1. Prosjekteringsverktøy'!$F87=""),"",IF(AND('1. Prosjekteringsverktøy'!$F87&lt;&gt;0,'1. Prosjekteringsverktøy'!$E87=""),VLOOKUP('1. Prosjekteringsverktøy'!$F87,'Dim, min og maks'!$A$2:$E$54,2,FALSE),IF('1. Prosjekteringsverktøy'!$E87="","",ROUND('1. Prosjekteringsverktøy'!$E87,0))))</f>
        <v/>
      </c>
      <c r="L84" s="79" t="str">
        <f>IFERROR(IF('1. Prosjekteringsverktøy'!$K87&lt;&gt;"",'1. Prosjekteringsverktøy'!$K87,'1. Prosjekteringsverktøy'!$J87),"Feil med Vmin")</f>
        <v/>
      </c>
      <c r="M84" s="91" t="str">
        <f>IF(OR($K84="",$O84="",O84="Bruk rektangulært"),"",($K84/(VLOOKUP($O84,'Dim, min og maks'!$A$2:$E$54,2,FALSE))))</f>
        <v/>
      </c>
      <c r="N84" s="91" t="str">
        <f>IFERROR(IF(OR($L84="",$O84=""),"",($L84/(VLOOKUP($O84,'Dim, min og maks'!$A$2:$E$54,2,FALSE)))),"")</f>
        <v/>
      </c>
      <c r="O84" s="92" t="str">
        <f>IF('1. Prosjekteringsverktøy'!G87&lt;&gt;0,'1. Prosjekteringsverktøy'!G87,IF('1. Prosjekteringsverktøy'!$F87="","",'1. Prosjekteringsverktøy'!$F87))</f>
        <v/>
      </c>
      <c r="P84" s="78" t="str">
        <f>IFERROR(IF($Q84&lt;&gt;0,$Q84,IF(OR($J84="",$O84=""),"",IF($J84=Motortype!$A$2,VLOOKUP($O84,Artikler!$B$1:$C$10,2,FALSE),IF($J84=Motortype!$A$3,VLOOKUP($O84,Artikler!$B$11:$C$19,2,FALSE),IF($J84=Motortype!$A$5,VLOOKUP($O84,Artikler!$B$20:$C$28,2,FALSE),IF($J84=Motortype!$A$4,VLOOKUP($O84,Artikler!$B$29:$C$37,2,FALSE),IF($J84=Motortype!$A$9,VLOOKUP($O84,Artikler!$B$38:$C$46,2,FALSE),IF($J84=Motortype!$A$8,VLOOKUP($O84,Artikler!$B$47:$C$55,2,FALSE),IF($J84=Motortype!$A$7,VLOOKUP($O84,Artikler!$B$56:$C$64,2,FALSE),IF($J84=Motortype!$A$6,VLOOKUP($O84,Artikler!$B$65:$C$73,2,FALSE),IF($J84=Motortype!$A$10,VLOOKUP($O84,Artikler!$B$74:$C$82,2,FALSE),IF($J84=Motortype!$A$11,VLOOKUP($O84,Artikler!$B$83:$C$91,2,FALSE),IF($J84=Motortype!$A$14,VLOOKUP($O84,Artikler!$B$92:$C$100,2,FALSE),IF($J84=Motortype!$A$13,VLOOKUP($O84,Artikler!$B$101:$C$109,2,FALSE),IF($J84=Motortype!$A$15,VLOOKUP($O84,Artikler!$B$110:$C$117,2,FALSE),IF($J84=Motortype!$A$12,VLOOKUP($O84,Artikler!$B$118:$C$126,2,FALSE),IF($J84=Motortype!$A$16,VLOOKUP('3. Bestillingsskjema'!$O84,Artikler!$B$127:$D$134,2,FALSE),"Feil motortype"))))))))))))))))),"Overstyr art.nr")</f>
        <v/>
      </c>
      <c r="Q84" s="80"/>
      <c r="R84" s="78" t="str">
        <f>IF('1. Prosjekteringsverktøy'!B87=Utelukk!$A$3,"",IF(AND(K84="",L84=""),"",IF($K84="","Vmin "&amp;ROUND($L84,0)&amp;" m³/h","Vmaks "&amp;ROUND($K84,0)&amp;IF($L84=""," m³/h",", Vmin "&amp;ROUND($L84,0)&amp;" m³/h"))))</f>
        <v/>
      </c>
      <c r="S84" s="78" t="str">
        <f>IF('1. Prosjekteringsverktøy'!B87=Utelukk!$A$3,"",IF(Q84&lt;&gt;"",IF($P84="","","Artikkelnr: "&amp;$P84&amp;"     Spjeld dim "&amp;$O84),IF($P84="","","Artikkelnr: "&amp;$P84&amp;"     Spjeld dim Ø"&amp;$O84)))</f>
        <v/>
      </c>
    </row>
    <row r="85" spans="1:19" ht="15.6" x14ac:dyDescent="0.3">
      <c r="A85" s="266" t="s">
        <v>331</v>
      </c>
      <c r="B85" s="157"/>
      <c r="C85" s="210" t="str">
        <f>IF('1. Prosjekteringsverktøy'!B88=Utelukk!$A$3,"",IF('1. Prosjekteringsverktøy'!$C88="","",'1. Prosjekteringsverktøy'!$C88))</f>
        <v/>
      </c>
      <c r="D85" s="78" t="str">
        <f>IF('1. Prosjekteringsverktøy'!B88=Utelukk!$A$3,"",IF('1. Prosjekteringsverktøy'!$D88="","",'1. Prosjekteringsverktøy'!$D88))</f>
        <v/>
      </c>
      <c r="E85" s="78" t="str">
        <f>IF('1. Prosjekteringsverktøy'!B88=Utelukk!$A$3,"",IF(F85&lt;&gt;"",F85,IF(J85&lt;&gt;0,J85&amp;IF(I85&lt;&gt;0,", ","")&amp;I85&amp;IF(H85&lt;&gt;0,", adr. ","")&amp;H85,I85&amp;IF(H85&lt;&gt;0,", adr. ","")&amp;H85)))</f>
        <v/>
      </c>
      <c r="F85" s="154"/>
      <c r="G85" s="154"/>
      <c r="H85" s="162"/>
      <c r="I85" s="80"/>
      <c r="J85" s="77"/>
      <c r="K85" s="78" t="str">
        <f>IF(AND('1. Prosjekteringsverktøy'!$E88="",'1. Prosjekteringsverktøy'!$F88=""),"",IF(AND('1. Prosjekteringsverktøy'!$F88&lt;&gt;0,'1. Prosjekteringsverktøy'!$E88=""),VLOOKUP('1. Prosjekteringsverktøy'!$F88,'Dim, min og maks'!$A$2:$E$54,2,FALSE),IF('1. Prosjekteringsverktøy'!$E88="","",ROUND('1. Prosjekteringsverktøy'!$E88,0))))</f>
        <v/>
      </c>
      <c r="L85" s="79" t="str">
        <f>IFERROR(IF('1. Prosjekteringsverktøy'!$K88&lt;&gt;"",'1. Prosjekteringsverktøy'!$K88,'1. Prosjekteringsverktøy'!$J88),"Feil med Vmin")</f>
        <v/>
      </c>
      <c r="M85" s="91" t="str">
        <f>IF(OR($K85="",$O85="",O85="Bruk rektangulært"),"",($K85/(VLOOKUP($O85,'Dim, min og maks'!$A$2:$E$54,2,FALSE))))</f>
        <v/>
      </c>
      <c r="N85" s="91" t="str">
        <f>IFERROR(IF(OR($L85="",$O85=""),"",($L85/(VLOOKUP($O85,'Dim, min og maks'!$A$2:$E$54,2,FALSE)))),"")</f>
        <v/>
      </c>
      <c r="O85" s="92" t="str">
        <f>IF('1. Prosjekteringsverktøy'!G88&lt;&gt;0,'1. Prosjekteringsverktøy'!G88,IF('1. Prosjekteringsverktøy'!$F88="","",'1. Prosjekteringsverktøy'!$F88))</f>
        <v/>
      </c>
      <c r="P85" s="78" t="str">
        <f>IFERROR(IF($Q85&lt;&gt;0,$Q85,IF(OR($J85="",$O85=""),"",IF($J85=Motortype!$A$2,VLOOKUP($O85,Artikler!$B$1:$C$10,2,FALSE),IF($J85=Motortype!$A$3,VLOOKUP($O85,Artikler!$B$11:$C$19,2,FALSE),IF($J85=Motortype!$A$5,VLOOKUP($O85,Artikler!$B$20:$C$28,2,FALSE),IF($J85=Motortype!$A$4,VLOOKUP($O85,Artikler!$B$29:$C$37,2,FALSE),IF($J85=Motortype!$A$9,VLOOKUP($O85,Artikler!$B$38:$C$46,2,FALSE),IF($J85=Motortype!$A$8,VLOOKUP($O85,Artikler!$B$47:$C$55,2,FALSE),IF($J85=Motortype!$A$7,VLOOKUP($O85,Artikler!$B$56:$C$64,2,FALSE),IF($J85=Motortype!$A$6,VLOOKUP($O85,Artikler!$B$65:$C$73,2,FALSE),IF($J85=Motortype!$A$10,VLOOKUP($O85,Artikler!$B$74:$C$82,2,FALSE),IF($J85=Motortype!$A$11,VLOOKUP($O85,Artikler!$B$83:$C$91,2,FALSE),IF($J85=Motortype!$A$14,VLOOKUP($O85,Artikler!$B$92:$C$100,2,FALSE),IF($J85=Motortype!$A$13,VLOOKUP($O85,Artikler!$B$101:$C$109,2,FALSE),IF($J85=Motortype!$A$15,VLOOKUP($O85,Artikler!$B$110:$C$117,2,FALSE),IF($J85=Motortype!$A$12,VLOOKUP($O85,Artikler!$B$118:$C$126,2,FALSE),IF($J85=Motortype!$A$16,VLOOKUP('3. Bestillingsskjema'!$O85,Artikler!$B$127:$D$134,2,FALSE),"Feil motortype"))))))))))))))))),"Overstyr art.nr")</f>
        <v/>
      </c>
      <c r="Q85" s="80"/>
      <c r="R85" s="78" t="str">
        <f>IF('1. Prosjekteringsverktøy'!B88=Utelukk!$A$3,"",IF(AND(K85="",L85=""),"",IF($K85="","Vmin "&amp;ROUND($L85,0)&amp;" m³/h","Vmaks "&amp;ROUND($K85,0)&amp;IF($L85=""," m³/h",", Vmin "&amp;ROUND($L85,0)&amp;" m³/h"))))</f>
        <v/>
      </c>
      <c r="S85" s="78" t="str">
        <f>IF('1. Prosjekteringsverktøy'!B88=Utelukk!$A$3,"",IF(Q85&lt;&gt;"",IF($P85="","","Artikkelnr: "&amp;$P85&amp;"     Spjeld dim "&amp;$O85),IF($P85="","","Artikkelnr: "&amp;$P85&amp;"     Spjeld dim Ø"&amp;$O85)))</f>
        <v/>
      </c>
    </row>
    <row r="86" spans="1:19" ht="15.6" x14ac:dyDescent="0.3">
      <c r="A86" s="267"/>
      <c r="B86" s="157"/>
      <c r="C86" s="210" t="str">
        <f>IF('1. Prosjekteringsverktøy'!B89=Utelukk!$A$3,"",IF('1. Prosjekteringsverktøy'!$C89="","",'1. Prosjekteringsverktøy'!$C89))</f>
        <v/>
      </c>
      <c r="D86" s="78" t="str">
        <f>IF('1. Prosjekteringsverktøy'!B89=Utelukk!$A$3,"",IF('1. Prosjekteringsverktøy'!$D89="","",'1. Prosjekteringsverktøy'!$D89))</f>
        <v/>
      </c>
      <c r="E86" s="78" t="str">
        <f>IF('1. Prosjekteringsverktøy'!B89=Utelukk!$A$3,"",IF(F86&lt;&gt;"",F86,IF(J86&lt;&gt;0,J86&amp;IF(I86&lt;&gt;0,", ","")&amp;I86&amp;IF(H86&lt;&gt;0,", adr. ","")&amp;H86,I86&amp;IF(H86&lt;&gt;0,", adr. ","")&amp;H86)))</f>
        <v/>
      </c>
      <c r="F86" s="154"/>
      <c r="G86" s="154"/>
      <c r="H86" s="162"/>
      <c r="I86" s="80"/>
      <c r="J86" s="77"/>
      <c r="K86" s="78" t="str">
        <f>IF(AND('1. Prosjekteringsverktøy'!$E89="",'1. Prosjekteringsverktøy'!$F89=""),"",IF(AND('1. Prosjekteringsverktøy'!$F89&lt;&gt;0,'1. Prosjekteringsverktøy'!$E89=""),VLOOKUP('1. Prosjekteringsverktøy'!$F89,'Dim, min og maks'!$A$2:$E$54,2,FALSE),IF('1. Prosjekteringsverktøy'!$E89="","",ROUND('1. Prosjekteringsverktøy'!$E89,0))))</f>
        <v/>
      </c>
      <c r="L86" s="79" t="str">
        <f>IFERROR(IF('1. Prosjekteringsverktøy'!$K89&lt;&gt;"",'1. Prosjekteringsverktøy'!$K89,'1. Prosjekteringsverktøy'!$J89),"Feil med Vmin")</f>
        <v/>
      </c>
      <c r="M86" s="91" t="str">
        <f>IF(OR($K86="",$O86="",O86="Bruk rektangulært"),"",($K86/(VLOOKUP($O86,'Dim, min og maks'!$A$2:$E$54,2,FALSE))))</f>
        <v/>
      </c>
      <c r="N86" s="91" t="str">
        <f>IFERROR(IF(OR($L86="",$O86=""),"",($L86/(VLOOKUP($O86,'Dim, min og maks'!$A$2:$E$54,2,FALSE)))),"")</f>
        <v/>
      </c>
      <c r="O86" s="92" t="str">
        <f>IF('1. Prosjekteringsverktøy'!G89&lt;&gt;0,'1. Prosjekteringsverktøy'!G89,IF('1. Prosjekteringsverktøy'!$F89="","",'1. Prosjekteringsverktøy'!$F89))</f>
        <v/>
      </c>
      <c r="P86" s="78" t="str">
        <f>IFERROR(IF($Q86&lt;&gt;0,$Q86,IF(OR($J86="",$O86=""),"",IF($J86=Motortype!$A$2,VLOOKUP($O86,Artikler!$B$1:$C$10,2,FALSE),IF($J86=Motortype!$A$3,VLOOKUP($O86,Artikler!$B$11:$C$19,2,FALSE),IF($J86=Motortype!$A$5,VLOOKUP($O86,Artikler!$B$20:$C$28,2,FALSE),IF($J86=Motortype!$A$4,VLOOKUP($O86,Artikler!$B$29:$C$37,2,FALSE),IF($J86=Motortype!$A$9,VLOOKUP($O86,Artikler!$B$38:$C$46,2,FALSE),IF($J86=Motortype!$A$8,VLOOKUP($O86,Artikler!$B$47:$C$55,2,FALSE),IF($J86=Motortype!$A$7,VLOOKUP($O86,Artikler!$B$56:$C$64,2,FALSE),IF($J86=Motortype!$A$6,VLOOKUP($O86,Artikler!$B$65:$C$73,2,FALSE),IF($J86=Motortype!$A$10,VLOOKUP($O86,Artikler!$B$74:$C$82,2,FALSE),IF($J86=Motortype!$A$11,VLOOKUP($O86,Artikler!$B$83:$C$91,2,FALSE),IF($J86=Motortype!$A$14,VLOOKUP($O86,Artikler!$B$92:$C$100,2,FALSE),IF($J86=Motortype!$A$13,VLOOKUP($O86,Artikler!$B$101:$C$109,2,FALSE),IF($J86=Motortype!$A$15,VLOOKUP($O86,Artikler!$B$110:$C$117,2,FALSE),IF($J86=Motortype!$A$12,VLOOKUP($O86,Artikler!$B$118:$C$126,2,FALSE),IF($J86=Motortype!$A$16,VLOOKUP('3. Bestillingsskjema'!$O86,Artikler!$B$127:$D$134,2,FALSE),"Feil motortype"))))))))))))))))),"Overstyr art.nr")</f>
        <v/>
      </c>
      <c r="Q86" s="80"/>
      <c r="R86" s="78" t="str">
        <f>IF('1. Prosjekteringsverktøy'!B89=Utelukk!$A$3,"",IF(AND(K86="",L86=""),"",IF($K86="","Vmin "&amp;ROUND($L86,0)&amp;" m³/h","Vmaks "&amp;ROUND($K86,0)&amp;IF($L86=""," m³/h",", Vmin "&amp;ROUND($L86,0)&amp;" m³/h"))))</f>
        <v/>
      </c>
      <c r="S86" s="78" t="str">
        <f>IF('1. Prosjekteringsverktøy'!B89=Utelukk!$A$3,"",IF(Q86&lt;&gt;"",IF($P86="","","Artikkelnr: "&amp;$P86&amp;"     Spjeld dim "&amp;$O86),IF($P86="","","Artikkelnr: "&amp;$P86&amp;"     Spjeld dim Ø"&amp;$O86)))</f>
        <v/>
      </c>
    </row>
    <row r="87" spans="1:19" ht="15.6" x14ac:dyDescent="0.3">
      <c r="A87" s="267"/>
      <c r="B87" s="157"/>
      <c r="C87" s="210" t="str">
        <f>IF('1. Prosjekteringsverktøy'!B90=Utelukk!$A$3,"",IF('1. Prosjekteringsverktøy'!$C90="","",'1. Prosjekteringsverktøy'!$C90))</f>
        <v/>
      </c>
      <c r="D87" s="78" t="str">
        <f>IF('1. Prosjekteringsverktøy'!B90=Utelukk!$A$3,"",IF('1. Prosjekteringsverktøy'!$D90="","",'1. Prosjekteringsverktøy'!$D90))</f>
        <v/>
      </c>
      <c r="E87" s="78" t="str">
        <f>IF('1. Prosjekteringsverktøy'!B90=Utelukk!$A$3,"",IF(F87&lt;&gt;"",F87,IF(J87&lt;&gt;0,J87&amp;IF(I87&lt;&gt;0,", ","")&amp;I87&amp;IF(H87&lt;&gt;0,", adr. ","")&amp;H87,I87&amp;IF(H87&lt;&gt;0,", adr. ","")&amp;H87)))</f>
        <v/>
      </c>
      <c r="F87" s="154"/>
      <c r="G87" s="154"/>
      <c r="H87" s="162"/>
      <c r="I87" s="80"/>
      <c r="J87" s="77"/>
      <c r="K87" s="78" t="str">
        <f>IF(AND('1. Prosjekteringsverktøy'!$E90="",'1. Prosjekteringsverktøy'!$F90=""),"",IF(AND('1. Prosjekteringsverktøy'!$F90&lt;&gt;0,'1. Prosjekteringsverktøy'!$E90=""),VLOOKUP('1. Prosjekteringsverktøy'!$F90,'Dim, min og maks'!$A$2:$E$54,2,FALSE),IF('1. Prosjekteringsverktøy'!$E90="","",ROUND('1. Prosjekteringsverktøy'!$E90,0))))</f>
        <v/>
      </c>
      <c r="L87" s="79" t="str">
        <f>IFERROR(IF('1. Prosjekteringsverktøy'!$K90&lt;&gt;"",'1. Prosjekteringsverktøy'!$K90,'1. Prosjekteringsverktøy'!$J90),"Feil med Vmin")</f>
        <v/>
      </c>
      <c r="M87" s="91" t="str">
        <f>IF(OR($K87="",$O87="",O87="Bruk rektangulært"),"",($K87/(VLOOKUP($O87,'Dim, min og maks'!$A$2:$E$54,2,FALSE))))</f>
        <v/>
      </c>
      <c r="N87" s="91" t="str">
        <f>IFERROR(IF(OR($L87="",$O87=""),"",($L87/(VLOOKUP($O87,'Dim, min og maks'!$A$2:$E$54,2,FALSE)))),"")</f>
        <v/>
      </c>
      <c r="O87" s="92" t="str">
        <f>IF('1. Prosjekteringsverktøy'!G90&lt;&gt;0,'1. Prosjekteringsverktøy'!G90,IF('1. Prosjekteringsverktøy'!$F90="","",'1. Prosjekteringsverktøy'!$F90))</f>
        <v/>
      </c>
      <c r="P87" s="78" t="str">
        <f>IFERROR(IF($Q87&lt;&gt;0,$Q87,IF(OR($J87="",$O87=""),"",IF($J87=Motortype!$A$2,VLOOKUP($O87,Artikler!$B$1:$C$10,2,FALSE),IF($J87=Motortype!$A$3,VLOOKUP($O87,Artikler!$B$11:$C$19,2,FALSE),IF($J87=Motortype!$A$5,VLOOKUP($O87,Artikler!$B$20:$C$28,2,FALSE),IF($J87=Motortype!$A$4,VLOOKUP($O87,Artikler!$B$29:$C$37,2,FALSE),IF($J87=Motortype!$A$9,VLOOKUP($O87,Artikler!$B$38:$C$46,2,FALSE),IF($J87=Motortype!$A$8,VLOOKUP($O87,Artikler!$B$47:$C$55,2,FALSE),IF($J87=Motortype!$A$7,VLOOKUP($O87,Artikler!$B$56:$C$64,2,FALSE),IF($J87=Motortype!$A$6,VLOOKUP($O87,Artikler!$B$65:$C$73,2,FALSE),IF($J87=Motortype!$A$10,VLOOKUP($O87,Artikler!$B$74:$C$82,2,FALSE),IF($J87=Motortype!$A$11,VLOOKUP($O87,Artikler!$B$83:$C$91,2,FALSE),IF($J87=Motortype!$A$14,VLOOKUP($O87,Artikler!$B$92:$C$100,2,FALSE),IF($J87=Motortype!$A$13,VLOOKUP($O87,Artikler!$B$101:$C$109,2,FALSE),IF($J87=Motortype!$A$15,VLOOKUP($O87,Artikler!$B$110:$C$117,2,FALSE),IF($J87=Motortype!$A$12,VLOOKUP($O87,Artikler!$B$118:$C$126,2,FALSE),IF($J87=Motortype!$A$16,VLOOKUP('3. Bestillingsskjema'!$O87,Artikler!$B$127:$D$134,2,FALSE),"Feil motortype"))))))))))))))))),"Overstyr art.nr")</f>
        <v/>
      </c>
      <c r="Q87" s="80"/>
      <c r="R87" s="78" t="str">
        <f>IF('1. Prosjekteringsverktøy'!B90=Utelukk!$A$3,"",IF(AND(K87="",L87=""),"",IF($K87="","Vmin "&amp;ROUND($L87,0)&amp;" m³/h","Vmaks "&amp;ROUND($K87,0)&amp;IF($L87=""," m³/h",", Vmin "&amp;ROUND($L87,0)&amp;" m³/h"))))</f>
        <v/>
      </c>
      <c r="S87" s="78" t="str">
        <f>IF('1. Prosjekteringsverktøy'!B90=Utelukk!$A$3,"",IF(Q87&lt;&gt;"",IF($P87="","","Artikkelnr: "&amp;$P87&amp;"     Spjeld dim "&amp;$O87),IF($P87="","","Artikkelnr: "&amp;$P87&amp;"     Spjeld dim Ø"&amp;$O87)))</f>
        <v/>
      </c>
    </row>
    <row r="88" spans="1:19" ht="15.6" x14ac:dyDescent="0.3">
      <c r="A88" s="267"/>
      <c r="B88" s="157"/>
      <c r="C88" s="210" t="str">
        <f>IF('1. Prosjekteringsverktøy'!B91=Utelukk!$A$3,"",IF('1. Prosjekteringsverktøy'!$C91="","",'1. Prosjekteringsverktøy'!$C91))</f>
        <v/>
      </c>
      <c r="D88" s="78" t="str">
        <f>IF('1. Prosjekteringsverktøy'!B91=Utelukk!$A$3,"",IF('1. Prosjekteringsverktøy'!$D91="","",'1. Prosjekteringsverktøy'!$D91))</f>
        <v/>
      </c>
      <c r="E88" s="78" t="str">
        <f>IF('1. Prosjekteringsverktøy'!B91=Utelukk!$A$3,"",IF(F88&lt;&gt;"",F88,IF(J88&lt;&gt;0,J88&amp;IF(I88&lt;&gt;0,", ","")&amp;I88&amp;IF(H88&lt;&gt;0,", adr. ","")&amp;H88,I88&amp;IF(H88&lt;&gt;0,", adr. ","")&amp;H88)))</f>
        <v/>
      </c>
      <c r="F88" s="154"/>
      <c r="G88" s="154"/>
      <c r="H88" s="162"/>
      <c r="I88" s="80"/>
      <c r="J88" s="77"/>
      <c r="K88" s="78" t="str">
        <f>IF(AND('1. Prosjekteringsverktøy'!$E91="",'1. Prosjekteringsverktøy'!$F91=""),"",IF(AND('1. Prosjekteringsverktøy'!$F91&lt;&gt;0,'1. Prosjekteringsverktøy'!$E91=""),VLOOKUP('1. Prosjekteringsverktøy'!$F91,'Dim, min og maks'!$A$2:$E$54,2,FALSE),IF('1. Prosjekteringsverktøy'!$E91="","",ROUND('1. Prosjekteringsverktøy'!$E91,0))))</f>
        <v/>
      </c>
      <c r="L88" s="79" t="str">
        <f>IFERROR(IF('1. Prosjekteringsverktøy'!$K91&lt;&gt;"",'1. Prosjekteringsverktøy'!$K91,'1. Prosjekteringsverktøy'!$J91),"Feil med Vmin")</f>
        <v/>
      </c>
      <c r="M88" s="91" t="str">
        <f>IF(OR($K88="",$O88="",O88="Bruk rektangulært"),"",($K88/(VLOOKUP($O88,'Dim, min og maks'!$A$2:$E$54,2,FALSE))))</f>
        <v/>
      </c>
      <c r="N88" s="91" t="str">
        <f>IFERROR(IF(OR($L88="",$O88=""),"",($L88/(VLOOKUP($O88,'Dim, min og maks'!$A$2:$E$54,2,FALSE)))),"")</f>
        <v/>
      </c>
      <c r="O88" s="92" t="str">
        <f>IF('1. Prosjekteringsverktøy'!G91&lt;&gt;0,'1. Prosjekteringsverktøy'!G91,IF('1. Prosjekteringsverktøy'!$F91="","",'1. Prosjekteringsverktøy'!$F91))</f>
        <v/>
      </c>
      <c r="P88" s="78" t="str">
        <f>IFERROR(IF($Q88&lt;&gt;0,$Q88,IF(OR($J88="",$O88=""),"",IF($J88=Motortype!$A$2,VLOOKUP($O88,Artikler!$B$1:$C$10,2,FALSE),IF($J88=Motortype!$A$3,VLOOKUP($O88,Artikler!$B$11:$C$19,2,FALSE),IF($J88=Motortype!$A$5,VLOOKUP($O88,Artikler!$B$20:$C$28,2,FALSE),IF($J88=Motortype!$A$4,VLOOKUP($O88,Artikler!$B$29:$C$37,2,FALSE),IF($J88=Motortype!$A$9,VLOOKUP($O88,Artikler!$B$38:$C$46,2,FALSE),IF($J88=Motortype!$A$8,VLOOKUP($O88,Artikler!$B$47:$C$55,2,FALSE),IF($J88=Motortype!$A$7,VLOOKUP($O88,Artikler!$B$56:$C$64,2,FALSE),IF($J88=Motortype!$A$6,VLOOKUP($O88,Artikler!$B$65:$C$73,2,FALSE),IF($J88=Motortype!$A$10,VLOOKUP($O88,Artikler!$B$74:$C$82,2,FALSE),IF($J88=Motortype!$A$11,VLOOKUP($O88,Artikler!$B$83:$C$91,2,FALSE),IF($J88=Motortype!$A$14,VLOOKUP($O88,Artikler!$B$92:$C$100,2,FALSE),IF($J88=Motortype!$A$13,VLOOKUP($O88,Artikler!$B$101:$C$109,2,FALSE),IF($J88=Motortype!$A$15,VLOOKUP($O88,Artikler!$B$110:$C$117,2,FALSE),IF($J88=Motortype!$A$12,VLOOKUP($O88,Artikler!$B$118:$C$126,2,FALSE),IF($J88=Motortype!$A$16,VLOOKUP('3. Bestillingsskjema'!$O88,Artikler!$B$127:$D$134,2,FALSE),"Feil motortype"))))))))))))))))),"Overstyr art.nr")</f>
        <v/>
      </c>
      <c r="Q88" s="80"/>
      <c r="R88" s="78" t="str">
        <f>IF('1. Prosjekteringsverktøy'!B91=Utelukk!$A$3,"",IF(AND(K88="",L88=""),"",IF($K88="","Vmin "&amp;ROUND($L88,0)&amp;" m³/h","Vmaks "&amp;ROUND($K88,0)&amp;IF($L88=""," m³/h",", Vmin "&amp;ROUND($L88,0)&amp;" m³/h"))))</f>
        <v/>
      </c>
      <c r="S88" s="78" t="str">
        <f>IF('1. Prosjekteringsverktøy'!B91=Utelukk!$A$3,"",IF(Q88&lt;&gt;"",IF($P88="","","Artikkelnr: "&amp;$P88&amp;"     Spjeld dim "&amp;$O88),IF($P88="","","Artikkelnr: "&amp;$P88&amp;"     Spjeld dim Ø"&amp;$O88)))</f>
        <v/>
      </c>
    </row>
    <row r="89" spans="1:19" ht="15.6" x14ac:dyDescent="0.3">
      <c r="A89" s="267"/>
      <c r="B89" s="157"/>
      <c r="C89" s="210" t="str">
        <f>IF('1. Prosjekteringsverktøy'!B92=Utelukk!$A$3,"",IF('1. Prosjekteringsverktøy'!$C92="","",'1. Prosjekteringsverktøy'!$C92))</f>
        <v/>
      </c>
      <c r="D89" s="78" t="str">
        <f>IF('1. Prosjekteringsverktøy'!B92=Utelukk!$A$3,"",IF('1. Prosjekteringsverktøy'!$D92="","",'1. Prosjekteringsverktøy'!$D92))</f>
        <v/>
      </c>
      <c r="E89" s="78" t="str">
        <f>IF('1. Prosjekteringsverktøy'!B92=Utelukk!$A$3,"",IF(F89&lt;&gt;"",F89,IF(J89&lt;&gt;0,J89&amp;IF(I89&lt;&gt;0,", ","")&amp;I89&amp;IF(H89&lt;&gt;0,", adr. ","")&amp;H89,I89&amp;IF(H89&lt;&gt;0,", adr. ","")&amp;H89)))</f>
        <v/>
      </c>
      <c r="F89" s="154"/>
      <c r="G89" s="154"/>
      <c r="H89" s="162"/>
      <c r="I89" s="80"/>
      <c r="J89" s="77"/>
      <c r="K89" s="78" t="str">
        <f>IF(AND('1. Prosjekteringsverktøy'!$E92="",'1. Prosjekteringsverktøy'!$F92=""),"",IF(AND('1. Prosjekteringsverktøy'!$F92&lt;&gt;0,'1. Prosjekteringsverktøy'!$E92=""),VLOOKUP('1. Prosjekteringsverktøy'!$F92,'Dim, min og maks'!$A$2:$E$54,2,FALSE),IF('1. Prosjekteringsverktøy'!$E92="","",ROUND('1. Prosjekteringsverktøy'!$E92,0))))</f>
        <v/>
      </c>
      <c r="L89" s="79" t="str">
        <f>IFERROR(IF('1. Prosjekteringsverktøy'!$K92&lt;&gt;"",'1. Prosjekteringsverktøy'!$K92,'1. Prosjekteringsverktøy'!$J92),"Feil med Vmin")</f>
        <v/>
      </c>
      <c r="M89" s="91" t="str">
        <f>IF(OR($K89="",$O89="",O89="Bruk rektangulært"),"",($K89/(VLOOKUP($O89,'Dim, min og maks'!$A$2:$E$54,2,FALSE))))</f>
        <v/>
      </c>
      <c r="N89" s="91" t="str">
        <f>IFERROR(IF(OR($L89="",$O89=""),"",($L89/(VLOOKUP($O89,'Dim, min og maks'!$A$2:$E$54,2,FALSE)))),"")</f>
        <v/>
      </c>
      <c r="O89" s="92" t="str">
        <f>IF('1. Prosjekteringsverktøy'!G92&lt;&gt;0,'1. Prosjekteringsverktøy'!G92,IF('1. Prosjekteringsverktøy'!$F92="","",'1. Prosjekteringsverktøy'!$F92))</f>
        <v/>
      </c>
      <c r="P89" s="78" t="str">
        <f>IFERROR(IF($Q89&lt;&gt;0,$Q89,IF(OR($J89="",$O89=""),"",IF($J89=Motortype!$A$2,VLOOKUP($O89,Artikler!$B$1:$C$10,2,FALSE),IF($J89=Motortype!$A$3,VLOOKUP($O89,Artikler!$B$11:$C$19,2,FALSE),IF($J89=Motortype!$A$5,VLOOKUP($O89,Artikler!$B$20:$C$28,2,FALSE),IF($J89=Motortype!$A$4,VLOOKUP($O89,Artikler!$B$29:$C$37,2,FALSE),IF($J89=Motortype!$A$9,VLOOKUP($O89,Artikler!$B$38:$C$46,2,FALSE),IF($J89=Motortype!$A$8,VLOOKUP($O89,Artikler!$B$47:$C$55,2,FALSE),IF($J89=Motortype!$A$7,VLOOKUP($O89,Artikler!$B$56:$C$64,2,FALSE),IF($J89=Motortype!$A$6,VLOOKUP($O89,Artikler!$B$65:$C$73,2,FALSE),IF($J89=Motortype!$A$10,VLOOKUP($O89,Artikler!$B$74:$C$82,2,FALSE),IF($J89=Motortype!$A$11,VLOOKUP($O89,Artikler!$B$83:$C$91,2,FALSE),IF($J89=Motortype!$A$14,VLOOKUP($O89,Artikler!$B$92:$C$100,2,FALSE),IF($J89=Motortype!$A$13,VLOOKUP($O89,Artikler!$B$101:$C$109,2,FALSE),IF($J89=Motortype!$A$15,VLOOKUP($O89,Artikler!$B$110:$C$117,2,FALSE),IF($J89=Motortype!$A$12,VLOOKUP($O89,Artikler!$B$118:$C$126,2,FALSE),IF($J89=Motortype!$A$16,VLOOKUP('3. Bestillingsskjema'!$O89,Artikler!$B$127:$D$134,2,FALSE),"Feil motortype"))))))))))))))))),"Overstyr art.nr")</f>
        <v/>
      </c>
      <c r="Q89" s="80"/>
      <c r="R89" s="78" t="str">
        <f>IF('1. Prosjekteringsverktøy'!B92=Utelukk!$A$3,"",IF(AND(K89="",L89=""),"",IF($K89="","Vmin "&amp;ROUND($L89,0)&amp;" m³/h","Vmaks "&amp;ROUND($K89,0)&amp;IF($L89=""," m³/h",", Vmin "&amp;ROUND($L89,0)&amp;" m³/h"))))</f>
        <v/>
      </c>
      <c r="S89" s="78" t="str">
        <f>IF('1. Prosjekteringsverktøy'!B92=Utelukk!$A$3,"",IF(Q89&lt;&gt;"",IF($P89="","","Artikkelnr: "&amp;$P89&amp;"     Spjeld dim "&amp;$O89),IF($P89="","","Artikkelnr: "&amp;$P89&amp;"     Spjeld dim Ø"&amp;$O89)))</f>
        <v/>
      </c>
    </row>
    <row r="90" spans="1:19" ht="15.6" x14ac:dyDescent="0.3">
      <c r="A90" s="267"/>
      <c r="B90" s="157"/>
      <c r="C90" s="210" t="str">
        <f>IF('1. Prosjekteringsverktøy'!B93=Utelukk!$A$3,"",IF('1. Prosjekteringsverktøy'!$C93="","",'1. Prosjekteringsverktøy'!$C93))</f>
        <v/>
      </c>
      <c r="D90" s="78" t="str">
        <f>IF('1. Prosjekteringsverktøy'!B93=Utelukk!$A$3,"",IF('1. Prosjekteringsverktøy'!$D93="","",'1. Prosjekteringsverktøy'!$D93))</f>
        <v/>
      </c>
      <c r="E90" s="78" t="str">
        <f>IF('1. Prosjekteringsverktøy'!B93=Utelukk!$A$3,"",IF(F90&lt;&gt;"",F90,IF(J90&lt;&gt;0,J90&amp;IF(I90&lt;&gt;0,", ","")&amp;I90&amp;IF(H90&lt;&gt;0,", adr. ","")&amp;H90,I90&amp;IF(H90&lt;&gt;0,", adr. ","")&amp;H90)))</f>
        <v/>
      </c>
      <c r="F90" s="154"/>
      <c r="G90" s="154"/>
      <c r="H90" s="162"/>
      <c r="I90" s="80"/>
      <c r="J90" s="77"/>
      <c r="K90" s="78" t="str">
        <f>IF(AND('1. Prosjekteringsverktøy'!$E93="",'1. Prosjekteringsverktøy'!$F93=""),"",IF(AND('1. Prosjekteringsverktøy'!$F93&lt;&gt;0,'1. Prosjekteringsverktøy'!$E93=""),VLOOKUP('1. Prosjekteringsverktøy'!$F93,'Dim, min og maks'!$A$2:$E$54,2,FALSE),IF('1. Prosjekteringsverktøy'!$E93="","",ROUND('1. Prosjekteringsverktøy'!$E93,0))))</f>
        <v/>
      </c>
      <c r="L90" s="79" t="str">
        <f>IFERROR(IF('1. Prosjekteringsverktøy'!$K93&lt;&gt;"",'1. Prosjekteringsverktøy'!$K93,'1. Prosjekteringsverktøy'!$J93),"Feil med Vmin")</f>
        <v/>
      </c>
      <c r="M90" s="91" t="str">
        <f>IF(OR($K90="",$O90="",O90="Bruk rektangulært"),"",($K90/(VLOOKUP($O90,'Dim, min og maks'!$A$2:$E$54,2,FALSE))))</f>
        <v/>
      </c>
      <c r="N90" s="91" t="str">
        <f>IFERROR(IF(OR($L90="",$O90=""),"",($L90/(VLOOKUP($O90,'Dim, min og maks'!$A$2:$E$54,2,FALSE)))),"")</f>
        <v/>
      </c>
      <c r="O90" s="92" t="str">
        <f>IF('1. Prosjekteringsverktøy'!G93&lt;&gt;0,'1. Prosjekteringsverktøy'!G93,IF('1. Prosjekteringsverktøy'!$F93="","",'1. Prosjekteringsverktøy'!$F93))</f>
        <v/>
      </c>
      <c r="P90" s="78" t="str">
        <f>IFERROR(IF($Q90&lt;&gt;0,$Q90,IF(OR($J90="",$O90=""),"",IF($J90=Motortype!$A$2,VLOOKUP($O90,Artikler!$B$1:$C$10,2,FALSE),IF($J90=Motortype!$A$3,VLOOKUP($O90,Artikler!$B$11:$C$19,2,FALSE),IF($J90=Motortype!$A$5,VLOOKUP($O90,Artikler!$B$20:$C$28,2,FALSE),IF($J90=Motortype!$A$4,VLOOKUP($O90,Artikler!$B$29:$C$37,2,FALSE),IF($J90=Motortype!$A$9,VLOOKUP($O90,Artikler!$B$38:$C$46,2,FALSE),IF($J90=Motortype!$A$8,VLOOKUP($O90,Artikler!$B$47:$C$55,2,FALSE),IF($J90=Motortype!$A$7,VLOOKUP($O90,Artikler!$B$56:$C$64,2,FALSE),IF($J90=Motortype!$A$6,VLOOKUP($O90,Artikler!$B$65:$C$73,2,FALSE),IF($J90=Motortype!$A$10,VLOOKUP($O90,Artikler!$B$74:$C$82,2,FALSE),IF($J90=Motortype!$A$11,VLOOKUP($O90,Artikler!$B$83:$C$91,2,FALSE),IF($J90=Motortype!$A$14,VLOOKUP($O90,Artikler!$B$92:$C$100,2,FALSE),IF($J90=Motortype!$A$13,VLOOKUP($O90,Artikler!$B$101:$C$109,2,FALSE),IF($J90=Motortype!$A$15,VLOOKUP($O90,Artikler!$B$110:$C$117,2,FALSE),IF($J90=Motortype!$A$12,VLOOKUP($O90,Artikler!$B$118:$C$126,2,FALSE),IF($J90=Motortype!$A$16,VLOOKUP('3. Bestillingsskjema'!$O90,Artikler!$B$127:$D$134,2,FALSE),"Feil motortype"))))))))))))))))),"Overstyr art.nr")</f>
        <v/>
      </c>
      <c r="Q90" s="80"/>
      <c r="R90" s="78" t="str">
        <f>IF('1. Prosjekteringsverktøy'!B93=Utelukk!$A$3,"",IF(AND(K90="",L90=""),"",IF($K90="","Vmin "&amp;ROUND($L90,0)&amp;" m³/h","Vmaks "&amp;ROUND($K90,0)&amp;IF($L90=""," m³/h",", Vmin "&amp;ROUND($L90,0)&amp;" m³/h"))))</f>
        <v/>
      </c>
      <c r="S90" s="78" t="str">
        <f>IF('1. Prosjekteringsverktøy'!B93=Utelukk!$A$3,"",IF(Q90&lt;&gt;"",IF($P90="","","Artikkelnr: "&amp;$P90&amp;"     Spjeld dim "&amp;$O90),IF($P90="","","Artikkelnr: "&amp;$P90&amp;"     Spjeld dim Ø"&amp;$O90)))</f>
        <v/>
      </c>
    </row>
    <row r="91" spans="1:19" ht="15.6" x14ac:dyDescent="0.3">
      <c r="A91" s="267"/>
      <c r="B91" s="157"/>
      <c r="C91" s="210" t="str">
        <f>IF('1. Prosjekteringsverktøy'!B94=Utelukk!$A$3,"",IF('1. Prosjekteringsverktøy'!$C94="","",'1. Prosjekteringsverktøy'!$C94))</f>
        <v/>
      </c>
      <c r="D91" s="78" t="str">
        <f>IF('1. Prosjekteringsverktøy'!B94=Utelukk!$A$3,"",IF('1. Prosjekteringsverktøy'!$D94="","",'1. Prosjekteringsverktøy'!$D94))</f>
        <v/>
      </c>
      <c r="E91" s="78" t="str">
        <f>IF('1. Prosjekteringsverktøy'!B94=Utelukk!$A$3,"",IF(F91&lt;&gt;"",F91,IF(J91&lt;&gt;0,J91&amp;IF(I91&lt;&gt;0,", ","")&amp;I91&amp;IF(H91&lt;&gt;0,", adr. ","")&amp;H91,I91&amp;IF(H91&lt;&gt;0,", adr. ","")&amp;H91)))</f>
        <v/>
      </c>
      <c r="F91" s="154"/>
      <c r="G91" s="154"/>
      <c r="H91" s="162"/>
      <c r="I91" s="80"/>
      <c r="J91" s="77"/>
      <c r="K91" s="78" t="str">
        <f>IF(AND('1. Prosjekteringsverktøy'!$E94="",'1. Prosjekteringsverktøy'!$F94=""),"",IF(AND('1. Prosjekteringsverktøy'!$F94&lt;&gt;0,'1. Prosjekteringsverktøy'!$E94=""),VLOOKUP('1. Prosjekteringsverktøy'!$F94,'Dim, min og maks'!$A$2:$E$54,2,FALSE),IF('1. Prosjekteringsverktøy'!$E94="","",ROUND('1. Prosjekteringsverktøy'!$E94,0))))</f>
        <v/>
      </c>
      <c r="L91" s="79" t="str">
        <f>IFERROR(IF('1. Prosjekteringsverktøy'!$K94&lt;&gt;"",'1. Prosjekteringsverktøy'!$K94,'1. Prosjekteringsverktøy'!$J94),"Feil med Vmin")</f>
        <v/>
      </c>
      <c r="M91" s="91" t="str">
        <f>IF(OR($K91="",$O91="",O91="Bruk rektangulært"),"",($K91/(VLOOKUP($O91,'Dim, min og maks'!$A$2:$E$54,2,FALSE))))</f>
        <v/>
      </c>
      <c r="N91" s="91" t="str">
        <f>IFERROR(IF(OR($L91="",$O91=""),"",($L91/(VLOOKUP($O91,'Dim, min og maks'!$A$2:$E$54,2,FALSE)))),"")</f>
        <v/>
      </c>
      <c r="O91" s="92" t="str">
        <f>IF('1. Prosjekteringsverktøy'!G94&lt;&gt;0,'1. Prosjekteringsverktøy'!G94,IF('1. Prosjekteringsverktøy'!$F94="","",'1. Prosjekteringsverktøy'!$F94))</f>
        <v/>
      </c>
      <c r="P91" s="78" t="str">
        <f>IFERROR(IF($Q91&lt;&gt;0,$Q91,IF(OR($J91="",$O91=""),"",IF($J91=Motortype!$A$2,VLOOKUP($O91,Artikler!$B$1:$C$10,2,FALSE),IF($J91=Motortype!$A$3,VLOOKUP($O91,Artikler!$B$11:$C$19,2,FALSE),IF($J91=Motortype!$A$5,VLOOKUP($O91,Artikler!$B$20:$C$28,2,FALSE),IF($J91=Motortype!$A$4,VLOOKUP($O91,Artikler!$B$29:$C$37,2,FALSE),IF($J91=Motortype!$A$9,VLOOKUP($O91,Artikler!$B$38:$C$46,2,FALSE),IF($J91=Motortype!$A$8,VLOOKUP($O91,Artikler!$B$47:$C$55,2,FALSE),IF($J91=Motortype!$A$7,VLOOKUP($O91,Artikler!$B$56:$C$64,2,FALSE),IF($J91=Motortype!$A$6,VLOOKUP($O91,Artikler!$B$65:$C$73,2,FALSE),IF($J91=Motortype!$A$10,VLOOKUP($O91,Artikler!$B$74:$C$82,2,FALSE),IF($J91=Motortype!$A$11,VLOOKUP($O91,Artikler!$B$83:$C$91,2,FALSE),IF($J91=Motortype!$A$14,VLOOKUP($O91,Artikler!$B$92:$C$100,2,FALSE),IF($J91=Motortype!$A$13,VLOOKUP($O91,Artikler!$B$101:$C$109,2,FALSE),IF($J91=Motortype!$A$15,VLOOKUP($O91,Artikler!$B$110:$C$117,2,FALSE),IF($J91=Motortype!$A$12,VLOOKUP($O91,Artikler!$B$118:$C$126,2,FALSE),IF($J91=Motortype!$A$16,VLOOKUP('3. Bestillingsskjema'!$O91,Artikler!$B$127:$D$134,2,FALSE),"Feil motortype"))))))))))))))))),"Overstyr art.nr")</f>
        <v/>
      </c>
      <c r="Q91" s="80"/>
      <c r="R91" s="78" t="str">
        <f>IF('1. Prosjekteringsverktøy'!B94=Utelukk!$A$3,"",IF(AND(K91="",L91=""),"",IF($K91="","Vmin "&amp;ROUND($L91,0)&amp;" m³/h","Vmaks "&amp;ROUND($K91,0)&amp;IF($L91=""," m³/h",", Vmin "&amp;ROUND($L91,0)&amp;" m³/h"))))</f>
        <v/>
      </c>
      <c r="S91" s="78" t="str">
        <f>IF('1. Prosjekteringsverktøy'!B94=Utelukk!$A$3,"",IF(Q91&lt;&gt;"",IF($P91="","","Artikkelnr: "&amp;$P91&amp;"     Spjeld dim "&amp;$O91),IF($P91="","","Artikkelnr: "&amp;$P91&amp;"     Spjeld dim Ø"&amp;$O91)))</f>
        <v/>
      </c>
    </row>
    <row r="92" spans="1:19" ht="15.6" x14ac:dyDescent="0.3">
      <c r="A92" s="249" t="s">
        <v>332</v>
      </c>
      <c r="B92" s="157"/>
      <c r="C92" s="210" t="str">
        <f>IF('1. Prosjekteringsverktøy'!B95=Utelukk!$A$3,"",IF('1. Prosjekteringsverktøy'!$C95="","",'1. Prosjekteringsverktøy'!$C95))</f>
        <v/>
      </c>
      <c r="D92" s="78" t="str">
        <f>IF('1. Prosjekteringsverktøy'!B95=Utelukk!$A$3,"",IF('1. Prosjekteringsverktøy'!$D95="","",'1. Prosjekteringsverktøy'!$D95))</f>
        <v/>
      </c>
      <c r="E92" s="78" t="str">
        <f>IF('1. Prosjekteringsverktøy'!B95=Utelukk!$A$3,"",IF(F92&lt;&gt;"",F92,IF(J92&lt;&gt;0,J92&amp;IF(I92&lt;&gt;0,", ","")&amp;I92&amp;IF(H92&lt;&gt;0,", adr. ","")&amp;H92,I92&amp;IF(H92&lt;&gt;0,", adr. ","")&amp;H92)))</f>
        <v/>
      </c>
      <c r="F92" s="154"/>
      <c r="G92" s="154"/>
      <c r="H92" s="162"/>
      <c r="I92" s="80"/>
      <c r="J92" s="77"/>
      <c r="K92" s="78" t="str">
        <f>IF(AND('1. Prosjekteringsverktøy'!$E95="",'1. Prosjekteringsverktøy'!$F95=""),"",IF(AND('1. Prosjekteringsverktøy'!$F95&lt;&gt;0,'1. Prosjekteringsverktøy'!$E95=""),VLOOKUP('1. Prosjekteringsverktøy'!$F95,'Dim, min og maks'!$A$2:$E$54,2,FALSE),IF('1. Prosjekteringsverktøy'!$E95="","",ROUND('1. Prosjekteringsverktøy'!$E95,0))))</f>
        <v/>
      </c>
      <c r="L92" s="79" t="str">
        <f>IFERROR(IF('1. Prosjekteringsverktøy'!$K95&lt;&gt;"",'1. Prosjekteringsverktøy'!$K95,'1. Prosjekteringsverktøy'!$J95),"Feil med Vmin")</f>
        <v/>
      </c>
      <c r="M92" s="91" t="str">
        <f>IF(OR($K92="",$O92="",O92="Bruk rektangulært"),"",($K92/(VLOOKUP($O92,'Dim, min og maks'!$A$2:$E$54,2,FALSE))))</f>
        <v/>
      </c>
      <c r="N92" s="91" t="str">
        <f>IFERROR(IF(OR($L92="",$O92=""),"",($L92/(VLOOKUP($O92,'Dim, min og maks'!$A$2:$E$54,2,FALSE)))),"")</f>
        <v/>
      </c>
      <c r="O92" s="92" t="str">
        <f>IF('1. Prosjekteringsverktøy'!G95&lt;&gt;0,'1. Prosjekteringsverktøy'!G95,IF('1. Prosjekteringsverktøy'!$F95="","",'1. Prosjekteringsverktøy'!$F95))</f>
        <v/>
      </c>
      <c r="P92" s="78" t="str">
        <f>IFERROR(IF($Q92&lt;&gt;0,$Q92,IF(OR($J92="",$O92=""),"",IF($J92=Motortype!$A$2,VLOOKUP($O92,Artikler!$B$1:$C$10,2,FALSE),IF($J92=Motortype!$A$3,VLOOKUP($O92,Artikler!$B$11:$C$19,2,FALSE),IF($J92=Motortype!$A$5,VLOOKUP($O92,Artikler!$B$20:$C$28,2,FALSE),IF($J92=Motortype!$A$4,VLOOKUP($O92,Artikler!$B$29:$C$37,2,FALSE),IF($J92=Motortype!$A$9,VLOOKUP($O92,Artikler!$B$38:$C$46,2,FALSE),IF($J92=Motortype!$A$8,VLOOKUP($O92,Artikler!$B$47:$C$55,2,FALSE),IF($J92=Motortype!$A$7,VLOOKUP($O92,Artikler!$B$56:$C$64,2,FALSE),IF($J92=Motortype!$A$6,VLOOKUP($O92,Artikler!$B$65:$C$73,2,FALSE),IF($J92=Motortype!$A$10,VLOOKUP($O92,Artikler!$B$74:$C$82,2,FALSE),IF($J92=Motortype!$A$11,VLOOKUP($O92,Artikler!$B$83:$C$91,2,FALSE),IF($J92=Motortype!$A$14,VLOOKUP($O92,Artikler!$B$92:$C$100,2,FALSE),IF($J92=Motortype!$A$13,VLOOKUP($O92,Artikler!$B$101:$C$109,2,FALSE),IF($J92=Motortype!$A$15,VLOOKUP($O92,Artikler!$B$110:$C$117,2,FALSE),IF($J92=Motortype!$A$12,VLOOKUP($O92,Artikler!$B$118:$C$126,2,FALSE),IF($J92=Motortype!$A$16,VLOOKUP('3. Bestillingsskjema'!$O92,Artikler!$B$127:$D$134,2,FALSE),"Feil motortype"))))))))))))))))),"Overstyr art.nr")</f>
        <v/>
      </c>
      <c r="Q92" s="80"/>
      <c r="R92" s="78" t="str">
        <f>IF('1. Prosjekteringsverktøy'!B95=Utelukk!$A$3,"",IF(AND(K92="",L92=""),"",IF($K92="","Vmin "&amp;ROUND($L92,0)&amp;" m³/h","Vmaks "&amp;ROUND($K92,0)&amp;IF($L92=""," m³/h",", Vmin "&amp;ROUND($L92,0)&amp;" m³/h"))))</f>
        <v/>
      </c>
      <c r="S92" s="78" t="str">
        <f>IF('1. Prosjekteringsverktøy'!B95=Utelukk!$A$3,"",IF(Q92&lt;&gt;"",IF($P92="","","Artikkelnr: "&amp;$P92&amp;"     Spjeld dim "&amp;$O92),IF($P92="","","Artikkelnr: "&amp;$P92&amp;"     Spjeld dim Ø"&amp;$O92)))</f>
        <v/>
      </c>
    </row>
    <row r="93" spans="1:19" ht="15.6" x14ac:dyDescent="0.3">
      <c r="A93" s="246"/>
      <c r="B93" s="157"/>
      <c r="C93" s="210" t="str">
        <f>IF('1. Prosjekteringsverktøy'!B96=Utelukk!$A$3,"",IF('1. Prosjekteringsverktøy'!$C96="","",'1. Prosjekteringsverktøy'!$C96))</f>
        <v/>
      </c>
      <c r="D93" s="78" t="str">
        <f>IF('1. Prosjekteringsverktøy'!B96=Utelukk!$A$3,"",IF('1. Prosjekteringsverktøy'!$D96="","",'1. Prosjekteringsverktøy'!$D96))</f>
        <v/>
      </c>
      <c r="E93" s="78" t="str">
        <f>IF('1. Prosjekteringsverktøy'!B96=Utelukk!$A$3,"",IF(F93&lt;&gt;"",F93,IF(J93&lt;&gt;0,J93&amp;IF(I93&lt;&gt;0,", ","")&amp;I93&amp;IF(H93&lt;&gt;0,", adr. ","")&amp;H93,I93&amp;IF(H93&lt;&gt;0,", adr. ","")&amp;H93)))</f>
        <v/>
      </c>
      <c r="F93" s="154"/>
      <c r="G93" s="154"/>
      <c r="H93" s="162"/>
      <c r="I93" s="80"/>
      <c r="J93" s="77"/>
      <c r="K93" s="78" t="str">
        <f>IF(AND('1. Prosjekteringsverktøy'!$E96="",'1. Prosjekteringsverktøy'!$F96=""),"",IF(AND('1. Prosjekteringsverktøy'!$F96&lt;&gt;0,'1. Prosjekteringsverktøy'!$E96=""),VLOOKUP('1. Prosjekteringsverktøy'!$F96,'Dim, min og maks'!$A$2:$E$54,2,FALSE),IF('1. Prosjekteringsverktøy'!$E96="","",ROUND('1. Prosjekteringsverktøy'!$E96,0))))</f>
        <v/>
      </c>
      <c r="L93" s="79" t="str">
        <f>IFERROR(IF('1. Prosjekteringsverktøy'!$K96&lt;&gt;"",'1. Prosjekteringsverktøy'!$K96,'1. Prosjekteringsverktøy'!$J96),"Feil med Vmin")</f>
        <v/>
      </c>
      <c r="M93" s="91" t="str">
        <f>IF(OR($K93="",$O93="",O93="Bruk rektangulært"),"",($K93/(VLOOKUP($O93,'Dim, min og maks'!$A$2:$E$54,2,FALSE))))</f>
        <v/>
      </c>
      <c r="N93" s="91" t="str">
        <f>IFERROR(IF(OR($L93="",$O93=""),"",($L93/(VLOOKUP($O93,'Dim, min og maks'!$A$2:$E$54,2,FALSE)))),"")</f>
        <v/>
      </c>
      <c r="O93" s="92" t="str">
        <f>IF('1. Prosjekteringsverktøy'!G96&lt;&gt;0,'1. Prosjekteringsverktøy'!G96,IF('1. Prosjekteringsverktøy'!$F96="","",'1. Prosjekteringsverktøy'!$F96))</f>
        <v/>
      </c>
      <c r="P93" s="78" t="str">
        <f>IFERROR(IF($Q93&lt;&gt;0,$Q93,IF(OR($J93="",$O93=""),"",IF($J93=Motortype!$A$2,VLOOKUP($O93,Artikler!$B$1:$C$10,2,FALSE),IF($J93=Motortype!$A$3,VLOOKUP($O93,Artikler!$B$11:$C$19,2,FALSE),IF($J93=Motortype!$A$5,VLOOKUP($O93,Artikler!$B$20:$C$28,2,FALSE),IF($J93=Motortype!$A$4,VLOOKUP($O93,Artikler!$B$29:$C$37,2,FALSE),IF($J93=Motortype!$A$9,VLOOKUP($O93,Artikler!$B$38:$C$46,2,FALSE),IF($J93=Motortype!$A$8,VLOOKUP($O93,Artikler!$B$47:$C$55,2,FALSE),IF($J93=Motortype!$A$7,VLOOKUP($O93,Artikler!$B$56:$C$64,2,FALSE),IF($J93=Motortype!$A$6,VLOOKUP($O93,Artikler!$B$65:$C$73,2,FALSE),IF($J93=Motortype!$A$10,VLOOKUP($O93,Artikler!$B$74:$C$82,2,FALSE),IF($J93=Motortype!$A$11,VLOOKUP($O93,Artikler!$B$83:$C$91,2,FALSE),IF($J93=Motortype!$A$14,VLOOKUP($O93,Artikler!$B$92:$C$100,2,FALSE),IF($J93=Motortype!$A$13,VLOOKUP($O93,Artikler!$B$101:$C$109,2,FALSE),IF($J93=Motortype!$A$15,VLOOKUP($O93,Artikler!$B$110:$C$117,2,FALSE),IF($J93=Motortype!$A$12,VLOOKUP($O93,Artikler!$B$118:$C$126,2,FALSE),IF($J93=Motortype!$A$16,VLOOKUP('3. Bestillingsskjema'!$O93,Artikler!$B$127:$D$134,2,FALSE),"Feil motortype"))))))))))))))))),"Overstyr art.nr")</f>
        <v/>
      </c>
      <c r="Q93" s="80"/>
      <c r="R93" s="78" t="str">
        <f>IF('1. Prosjekteringsverktøy'!B96=Utelukk!$A$3,"",IF(AND(K93="",L93=""),"",IF($K93="","Vmin "&amp;ROUND($L93,0)&amp;" m³/h","Vmaks "&amp;ROUND($K93,0)&amp;IF($L93=""," m³/h",", Vmin "&amp;ROUND($L93,0)&amp;" m³/h"))))</f>
        <v/>
      </c>
      <c r="S93" s="78" t="str">
        <f>IF('1. Prosjekteringsverktøy'!B96=Utelukk!$A$3,"",IF(Q93&lt;&gt;"",IF($P93="","","Artikkelnr: "&amp;$P93&amp;"     Spjeld dim "&amp;$O93),IF($P93="","","Artikkelnr: "&amp;$P93&amp;"     Spjeld dim Ø"&amp;$O93)))</f>
        <v/>
      </c>
    </row>
    <row r="94" spans="1:19" ht="15.6" x14ac:dyDescent="0.3">
      <c r="A94" s="246"/>
      <c r="B94" s="157"/>
      <c r="C94" s="210" t="str">
        <f>IF('1. Prosjekteringsverktøy'!B97=Utelukk!$A$3,"",IF('1. Prosjekteringsverktøy'!$C97="","",'1. Prosjekteringsverktøy'!$C97))</f>
        <v/>
      </c>
      <c r="D94" s="78" t="str">
        <f>IF('1. Prosjekteringsverktøy'!B97=Utelukk!$A$3,"",IF('1. Prosjekteringsverktøy'!$D97="","",'1. Prosjekteringsverktøy'!$D97))</f>
        <v/>
      </c>
      <c r="E94" s="78" t="str">
        <f>IF('1. Prosjekteringsverktøy'!B97=Utelukk!$A$3,"",IF(F94&lt;&gt;"",F94,IF(J94&lt;&gt;0,J94&amp;IF(I94&lt;&gt;0,", ","")&amp;I94&amp;IF(H94&lt;&gt;0,", adr. ","")&amp;H94,I94&amp;IF(H94&lt;&gt;0,", adr. ","")&amp;H94)))</f>
        <v/>
      </c>
      <c r="F94" s="154"/>
      <c r="G94" s="154"/>
      <c r="H94" s="162"/>
      <c r="I94" s="80"/>
      <c r="J94" s="77"/>
      <c r="K94" s="78" t="str">
        <f>IF(AND('1. Prosjekteringsverktøy'!$E97="",'1. Prosjekteringsverktøy'!$F97=""),"",IF(AND('1. Prosjekteringsverktøy'!$F97&lt;&gt;0,'1. Prosjekteringsverktøy'!$E97=""),VLOOKUP('1. Prosjekteringsverktøy'!$F97,'Dim, min og maks'!$A$2:$E$54,2,FALSE),IF('1. Prosjekteringsverktøy'!$E97="","",ROUND('1. Prosjekteringsverktøy'!$E97,0))))</f>
        <v/>
      </c>
      <c r="L94" s="79" t="str">
        <f>IFERROR(IF('1. Prosjekteringsverktøy'!$K97&lt;&gt;"",'1. Prosjekteringsverktøy'!$K97,'1. Prosjekteringsverktøy'!$J97),"Feil med Vmin")</f>
        <v/>
      </c>
      <c r="M94" s="91" t="str">
        <f>IF(OR($K94="",$O94="",O94="Bruk rektangulært"),"",($K94/(VLOOKUP($O94,'Dim, min og maks'!$A$2:$E$54,2,FALSE))))</f>
        <v/>
      </c>
      <c r="N94" s="91" t="str">
        <f>IFERROR(IF(OR($L94="",$O94=""),"",($L94/(VLOOKUP($O94,'Dim, min og maks'!$A$2:$E$54,2,FALSE)))),"")</f>
        <v/>
      </c>
      <c r="O94" s="92" t="str">
        <f>IF('1. Prosjekteringsverktøy'!G97&lt;&gt;0,'1. Prosjekteringsverktøy'!G97,IF('1. Prosjekteringsverktøy'!$F97="","",'1. Prosjekteringsverktøy'!$F97))</f>
        <v/>
      </c>
      <c r="P94" s="78" t="str">
        <f>IFERROR(IF($Q94&lt;&gt;0,$Q94,IF(OR($J94="",$O94=""),"",IF($J94=Motortype!$A$2,VLOOKUP($O94,Artikler!$B$1:$C$10,2,FALSE),IF($J94=Motortype!$A$3,VLOOKUP($O94,Artikler!$B$11:$C$19,2,FALSE),IF($J94=Motortype!$A$5,VLOOKUP($O94,Artikler!$B$20:$C$28,2,FALSE),IF($J94=Motortype!$A$4,VLOOKUP($O94,Artikler!$B$29:$C$37,2,FALSE),IF($J94=Motortype!$A$9,VLOOKUP($O94,Artikler!$B$38:$C$46,2,FALSE),IF($J94=Motortype!$A$8,VLOOKUP($O94,Artikler!$B$47:$C$55,2,FALSE),IF($J94=Motortype!$A$7,VLOOKUP($O94,Artikler!$B$56:$C$64,2,FALSE),IF($J94=Motortype!$A$6,VLOOKUP($O94,Artikler!$B$65:$C$73,2,FALSE),IF($J94=Motortype!$A$10,VLOOKUP($O94,Artikler!$B$74:$C$82,2,FALSE),IF($J94=Motortype!$A$11,VLOOKUP($O94,Artikler!$B$83:$C$91,2,FALSE),IF($J94=Motortype!$A$14,VLOOKUP($O94,Artikler!$B$92:$C$100,2,FALSE),IF($J94=Motortype!$A$13,VLOOKUP($O94,Artikler!$B$101:$C$109,2,FALSE),IF($J94=Motortype!$A$15,VLOOKUP($O94,Artikler!$B$110:$C$117,2,FALSE),IF($J94=Motortype!$A$12,VLOOKUP($O94,Artikler!$B$118:$C$126,2,FALSE),IF($J94=Motortype!$A$16,VLOOKUP('3. Bestillingsskjema'!$O94,Artikler!$B$127:$D$134,2,FALSE),"Feil motortype"))))))))))))))))),"Overstyr art.nr")</f>
        <v/>
      </c>
      <c r="Q94" s="80"/>
      <c r="R94" s="78" t="str">
        <f>IF('1. Prosjekteringsverktøy'!B97=Utelukk!$A$3,"",IF(AND(K94="",L94=""),"",IF($K94="","Vmin "&amp;ROUND($L94,0)&amp;" m³/h","Vmaks "&amp;ROUND($K94,0)&amp;IF($L94=""," m³/h",", Vmin "&amp;ROUND($L94,0)&amp;" m³/h"))))</f>
        <v/>
      </c>
      <c r="S94" s="78" t="str">
        <f>IF('1. Prosjekteringsverktøy'!B97=Utelukk!$A$3,"",IF(Q94&lt;&gt;"",IF($P94="","","Artikkelnr: "&amp;$P94&amp;"     Spjeld dim "&amp;$O94),IF($P94="","","Artikkelnr: "&amp;$P94&amp;"     Spjeld dim Ø"&amp;$O94)))</f>
        <v/>
      </c>
    </row>
    <row r="95" spans="1:19" ht="15.6" x14ac:dyDescent="0.3">
      <c r="A95" s="246"/>
      <c r="B95" s="157"/>
      <c r="C95" s="210" t="str">
        <f>IF('1. Prosjekteringsverktøy'!B98=Utelukk!$A$3,"",IF('1. Prosjekteringsverktøy'!$C98="","",'1. Prosjekteringsverktøy'!$C98))</f>
        <v/>
      </c>
      <c r="D95" s="78" t="str">
        <f>IF('1. Prosjekteringsverktøy'!B98=Utelukk!$A$3,"",IF('1. Prosjekteringsverktøy'!$D98="","",'1. Prosjekteringsverktøy'!$D98))</f>
        <v/>
      </c>
      <c r="E95" s="78" t="str">
        <f>IF('1. Prosjekteringsverktøy'!B98=Utelukk!$A$3,"",IF(F95&lt;&gt;"",F95,IF(J95&lt;&gt;0,J95&amp;IF(I95&lt;&gt;0,", ","")&amp;I95&amp;IF(H95&lt;&gt;0,", adr. ","")&amp;H95,I95&amp;IF(H95&lt;&gt;0,", adr. ","")&amp;H95)))</f>
        <v/>
      </c>
      <c r="F95" s="154"/>
      <c r="G95" s="154"/>
      <c r="H95" s="162"/>
      <c r="I95" s="80"/>
      <c r="J95" s="77"/>
      <c r="K95" s="78" t="str">
        <f>IF(AND('1. Prosjekteringsverktøy'!$E98="",'1. Prosjekteringsverktøy'!$F98=""),"",IF(AND('1. Prosjekteringsverktøy'!$F98&lt;&gt;0,'1. Prosjekteringsverktøy'!$E98=""),VLOOKUP('1. Prosjekteringsverktøy'!$F98,'Dim, min og maks'!$A$2:$E$54,2,FALSE),IF('1. Prosjekteringsverktøy'!$E98="","",ROUND('1. Prosjekteringsverktøy'!$E98,0))))</f>
        <v/>
      </c>
      <c r="L95" s="79" t="str">
        <f>IFERROR(IF('1. Prosjekteringsverktøy'!$K98&lt;&gt;"",'1. Prosjekteringsverktøy'!$K98,'1. Prosjekteringsverktøy'!$J98),"Feil med Vmin")</f>
        <v/>
      </c>
      <c r="M95" s="91" t="str">
        <f>IF(OR($K95="",$O95="",O95="Bruk rektangulært"),"",($K95/(VLOOKUP($O95,'Dim, min og maks'!$A$2:$E$54,2,FALSE))))</f>
        <v/>
      </c>
      <c r="N95" s="91" t="str">
        <f>IFERROR(IF(OR($L95="",$O95=""),"",($L95/(VLOOKUP($O95,'Dim, min og maks'!$A$2:$E$54,2,FALSE)))),"")</f>
        <v/>
      </c>
      <c r="O95" s="92" t="str">
        <f>IF('1. Prosjekteringsverktøy'!G98&lt;&gt;0,'1. Prosjekteringsverktøy'!G98,IF('1. Prosjekteringsverktøy'!$F98="","",'1. Prosjekteringsverktøy'!$F98))</f>
        <v/>
      </c>
      <c r="P95" s="78" t="str">
        <f>IFERROR(IF($Q95&lt;&gt;0,$Q95,IF(OR($J95="",$O95=""),"",IF($J95=Motortype!$A$2,VLOOKUP($O95,Artikler!$B$1:$C$10,2,FALSE),IF($J95=Motortype!$A$3,VLOOKUP($O95,Artikler!$B$11:$C$19,2,FALSE),IF($J95=Motortype!$A$5,VLOOKUP($O95,Artikler!$B$20:$C$28,2,FALSE),IF($J95=Motortype!$A$4,VLOOKUP($O95,Artikler!$B$29:$C$37,2,FALSE),IF($J95=Motortype!$A$9,VLOOKUP($O95,Artikler!$B$38:$C$46,2,FALSE),IF($J95=Motortype!$A$8,VLOOKUP($O95,Artikler!$B$47:$C$55,2,FALSE),IF($J95=Motortype!$A$7,VLOOKUP($O95,Artikler!$B$56:$C$64,2,FALSE),IF($J95=Motortype!$A$6,VLOOKUP($O95,Artikler!$B$65:$C$73,2,FALSE),IF($J95=Motortype!$A$10,VLOOKUP($O95,Artikler!$B$74:$C$82,2,FALSE),IF($J95=Motortype!$A$11,VLOOKUP($O95,Artikler!$B$83:$C$91,2,FALSE),IF($J95=Motortype!$A$14,VLOOKUP($O95,Artikler!$B$92:$C$100,2,FALSE),IF($J95=Motortype!$A$13,VLOOKUP($O95,Artikler!$B$101:$C$109,2,FALSE),IF($J95=Motortype!$A$15,VLOOKUP($O95,Artikler!$B$110:$C$117,2,FALSE),IF($J95=Motortype!$A$12,VLOOKUP($O95,Artikler!$B$118:$C$126,2,FALSE),IF($J95=Motortype!$A$16,VLOOKUP('3. Bestillingsskjema'!$O95,Artikler!$B$127:$D$134,2,FALSE),"Feil motortype"))))))))))))))))),"Overstyr art.nr")</f>
        <v/>
      </c>
      <c r="Q95" s="80"/>
      <c r="R95" s="78" t="str">
        <f>IF('1. Prosjekteringsverktøy'!B98=Utelukk!$A$3,"",IF(AND(K95="",L95=""),"",IF($K95="","Vmin "&amp;ROUND($L95,0)&amp;" m³/h","Vmaks "&amp;ROUND($K95,0)&amp;IF($L95=""," m³/h",", Vmin "&amp;ROUND($L95,0)&amp;" m³/h"))))</f>
        <v/>
      </c>
      <c r="S95" s="78" t="str">
        <f>IF('1. Prosjekteringsverktøy'!B98=Utelukk!$A$3,"",IF(Q95&lt;&gt;"",IF($P95="","","Artikkelnr: "&amp;$P95&amp;"     Spjeld dim "&amp;$O95),IF($P95="","","Artikkelnr: "&amp;$P95&amp;"     Spjeld dim Ø"&amp;$O95)))</f>
        <v/>
      </c>
    </row>
    <row r="96" spans="1:19" ht="15.6" x14ac:dyDescent="0.3">
      <c r="A96" s="246"/>
      <c r="B96" s="157"/>
      <c r="C96" s="210" t="str">
        <f>IF('1. Prosjekteringsverktøy'!B99=Utelukk!$A$3,"",IF('1. Prosjekteringsverktøy'!$C99="","",'1. Prosjekteringsverktøy'!$C99))</f>
        <v/>
      </c>
      <c r="D96" s="78" t="str">
        <f>IF('1. Prosjekteringsverktøy'!B99=Utelukk!$A$3,"",IF('1. Prosjekteringsverktøy'!$D99="","",'1. Prosjekteringsverktøy'!$D99))</f>
        <v/>
      </c>
      <c r="E96" s="78" t="str">
        <f>IF('1. Prosjekteringsverktøy'!B99=Utelukk!$A$3,"",IF(F96&lt;&gt;"",F96,IF(J96&lt;&gt;0,J96&amp;IF(I96&lt;&gt;0,", ","")&amp;I96&amp;IF(H96&lt;&gt;0,", adr. ","")&amp;H96,I96&amp;IF(H96&lt;&gt;0,", adr. ","")&amp;H96)))</f>
        <v/>
      </c>
      <c r="F96" s="154"/>
      <c r="G96" s="154"/>
      <c r="H96" s="162"/>
      <c r="I96" s="80"/>
      <c r="J96" s="77"/>
      <c r="K96" s="78" t="str">
        <f>IF(AND('1. Prosjekteringsverktøy'!$E99="",'1. Prosjekteringsverktøy'!$F99=""),"",IF(AND('1. Prosjekteringsverktøy'!$F99&lt;&gt;0,'1. Prosjekteringsverktøy'!$E99=""),VLOOKUP('1. Prosjekteringsverktøy'!$F99,'Dim, min og maks'!$A$2:$E$54,2,FALSE),IF('1. Prosjekteringsverktøy'!$E99="","",ROUND('1. Prosjekteringsverktøy'!$E99,0))))</f>
        <v/>
      </c>
      <c r="L96" s="79" t="str">
        <f>IFERROR(IF('1. Prosjekteringsverktøy'!$K99&lt;&gt;"",'1. Prosjekteringsverktøy'!$K99,'1. Prosjekteringsverktøy'!$J99),"Feil med Vmin")</f>
        <v/>
      </c>
      <c r="M96" s="91" t="str">
        <f>IF(OR($K96="",$O96="",O96="Bruk rektangulært"),"",($K96/(VLOOKUP($O96,'Dim, min og maks'!$A$2:$E$54,2,FALSE))))</f>
        <v/>
      </c>
      <c r="N96" s="91" t="str">
        <f>IFERROR(IF(OR($L96="",$O96=""),"",($L96/(VLOOKUP($O96,'Dim, min og maks'!$A$2:$E$54,2,FALSE)))),"")</f>
        <v/>
      </c>
      <c r="O96" s="92" t="str">
        <f>IF('1. Prosjekteringsverktøy'!G99&lt;&gt;0,'1. Prosjekteringsverktøy'!G99,IF('1. Prosjekteringsverktøy'!$F99="","",'1. Prosjekteringsverktøy'!$F99))</f>
        <v/>
      </c>
      <c r="P96" s="78" t="str">
        <f>IFERROR(IF($Q96&lt;&gt;0,$Q96,IF(OR($J96="",$O96=""),"",IF($J96=Motortype!$A$2,VLOOKUP($O96,Artikler!$B$1:$C$10,2,FALSE),IF($J96=Motortype!$A$3,VLOOKUP($O96,Artikler!$B$11:$C$19,2,FALSE),IF($J96=Motortype!$A$5,VLOOKUP($O96,Artikler!$B$20:$C$28,2,FALSE),IF($J96=Motortype!$A$4,VLOOKUP($O96,Artikler!$B$29:$C$37,2,FALSE),IF($J96=Motortype!$A$9,VLOOKUP($O96,Artikler!$B$38:$C$46,2,FALSE),IF($J96=Motortype!$A$8,VLOOKUP($O96,Artikler!$B$47:$C$55,2,FALSE),IF($J96=Motortype!$A$7,VLOOKUP($O96,Artikler!$B$56:$C$64,2,FALSE),IF($J96=Motortype!$A$6,VLOOKUP($O96,Artikler!$B$65:$C$73,2,FALSE),IF($J96=Motortype!$A$10,VLOOKUP($O96,Artikler!$B$74:$C$82,2,FALSE),IF($J96=Motortype!$A$11,VLOOKUP($O96,Artikler!$B$83:$C$91,2,FALSE),IF($J96=Motortype!$A$14,VLOOKUP($O96,Artikler!$B$92:$C$100,2,FALSE),IF($J96=Motortype!$A$13,VLOOKUP($O96,Artikler!$B$101:$C$109,2,FALSE),IF($J96=Motortype!$A$15,VLOOKUP($O96,Artikler!$B$110:$C$117,2,FALSE),IF($J96=Motortype!$A$12,VLOOKUP($O96,Artikler!$B$118:$C$126,2,FALSE),IF($J96=Motortype!$A$16,VLOOKUP('3. Bestillingsskjema'!$O96,Artikler!$B$127:$D$134,2,FALSE),"Feil motortype"))))))))))))))))),"Overstyr art.nr")</f>
        <v/>
      </c>
      <c r="Q96" s="80"/>
      <c r="R96" s="78" t="str">
        <f>IF('1. Prosjekteringsverktøy'!B99=Utelukk!$A$3,"",IF(AND(K96="",L96=""),"",IF($K96="","Vmin "&amp;ROUND($L96,0)&amp;" m³/h","Vmaks "&amp;ROUND($K96,0)&amp;IF($L96=""," m³/h",", Vmin "&amp;ROUND($L96,0)&amp;" m³/h"))))</f>
        <v/>
      </c>
      <c r="S96" s="78" t="str">
        <f>IF('1. Prosjekteringsverktøy'!B99=Utelukk!$A$3,"",IF(Q96&lt;&gt;"",IF($P96="","","Artikkelnr: "&amp;$P96&amp;"     Spjeld dim "&amp;$O96),IF($P96="","","Artikkelnr: "&amp;$P96&amp;"     Spjeld dim Ø"&amp;$O96)))</f>
        <v/>
      </c>
    </row>
    <row r="97" spans="1:19" ht="15.6" x14ac:dyDescent="0.3">
      <c r="A97" s="246"/>
      <c r="B97" s="157"/>
      <c r="C97" s="210" t="str">
        <f>IF('1. Prosjekteringsverktøy'!B100=Utelukk!$A$3,"",IF('1. Prosjekteringsverktøy'!$C100="","",'1. Prosjekteringsverktøy'!$C100))</f>
        <v/>
      </c>
      <c r="D97" s="78" t="str">
        <f>IF('1. Prosjekteringsverktøy'!B100=Utelukk!$A$3,"",IF('1. Prosjekteringsverktøy'!$D100="","",'1. Prosjekteringsverktøy'!$D100))</f>
        <v/>
      </c>
      <c r="E97" s="78" t="str">
        <f>IF('1. Prosjekteringsverktøy'!B100=Utelukk!$A$3,"",IF(F97&lt;&gt;"",F97,IF(J97&lt;&gt;0,J97&amp;IF(I97&lt;&gt;0,", ","")&amp;I97&amp;IF(H97&lt;&gt;0,", adr. ","")&amp;H97,I97&amp;IF(H97&lt;&gt;0,", adr. ","")&amp;H97)))</f>
        <v/>
      </c>
      <c r="F97" s="154"/>
      <c r="G97" s="154"/>
      <c r="H97" s="162"/>
      <c r="I97" s="80"/>
      <c r="J97" s="77"/>
      <c r="K97" s="78" t="str">
        <f>IF(AND('1. Prosjekteringsverktøy'!$E100="",'1. Prosjekteringsverktøy'!$F100=""),"",IF(AND('1. Prosjekteringsverktøy'!$F100&lt;&gt;0,'1. Prosjekteringsverktøy'!$E100=""),VLOOKUP('1. Prosjekteringsverktøy'!$F100,'Dim, min og maks'!$A$2:$E$54,2,FALSE),IF('1. Prosjekteringsverktøy'!$E100="","",ROUND('1. Prosjekteringsverktøy'!$E100,0))))</f>
        <v/>
      </c>
      <c r="L97" s="79" t="str">
        <f>IFERROR(IF('1. Prosjekteringsverktøy'!$K100&lt;&gt;"",'1. Prosjekteringsverktøy'!$K100,'1. Prosjekteringsverktøy'!$J100),"Feil med Vmin")</f>
        <v/>
      </c>
      <c r="M97" s="91" t="str">
        <f>IF(OR($K97="",$O97="",O97="Bruk rektangulært"),"",($K97/(VLOOKUP($O97,'Dim, min og maks'!$A$2:$E$54,2,FALSE))))</f>
        <v/>
      </c>
      <c r="N97" s="91" t="str">
        <f>IFERROR(IF(OR($L97="",$O97=""),"",($L97/(VLOOKUP($O97,'Dim, min og maks'!$A$2:$E$54,2,FALSE)))),"")</f>
        <v/>
      </c>
      <c r="O97" s="92" t="str">
        <f>IF('1. Prosjekteringsverktøy'!G100&lt;&gt;0,'1. Prosjekteringsverktøy'!G100,IF('1. Prosjekteringsverktøy'!$F100="","",'1. Prosjekteringsverktøy'!$F100))</f>
        <v/>
      </c>
      <c r="P97" s="78" t="str">
        <f>IFERROR(IF($Q97&lt;&gt;0,$Q97,IF(OR($J97="",$O97=""),"",IF($J97=Motortype!$A$2,VLOOKUP($O97,Artikler!$B$1:$C$10,2,FALSE),IF($J97=Motortype!$A$3,VLOOKUP($O97,Artikler!$B$11:$C$19,2,FALSE),IF($J97=Motortype!$A$5,VLOOKUP($O97,Artikler!$B$20:$C$28,2,FALSE),IF($J97=Motortype!$A$4,VLOOKUP($O97,Artikler!$B$29:$C$37,2,FALSE),IF($J97=Motortype!$A$9,VLOOKUP($O97,Artikler!$B$38:$C$46,2,FALSE),IF($J97=Motortype!$A$8,VLOOKUP($O97,Artikler!$B$47:$C$55,2,FALSE),IF($J97=Motortype!$A$7,VLOOKUP($O97,Artikler!$B$56:$C$64,2,FALSE),IF($J97=Motortype!$A$6,VLOOKUP($O97,Artikler!$B$65:$C$73,2,FALSE),IF($J97=Motortype!$A$10,VLOOKUP($O97,Artikler!$B$74:$C$82,2,FALSE),IF($J97=Motortype!$A$11,VLOOKUP($O97,Artikler!$B$83:$C$91,2,FALSE),IF($J97=Motortype!$A$14,VLOOKUP($O97,Artikler!$B$92:$C$100,2,FALSE),IF($J97=Motortype!$A$13,VLOOKUP($O97,Artikler!$B$101:$C$109,2,FALSE),IF($J97=Motortype!$A$15,VLOOKUP($O97,Artikler!$B$110:$C$117,2,FALSE),IF($J97=Motortype!$A$12,VLOOKUP($O97,Artikler!$B$118:$C$126,2,FALSE),IF($J97=Motortype!$A$16,VLOOKUP('3. Bestillingsskjema'!$O97,Artikler!$B$127:$D$134,2,FALSE),"Feil motortype"))))))))))))))))),"Overstyr art.nr")</f>
        <v/>
      </c>
      <c r="Q97" s="80"/>
      <c r="R97" s="78" t="str">
        <f>IF('1. Prosjekteringsverktøy'!B100=Utelukk!$A$3,"",IF(AND(K97="",L97=""),"",IF($K97="","Vmin "&amp;ROUND($L97,0)&amp;" m³/h","Vmaks "&amp;ROUND($K97,0)&amp;IF($L97=""," m³/h",", Vmin "&amp;ROUND($L97,0)&amp;" m³/h"))))</f>
        <v/>
      </c>
      <c r="S97" s="78" t="str">
        <f>IF('1. Prosjekteringsverktøy'!B100=Utelukk!$A$3,"",IF(Q97&lt;&gt;"",IF($P97="","","Artikkelnr: "&amp;$P97&amp;"     Spjeld dim "&amp;$O97),IF($P97="","","Artikkelnr: "&amp;$P97&amp;"     Spjeld dim Ø"&amp;$O97)))</f>
        <v/>
      </c>
    </row>
    <row r="98" spans="1:19" ht="15.6" x14ac:dyDescent="0.3">
      <c r="A98" s="246"/>
      <c r="B98" s="157"/>
      <c r="C98" s="210" t="str">
        <f>IF('1. Prosjekteringsverktøy'!B101=Utelukk!$A$3,"",IF('1. Prosjekteringsverktøy'!$C101="","",'1. Prosjekteringsverktøy'!$C101))</f>
        <v/>
      </c>
      <c r="D98" s="78" t="str">
        <f>IF('1. Prosjekteringsverktøy'!B101=Utelukk!$A$3,"",IF('1. Prosjekteringsverktøy'!$D101="","",'1. Prosjekteringsverktøy'!$D101))</f>
        <v/>
      </c>
      <c r="E98" s="78" t="str">
        <f>IF('1. Prosjekteringsverktøy'!B101=Utelukk!$A$3,"",IF(F98&lt;&gt;"",F98,IF(J98&lt;&gt;0,J98&amp;IF(I98&lt;&gt;0,", ","")&amp;I98&amp;IF(H98&lt;&gt;0,", adr. ","")&amp;H98,I98&amp;IF(H98&lt;&gt;0,", adr. ","")&amp;H98)))</f>
        <v/>
      </c>
      <c r="F98" s="154"/>
      <c r="G98" s="154"/>
      <c r="H98" s="162"/>
      <c r="I98" s="80"/>
      <c r="J98" s="77"/>
      <c r="K98" s="78" t="str">
        <f>IF(AND('1. Prosjekteringsverktøy'!$E101="",'1. Prosjekteringsverktøy'!$F101=""),"",IF(AND('1. Prosjekteringsverktøy'!$F101&lt;&gt;0,'1. Prosjekteringsverktøy'!$E101=""),VLOOKUP('1. Prosjekteringsverktøy'!$F101,'Dim, min og maks'!$A$2:$E$54,2,FALSE),IF('1. Prosjekteringsverktøy'!$E101="","",ROUND('1. Prosjekteringsverktøy'!$E101,0))))</f>
        <v/>
      </c>
      <c r="L98" s="79" t="str">
        <f>IFERROR(IF('1. Prosjekteringsverktøy'!$K101&lt;&gt;"",'1. Prosjekteringsverktøy'!$K101,'1. Prosjekteringsverktøy'!$J101),"Feil med Vmin")</f>
        <v/>
      </c>
      <c r="M98" s="91" t="str">
        <f>IF(OR($K98="",$O98="",O98="Bruk rektangulært"),"",($K98/(VLOOKUP($O98,'Dim, min og maks'!$A$2:$E$54,2,FALSE))))</f>
        <v/>
      </c>
      <c r="N98" s="91" t="str">
        <f>IFERROR(IF(OR($L98="",$O98=""),"",($L98/(VLOOKUP($O98,'Dim, min og maks'!$A$2:$E$54,2,FALSE)))),"")</f>
        <v/>
      </c>
      <c r="O98" s="92" t="str">
        <f>IF('1. Prosjekteringsverktøy'!G101&lt;&gt;0,'1. Prosjekteringsverktøy'!G101,IF('1. Prosjekteringsverktøy'!$F101="","",'1. Prosjekteringsverktøy'!$F101))</f>
        <v/>
      </c>
      <c r="P98" s="78" t="str">
        <f>IFERROR(IF($Q98&lt;&gt;0,$Q98,IF(OR($J98="",$O98=""),"",IF($J98=Motortype!$A$2,VLOOKUP($O98,Artikler!$B$1:$C$10,2,FALSE),IF($J98=Motortype!$A$3,VLOOKUP($O98,Artikler!$B$11:$C$19,2,FALSE),IF($J98=Motortype!$A$5,VLOOKUP($O98,Artikler!$B$20:$C$28,2,FALSE),IF($J98=Motortype!$A$4,VLOOKUP($O98,Artikler!$B$29:$C$37,2,FALSE),IF($J98=Motortype!$A$9,VLOOKUP($O98,Artikler!$B$38:$C$46,2,FALSE),IF($J98=Motortype!$A$8,VLOOKUP($O98,Artikler!$B$47:$C$55,2,FALSE),IF($J98=Motortype!$A$7,VLOOKUP($O98,Artikler!$B$56:$C$64,2,FALSE),IF($J98=Motortype!$A$6,VLOOKUP($O98,Artikler!$B$65:$C$73,2,FALSE),IF($J98=Motortype!$A$10,VLOOKUP($O98,Artikler!$B$74:$C$82,2,FALSE),IF($J98=Motortype!$A$11,VLOOKUP($O98,Artikler!$B$83:$C$91,2,FALSE),IF($J98=Motortype!$A$14,VLOOKUP($O98,Artikler!$B$92:$C$100,2,FALSE),IF($J98=Motortype!$A$13,VLOOKUP($O98,Artikler!$B$101:$C$109,2,FALSE),IF($J98=Motortype!$A$15,VLOOKUP($O98,Artikler!$B$110:$C$117,2,FALSE),IF($J98=Motortype!$A$12,VLOOKUP($O98,Artikler!$B$118:$C$126,2,FALSE),IF($J98=Motortype!$A$16,VLOOKUP('3. Bestillingsskjema'!$O98,Artikler!$B$127:$D$134,2,FALSE),"Feil motortype"))))))))))))))))),"Overstyr art.nr")</f>
        <v/>
      </c>
      <c r="Q98" s="80"/>
      <c r="R98" s="78" t="str">
        <f>IF('1. Prosjekteringsverktøy'!B101=Utelukk!$A$3,"",IF(AND(K98="",L98=""),"",IF($K98="","Vmin "&amp;ROUND($L98,0)&amp;" m³/h","Vmaks "&amp;ROUND($K98,0)&amp;IF($L98=""," m³/h",", Vmin "&amp;ROUND($L98,0)&amp;" m³/h"))))</f>
        <v/>
      </c>
      <c r="S98" s="78" t="str">
        <f>IF('1. Prosjekteringsverktøy'!B101=Utelukk!$A$3,"",IF(Q98&lt;&gt;"",IF($P98="","","Artikkelnr: "&amp;$P98&amp;"     Spjeld dim "&amp;$O98),IF($P98="","","Artikkelnr: "&amp;$P98&amp;"     Spjeld dim Ø"&amp;$O98)))</f>
        <v/>
      </c>
    </row>
    <row r="99" spans="1:19" ht="15.6" x14ac:dyDescent="0.3">
      <c r="A99" s="249" t="s">
        <v>333</v>
      </c>
      <c r="B99" s="157"/>
      <c r="C99" s="210" t="str">
        <f>IF('1. Prosjekteringsverktøy'!B102=Utelukk!$A$3,"",IF('1. Prosjekteringsverktøy'!$C102="","",'1. Prosjekteringsverktøy'!$C102))</f>
        <v/>
      </c>
      <c r="D99" s="78" t="str">
        <f>IF('1. Prosjekteringsverktøy'!B102=Utelukk!$A$3,"",IF('1. Prosjekteringsverktøy'!$D102="","",'1. Prosjekteringsverktøy'!$D102))</f>
        <v/>
      </c>
      <c r="E99" s="78" t="str">
        <f>IF('1. Prosjekteringsverktøy'!B102=Utelukk!$A$3,"",IF(F99&lt;&gt;"",F99,IF(J99&lt;&gt;0,J99&amp;IF(I99&lt;&gt;0,", ","")&amp;I99&amp;IF(H99&lt;&gt;0,", adr. ","")&amp;H99,I99&amp;IF(H99&lt;&gt;0,", adr. ","")&amp;H99)))</f>
        <v/>
      </c>
      <c r="F99" s="154"/>
      <c r="G99" s="154"/>
      <c r="H99" s="162"/>
      <c r="I99" s="80"/>
      <c r="J99" s="77"/>
      <c r="K99" s="78" t="str">
        <f>IF(AND('1. Prosjekteringsverktøy'!$E102="",'1. Prosjekteringsverktøy'!$F102=""),"",IF(AND('1. Prosjekteringsverktøy'!$F102&lt;&gt;0,'1. Prosjekteringsverktøy'!$E102=""),VLOOKUP('1. Prosjekteringsverktøy'!$F102,'Dim, min og maks'!$A$2:$E$54,2,FALSE),IF('1. Prosjekteringsverktøy'!$E102="","",ROUND('1. Prosjekteringsverktøy'!$E102,0))))</f>
        <v/>
      </c>
      <c r="L99" s="79" t="str">
        <f>IFERROR(IF('1. Prosjekteringsverktøy'!$K102&lt;&gt;"",'1. Prosjekteringsverktøy'!$K102,'1. Prosjekteringsverktøy'!$J102),"Feil med Vmin")</f>
        <v/>
      </c>
      <c r="M99" s="91" t="str">
        <f>IF(OR($K99="",$O99="",O99="Bruk rektangulært"),"",($K99/(VLOOKUP($O99,'Dim, min og maks'!$A$2:$E$54,2,FALSE))))</f>
        <v/>
      </c>
      <c r="N99" s="91" t="str">
        <f>IFERROR(IF(OR($L99="",$O99=""),"",($L99/(VLOOKUP($O99,'Dim, min og maks'!$A$2:$E$54,2,FALSE)))),"")</f>
        <v/>
      </c>
      <c r="O99" s="92" t="str">
        <f>IF('1. Prosjekteringsverktøy'!G102&lt;&gt;0,'1. Prosjekteringsverktøy'!G102,IF('1. Prosjekteringsverktøy'!$F102="","",'1. Prosjekteringsverktøy'!$F102))</f>
        <v/>
      </c>
      <c r="P99" s="78" t="str">
        <f>IFERROR(IF($Q99&lt;&gt;0,$Q99,IF(OR($J99="",$O99=""),"",IF($J99=Motortype!$A$2,VLOOKUP($O99,Artikler!$B$1:$C$10,2,FALSE),IF($J99=Motortype!$A$3,VLOOKUP($O99,Artikler!$B$11:$C$19,2,FALSE),IF($J99=Motortype!$A$5,VLOOKUP($O99,Artikler!$B$20:$C$28,2,FALSE),IF($J99=Motortype!$A$4,VLOOKUP($O99,Artikler!$B$29:$C$37,2,FALSE),IF($J99=Motortype!$A$9,VLOOKUP($O99,Artikler!$B$38:$C$46,2,FALSE),IF($J99=Motortype!$A$8,VLOOKUP($O99,Artikler!$B$47:$C$55,2,FALSE),IF($J99=Motortype!$A$7,VLOOKUP($O99,Artikler!$B$56:$C$64,2,FALSE),IF($J99=Motortype!$A$6,VLOOKUP($O99,Artikler!$B$65:$C$73,2,FALSE),IF($J99=Motortype!$A$10,VLOOKUP($O99,Artikler!$B$74:$C$82,2,FALSE),IF($J99=Motortype!$A$11,VLOOKUP($O99,Artikler!$B$83:$C$91,2,FALSE),IF($J99=Motortype!$A$14,VLOOKUP($O99,Artikler!$B$92:$C$100,2,FALSE),IF($J99=Motortype!$A$13,VLOOKUP($O99,Artikler!$B$101:$C$109,2,FALSE),IF($J99=Motortype!$A$15,VLOOKUP($O99,Artikler!$B$110:$C$117,2,FALSE),IF($J99=Motortype!$A$12,VLOOKUP($O99,Artikler!$B$118:$C$126,2,FALSE),IF($J99=Motortype!$A$16,VLOOKUP('3. Bestillingsskjema'!$O99,Artikler!$B$127:$D$134,2,FALSE),"Feil motortype"))))))))))))))))),"Overstyr art.nr")</f>
        <v/>
      </c>
      <c r="Q99" s="80"/>
      <c r="R99" s="78" t="str">
        <f>IF('1. Prosjekteringsverktøy'!B102=Utelukk!$A$3,"",IF(AND(K99="",L99=""),"",IF($K99="","Vmin "&amp;ROUND($L99,0)&amp;" m³/h","Vmaks "&amp;ROUND($K99,0)&amp;IF($L99=""," m³/h",", Vmin "&amp;ROUND($L99,0)&amp;" m³/h"))))</f>
        <v/>
      </c>
      <c r="S99" s="78" t="str">
        <f>IF('1. Prosjekteringsverktøy'!B102=Utelukk!$A$3,"",IF(Q99&lt;&gt;"",IF($P99="","","Artikkelnr: "&amp;$P99&amp;"     Spjeld dim "&amp;$O99),IF($P99="","","Artikkelnr: "&amp;$P99&amp;"     Spjeld dim Ø"&amp;$O99)))</f>
        <v/>
      </c>
    </row>
    <row r="100" spans="1:19" ht="15.6" x14ac:dyDescent="0.3">
      <c r="A100" s="246"/>
      <c r="B100" s="157"/>
      <c r="C100" s="210" t="str">
        <f>IF('1. Prosjekteringsverktøy'!B103=Utelukk!$A$3,"",IF('1. Prosjekteringsverktøy'!$C103="","",'1. Prosjekteringsverktøy'!$C103))</f>
        <v/>
      </c>
      <c r="D100" s="78" t="str">
        <f>IF('1. Prosjekteringsverktøy'!B103=Utelukk!$A$3,"",IF('1. Prosjekteringsverktøy'!$D103="","",'1. Prosjekteringsverktøy'!$D103))</f>
        <v/>
      </c>
      <c r="E100" s="78" t="str">
        <f>IF('1. Prosjekteringsverktøy'!B103=Utelukk!$A$3,"",IF(F100&lt;&gt;"",F100,IF(J100&lt;&gt;0,J100&amp;IF(I100&lt;&gt;0,", ","")&amp;I100&amp;IF(H100&lt;&gt;0,", adr. ","")&amp;H100,I100&amp;IF(H100&lt;&gt;0,", adr. ","")&amp;H100)))</f>
        <v/>
      </c>
      <c r="F100" s="154"/>
      <c r="G100" s="154"/>
      <c r="H100" s="162"/>
      <c r="I100" s="80"/>
      <c r="J100" s="77"/>
      <c r="K100" s="78" t="str">
        <f>IF(AND('1. Prosjekteringsverktøy'!$E103="",'1. Prosjekteringsverktøy'!$F103=""),"",IF(AND('1. Prosjekteringsverktøy'!$F103&lt;&gt;0,'1. Prosjekteringsverktøy'!$E103=""),VLOOKUP('1. Prosjekteringsverktøy'!$F103,'Dim, min og maks'!$A$2:$E$54,2,FALSE),IF('1. Prosjekteringsverktøy'!$E103="","",ROUND('1. Prosjekteringsverktøy'!$E103,0))))</f>
        <v/>
      </c>
      <c r="L100" s="79" t="str">
        <f>IFERROR(IF('1. Prosjekteringsverktøy'!$K103&lt;&gt;"",'1. Prosjekteringsverktøy'!$K103,'1. Prosjekteringsverktøy'!$J103),"Feil med Vmin")</f>
        <v/>
      </c>
      <c r="M100" s="91" t="str">
        <f>IF(OR($K100="",$O100="",O100="Bruk rektangulært"),"",($K100/(VLOOKUP($O100,'Dim, min og maks'!$A$2:$E$54,2,FALSE))))</f>
        <v/>
      </c>
      <c r="N100" s="91" t="str">
        <f>IFERROR(IF(OR($L100="",$O100=""),"",($L100/(VLOOKUP($O100,'Dim, min og maks'!$A$2:$E$54,2,FALSE)))),"")</f>
        <v/>
      </c>
      <c r="O100" s="92" t="str">
        <f>IF('1. Prosjekteringsverktøy'!G103&lt;&gt;0,'1. Prosjekteringsverktøy'!G103,IF('1. Prosjekteringsverktøy'!$F103="","",'1. Prosjekteringsverktøy'!$F103))</f>
        <v/>
      </c>
      <c r="P100" s="78" t="str">
        <f>IFERROR(IF($Q100&lt;&gt;0,$Q100,IF(OR($J100="",$O100=""),"",IF($J100=Motortype!$A$2,VLOOKUP($O100,Artikler!$B$1:$C$10,2,FALSE),IF($J100=Motortype!$A$3,VLOOKUP($O100,Artikler!$B$11:$C$19,2,FALSE),IF($J100=Motortype!$A$5,VLOOKUP($O100,Artikler!$B$20:$C$28,2,FALSE),IF($J100=Motortype!$A$4,VLOOKUP($O100,Artikler!$B$29:$C$37,2,FALSE),IF($J100=Motortype!$A$9,VLOOKUP($O100,Artikler!$B$38:$C$46,2,FALSE),IF($J100=Motortype!$A$8,VLOOKUP($O100,Artikler!$B$47:$C$55,2,FALSE),IF($J100=Motortype!$A$7,VLOOKUP($O100,Artikler!$B$56:$C$64,2,FALSE),IF($J100=Motortype!$A$6,VLOOKUP($O100,Artikler!$B$65:$C$73,2,FALSE),IF($J100=Motortype!$A$10,VLOOKUP($O100,Artikler!$B$74:$C$82,2,FALSE),IF($J100=Motortype!$A$11,VLOOKUP($O100,Artikler!$B$83:$C$91,2,FALSE),IF($J100=Motortype!$A$14,VLOOKUP($O100,Artikler!$B$92:$C$100,2,FALSE),IF($J100=Motortype!$A$13,VLOOKUP($O100,Artikler!$B$101:$C$109,2,FALSE),IF($J100=Motortype!$A$15,VLOOKUP($O100,Artikler!$B$110:$C$117,2,FALSE),IF($J100=Motortype!$A$12,VLOOKUP($O100,Artikler!$B$118:$C$126,2,FALSE),IF($J100=Motortype!$A$16,VLOOKUP('3. Bestillingsskjema'!$O100,Artikler!$B$127:$D$134,2,FALSE),"Feil motortype"))))))))))))))))),"Overstyr art.nr")</f>
        <v/>
      </c>
      <c r="Q100" s="80"/>
      <c r="R100" s="78" t="str">
        <f>IF('1. Prosjekteringsverktøy'!B103=Utelukk!$A$3,"",IF(AND(K100="",L100=""),"",IF($K100="","Vmin "&amp;ROUND($L100,0)&amp;" m³/h","Vmaks "&amp;ROUND($K100,0)&amp;IF($L100=""," m³/h",", Vmin "&amp;ROUND($L100,0)&amp;" m³/h"))))</f>
        <v/>
      </c>
      <c r="S100" s="78" t="str">
        <f>IF('1. Prosjekteringsverktøy'!B103=Utelukk!$A$3,"",IF(Q100&lt;&gt;"",IF($P100="","","Artikkelnr: "&amp;$P100&amp;"     Spjeld dim "&amp;$O100),IF($P100="","","Artikkelnr: "&amp;$P100&amp;"     Spjeld dim Ø"&amp;$O100)))</f>
        <v/>
      </c>
    </row>
    <row r="101" spans="1:19" ht="15.6" x14ac:dyDescent="0.3">
      <c r="A101" s="246"/>
      <c r="B101" s="157"/>
      <c r="C101" s="210" t="str">
        <f>IF('1. Prosjekteringsverktøy'!B104=Utelukk!$A$3,"",IF('1. Prosjekteringsverktøy'!$C104="","",'1. Prosjekteringsverktøy'!$C104))</f>
        <v/>
      </c>
      <c r="D101" s="78" t="str">
        <f>IF('1. Prosjekteringsverktøy'!B104=Utelukk!$A$3,"",IF('1. Prosjekteringsverktøy'!$D104="","",'1. Prosjekteringsverktøy'!$D104))</f>
        <v/>
      </c>
      <c r="E101" s="78" t="str">
        <f>IF('1. Prosjekteringsverktøy'!B104=Utelukk!$A$3,"",IF(F101&lt;&gt;"",F101,IF(J101&lt;&gt;0,J101&amp;IF(I101&lt;&gt;0,", ","")&amp;I101&amp;IF(H101&lt;&gt;0,", adr. ","")&amp;H101,I101&amp;IF(H101&lt;&gt;0,", adr. ","")&amp;H101)))</f>
        <v/>
      </c>
      <c r="F101" s="154"/>
      <c r="G101" s="154"/>
      <c r="H101" s="162"/>
      <c r="I101" s="80"/>
      <c r="J101" s="77"/>
      <c r="K101" s="78" t="str">
        <f>IF(AND('1. Prosjekteringsverktøy'!$E104="",'1. Prosjekteringsverktøy'!$F104=""),"",IF(AND('1. Prosjekteringsverktøy'!$F104&lt;&gt;0,'1. Prosjekteringsverktøy'!$E104=""),VLOOKUP('1. Prosjekteringsverktøy'!$F104,'Dim, min og maks'!$A$2:$E$54,2,FALSE),IF('1. Prosjekteringsverktøy'!$E104="","",ROUND('1. Prosjekteringsverktøy'!$E104,0))))</f>
        <v/>
      </c>
      <c r="L101" s="79" t="str">
        <f>IFERROR(IF('1. Prosjekteringsverktøy'!$K104&lt;&gt;"",'1. Prosjekteringsverktøy'!$K104,'1. Prosjekteringsverktøy'!$J104),"Feil med Vmin")</f>
        <v/>
      </c>
      <c r="M101" s="91" t="str">
        <f>IF(OR($K101="",$O101="",O101="Bruk rektangulært"),"",($K101/(VLOOKUP($O101,'Dim, min og maks'!$A$2:$E$54,2,FALSE))))</f>
        <v/>
      </c>
      <c r="N101" s="91" t="str">
        <f>IFERROR(IF(OR($L101="",$O101=""),"",($L101/(VLOOKUP($O101,'Dim, min og maks'!$A$2:$E$54,2,FALSE)))),"")</f>
        <v/>
      </c>
      <c r="O101" s="92" t="str">
        <f>IF('1. Prosjekteringsverktøy'!G104&lt;&gt;0,'1. Prosjekteringsverktøy'!G104,IF('1. Prosjekteringsverktøy'!$F104="","",'1. Prosjekteringsverktøy'!$F104))</f>
        <v/>
      </c>
      <c r="P101" s="78" t="str">
        <f>IFERROR(IF($Q101&lt;&gt;0,$Q101,IF(OR($J101="",$O101=""),"",IF($J101=Motortype!$A$2,VLOOKUP($O101,Artikler!$B$1:$C$10,2,FALSE),IF($J101=Motortype!$A$3,VLOOKUP($O101,Artikler!$B$11:$C$19,2,FALSE),IF($J101=Motortype!$A$5,VLOOKUP($O101,Artikler!$B$20:$C$28,2,FALSE),IF($J101=Motortype!$A$4,VLOOKUP($O101,Artikler!$B$29:$C$37,2,FALSE),IF($J101=Motortype!$A$9,VLOOKUP($O101,Artikler!$B$38:$C$46,2,FALSE),IF($J101=Motortype!$A$8,VLOOKUP($O101,Artikler!$B$47:$C$55,2,FALSE),IF($J101=Motortype!$A$7,VLOOKUP($O101,Artikler!$B$56:$C$64,2,FALSE),IF($J101=Motortype!$A$6,VLOOKUP($O101,Artikler!$B$65:$C$73,2,FALSE),IF($J101=Motortype!$A$10,VLOOKUP($O101,Artikler!$B$74:$C$82,2,FALSE),IF($J101=Motortype!$A$11,VLOOKUP($O101,Artikler!$B$83:$C$91,2,FALSE),IF($J101=Motortype!$A$14,VLOOKUP($O101,Artikler!$B$92:$C$100,2,FALSE),IF($J101=Motortype!$A$13,VLOOKUP($O101,Artikler!$B$101:$C$109,2,FALSE),IF($J101=Motortype!$A$15,VLOOKUP($O101,Artikler!$B$110:$C$117,2,FALSE),IF($J101=Motortype!$A$12,VLOOKUP($O101,Artikler!$B$118:$C$126,2,FALSE),IF($J101=Motortype!$A$16,VLOOKUP('3. Bestillingsskjema'!$O101,Artikler!$B$127:$D$134,2,FALSE),"Feil motortype"))))))))))))))))),"Overstyr art.nr")</f>
        <v/>
      </c>
      <c r="Q101" s="80"/>
      <c r="R101" s="78" t="str">
        <f>IF('1. Prosjekteringsverktøy'!B104=Utelukk!$A$3,"",IF(AND(K101="",L101=""),"",IF($K101="","Vmin "&amp;ROUND($L101,0)&amp;" m³/h","Vmaks "&amp;ROUND($K101,0)&amp;IF($L101=""," m³/h",", Vmin "&amp;ROUND($L101,0)&amp;" m³/h"))))</f>
        <v/>
      </c>
      <c r="S101" s="78" t="str">
        <f>IF('1. Prosjekteringsverktøy'!B104=Utelukk!$A$3,"",IF(Q101&lt;&gt;"",IF($P101="","","Artikkelnr: "&amp;$P101&amp;"     Spjeld dim "&amp;$O101),IF($P101="","","Artikkelnr: "&amp;$P101&amp;"     Spjeld dim Ø"&amp;$O101)))</f>
        <v/>
      </c>
    </row>
    <row r="102" spans="1:19" ht="15.6" x14ac:dyDescent="0.3">
      <c r="A102" s="246"/>
      <c r="B102" s="157"/>
      <c r="C102" s="210" t="str">
        <f>IF('1. Prosjekteringsverktøy'!B105=Utelukk!$A$3,"",IF('1. Prosjekteringsverktøy'!$C105="","",'1. Prosjekteringsverktøy'!$C105))</f>
        <v/>
      </c>
      <c r="D102" s="78" t="str">
        <f>IF('1. Prosjekteringsverktøy'!B105=Utelukk!$A$3,"",IF('1. Prosjekteringsverktøy'!$D105="","",'1. Prosjekteringsverktøy'!$D105))</f>
        <v/>
      </c>
      <c r="E102" s="78" t="str">
        <f>IF('1. Prosjekteringsverktøy'!B105=Utelukk!$A$3,"",IF(F102&lt;&gt;"",F102,IF(J102&lt;&gt;0,J102&amp;IF(I102&lt;&gt;0,", ","")&amp;I102&amp;IF(H102&lt;&gt;0,", adr. ","")&amp;H102,I102&amp;IF(H102&lt;&gt;0,", adr. ","")&amp;H102)))</f>
        <v/>
      </c>
      <c r="F102" s="154"/>
      <c r="G102" s="154"/>
      <c r="H102" s="162"/>
      <c r="I102" s="80"/>
      <c r="J102" s="77"/>
      <c r="K102" s="78" t="str">
        <f>IF(AND('1. Prosjekteringsverktøy'!$E105="",'1. Prosjekteringsverktøy'!$F105=""),"",IF(AND('1. Prosjekteringsverktøy'!$F105&lt;&gt;0,'1. Prosjekteringsverktøy'!$E105=""),VLOOKUP('1. Prosjekteringsverktøy'!$F105,'Dim, min og maks'!$A$2:$E$54,2,FALSE),IF('1. Prosjekteringsverktøy'!$E105="","",ROUND('1. Prosjekteringsverktøy'!$E105,0))))</f>
        <v/>
      </c>
      <c r="L102" s="79" t="str">
        <f>IFERROR(IF('1. Prosjekteringsverktøy'!$K105&lt;&gt;"",'1. Prosjekteringsverktøy'!$K105,'1. Prosjekteringsverktøy'!$J105),"Feil med Vmin")</f>
        <v/>
      </c>
      <c r="M102" s="91" t="str">
        <f>IF(OR($K102="",$O102="",O102="Bruk rektangulært"),"",($K102/(VLOOKUP($O102,'Dim, min og maks'!$A$2:$E$54,2,FALSE))))</f>
        <v/>
      </c>
      <c r="N102" s="91" t="str">
        <f>IFERROR(IF(OR($L102="",$O102=""),"",($L102/(VLOOKUP($O102,'Dim, min og maks'!$A$2:$E$54,2,FALSE)))),"")</f>
        <v/>
      </c>
      <c r="O102" s="92" t="str">
        <f>IF('1. Prosjekteringsverktøy'!G105&lt;&gt;0,'1. Prosjekteringsverktøy'!G105,IF('1. Prosjekteringsverktøy'!$F105="","",'1. Prosjekteringsverktøy'!$F105))</f>
        <v/>
      </c>
      <c r="P102" s="78" t="str">
        <f>IFERROR(IF($Q102&lt;&gt;0,$Q102,IF(OR($J102="",$O102=""),"",IF($J102=Motortype!$A$2,VLOOKUP($O102,Artikler!$B$1:$C$10,2,FALSE),IF($J102=Motortype!$A$3,VLOOKUP($O102,Artikler!$B$11:$C$19,2,FALSE),IF($J102=Motortype!$A$5,VLOOKUP($O102,Artikler!$B$20:$C$28,2,FALSE),IF($J102=Motortype!$A$4,VLOOKUP($O102,Artikler!$B$29:$C$37,2,FALSE),IF($J102=Motortype!$A$9,VLOOKUP($O102,Artikler!$B$38:$C$46,2,FALSE),IF($J102=Motortype!$A$8,VLOOKUP($O102,Artikler!$B$47:$C$55,2,FALSE),IF($J102=Motortype!$A$7,VLOOKUP($O102,Artikler!$B$56:$C$64,2,FALSE),IF($J102=Motortype!$A$6,VLOOKUP($O102,Artikler!$B$65:$C$73,2,FALSE),IF($J102=Motortype!$A$10,VLOOKUP($O102,Artikler!$B$74:$C$82,2,FALSE),IF($J102=Motortype!$A$11,VLOOKUP($O102,Artikler!$B$83:$C$91,2,FALSE),IF($J102=Motortype!$A$14,VLOOKUP($O102,Artikler!$B$92:$C$100,2,FALSE),IF($J102=Motortype!$A$13,VLOOKUP($O102,Artikler!$B$101:$C$109,2,FALSE),IF($J102=Motortype!$A$15,VLOOKUP($O102,Artikler!$B$110:$C$117,2,FALSE),IF($J102=Motortype!$A$12,VLOOKUP($O102,Artikler!$B$118:$C$126,2,FALSE),IF($J102=Motortype!$A$16,VLOOKUP('3. Bestillingsskjema'!$O102,Artikler!$B$127:$D$134,2,FALSE),"Feil motortype"))))))))))))))))),"Overstyr art.nr")</f>
        <v/>
      </c>
      <c r="Q102" s="80"/>
      <c r="R102" s="78" t="str">
        <f>IF('1. Prosjekteringsverktøy'!B105=Utelukk!$A$3,"",IF(AND(K102="",L102=""),"",IF($K102="","Vmin "&amp;ROUND($L102,0)&amp;" m³/h","Vmaks "&amp;ROUND($K102,0)&amp;IF($L102=""," m³/h",", Vmin "&amp;ROUND($L102,0)&amp;" m³/h"))))</f>
        <v/>
      </c>
      <c r="S102" s="78" t="str">
        <f>IF('1. Prosjekteringsverktøy'!B105=Utelukk!$A$3,"",IF(Q102&lt;&gt;"",IF($P102="","","Artikkelnr: "&amp;$P102&amp;"     Spjeld dim "&amp;$O102),IF($P102="","","Artikkelnr: "&amp;$P102&amp;"     Spjeld dim Ø"&amp;$O102)))</f>
        <v/>
      </c>
    </row>
    <row r="103" spans="1:19" ht="15.6" x14ac:dyDescent="0.3">
      <c r="A103" s="246"/>
      <c r="B103" s="157"/>
      <c r="C103" s="210" t="str">
        <f>IF('1. Prosjekteringsverktøy'!B106=Utelukk!$A$3,"",IF('1. Prosjekteringsverktøy'!$C106="","",'1. Prosjekteringsverktøy'!$C106))</f>
        <v/>
      </c>
      <c r="D103" s="78" t="str">
        <f>IF('1. Prosjekteringsverktøy'!B106=Utelukk!$A$3,"",IF('1. Prosjekteringsverktøy'!$D106="","",'1. Prosjekteringsverktøy'!$D106))</f>
        <v/>
      </c>
      <c r="E103" s="78" t="str">
        <f>IF('1. Prosjekteringsverktøy'!B106=Utelukk!$A$3,"",IF(F103&lt;&gt;"",F103,IF(J103&lt;&gt;0,J103&amp;IF(I103&lt;&gt;0,", ","")&amp;I103&amp;IF(H103&lt;&gt;0,", adr. ","")&amp;H103,I103&amp;IF(H103&lt;&gt;0,", adr. ","")&amp;H103)))</f>
        <v/>
      </c>
      <c r="F103" s="154"/>
      <c r="G103" s="154"/>
      <c r="H103" s="162"/>
      <c r="I103" s="80"/>
      <c r="J103" s="77"/>
      <c r="K103" s="78" t="str">
        <f>IF(AND('1. Prosjekteringsverktøy'!$E106="",'1. Prosjekteringsverktøy'!$F106=""),"",IF(AND('1. Prosjekteringsverktøy'!$F106&lt;&gt;0,'1. Prosjekteringsverktøy'!$E106=""),VLOOKUP('1. Prosjekteringsverktøy'!$F106,'Dim, min og maks'!$A$2:$E$54,2,FALSE),IF('1. Prosjekteringsverktøy'!$E106="","",ROUND('1. Prosjekteringsverktøy'!$E106,0))))</f>
        <v/>
      </c>
      <c r="L103" s="79" t="str">
        <f>IFERROR(IF('1. Prosjekteringsverktøy'!$K106&lt;&gt;"",'1. Prosjekteringsverktøy'!$K106,'1. Prosjekteringsverktøy'!$J106),"Feil med Vmin")</f>
        <v/>
      </c>
      <c r="M103" s="91" t="str">
        <f>IF(OR($K103="",$O103="",O103="Bruk rektangulært"),"",($K103/(VLOOKUP($O103,'Dim, min og maks'!$A$2:$E$54,2,FALSE))))</f>
        <v/>
      </c>
      <c r="N103" s="91" t="str">
        <f>IFERROR(IF(OR($L103="",$O103=""),"",($L103/(VLOOKUP($O103,'Dim, min og maks'!$A$2:$E$54,2,FALSE)))),"")</f>
        <v/>
      </c>
      <c r="O103" s="92" t="str">
        <f>IF('1. Prosjekteringsverktøy'!G106&lt;&gt;0,'1. Prosjekteringsverktøy'!G106,IF('1. Prosjekteringsverktøy'!$F106="","",'1. Prosjekteringsverktøy'!$F106))</f>
        <v/>
      </c>
      <c r="P103" s="78" t="str">
        <f>IFERROR(IF($Q103&lt;&gt;0,$Q103,IF(OR($J103="",$O103=""),"",IF($J103=Motortype!$A$2,VLOOKUP($O103,Artikler!$B$1:$C$10,2,FALSE),IF($J103=Motortype!$A$3,VLOOKUP($O103,Artikler!$B$11:$C$19,2,FALSE),IF($J103=Motortype!$A$5,VLOOKUP($O103,Artikler!$B$20:$C$28,2,FALSE),IF($J103=Motortype!$A$4,VLOOKUP($O103,Artikler!$B$29:$C$37,2,FALSE),IF($J103=Motortype!$A$9,VLOOKUP($O103,Artikler!$B$38:$C$46,2,FALSE),IF($J103=Motortype!$A$8,VLOOKUP($O103,Artikler!$B$47:$C$55,2,FALSE),IF($J103=Motortype!$A$7,VLOOKUP($O103,Artikler!$B$56:$C$64,2,FALSE),IF($J103=Motortype!$A$6,VLOOKUP($O103,Artikler!$B$65:$C$73,2,FALSE),IF($J103=Motortype!$A$10,VLOOKUP($O103,Artikler!$B$74:$C$82,2,FALSE),IF($J103=Motortype!$A$11,VLOOKUP($O103,Artikler!$B$83:$C$91,2,FALSE),IF($J103=Motortype!$A$14,VLOOKUP($O103,Artikler!$B$92:$C$100,2,FALSE),IF($J103=Motortype!$A$13,VLOOKUP($O103,Artikler!$B$101:$C$109,2,FALSE),IF($J103=Motortype!$A$15,VLOOKUP($O103,Artikler!$B$110:$C$117,2,FALSE),IF($J103=Motortype!$A$12,VLOOKUP($O103,Artikler!$B$118:$C$126,2,FALSE),IF($J103=Motortype!$A$16,VLOOKUP('3. Bestillingsskjema'!$O103,Artikler!$B$127:$D$134,2,FALSE),"Feil motortype"))))))))))))))))),"Overstyr art.nr")</f>
        <v/>
      </c>
      <c r="Q103" s="80"/>
      <c r="R103" s="78" t="str">
        <f>IF('1. Prosjekteringsverktøy'!B106=Utelukk!$A$3,"",IF(AND(K103="",L103=""),"",IF($K103="","Vmin "&amp;ROUND($L103,0)&amp;" m³/h","Vmaks "&amp;ROUND($K103,0)&amp;IF($L103=""," m³/h",", Vmin "&amp;ROUND($L103,0)&amp;" m³/h"))))</f>
        <v/>
      </c>
      <c r="S103" s="78" t="str">
        <f>IF('1. Prosjekteringsverktøy'!B106=Utelukk!$A$3,"",IF(Q103&lt;&gt;"",IF($P103="","","Artikkelnr: "&amp;$P103&amp;"     Spjeld dim "&amp;$O103),IF($P103="","","Artikkelnr: "&amp;$P103&amp;"     Spjeld dim Ø"&amp;$O103)))</f>
        <v/>
      </c>
    </row>
    <row r="104" spans="1:19" ht="15.6" x14ac:dyDescent="0.3">
      <c r="A104" s="246"/>
      <c r="B104" s="157"/>
      <c r="C104" s="210" t="str">
        <f>IF('1. Prosjekteringsverktøy'!B107=Utelukk!$A$3,"",IF('1. Prosjekteringsverktøy'!$C107="","",'1. Prosjekteringsverktøy'!$C107))</f>
        <v/>
      </c>
      <c r="D104" s="78" t="str">
        <f>IF('1. Prosjekteringsverktøy'!B107=Utelukk!$A$3,"",IF('1. Prosjekteringsverktøy'!$D107="","",'1. Prosjekteringsverktøy'!$D107))</f>
        <v/>
      </c>
      <c r="E104" s="78" t="str">
        <f>IF('1. Prosjekteringsverktøy'!B107=Utelukk!$A$3,"",IF(F104&lt;&gt;"",F104,IF(J104&lt;&gt;0,J104&amp;IF(I104&lt;&gt;0,", ","")&amp;I104&amp;IF(H104&lt;&gt;0,", adr. ","")&amp;H104,I104&amp;IF(H104&lt;&gt;0,", adr. ","")&amp;H104)))</f>
        <v/>
      </c>
      <c r="F104" s="154"/>
      <c r="G104" s="154"/>
      <c r="H104" s="162"/>
      <c r="I104" s="80"/>
      <c r="J104" s="77"/>
      <c r="K104" s="78" t="str">
        <f>IF(AND('1. Prosjekteringsverktøy'!$E107="",'1. Prosjekteringsverktøy'!$F107=""),"",IF(AND('1. Prosjekteringsverktøy'!$F107&lt;&gt;0,'1. Prosjekteringsverktøy'!$E107=""),VLOOKUP('1. Prosjekteringsverktøy'!$F107,'Dim, min og maks'!$A$2:$E$54,2,FALSE),IF('1. Prosjekteringsverktøy'!$E107="","",ROUND('1. Prosjekteringsverktøy'!$E107,0))))</f>
        <v/>
      </c>
      <c r="L104" s="79" t="str">
        <f>IFERROR(IF('1. Prosjekteringsverktøy'!$K107&lt;&gt;"",'1. Prosjekteringsverktøy'!$K107,'1. Prosjekteringsverktøy'!$J107),"Feil med Vmin")</f>
        <v/>
      </c>
      <c r="M104" s="91" t="str">
        <f>IF(OR($K104="",$O104="",O104="Bruk rektangulært"),"",($K104/(VLOOKUP($O104,'Dim, min og maks'!$A$2:$E$54,2,FALSE))))</f>
        <v/>
      </c>
      <c r="N104" s="91" t="str">
        <f>IFERROR(IF(OR($L104="",$O104=""),"",($L104/(VLOOKUP($O104,'Dim, min og maks'!$A$2:$E$54,2,FALSE)))),"")</f>
        <v/>
      </c>
      <c r="O104" s="92" t="str">
        <f>IF('1. Prosjekteringsverktøy'!G107&lt;&gt;0,'1. Prosjekteringsverktøy'!G107,IF('1. Prosjekteringsverktøy'!$F107="","",'1. Prosjekteringsverktøy'!$F107))</f>
        <v/>
      </c>
      <c r="P104" s="78" t="str">
        <f>IFERROR(IF($Q104&lt;&gt;0,$Q104,IF(OR($J104="",$O104=""),"",IF($J104=Motortype!$A$2,VLOOKUP($O104,Artikler!$B$1:$C$10,2,FALSE),IF($J104=Motortype!$A$3,VLOOKUP($O104,Artikler!$B$11:$C$19,2,FALSE),IF($J104=Motortype!$A$5,VLOOKUP($O104,Artikler!$B$20:$C$28,2,FALSE),IF($J104=Motortype!$A$4,VLOOKUP($O104,Artikler!$B$29:$C$37,2,FALSE),IF($J104=Motortype!$A$9,VLOOKUP($O104,Artikler!$B$38:$C$46,2,FALSE),IF($J104=Motortype!$A$8,VLOOKUP($O104,Artikler!$B$47:$C$55,2,FALSE),IF($J104=Motortype!$A$7,VLOOKUP($O104,Artikler!$B$56:$C$64,2,FALSE),IF($J104=Motortype!$A$6,VLOOKUP($O104,Artikler!$B$65:$C$73,2,FALSE),IF($J104=Motortype!$A$10,VLOOKUP($O104,Artikler!$B$74:$C$82,2,FALSE),IF($J104=Motortype!$A$11,VLOOKUP($O104,Artikler!$B$83:$C$91,2,FALSE),IF($J104=Motortype!$A$14,VLOOKUP($O104,Artikler!$B$92:$C$100,2,FALSE),IF($J104=Motortype!$A$13,VLOOKUP($O104,Artikler!$B$101:$C$109,2,FALSE),IF($J104=Motortype!$A$15,VLOOKUP($O104,Artikler!$B$110:$C$117,2,FALSE),IF($J104=Motortype!$A$12,VLOOKUP($O104,Artikler!$B$118:$C$126,2,FALSE),IF($J104=Motortype!$A$16,VLOOKUP('3. Bestillingsskjema'!$O104,Artikler!$B$127:$D$134,2,FALSE),"Feil motortype"))))))))))))))))),"Overstyr art.nr")</f>
        <v/>
      </c>
      <c r="Q104" s="80"/>
      <c r="R104" s="78" t="str">
        <f>IF('1. Prosjekteringsverktøy'!B107=Utelukk!$A$3,"",IF(AND(K104="",L104=""),"",IF($K104="","Vmin "&amp;ROUND($L104,0)&amp;" m³/h","Vmaks "&amp;ROUND($K104,0)&amp;IF($L104=""," m³/h",", Vmin "&amp;ROUND($L104,0)&amp;" m³/h"))))</f>
        <v/>
      </c>
      <c r="S104" s="78" t="str">
        <f>IF('1. Prosjekteringsverktøy'!B107=Utelukk!$A$3,"",IF(Q104&lt;&gt;"",IF($P104="","","Artikkelnr: "&amp;$P104&amp;"     Spjeld dim "&amp;$O104),IF($P104="","","Artikkelnr: "&amp;$P104&amp;"     Spjeld dim Ø"&amp;$O104)))</f>
        <v/>
      </c>
    </row>
    <row r="105" spans="1:19" ht="15.6" x14ac:dyDescent="0.3">
      <c r="A105" s="246"/>
      <c r="B105" s="157"/>
      <c r="C105" s="210" t="str">
        <f>IF('1. Prosjekteringsverktøy'!B108=Utelukk!$A$3,"",IF('1. Prosjekteringsverktøy'!$C108="","",'1. Prosjekteringsverktøy'!$C108))</f>
        <v/>
      </c>
      <c r="D105" s="78" t="str">
        <f>IF('1. Prosjekteringsverktøy'!B108=Utelukk!$A$3,"",IF('1. Prosjekteringsverktøy'!$D108="","",'1. Prosjekteringsverktøy'!$D108))</f>
        <v/>
      </c>
      <c r="E105" s="78" t="str">
        <f>IF('1. Prosjekteringsverktøy'!B108=Utelukk!$A$3,"",IF(F105&lt;&gt;"",F105,IF(J105&lt;&gt;0,J105&amp;IF(I105&lt;&gt;0,", ","")&amp;I105&amp;IF(H105&lt;&gt;0,", adr. ","")&amp;H105,I105&amp;IF(H105&lt;&gt;0,", adr. ","")&amp;H105)))</f>
        <v/>
      </c>
      <c r="F105" s="154"/>
      <c r="G105" s="154"/>
      <c r="H105" s="162"/>
      <c r="I105" s="80"/>
      <c r="J105" s="77"/>
      <c r="K105" s="78" t="str">
        <f>IF(AND('1. Prosjekteringsverktøy'!$E108="",'1. Prosjekteringsverktøy'!$F108=""),"",IF(AND('1. Prosjekteringsverktøy'!$F108&lt;&gt;0,'1. Prosjekteringsverktøy'!$E108=""),VLOOKUP('1. Prosjekteringsverktøy'!$F108,'Dim, min og maks'!$A$2:$E$54,2,FALSE),IF('1. Prosjekteringsverktøy'!$E108="","",ROUND('1. Prosjekteringsverktøy'!$E108,0))))</f>
        <v/>
      </c>
      <c r="L105" s="79" t="str">
        <f>IFERROR(IF('1. Prosjekteringsverktøy'!$K108&lt;&gt;"",'1. Prosjekteringsverktøy'!$K108,'1. Prosjekteringsverktøy'!$J108),"Feil med Vmin")</f>
        <v/>
      </c>
      <c r="M105" s="91" t="str">
        <f>IF(OR($K105="",$O105="",O105="Bruk rektangulært"),"",($K105/(VLOOKUP($O105,'Dim, min og maks'!$A$2:$E$54,2,FALSE))))</f>
        <v/>
      </c>
      <c r="N105" s="91" t="str">
        <f>IFERROR(IF(OR($L105="",$O105=""),"",($L105/(VLOOKUP($O105,'Dim, min og maks'!$A$2:$E$54,2,FALSE)))),"")</f>
        <v/>
      </c>
      <c r="O105" s="92" t="str">
        <f>IF('1. Prosjekteringsverktøy'!G108&lt;&gt;0,'1. Prosjekteringsverktøy'!G108,IF('1. Prosjekteringsverktøy'!$F108="","",'1. Prosjekteringsverktøy'!$F108))</f>
        <v/>
      </c>
      <c r="P105" s="78" t="str">
        <f>IFERROR(IF($Q105&lt;&gt;0,$Q105,IF(OR($J105="",$O105=""),"",IF($J105=Motortype!$A$2,VLOOKUP($O105,Artikler!$B$1:$C$10,2,FALSE),IF($J105=Motortype!$A$3,VLOOKUP($O105,Artikler!$B$11:$C$19,2,FALSE),IF($J105=Motortype!$A$5,VLOOKUP($O105,Artikler!$B$20:$C$28,2,FALSE),IF($J105=Motortype!$A$4,VLOOKUP($O105,Artikler!$B$29:$C$37,2,FALSE),IF($J105=Motortype!$A$9,VLOOKUP($O105,Artikler!$B$38:$C$46,2,FALSE),IF($J105=Motortype!$A$8,VLOOKUP($O105,Artikler!$B$47:$C$55,2,FALSE),IF($J105=Motortype!$A$7,VLOOKUP($O105,Artikler!$B$56:$C$64,2,FALSE),IF($J105=Motortype!$A$6,VLOOKUP($O105,Artikler!$B$65:$C$73,2,FALSE),IF($J105=Motortype!$A$10,VLOOKUP($O105,Artikler!$B$74:$C$82,2,FALSE),IF($J105=Motortype!$A$11,VLOOKUP($O105,Artikler!$B$83:$C$91,2,FALSE),IF($J105=Motortype!$A$14,VLOOKUP($O105,Artikler!$B$92:$C$100,2,FALSE),IF($J105=Motortype!$A$13,VLOOKUP($O105,Artikler!$B$101:$C$109,2,FALSE),IF($J105=Motortype!$A$15,VLOOKUP($O105,Artikler!$B$110:$C$117,2,FALSE),IF($J105=Motortype!$A$12,VLOOKUP($O105,Artikler!$B$118:$C$126,2,FALSE),IF($J105=Motortype!$A$16,VLOOKUP('3. Bestillingsskjema'!$O105,Artikler!$B$127:$D$134,2,FALSE),"Feil motortype"))))))))))))))))),"Overstyr art.nr")</f>
        <v/>
      </c>
      <c r="Q105" s="80"/>
      <c r="R105" s="78" t="str">
        <f>IF('1. Prosjekteringsverktøy'!B108=Utelukk!$A$3,"",IF(AND(K105="",L105=""),"",IF($K105="","Vmin "&amp;ROUND($L105,0)&amp;" m³/h","Vmaks "&amp;ROUND($K105,0)&amp;IF($L105=""," m³/h",", Vmin "&amp;ROUND($L105,0)&amp;" m³/h"))))</f>
        <v/>
      </c>
      <c r="S105" s="78" t="str">
        <f>IF('1. Prosjekteringsverktøy'!B108=Utelukk!$A$3,"",IF(Q105&lt;&gt;"",IF($P105="","","Artikkelnr: "&amp;$P105&amp;"     Spjeld dim "&amp;$O105),IF($P105="","","Artikkelnr: "&amp;$P105&amp;"     Spjeld dim Ø"&amp;$O105)))</f>
        <v/>
      </c>
    </row>
    <row r="106" spans="1:19" ht="15.6" x14ac:dyDescent="0.3">
      <c r="A106" s="249" t="s">
        <v>334</v>
      </c>
      <c r="B106" s="157"/>
      <c r="C106" s="210" t="str">
        <f>IF('1. Prosjekteringsverktøy'!B109=Utelukk!$A$3,"",IF('1. Prosjekteringsverktøy'!$C109="","",'1. Prosjekteringsverktøy'!$C109))</f>
        <v/>
      </c>
      <c r="D106" s="78" t="str">
        <f>IF('1. Prosjekteringsverktøy'!B109=Utelukk!$A$3,"",IF('1. Prosjekteringsverktøy'!$D109="","",'1. Prosjekteringsverktøy'!$D109))</f>
        <v/>
      </c>
      <c r="E106" s="78" t="str">
        <f>IF('1. Prosjekteringsverktøy'!B109=Utelukk!$A$3,"",IF(F106&lt;&gt;"",F106,IF(J106&lt;&gt;0,J106&amp;IF(I106&lt;&gt;0,", ","")&amp;I106&amp;IF(H106&lt;&gt;0,", adr. ","")&amp;H106,I106&amp;IF(H106&lt;&gt;0,", adr. ","")&amp;H106)))</f>
        <v/>
      </c>
      <c r="F106" s="154"/>
      <c r="G106" s="154"/>
      <c r="H106" s="162"/>
      <c r="I106" s="80"/>
      <c r="J106" s="77"/>
      <c r="K106" s="78" t="str">
        <f>IF(AND('1. Prosjekteringsverktøy'!$E109="",'1. Prosjekteringsverktøy'!$F109=""),"",IF(AND('1. Prosjekteringsverktøy'!$F109&lt;&gt;0,'1. Prosjekteringsverktøy'!$E109=""),VLOOKUP('1. Prosjekteringsverktøy'!$F109,'Dim, min og maks'!$A$2:$E$54,2,FALSE),IF('1. Prosjekteringsverktøy'!$E109="","",ROUND('1. Prosjekteringsverktøy'!$E109,0))))</f>
        <v/>
      </c>
      <c r="L106" s="79" t="str">
        <f>IFERROR(IF('1. Prosjekteringsverktøy'!$K109&lt;&gt;"",'1. Prosjekteringsverktøy'!$K109,'1. Prosjekteringsverktøy'!$J109),"Feil med Vmin")</f>
        <v/>
      </c>
      <c r="M106" s="91" t="str">
        <f>IF(OR($K106="",$O106="",O106="Bruk rektangulært"),"",($K106/(VLOOKUP($O106,'Dim, min og maks'!$A$2:$E$54,2,FALSE))))</f>
        <v/>
      </c>
      <c r="N106" s="91" t="str">
        <f>IFERROR(IF(OR($L106="",$O106=""),"",($L106/(VLOOKUP($O106,'Dim, min og maks'!$A$2:$E$54,2,FALSE)))),"")</f>
        <v/>
      </c>
      <c r="O106" s="92" t="str">
        <f>IF('1. Prosjekteringsverktøy'!G109&lt;&gt;0,'1. Prosjekteringsverktøy'!G109,IF('1. Prosjekteringsverktøy'!$F109="","",'1. Prosjekteringsverktøy'!$F109))</f>
        <v/>
      </c>
      <c r="P106" s="78" t="str">
        <f>IFERROR(IF($Q106&lt;&gt;0,$Q106,IF(OR($J106="",$O106=""),"",IF($J106=Motortype!$A$2,VLOOKUP($O106,Artikler!$B$1:$C$10,2,FALSE),IF($J106=Motortype!$A$3,VLOOKUP($O106,Artikler!$B$11:$C$19,2,FALSE),IF($J106=Motortype!$A$5,VLOOKUP($O106,Artikler!$B$20:$C$28,2,FALSE),IF($J106=Motortype!$A$4,VLOOKUP($O106,Artikler!$B$29:$C$37,2,FALSE),IF($J106=Motortype!$A$9,VLOOKUP($O106,Artikler!$B$38:$C$46,2,FALSE),IF($J106=Motortype!$A$8,VLOOKUP($O106,Artikler!$B$47:$C$55,2,FALSE),IF($J106=Motortype!$A$7,VLOOKUP($O106,Artikler!$B$56:$C$64,2,FALSE),IF($J106=Motortype!$A$6,VLOOKUP($O106,Artikler!$B$65:$C$73,2,FALSE),IF($J106=Motortype!$A$10,VLOOKUP($O106,Artikler!$B$74:$C$82,2,FALSE),IF($J106=Motortype!$A$11,VLOOKUP($O106,Artikler!$B$83:$C$91,2,FALSE),IF($J106=Motortype!$A$14,VLOOKUP($O106,Artikler!$B$92:$C$100,2,FALSE),IF($J106=Motortype!$A$13,VLOOKUP($O106,Artikler!$B$101:$C$109,2,FALSE),IF($J106=Motortype!$A$15,VLOOKUP($O106,Artikler!$B$110:$C$117,2,FALSE),IF($J106=Motortype!$A$12,VLOOKUP($O106,Artikler!$B$118:$C$126,2,FALSE),IF($J106=Motortype!$A$16,VLOOKUP('3. Bestillingsskjema'!$O106,Artikler!$B$127:$D$134,2,FALSE),"Feil motortype"))))))))))))))))),"Overstyr art.nr")</f>
        <v/>
      </c>
      <c r="Q106" s="80"/>
      <c r="R106" s="78" t="str">
        <f>IF('1. Prosjekteringsverktøy'!B109=Utelukk!$A$3,"",IF(AND(K106="",L106=""),"",IF($K106="","Vmin "&amp;ROUND($L106,0)&amp;" m³/h","Vmaks "&amp;ROUND($K106,0)&amp;IF($L106=""," m³/h",", Vmin "&amp;ROUND($L106,0)&amp;" m³/h"))))</f>
        <v/>
      </c>
      <c r="S106" s="78" t="str">
        <f>IF('1. Prosjekteringsverktøy'!B109=Utelukk!$A$3,"",IF(Q106&lt;&gt;"",IF($P106="","","Artikkelnr: "&amp;$P106&amp;"     Spjeld dim "&amp;$O106),IF($P106="","","Artikkelnr: "&amp;$P106&amp;"     Spjeld dim Ø"&amp;$O106)))</f>
        <v/>
      </c>
    </row>
    <row r="107" spans="1:19" ht="15.6" x14ac:dyDescent="0.3">
      <c r="A107" s="246"/>
      <c r="B107" s="157"/>
      <c r="C107" s="210" t="str">
        <f>IF('1. Prosjekteringsverktøy'!B110=Utelukk!$A$3,"",IF('1. Prosjekteringsverktøy'!$C110="","",'1. Prosjekteringsverktøy'!$C110))</f>
        <v/>
      </c>
      <c r="D107" s="78" t="str">
        <f>IF('1. Prosjekteringsverktøy'!B110=Utelukk!$A$3,"",IF('1. Prosjekteringsverktøy'!$D110="","",'1. Prosjekteringsverktøy'!$D110))</f>
        <v/>
      </c>
      <c r="E107" s="78" t="str">
        <f>IF('1. Prosjekteringsverktøy'!B110=Utelukk!$A$3,"",IF(F107&lt;&gt;"",F107,IF(J107&lt;&gt;0,J107&amp;IF(I107&lt;&gt;0,", ","")&amp;I107&amp;IF(H107&lt;&gt;0,", adr. ","")&amp;H107,I107&amp;IF(H107&lt;&gt;0,", adr. ","")&amp;H107)))</f>
        <v/>
      </c>
      <c r="F107" s="154"/>
      <c r="G107" s="154"/>
      <c r="H107" s="162"/>
      <c r="I107" s="80"/>
      <c r="J107" s="77"/>
      <c r="K107" s="78" t="str">
        <f>IF(AND('1. Prosjekteringsverktøy'!$E110="",'1. Prosjekteringsverktøy'!$F110=""),"",IF(AND('1. Prosjekteringsverktøy'!$F110&lt;&gt;0,'1. Prosjekteringsverktøy'!$E110=""),VLOOKUP('1. Prosjekteringsverktøy'!$F110,'Dim, min og maks'!$A$2:$E$54,2,FALSE),IF('1. Prosjekteringsverktøy'!$E110="","",ROUND('1. Prosjekteringsverktøy'!$E110,0))))</f>
        <v/>
      </c>
      <c r="L107" s="79" t="str">
        <f>IFERROR(IF('1. Prosjekteringsverktøy'!$K110&lt;&gt;"",'1. Prosjekteringsverktøy'!$K110,'1. Prosjekteringsverktøy'!$J110),"Feil med Vmin")</f>
        <v/>
      </c>
      <c r="M107" s="91" t="str">
        <f>IF(OR($K107="",$O107="",O107="Bruk rektangulært"),"",($K107/(VLOOKUP($O107,'Dim, min og maks'!$A$2:$E$54,2,FALSE))))</f>
        <v/>
      </c>
      <c r="N107" s="91" t="str">
        <f>IFERROR(IF(OR($L107="",$O107=""),"",($L107/(VLOOKUP($O107,'Dim, min og maks'!$A$2:$E$54,2,FALSE)))),"")</f>
        <v/>
      </c>
      <c r="O107" s="92" t="str">
        <f>IF('1. Prosjekteringsverktøy'!G110&lt;&gt;0,'1. Prosjekteringsverktøy'!G110,IF('1. Prosjekteringsverktøy'!$F110="","",'1. Prosjekteringsverktøy'!$F110))</f>
        <v/>
      </c>
      <c r="P107" s="78" t="str">
        <f>IFERROR(IF($Q107&lt;&gt;0,$Q107,IF(OR($J107="",$O107=""),"",IF($J107=Motortype!$A$2,VLOOKUP($O107,Artikler!$B$1:$C$10,2,FALSE),IF($J107=Motortype!$A$3,VLOOKUP($O107,Artikler!$B$11:$C$19,2,FALSE),IF($J107=Motortype!$A$5,VLOOKUP($O107,Artikler!$B$20:$C$28,2,FALSE),IF($J107=Motortype!$A$4,VLOOKUP($O107,Artikler!$B$29:$C$37,2,FALSE),IF($J107=Motortype!$A$9,VLOOKUP($O107,Artikler!$B$38:$C$46,2,FALSE),IF($J107=Motortype!$A$8,VLOOKUP($O107,Artikler!$B$47:$C$55,2,FALSE),IF($J107=Motortype!$A$7,VLOOKUP($O107,Artikler!$B$56:$C$64,2,FALSE),IF($J107=Motortype!$A$6,VLOOKUP($O107,Artikler!$B$65:$C$73,2,FALSE),IF($J107=Motortype!$A$10,VLOOKUP($O107,Artikler!$B$74:$C$82,2,FALSE),IF($J107=Motortype!$A$11,VLOOKUP($O107,Artikler!$B$83:$C$91,2,FALSE),IF($J107=Motortype!$A$14,VLOOKUP($O107,Artikler!$B$92:$C$100,2,FALSE),IF($J107=Motortype!$A$13,VLOOKUP($O107,Artikler!$B$101:$C$109,2,FALSE),IF($J107=Motortype!$A$15,VLOOKUP($O107,Artikler!$B$110:$C$117,2,FALSE),IF($J107=Motortype!$A$12,VLOOKUP($O107,Artikler!$B$118:$C$126,2,FALSE),IF($J107=Motortype!$A$16,VLOOKUP('3. Bestillingsskjema'!$O107,Artikler!$B$127:$D$134,2,FALSE),"Feil motortype"))))))))))))))))),"Overstyr art.nr")</f>
        <v/>
      </c>
      <c r="Q107" s="80"/>
      <c r="R107" s="78" t="str">
        <f>IF('1. Prosjekteringsverktøy'!B110=Utelukk!$A$3,"",IF(AND(K107="",L107=""),"",IF($K107="","Vmin "&amp;ROUND($L107,0)&amp;" m³/h","Vmaks "&amp;ROUND($K107,0)&amp;IF($L107=""," m³/h",", Vmin "&amp;ROUND($L107,0)&amp;" m³/h"))))</f>
        <v/>
      </c>
      <c r="S107" s="78" t="str">
        <f>IF('1. Prosjekteringsverktøy'!B110=Utelukk!$A$3,"",IF(Q107&lt;&gt;"",IF($P107="","","Artikkelnr: "&amp;$P107&amp;"     Spjeld dim "&amp;$O107),IF($P107="","","Artikkelnr: "&amp;$P107&amp;"     Spjeld dim Ø"&amp;$O107)))</f>
        <v/>
      </c>
    </row>
    <row r="108" spans="1:19" ht="15.6" x14ac:dyDescent="0.3">
      <c r="A108" s="246"/>
      <c r="B108" s="157"/>
      <c r="C108" s="210" t="str">
        <f>IF('1. Prosjekteringsverktøy'!B111=Utelukk!$A$3,"",IF('1. Prosjekteringsverktøy'!$C111="","",'1. Prosjekteringsverktøy'!$C111))</f>
        <v/>
      </c>
      <c r="D108" s="78" t="str">
        <f>IF('1. Prosjekteringsverktøy'!B111=Utelukk!$A$3,"",IF('1. Prosjekteringsverktøy'!$D111="","",'1. Prosjekteringsverktøy'!$D111))</f>
        <v/>
      </c>
      <c r="E108" s="78" t="str">
        <f>IF('1. Prosjekteringsverktøy'!B111=Utelukk!$A$3,"",IF(F108&lt;&gt;"",F108,IF(J108&lt;&gt;0,J108&amp;IF(I108&lt;&gt;0,", ","")&amp;I108&amp;IF(H108&lt;&gt;0,", adr. ","")&amp;H108,I108&amp;IF(H108&lt;&gt;0,", adr. ","")&amp;H108)))</f>
        <v/>
      </c>
      <c r="F108" s="154"/>
      <c r="G108" s="154"/>
      <c r="H108" s="162"/>
      <c r="I108" s="80"/>
      <c r="J108" s="77"/>
      <c r="K108" s="78" t="str">
        <f>IF(AND('1. Prosjekteringsverktøy'!$E111="",'1. Prosjekteringsverktøy'!$F111=""),"",IF(AND('1. Prosjekteringsverktøy'!$F111&lt;&gt;0,'1. Prosjekteringsverktøy'!$E111=""),VLOOKUP('1. Prosjekteringsverktøy'!$F111,'Dim, min og maks'!$A$2:$E$54,2,FALSE),IF('1. Prosjekteringsverktøy'!$E111="","",ROUND('1. Prosjekteringsverktøy'!$E111,0))))</f>
        <v/>
      </c>
      <c r="L108" s="79" t="str">
        <f>IFERROR(IF('1. Prosjekteringsverktøy'!$K111&lt;&gt;"",'1. Prosjekteringsverktøy'!$K111,'1. Prosjekteringsverktøy'!$J111),"Feil med Vmin")</f>
        <v/>
      </c>
      <c r="M108" s="91" t="str">
        <f>IF(OR($K108="",$O108="",O108="Bruk rektangulært"),"",($K108/(VLOOKUP($O108,'Dim, min og maks'!$A$2:$E$54,2,FALSE))))</f>
        <v/>
      </c>
      <c r="N108" s="91" t="str">
        <f>IFERROR(IF(OR($L108="",$O108=""),"",($L108/(VLOOKUP($O108,'Dim, min og maks'!$A$2:$E$54,2,FALSE)))),"")</f>
        <v/>
      </c>
      <c r="O108" s="92" t="str">
        <f>IF('1. Prosjekteringsverktøy'!G111&lt;&gt;0,'1. Prosjekteringsverktøy'!G111,IF('1. Prosjekteringsverktøy'!$F111="","",'1. Prosjekteringsverktøy'!$F111))</f>
        <v/>
      </c>
      <c r="P108" s="78" t="str">
        <f>IFERROR(IF($Q108&lt;&gt;0,$Q108,IF(OR($J108="",$O108=""),"",IF($J108=Motortype!$A$2,VLOOKUP($O108,Artikler!$B$1:$C$10,2,FALSE),IF($J108=Motortype!$A$3,VLOOKUP($O108,Artikler!$B$11:$C$19,2,FALSE),IF($J108=Motortype!$A$5,VLOOKUP($O108,Artikler!$B$20:$C$28,2,FALSE),IF($J108=Motortype!$A$4,VLOOKUP($O108,Artikler!$B$29:$C$37,2,FALSE),IF($J108=Motortype!$A$9,VLOOKUP($O108,Artikler!$B$38:$C$46,2,FALSE),IF($J108=Motortype!$A$8,VLOOKUP($O108,Artikler!$B$47:$C$55,2,FALSE),IF($J108=Motortype!$A$7,VLOOKUP($O108,Artikler!$B$56:$C$64,2,FALSE),IF($J108=Motortype!$A$6,VLOOKUP($O108,Artikler!$B$65:$C$73,2,FALSE),IF($J108=Motortype!$A$10,VLOOKUP($O108,Artikler!$B$74:$C$82,2,FALSE),IF($J108=Motortype!$A$11,VLOOKUP($O108,Artikler!$B$83:$C$91,2,FALSE),IF($J108=Motortype!$A$14,VLOOKUP($O108,Artikler!$B$92:$C$100,2,FALSE),IF($J108=Motortype!$A$13,VLOOKUP($O108,Artikler!$B$101:$C$109,2,FALSE),IF($J108=Motortype!$A$15,VLOOKUP($O108,Artikler!$B$110:$C$117,2,FALSE),IF($J108=Motortype!$A$12,VLOOKUP($O108,Artikler!$B$118:$C$126,2,FALSE),IF($J108=Motortype!$A$16,VLOOKUP('3. Bestillingsskjema'!$O108,Artikler!$B$127:$D$134,2,FALSE),"Feil motortype"))))))))))))))))),"Overstyr art.nr")</f>
        <v/>
      </c>
      <c r="Q108" s="80"/>
      <c r="R108" s="78" t="str">
        <f>IF('1. Prosjekteringsverktøy'!B111=Utelukk!$A$3,"",IF(AND(K108="",L108=""),"",IF($K108="","Vmin "&amp;ROUND($L108,0)&amp;" m³/h","Vmaks "&amp;ROUND($K108,0)&amp;IF($L108=""," m³/h",", Vmin "&amp;ROUND($L108,0)&amp;" m³/h"))))</f>
        <v/>
      </c>
      <c r="S108" s="78" t="str">
        <f>IF('1. Prosjekteringsverktøy'!B111=Utelukk!$A$3,"",IF(Q108&lt;&gt;"",IF($P108="","","Artikkelnr: "&amp;$P108&amp;"     Spjeld dim "&amp;$O108),IF($P108="","","Artikkelnr: "&amp;$P108&amp;"     Spjeld dim Ø"&amp;$O108)))</f>
        <v/>
      </c>
    </row>
    <row r="109" spans="1:19" ht="15.6" x14ac:dyDescent="0.3">
      <c r="A109" s="246"/>
      <c r="B109" s="157"/>
      <c r="C109" s="210" t="str">
        <f>IF('1. Prosjekteringsverktøy'!B112=Utelukk!$A$3,"",IF('1. Prosjekteringsverktøy'!$C112="","",'1. Prosjekteringsverktøy'!$C112))</f>
        <v/>
      </c>
      <c r="D109" s="78" t="str">
        <f>IF('1. Prosjekteringsverktøy'!B112=Utelukk!$A$3,"",IF('1. Prosjekteringsverktøy'!$D112="","",'1. Prosjekteringsverktøy'!$D112))</f>
        <v/>
      </c>
      <c r="E109" s="78" t="str">
        <f>IF('1. Prosjekteringsverktøy'!B112=Utelukk!$A$3,"",IF(F109&lt;&gt;"",F109,IF(J109&lt;&gt;0,J109&amp;IF(I109&lt;&gt;0,", ","")&amp;I109&amp;IF(H109&lt;&gt;0,", adr. ","")&amp;H109,I109&amp;IF(H109&lt;&gt;0,", adr. ","")&amp;H109)))</f>
        <v/>
      </c>
      <c r="F109" s="154"/>
      <c r="G109" s="154"/>
      <c r="H109" s="162"/>
      <c r="I109" s="80"/>
      <c r="J109" s="77"/>
      <c r="K109" s="78" t="str">
        <f>IF(AND('1. Prosjekteringsverktøy'!$E112="",'1. Prosjekteringsverktøy'!$F112=""),"",IF(AND('1. Prosjekteringsverktøy'!$F112&lt;&gt;0,'1. Prosjekteringsverktøy'!$E112=""),VLOOKUP('1. Prosjekteringsverktøy'!$F112,'Dim, min og maks'!$A$2:$E$54,2,FALSE),IF('1. Prosjekteringsverktøy'!$E112="","",ROUND('1. Prosjekteringsverktøy'!$E112,0))))</f>
        <v/>
      </c>
      <c r="L109" s="79" t="str">
        <f>IFERROR(IF('1. Prosjekteringsverktøy'!$K112&lt;&gt;"",'1. Prosjekteringsverktøy'!$K112,'1. Prosjekteringsverktøy'!$J112),"Feil med Vmin")</f>
        <v/>
      </c>
      <c r="M109" s="91" t="str">
        <f>IF(OR($K109="",$O109="",O109="Bruk rektangulært"),"",($K109/(VLOOKUP($O109,'Dim, min og maks'!$A$2:$E$54,2,FALSE))))</f>
        <v/>
      </c>
      <c r="N109" s="91" t="str">
        <f>IFERROR(IF(OR($L109="",$O109=""),"",($L109/(VLOOKUP($O109,'Dim, min og maks'!$A$2:$E$54,2,FALSE)))),"")</f>
        <v/>
      </c>
      <c r="O109" s="92" t="str">
        <f>IF('1. Prosjekteringsverktøy'!G112&lt;&gt;0,'1. Prosjekteringsverktøy'!G112,IF('1. Prosjekteringsverktøy'!$F112="","",'1. Prosjekteringsverktøy'!$F112))</f>
        <v/>
      </c>
      <c r="P109" s="78" t="str">
        <f>IFERROR(IF($Q109&lt;&gt;0,$Q109,IF(OR($J109="",$O109=""),"",IF($J109=Motortype!$A$2,VLOOKUP($O109,Artikler!$B$1:$C$10,2,FALSE),IF($J109=Motortype!$A$3,VLOOKUP($O109,Artikler!$B$11:$C$19,2,FALSE),IF($J109=Motortype!$A$5,VLOOKUP($O109,Artikler!$B$20:$C$28,2,FALSE),IF($J109=Motortype!$A$4,VLOOKUP($O109,Artikler!$B$29:$C$37,2,FALSE),IF($J109=Motortype!$A$9,VLOOKUP($O109,Artikler!$B$38:$C$46,2,FALSE),IF($J109=Motortype!$A$8,VLOOKUP($O109,Artikler!$B$47:$C$55,2,FALSE),IF($J109=Motortype!$A$7,VLOOKUP($O109,Artikler!$B$56:$C$64,2,FALSE),IF($J109=Motortype!$A$6,VLOOKUP($O109,Artikler!$B$65:$C$73,2,FALSE),IF($J109=Motortype!$A$10,VLOOKUP($O109,Artikler!$B$74:$C$82,2,FALSE),IF($J109=Motortype!$A$11,VLOOKUP($O109,Artikler!$B$83:$C$91,2,FALSE),IF($J109=Motortype!$A$14,VLOOKUP($O109,Artikler!$B$92:$C$100,2,FALSE),IF($J109=Motortype!$A$13,VLOOKUP($O109,Artikler!$B$101:$C$109,2,FALSE),IF($J109=Motortype!$A$15,VLOOKUP($O109,Artikler!$B$110:$C$117,2,FALSE),IF($J109=Motortype!$A$12,VLOOKUP($O109,Artikler!$B$118:$C$126,2,FALSE),IF($J109=Motortype!$A$16,VLOOKUP('3. Bestillingsskjema'!$O109,Artikler!$B$127:$D$134,2,FALSE),"Feil motortype"))))))))))))))))),"Overstyr art.nr")</f>
        <v/>
      </c>
      <c r="Q109" s="80"/>
      <c r="R109" s="78" t="str">
        <f>IF('1. Prosjekteringsverktøy'!B112=Utelukk!$A$3,"",IF(AND(K109="",L109=""),"",IF($K109="","Vmin "&amp;ROUND($L109,0)&amp;" m³/h","Vmaks "&amp;ROUND($K109,0)&amp;IF($L109=""," m³/h",", Vmin "&amp;ROUND($L109,0)&amp;" m³/h"))))</f>
        <v/>
      </c>
      <c r="S109" s="78" t="str">
        <f>IF('1. Prosjekteringsverktøy'!B112=Utelukk!$A$3,"",IF(Q109&lt;&gt;"",IF($P109="","","Artikkelnr: "&amp;$P109&amp;"     Spjeld dim "&amp;$O109),IF($P109="","","Artikkelnr: "&amp;$P109&amp;"     Spjeld dim Ø"&amp;$O109)))</f>
        <v/>
      </c>
    </row>
    <row r="110" spans="1:19" ht="15.6" x14ac:dyDescent="0.3">
      <c r="A110" s="246"/>
      <c r="B110" s="157"/>
      <c r="C110" s="210" t="str">
        <f>IF('1. Prosjekteringsverktøy'!B113=Utelukk!$A$3,"",IF('1. Prosjekteringsverktøy'!$C113="","",'1. Prosjekteringsverktøy'!$C113))</f>
        <v/>
      </c>
      <c r="D110" s="78" t="str">
        <f>IF('1. Prosjekteringsverktøy'!B113=Utelukk!$A$3,"",IF('1. Prosjekteringsverktøy'!$D113="","",'1. Prosjekteringsverktøy'!$D113))</f>
        <v/>
      </c>
      <c r="E110" s="78" t="str">
        <f>IF('1. Prosjekteringsverktøy'!B113=Utelukk!$A$3,"",IF(F110&lt;&gt;"",F110,IF(J110&lt;&gt;0,J110&amp;IF(I110&lt;&gt;0,", ","")&amp;I110&amp;IF(H110&lt;&gt;0,", adr. ","")&amp;H110,I110&amp;IF(H110&lt;&gt;0,", adr. ","")&amp;H110)))</f>
        <v/>
      </c>
      <c r="F110" s="154"/>
      <c r="G110" s="154"/>
      <c r="H110" s="162"/>
      <c r="I110" s="80"/>
      <c r="J110" s="77"/>
      <c r="K110" s="78" t="str">
        <f>IF(AND('1. Prosjekteringsverktøy'!$E113="",'1. Prosjekteringsverktøy'!$F113=""),"",IF(AND('1. Prosjekteringsverktøy'!$F113&lt;&gt;0,'1. Prosjekteringsverktøy'!$E113=""),VLOOKUP('1. Prosjekteringsverktøy'!$F113,'Dim, min og maks'!$A$2:$E$54,2,FALSE),IF('1. Prosjekteringsverktøy'!$E113="","",ROUND('1. Prosjekteringsverktøy'!$E113,0))))</f>
        <v/>
      </c>
      <c r="L110" s="79" t="str">
        <f>IFERROR(IF('1. Prosjekteringsverktøy'!$K113&lt;&gt;"",'1. Prosjekteringsverktøy'!$K113,'1. Prosjekteringsverktøy'!$J113),"Feil med Vmin")</f>
        <v/>
      </c>
      <c r="M110" s="91" t="str">
        <f>IF(OR($K110="",$O110="",O110="Bruk rektangulært"),"",($K110/(VLOOKUP($O110,'Dim, min og maks'!$A$2:$E$54,2,FALSE))))</f>
        <v/>
      </c>
      <c r="N110" s="91" t="str">
        <f>IFERROR(IF(OR($L110="",$O110=""),"",($L110/(VLOOKUP($O110,'Dim, min og maks'!$A$2:$E$54,2,FALSE)))),"")</f>
        <v/>
      </c>
      <c r="O110" s="92" t="str">
        <f>IF('1. Prosjekteringsverktøy'!G113&lt;&gt;0,'1. Prosjekteringsverktøy'!G113,IF('1. Prosjekteringsverktøy'!$F113="","",'1. Prosjekteringsverktøy'!$F113))</f>
        <v/>
      </c>
      <c r="P110" s="78" t="str">
        <f>IFERROR(IF($Q110&lt;&gt;0,$Q110,IF(OR($J110="",$O110=""),"",IF($J110=Motortype!$A$2,VLOOKUP($O110,Artikler!$B$1:$C$10,2,FALSE),IF($J110=Motortype!$A$3,VLOOKUP($O110,Artikler!$B$11:$C$19,2,FALSE),IF($J110=Motortype!$A$5,VLOOKUP($O110,Artikler!$B$20:$C$28,2,FALSE),IF($J110=Motortype!$A$4,VLOOKUP($O110,Artikler!$B$29:$C$37,2,FALSE),IF($J110=Motortype!$A$9,VLOOKUP($O110,Artikler!$B$38:$C$46,2,FALSE),IF($J110=Motortype!$A$8,VLOOKUP($O110,Artikler!$B$47:$C$55,2,FALSE),IF($J110=Motortype!$A$7,VLOOKUP($O110,Artikler!$B$56:$C$64,2,FALSE),IF($J110=Motortype!$A$6,VLOOKUP($O110,Artikler!$B$65:$C$73,2,FALSE),IF($J110=Motortype!$A$10,VLOOKUP($O110,Artikler!$B$74:$C$82,2,FALSE),IF($J110=Motortype!$A$11,VLOOKUP($O110,Artikler!$B$83:$C$91,2,FALSE),IF($J110=Motortype!$A$14,VLOOKUP($O110,Artikler!$B$92:$C$100,2,FALSE),IF($J110=Motortype!$A$13,VLOOKUP($O110,Artikler!$B$101:$C$109,2,FALSE),IF($J110=Motortype!$A$15,VLOOKUP($O110,Artikler!$B$110:$C$117,2,FALSE),IF($J110=Motortype!$A$12,VLOOKUP($O110,Artikler!$B$118:$C$126,2,FALSE),IF($J110=Motortype!$A$16,VLOOKUP('3. Bestillingsskjema'!$O110,Artikler!$B$127:$D$134,2,FALSE),"Feil motortype"))))))))))))))))),"Overstyr art.nr")</f>
        <v/>
      </c>
      <c r="Q110" s="80"/>
      <c r="R110" s="78" t="str">
        <f>IF('1. Prosjekteringsverktøy'!B113=Utelukk!$A$3,"",IF(AND(K110="",L110=""),"",IF($K110="","Vmin "&amp;ROUND($L110,0)&amp;" m³/h","Vmaks "&amp;ROUND($K110,0)&amp;IF($L110=""," m³/h",", Vmin "&amp;ROUND($L110,0)&amp;" m³/h"))))</f>
        <v/>
      </c>
      <c r="S110" s="78" t="str">
        <f>IF('1. Prosjekteringsverktøy'!B113=Utelukk!$A$3,"",IF(Q110&lt;&gt;"",IF($P110="","","Artikkelnr: "&amp;$P110&amp;"     Spjeld dim "&amp;$O110),IF($P110="","","Artikkelnr: "&amp;$P110&amp;"     Spjeld dim Ø"&amp;$O110)))</f>
        <v/>
      </c>
    </row>
    <row r="111" spans="1:19" ht="15.6" x14ac:dyDescent="0.3">
      <c r="A111" s="246"/>
      <c r="B111" s="157"/>
      <c r="C111" s="210" t="str">
        <f>IF('1. Prosjekteringsverktøy'!B114=Utelukk!$A$3,"",IF('1. Prosjekteringsverktøy'!$C114="","",'1. Prosjekteringsverktøy'!$C114))</f>
        <v/>
      </c>
      <c r="D111" s="78" t="str">
        <f>IF('1. Prosjekteringsverktøy'!B114=Utelukk!$A$3,"",IF('1. Prosjekteringsverktøy'!$D114="","",'1. Prosjekteringsverktøy'!$D114))</f>
        <v/>
      </c>
      <c r="E111" s="78" t="str">
        <f>IF('1. Prosjekteringsverktøy'!B114=Utelukk!$A$3,"",IF(F111&lt;&gt;"",F111,IF(J111&lt;&gt;0,J111&amp;IF(I111&lt;&gt;0,", ","")&amp;I111&amp;IF(H111&lt;&gt;0,", adr. ","")&amp;H111,I111&amp;IF(H111&lt;&gt;0,", adr. ","")&amp;H111)))</f>
        <v/>
      </c>
      <c r="F111" s="154"/>
      <c r="G111" s="154"/>
      <c r="H111" s="162"/>
      <c r="I111" s="80"/>
      <c r="J111" s="77"/>
      <c r="K111" s="78" t="str">
        <f>IF(AND('1. Prosjekteringsverktøy'!$E114="",'1. Prosjekteringsverktøy'!$F114=""),"",IF(AND('1. Prosjekteringsverktøy'!$F114&lt;&gt;0,'1. Prosjekteringsverktøy'!$E114=""),VLOOKUP('1. Prosjekteringsverktøy'!$F114,'Dim, min og maks'!$A$2:$E$54,2,FALSE),IF('1. Prosjekteringsverktøy'!$E114="","",ROUND('1. Prosjekteringsverktøy'!$E114,0))))</f>
        <v/>
      </c>
      <c r="L111" s="79" t="str">
        <f>IFERROR(IF('1. Prosjekteringsverktøy'!$K114&lt;&gt;"",'1. Prosjekteringsverktøy'!$K114,'1. Prosjekteringsverktøy'!$J114),"Feil med Vmin")</f>
        <v/>
      </c>
      <c r="M111" s="91" t="str">
        <f>IF(OR($K111="",$O111="",O111="Bruk rektangulært"),"",($K111/(VLOOKUP($O111,'Dim, min og maks'!$A$2:$E$54,2,FALSE))))</f>
        <v/>
      </c>
      <c r="N111" s="91" t="str">
        <f>IFERROR(IF(OR($L111="",$O111=""),"",($L111/(VLOOKUP($O111,'Dim, min og maks'!$A$2:$E$54,2,FALSE)))),"")</f>
        <v/>
      </c>
      <c r="O111" s="92" t="str">
        <f>IF('1. Prosjekteringsverktøy'!G114&lt;&gt;0,'1. Prosjekteringsverktøy'!G114,IF('1. Prosjekteringsverktøy'!$F114="","",'1. Prosjekteringsverktøy'!$F114))</f>
        <v/>
      </c>
      <c r="P111" s="78" t="str">
        <f>IFERROR(IF($Q111&lt;&gt;0,$Q111,IF(OR($J111="",$O111=""),"",IF($J111=Motortype!$A$2,VLOOKUP($O111,Artikler!$B$1:$C$10,2,FALSE),IF($J111=Motortype!$A$3,VLOOKUP($O111,Artikler!$B$11:$C$19,2,FALSE),IF($J111=Motortype!$A$5,VLOOKUP($O111,Artikler!$B$20:$C$28,2,FALSE),IF($J111=Motortype!$A$4,VLOOKUP($O111,Artikler!$B$29:$C$37,2,FALSE),IF($J111=Motortype!$A$9,VLOOKUP($O111,Artikler!$B$38:$C$46,2,FALSE),IF($J111=Motortype!$A$8,VLOOKUP($O111,Artikler!$B$47:$C$55,2,FALSE),IF($J111=Motortype!$A$7,VLOOKUP($O111,Artikler!$B$56:$C$64,2,FALSE),IF($J111=Motortype!$A$6,VLOOKUP($O111,Artikler!$B$65:$C$73,2,FALSE),IF($J111=Motortype!$A$10,VLOOKUP($O111,Artikler!$B$74:$C$82,2,FALSE),IF($J111=Motortype!$A$11,VLOOKUP($O111,Artikler!$B$83:$C$91,2,FALSE),IF($J111=Motortype!$A$14,VLOOKUP($O111,Artikler!$B$92:$C$100,2,FALSE),IF($J111=Motortype!$A$13,VLOOKUP($O111,Artikler!$B$101:$C$109,2,FALSE),IF($J111=Motortype!$A$15,VLOOKUP($O111,Artikler!$B$110:$C$117,2,FALSE),IF($J111=Motortype!$A$12,VLOOKUP($O111,Artikler!$B$118:$C$126,2,FALSE),IF($J111=Motortype!$A$16,VLOOKUP('3. Bestillingsskjema'!$O111,Artikler!$B$127:$D$134,2,FALSE),"Feil motortype"))))))))))))))))),"Overstyr art.nr")</f>
        <v/>
      </c>
      <c r="Q111" s="80"/>
      <c r="R111" s="78" t="str">
        <f>IF('1. Prosjekteringsverktøy'!B114=Utelukk!$A$3,"",IF(AND(K111="",L111=""),"",IF($K111="","Vmin "&amp;ROUND($L111,0)&amp;" m³/h","Vmaks "&amp;ROUND($K111,0)&amp;IF($L111=""," m³/h",", Vmin "&amp;ROUND($L111,0)&amp;" m³/h"))))</f>
        <v/>
      </c>
      <c r="S111" s="78" t="str">
        <f>IF('1. Prosjekteringsverktøy'!B114=Utelukk!$A$3,"",IF(Q111&lt;&gt;"",IF($P111="","","Artikkelnr: "&amp;$P111&amp;"     Spjeld dim "&amp;$O111),IF($P111="","","Artikkelnr: "&amp;$P111&amp;"     Spjeld dim Ø"&amp;$O111)))</f>
        <v/>
      </c>
    </row>
    <row r="112" spans="1:19" ht="15.6" x14ac:dyDescent="0.3">
      <c r="A112" s="246"/>
      <c r="B112" s="157"/>
      <c r="C112" s="210" t="str">
        <f>IF('1. Prosjekteringsverktøy'!B115=Utelukk!$A$3,"",IF('1. Prosjekteringsverktøy'!$C115="","",'1. Prosjekteringsverktøy'!$C115))</f>
        <v/>
      </c>
      <c r="D112" s="78" t="str">
        <f>IF('1. Prosjekteringsverktøy'!B115=Utelukk!$A$3,"",IF('1. Prosjekteringsverktøy'!$D115="","",'1. Prosjekteringsverktøy'!$D115))</f>
        <v/>
      </c>
      <c r="E112" s="78" t="str">
        <f>IF('1. Prosjekteringsverktøy'!B115=Utelukk!$A$3,"",IF(F112&lt;&gt;"",F112,IF(J112&lt;&gt;0,J112&amp;IF(I112&lt;&gt;0,", ","")&amp;I112&amp;IF(H112&lt;&gt;0,", adr. ","")&amp;H112,I112&amp;IF(H112&lt;&gt;0,", adr. ","")&amp;H112)))</f>
        <v/>
      </c>
      <c r="F112" s="154"/>
      <c r="G112" s="154"/>
      <c r="H112" s="162"/>
      <c r="I112" s="80"/>
      <c r="J112" s="77"/>
      <c r="K112" s="78" t="str">
        <f>IF(AND('1. Prosjekteringsverktøy'!$E115="",'1. Prosjekteringsverktøy'!$F115=""),"",IF(AND('1. Prosjekteringsverktøy'!$F115&lt;&gt;0,'1. Prosjekteringsverktøy'!$E115=""),VLOOKUP('1. Prosjekteringsverktøy'!$F115,'Dim, min og maks'!$A$2:$E$54,2,FALSE),IF('1. Prosjekteringsverktøy'!$E115="","",ROUND('1. Prosjekteringsverktøy'!$E115,0))))</f>
        <v/>
      </c>
      <c r="L112" s="79" t="str">
        <f>IFERROR(IF('1. Prosjekteringsverktøy'!$K115&lt;&gt;"",'1. Prosjekteringsverktøy'!$K115,'1. Prosjekteringsverktøy'!$J115),"Feil med Vmin")</f>
        <v/>
      </c>
      <c r="M112" s="91" t="str">
        <f>IF(OR($K112="",$O112="",O112="Bruk rektangulært"),"",($K112/(VLOOKUP($O112,'Dim, min og maks'!$A$2:$E$54,2,FALSE))))</f>
        <v/>
      </c>
      <c r="N112" s="91" t="str">
        <f>IFERROR(IF(OR($L112="",$O112=""),"",($L112/(VLOOKUP($O112,'Dim, min og maks'!$A$2:$E$54,2,FALSE)))),"")</f>
        <v/>
      </c>
      <c r="O112" s="92" t="str">
        <f>IF('1. Prosjekteringsverktøy'!G115&lt;&gt;0,'1. Prosjekteringsverktøy'!G115,IF('1. Prosjekteringsverktøy'!$F115="","",'1. Prosjekteringsverktøy'!$F115))</f>
        <v/>
      </c>
      <c r="P112" s="78" t="str">
        <f>IFERROR(IF($Q112&lt;&gt;0,$Q112,IF(OR($J112="",$O112=""),"",IF($J112=Motortype!$A$2,VLOOKUP($O112,Artikler!$B$1:$C$10,2,FALSE),IF($J112=Motortype!$A$3,VLOOKUP($O112,Artikler!$B$11:$C$19,2,FALSE),IF($J112=Motortype!$A$5,VLOOKUP($O112,Artikler!$B$20:$C$28,2,FALSE),IF($J112=Motortype!$A$4,VLOOKUP($O112,Artikler!$B$29:$C$37,2,FALSE),IF($J112=Motortype!$A$9,VLOOKUP($O112,Artikler!$B$38:$C$46,2,FALSE),IF($J112=Motortype!$A$8,VLOOKUP($O112,Artikler!$B$47:$C$55,2,FALSE),IF($J112=Motortype!$A$7,VLOOKUP($O112,Artikler!$B$56:$C$64,2,FALSE),IF($J112=Motortype!$A$6,VLOOKUP($O112,Artikler!$B$65:$C$73,2,FALSE),IF($J112=Motortype!$A$10,VLOOKUP($O112,Artikler!$B$74:$C$82,2,FALSE),IF($J112=Motortype!$A$11,VLOOKUP($O112,Artikler!$B$83:$C$91,2,FALSE),IF($J112=Motortype!$A$14,VLOOKUP($O112,Artikler!$B$92:$C$100,2,FALSE),IF($J112=Motortype!$A$13,VLOOKUP($O112,Artikler!$B$101:$C$109,2,FALSE),IF($J112=Motortype!$A$15,VLOOKUP($O112,Artikler!$B$110:$C$117,2,FALSE),IF($J112=Motortype!$A$12,VLOOKUP($O112,Artikler!$B$118:$C$126,2,FALSE),IF($J112=Motortype!$A$16,VLOOKUP('3. Bestillingsskjema'!$O112,Artikler!$B$127:$D$134,2,FALSE),"Feil motortype"))))))))))))))))),"Overstyr art.nr")</f>
        <v/>
      </c>
      <c r="Q112" s="80"/>
      <c r="R112" s="78" t="str">
        <f>IF('1. Prosjekteringsverktøy'!B115=Utelukk!$A$3,"",IF(AND(K112="",L112=""),"",IF($K112="","Vmin "&amp;ROUND($L112,0)&amp;" m³/h","Vmaks "&amp;ROUND($K112,0)&amp;IF($L112=""," m³/h",", Vmin "&amp;ROUND($L112,0)&amp;" m³/h"))))</f>
        <v/>
      </c>
      <c r="S112" s="78" t="str">
        <f>IF('1. Prosjekteringsverktøy'!B115=Utelukk!$A$3,"",IF(Q112&lt;&gt;"",IF($P112="","","Artikkelnr: "&amp;$P112&amp;"     Spjeld dim "&amp;$O112),IF($P112="","","Artikkelnr: "&amp;$P112&amp;"     Spjeld dim Ø"&amp;$O112)))</f>
        <v/>
      </c>
    </row>
    <row r="113" spans="1:19" ht="15.6" x14ac:dyDescent="0.3">
      <c r="A113" s="266" t="s">
        <v>335</v>
      </c>
      <c r="B113" s="157"/>
      <c r="C113" s="210" t="str">
        <f>IF('1. Prosjekteringsverktøy'!B116=Utelukk!$A$3,"",IF('1. Prosjekteringsverktøy'!$C116="","",'1. Prosjekteringsverktøy'!$C116))</f>
        <v/>
      </c>
      <c r="D113" s="78" t="str">
        <f>IF('1. Prosjekteringsverktøy'!B116=Utelukk!$A$3,"",IF('1. Prosjekteringsverktøy'!$D116="","",'1. Prosjekteringsverktøy'!$D116))</f>
        <v/>
      </c>
      <c r="E113" s="78" t="str">
        <f>IF('1. Prosjekteringsverktøy'!B116=Utelukk!$A$3,"",IF(F113&lt;&gt;"",F113,IF(J113&lt;&gt;0,J113&amp;IF(I113&lt;&gt;0,", ","")&amp;I113&amp;IF(H113&lt;&gt;0,", adr. ","")&amp;H113,I113&amp;IF(H113&lt;&gt;0,", adr. ","")&amp;H113)))</f>
        <v/>
      </c>
      <c r="F113" s="154"/>
      <c r="G113" s="154"/>
      <c r="H113" s="162"/>
      <c r="I113" s="80"/>
      <c r="J113" s="77"/>
      <c r="K113" s="78" t="str">
        <f>IF(AND('1. Prosjekteringsverktøy'!$E116="",'1. Prosjekteringsverktøy'!$F116=""),"",IF(AND('1. Prosjekteringsverktøy'!$F116&lt;&gt;0,'1. Prosjekteringsverktøy'!$E116=""),VLOOKUP('1. Prosjekteringsverktøy'!$F116,'Dim, min og maks'!$A$2:$E$54,2,FALSE),IF('1. Prosjekteringsverktøy'!$E116="","",ROUND('1. Prosjekteringsverktøy'!$E116,0))))</f>
        <v/>
      </c>
      <c r="L113" s="79" t="str">
        <f>IFERROR(IF('1. Prosjekteringsverktøy'!$K116&lt;&gt;"",'1. Prosjekteringsverktøy'!$K116,'1. Prosjekteringsverktøy'!$J116),"Feil med Vmin")</f>
        <v/>
      </c>
      <c r="M113" s="91" t="str">
        <f>IF(OR($K113="",$O113="",O113="Bruk rektangulært"),"",($K113/(VLOOKUP($O113,'Dim, min og maks'!$A$2:$E$54,2,FALSE))))</f>
        <v/>
      </c>
      <c r="N113" s="91" t="str">
        <f>IFERROR(IF(OR($L113="",$O113=""),"",($L113/(VLOOKUP($O113,'Dim, min og maks'!$A$2:$E$54,2,FALSE)))),"")</f>
        <v/>
      </c>
      <c r="O113" s="92" t="str">
        <f>IF('1. Prosjekteringsverktøy'!G116&lt;&gt;0,'1. Prosjekteringsverktøy'!G116,IF('1. Prosjekteringsverktøy'!$F116="","",'1. Prosjekteringsverktøy'!$F116))</f>
        <v/>
      </c>
      <c r="P113" s="78" t="str">
        <f>IFERROR(IF($Q113&lt;&gt;0,$Q113,IF(OR($J113="",$O113=""),"",IF($J113=Motortype!$A$2,VLOOKUP($O113,Artikler!$B$1:$C$10,2,FALSE),IF($J113=Motortype!$A$3,VLOOKUP($O113,Artikler!$B$11:$C$19,2,FALSE),IF($J113=Motortype!$A$5,VLOOKUP($O113,Artikler!$B$20:$C$28,2,FALSE),IF($J113=Motortype!$A$4,VLOOKUP($O113,Artikler!$B$29:$C$37,2,FALSE),IF($J113=Motortype!$A$9,VLOOKUP($O113,Artikler!$B$38:$C$46,2,FALSE),IF($J113=Motortype!$A$8,VLOOKUP($O113,Artikler!$B$47:$C$55,2,FALSE),IF($J113=Motortype!$A$7,VLOOKUP($O113,Artikler!$B$56:$C$64,2,FALSE),IF($J113=Motortype!$A$6,VLOOKUP($O113,Artikler!$B$65:$C$73,2,FALSE),IF($J113=Motortype!$A$10,VLOOKUP($O113,Artikler!$B$74:$C$82,2,FALSE),IF($J113=Motortype!$A$11,VLOOKUP($O113,Artikler!$B$83:$C$91,2,FALSE),IF($J113=Motortype!$A$14,VLOOKUP($O113,Artikler!$B$92:$C$100,2,FALSE),IF($J113=Motortype!$A$13,VLOOKUP($O113,Artikler!$B$101:$C$109,2,FALSE),IF($J113=Motortype!$A$15,VLOOKUP($O113,Artikler!$B$110:$C$117,2,FALSE),IF($J113=Motortype!$A$12,VLOOKUP($O113,Artikler!$B$118:$C$126,2,FALSE),IF($J113=Motortype!$A$16,VLOOKUP('3. Bestillingsskjema'!$O113,Artikler!$B$127:$D$134,2,FALSE),"Feil motortype"))))))))))))))))),"Overstyr art.nr")</f>
        <v/>
      </c>
      <c r="Q113" s="80"/>
      <c r="R113" s="78" t="str">
        <f>IF('1. Prosjekteringsverktøy'!B116=Utelukk!$A$3,"",IF(AND(K113="",L113=""),"",IF($K113="","Vmin "&amp;ROUND($L113,0)&amp;" m³/h","Vmaks "&amp;ROUND($K113,0)&amp;IF($L113=""," m³/h",", Vmin "&amp;ROUND($L113,0)&amp;" m³/h"))))</f>
        <v/>
      </c>
      <c r="S113" s="78" t="str">
        <f>IF('1. Prosjekteringsverktøy'!B116=Utelukk!$A$3,"",IF(Q113&lt;&gt;"",IF($P113="","","Artikkelnr: "&amp;$P113&amp;"     Spjeld dim "&amp;$O113),IF($P113="","","Artikkelnr: "&amp;$P113&amp;"     Spjeld dim Ø"&amp;$O113)))</f>
        <v/>
      </c>
    </row>
    <row r="114" spans="1:19" ht="15.6" x14ac:dyDescent="0.3">
      <c r="A114" s="267"/>
      <c r="B114" s="157"/>
      <c r="C114" s="210" t="str">
        <f>IF('1. Prosjekteringsverktøy'!B117=Utelukk!$A$3,"",IF('1. Prosjekteringsverktøy'!$C117="","",'1. Prosjekteringsverktøy'!$C117))</f>
        <v/>
      </c>
      <c r="D114" s="78" t="str">
        <f>IF('1. Prosjekteringsverktøy'!B117=Utelukk!$A$3,"",IF('1. Prosjekteringsverktøy'!$D117="","",'1. Prosjekteringsverktøy'!$D117))</f>
        <v/>
      </c>
      <c r="E114" s="78" t="str">
        <f>IF('1. Prosjekteringsverktøy'!B117=Utelukk!$A$3,"",IF(F114&lt;&gt;"",F114,IF(J114&lt;&gt;0,J114&amp;IF(I114&lt;&gt;0,", ","")&amp;I114&amp;IF(H114&lt;&gt;0,", adr. ","")&amp;H114,I114&amp;IF(H114&lt;&gt;0,", adr. ","")&amp;H114)))</f>
        <v/>
      </c>
      <c r="F114" s="154"/>
      <c r="G114" s="154"/>
      <c r="H114" s="162"/>
      <c r="I114" s="80"/>
      <c r="J114" s="77"/>
      <c r="K114" s="78" t="str">
        <f>IF(AND('1. Prosjekteringsverktøy'!$E117="",'1. Prosjekteringsverktøy'!$F117=""),"",IF(AND('1. Prosjekteringsverktøy'!$F117&lt;&gt;0,'1. Prosjekteringsverktøy'!$E117=""),VLOOKUP('1. Prosjekteringsverktøy'!$F117,'Dim, min og maks'!$A$2:$E$54,2,FALSE),IF('1. Prosjekteringsverktøy'!$E117="","",ROUND('1. Prosjekteringsverktøy'!$E117,0))))</f>
        <v/>
      </c>
      <c r="L114" s="79" t="str">
        <f>IFERROR(IF('1. Prosjekteringsverktøy'!$K117&lt;&gt;"",'1. Prosjekteringsverktøy'!$K117,'1. Prosjekteringsverktøy'!$J117),"Feil med Vmin")</f>
        <v/>
      </c>
      <c r="M114" s="91" t="str">
        <f>IF(OR($K114="",$O114="",O114="Bruk rektangulært"),"",($K114/(VLOOKUP($O114,'Dim, min og maks'!$A$2:$E$54,2,FALSE))))</f>
        <v/>
      </c>
      <c r="N114" s="91" t="str">
        <f>IFERROR(IF(OR($L114="",$O114=""),"",($L114/(VLOOKUP($O114,'Dim, min og maks'!$A$2:$E$54,2,FALSE)))),"")</f>
        <v/>
      </c>
      <c r="O114" s="92" t="str">
        <f>IF('1. Prosjekteringsverktøy'!G117&lt;&gt;0,'1. Prosjekteringsverktøy'!G117,IF('1. Prosjekteringsverktøy'!$F117="","",'1. Prosjekteringsverktøy'!$F117))</f>
        <v/>
      </c>
      <c r="P114" s="78" t="str">
        <f>IFERROR(IF($Q114&lt;&gt;0,$Q114,IF(OR($J114="",$O114=""),"",IF($J114=Motortype!$A$2,VLOOKUP($O114,Artikler!$B$1:$C$10,2,FALSE),IF($J114=Motortype!$A$3,VLOOKUP($O114,Artikler!$B$11:$C$19,2,FALSE),IF($J114=Motortype!$A$5,VLOOKUP($O114,Artikler!$B$20:$C$28,2,FALSE),IF($J114=Motortype!$A$4,VLOOKUP($O114,Artikler!$B$29:$C$37,2,FALSE),IF($J114=Motortype!$A$9,VLOOKUP($O114,Artikler!$B$38:$C$46,2,FALSE),IF($J114=Motortype!$A$8,VLOOKUP($O114,Artikler!$B$47:$C$55,2,FALSE),IF($J114=Motortype!$A$7,VLOOKUP($O114,Artikler!$B$56:$C$64,2,FALSE),IF($J114=Motortype!$A$6,VLOOKUP($O114,Artikler!$B$65:$C$73,2,FALSE),IF($J114=Motortype!$A$10,VLOOKUP($O114,Artikler!$B$74:$C$82,2,FALSE),IF($J114=Motortype!$A$11,VLOOKUP($O114,Artikler!$B$83:$C$91,2,FALSE),IF($J114=Motortype!$A$14,VLOOKUP($O114,Artikler!$B$92:$C$100,2,FALSE),IF($J114=Motortype!$A$13,VLOOKUP($O114,Artikler!$B$101:$C$109,2,FALSE),IF($J114=Motortype!$A$15,VLOOKUP($O114,Artikler!$B$110:$C$117,2,FALSE),IF($J114=Motortype!$A$12,VLOOKUP($O114,Artikler!$B$118:$C$126,2,FALSE),IF($J114=Motortype!$A$16,VLOOKUP('3. Bestillingsskjema'!$O114,Artikler!$B$127:$D$134,2,FALSE),"Feil motortype"))))))))))))))))),"Overstyr art.nr")</f>
        <v/>
      </c>
      <c r="Q114" s="80"/>
      <c r="R114" s="78" t="str">
        <f>IF('1. Prosjekteringsverktøy'!B117=Utelukk!$A$3,"",IF(AND(K114="",L114=""),"",IF($K114="","Vmin "&amp;ROUND($L114,0)&amp;" m³/h","Vmaks "&amp;ROUND($K114,0)&amp;IF($L114=""," m³/h",", Vmin "&amp;ROUND($L114,0)&amp;" m³/h"))))</f>
        <v/>
      </c>
      <c r="S114" s="78" t="str">
        <f>IF('1. Prosjekteringsverktøy'!B117=Utelukk!$A$3,"",IF(Q114&lt;&gt;"",IF($P114="","","Artikkelnr: "&amp;$P114&amp;"     Spjeld dim "&amp;$O114),IF($P114="","","Artikkelnr: "&amp;$P114&amp;"     Spjeld dim Ø"&amp;$O114)))</f>
        <v/>
      </c>
    </row>
    <row r="115" spans="1:19" ht="15.6" x14ac:dyDescent="0.3">
      <c r="A115" s="267"/>
      <c r="B115" s="157"/>
      <c r="C115" s="210" t="str">
        <f>IF('1. Prosjekteringsverktøy'!B118=Utelukk!$A$3,"",IF('1. Prosjekteringsverktøy'!$C118="","",'1. Prosjekteringsverktøy'!$C118))</f>
        <v/>
      </c>
      <c r="D115" s="78" t="str">
        <f>IF('1. Prosjekteringsverktøy'!B118=Utelukk!$A$3,"",IF('1. Prosjekteringsverktøy'!$D118="","",'1. Prosjekteringsverktøy'!$D118))</f>
        <v/>
      </c>
      <c r="E115" s="78" t="str">
        <f>IF('1. Prosjekteringsverktøy'!B118=Utelukk!$A$3,"",IF(F115&lt;&gt;"",F115,IF(J115&lt;&gt;0,J115&amp;IF(I115&lt;&gt;0,", ","")&amp;I115&amp;IF(H115&lt;&gt;0,", adr. ","")&amp;H115,I115&amp;IF(H115&lt;&gt;0,", adr. ","")&amp;H115)))</f>
        <v/>
      </c>
      <c r="F115" s="154"/>
      <c r="G115" s="154"/>
      <c r="H115" s="162"/>
      <c r="I115" s="80"/>
      <c r="J115" s="77"/>
      <c r="K115" s="78" t="str">
        <f>IF(AND('1. Prosjekteringsverktøy'!$E118="",'1. Prosjekteringsverktøy'!$F118=""),"",IF(AND('1. Prosjekteringsverktøy'!$F118&lt;&gt;0,'1. Prosjekteringsverktøy'!$E118=""),VLOOKUP('1. Prosjekteringsverktøy'!$F118,'Dim, min og maks'!$A$2:$E$54,2,FALSE),IF('1. Prosjekteringsverktøy'!$E118="","",ROUND('1. Prosjekteringsverktøy'!$E118,0))))</f>
        <v/>
      </c>
      <c r="L115" s="79" t="str">
        <f>IFERROR(IF('1. Prosjekteringsverktøy'!$K118&lt;&gt;"",'1. Prosjekteringsverktøy'!$K118,'1. Prosjekteringsverktøy'!$J118),"Feil med Vmin")</f>
        <v/>
      </c>
      <c r="M115" s="91" t="str">
        <f>IF(OR($K115="",$O115="",O115="Bruk rektangulært"),"",($K115/(VLOOKUP($O115,'Dim, min og maks'!$A$2:$E$54,2,FALSE))))</f>
        <v/>
      </c>
      <c r="N115" s="91" t="str">
        <f>IFERROR(IF(OR($L115="",$O115=""),"",($L115/(VLOOKUP($O115,'Dim, min og maks'!$A$2:$E$54,2,FALSE)))),"")</f>
        <v/>
      </c>
      <c r="O115" s="92" t="str">
        <f>IF('1. Prosjekteringsverktøy'!G118&lt;&gt;0,'1. Prosjekteringsverktøy'!G118,IF('1. Prosjekteringsverktøy'!$F118="","",'1. Prosjekteringsverktøy'!$F118))</f>
        <v/>
      </c>
      <c r="P115" s="78" t="str">
        <f>IFERROR(IF($Q115&lt;&gt;0,$Q115,IF(OR($J115="",$O115=""),"",IF($J115=Motortype!$A$2,VLOOKUP($O115,Artikler!$B$1:$C$10,2,FALSE),IF($J115=Motortype!$A$3,VLOOKUP($O115,Artikler!$B$11:$C$19,2,FALSE),IF($J115=Motortype!$A$5,VLOOKUP($O115,Artikler!$B$20:$C$28,2,FALSE),IF($J115=Motortype!$A$4,VLOOKUP($O115,Artikler!$B$29:$C$37,2,FALSE),IF($J115=Motortype!$A$9,VLOOKUP($O115,Artikler!$B$38:$C$46,2,FALSE),IF($J115=Motortype!$A$8,VLOOKUP($O115,Artikler!$B$47:$C$55,2,FALSE),IF($J115=Motortype!$A$7,VLOOKUP($O115,Artikler!$B$56:$C$64,2,FALSE),IF($J115=Motortype!$A$6,VLOOKUP($O115,Artikler!$B$65:$C$73,2,FALSE),IF($J115=Motortype!$A$10,VLOOKUP($O115,Artikler!$B$74:$C$82,2,FALSE),IF($J115=Motortype!$A$11,VLOOKUP($O115,Artikler!$B$83:$C$91,2,FALSE),IF($J115=Motortype!$A$14,VLOOKUP($O115,Artikler!$B$92:$C$100,2,FALSE),IF($J115=Motortype!$A$13,VLOOKUP($O115,Artikler!$B$101:$C$109,2,FALSE),IF($J115=Motortype!$A$15,VLOOKUP($O115,Artikler!$B$110:$C$117,2,FALSE),IF($J115=Motortype!$A$12,VLOOKUP($O115,Artikler!$B$118:$C$126,2,FALSE),IF($J115=Motortype!$A$16,VLOOKUP('3. Bestillingsskjema'!$O115,Artikler!$B$127:$D$134,2,FALSE),"Feil motortype"))))))))))))))))),"Overstyr art.nr")</f>
        <v/>
      </c>
      <c r="Q115" s="80"/>
      <c r="R115" s="78" t="str">
        <f>IF('1. Prosjekteringsverktøy'!B118=Utelukk!$A$3,"",IF(AND(K115="",L115=""),"",IF($K115="","Vmin "&amp;ROUND($L115,0)&amp;" m³/h","Vmaks "&amp;ROUND($K115,0)&amp;IF($L115=""," m³/h",", Vmin "&amp;ROUND($L115,0)&amp;" m³/h"))))</f>
        <v/>
      </c>
      <c r="S115" s="78" t="str">
        <f>IF('1. Prosjekteringsverktøy'!B118=Utelukk!$A$3,"",IF(Q115&lt;&gt;"",IF($P115="","","Artikkelnr: "&amp;$P115&amp;"     Spjeld dim "&amp;$O115),IF($P115="","","Artikkelnr: "&amp;$P115&amp;"     Spjeld dim Ø"&amp;$O115)))</f>
        <v/>
      </c>
    </row>
    <row r="116" spans="1:19" ht="15.6" x14ac:dyDescent="0.3">
      <c r="A116" s="267"/>
      <c r="B116" s="157"/>
      <c r="C116" s="210" t="str">
        <f>IF('1. Prosjekteringsverktøy'!B119=Utelukk!$A$3,"",IF('1. Prosjekteringsverktøy'!$C119="","",'1. Prosjekteringsverktøy'!$C119))</f>
        <v/>
      </c>
      <c r="D116" s="78" t="str">
        <f>IF('1. Prosjekteringsverktøy'!B119=Utelukk!$A$3,"",IF('1. Prosjekteringsverktøy'!$D119="","",'1. Prosjekteringsverktøy'!$D119))</f>
        <v/>
      </c>
      <c r="E116" s="78" t="str">
        <f>IF('1. Prosjekteringsverktøy'!B119=Utelukk!$A$3,"",IF(F116&lt;&gt;"",F116,IF(J116&lt;&gt;0,J116&amp;IF(I116&lt;&gt;0,", ","")&amp;I116&amp;IF(H116&lt;&gt;0,", adr. ","")&amp;H116,I116&amp;IF(H116&lt;&gt;0,", adr. ","")&amp;H116)))</f>
        <v/>
      </c>
      <c r="F116" s="154"/>
      <c r="G116" s="154"/>
      <c r="H116" s="162"/>
      <c r="I116" s="80"/>
      <c r="J116" s="77"/>
      <c r="K116" s="78" t="str">
        <f>IF(AND('1. Prosjekteringsverktøy'!$E119="",'1. Prosjekteringsverktøy'!$F119=""),"",IF(AND('1. Prosjekteringsverktøy'!$F119&lt;&gt;0,'1. Prosjekteringsverktøy'!$E119=""),VLOOKUP('1. Prosjekteringsverktøy'!$F119,'Dim, min og maks'!$A$2:$E$54,2,FALSE),IF('1. Prosjekteringsverktøy'!$E119="","",ROUND('1. Prosjekteringsverktøy'!$E119,0))))</f>
        <v/>
      </c>
      <c r="L116" s="79" t="str">
        <f>IFERROR(IF('1. Prosjekteringsverktøy'!$K119&lt;&gt;"",'1. Prosjekteringsverktøy'!$K119,'1. Prosjekteringsverktøy'!$J119),"Feil med Vmin")</f>
        <v/>
      </c>
      <c r="M116" s="91" t="str">
        <f>IF(OR($K116="",$O116="",O116="Bruk rektangulært"),"",($K116/(VLOOKUP($O116,'Dim, min og maks'!$A$2:$E$54,2,FALSE))))</f>
        <v/>
      </c>
      <c r="N116" s="91" t="str">
        <f>IFERROR(IF(OR($L116="",$O116=""),"",($L116/(VLOOKUP($O116,'Dim, min og maks'!$A$2:$E$54,2,FALSE)))),"")</f>
        <v/>
      </c>
      <c r="O116" s="92" t="str">
        <f>IF('1. Prosjekteringsverktøy'!G119&lt;&gt;0,'1. Prosjekteringsverktøy'!G119,IF('1. Prosjekteringsverktøy'!$F119="","",'1. Prosjekteringsverktøy'!$F119))</f>
        <v/>
      </c>
      <c r="P116" s="78" t="str">
        <f>IFERROR(IF($Q116&lt;&gt;0,$Q116,IF(OR($J116="",$O116=""),"",IF($J116=Motortype!$A$2,VLOOKUP($O116,Artikler!$B$1:$C$10,2,FALSE),IF($J116=Motortype!$A$3,VLOOKUP($O116,Artikler!$B$11:$C$19,2,FALSE),IF($J116=Motortype!$A$5,VLOOKUP($O116,Artikler!$B$20:$C$28,2,FALSE),IF($J116=Motortype!$A$4,VLOOKUP($O116,Artikler!$B$29:$C$37,2,FALSE),IF($J116=Motortype!$A$9,VLOOKUP($O116,Artikler!$B$38:$C$46,2,FALSE),IF($J116=Motortype!$A$8,VLOOKUP($O116,Artikler!$B$47:$C$55,2,FALSE),IF($J116=Motortype!$A$7,VLOOKUP($O116,Artikler!$B$56:$C$64,2,FALSE),IF($J116=Motortype!$A$6,VLOOKUP($O116,Artikler!$B$65:$C$73,2,FALSE),IF($J116=Motortype!$A$10,VLOOKUP($O116,Artikler!$B$74:$C$82,2,FALSE),IF($J116=Motortype!$A$11,VLOOKUP($O116,Artikler!$B$83:$C$91,2,FALSE),IF($J116=Motortype!$A$14,VLOOKUP($O116,Artikler!$B$92:$C$100,2,FALSE),IF($J116=Motortype!$A$13,VLOOKUP($O116,Artikler!$B$101:$C$109,2,FALSE),IF($J116=Motortype!$A$15,VLOOKUP($O116,Artikler!$B$110:$C$117,2,FALSE),IF($J116=Motortype!$A$12,VLOOKUP($O116,Artikler!$B$118:$C$126,2,FALSE),IF($J116=Motortype!$A$16,VLOOKUP('3. Bestillingsskjema'!$O116,Artikler!$B$127:$D$134,2,FALSE),"Feil motortype"))))))))))))))))),"Overstyr art.nr")</f>
        <v/>
      </c>
      <c r="Q116" s="80"/>
      <c r="R116" s="78" t="str">
        <f>IF('1. Prosjekteringsverktøy'!B119=Utelukk!$A$3,"",IF(AND(K116="",L116=""),"",IF($K116="","Vmin "&amp;ROUND($L116,0)&amp;" m³/h","Vmaks "&amp;ROUND($K116,0)&amp;IF($L116=""," m³/h",", Vmin "&amp;ROUND($L116,0)&amp;" m³/h"))))</f>
        <v/>
      </c>
      <c r="S116" s="78" t="str">
        <f>IF('1. Prosjekteringsverktøy'!B119=Utelukk!$A$3,"",IF(Q116&lt;&gt;"",IF($P116="","","Artikkelnr: "&amp;$P116&amp;"     Spjeld dim "&amp;$O116),IF($P116="","","Artikkelnr: "&amp;$P116&amp;"     Spjeld dim Ø"&amp;$O116)))</f>
        <v/>
      </c>
    </row>
    <row r="117" spans="1:19" ht="15.6" x14ac:dyDescent="0.3">
      <c r="A117" s="267"/>
      <c r="B117" s="157"/>
      <c r="C117" s="210" t="str">
        <f>IF('1. Prosjekteringsverktøy'!B120=Utelukk!$A$3,"",IF('1. Prosjekteringsverktøy'!$C120="","",'1. Prosjekteringsverktøy'!$C120))</f>
        <v/>
      </c>
      <c r="D117" s="78" t="str">
        <f>IF('1. Prosjekteringsverktøy'!B120=Utelukk!$A$3,"",IF('1. Prosjekteringsverktøy'!$D120="","",'1. Prosjekteringsverktøy'!$D120))</f>
        <v/>
      </c>
      <c r="E117" s="78" t="str">
        <f>IF('1. Prosjekteringsverktøy'!B120=Utelukk!$A$3,"",IF(F117&lt;&gt;"",F117,IF(J117&lt;&gt;0,J117&amp;IF(I117&lt;&gt;0,", ","")&amp;I117&amp;IF(H117&lt;&gt;0,", adr. ","")&amp;H117,I117&amp;IF(H117&lt;&gt;0,", adr. ","")&amp;H117)))</f>
        <v/>
      </c>
      <c r="F117" s="154"/>
      <c r="G117" s="154"/>
      <c r="H117" s="162"/>
      <c r="I117" s="80"/>
      <c r="J117" s="77"/>
      <c r="K117" s="78" t="str">
        <f>IF(AND('1. Prosjekteringsverktøy'!$E120="",'1. Prosjekteringsverktøy'!$F120=""),"",IF(AND('1. Prosjekteringsverktøy'!$F120&lt;&gt;0,'1. Prosjekteringsverktøy'!$E120=""),VLOOKUP('1. Prosjekteringsverktøy'!$F120,'Dim, min og maks'!$A$2:$E$54,2,FALSE),IF('1. Prosjekteringsverktøy'!$E120="","",ROUND('1. Prosjekteringsverktøy'!$E120,0))))</f>
        <v/>
      </c>
      <c r="L117" s="79" t="str">
        <f>IFERROR(IF('1. Prosjekteringsverktøy'!$K120&lt;&gt;"",'1. Prosjekteringsverktøy'!$K120,'1. Prosjekteringsverktøy'!$J120),"Feil med Vmin")</f>
        <v/>
      </c>
      <c r="M117" s="91" t="str">
        <f>IF(OR($K117="",$O117="",O117="Bruk rektangulært"),"",($K117/(VLOOKUP($O117,'Dim, min og maks'!$A$2:$E$54,2,FALSE))))</f>
        <v/>
      </c>
      <c r="N117" s="91" t="str">
        <f>IFERROR(IF(OR($L117="",$O117=""),"",($L117/(VLOOKUP($O117,'Dim, min og maks'!$A$2:$E$54,2,FALSE)))),"")</f>
        <v/>
      </c>
      <c r="O117" s="92" t="str">
        <f>IF('1. Prosjekteringsverktøy'!G120&lt;&gt;0,'1. Prosjekteringsverktøy'!G120,IF('1. Prosjekteringsverktøy'!$F120="","",'1. Prosjekteringsverktøy'!$F120))</f>
        <v/>
      </c>
      <c r="P117" s="78" t="str">
        <f>IFERROR(IF($Q117&lt;&gt;0,$Q117,IF(OR($J117="",$O117=""),"",IF($J117=Motortype!$A$2,VLOOKUP($O117,Artikler!$B$1:$C$10,2,FALSE),IF($J117=Motortype!$A$3,VLOOKUP($O117,Artikler!$B$11:$C$19,2,FALSE),IF($J117=Motortype!$A$5,VLOOKUP($O117,Artikler!$B$20:$C$28,2,FALSE),IF($J117=Motortype!$A$4,VLOOKUP($O117,Artikler!$B$29:$C$37,2,FALSE),IF($J117=Motortype!$A$9,VLOOKUP($O117,Artikler!$B$38:$C$46,2,FALSE),IF($J117=Motortype!$A$8,VLOOKUP($O117,Artikler!$B$47:$C$55,2,FALSE),IF($J117=Motortype!$A$7,VLOOKUP($O117,Artikler!$B$56:$C$64,2,FALSE),IF($J117=Motortype!$A$6,VLOOKUP($O117,Artikler!$B$65:$C$73,2,FALSE),IF($J117=Motortype!$A$10,VLOOKUP($O117,Artikler!$B$74:$C$82,2,FALSE),IF($J117=Motortype!$A$11,VLOOKUP($O117,Artikler!$B$83:$C$91,2,FALSE),IF($J117=Motortype!$A$14,VLOOKUP($O117,Artikler!$B$92:$C$100,2,FALSE),IF($J117=Motortype!$A$13,VLOOKUP($O117,Artikler!$B$101:$C$109,2,FALSE),IF($J117=Motortype!$A$15,VLOOKUP($O117,Artikler!$B$110:$C$117,2,FALSE),IF($J117=Motortype!$A$12,VLOOKUP($O117,Artikler!$B$118:$C$126,2,FALSE),IF($J117=Motortype!$A$16,VLOOKUP('3. Bestillingsskjema'!$O117,Artikler!$B$127:$D$134,2,FALSE),"Feil motortype"))))))))))))))))),"Overstyr art.nr")</f>
        <v/>
      </c>
      <c r="Q117" s="80"/>
      <c r="R117" s="78" t="str">
        <f>IF('1. Prosjekteringsverktøy'!B120=Utelukk!$A$3,"",IF(AND(K117="",L117=""),"",IF($K117="","Vmin "&amp;ROUND($L117,0)&amp;" m³/h","Vmaks "&amp;ROUND($K117,0)&amp;IF($L117=""," m³/h",", Vmin "&amp;ROUND($L117,0)&amp;" m³/h"))))</f>
        <v/>
      </c>
      <c r="S117" s="78" t="str">
        <f>IF('1. Prosjekteringsverktøy'!B120=Utelukk!$A$3,"",IF(Q117&lt;&gt;"",IF($P117="","","Artikkelnr: "&amp;$P117&amp;"     Spjeld dim "&amp;$O117),IF($P117="","","Artikkelnr: "&amp;$P117&amp;"     Spjeld dim Ø"&amp;$O117)))</f>
        <v/>
      </c>
    </row>
    <row r="118" spans="1:19" ht="15.6" x14ac:dyDescent="0.3">
      <c r="A118" s="267"/>
      <c r="B118" s="157"/>
      <c r="C118" s="210" t="str">
        <f>IF('1. Prosjekteringsverktøy'!B121=Utelukk!$A$3,"",IF('1. Prosjekteringsverktøy'!$C121="","",'1. Prosjekteringsverktøy'!$C121))</f>
        <v/>
      </c>
      <c r="D118" s="78" t="str">
        <f>IF('1. Prosjekteringsverktøy'!B121=Utelukk!$A$3,"",IF('1. Prosjekteringsverktøy'!$D121="","",'1. Prosjekteringsverktøy'!$D121))</f>
        <v/>
      </c>
      <c r="E118" s="78" t="str">
        <f>IF('1. Prosjekteringsverktøy'!B121=Utelukk!$A$3,"",IF(F118&lt;&gt;"",F118,IF(J118&lt;&gt;0,J118&amp;IF(I118&lt;&gt;0,", ","")&amp;I118&amp;IF(H118&lt;&gt;0,", adr. ","")&amp;H118,I118&amp;IF(H118&lt;&gt;0,", adr. ","")&amp;H118)))</f>
        <v/>
      </c>
      <c r="F118" s="154"/>
      <c r="G118" s="154"/>
      <c r="H118" s="162"/>
      <c r="I118" s="80"/>
      <c r="J118" s="77"/>
      <c r="K118" s="78" t="str">
        <f>IF(AND('1. Prosjekteringsverktøy'!$E121="",'1. Prosjekteringsverktøy'!$F121=""),"",IF(AND('1. Prosjekteringsverktøy'!$F121&lt;&gt;0,'1. Prosjekteringsverktøy'!$E121=""),VLOOKUP('1. Prosjekteringsverktøy'!$F121,'Dim, min og maks'!$A$2:$E$54,2,FALSE),IF('1. Prosjekteringsverktøy'!$E121="","",ROUND('1. Prosjekteringsverktøy'!$E121,0))))</f>
        <v/>
      </c>
      <c r="L118" s="79" t="str">
        <f>IFERROR(IF('1. Prosjekteringsverktøy'!$K121&lt;&gt;"",'1. Prosjekteringsverktøy'!$K121,'1. Prosjekteringsverktøy'!$J121),"Feil med Vmin")</f>
        <v/>
      </c>
      <c r="M118" s="91" t="str">
        <f>IF(OR($K118="",$O118="",O118="Bruk rektangulært"),"",($K118/(VLOOKUP($O118,'Dim, min og maks'!$A$2:$E$54,2,FALSE))))</f>
        <v/>
      </c>
      <c r="N118" s="91" t="str">
        <f>IFERROR(IF(OR($L118="",$O118=""),"",($L118/(VLOOKUP($O118,'Dim, min og maks'!$A$2:$E$54,2,FALSE)))),"")</f>
        <v/>
      </c>
      <c r="O118" s="92" t="str">
        <f>IF('1. Prosjekteringsverktøy'!G121&lt;&gt;0,'1. Prosjekteringsverktøy'!G121,IF('1. Prosjekteringsverktøy'!$F121="","",'1. Prosjekteringsverktøy'!$F121))</f>
        <v/>
      </c>
      <c r="P118" s="78" t="str">
        <f>IFERROR(IF($Q118&lt;&gt;0,$Q118,IF(OR($J118="",$O118=""),"",IF($J118=Motortype!$A$2,VLOOKUP($O118,Artikler!$B$1:$C$10,2,FALSE),IF($J118=Motortype!$A$3,VLOOKUP($O118,Artikler!$B$11:$C$19,2,FALSE),IF($J118=Motortype!$A$5,VLOOKUP($O118,Artikler!$B$20:$C$28,2,FALSE),IF($J118=Motortype!$A$4,VLOOKUP($O118,Artikler!$B$29:$C$37,2,FALSE),IF($J118=Motortype!$A$9,VLOOKUP($O118,Artikler!$B$38:$C$46,2,FALSE),IF($J118=Motortype!$A$8,VLOOKUP($O118,Artikler!$B$47:$C$55,2,FALSE),IF($J118=Motortype!$A$7,VLOOKUP($O118,Artikler!$B$56:$C$64,2,FALSE),IF($J118=Motortype!$A$6,VLOOKUP($O118,Artikler!$B$65:$C$73,2,FALSE),IF($J118=Motortype!$A$10,VLOOKUP($O118,Artikler!$B$74:$C$82,2,FALSE),IF($J118=Motortype!$A$11,VLOOKUP($O118,Artikler!$B$83:$C$91,2,FALSE),IF($J118=Motortype!$A$14,VLOOKUP($O118,Artikler!$B$92:$C$100,2,FALSE),IF($J118=Motortype!$A$13,VLOOKUP($O118,Artikler!$B$101:$C$109,2,FALSE),IF($J118=Motortype!$A$15,VLOOKUP($O118,Artikler!$B$110:$C$117,2,FALSE),IF($J118=Motortype!$A$12,VLOOKUP($O118,Artikler!$B$118:$C$126,2,FALSE),IF($J118=Motortype!$A$16,VLOOKUP('3. Bestillingsskjema'!$O118,Artikler!$B$127:$D$134,2,FALSE),"Feil motortype"))))))))))))))))),"Overstyr art.nr")</f>
        <v/>
      </c>
      <c r="Q118" s="80"/>
      <c r="R118" s="78" t="str">
        <f>IF('1. Prosjekteringsverktøy'!B121=Utelukk!$A$3,"",IF(AND(K118="",L118=""),"",IF($K118="","Vmin "&amp;ROUND($L118,0)&amp;" m³/h","Vmaks "&amp;ROUND($K118,0)&amp;IF($L118=""," m³/h",", Vmin "&amp;ROUND($L118,0)&amp;" m³/h"))))</f>
        <v/>
      </c>
      <c r="S118" s="78" t="str">
        <f>IF('1. Prosjekteringsverktøy'!B121=Utelukk!$A$3,"",IF(Q118&lt;&gt;"",IF($P118="","","Artikkelnr: "&amp;$P118&amp;"     Spjeld dim "&amp;$O118),IF($P118="","","Artikkelnr: "&amp;$P118&amp;"     Spjeld dim Ø"&amp;$O118)))</f>
        <v/>
      </c>
    </row>
    <row r="119" spans="1:19" ht="15.6" x14ac:dyDescent="0.3">
      <c r="A119" s="267"/>
      <c r="B119" s="157"/>
      <c r="C119" s="210" t="str">
        <f>IF('1. Prosjekteringsverktøy'!B122=Utelukk!$A$3,"",IF('1. Prosjekteringsverktøy'!$C122="","",'1. Prosjekteringsverktøy'!$C122))</f>
        <v/>
      </c>
      <c r="D119" s="78" t="str">
        <f>IF('1. Prosjekteringsverktøy'!B122=Utelukk!$A$3,"",IF('1. Prosjekteringsverktøy'!$D122="","",'1. Prosjekteringsverktøy'!$D122))</f>
        <v/>
      </c>
      <c r="E119" s="78" t="str">
        <f>IF('1. Prosjekteringsverktøy'!B122=Utelukk!$A$3,"",IF(F119&lt;&gt;"",F119,IF(J119&lt;&gt;0,J119&amp;IF(I119&lt;&gt;0,", ","")&amp;I119&amp;IF(H119&lt;&gt;0,", adr. ","")&amp;H119,I119&amp;IF(H119&lt;&gt;0,", adr. ","")&amp;H119)))</f>
        <v/>
      </c>
      <c r="F119" s="154"/>
      <c r="G119" s="154"/>
      <c r="H119" s="162"/>
      <c r="I119" s="80"/>
      <c r="J119" s="77"/>
      <c r="K119" s="78" t="str">
        <f>IF(AND('1. Prosjekteringsverktøy'!$E122="",'1. Prosjekteringsverktøy'!$F122=""),"",IF(AND('1. Prosjekteringsverktøy'!$F122&lt;&gt;0,'1. Prosjekteringsverktøy'!$E122=""),VLOOKUP('1. Prosjekteringsverktøy'!$F122,'Dim, min og maks'!$A$2:$E$54,2,FALSE),IF('1. Prosjekteringsverktøy'!$E122="","",ROUND('1. Prosjekteringsverktøy'!$E122,0))))</f>
        <v/>
      </c>
      <c r="L119" s="79" t="str">
        <f>IFERROR(IF('1. Prosjekteringsverktøy'!$K122&lt;&gt;"",'1. Prosjekteringsverktøy'!$K122,'1. Prosjekteringsverktøy'!$J122),"Feil med Vmin")</f>
        <v/>
      </c>
      <c r="M119" s="91" t="str">
        <f>IF(OR($K119="",$O119="",O119="Bruk rektangulært"),"",($K119/(VLOOKUP($O119,'Dim, min og maks'!$A$2:$E$54,2,FALSE))))</f>
        <v/>
      </c>
      <c r="N119" s="91" t="str">
        <f>IFERROR(IF(OR($L119="",$O119=""),"",($L119/(VLOOKUP($O119,'Dim, min og maks'!$A$2:$E$54,2,FALSE)))),"")</f>
        <v/>
      </c>
      <c r="O119" s="92" t="str">
        <f>IF('1. Prosjekteringsverktøy'!G122&lt;&gt;0,'1. Prosjekteringsverktøy'!G122,IF('1. Prosjekteringsverktøy'!$F122="","",'1. Prosjekteringsverktøy'!$F122))</f>
        <v/>
      </c>
      <c r="P119" s="78" t="str">
        <f>IFERROR(IF($Q119&lt;&gt;0,$Q119,IF(OR($J119="",$O119=""),"",IF($J119=Motortype!$A$2,VLOOKUP($O119,Artikler!$B$1:$C$10,2,FALSE),IF($J119=Motortype!$A$3,VLOOKUP($O119,Artikler!$B$11:$C$19,2,FALSE),IF($J119=Motortype!$A$5,VLOOKUP($O119,Artikler!$B$20:$C$28,2,FALSE),IF($J119=Motortype!$A$4,VLOOKUP($O119,Artikler!$B$29:$C$37,2,FALSE),IF($J119=Motortype!$A$9,VLOOKUP($O119,Artikler!$B$38:$C$46,2,FALSE),IF($J119=Motortype!$A$8,VLOOKUP($O119,Artikler!$B$47:$C$55,2,FALSE),IF($J119=Motortype!$A$7,VLOOKUP($O119,Artikler!$B$56:$C$64,2,FALSE),IF($J119=Motortype!$A$6,VLOOKUP($O119,Artikler!$B$65:$C$73,2,FALSE),IF($J119=Motortype!$A$10,VLOOKUP($O119,Artikler!$B$74:$C$82,2,FALSE),IF($J119=Motortype!$A$11,VLOOKUP($O119,Artikler!$B$83:$C$91,2,FALSE),IF($J119=Motortype!$A$14,VLOOKUP($O119,Artikler!$B$92:$C$100,2,FALSE),IF($J119=Motortype!$A$13,VLOOKUP($O119,Artikler!$B$101:$C$109,2,FALSE),IF($J119=Motortype!$A$15,VLOOKUP($O119,Artikler!$B$110:$C$117,2,FALSE),IF($J119=Motortype!$A$12,VLOOKUP($O119,Artikler!$B$118:$C$126,2,FALSE),IF($J119=Motortype!$A$16,VLOOKUP('3. Bestillingsskjema'!$O119,Artikler!$B$127:$D$134,2,FALSE),"Feil motortype"))))))))))))))))),"Overstyr art.nr")</f>
        <v/>
      </c>
      <c r="Q119" s="80"/>
      <c r="R119" s="78" t="str">
        <f>IF('1. Prosjekteringsverktøy'!B122=Utelukk!$A$3,"",IF(AND(K119="",L119=""),"",IF($K119="","Vmin "&amp;ROUND($L119,0)&amp;" m³/h","Vmaks "&amp;ROUND($K119,0)&amp;IF($L119=""," m³/h",", Vmin "&amp;ROUND($L119,0)&amp;" m³/h"))))</f>
        <v/>
      </c>
      <c r="S119" s="78" t="str">
        <f>IF('1. Prosjekteringsverktøy'!B122=Utelukk!$A$3,"",IF(Q119&lt;&gt;"",IF($P119="","","Artikkelnr: "&amp;$P119&amp;"     Spjeld dim "&amp;$O119),IF($P119="","","Artikkelnr: "&amp;$P119&amp;"     Spjeld dim Ø"&amp;$O119)))</f>
        <v/>
      </c>
    </row>
    <row r="120" spans="1:19" ht="15.6" x14ac:dyDescent="0.3">
      <c r="A120" s="266" t="s">
        <v>336</v>
      </c>
      <c r="B120" s="157"/>
      <c r="C120" s="210" t="str">
        <f>IF('1. Prosjekteringsverktøy'!B123=Utelukk!$A$3,"",IF('1. Prosjekteringsverktøy'!$C123="","",'1. Prosjekteringsverktøy'!$C123))</f>
        <v/>
      </c>
      <c r="D120" s="78" t="str">
        <f>IF('1. Prosjekteringsverktøy'!B123=Utelukk!$A$3,"",IF('1. Prosjekteringsverktøy'!$D123="","",'1. Prosjekteringsverktøy'!$D123))</f>
        <v/>
      </c>
      <c r="E120" s="78" t="str">
        <f>IF('1. Prosjekteringsverktøy'!B123=Utelukk!$A$3,"",IF(F120&lt;&gt;"",F120,IF(J120&lt;&gt;0,J120&amp;IF(I120&lt;&gt;0,", ","")&amp;I120&amp;IF(H120&lt;&gt;0,", adr. ","")&amp;H120,I120&amp;IF(H120&lt;&gt;0,", adr. ","")&amp;H120)))</f>
        <v/>
      </c>
      <c r="F120" s="154"/>
      <c r="G120" s="154"/>
      <c r="H120" s="162"/>
      <c r="I120" s="80"/>
      <c r="J120" s="77"/>
      <c r="K120" s="78" t="str">
        <f>IF(AND('1. Prosjekteringsverktøy'!$E123="",'1. Prosjekteringsverktøy'!$F123=""),"",IF(AND('1. Prosjekteringsverktøy'!$F123&lt;&gt;0,'1. Prosjekteringsverktøy'!$E123=""),VLOOKUP('1. Prosjekteringsverktøy'!$F123,'Dim, min og maks'!$A$2:$E$54,2,FALSE),IF('1. Prosjekteringsverktøy'!$E123="","",ROUND('1. Prosjekteringsverktøy'!$E123,0))))</f>
        <v/>
      </c>
      <c r="L120" s="79" t="str">
        <f>IFERROR(IF('1. Prosjekteringsverktøy'!$K123&lt;&gt;"",'1. Prosjekteringsverktøy'!$K123,'1. Prosjekteringsverktøy'!$J123),"Feil med Vmin")</f>
        <v/>
      </c>
      <c r="M120" s="91" t="str">
        <f>IF(OR($K120="",$O120="",O120="Bruk rektangulært"),"",($K120/(VLOOKUP($O120,'Dim, min og maks'!$A$2:$E$54,2,FALSE))))</f>
        <v/>
      </c>
      <c r="N120" s="91" t="str">
        <f>IFERROR(IF(OR($L120="",$O120=""),"",($L120/(VLOOKUP($O120,'Dim, min og maks'!$A$2:$E$54,2,FALSE)))),"")</f>
        <v/>
      </c>
      <c r="O120" s="92" t="str">
        <f>IF('1. Prosjekteringsverktøy'!G123&lt;&gt;0,'1. Prosjekteringsverktøy'!G123,IF('1. Prosjekteringsverktøy'!$F123="","",'1. Prosjekteringsverktøy'!$F123))</f>
        <v/>
      </c>
      <c r="P120" s="78" t="str">
        <f>IFERROR(IF($Q120&lt;&gt;0,$Q120,IF(OR($J120="",$O120=""),"",IF($J120=Motortype!$A$2,VLOOKUP($O120,Artikler!$B$1:$C$10,2,FALSE),IF($J120=Motortype!$A$3,VLOOKUP($O120,Artikler!$B$11:$C$19,2,FALSE),IF($J120=Motortype!$A$5,VLOOKUP($O120,Artikler!$B$20:$C$28,2,FALSE),IF($J120=Motortype!$A$4,VLOOKUP($O120,Artikler!$B$29:$C$37,2,FALSE),IF($J120=Motortype!$A$9,VLOOKUP($O120,Artikler!$B$38:$C$46,2,FALSE),IF($J120=Motortype!$A$8,VLOOKUP($O120,Artikler!$B$47:$C$55,2,FALSE),IF($J120=Motortype!$A$7,VLOOKUP($O120,Artikler!$B$56:$C$64,2,FALSE),IF($J120=Motortype!$A$6,VLOOKUP($O120,Artikler!$B$65:$C$73,2,FALSE),IF($J120=Motortype!$A$10,VLOOKUP($O120,Artikler!$B$74:$C$82,2,FALSE),IF($J120=Motortype!$A$11,VLOOKUP($O120,Artikler!$B$83:$C$91,2,FALSE),IF($J120=Motortype!$A$14,VLOOKUP($O120,Artikler!$B$92:$C$100,2,FALSE),IF($J120=Motortype!$A$13,VLOOKUP($O120,Artikler!$B$101:$C$109,2,FALSE),IF($J120=Motortype!$A$15,VLOOKUP($O120,Artikler!$B$110:$C$117,2,FALSE),IF($J120=Motortype!$A$12,VLOOKUP($O120,Artikler!$B$118:$C$126,2,FALSE),IF($J120=Motortype!$A$16,VLOOKUP('3. Bestillingsskjema'!$O120,Artikler!$B$127:$D$134,2,FALSE),"Feil motortype"))))))))))))))))),"Overstyr art.nr")</f>
        <v/>
      </c>
      <c r="Q120" s="80"/>
      <c r="R120" s="78" t="str">
        <f>IF('1. Prosjekteringsverktøy'!B123=Utelukk!$A$3,"",IF(AND(K120="",L120=""),"",IF($K120="","Vmin "&amp;ROUND($L120,0)&amp;" m³/h","Vmaks "&amp;ROUND($K120,0)&amp;IF($L120=""," m³/h",", Vmin "&amp;ROUND($L120,0)&amp;" m³/h"))))</f>
        <v/>
      </c>
      <c r="S120" s="78" t="str">
        <f>IF('1. Prosjekteringsverktøy'!B123=Utelukk!$A$3,"",IF(Q120&lt;&gt;"",IF($P120="","","Artikkelnr: "&amp;$P120&amp;"     Spjeld dim "&amp;$O120),IF($P120="","","Artikkelnr: "&amp;$P120&amp;"     Spjeld dim Ø"&amp;$O120)))</f>
        <v/>
      </c>
    </row>
    <row r="121" spans="1:19" ht="15.6" x14ac:dyDescent="0.3">
      <c r="A121" s="267"/>
      <c r="B121" s="157"/>
      <c r="C121" s="210" t="str">
        <f>IF('1. Prosjekteringsverktøy'!B124=Utelukk!$A$3,"",IF('1. Prosjekteringsverktøy'!$C124="","",'1. Prosjekteringsverktøy'!$C124))</f>
        <v/>
      </c>
      <c r="D121" s="78" t="str">
        <f>IF('1. Prosjekteringsverktøy'!B124=Utelukk!$A$3,"",IF('1. Prosjekteringsverktøy'!$D124="","",'1. Prosjekteringsverktøy'!$D124))</f>
        <v/>
      </c>
      <c r="E121" s="78" t="str">
        <f>IF('1. Prosjekteringsverktøy'!B124=Utelukk!$A$3,"",IF(F121&lt;&gt;"",F121,IF(J121&lt;&gt;0,J121&amp;IF(I121&lt;&gt;0,", ","")&amp;I121&amp;IF(H121&lt;&gt;0,", adr. ","")&amp;H121,I121&amp;IF(H121&lt;&gt;0,", adr. ","")&amp;H121)))</f>
        <v/>
      </c>
      <c r="F121" s="154"/>
      <c r="G121" s="154"/>
      <c r="H121" s="162"/>
      <c r="I121" s="80"/>
      <c r="J121" s="77"/>
      <c r="K121" s="78" t="str">
        <f>IF(AND('1. Prosjekteringsverktøy'!$E124="",'1. Prosjekteringsverktøy'!$F124=""),"",IF(AND('1. Prosjekteringsverktøy'!$F124&lt;&gt;0,'1. Prosjekteringsverktøy'!$E124=""),VLOOKUP('1. Prosjekteringsverktøy'!$F124,'Dim, min og maks'!$A$2:$E$54,2,FALSE),IF('1. Prosjekteringsverktøy'!$E124="","",ROUND('1. Prosjekteringsverktøy'!$E124,0))))</f>
        <v/>
      </c>
      <c r="L121" s="79" t="str">
        <f>IFERROR(IF('1. Prosjekteringsverktøy'!$K124&lt;&gt;"",'1. Prosjekteringsverktøy'!$K124,'1. Prosjekteringsverktøy'!$J124),"Feil med Vmin")</f>
        <v/>
      </c>
      <c r="M121" s="91" t="str">
        <f>IF(OR($K121="",$O121="",O121="Bruk rektangulært"),"",($K121/(VLOOKUP($O121,'Dim, min og maks'!$A$2:$E$54,2,FALSE))))</f>
        <v/>
      </c>
      <c r="N121" s="91" t="str">
        <f>IFERROR(IF(OR($L121="",$O121=""),"",($L121/(VLOOKUP($O121,'Dim, min og maks'!$A$2:$E$54,2,FALSE)))),"")</f>
        <v/>
      </c>
      <c r="O121" s="92" t="str">
        <f>IF('1. Prosjekteringsverktøy'!G124&lt;&gt;0,'1. Prosjekteringsverktøy'!G124,IF('1. Prosjekteringsverktøy'!$F124="","",'1. Prosjekteringsverktøy'!$F124))</f>
        <v/>
      </c>
      <c r="P121" s="78" t="str">
        <f>IFERROR(IF($Q121&lt;&gt;0,$Q121,IF(OR($J121="",$O121=""),"",IF($J121=Motortype!$A$2,VLOOKUP($O121,Artikler!$B$1:$C$10,2,FALSE),IF($J121=Motortype!$A$3,VLOOKUP($O121,Artikler!$B$11:$C$19,2,FALSE),IF($J121=Motortype!$A$5,VLOOKUP($O121,Artikler!$B$20:$C$28,2,FALSE),IF($J121=Motortype!$A$4,VLOOKUP($O121,Artikler!$B$29:$C$37,2,FALSE),IF($J121=Motortype!$A$9,VLOOKUP($O121,Artikler!$B$38:$C$46,2,FALSE),IF($J121=Motortype!$A$8,VLOOKUP($O121,Artikler!$B$47:$C$55,2,FALSE),IF($J121=Motortype!$A$7,VLOOKUP($O121,Artikler!$B$56:$C$64,2,FALSE),IF($J121=Motortype!$A$6,VLOOKUP($O121,Artikler!$B$65:$C$73,2,FALSE),IF($J121=Motortype!$A$10,VLOOKUP($O121,Artikler!$B$74:$C$82,2,FALSE),IF($J121=Motortype!$A$11,VLOOKUP($O121,Artikler!$B$83:$C$91,2,FALSE),IF($J121=Motortype!$A$14,VLOOKUP($O121,Artikler!$B$92:$C$100,2,FALSE),IF($J121=Motortype!$A$13,VLOOKUP($O121,Artikler!$B$101:$C$109,2,FALSE),IF($J121=Motortype!$A$15,VLOOKUP($O121,Artikler!$B$110:$C$117,2,FALSE),IF($J121=Motortype!$A$12,VLOOKUP($O121,Artikler!$B$118:$C$126,2,FALSE),IF($J121=Motortype!$A$16,VLOOKUP('3. Bestillingsskjema'!$O121,Artikler!$B$127:$D$134,2,FALSE),"Feil motortype"))))))))))))))))),"Overstyr art.nr")</f>
        <v/>
      </c>
      <c r="Q121" s="80"/>
      <c r="R121" s="78" t="str">
        <f>IF('1. Prosjekteringsverktøy'!B124=Utelukk!$A$3,"",IF(AND(K121="",L121=""),"",IF($K121="","Vmin "&amp;ROUND($L121,0)&amp;" m³/h","Vmaks "&amp;ROUND($K121,0)&amp;IF($L121=""," m³/h",", Vmin "&amp;ROUND($L121,0)&amp;" m³/h"))))</f>
        <v/>
      </c>
      <c r="S121" s="78" t="str">
        <f>IF('1. Prosjekteringsverktøy'!B124=Utelukk!$A$3,"",IF(Q121&lt;&gt;"",IF($P121="","","Artikkelnr: "&amp;$P121&amp;"     Spjeld dim "&amp;$O121),IF($P121="","","Artikkelnr: "&amp;$P121&amp;"     Spjeld dim Ø"&amp;$O121)))</f>
        <v/>
      </c>
    </row>
    <row r="122" spans="1:19" ht="15.6" x14ac:dyDescent="0.3">
      <c r="A122" s="267"/>
      <c r="B122" s="157"/>
      <c r="C122" s="210" t="str">
        <f>IF('1. Prosjekteringsverktøy'!B125=Utelukk!$A$3,"",IF('1. Prosjekteringsverktøy'!$C125="","",'1. Prosjekteringsverktøy'!$C125))</f>
        <v/>
      </c>
      <c r="D122" s="78" t="str">
        <f>IF('1. Prosjekteringsverktøy'!B125=Utelukk!$A$3,"",IF('1. Prosjekteringsverktøy'!$D125="","",'1. Prosjekteringsverktøy'!$D125))</f>
        <v/>
      </c>
      <c r="E122" s="78" t="str">
        <f>IF('1. Prosjekteringsverktøy'!B125=Utelukk!$A$3,"",IF(F122&lt;&gt;"",F122,IF(J122&lt;&gt;0,J122&amp;IF(I122&lt;&gt;0,", ","")&amp;I122&amp;IF(H122&lt;&gt;0,", adr. ","")&amp;H122,I122&amp;IF(H122&lt;&gt;0,", adr. ","")&amp;H122)))</f>
        <v/>
      </c>
      <c r="F122" s="154"/>
      <c r="G122" s="154"/>
      <c r="H122" s="162"/>
      <c r="I122" s="80"/>
      <c r="J122" s="77"/>
      <c r="K122" s="78" t="str">
        <f>IF(AND('1. Prosjekteringsverktøy'!$E125="",'1. Prosjekteringsverktøy'!$F125=""),"",IF(AND('1. Prosjekteringsverktøy'!$F125&lt;&gt;0,'1. Prosjekteringsverktøy'!$E125=""),VLOOKUP('1. Prosjekteringsverktøy'!$F125,'Dim, min og maks'!$A$2:$E$54,2,FALSE),IF('1. Prosjekteringsverktøy'!$E125="","",ROUND('1. Prosjekteringsverktøy'!$E125,0))))</f>
        <v/>
      </c>
      <c r="L122" s="79" t="str">
        <f>IFERROR(IF('1. Prosjekteringsverktøy'!$K125&lt;&gt;"",'1. Prosjekteringsverktøy'!$K125,'1. Prosjekteringsverktøy'!$J125),"Feil med Vmin")</f>
        <v/>
      </c>
      <c r="M122" s="91" t="str">
        <f>IF(OR($K122="",$O122="",O122="Bruk rektangulært"),"",($K122/(VLOOKUP($O122,'Dim, min og maks'!$A$2:$E$54,2,FALSE))))</f>
        <v/>
      </c>
      <c r="N122" s="91" t="str">
        <f>IFERROR(IF(OR($L122="",$O122=""),"",($L122/(VLOOKUP($O122,'Dim, min og maks'!$A$2:$E$54,2,FALSE)))),"")</f>
        <v/>
      </c>
      <c r="O122" s="92" t="str">
        <f>IF('1. Prosjekteringsverktøy'!G125&lt;&gt;0,'1. Prosjekteringsverktøy'!G125,IF('1. Prosjekteringsverktøy'!$F125="","",'1. Prosjekteringsverktøy'!$F125))</f>
        <v/>
      </c>
      <c r="P122" s="78" t="str">
        <f>IFERROR(IF($Q122&lt;&gt;0,$Q122,IF(OR($J122="",$O122=""),"",IF($J122=Motortype!$A$2,VLOOKUP($O122,Artikler!$B$1:$C$10,2,FALSE),IF($J122=Motortype!$A$3,VLOOKUP($O122,Artikler!$B$11:$C$19,2,FALSE),IF($J122=Motortype!$A$5,VLOOKUP($O122,Artikler!$B$20:$C$28,2,FALSE),IF($J122=Motortype!$A$4,VLOOKUP($O122,Artikler!$B$29:$C$37,2,FALSE),IF($J122=Motortype!$A$9,VLOOKUP($O122,Artikler!$B$38:$C$46,2,FALSE),IF($J122=Motortype!$A$8,VLOOKUP($O122,Artikler!$B$47:$C$55,2,FALSE),IF($J122=Motortype!$A$7,VLOOKUP($O122,Artikler!$B$56:$C$64,2,FALSE),IF($J122=Motortype!$A$6,VLOOKUP($O122,Artikler!$B$65:$C$73,2,FALSE),IF($J122=Motortype!$A$10,VLOOKUP($O122,Artikler!$B$74:$C$82,2,FALSE),IF($J122=Motortype!$A$11,VLOOKUP($O122,Artikler!$B$83:$C$91,2,FALSE),IF($J122=Motortype!$A$14,VLOOKUP($O122,Artikler!$B$92:$C$100,2,FALSE),IF($J122=Motortype!$A$13,VLOOKUP($O122,Artikler!$B$101:$C$109,2,FALSE),IF($J122=Motortype!$A$15,VLOOKUP($O122,Artikler!$B$110:$C$117,2,FALSE),IF($J122=Motortype!$A$12,VLOOKUP($O122,Artikler!$B$118:$C$126,2,FALSE),IF($J122=Motortype!$A$16,VLOOKUP('3. Bestillingsskjema'!$O122,Artikler!$B$127:$D$134,2,FALSE),"Feil motortype"))))))))))))))))),"Overstyr art.nr")</f>
        <v/>
      </c>
      <c r="Q122" s="80"/>
      <c r="R122" s="78" t="str">
        <f>IF('1. Prosjekteringsverktøy'!B125=Utelukk!$A$3,"",IF(AND(K122="",L122=""),"",IF($K122="","Vmin "&amp;ROUND($L122,0)&amp;" m³/h","Vmaks "&amp;ROUND($K122,0)&amp;IF($L122=""," m³/h",", Vmin "&amp;ROUND($L122,0)&amp;" m³/h"))))</f>
        <v/>
      </c>
      <c r="S122" s="78" t="str">
        <f>IF('1. Prosjekteringsverktøy'!B125=Utelukk!$A$3,"",IF(Q122&lt;&gt;"",IF($P122="","","Artikkelnr: "&amp;$P122&amp;"     Spjeld dim "&amp;$O122),IF($P122="","","Artikkelnr: "&amp;$P122&amp;"     Spjeld dim Ø"&amp;$O122)))</f>
        <v/>
      </c>
    </row>
    <row r="123" spans="1:19" ht="15.6" x14ac:dyDescent="0.3">
      <c r="A123" s="267"/>
      <c r="B123" s="157"/>
      <c r="C123" s="210" t="str">
        <f>IF('1. Prosjekteringsverktøy'!B126=Utelukk!$A$3,"",IF('1. Prosjekteringsverktøy'!$C126="","",'1. Prosjekteringsverktøy'!$C126))</f>
        <v/>
      </c>
      <c r="D123" s="78" t="str">
        <f>IF('1. Prosjekteringsverktøy'!B126=Utelukk!$A$3,"",IF('1. Prosjekteringsverktøy'!$D126="","",'1. Prosjekteringsverktøy'!$D126))</f>
        <v/>
      </c>
      <c r="E123" s="78" t="str">
        <f>IF('1. Prosjekteringsverktøy'!B126=Utelukk!$A$3,"",IF(F123&lt;&gt;"",F123,IF(J123&lt;&gt;0,J123&amp;IF(I123&lt;&gt;0,", ","")&amp;I123&amp;IF(H123&lt;&gt;0,", adr. ","")&amp;H123,I123&amp;IF(H123&lt;&gt;0,", adr. ","")&amp;H123)))</f>
        <v/>
      </c>
      <c r="F123" s="154"/>
      <c r="G123" s="154"/>
      <c r="H123" s="162"/>
      <c r="I123" s="80"/>
      <c r="J123" s="77"/>
      <c r="K123" s="78" t="str">
        <f>IF(AND('1. Prosjekteringsverktøy'!$E126="",'1. Prosjekteringsverktøy'!$F126=""),"",IF(AND('1. Prosjekteringsverktøy'!$F126&lt;&gt;0,'1. Prosjekteringsverktøy'!$E126=""),VLOOKUP('1. Prosjekteringsverktøy'!$F126,'Dim, min og maks'!$A$2:$E$54,2,FALSE),IF('1. Prosjekteringsverktøy'!$E126="","",ROUND('1. Prosjekteringsverktøy'!$E126,0))))</f>
        <v/>
      </c>
      <c r="L123" s="79" t="str">
        <f>IFERROR(IF('1. Prosjekteringsverktøy'!$K126&lt;&gt;"",'1. Prosjekteringsverktøy'!$K126,'1. Prosjekteringsverktøy'!$J126),"Feil med Vmin")</f>
        <v/>
      </c>
      <c r="M123" s="91" t="str">
        <f>IF(OR($K123="",$O123="",O123="Bruk rektangulært"),"",($K123/(VLOOKUP($O123,'Dim, min og maks'!$A$2:$E$54,2,FALSE))))</f>
        <v/>
      </c>
      <c r="N123" s="91" t="str">
        <f>IFERROR(IF(OR($L123="",$O123=""),"",($L123/(VLOOKUP($O123,'Dim, min og maks'!$A$2:$E$54,2,FALSE)))),"")</f>
        <v/>
      </c>
      <c r="O123" s="92" t="str">
        <f>IF('1. Prosjekteringsverktøy'!G126&lt;&gt;0,'1. Prosjekteringsverktøy'!G126,IF('1. Prosjekteringsverktøy'!$F126="","",'1. Prosjekteringsverktøy'!$F126))</f>
        <v/>
      </c>
      <c r="P123" s="78" t="str">
        <f>IFERROR(IF($Q123&lt;&gt;0,$Q123,IF(OR($J123="",$O123=""),"",IF($J123=Motortype!$A$2,VLOOKUP($O123,Artikler!$B$1:$C$10,2,FALSE),IF($J123=Motortype!$A$3,VLOOKUP($O123,Artikler!$B$11:$C$19,2,FALSE),IF($J123=Motortype!$A$5,VLOOKUP($O123,Artikler!$B$20:$C$28,2,FALSE),IF($J123=Motortype!$A$4,VLOOKUP($O123,Artikler!$B$29:$C$37,2,FALSE),IF($J123=Motortype!$A$9,VLOOKUP($O123,Artikler!$B$38:$C$46,2,FALSE),IF($J123=Motortype!$A$8,VLOOKUP($O123,Artikler!$B$47:$C$55,2,FALSE),IF($J123=Motortype!$A$7,VLOOKUP($O123,Artikler!$B$56:$C$64,2,FALSE),IF($J123=Motortype!$A$6,VLOOKUP($O123,Artikler!$B$65:$C$73,2,FALSE),IF($J123=Motortype!$A$10,VLOOKUP($O123,Artikler!$B$74:$C$82,2,FALSE),IF($J123=Motortype!$A$11,VLOOKUP($O123,Artikler!$B$83:$C$91,2,FALSE),IF($J123=Motortype!$A$14,VLOOKUP($O123,Artikler!$B$92:$C$100,2,FALSE),IF($J123=Motortype!$A$13,VLOOKUP($O123,Artikler!$B$101:$C$109,2,FALSE),IF($J123=Motortype!$A$15,VLOOKUP($O123,Artikler!$B$110:$C$117,2,FALSE),IF($J123=Motortype!$A$12,VLOOKUP($O123,Artikler!$B$118:$C$126,2,FALSE),IF($J123=Motortype!$A$16,VLOOKUP('3. Bestillingsskjema'!$O123,Artikler!$B$127:$D$134,2,FALSE),"Feil motortype"))))))))))))))))),"Overstyr art.nr")</f>
        <v/>
      </c>
      <c r="Q123" s="80"/>
      <c r="R123" s="78" t="str">
        <f>IF('1. Prosjekteringsverktøy'!B126=Utelukk!$A$3,"",IF(AND(K123="",L123=""),"",IF($K123="","Vmin "&amp;ROUND($L123,0)&amp;" m³/h","Vmaks "&amp;ROUND($K123,0)&amp;IF($L123=""," m³/h",", Vmin "&amp;ROUND($L123,0)&amp;" m³/h"))))</f>
        <v/>
      </c>
      <c r="S123" s="78" t="str">
        <f>IF('1. Prosjekteringsverktøy'!B126=Utelukk!$A$3,"",IF(Q123&lt;&gt;"",IF($P123="","","Artikkelnr: "&amp;$P123&amp;"     Spjeld dim "&amp;$O123),IF($P123="","","Artikkelnr: "&amp;$P123&amp;"     Spjeld dim Ø"&amp;$O123)))</f>
        <v/>
      </c>
    </row>
    <row r="124" spans="1:19" ht="15.6" x14ac:dyDescent="0.3">
      <c r="A124" s="267"/>
      <c r="B124" s="157"/>
      <c r="C124" s="210" t="str">
        <f>IF('1. Prosjekteringsverktøy'!B127=Utelukk!$A$3,"",IF('1. Prosjekteringsverktøy'!$C127="","",'1. Prosjekteringsverktøy'!$C127))</f>
        <v/>
      </c>
      <c r="D124" s="78" t="str">
        <f>IF('1. Prosjekteringsverktøy'!B127=Utelukk!$A$3,"",IF('1. Prosjekteringsverktøy'!$D127="","",'1. Prosjekteringsverktøy'!$D127))</f>
        <v/>
      </c>
      <c r="E124" s="78" t="str">
        <f>IF('1. Prosjekteringsverktøy'!B127=Utelukk!$A$3,"",IF(F124&lt;&gt;"",F124,IF(J124&lt;&gt;0,J124&amp;IF(I124&lt;&gt;0,", ","")&amp;I124&amp;IF(H124&lt;&gt;0,", adr. ","")&amp;H124,I124&amp;IF(H124&lt;&gt;0,", adr. ","")&amp;H124)))</f>
        <v/>
      </c>
      <c r="F124" s="154"/>
      <c r="G124" s="154"/>
      <c r="H124" s="162"/>
      <c r="I124" s="80"/>
      <c r="J124" s="77"/>
      <c r="K124" s="78" t="str">
        <f>IF(AND('1. Prosjekteringsverktøy'!$E127="",'1. Prosjekteringsverktøy'!$F127=""),"",IF(AND('1. Prosjekteringsverktøy'!$F127&lt;&gt;0,'1. Prosjekteringsverktøy'!$E127=""),VLOOKUP('1. Prosjekteringsverktøy'!$F127,'Dim, min og maks'!$A$2:$E$54,2,FALSE),IF('1. Prosjekteringsverktøy'!$E127="","",ROUND('1. Prosjekteringsverktøy'!$E127,0))))</f>
        <v/>
      </c>
      <c r="L124" s="79" t="str">
        <f>IFERROR(IF('1. Prosjekteringsverktøy'!$K127&lt;&gt;"",'1. Prosjekteringsverktøy'!$K127,'1. Prosjekteringsverktøy'!$J127),"Feil med Vmin")</f>
        <v/>
      </c>
      <c r="M124" s="91" t="str">
        <f>IF(OR($K124="",$O124="",O124="Bruk rektangulært"),"",($K124/(VLOOKUP($O124,'Dim, min og maks'!$A$2:$E$54,2,FALSE))))</f>
        <v/>
      </c>
      <c r="N124" s="91" t="str">
        <f>IFERROR(IF(OR($L124="",$O124=""),"",($L124/(VLOOKUP($O124,'Dim, min og maks'!$A$2:$E$54,2,FALSE)))),"")</f>
        <v/>
      </c>
      <c r="O124" s="92" t="str">
        <f>IF('1. Prosjekteringsverktøy'!G127&lt;&gt;0,'1. Prosjekteringsverktøy'!G127,IF('1. Prosjekteringsverktøy'!$F127="","",'1. Prosjekteringsverktøy'!$F127))</f>
        <v/>
      </c>
      <c r="P124" s="78" t="str">
        <f>IFERROR(IF($Q124&lt;&gt;0,$Q124,IF(OR($J124="",$O124=""),"",IF($J124=Motortype!$A$2,VLOOKUP($O124,Artikler!$B$1:$C$10,2,FALSE),IF($J124=Motortype!$A$3,VLOOKUP($O124,Artikler!$B$11:$C$19,2,FALSE),IF($J124=Motortype!$A$5,VLOOKUP($O124,Artikler!$B$20:$C$28,2,FALSE),IF($J124=Motortype!$A$4,VLOOKUP($O124,Artikler!$B$29:$C$37,2,FALSE),IF($J124=Motortype!$A$9,VLOOKUP($O124,Artikler!$B$38:$C$46,2,FALSE),IF($J124=Motortype!$A$8,VLOOKUP($O124,Artikler!$B$47:$C$55,2,FALSE),IF($J124=Motortype!$A$7,VLOOKUP($O124,Artikler!$B$56:$C$64,2,FALSE),IF($J124=Motortype!$A$6,VLOOKUP($O124,Artikler!$B$65:$C$73,2,FALSE),IF($J124=Motortype!$A$10,VLOOKUP($O124,Artikler!$B$74:$C$82,2,FALSE),IF($J124=Motortype!$A$11,VLOOKUP($O124,Artikler!$B$83:$C$91,2,FALSE),IF($J124=Motortype!$A$14,VLOOKUP($O124,Artikler!$B$92:$C$100,2,FALSE),IF($J124=Motortype!$A$13,VLOOKUP($O124,Artikler!$B$101:$C$109,2,FALSE),IF($J124=Motortype!$A$15,VLOOKUP($O124,Artikler!$B$110:$C$117,2,FALSE),IF($J124=Motortype!$A$12,VLOOKUP($O124,Artikler!$B$118:$C$126,2,FALSE),IF($J124=Motortype!$A$16,VLOOKUP('3. Bestillingsskjema'!$O124,Artikler!$B$127:$D$134,2,FALSE),"Feil motortype"))))))))))))))))),"Overstyr art.nr")</f>
        <v/>
      </c>
      <c r="Q124" s="80"/>
      <c r="R124" s="78" t="str">
        <f>IF('1. Prosjekteringsverktøy'!B127=Utelukk!$A$3,"",IF(AND(K124="",L124=""),"",IF($K124="","Vmin "&amp;ROUND($L124,0)&amp;" m³/h","Vmaks "&amp;ROUND($K124,0)&amp;IF($L124=""," m³/h",", Vmin "&amp;ROUND($L124,0)&amp;" m³/h"))))</f>
        <v/>
      </c>
      <c r="S124" s="78" t="str">
        <f>IF('1. Prosjekteringsverktøy'!B127=Utelukk!$A$3,"",IF(Q124&lt;&gt;"",IF($P124="","","Artikkelnr: "&amp;$P124&amp;"     Spjeld dim "&amp;$O124),IF($P124="","","Artikkelnr: "&amp;$P124&amp;"     Spjeld dim Ø"&amp;$O124)))</f>
        <v/>
      </c>
    </row>
    <row r="125" spans="1:19" ht="15.6" x14ac:dyDescent="0.3">
      <c r="A125" s="267"/>
      <c r="B125" s="157"/>
      <c r="C125" s="210" t="str">
        <f>IF('1. Prosjekteringsverktøy'!B128=Utelukk!$A$3,"",IF('1. Prosjekteringsverktøy'!$C128="","",'1. Prosjekteringsverktøy'!$C128))</f>
        <v/>
      </c>
      <c r="D125" s="78" t="str">
        <f>IF('1. Prosjekteringsverktøy'!B128=Utelukk!$A$3,"",IF('1. Prosjekteringsverktøy'!$D128="","",'1. Prosjekteringsverktøy'!$D128))</f>
        <v/>
      </c>
      <c r="E125" s="78" t="str">
        <f>IF('1. Prosjekteringsverktøy'!B128=Utelukk!$A$3,"",IF(F125&lt;&gt;"",F125,IF(J125&lt;&gt;0,J125&amp;IF(I125&lt;&gt;0,", ","")&amp;I125&amp;IF(H125&lt;&gt;0,", adr. ","")&amp;H125,I125&amp;IF(H125&lt;&gt;0,", adr. ","")&amp;H125)))</f>
        <v/>
      </c>
      <c r="F125" s="154"/>
      <c r="G125" s="154"/>
      <c r="H125" s="162"/>
      <c r="I125" s="80"/>
      <c r="J125" s="77"/>
      <c r="K125" s="78" t="str">
        <f>IF(AND('1. Prosjekteringsverktøy'!$E128="",'1. Prosjekteringsverktøy'!$F128=""),"",IF(AND('1. Prosjekteringsverktøy'!$F128&lt;&gt;0,'1. Prosjekteringsverktøy'!$E128=""),VLOOKUP('1. Prosjekteringsverktøy'!$F128,'Dim, min og maks'!$A$2:$E$54,2,FALSE),IF('1. Prosjekteringsverktøy'!$E128="","",ROUND('1. Prosjekteringsverktøy'!$E128,0))))</f>
        <v/>
      </c>
      <c r="L125" s="79" t="str">
        <f>IFERROR(IF('1. Prosjekteringsverktøy'!$K128&lt;&gt;"",'1. Prosjekteringsverktøy'!$K128,'1. Prosjekteringsverktøy'!$J128),"Feil med Vmin")</f>
        <v/>
      </c>
      <c r="M125" s="91" t="str">
        <f>IF(OR($K125="",$O125="",O125="Bruk rektangulært"),"",($K125/(VLOOKUP($O125,'Dim, min og maks'!$A$2:$E$54,2,FALSE))))</f>
        <v/>
      </c>
      <c r="N125" s="91" t="str">
        <f>IFERROR(IF(OR($L125="",$O125=""),"",($L125/(VLOOKUP($O125,'Dim, min og maks'!$A$2:$E$54,2,FALSE)))),"")</f>
        <v/>
      </c>
      <c r="O125" s="92" t="str">
        <f>IF('1. Prosjekteringsverktøy'!G128&lt;&gt;0,'1. Prosjekteringsverktøy'!G128,IF('1. Prosjekteringsverktøy'!$F128="","",'1. Prosjekteringsverktøy'!$F128))</f>
        <v/>
      </c>
      <c r="P125" s="78" t="str">
        <f>IFERROR(IF($Q125&lt;&gt;0,$Q125,IF(OR($J125="",$O125=""),"",IF($J125=Motortype!$A$2,VLOOKUP($O125,Artikler!$B$1:$C$10,2,FALSE),IF($J125=Motortype!$A$3,VLOOKUP($O125,Artikler!$B$11:$C$19,2,FALSE),IF($J125=Motortype!$A$5,VLOOKUP($O125,Artikler!$B$20:$C$28,2,FALSE),IF($J125=Motortype!$A$4,VLOOKUP($O125,Artikler!$B$29:$C$37,2,FALSE),IF($J125=Motortype!$A$9,VLOOKUP($O125,Artikler!$B$38:$C$46,2,FALSE),IF($J125=Motortype!$A$8,VLOOKUP($O125,Artikler!$B$47:$C$55,2,FALSE),IF($J125=Motortype!$A$7,VLOOKUP($O125,Artikler!$B$56:$C$64,2,FALSE),IF($J125=Motortype!$A$6,VLOOKUP($O125,Artikler!$B$65:$C$73,2,FALSE),IF($J125=Motortype!$A$10,VLOOKUP($O125,Artikler!$B$74:$C$82,2,FALSE),IF($J125=Motortype!$A$11,VLOOKUP($O125,Artikler!$B$83:$C$91,2,FALSE),IF($J125=Motortype!$A$14,VLOOKUP($O125,Artikler!$B$92:$C$100,2,FALSE),IF($J125=Motortype!$A$13,VLOOKUP($O125,Artikler!$B$101:$C$109,2,FALSE),IF($J125=Motortype!$A$15,VLOOKUP($O125,Artikler!$B$110:$C$117,2,FALSE),IF($J125=Motortype!$A$12,VLOOKUP($O125,Artikler!$B$118:$C$126,2,FALSE),IF($J125=Motortype!$A$16,VLOOKUP('3. Bestillingsskjema'!$O125,Artikler!$B$127:$D$134,2,FALSE),"Feil motortype"))))))))))))))))),"Overstyr art.nr")</f>
        <v/>
      </c>
      <c r="Q125" s="80"/>
      <c r="R125" s="78" t="str">
        <f>IF('1. Prosjekteringsverktøy'!B128=Utelukk!$A$3,"",IF(AND(K125="",L125=""),"",IF($K125="","Vmin "&amp;ROUND($L125,0)&amp;" m³/h","Vmaks "&amp;ROUND($K125,0)&amp;IF($L125=""," m³/h",", Vmin "&amp;ROUND($L125,0)&amp;" m³/h"))))</f>
        <v/>
      </c>
      <c r="S125" s="78" t="str">
        <f>IF('1. Prosjekteringsverktøy'!B128=Utelukk!$A$3,"",IF(Q125&lt;&gt;"",IF($P125="","","Artikkelnr: "&amp;$P125&amp;"     Spjeld dim "&amp;$O125),IF($P125="","","Artikkelnr: "&amp;$P125&amp;"     Spjeld dim Ø"&amp;$O125)))</f>
        <v/>
      </c>
    </row>
    <row r="126" spans="1:19" ht="15.6" x14ac:dyDescent="0.3">
      <c r="A126" s="267"/>
      <c r="B126" s="157"/>
      <c r="C126" s="210" t="str">
        <f>IF('1. Prosjekteringsverktøy'!B129=Utelukk!$A$3,"",IF('1. Prosjekteringsverktøy'!$C129="","",'1. Prosjekteringsverktøy'!$C129))</f>
        <v/>
      </c>
      <c r="D126" s="78" t="str">
        <f>IF('1. Prosjekteringsverktøy'!B129=Utelukk!$A$3,"",IF('1. Prosjekteringsverktøy'!$D129="","",'1. Prosjekteringsverktøy'!$D129))</f>
        <v/>
      </c>
      <c r="E126" s="78" t="str">
        <f>IF('1. Prosjekteringsverktøy'!B129=Utelukk!$A$3,"",IF(F126&lt;&gt;"",F126,IF(J126&lt;&gt;0,J126&amp;IF(I126&lt;&gt;0,", ","")&amp;I126&amp;IF(H126&lt;&gt;0,", adr. ","")&amp;H126,I126&amp;IF(H126&lt;&gt;0,", adr. ","")&amp;H126)))</f>
        <v/>
      </c>
      <c r="F126" s="154"/>
      <c r="G126" s="154"/>
      <c r="H126" s="162"/>
      <c r="I126" s="80"/>
      <c r="J126" s="77"/>
      <c r="K126" s="78" t="str">
        <f>IF(AND('1. Prosjekteringsverktøy'!$E129="",'1. Prosjekteringsverktøy'!$F129=""),"",IF(AND('1. Prosjekteringsverktøy'!$F129&lt;&gt;0,'1. Prosjekteringsverktøy'!$E129=""),VLOOKUP('1. Prosjekteringsverktøy'!$F129,'Dim, min og maks'!$A$2:$E$54,2,FALSE),IF('1. Prosjekteringsverktøy'!$E129="","",ROUND('1. Prosjekteringsverktøy'!$E129,0))))</f>
        <v/>
      </c>
      <c r="L126" s="79" t="str">
        <f>IFERROR(IF('1. Prosjekteringsverktøy'!$K129&lt;&gt;"",'1. Prosjekteringsverktøy'!$K129,'1. Prosjekteringsverktøy'!$J129),"Feil med Vmin")</f>
        <v/>
      </c>
      <c r="M126" s="91" t="str">
        <f>IF(OR($K126="",$O126="",O126="Bruk rektangulært"),"",($K126/(VLOOKUP($O126,'Dim, min og maks'!$A$2:$E$54,2,FALSE))))</f>
        <v/>
      </c>
      <c r="N126" s="91" t="str">
        <f>IFERROR(IF(OR($L126="",$O126=""),"",($L126/(VLOOKUP($O126,'Dim, min og maks'!$A$2:$E$54,2,FALSE)))),"")</f>
        <v/>
      </c>
      <c r="O126" s="92" t="str">
        <f>IF('1. Prosjekteringsverktøy'!G129&lt;&gt;0,'1. Prosjekteringsverktøy'!G129,IF('1. Prosjekteringsverktøy'!$F129="","",'1. Prosjekteringsverktøy'!$F129))</f>
        <v/>
      </c>
      <c r="P126" s="78" t="str">
        <f>IFERROR(IF($Q126&lt;&gt;0,$Q126,IF(OR($J126="",$O126=""),"",IF($J126=Motortype!$A$2,VLOOKUP($O126,Artikler!$B$1:$C$10,2,FALSE),IF($J126=Motortype!$A$3,VLOOKUP($O126,Artikler!$B$11:$C$19,2,FALSE),IF($J126=Motortype!$A$5,VLOOKUP($O126,Artikler!$B$20:$C$28,2,FALSE),IF($J126=Motortype!$A$4,VLOOKUP($O126,Artikler!$B$29:$C$37,2,FALSE),IF($J126=Motortype!$A$9,VLOOKUP($O126,Artikler!$B$38:$C$46,2,FALSE),IF($J126=Motortype!$A$8,VLOOKUP($O126,Artikler!$B$47:$C$55,2,FALSE),IF($J126=Motortype!$A$7,VLOOKUP($O126,Artikler!$B$56:$C$64,2,FALSE),IF($J126=Motortype!$A$6,VLOOKUP($O126,Artikler!$B$65:$C$73,2,FALSE),IF($J126=Motortype!$A$10,VLOOKUP($O126,Artikler!$B$74:$C$82,2,FALSE),IF($J126=Motortype!$A$11,VLOOKUP($O126,Artikler!$B$83:$C$91,2,FALSE),IF($J126=Motortype!$A$14,VLOOKUP($O126,Artikler!$B$92:$C$100,2,FALSE),IF($J126=Motortype!$A$13,VLOOKUP($O126,Artikler!$B$101:$C$109,2,FALSE),IF($J126=Motortype!$A$15,VLOOKUP($O126,Artikler!$B$110:$C$117,2,FALSE),IF($J126=Motortype!$A$12,VLOOKUP($O126,Artikler!$B$118:$C$126,2,FALSE),IF($J126=Motortype!$A$16,VLOOKUP('3. Bestillingsskjema'!$O126,Artikler!$B$127:$D$134,2,FALSE),"Feil motortype"))))))))))))))))),"Overstyr art.nr")</f>
        <v/>
      </c>
      <c r="Q126" s="80"/>
      <c r="R126" s="78" t="str">
        <f>IF('1. Prosjekteringsverktøy'!B129=Utelukk!$A$3,"",IF(AND(K126="",L126=""),"",IF($K126="","Vmin "&amp;ROUND($L126,0)&amp;" m³/h","Vmaks "&amp;ROUND($K126,0)&amp;IF($L126=""," m³/h",", Vmin "&amp;ROUND($L126,0)&amp;" m³/h"))))</f>
        <v/>
      </c>
      <c r="S126" s="78" t="str">
        <f>IF('1. Prosjekteringsverktøy'!B129=Utelukk!$A$3,"",IF(Q126&lt;&gt;"",IF($P126="","","Artikkelnr: "&amp;$P126&amp;"     Spjeld dim "&amp;$O126),IF($P126="","","Artikkelnr: "&amp;$P126&amp;"     Spjeld dim Ø"&amp;$O126)))</f>
        <v/>
      </c>
    </row>
    <row r="127" spans="1:19" ht="15.6" x14ac:dyDescent="0.3">
      <c r="A127" s="266" t="s">
        <v>337</v>
      </c>
      <c r="B127" s="157"/>
      <c r="C127" s="210" t="str">
        <f>IF('1. Prosjekteringsverktøy'!B130=Utelukk!$A$3,"",IF('1. Prosjekteringsverktøy'!$C130="","",'1. Prosjekteringsverktøy'!$C130))</f>
        <v/>
      </c>
      <c r="D127" s="78" t="str">
        <f>IF('1. Prosjekteringsverktøy'!B130=Utelukk!$A$3,"",IF('1. Prosjekteringsverktøy'!$D130="","",'1. Prosjekteringsverktøy'!$D130))</f>
        <v/>
      </c>
      <c r="E127" s="78" t="str">
        <f>IF('1. Prosjekteringsverktøy'!B130=Utelukk!$A$3,"",IF(F127&lt;&gt;"",F127,IF(J127&lt;&gt;0,J127&amp;IF(I127&lt;&gt;0,", ","")&amp;I127&amp;IF(H127&lt;&gt;0,", adr. ","")&amp;H127,I127&amp;IF(H127&lt;&gt;0,", adr. ","")&amp;H127)))</f>
        <v/>
      </c>
      <c r="F127" s="154"/>
      <c r="G127" s="154"/>
      <c r="H127" s="162"/>
      <c r="I127" s="80"/>
      <c r="J127" s="77"/>
      <c r="K127" s="78" t="str">
        <f>IF(AND('1. Prosjekteringsverktøy'!$E130="",'1. Prosjekteringsverktøy'!$F130=""),"",IF(AND('1. Prosjekteringsverktøy'!$F130&lt;&gt;0,'1. Prosjekteringsverktøy'!$E130=""),VLOOKUP('1. Prosjekteringsverktøy'!$F130,'Dim, min og maks'!$A$2:$E$54,2,FALSE),IF('1. Prosjekteringsverktøy'!$E130="","",ROUND('1. Prosjekteringsverktøy'!$E130,0))))</f>
        <v/>
      </c>
      <c r="L127" s="79" t="str">
        <f>IFERROR(IF('1. Prosjekteringsverktøy'!$K130&lt;&gt;"",'1. Prosjekteringsverktøy'!$K130,'1. Prosjekteringsverktøy'!$J130),"Feil med Vmin")</f>
        <v/>
      </c>
      <c r="M127" s="91" t="str">
        <f>IF(OR($K127="",$O127="",O127="Bruk rektangulært"),"",($K127/(VLOOKUP($O127,'Dim, min og maks'!$A$2:$E$54,2,FALSE))))</f>
        <v/>
      </c>
      <c r="N127" s="91" t="str">
        <f>IFERROR(IF(OR($L127="",$O127=""),"",($L127/(VLOOKUP($O127,'Dim, min og maks'!$A$2:$E$54,2,FALSE)))),"")</f>
        <v/>
      </c>
      <c r="O127" s="92" t="str">
        <f>IF('1. Prosjekteringsverktøy'!G130&lt;&gt;0,'1. Prosjekteringsverktøy'!G130,IF('1. Prosjekteringsverktøy'!$F130="","",'1. Prosjekteringsverktøy'!$F130))</f>
        <v/>
      </c>
      <c r="P127" s="78" t="str">
        <f>IFERROR(IF($Q127&lt;&gt;0,$Q127,IF(OR($J127="",$O127=""),"",IF($J127=Motortype!$A$2,VLOOKUP($O127,Artikler!$B$1:$C$10,2,FALSE),IF($J127=Motortype!$A$3,VLOOKUP($O127,Artikler!$B$11:$C$19,2,FALSE),IF($J127=Motortype!$A$5,VLOOKUP($O127,Artikler!$B$20:$C$28,2,FALSE),IF($J127=Motortype!$A$4,VLOOKUP($O127,Artikler!$B$29:$C$37,2,FALSE),IF($J127=Motortype!$A$9,VLOOKUP($O127,Artikler!$B$38:$C$46,2,FALSE),IF($J127=Motortype!$A$8,VLOOKUP($O127,Artikler!$B$47:$C$55,2,FALSE),IF($J127=Motortype!$A$7,VLOOKUP($O127,Artikler!$B$56:$C$64,2,FALSE),IF($J127=Motortype!$A$6,VLOOKUP($O127,Artikler!$B$65:$C$73,2,FALSE),IF($J127=Motortype!$A$10,VLOOKUP($O127,Artikler!$B$74:$C$82,2,FALSE),IF($J127=Motortype!$A$11,VLOOKUP($O127,Artikler!$B$83:$C$91,2,FALSE),IF($J127=Motortype!$A$14,VLOOKUP($O127,Artikler!$B$92:$C$100,2,FALSE),IF($J127=Motortype!$A$13,VLOOKUP($O127,Artikler!$B$101:$C$109,2,FALSE),IF($J127=Motortype!$A$15,VLOOKUP($O127,Artikler!$B$110:$C$117,2,FALSE),IF($J127=Motortype!$A$12,VLOOKUP($O127,Artikler!$B$118:$C$126,2,FALSE),IF($J127=Motortype!$A$16,VLOOKUP('3. Bestillingsskjema'!$O127,Artikler!$B$127:$D$134,2,FALSE),"Feil motortype"))))))))))))))))),"Overstyr art.nr")</f>
        <v/>
      </c>
      <c r="Q127" s="80"/>
      <c r="R127" s="78" t="str">
        <f>IF('1. Prosjekteringsverktøy'!B130=Utelukk!$A$3,"",IF(AND(K127="",L127=""),"",IF($K127="","Vmin "&amp;ROUND($L127,0)&amp;" m³/h","Vmaks "&amp;ROUND($K127,0)&amp;IF($L127=""," m³/h",", Vmin "&amp;ROUND($L127,0)&amp;" m³/h"))))</f>
        <v/>
      </c>
      <c r="S127" s="78" t="str">
        <f>IF('1. Prosjekteringsverktøy'!B130=Utelukk!$A$3,"",IF(Q127&lt;&gt;"",IF($P127="","","Artikkelnr: "&amp;$P127&amp;"     Spjeld dim "&amp;$O127),IF($P127="","","Artikkelnr: "&amp;$P127&amp;"     Spjeld dim Ø"&amp;$O127)))</f>
        <v/>
      </c>
    </row>
    <row r="128" spans="1:19" ht="15.6" x14ac:dyDescent="0.3">
      <c r="A128" s="267"/>
      <c r="B128" s="157"/>
      <c r="C128" s="210" t="str">
        <f>IF('1. Prosjekteringsverktøy'!B131=Utelukk!$A$3,"",IF('1. Prosjekteringsverktøy'!$C131="","",'1. Prosjekteringsverktøy'!$C131))</f>
        <v/>
      </c>
      <c r="D128" s="78" t="str">
        <f>IF('1. Prosjekteringsverktøy'!B131=Utelukk!$A$3,"",IF('1. Prosjekteringsverktøy'!$D131="","",'1. Prosjekteringsverktøy'!$D131))</f>
        <v/>
      </c>
      <c r="E128" s="78" t="str">
        <f>IF('1. Prosjekteringsverktøy'!B131=Utelukk!$A$3,"",IF(F128&lt;&gt;"",F128,IF(J128&lt;&gt;0,J128&amp;IF(I128&lt;&gt;0,", ","")&amp;I128&amp;IF(H128&lt;&gt;0,", adr. ","")&amp;H128,I128&amp;IF(H128&lt;&gt;0,", adr. ","")&amp;H128)))</f>
        <v/>
      </c>
      <c r="F128" s="154"/>
      <c r="G128" s="154"/>
      <c r="H128" s="162"/>
      <c r="I128" s="80"/>
      <c r="J128" s="77"/>
      <c r="K128" s="78" t="str">
        <f>IF(AND('1. Prosjekteringsverktøy'!$E131="",'1. Prosjekteringsverktøy'!$F131=""),"",IF(AND('1. Prosjekteringsverktøy'!$F131&lt;&gt;0,'1. Prosjekteringsverktøy'!$E131=""),VLOOKUP('1. Prosjekteringsverktøy'!$F131,'Dim, min og maks'!$A$2:$E$54,2,FALSE),IF('1. Prosjekteringsverktøy'!$E131="","",ROUND('1. Prosjekteringsverktøy'!$E131,0))))</f>
        <v/>
      </c>
      <c r="L128" s="79" t="str">
        <f>IFERROR(IF('1. Prosjekteringsverktøy'!$K131&lt;&gt;"",'1. Prosjekteringsverktøy'!$K131,'1. Prosjekteringsverktøy'!$J131),"Feil med Vmin")</f>
        <v/>
      </c>
      <c r="M128" s="91" t="str">
        <f>IF(OR($K128="",$O128="",O128="Bruk rektangulært"),"",($K128/(VLOOKUP($O128,'Dim, min og maks'!$A$2:$E$54,2,FALSE))))</f>
        <v/>
      </c>
      <c r="N128" s="91" t="str">
        <f>IFERROR(IF(OR($L128="",$O128=""),"",($L128/(VLOOKUP($O128,'Dim, min og maks'!$A$2:$E$54,2,FALSE)))),"")</f>
        <v/>
      </c>
      <c r="O128" s="92" t="str">
        <f>IF('1. Prosjekteringsverktøy'!G131&lt;&gt;0,'1. Prosjekteringsverktøy'!G131,IF('1. Prosjekteringsverktøy'!$F131="","",'1. Prosjekteringsverktøy'!$F131))</f>
        <v/>
      </c>
      <c r="P128" s="78" t="str">
        <f>IFERROR(IF($Q128&lt;&gt;0,$Q128,IF(OR($J128="",$O128=""),"",IF($J128=Motortype!$A$2,VLOOKUP($O128,Artikler!$B$1:$C$10,2,FALSE),IF($J128=Motortype!$A$3,VLOOKUP($O128,Artikler!$B$11:$C$19,2,FALSE),IF($J128=Motortype!$A$5,VLOOKUP($O128,Artikler!$B$20:$C$28,2,FALSE),IF($J128=Motortype!$A$4,VLOOKUP($O128,Artikler!$B$29:$C$37,2,FALSE),IF($J128=Motortype!$A$9,VLOOKUP($O128,Artikler!$B$38:$C$46,2,FALSE),IF($J128=Motortype!$A$8,VLOOKUP($O128,Artikler!$B$47:$C$55,2,FALSE),IF($J128=Motortype!$A$7,VLOOKUP($O128,Artikler!$B$56:$C$64,2,FALSE),IF($J128=Motortype!$A$6,VLOOKUP($O128,Artikler!$B$65:$C$73,2,FALSE),IF($J128=Motortype!$A$10,VLOOKUP($O128,Artikler!$B$74:$C$82,2,FALSE),IF($J128=Motortype!$A$11,VLOOKUP($O128,Artikler!$B$83:$C$91,2,FALSE),IF($J128=Motortype!$A$14,VLOOKUP($O128,Artikler!$B$92:$C$100,2,FALSE),IF($J128=Motortype!$A$13,VLOOKUP($O128,Artikler!$B$101:$C$109,2,FALSE),IF($J128=Motortype!$A$15,VLOOKUP($O128,Artikler!$B$110:$C$117,2,FALSE),IF($J128=Motortype!$A$12,VLOOKUP($O128,Artikler!$B$118:$C$126,2,FALSE),IF($J128=Motortype!$A$16,VLOOKUP('3. Bestillingsskjema'!$O128,Artikler!$B$127:$D$134,2,FALSE),"Feil motortype"))))))))))))))))),"Overstyr art.nr")</f>
        <v/>
      </c>
      <c r="Q128" s="80"/>
      <c r="R128" s="78" t="str">
        <f>IF('1. Prosjekteringsverktøy'!B131=Utelukk!$A$3,"",IF(AND(K128="",L128=""),"",IF($K128="","Vmin "&amp;ROUND($L128,0)&amp;" m³/h","Vmaks "&amp;ROUND($K128,0)&amp;IF($L128=""," m³/h",", Vmin "&amp;ROUND($L128,0)&amp;" m³/h"))))</f>
        <v/>
      </c>
      <c r="S128" s="78" t="str">
        <f>IF('1. Prosjekteringsverktøy'!B131=Utelukk!$A$3,"",IF(Q128&lt;&gt;"",IF($P128="","","Artikkelnr: "&amp;$P128&amp;"     Spjeld dim "&amp;$O128),IF($P128="","","Artikkelnr: "&amp;$P128&amp;"     Spjeld dim Ø"&amp;$O128)))</f>
        <v/>
      </c>
    </row>
    <row r="129" spans="1:19" ht="15.6" x14ac:dyDescent="0.3">
      <c r="A129" s="267"/>
      <c r="B129" s="157"/>
      <c r="C129" s="210" t="str">
        <f>IF('1. Prosjekteringsverktøy'!B132=Utelukk!$A$3,"",IF('1. Prosjekteringsverktøy'!$C132="","",'1. Prosjekteringsverktøy'!$C132))</f>
        <v/>
      </c>
      <c r="D129" s="78" t="str">
        <f>IF('1. Prosjekteringsverktøy'!B132=Utelukk!$A$3,"",IF('1. Prosjekteringsverktøy'!$D132="","",'1. Prosjekteringsverktøy'!$D132))</f>
        <v/>
      </c>
      <c r="E129" s="78" t="str">
        <f>IF('1. Prosjekteringsverktøy'!B132=Utelukk!$A$3,"",IF(F129&lt;&gt;"",F129,IF(J129&lt;&gt;0,J129&amp;IF(I129&lt;&gt;0,", ","")&amp;I129&amp;IF(H129&lt;&gt;0,", adr. ","")&amp;H129,I129&amp;IF(H129&lt;&gt;0,", adr. ","")&amp;H129)))</f>
        <v/>
      </c>
      <c r="F129" s="154"/>
      <c r="G129" s="154"/>
      <c r="H129" s="162"/>
      <c r="I129" s="80"/>
      <c r="J129" s="77"/>
      <c r="K129" s="78" t="str">
        <f>IF(AND('1. Prosjekteringsverktøy'!$E132="",'1. Prosjekteringsverktøy'!$F132=""),"",IF(AND('1. Prosjekteringsverktøy'!$F132&lt;&gt;0,'1. Prosjekteringsverktøy'!$E132=""),VLOOKUP('1. Prosjekteringsverktøy'!$F132,'Dim, min og maks'!$A$2:$E$54,2,FALSE),IF('1. Prosjekteringsverktøy'!$E132="","",ROUND('1. Prosjekteringsverktøy'!$E132,0))))</f>
        <v/>
      </c>
      <c r="L129" s="79" t="str">
        <f>IFERROR(IF('1. Prosjekteringsverktøy'!$K132&lt;&gt;"",'1. Prosjekteringsverktøy'!$K132,'1. Prosjekteringsverktøy'!$J132),"Feil med Vmin")</f>
        <v/>
      </c>
      <c r="M129" s="91" t="str">
        <f>IF(OR($K129="",$O129="",O129="Bruk rektangulært"),"",($K129/(VLOOKUP($O129,'Dim, min og maks'!$A$2:$E$54,2,FALSE))))</f>
        <v/>
      </c>
      <c r="N129" s="91" t="str">
        <f>IFERROR(IF(OR($L129="",$O129=""),"",($L129/(VLOOKUP($O129,'Dim, min og maks'!$A$2:$E$54,2,FALSE)))),"")</f>
        <v/>
      </c>
      <c r="O129" s="92" t="str">
        <f>IF('1. Prosjekteringsverktøy'!G132&lt;&gt;0,'1. Prosjekteringsverktøy'!G132,IF('1. Prosjekteringsverktøy'!$F132="","",'1. Prosjekteringsverktøy'!$F132))</f>
        <v/>
      </c>
      <c r="P129" s="78" t="str">
        <f>IFERROR(IF($Q129&lt;&gt;0,$Q129,IF(OR($J129="",$O129=""),"",IF($J129=Motortype!$A$2,VLOOKUP($O129,Artikler!$B$1:$C$10,2,FALSE),IF($J129=Motortype!$A$3,VLOOKUP($O129,Artikler!$B$11:$C$19,2,FALSE),IF($J129=Motortype!$A$5,VLOOKUP($O129,Artikler!$B$20:$C$28,2,FALSE),IF($J129=Motortype!$A$4,VLOOKUP($O129,Artikler!$B$29:$C$37,2,FALSE),IF($J129=Motortype!$A$9,VLOOKUP($O129,Artikler!$B$38:$C$46,2,FALSE),IF($J129=Motortype!$A$8,VLOOKUP($O129,Artikler!$B$47:$C$55,2,FALSE),IF($J129=Motortype!$A$7,VLOOKUP($O129,Artikler!$B$56:$C$64,2,FALSE),IF($J129=Motortype!$A$6,VLOOKUP($O129,Artikler!$B$65:$C$73,2,FALSE),IF($J129=Motortype!$A$10,VLOOKUP($O129,Artikler!$B$74:$C$82,2,FALSE),IF($J129=Motortype!$A$11,VLOOKUP($O129,Artikler!$B$83:$C$91,2,FALSE),IF($J129=Motortype!$A$14,VLOOKUP($O129,Artikler!$B$92:$C$100,2,FALSE),IF($J129=Motortype!$A$13,VLOOKUP($O129,Artikler!$B$101:$C$109,2,FALSE),IF($J129=Motortype!$A$15,VLOOKUP($O129,Artikler!$B$110:$C$117,2,FALSE),IF($J129=Motortype!$A$12,VLOOKUP($O129,Artikler!$B$118:$C$126,2,FALSE),IF($J129=Motortype!$A$16,VLOOKUP('3. Bestillingsskjema'!$O129,Artikler!$B$127:$D$134,2,FALSE),"Feil motortype"))))))))))))))))),"Overstyr art.nr")</f>
        <v/>
      </c>
      <c r="Q129" s="80"/>
      <c r="R129" s="78" t="str">
        <f>IF('1. Prosjekteringsverktøy'!B132=Utelukk!$A$3,"",IF(AND(K129="",L129=""),"",IF($K129="","Vmin "&amp;ROUND($L129,0)&amp;" m³/h","Vmaks "&amp;ROUND($K129,0)&amp;IF($L129=""," m³/h",", Vmin "&amp;ROUND($L129,0)&amp;" m³/h"))))</f>
        <v/>
      </c>
      <c r="S129" s="78" t="str">
        <f>IF('1. Prosjekteringsverktøy'!B132=Utelukk!$A$3,"",IF(Q129&lt;&gt;"",IF($P129="","","Artikkelnr: "&amp;$P129&amp;"     Spjeld dim "&amp;$O129),IF($P129="","","Artikkelnr: "&amp;$P129&amp;"     Spjeld dim Ø"&amp;$O129)))</f>
        <v/>
      </c>
    </row>
    <row r="130" spans="1:19" ht="15.6" x14ac:dyDescent="0.3">
      <c r="A130" s="267"/>
      <c r="B130" s="157"/>
      <c r="C130" s="210" t="str">
        <f>IF('1. Prosjekteringsverktøy'!B133=Utelukk!$A$3,"",IF('1. Prosjekteringsverktøy'!$C133="","",'1. Prosjekteringsverktøy'!$C133))</f>
        <v/>
      </c>
      <c r="D130" s="78" t="str">
        <f>IF('1. Prosjekteringsverktøy'!B133=Utelukk!$A$3,"",IF('1. Prosjekteringsverktøy'!$D133="","",'1. Prosjekteringsverktøy'!$D133))</f>
        <v/>
      </c>
      <c r="E130" s="78" t="str">
        <f>IF('1. Prosjekteringsverktøy'!B133=Utelukk!$A$3,"",IF(F130&lt;&gt;"",F130,IF(J130&lt;&gt;0,J130&amp;IF(I130&lt;&gt;0,", ","")&amp;I130&amp;IF(H130&lt;&gt;0,", adr. ","")&amp;H130,I130&amp;IF(H130&lt;&gt;0,", adr. ","")&amp;H130)))</f>
        <v/>
      </c>
      <c r="F130" s="154"/>
      <c r="G130" s="154"/>
      <c r="H130" s="162"/>
      <c r="I130" s="80"/>
      <c r="J130" s="77"/>
      <c r="K130" s="78" t="str">
        <f>IF(AND('1. Prosjekteringsverktøy'!$E133="",'1. Prosjekteringsverktøy'!$F133=""),"",IF(AND('1. Prosjekteringsverktøy'!$F133&lt;&gt;0,'1. Prosjekteringsverktøy'!$E133=""),VLOOKUP('1. Prosjekteringsverktøy'!$F133,'Dim, min og maks'!$A$2:$E$54,2,FALSE),IF('1. Prosjekteringsverktøy'!$E133="","",ROUND('1. Prosjekteringsverktøy'!$E133,0))))</f>
        <v/>
      </c>
      <c r="L130" s="79" t="str">
        <f>IFERROR(IF('1. Prosjekteringsverktøy'!$K133&lt;&gt;"",'1. Prosjekteringsverktøy'!$K133,'1. Prosjekteringsverktøy'!$J133),"Feil med Vmin")</f>
        <v/>
      </c>
      <c r="M130" s="91" t="str">
        <f>IF(OR($K130="",$O130="",O130="Bruk rektangulært"),"",($K130/(VLOOKUP($O130,'Dim, min og maks'!$A$2:$E$54,2,FALSE))))</f>
        <v/>
      </c>
      <c r="N130" s="91" t="str">
        <f>IFERROR(IF(OR($L130="",$O130=""),"",($L130/(VLOOKUP($O130,'Dim, min og maks'!$A$2:$E$54,2,FALSE)))),"")</f>
        <v/>
      </c>
      <c r="O130" s="92" t="str">
        <f>IF('1. Prosjekteringsverktøy'!G133&lt;&gt;0,'1. Prosjekteringsverktøy'!G133,IF('1. Prosjekteringsverktøy'!$F133="","",'1. Prosjekteringsverktøy'!$F133))</f>
        <v/>
      </c>
      <c r="P130" s="78" t="str">
        <f>IFERROR(IF($Q130&lt;&gt;0,$Q130,IF(OR($J130="",$O130=""),"",IF($J130=Motortype!$A$2,VLOOKUP($O130,Artikler!$B$1:$C$10,2,FALSE),IF($J130=Motortype!$A$3,VLOOKUP($O130,Artikler!$B$11:$C$19,2,FALSE),IF($J130=Motortype!$A$5,VLOOKUP($O130,Artikler!$B$20:$C$28,2,FALSE),IF($J130=Motortype!$A$4,VLOOKUP($O130,Artikler!$B$29:$C$37,2,FALSE),IF($J130=Motortype!$A$9,VLOOKUP($O130,Artikler!$B$38:$C$46,2,FALSE),IF($J130=Motortype!$A$8,VLOOKUP($O130,Artikler!$B$47:$C$55,2,FALSE),IF($J130=Motortype!$A$7,VLOOKUP($O130,Artikler!$B$56:$C$64,2,FALSE),IF($J130=Motortype!$A$6,VLOOKUP($O130,Artikler!$B$65:$C$73,2,FALSE),IF($J130=Motortype!$A$10,VLOOKUP($O130,Artikler!$B$74:$C$82,2,FALSE),IF($J130=Motortype!$A$11,VLOOKUP($O130,Artikler!$B$83:$C$91,2,FALSE),IF($J130=Motortype!$A$14,VLOOKUP($O130,Artikler!$B$92:$C$100,2,FALSE),IF($J130=Motortype!$A$13,VLOOKUP($O130,Artikler!$B$101:$C$109,2,FALSE),IF($J130=Motortype!$A$15,VLOOKUP($O130,Artikler!$B$110:$C$117,2,FALSE),IF($J130=Motortype!$A$12,VLOOKUP($O130,Artikler!$B$118:$C$126,2,FALSE),IF($J130=Motortype!$A$16,VLOOKUP('3. Bestillingsskjema'!$O130,Artikler!$B$127:$D$134,2,FALSE),"Feil motortype"))))))))))))))))),"Overstyr art.nr")</f>
        <v/>
      </c>
      <c r="Q130" s="80"/>
      <c r="R130" s="78" t="str">
        <f>IF('1. Prosjekteringsverktøy'!B133=Utelukk!$A$3,"",IF(AND(K130="",L130=""),"",IF($K130="","Vmin "&amp;ROUND($L130,0)&amp;" m³/h","Vmaks "&amp;ROUND($K130,0)&amp;IF($L130=""," m³/h",", Vmin "&amp;ROUND($L130,0)&amp;" m³/h"))))</f>
        <v/>
      </c>
      <c r="S130" s="78" t="str">
        <f>IF('1. Prosjekteringsverktøy'!B133=Utelukk!$A$3,"",IF(Q130&lt;&gt;"",IF($P130="","","Artikkelnr: "&amp;$P130&amp;"     Spjeld dim "&amp;$O130),IF($P130="","","Artikkelnr: "&amp;$P130&amp;"     Spjeld dim Ø"&amp;$O130)))</f>
        <v/>
      </c>
    </row>
    <row r="131" spans="1:19" ht="15.6" x14ac:dyDescent="0.3">
      <c r="A131" s="267"/>
      <c r="B131" s="157"/>
      <c r="C131" s="210" t="str">
        <f>IF('1. Prosjekteringsverktøy'!B134=Utelukk!$A$3,"",IF('1. Prosjekteringsverktøy'!$C134="","",'1. Prosjekteringsverktøy'!$C134))</f>
        <v/>
      </c>
      <c r="D131" s="78" t="str">
        <f>IF('1. Prosjekteringsverktøy'!B134=Utelukk!$A$3,"",IF('1. Prosjekteringsverktøy'!$D134="","",'1. Prosjekteringsverktøy'!$D134))</f>
        <v/>
      </c>
      <c r="E131" s="78" t="str">
        <f>IF('1. Prosjekteringsverktøy'!B134=Utelukk!$A$3,"",IF(F131&lt;&gt;"",F131,IF(J131&lt;&gt;0,J131&amp;IF(I131&lt;&gt;0,", ","")&amp;I131&amp;IF(H131&lt;&gt;0,", adr. ","")&amp;H131,I131&amp;IF(H131&lt;&gt;0,", adr. ","")&amp;H131)))</f>
        <v/>
      </c>
      <c r="F131" s="154"/>
      <c r="G131" s="154"/>
      <c r="H131" s="162"/>
      <c r="I131" s="80"/>
      <c r="J131" s="77"/>
      <c r="K131" s="78" t="str">
        <f>IF(AND('1. Prosjekteringsverktøy'!$E134="",'1. Prosjekteringsverktøy'!$F134=""),"",IF(AND('1. Prosjekteringsverktøy'!$F134&lt;&gt;0,'1. Prosjekteringsverktøy'!$E134=""),VLOOKUP('1. Prosjekteringsverktøy'!$F134,'Dim, min og maks'!$A$2:$E$54,2,FALSE),IF('1. Prosjekteringsverktøy'!$E134="","",ROUND('1. Prosjekteringsverktøy'!$E134,0))))</f>
        <v/>
      </c>
      <c r="L131" s="79" t="str">
        <f>IFERROR(IF('1. Prosjekteringsverktøy'!$K134&lt;&gt;"",'1. Prosjekteringsverktøy'!$K134,'1. Prosjekteringsverktøy'!$J134),"Feil med Vmin")</f>
        <v/>
      </c>
      <c r="M131" s="91" t="str">
        <f>IF(OR($K131="",$O131="",O131="Bruk rektangulært"),"",($K131/(VLOOKUP($O131,'Dim, min og maks'!$A$2:$E$54,2,FALSE))))</f>
        <v/>
      </c>
      <c r="N131" s="91" t="str">
        <f>IFERROR(IF(OR($L131="",$O131=""),"",($L131/(VLOOKUP($O131,'Dim, min og maks'!$A$2:$E$54,2,FALSE)))),"")</f>
        <v/>
      </c>
      <c r="O131" s="92" t="str">
        <f>IF('1. Prosjekteringsverktøy'!G134&lt;&gt;0,'1. Prosjekteringsverktøy'!G134,IF('1. Prosjekteringsverktøy'!$F134="","",'1. Prosjekteringsverktøy'!$F134))</f>
        <v/>
      </c>
      <c r="P131" s="78" t="str">
        <f>IFERROR(IF($Q131&lt;&gt;0,$Q131,IF(OR($J131="",$O131=""),"",IF($J131=Motortype!$A$2,VLOOKUP($O131,Artikler!$B$1:$C$10,2,FALSE),IF($J131=Motortype!$A$3,VLOOKUP($O131,Artikler!$B$11:$C$19,2,FALSE),IF($J131=Motortype!$A$5,VLOOKUP($O131,Artikler!$B$20:$C$28,2,FALSE),IF($J131=Motortype!$A$4,VLOOKUP($O131,Artikler!$B$29:$C$37,2,FALSE),IF($J131=Motortype!$A$9,VLOOKUP($O131,Artikler!$B$38:$C$46,2,FALSE),IF($J131=Motortype!$A$8,VLOOKUP($O131,Artikler!$B$47:$C$55,2,FALSE),IF($J131=Motortype!$A$7,VLOOKUP($O131,Artikler!$B$56:$C$64,2,FALSE),IF($J131=Motortype!$A$6,VLOOKUP($O131,Artikler!$B$65:$C$73,2,FALSE),IF($J131=Motortype!$A$10,VLOOKUP($O131,Artikler!$B$74:$C$82,2,FALSE),IF($J131=Motortype!$A$11,VLOOKUP($O131,Artikler!$B$83:$C$91,2,FALSE),IF($J131=Motortype!$A$14,VLOOKUP($O131,Artikler!$B$92:$C$100,2,FALSE),IF($J131=Motortype!$A$13,VLOOKUP($O131,Artikler!$B$101:$C$109,2,FALSE),IF($J131=Motortype!$A$15,VLOOKUP($O131,Artikler!$B$110:$C$117,2,FALSE),IF($J131=Motortype!$A$12,VLOOKUP($O131,Artikler!$B$118:$C$126,2,FALSE),IF($J131=Motortype!$A$16,VLOOKUP('3. Bestillingsskjema'!$O131,Artikler!$B$127:$D$134,2,FALSE),"Feil motortype"))))))))))))))))),"Overstyr art.nr")</f>
        <v/>
      </c>
      <c r="Q131" s="80"/>
      <c r="R131" s="78" t="str">
        <f>IF('1. Prosjekteringsverktøy'!B134=Utelukk!$A$3,"",IF(AND(K131="",L131=""),"",IF($K131="","Vmin "&amp;ROUND($L131,0)&amp;" m³/h","Vmaks "&amp;ROUND($K131,0)&amp;IF($L131=""," m³/h",", Vmin "&amp;ROUND($L131,0)&amp;" m³/h"))))</f>
        <v/>
      </c>
      <c r="S131" s="78" t="str">
        <f>IF('1. Prosjekteringsverktøy'!B134=Utelukk!$A$3,"",IF(Q131&lt;&gt;"",IF($P131="","","Artikkelnr: "&amp;$P131&amp;"     Spjeld dim "&amp;$O131),IF($P131="","","Artikkelnr: "&amp;$P131&amp;"     Spjeld dim Ø"&amp;$O131)))</f>
        <v/>
      </c>
    </row>
    <row r="132" spans="1:19" ht="15.6" x14ac:dyDescent="0.3">
      <c r="A132" s="267"/>
      <c r="B132" s="157"/>
      <c r="C132" s="210" t="str">
        <f>IF('1. Prosjekteringsverktøy'!B135=Utelukk!$A$3,"",IF('1. Prosjekteringsverktøy'!$C135="","",'1. Prosjekteringsverktøy'!$C135))</f>
        <v/>
      </c>
      <c r="D132" s="78" t="str">
        <f>IF('1. Prosjekteringsverktøy'!B135=Utelukk!$A$3,"",IF('1. Prosjekteringsverktøy'!$D135="","",'1. Prosjekteringsverktøy'!$D135))</f>
        <v/>
      </c>
      <c r="E132" s="78" t="str">
        <f>IF('1. Prosjekteringsverktøy'!B135=Utelukk!$A$3,"",IF(F132&lt;&gt;"",F132,IF(J132&lt;&gt;0,J132&amp;IF(I132&lt;&gt;0,", ","")&amp;I132&amp;IF(H132&lt;&gt;0,", adr. ","")&amp;H132,I132&amp;IF(H132&lt;&gt;0,", adr. ","")&amp;H132)))</f>
        <v/>
      </c>
      <c r="F132" s="154"/>
      <c r="G132" s="154"/>
      <c r="H132" s="162"/>
      <c r="I132" s="80"/>
      <c r="J132" s="77"/>
      <c r="K132" s="78" t="str">
        <f>IF(AND('1. Prosjekteringsverktøy'!$E135="",'1. Prosjekteringsverktøy'!$F135=""),"",IF(AND('1. Prosjekteringsverktøy'!$F135&lt;&gt;0,'1. Prosjekteringsverktøy'!$E135=""),VLOOKUP('1. Prosjekteringsverktøy'!$F135,'Dim, min og maks'!$A$2:$E$54,2,FALSE),IF('1. Prosjekteringsverktøy'!$E135="","",ROUND('1. Prosjekteringsverktøy'!$E135,0))))</f>
        <v/>
      </c>
      <c r="L132" s="79" t="str">
        <f>IFERROR(IF('1. Prosjekteringsverktøy'!$K135&lt;&gt;"",'1. Prosjekteringsverktøy'!$K135,'1. Prosjekteringsverktøy'!$J135),"Feil med Vmin")</f>
        <v/>
      </c>
      <c r="M132" s="91" t="str">
        <f>IF(OR($K132="",$O132="",O132="Bruk rektangulært"),"",($K132/(VLOOKUP($O132,'Dim, min og maks'!$A$2:$E$54,2,FALSE))))</f>
        <v/>
      </c>
      <c r="N132" s="91" t="str">
        <f>IFERROR(IF(OR($L132="",$O132=""),"",($L132/(VLOOKUP($O132,'Dim, min og maks'!$A$2:$E$54,2,FALSE)))),"")</f>
        <v/>
      </c>
      <c r="O132" s="92" t="str">
        <f>IF('1. Prosjekteringsverktøy'!G135&lt;&gt;0,'1. Prosjekteringsverktøy'!G135,IF('1. Prosjekteringsverktøy'!$F135="","",'1. Prosjekteringsverktøy'!$F135))</f>
        <v/>
      </c>
      <c r="P132" s="78" t="str">
        <f>IFERROR(IF($Q132&lt;&gt;0,$Q132,IF(OR($J132="",$O132=""),"",IF($J132=Motortype!$A$2,VLOOKUP($O132,Artikler!$B$1:$C$10,2,FALSE),IF($J132=Motortype!$A$3,VLOOKUP($O132,Artikler!$B$11:$C$19,2,FALSE),IF($J132=Motortype!$A$5,VLOOKUP($O132,Artikler!$B$20:$C$28,2,FALSE),IF($J132=Motortype!$A$4,VLOOKUP($O132,Artikler!$B$29:$C$37,2,FALSE),IF($J132=Motortype!$A$9,VLOOKUP($O132,Artikler!$B$38:$C$46,2,FALSE),IF($J132=Motortype!$A$8,VLOOKUP($O132,Artikler!$B$47:$C$55,2,FALSE),IF($J132=Motortype!$A$7,VLOOKUP($O132,Artikler!$B$56:$C$64,2,FALSE),IF($J132=Motortype!$A$6,VLOOKUP($O132,Artikler!$B$65:$C$73,2,FALSE),IF($J132=Motortype!$A$10,VLOOKUP($O132,Artikler!$B$74:$C$82,2,FALSE),IF($J132=Motortype!$A$11,VLOOKUP($O132,Artikler!$B$83:$C$91,2,FALSE),IF($J132=Motortype!$A$14,VLOOKUP($O132,Artikler!$B$92:$C$100,2,FALSE),IF($J132=Motortype!$A$13,VLOOKUP($O132,Artikler!$B$101:$C$109,2,FALSE),IF($J132=Motortype!$A$15,VLOOKUP($O132,Artikler!$B$110:$C$117,2,FALSE),IF($J132=Motortype!$A$12,VLOOKUP($O132,Artikler!$B$118:$C$126,2,FALSE),IF($J132=Motortype!$A$16,VLOOKUP('3. Bestillingsskjema'!$O132,Artikler!$B$127:$D$134,2,FALSE),"Feil motortype"))))))))))))))))),"Overstyr art.nr")</f>
        <v/>
      </c>
      <c r="Q132" s="80"/>
      <c r="R132" s="78" t="str">
        <f>IF('1. Prosjekteringsverktøy'!B135=Utelukk!$A$3,"",IF(AND(K132="",L132=""),"",IF($K132="","Vmin "&amp;ROUND($L132,0)&amp;" m³/h","Vmaks "&amp;ROUND($K132,0)&amp;IF($L132=""," m³/h",", Vmin "&amp;ROUND($L132,0)&amp;" m³/h"))))</f>
        <v/>
      </c>
      <c r="S132" s="78" t="str">
        <f>IF('1. Prosjekteringsverktøy'!B135=Utelukk!$A$3,"",IF(Q132&lt;&gt;"",IF($P132="","","Artikkelnr: "&amp;$P132&amp;"     Spjeld dim "&amp;$O132),IF($P132="","","Artikkelnr: "&amp;$P132&amp;"     Spjeld dim Ø"&amp;$O132)))</f>
        <v/>
      </c>
    </row>
    <row r="133" spans="1:19" ht="15.6" x14ac:dyDescent="0.3">
      <c r="A133" s="267"/>
      <c r="B133" s="157"/>
      <c r="C133" s="210" t="str">
        <f>IF('1. Prosjekteringsverktøy'!B136=Utelukk!$A$3,"",IF('1. Prosjekteringsverktøy'!$C136="","",'1. Prosjekteringsverktøy'!$C136))</f>
        <v/>
      </c>
      <c r="D133" s="78" t="str">
        <f>IF('1. Prosjekteringsverktøy'!B136=Utelukk!$A$3,"",IF('1. Prosjekteringsverktøy'!$D136="","",'1. Prosjekteringsverktøy'!$D136))</f>
        <v/>
      </c>
      <c r="E133" s="78" t="str">
        <f>IF('1. Prosjekteringsverktøy'!B136=Utelukk!$A$3,"",IF(F133&lt;&gt;"",F133,IF(J133&lt;&gt;0,J133&amp;IF(I133&lt;&gt;0,", ","")&amp;I133&amp;IF(H133&lt;&gt;0,", adr. ","")&amp;H133,I133&amp;IF(H133&lt;&gt;0,", adr. ","")&amp;H133)))</f>
        <v/>
      </c>
      <c r="F133" s="154"/>
      <c r="G133" s="154"/>
      <c r="H133" s="162"/>
      <c r="I133" s="80"/>
      <c r="J133" s="77"/>
      <c r="K133" s="78" t="str">
        <f>IF(AND('1. Prosjekteringsverktøy'!$E136="",'1. Prosjekteringsverktøy'!$F136=""),"",IF(AND('1. Prosjekteringsverktøy'!$F136&lt;&gt;0,'1. Prosjekteringsverktøy'!$E136=""),VLOOKUP('1. Prosjekteringsverktøy'!$F136,'Dim, min og maks'!$A$2:$E$54,2,FALSE),IF('1. Prosjekteringsverktøy'!$E136="","",ROUND('1. Prosjekteringsverktøy'!$E136,0))))</f>
        <v/>
      </c>
      <c r="L133" s="79" t="str">
        <f>IFERROR(IF('1. Prosjekteringsverktøy'!$K136&lt;&gt;"",'1. Prosjekteringsverktøy'!$K136,'1. Prosjekteringsverktøy'!$J136),"Feil med Vmin")</f>
        <v/>
      </c>
      <c r="M133" s="91" t="str">
        <f>IF(OR($K133="",$O133="",O133="Bruk rektangulært"),"",($K133/(VLOOKUP($O133,'Dim, min og maks'!$A$2:$E$54,2,FALSE))))</f>
        <v/>
      </c>
      <c r="N133" s="91" t="str">
        <f>IFERROR(IF(OR($L133="",$O133=""),"",($L133/(VLOOKUP($O133,'Dim, min og maks'!$A$2:$E$54,2,FALSE)))),"")</f>
        <v/>
      </c>
      <c r="O133" s="92" t="str">
        <f>IF('1. Prosjekteringsverktøy'!G136&lt;&gt;0,'1. Prosjekteringsverktøy'!G136,IF('1. Prosjekteringsverktøy'!$F136="","",'1. Prosjekteringsverktøy'!$F136))</f>
        <v/>
      </c>
      <c r="P133" s="78" t="str">
        <f>IFERROR(IF($Q133&lt;&gt;0,$Q133,IF(OR($J133="",$O133=""),"",IF($J133=Motortype!$A$2,VLOOKUP($O133,Artikler!$B$1:$C$10,2,FALSE),IF($J133=Motortype!$A$3,VLOOKUP($O133,Artikler!$B$11:$C$19,2,FALSE),IF($J133=Motortype!$A$5,VLOOKUP($O133,Artikler!$B$20:$C$28,2,FALSE),IF($J133=Motortype!$A$4,VLOOKUP($O133,Artikler!$B$29:$C$37,2,FALSE),IF($J133=Motortype!$A$9,VLOOKUP($O133,Artikler!$B$38:$C$46,2,FALSE),IF($J133=Motortype!$A$8,VLOOKUP($O133,Artikler!$B$47:$C$55,2,FALSE),IF($J133=Motortype!$A$7,VLOOKUP($O133,Artikler!$B$56:$C$64,2,FALSE),IF($J133=Motortype!$A$6,VLOOKUP($O133,Artikler!$B$65:$C$73,2,FALSE),IF($J133=Motortype!$A$10,VLOOKUP($O133,Artikler!$B$74:$C$82,2,FALSE),IF($J133=Motortype!$A$11,VLOOKUP($O133,Artikler!$B$83:$C$91,2,FALSE),IF($J133=Motortype!$A$14,VLOOKUP($O133,Artikler!$B$92:$C$100,2,FALSE),IF($J133=Motortype!$A$13,VLOOKUP($O133,Artikler!$B$101:$C$109,2,FALSE),IF($J133=Motortype!$A$15,VLOOKUP($O133,Artikler!$B$110:$C$117,2,FALSE),IF($J133=Motortype!$A$12,VLOOKUP($O133,Artikler!$B$118:$C$126,2,FALSE),IF($J133=Motortype!$A$16,VLOOKUP('3. Bestillingsskjema'!$O133,Artikler!$B$127:$D$134,2,FALSE),"Feil motortype"))))))))))))))))),"Overstyr art.nr")</f>
        <v/>
      </c>
      <c r="Q133" s="80"/>
      <c r="R133" s="78" t="str">
        <f>IF('1. Prosjekteringsverktøy'!B136=Utelukk!$A$3,"",IF(AND(K133="",L133=""),"",IF($K133="","Vmin "&amp;ROUND($L133,0)&amp;" m³/h","Vmaks "&amp;ROUND($K133,0)&amp;IF($L133=""," m³/h",", Vmin "&amp;ROUND($L133,0)&amp;" m³/h"))))</f>
        <v/>
      </c>
      <c r="S133" s="78" t="str">
        <f>IF('1. Prosjekteringsverktøy'!B136=Utelukk!$A$3,"",IF(Q133&lt;&gt;"",IF($P133="","","Artikkelnr: "&amp;$P133&amp;"     Spjeld dim "&amp;$O133),IF($P133="","","Artikkelnr: "&amp;$P133&amp;"     Spjeld dim Ø"&amp;$O133)))</f>
        <v/>
      </c>
    </row>
    <row r="134" spans="1:19" ht="15.6" x14ac:dyDescent="0.3">
      <c r="A134" s="249" t="s">
        <v>338</v>
      </c>
      <c r="B134" s="157"/>
      <c r="C134" s="210" t="str">
        <f>IF('1. Prosjekteringsverktøy'!B137=Utelukk!$A$3,"",IF('1. Prosjekteringsverktøy'!$C137="","",'1. Prosjekteringsverktøy'!$C137))</f>
        <v/>
      </c>
      <c r="D134" s="78" t="str">
        <f>IF('1. Prosjekteringsverktøy'!B137=Utelukk!$A$3,"",IF('1. Prosjekteringsverktøy'!$D137="","",'1. Prosjekteringsverktøy'!$D137))</f>
        <v/>
      </c>
      <c r="E134" s="78" t="str">
        <f>IF('1. Prosjekteringsverktøy'!B137=Utelukk!$A$3,"",IF(F134&lt;&gt;"",F134,IF(J134&lt;&gt;0,J134&amp;IF(I134&lt;&gt;0,", ","")&amp;I134&amp;IF(H134&lt;&gt;0,", adr. ","")&amp;H134,I134&amp;IF(H134&lt;&gt;0,", adr. ","")&amp;H134)))</f>
        <v/>
      </c>
      <c r="F134" s="154"/>
      <c r="G134" s="154"/>
      <c r="H134" s="162"/>
      <c r="I134" s="80"/>
      <c r="J134" s="77"/>
      <c r="K134" s="78" t="str">
        <f>IF(AND('1. Prosjekteringsverktøy'!$E137="",'1. Prosjekteringsverktøy'!$F137=""),"",IF(AND('1. Prosjekteringsverktøy'!$F137&lt;&gt;0,'1. Prosjekteringsverktøy'!$E137=""),VLOOKUP('1. Prosjekteringsverktøy'!$F137,'Dim, min og maks'!$A$2:$E$54,2,FALSE),IF('1. Prosjekteringsverktøy'!$E137="","",ROUND('1. Prosjekteringsverktøy'!$E137,0))))</f>
        <v/>
      </c>
      <c r="L134" s="79" t="str">
        <f>IFERROR(IF('1. Prosjekteringsverktøy'!$K137&lt;&gt;"",'1. Prosjekteringsverktøy'!$K137,'1. Prosjekteringsverktøy'!$J137),"Feil med Vmin")</f>
        <v/>
      </c>
      <c r="M134" s="91" t="str">
        <f>IF(OR($K134="",$O134="",O134="Bruk rektangulært"),"",($K134/(VLOOKUP($O134,'Dim, min og maks'!$A$2:$E$54,2,FALSE))))</f>
        <v/>
      </c>
      <c r="N134" s="91" t="str">
        <f>IFERROR(IF(OR($L134="",$O134=""),"",($L134/(VLOOKUP($O134,'Dim, min og maks'!$A$2:$E$54,2,FALSE)))),"")</f>
        <v/>
      </c>
      <c r="O134" s="92" t="str">
        <f>IF('1. Prosjekteringsverktøy'!G137&lt;&gt;0,'1. Prosjekteringsverktøy'!G137,IF('1. Prosjekteringsverktøy'!$F137="","",'1. Prosjekteringsverktøy'!$F137))</f>
        <v/>
      </c>
      <c r="P134" s="78" t="str">
        <f>IFERROR(IF($Q134&lt;&gt;0,$Q134,IF(OR($J134="",$O134=""),"",IF($J134=Motortype!$A$2,VLOOKUP($O134,Artikler!$B$1:$C$10,2,FALSE),IF($J134=Motortype!$A$3,VLOOKUP($O134,Artikler!$B$11:$C$19,2,FALSE),IF($J134=Motortype!$A$5,VLOOKUP($O134,Artikler!$B$20:$C$28,2,FALSE),IF($J134=Motortype!$A$4,VLOOKUP($O134,Artikler!$B$29:$C$37,2,FALSE),IF($J134=Motortype!$A$9,VLOOKUP($O134,Artikler!$B$38:$C$46,2,FALSE),IF($J134=Motortype!$A$8,VLOOKUP($O134,Artikler!$B$47:$C$55,2,FALSE),IF($J134=Motortype!$A$7,VLOOKUP($O134,Artikler!$B$56:$C$64,2,FALSE),IF($J134=Motortype!$A$6,VLOOKUP($O134,Artikler!$B$65:$C$73,2,FALSE),IF($J134=Motortype!$A$10,VLOOKUP($O134,Artikler!$B$74:$C$82,2,FALSE),IF($J134=Motortype!$A$11,VLOOKUP($O134,Artikler!$B$83:$C$91,2,FALSE),IF($J134=Motortype!$A$14,VLOOKUP($O134,Artikler!$B$92:$C$100,2,FALSE),IF($J134=Motortype!$A$13,VLOOKUP($O134,Artikler!$B$101:$C$109,2,FALSE),IF($J134=Motortype!$A$15,VLOOKUP($O134,Artikler!$B$110:$C$117,2,FALSE),IF($J134=Motortype!$A$12,VLOOKUP($O134,Artikler!$B$118:$C$126,2,FALSE),IF($J134=Motortype!$A$16,VLOOKUP('3. Bestillingsskjema'!$O134,Artikler!$B$127:$D$134,2,FALSE),"Feil motortype"))))))))))))))))),"Overstyr art.nr")</f>
        <v/>
      </c>
      <c r="Q134" s="80"/>
      <c r="R134" s="78" t="str">
        <f>IF('1. Prosjekteringsverktøy'!B137=Utelukk!$A$3,"",IF(AND(K134="",L134=""),"",IF($K134="","Vmin "&amp;ROUND($L134,0)&amp;" m³/h","Vmaks "&amp;ROUND($K134,0)&amp;IF($L134=""," m³/h",", Vmin "&amp;ROUND($L134,0)&amp;" m³/h"))))</f>
        <v/>
      </c>
      <c r="S134" s="78" t="str">
        <f>IF('1. Prosjekteringsverktøy'!B137=Utelukk!$A$3,"",IF(Q134&lt;&gt;"",IF($P134="","","Artikkelnr: "&amp;$P134&amp;"     Spjeld dim "&amp;$O134),IF($P134="","","Artikkelnr: "&amp;$P134&amp;"     Spjeld dim Ø"&amp;$O134)))</f>
        <v/>
      </c>
    </row>
    <row r="135" spans="1:19" ht="15.6" x14ac:dyDescent="0.3">
      <c r="A135" s="246"/>
      <c r="B135" s="157"/>
      <c r="C135" s="210" t="str">
        <f>IF('1. Prosjekteringsverktøy'!B138=Utelukk!$A$3,"",IF('1. Prosjekteringsverktøy'!$C138="","",'1. Prosjekteringsverktøy'!$C138))</f>
        <v/>
      </c>
      <c r="D135" s="78" t="str">
        <f>IF('1. Prosjekteringsverktøy'!B138=Utelukk!$A$3,"",IF('1. Prosjekteringsverktøy'!$D138="","",'1. Prosjekteringsverktøy'!$D138))</f>
        <v/>
      </c>
      <c r="E135" s="78" t="str">
        <f>IF('1. Prosjekteringsverktøy'!B138=Utelukk!$A$3,"",IF(F135&lt;&gt;"",F135,IF(J135&lt;&gt;0,J135&amp;IF(I135&lt;&gt;0,", ","")&amp;I135&amp;IF(H135&lt;&gt;0,", adr. ","")&amp;H135,I135&amp;IF(H135&lt;&gt;0,", adr. ","")&amp;H135)))</f>
        <v/>
      </c>
      <c r="F135" s="154"/>
      <c r="G135" s="154"/>
      <c r="H135" s="162"/>
      <c r="I135" s="80"/>
      <c r="J135" s="77"/>
      <c r="K135" s="78" t="str">
        <f>IF(AND('1. Prosjekteringsverktøy'!$E138="",'1. Prosjekteringsverktøy'!$F138=""),"",IF(AND('1. Prosjekteringsverktøy'!$F138&lt;&gt;0,'1. Prosjekteringsverktøy'!$E138=""),VLOOKUP('1. Prosjekteringsverktøy'!$F138,'Dim, min og maks'!$A$2:$E$54,2,FALSE),IF('1. Prosjekteringsverktøy'!$E138="","",ROUND('1. Prosjekteringsverktøy'!$E138,0))))</f>
        <v/>
      </c>
      <c r="L135" s="79" t="str">
        <f>IFERROR(IF('1. Prosjekteringsverktøy'!$K138&lt;&gt;"",'1. Prosjekteringsverktøy'!$K138,'1. Prosjekteringsverktøy'!$J138),"Feil med Vmin")</f>
        <v/>
      </c>
      <c r="M135" s="91" t="str">
        <f>IF(OR($K135="",$O135="",O135="Bruk rektangulært"),"",($K135/(VLOOKUP($O135,'Dim, min og maks'!$A$2:$E$54,2,FALSE))))</f>
        <v/>
      </c>
      <c r="N135" s="91" t="str">
        <f>IFERROR(IF(OR($L135="",$O135=""),"",($L135/(VLOOKUP($O135,'Dim, min og maks'!$A$2:$E$54,2,FALSE)))),"")</f>
        <v/>
      </c>
      <c r="O135" s="92" t="str">
        <f>IF('1. Prosjekteringsverktøy'!G138&lt;&gt;0,'1. Prosjekteringsverktøy'!G138,IF('1. Prosjekteringsverktøy'!$F138="","",'1. Prosjekteringsverktøy'!$F138))</f>
        <v/>
      </c>
      <c r="P135" s="78" t="str">
        <f>IFERROR(IF($Q135&lt;&gt;0,$Q135,IF(OR($J135="",$O135=""),"",IF($J135=Motortype!$A$2,VLOOKUP($O135,Artikler!$B$1:$C$10,2,FALSE),IF($J135=Motortype!$A$3,VLOOKUP($O135,Artikler!$B$11:$C$19,2,FALSE),IF($J135=Motortype!$A$5,VLOOKUP($O135,Artikler!$B$20:$C$28,2,FALSE),IF($J135=Motortype!$A$4,VLOOKUP($O135,Artikler!$B$29:$C$37,2,FALSE),IF($J135=Motortype!$A$9,VLOOKUP($O135,Artikler!$B$38:$C$46,2,FALSE),IF($J135=Motortype!$A$8,VLOOKUP($O135,Artikler!$B$47:$C$55,2,FALSE),IF($J135=Motortype!$A$7,VLOOKUP($O135,Artikler!$B$56:$C$64,2,FALSE),IF($J135=Motortype!$A$6,VLOOKUP($O135,Artikler!$B$65:$C$73,2,FALSE),IF($J135=Motortype!$A$10,VLOOKUP($O135,Artikler!$B$74:$C$82,2,FALSE),IF($J135=Motortype!$A$11,VLOOKUP($O135,Artikler!$B$83:$C$91,2,FALSE),IF($J135=Motortype!$A$14,VLOOKUP($O135,Artikler!$B$92:$C$100,2,FALSE),IF($J135=Motortype!$A$13,VLOOKUP($O135,Artikler!$B$101:$C$109,2,FALSE),IF($J135=Motortype!$A$15,VLOOKUP($O135,Artikler!$B$110:$C$117,2,FALSE),IF($J135=Motortype!$A$12,VLOOKUP($O135,Artikler!$B$118:$C$126,2,FALSE),IF($J135=Motortype!$A$16,VLOOKUP('3. Bestillingsskjema'!$O135,Artikler!$B$127:$D$134,2,FALSE),"Feil motortype"))))))))))))))))),"Overstyr art.nr")</f>
        <v/>
      </c>
      <c r="Q135" s="80"/>
      <c r="R135" s="78" t="str">
        <f>IF('1. Prosjekteringsverktøy'!B138=Utelukk!$A$3,"",IF(AND(K135="",L135=""),"",IF($K135="","Vmin "&amp;ROUND($L135,0)&amp;" m³/h","Vmaks "&amp;ROUND($K135,0)&amp;IF($L135=""," m³/h",", Vmin "&amp;ROUND($L135,0)&amp;" m³/h"))))</f>
        <v/>
      </c>
      <c r="S135" s="78" t="str">
        <f>IF('1. Prosjekteringsverktøy'!B138=Utelukk!$A$3,"",IF(Q135&lt;&gt;"",IF($P135="","","Artikkelnr: "&amp;$P135&amp;"     Spjeld dim "&amp;$O135),IF($P135="","","Artikkelnr: "&amp;$P135&amp;"     Spjeld dim Ø"&amp;$O135)))</f>
        <v/>
      </c>
    </row>
    <row r="136" spans="1:19" ht="15.6" x14ac:dyDescent="0.3">
      <c r="A136" s="246"/>
      <c r="B136" s="157"/>
      <c r="C136" s="210" t="str">
        <f>IF('1. Prosjekteringsverktøy'!B139=Utelukk!$A$3,"",IF('1. Prosjekteringsverktøy'!$C139="","",'1. Prosjekteringsverktøy'!$C139))</f>
        <v/>
      </c>
      <c r="D136" s="78" t="str">
        <f>IF('1. Prosjekteringsverktøy'!B139=Utelukk!$A$3,"",IF('1. Prosjekteringsverktøy'!$D139="","",'1. Prosjekteringsverktøy'!$D139))</f>
        <v/>
      </c>
      <c r="E136" s="78" t="str">
        <f>IF('1. Prosjekteringsverktøy'!B139=Utelukk!$A$3,"",IF(F136&lt;&gt;"",F136,IF(J136&lt;&gt;0,J136&amp;IF(I136&lt;&gt;0,", ","")&amp;I136&amp;IF(H136&lt;&gt;0,", adr. ","")&amp;H136,I136&amp;IF(H136&lt;&gt;0,", adr. ","")&amp;H136)))</f>
        <v/>
      </c>
      <c r="F136" s="154"/>
      <c r="G136" s="154"/>
      <c r="H136" s="162"/>
      <c r="I136" s="80"/>
      <c r="J136" s="77"/>
      <c r="K136" s="78" t="str">
        <f>IF(AND('1. Prosjekteringsverktøy'!$E139="",'1. Prosjekteringsverktøy'!$F139=""),"",IF(AND('1. Prosjekteringsverktøy'!$F139&lt;&gt;0,'1. Prosjekteringsverktøy'!$E139=""),VLOOKUP('1. Prosjekteringsverktøy'!$F139,'Dim, min og maks'!$A$2:$E$54,2,FALSE),IF('1. Prosjekteringsverktøy'!$E139="","",ROUND('1. Prosjekteringsverktøy'!$E139,0))))</f>
        <v/>
      </c>
      <c r="L136" s="79" t="str">
        <f>IFERROR(IF('1. Prosjekteringsverktøy'!$K139&lt;&gt;"",'1. Prosjekteringsverktøy'!$K139,'1. Prosjekteringsverktøy'!$J139),"Feil med Vmin")</f>
        <v/>
      </c>
      <c r="M136" s="91" t="str">
        <f>IF(OR($K136="",$O136="",O136="Bruk rektangulært"),"",($K136/(VLOOKUP($O136,'Dim, min og maks'!$A$2:$E$54,2,FALSE))))</f>
        <v/>
      </c>
      <c r="N136" s="91" t="str">
        <f>IFERROR(IF(OR($L136="",$O136=""),"",($L136/(VLOOKUP($O136,'Dim, min og maks'!$A$2:$E$54,2,FALSE)))),"")</f>
        <v/>
      </c>
      <c r="O136" s="92" t="str">
        <f>IF('1. Prosjekteringsverktøy'!G139&lt;&gt;0,'1. Prosjekteringsverktøy'!G139,IF('1. Prosjekteringsverktøy'!$F139="","",'1. Prosjekteringsverktøy'!$F139))</f>
        <v/>
      </c>
      <c r="P136" s="78" t="str">
        <f>IFERROR(IF($Q136&lt;&gt;0,$Q136,IF(OR($J136="",$O136=""),"",IF($J136=Motortype!$A$2,VLOOKUP($O136,Artikler!$B$1:$C$10,2,FALSE),IF($J136=Motortype!$A$3,VLOOKUP($O136,Artikler!$B$11:$C$19,2,FALSE),IF($J136=Motortype!$A$5,VLOOKUP($O136,Artikler!$B$20:$C$28,2,FALSE),IF($J136=Motortype!$A$4,VLOOKUP($O136,Artikler!$B$29:$C$37,2,FALSE),IF($J136=Motortype!$A$9,VLOOKUP($O136,Artikler!$B$38:$C$46,2,FALSE),IF($J136=Motortype!$A$8,VLOOKUP($O136,Artikler!$B$47:$C$55,2,FALSE),IF($J136=Motortype!$A$7,VLOOKUP($O136,Artikler!$B$56:$C$64,2,FALSE),IF($J136=Motortype!$A$6,VLOOKUP($O136,Artikler!$B$65:$C$73,2,FALSE),IF($J136=Motortype!$A$10,VLOOKUP($O136,Artikler!$B$74:$C$82,2,FALSE),IF($J136=Motortype!$A$11,VLOOKUP($O136,Artikler!$B$83:$C$91,2,FALSE),IF($J136=Motortype!$A$14,VLOOKUP($O136,Artikler!$B$92:$C$100,2,FALSE),IF($J136=Motortype!$A$13,VLOOKUP($O136,Artikler!$B$101:$C$109,2,FALSE),IF($J136=Motortype!$A$15,VLOOKUP($O136,Artikler!$B$110:$C$117,2,FALSE),IF($J136=Motortype!$A$12,VLOOKUP($O136,Artikler!$B$118:$C$126,2,FALSE),IF($J136=Motortype!$A$16,VLOOKUP('3. Bestillingsskjema'!$O136,Artikler!$B$127:$D$134,2,FALSE),"Feil motortype"))))))))))))))))),"Overstyr art.nr")</f>
        <v/>
      </c>
      <c r="Q136" s="80"/>
      <c r="R136" s="78" t="str">
        <f>IF('1. Prosjekteringsverktøy'!B139=Utelukk!$A$3,"",IF(AND(K136="",L136=""),"",IF($K136="","Vmin "&amp;ROUND($L136,0)&amp;" m³/h","Vmaks "&amp;ROUND($K136,0)&amp;IF($L136=""," m³/h",", Vmin "&amp;ROUND($L136,0)&amp;" m³/h"))))</f>
        <v/>
      </c>
      <c r="S136" s="78" t="str">
        <f>IF('1. Prosjekteringsverktøy'!B139=Utelukk!$A$3,"",IF(Q136&lt;&gt;"",IF($P136="","","Artikkelnr: "&amp;$P136&amp;"     Spjeld dim "&amp;$O136),IF($P136="","","Artikkelnr: "&amp;$P136&amp;"     Spjeld dim Ø"&amp;$O136)))</f>
        <v/>
      </c>
    </row>
    <row r="137" spans="1:19" ht="15.6" x14ac:dyDescent="0.3">
      <c r="A137" s="246"/>
      <c r="B137" s="157"/>
      <c r="C137" s="210" t="str">
        <f>IF('1. Prosjekteringsverktøy'!B140=Utelukk!$A$3,"",IF('1. Prosjekteringsverktøy'!$C140="","",'1. Prosjekteringsverktøy'!$C140))</f>
        <v/>
      </c>
      <c r="D137" s="78" t="str">
        <f>IF('1. Prosjekteringsverktøy'!B140=Utelukk!$A$3,"",IF('1. Prosjekteringsverktøy'!$D140="","",'1. Prosjekteringsverktøy'!$D140))</f>
        <v/>
      </c>
      <c r="E137" s="78" t="str">
        <f>IF('1. Prosjekteringsverktøy'!B140=Utelukk!$A$3,"",IF(F137&lt;&gt;"",F137,IF(J137&lt;&gt;0,J137&amp;IF(I137&lt;&gt;0,", ","")&amp;I137&amp;IF(H137&lt;&gt;0,", adr. ","")&amp;H137,I137&amp;IF(H137&lt;&gt;0,", adr. ","")&amp;H137)))</f>
        <v/>
      </c>
      <c r="F137" s="154"/>
      <c r="G137" s="154"/>
      <c r="H137" s="162"/>
      <c r="I137" s="80"/>
      <c r="J137" s="77"/>
      <c r="K137" s="78" t="str">
        <f>IF(AND('1. Prosjekteringsverktøy'!$E140="",'1. Prosjekteringsverktøy'!$F140=""),"",IF(AND('1. Prosjekteringsverktøy'!$F140&lt;&gt;0,'1. Prosjekteringsverktøy'!$E140=""),VLOOKUP('1. Prosjekteringsverktøy'!$F140,'Dim, min og maks'!$A$2:$E$54,2,FALSE),IF('1. Prosjekteringsverktøy'!$E140="","",ROUND('1. Prosjekteringsverktøy'!$E140,0))))</f>
        <v/>
      </c>
      <c r="L137" s="79" t="str">
        <f>IFERROR(IF('1. Prosjekteringsverktøy'!$K140&lt;&gt;"",'1. Prosjekteringsverktøy'!$K140,'1. Prosjekteringsverktøy'!$J140),"Feil med Vmin")</f>
        <v/>
      </c>
      <c r="M137" s="91" t="str">
        <f>IF(OR($K137="",$O137="",O137="Bruk rektangulært"),"",($K137/(VLOOKUP($O137,'Dim, min og maks'!$A$2:$E$54,2,FALSE))))</f>
        <v/>
      </c>
      <c r="N137" s="91" t="str">
        <f>IFERROR(IF(OR($L137="",$O137=""),"",($L137/(VLOOKUP($O137,'Dim, min og maks'!$A$2:$E$54,2,FALSE)))),"")</f>
        <v/>
      </c>
      <c r="O137" s="92" t="str">
        <f>IF('1. Prosjekteringsverktøy'!G140&lt;&gt;0,'1. Prosjekteringsverktøy'!G140,IF('1. Prosjekteringsverktøy'!$F140="","",'1. Prosjekteringsverktøy'!$F140))</f>
        <v/>
      </c>
      <c r="P137" s="78" t="str">
        <f>IFERROR(IF($Q137&lt;&gt;0,$Q137,IF(OR($J137="",$O137=""),"",IF($J137=Motortype!$A$2,VLOOKUP($O137,Artikler!$B$1:$C$10,2,FALSE),IF($J137=Motortype!$A$3,VLOOKUP($O137,Artikler!$B$11:$C$19,2,FALSE),IF($J137=Motortype!$A$5,VLOOKUP($O137,Artikler!$B$20:$C$28,2,FALSE),IF($J137=Motortype!$A$4,VLOOKUP($O137,Artikler!$B$29:$C$37,2,FALSE),IF($J137=Motortype!$A$9,VLOOKUP($O137,Artikler!$B$38:$C$46,2,FALSE),IF($J137=Motortype!$A$8,VLOOKUP($O137,Artikler!$B$47:$C$55,2,FALSE),IF($J137=Motortype!$A$7,VLOOKUP($O137,Artikler!$B$56:$C$64,2,FALSE),IF($J137=Motortype!$A$6,VLOOKUP($O137,Artikler!$B$65:$C$73,2,FALSE),IF($J137=Motortype!$A$10,VLOOKUP($O137,Artikler!$B$74:$C$82,2,FALSE),IF($J137=Motortype!$A$11,VLOOKUP($O137,Artikler!$B$83:$C$91,2,FALSE),IF($J137=Motortype!$A$14,VLOOKUP($O137,Artikler!$B$92:$C$100,2,FALSE),IF($J137=Motortype!$A$13,VLOOKUP($O137,Artikler!$B$101:$C$109,2,FALSE),IF($J137=Motortype!$A$15,VLOOKUP($O137,Artikler!$B$110:$C$117,2,FALSE),IF($J137=Motortype!$A$12,VLOOKUP($O137,Artikler!$B$118:$C$126,2,FALSE),IF($J137=Motortype!$A$16,VLOOKUP('3. Bestillingsskjema'!$O137,Artikler!$B$127:$D$134,2,FALSE),"Feil motortype"))))))))))))))))),"Overstyr art.nr")</f>
        <v/>
      </c>
      <c r="Q137" s="80"/>
      <c r="R137" s="78" t="str">
        <f>IF('1. Prosjekteringsverktøy'!B140=Utelukk!$A$3,"",IF(AND(K137="",L137=""),"",IF($K137="","Vmin "&amp;ROUND($L137,0)&amp;" m³/h","Vmaks "&amp;ROUND($K137,0)&amp;IF($L137=""," m³/h",", Vmin "&amp;ROUND($L137,0)&amp;" m³/h"))))</f>
        <v/>
      </c>
      <c r="S137" s="78" t="str">
        <f>IF('1. Prosjekteringsverktøy'!B140=Utelukk!$A$3,"",IF(Q137&lt;&gt;"",IF($P137="","","Artikkelnr: "&amp;$P137&amp;"     Spjeld dim "&amp;$O137),IF($P137="","","Artikkelnr: "&amp;$P137&amp;"     Spjeld dim Ø"&amp;$O137)))</f>
        <v/>
      </c>
    </row>
    <row r="138" spans="1:19" ht="15.6" x14ac:dyDescent="0.3">
      <c r="A138" s="246"/>
      <c r="B138" s="157"/>
      <c r="C138" s="210" t="str">
        <f>IF('1. Prosjekteringsverktøy'!B141=Utelukk!$A$3,"",IF('1. Prosjekteringsverktøy'!$C141="","",'1. Prosjekteringsverktøy'!$C141))</f>
        <v/>
      </c>
      <c r="D138" s="78" t="str">
        <f>IF('1. Prosjekteringsverktøy'!B141=Utelukk!$A$3,"",IF('1. Prosjekteringsverktøy'!$D141="","",'1. Prosjekteringsverktøy'!$D141))</f>
        <v/>
      </c>
      <c r="E138" s="78" t="str">
        <f>IF('1. Prosjekteringsverktøy'!B141=Utelukk!$A$3,"",IF(F138&lt;&gt;"",F138,IF(J138&lt;&gt;0,J138&amp;IF(I138&lt;&gt;0,", ","")&amp;I138&amp;IF(H138&lt;&gt;0,", adr. ","")&amp;H138,I138&amp;IF(H138&lt;&gt;0,", adr. ","")&amp;H138)))</f>
        <v/>
      </c>
      <c r="F138" s="154"/>
      <c r="G138" s="154"/>
      <c r="H138" s="162"/>
      <c r="I138" s="80"/>
      <c r="J138" s="77"/>
      <c r="K138" s="78" t="str">
        <f>IF(AND('1. Prosjekteringsverktøy'!$E141="",'1. Prosjekteringsverktøy'!$F141=""),"",IF(AND('1. Prosjekteringsverktøy'!$F141&lt;&gt;0,'1. Prosjekteringsverktøy'!$E141=""),VLOOKUP('1. Prosjekteringsverktøy'!$F141,'Dim, min og maks'!$A$2:$E$54,2,FALSE),IF('1. Prosjekteringsverktøy'!$E141="","",ROUND('1. Prosjekteringsverktøy'!$E141,0))))</f>
        <v/>
      </c>
      <c r="L138" s="79" t="str">
        <f>IFERROR(IF('1. Prosjekteringsverktøy'!$K141&lt;&gt;"",'1. Prosjekteringsverktøy'!$K141,'1. Prosjekteringsverktøy'!$J141),"Feil med Vmin")</f>
        <v/>
      </c>
      <c r="M138" s="91" t="str">
        <f>IF(OR($K138="",$O138="",O138="Bruk rektangulært"),"",($K138/(VLOOKUP($O138,'Dim, min og maks'!$A$2:$E$54,2,FALSE))))</f>
        <v/>
      </c>
      <c r="N138" s="91" t="str">
        <f>IFERROR(IF(OR($L138="",$O138=""),"",($L138/(VLOOKUP($O138,'Dim, min og maks'!$A$2:$E$54,2,FALSE)))),"")</f>
        <v/>
      </c>
      <c r="O138" s="92" t="str">
        <f>IF('1. Prosjekteringsverktøy'!G141&lt;&gt;0,'1. Prosjekteringsverktøy'!G141,IF('1. Prosjekteringsverktøy'!$F141="","",'1. Prosjekteringsverktøy'!$F141))</f>
        <v/>
      </c>
      <c r="P138" s="78" t="str">
        <f>IFERROR(IF($Q138&lt;&gt;0,$Q138,IF(OR($J138="",$O138=""),"",IF($J138=Motortype!$A$2,VLOOKUP($O138,Artikler!$B$1:$C$10,2,FALSE),IF($J138=Motortype!$A$3,VLOOKUP($O138,Artikler!$B$11:$C$19,2,FALSE),IF($J138=Motortype!$A$5,VLOOKUP($O138,Artikler!$B$20:$C$28,2,FALSE),IF($J138=Motortype!$A$4,VLOOKUP($O138,Artikler!$B$29:$C$37,2,FALSE),IF($J138=Motortype!$A$9,VLOOKUP($O138,Artikler!$B$38:$C$46,2,FALSE),IF($J138=Motortype!$A$8,VLOOKUP($O138,Artikler!$B$47:$C$55,2,FALSE),IF($J138=Motortype!$A$7,VLOOKUP($O138,Artikler!$B$56:$C$64,2,FALSE),IF($J138=Motortype!$A$6,VLOOKUP($O138,Artikler!$B$65:$C$73,2,FALSE),IF($J138=Motortype!$A$10,VLOOKUP($O138,Artikler!$B$74:$C$82,2,FALSE),IF($J138=Motortype!$A$11,VLOOKUP($O138,Artikler!$B$83:$C$91,2,FALSE),IF($J138=Motortype!$A$14,VLOOKUP($O138,Artikler!$B$92:$C$100,2,FALSE),IF($J138=Motortype!$A$13,VLOOKUP($O138,Artikler!$B$101:$C$109,2,FALSE),IF($J138=Motortype!$A$15,VLOOKUP($O138,Artikler!$B$110:$C$117,2,FALSE),IF($J138=Motortype!$A$12,VLOOKUP($O138,Artikler!$B$118:$C$126,2,FALSE),IF($J138=Motortype!$A$16,VLOOKUP('3. Bestillingsskjema'!$O138,Artikler!$B$127:$D$134,2,FALSE),"Feil motortype"))))))))))))))))),"Overstyr art.nr")</f>
        <v/>
      </c>
      <c r="Q138" s="80"/>
      <c r="R138" s="78" t="str">
        <f>IF('1. Prosjekteringsverktøy'!B141=Utelukk!$A$3,"",IF(AND(K138="",L138=""),"",IF($K138="","Vmin "&amp;ROUND($L138,0)&amp;" m³/h","Vmaks "&amp;ROUND($K138,0)&amp;IF($L138=""," m³/h",", Vmin "&amp;ROUND($L138,0)&amp;" m³/h"))))</f>
        <v/>
      </c>
      <c r="S138" s="78" t="str">
        <f>IF('1. Prosjekteringsverktøy'!B141=Utelukk!$A$3,"",IF(Q138&lt;&gt;"",IF($P138="","","Artikkelnr: "&amp;$P138&amp;"     Spjeld dim "&amp;$O138),IF($P138="","","Artikkelnr: "&amp;$P138&amp;"     Spjeld dim Ø"&amp;$O138)))</f>
        <v/>
      </c>
    </row>
    <row r="139" spans="1:19" ht="15.6" x14ac:dyDescent="0.3">
      <c r="A139" s="246"/>
      <c r="B139" s="157"/>
      <c r="C139" s="210" t="str">
        <f>IF('1. Prosjekteringsverktøy'!B142=Utelukk!$A$3,"",IF('1. Prosjekteringsverktøy'!$C142="","",'1. Prosjekteringsverktøy'!$C142))</f>
        <v/>
      </c>
      <c r="D139" s="78" t="str">
        <f>IF('1. Prosjekteringsverktøy'!B142=Utelukk!$A$3,"",IF('1. Prosjekteringsverktøy'!$D142="","",'1. Prosjekteringsverktøy'!$D142))</f>
        <v/>
      </c>
      <c r="E139" s="78" t="str">
        <f>IF('1. Prosjekteringsverktøy'!B142=Utelukk!$A$3,"",IF(F139&lt;&gt;"",F139,IF(J139&lt;&gt;0,J139&amp;IF(I139&lt;&gt;0,", ","")&amp;I139&amp;IF(H139&lt;&gt;0,", adr. ","")&amp;H139,I139&amp;IF(H139&lt;&gt;0,", adr. ","")&amp;H139)))</f>
        <v/>
      </c>
      <c r="F139" s="154"/>
      <c r="G139" s="154"/>
      <c r="H139" s="162"/>
      <c r="I139" s="80"/>
      <c r="J139" s="77"/>
      <c r="K139" s="78" t="str">
        <f>IF(AND('1. Prosjekteringsverktøy'!$E142="",'1. Prosjekteringsverktøy'!$F142=""),"",IF(AND('1. Prosjekteringsverktøy'!$F142&lt;&gt;0,'1. Prosjekteringsverktøy'!$E142=""),VLOOKUP('1. Prosjekteringsverktøy'!$F142,'Dim, min og maks'!$A$2:$E$54,2,FALSE),IF('1. Prosjekteringsverktøy'!$E142="","",ROUND('1. Prosjekteringsverktøy'!$E142,0))))</f>
        <v/>
      </c>
      <c r="L139" s="79" t="str">
        <f>IFERROR(IF('1. Prosjekteringsverktøy'!$K142&lt;&gt;"",'1. Prosjekteringsverktøy'!$K142,'1. Prosjekteringsverktøy'!$J142),"Feil med Vmin")</f>
        <v/>
      </c>
      <c r="M139" s="91" t="str">
        <f>IF(OR($K139="",$O139="",O139="Bruk rektangulært"),"",($K139/(VLOOKUP($O139,'Dim, min og maks'!$A$2:$E$54,2,FALSE))))</f>
        <v/>
      </c>
      <c r="N139" s="91" t="str">
        <f>IFERROR(IF(OR($L139="",$O139=""),"",($L139/(VLOOKUP($O139,'Dim, min og maks'!$A$2:$E$54,2,FALSE)))),"")</f>
        <v/>
      </c>
      <c r="O139" s="92" t="str">
        <f>IF('1. Prosjekteringsverktøy'!G142&lt;&gt;0,'1. Prosjekteringsverktøy'!G142,IF('1. Prosjekteringsverktøy'!$F142="","",'1. Prosjekteringsverktøy'!$F142))</f>
        <v/>
      </c>
      <c r="P139" s="78" t="str">
        <f>IFERROR(IF($Q139&lt;&gt;0,$Q139,IF(OR($J139="",$O139=""),"",IF($J139=Motortype!$A$2,VLOOKUP($O139,Artikler!$B$1:$C$10,2,FALSE),IF($J139=Motortype!$A$3,VLOOKUP($O139,Artikler!$B$11:$C$19,2,FALSE),IF($J139=Motortype!$A$5,VLOOKUP($O139,Artikler!$B$20:$C$28,2,FALSE),IF($J139=Motortype!$A$4,VLOOKUP($O139,Artikler!$B$29:$C$37,2,FALSE),IF($J139=Motortype!$A$9,VLOOKUP($O139,Artikler!$B$38:$C$46,2,FALSE),IF($J139=Motortype!$A$8,VLOOKUP($O139,Artikler!$B$47:$C$55,2,FALSE),IF($J139=Motortype!$A$7,VLOOKUP($O139,Artikler!$B$56:$C$64,2,FALSE),IF($J139=Motortype!$A$6,VLOOKUP($O139,Artikler!$B$65:$C$73,2,FALSE),IF($J139=Motortype!$A$10,VLOOKUP($O139,Artikler!$B$74:$C$82,2,FALSE),IF($J139=Motortype!$A$11,VLOOKUP($O139,Artikler!$B$83:$C$91,2,FALSE),IF($J139=Motortype!$A$14,VLOOKUP($O139,Artikler!$B$92:$C$100,2,FALSE),IF($J139=Motortype!$A$13,VLOOKUP($O139,Artikler!$B$101:$C$109,2,FALSE),IF($J139=Motortype!$A$15,VLOOKUP($O139,Artikler!$B$110:$C$117,2,FALSE),IF($J139=Motortype!$A$12,VLOOKUP($O139,Artikler!$B$118:$C$126,2,FALSE),IF($J139=Motortype!$A$16,VLOOKUP('3. Bestillingsskjema'!$O139,Artikler!$B$127:$D$134,2,FALSE),"Feil motortype"))))))))))))))))),"Overstyr art.nr")</f>
        <v/>
      </c>
      <c r="Q139" s="80"/>
      <c r="R139" s="78" t="str">
        <f>IF('1. Prosjekteringsverktøy'!B142=Utelukk!$A$3,"",IF(AND(K139="",L139=""),"",IF($K139="","Vmin "&amp;ROUND($L139,0)&amp;" m³/h","Vmaks "&amp;ROUND($K139,0)&amp;IF($L139=""," m³/h",", Vmin "&amp;ROUND($L139,0)&amp;" m³/h"))))</f>
        <v/>
      </c>
      <c r="S139" s="78" t="str">
        <f>IF('1. Prosjekteringsverktøy'!B142=Utelukk!$A$3,"",IF(Q139&lt;&gt;"",IF($P139="","","Artikkelnr: "&amp;$P139&amp;"     Spjeld dim "&amp;$O139),IF($P139="","","Artikkelnr: "&amp;$P139&amp;"     Spjeld dim Ø"&amp;$O139)))</f>
        <v/>
      </c>
    </row>
    <row r="140" spans="1:19" ht="15.6" x14ac:dyDescent="0.3">
      <c r="A140" s="246"/>
      <c r="B140" s="157"/>
      <c r="C140" s="210" t="str">
        <f>IF('1. Prosjekteringsverktøy'!B143=Utelukk!$A$3,"",IF('1. Prosjekteringsverktøy'!$C143="","",'1. Prosjekteringsverktøy'!$C143))</f>
        <v/>
      </c>
      <c r="D140" s="78" t="str">
        <f>IF('1. Prosjekteringsverktøy'!B143=Utelukk!$A$3,"",IF('1. Prosjekteringsverktøy'!$D143="","",'1. Prosjekteringsverktøy'!$D143))</f>
        <v/>
      </c>
      <c r="E140" s="78" t="str">
        <f>IF('1. Prosjekteringsverktøy'!B143=Utelukk!$A$3,"",IF(F140&lt;&gt;"",F140,IF(J140&lt;&gt;0,J140&amp;IF(I140&lt;&gt;0,", ","")&amp;I140&amp;IF(H140&lt;&gt;0,", adr. ","")&amp;H140,I140&amp;IF(H140&lt;&gt;0,", adr. ","")&amp;H140)))</f>
        <v/>
      </c>
      <c r="F140" s="154"/>
      <c r="G140" s="154"/>
      <c r="H140" s="162"/>
      <c r="I140" s="80"/>
      <c r="J140" s="77"/>
      <c r="K140" s="78" t="str">
        <f>IF(AND('1. Prosjekteringsverktøy'!$E143="",'1. Prosjekteringsverktøy'!$F143=""),"",IF(AND('1. Prosjekteringsverktøy'!$F143&lt;&gt;0,'1. Prosjekteringsverktøy'!$E143=""),VLOOKUP('1. Prosjekteringsverktøy'!$F143,'Dim, min og maks'!$A$2:$E$54,2,FALSE),IF('1. Prosjekteringsverktøy'!$E143="","",ROUND('1. Prosjekteringsverktøy'!$E143,0))))</f>
        <v/>
      </c>
      <c r="L140" s="79" t="str">
        <f>IFERROR(IF('1. Prosjekteringsverktøy'!$K143&lt;&gt;"",'1. Prosjekteringsverktøy'!$K143,'1. Prosjekteringsverktøy'!$J143),"Feil med Vmin")</f>
        <v/>
      </c>
      <c r="M140" s="91" t="str">
        <f>IF(OR($K140="",$O140="",O140="Bruk rektangulært"),"",($K140/(VLOOKUP($O140,'Dim, min og maks'!$A$2:$E$54,2,FALSE))))</f>
        <v/>
      </c>
      <c r="N140" s="91" t="str">
        <f>IFERROR(IF(OR($L140="",$O140=""),"",($L140/(VLOOKUP($O140,'Dim, min og maks'!$A$2:$E$54,2,FALSE)))),"")</f>
        <v/>
      </c>
      <c r="O140" s="92" t="str">
        <f>IF('1. Prosjekteringsverktøy'!G143&lt;&gt;0,'1. Prosjekteringsverktøy'!G143,IF('1. Prosjekteringsverktøy'!$F143="","",'1. Prosjekteringsverktøy'!$F143))</f>
        <v/>
      </c>
      <c r="P140" s="78" t="str">
        <f>IFERROR(IF($Q140&lt;&gt;0,$Q140,IF(OR($J140="",$O140=""),"",IF($J140=Motortype!$A$2,VLOOKUP($O140,Artikler!$B$1:$C$10,2,FALSE),IF($J140=Motortype!$A$3,VLOOKUP($O140,Artikler!$B$11:$C$19,2,FALSE),IF($J140=Motortype!$A$5,VLOOKUP($O140,Artikler!$B$20:$C$28,2,FALSE),IF($J140=Motortype!$A$4,VLOOKUP($O140,Artikler!$B$29:$C$37,2,FALSE),IF($J140=Motortype!$A$9,VLOOKUP($O140,Artikler!$B$38:$C$46,2,FALSE),IF($J140=Motortype!$A$8,VLOOKUP($O140,Artikler!$B$47:$C$55,2,FALSE),IF($J140=Motortype!$A$7,VLOOKUP($O140,Artikler!$B$56:$C$64,2,FALSE),IF($J140=Motortype!$A$6,VLOOKUP($O140,Artikler!$B$65:$C$73,2,FALSE),IF($J140=Motortype!$A$10,VLOOKUP($O140,Artikler!$B$74:$C$82,2,FALSE),IF($J140=Motortype!$A$11,VLOOKUP($O140,Artikler!$B$83:$C$91,2,FALSE),IF($J140=Motortype!$A$14,VLOOKUP($O140,Artikler!$B$92:$C$100,2,FALSE),IF($J140=Motortype!$A$13,VLOOKUP($O140,Artikler!$B$101:$C$109,2,FALSE),IF($J140=Motortype!$A$15,VLOOKUP($O140,Artikler!$B$110:$C$117,2,FALSE),IF($J140=Motortype!$A$12,VLOOKUP($O140,Artikler!$B$118:$C$126,2,FALSE),IF($J140=Motortype!$A$16,VLOOKUP('3. Bestillingsskjema'!$O140,Artikler!$B$127:$D$134,2,FALSE),"Feil motortype"))))))))))))))))),"Overstyr art.nr")</f>
        <v/>
      </c>
      <c r="Q140" s="113"/>
      <c r="R140" s="78" t="str">
        <f>IF('1. Prosjekteringsverktøy'!B143=Utelukk!$A$3,"",IF(AND(K140="",L140=""),"",IF($K140="","Vmin "&amp;ROUND($L140,0)&amp;" m³/h","Vmaks "&amp;ROUND($K140,0)&amp;IF($L140=""," m³/h",", Vmin "&amp;ROUND($L140,0)&amp;" m³/h"))))</f>
        <v/>
      </c>
      <c r="S140" s="78" t="str">
        <f>IF('1. Prosjekteringsverktøy'!B143=Utelukk!$A$3,"",IF(Q140&lt;&gt;"",IF($P140="","","Artikkelnr: "&amp;$P140&amp;"     Spjeld dim "&amp;$O140),IF($P140="","","Artikkelnr: "&amp;$P140&amp;"     Spjeld dim Ø"&amp;$O140)))</f>
        <v/>
      </c>
    </row>
    <row r="141" spans="1:19" ht="15.6" x14ac:dyDescent="0.3">
      <c r="A141" s="249" t="s">
        <v>339</v>
      </c>
      <c r="B141" s="157"/>
      <c r="C141" s="210" t="str">
        <f>IF('1. Prosjekteringsverktøy'!B144=Utelukk!$A$3,"",IF('1. Prosjekteringsverktøy'!$C144="","",'1. Prosjekteringsverktøy'!$C144))</f>
        <v/>
      </c>
      <c r="D141" s="78" t="str">
        <f>IF('1. Prosjekteringsverktøy'!B144=Utelukk!$A$3,"",IF('1. Prosjekteringsverktøy'!$D144="","",'1. Prosjekteringsverktøy'!$D144))</f>
        <v/>
      </c>
      <c r="E141" s="78" t="str">
        <f>IF('1. Prosjekteringsverktøy'!B144=Utelukk!$A$3,"",IF(F141&lt;&gt;"",F141,IF(J141&lt;&gt;0,J141&amp;IF(I141&lt;&gt;0,", ","")&amp;I141&amp;IF(H141&lt;&gt;0,", adr. ","")&amp;H141,I141&amp;IF(H141&lt;&gt;0,", adr. ","")&amp;H141)))</f>
        <v/>
      </c>
      <c r="F141" s="154"/>
      <c r="G141" s="154"/>
      <c r="H141" s="162"/>
      <c r="I141" s="80"/>
      <c r="J141" s="77"/>
      <c r="K141" s="78" t="str">
        <f>IF(AND('1. Prosjekteringsverktøy'!$E144="",'1. Prosjekteringsverktøy'!$F144=""),"",IF(AND('1. Prosjekteringsverktøy'!$F144&lt;&gt;0,'1. Prosjekteringsverktøy'!$E144=""),VLOOKUP('1. Prosjekteringsverktøy'!$F144,'Dim, min og maks'!$A$2:$E$54,2,FALSE),IF('1. Prosjekteringsverktøy'!$E144="","",ROUND('1. Prosjekteringsverktøy'!$E144,0))))</f>
        <v/>
      </c>
      <c r="L141" s="79" t="str">
        <f>IFERROR(IF('1. Prosjekteringsverktøy'!$K144&lt;&gt;"",'1. Prosjekteringsverktøy'!$K144,'1. Prosjekteringsverktøy'!$J144),"Feil med Vmin")</f>
        <v/>
      </c>
      <c r="M141" s="91" t="str">
        <f>IF(OR($K141="",$O141="",O141="Bruk rektangulært"),"",($K141/(VLOOKUP($O141,'Dim, min og maks'!$A$2:$E$54,2,FALSE))))</f>
        <v/>
      </c>
      <c r="N141" s="91" t="str">
        <f>IFERROR(IF(OR($L141="",$O141=""),"",($L141/(VLOOKUP($O141,'Dim, min og maks'!$A$2:$E$54,2,FALSE)))),"")</f>
        <v/>
      </c>
      <c r="O141" s="92" t="str">
        <f>IF('1. Prosjekteringsverktøy'!G144&lt;&gt;0,'1. Prosjekteringsverktøy'!G144,IF('1. Prosjekteringsverktøy'!$F144="","",'1. Prosjekteringsverktøy'!$F144))</f>
        <v/>
      </c>
      <c r="P141" s="78" t="str">
        <f>IFERROR(IF($Q141&lt;&gt;0,$Q141,IF(OR($J141="",$O141=""),"",IF($J141=Motortype!$A$2,VLOOKUP($O141,Artikler!$B$1:$C$10,2,FALSE),IF($J141=Motortype!$A$3,VLOOKUP($O141,Artikler!$B$11:$C$19,2,FALSE),IF($J141=Motortype!$A$5,VLOOKUP($O141,Artikler!$B$20:$C$28,2,FALSE),IF($J141=Motortype!$A$4,VLOOKUP($O141,Artikler!$B$29:$C$37,2,FALSE),IF($J141=Motortype!$A$9,VLOOKUP($O141,Artikler!$B$38:$C$46,2,FALSE),IF($J141=Motortype!$A$8,VLOOKUP($O141,Artikler!$B$47:$C$55,2,FALSE),IF($J141=Motortype!$A$7,VLOOKUP($O141,Artikler!$B$56:$C$64,2,FALSE),IF($J141=Motortype!$A$6,VLOOKUP($O141,Artikler!$B$65:$C$73,2,FALSE),IF($J141=Motortype!$A$10,VLOOKUP($O141,Artikler!$B$74:$C$82,2,FALSE),IF($J141=Motortype!$A$11,VLOOKUP($O141,Artikler!$B$83:$C$91,2,FALSE),IF($J141=Motortype!$A$14,VLOOKUP($O141,Artikler!$B$92:$C$100,2,FALSE),IF($J141=Motortype!$A$13,VLOOKUP($O141,Artikler!$B$101:$C$109,2,FALSE),IF($J141=Motortype!$A$15,VLOOKUP($O141,Artikler!$B$110:$C$117,2,FALSE),IF($J141=Motortype!$A$12,VLOOKUP($O141,Artikler!$B$118:$C$126,2,FALSE),IF($J141=Motortype!$A$16,VLOOKUP('3. Bestillingsskjema'!$O141,Artikler!$B$127:$D$134,2,FALSE),"Feil motortype"))))))))))))))))),"Overstyr art.nr")</f>
        <v/>
      </c>
      <c r="Q141" s="113"/>
      <c r="R141" s="78" t="str">
        <f>IF('1. Prosjekteringsverktøy'!B144=Utelukk!$A$3,"",IF(AND(K141="",L141=""),"",IF($K141="","Vmin "&amp;ROUND($L141,0)&amp;" m³/h","Vmaks "&amp;ROUND($K141,0)&amp;IF($L141=""," m³/h",", Vmin "&amp;ROUND($L141,0)&amp;" m³/h"))))</f>
        <v/>
      </c>
      <c r="S141" s="78" t="str">
        <f>IF('1. Prosjekteringsverktøy'!B144=Utelukk!$A$3,"",IF(Q141&lt;&gt;"",IF($P141="","","Artikkelnr: "&amp;$P141&amp;"     Spjeld dim "&amp;$O141),IF($P141="","","Artikkelnr: "&amp;$P141&amp;"     Spjeld dim Ø"&amp;$O141)))</f>
        <v/>
      </c>
    </row>
    <row r="142" spans="1:19" ht="15.6" x14ac:dyDescent="0.3">
      <c r="A142" s="246"/>
      <c r="B142" s="157"/>
      <c r="C142" s="210" t="str">
        <f>IF('1. Prosjekteringsverktøy'!B145=Utelukk!$A$3,"",IF('1. Prosjekteringsverktøy'!$C145="","",'1. Prosjekteringsverktøy'!$C145))</f>
        <v/>
      </c>
      <c r="D142" s="78" t="str">
        <f>IF('1. Prosjekteringsverktøy'!B145=Utelukk!$A$3,"",IF('1. Prosjekteringsverktøy'!$D145="","",'1. Prosjekteringsverktøy'!$D145))</f>
        <v/>
      </c>
      <c r="E142" s="78" t="str">
        <f>IF('1. Prosjekteringsverktøy'!B145=Utelukk!$A$3,"",IF(F142&lt;&gt;"",F142,IF(J142&lt;&gt;0,J142&amp;IF(I142&lt;&gt;0,", ","")&amp;I142&amp;IF(H142&lt;&gt;0,", adr. ","")&amp;H142,I142&amp;IF(H142&lt;&gt;0,", adr. ","")&amp;H142)))</f>
        <v/>
      </c>
      <c r="F142" s="154"/>
      <c r="G142" s="154"/>
      <c r="H142" s="162"/>
      <c r="I142" s="80"/>
      <c r="J142" s="77"/>
      <c r="K142" s="78" t="str">
        <f>IF(AND('1. Prosjekteringsverktøy'!$E145="",'1. Prosjekteringsverktøy'!$F145=""),"",IF(AND('1. Prosjekteringsverktøy'!$F145&lt;&gt;0,'1. Prosjekteringsverktøy'!$E145=""),VLOOKUP('1. Prosjekteringsverktøy'!$F145,'Dim, min og maks'!$A$2:$E$54,2,FALSE),IF('1. Prosjekteringsverktøy'!$E145="","",ROUND('1. Prosjekteringsverktøy'!$E145,0))))</f>
        <v/>
      </c>
      <c r="L142" s="79" t="str">
        <f>IFERROR(IF('1. Prosjekteringsverktøy'!$K145&lt;&gt;"",'1. Prosjekteringsverktøy'!$K145,'1. Prosjekteringsverktøy'!$J145),"Feil med Vmin")</f>
        <v/>
      </c>
      <c r="M142" s="91" t="str">
        <f>IF(OR($K142="",$O142="",O142="Bruk rektangulært"),"",($K142/(VLOOKUP($O142,'Dim, min og maks'!$A$2:$E$54,2,FALSE))))</f>
        <v/>
      </c>
      <c r="N142" s="91" t="str">
        <f>IFERROR(IF(OR($L142="",$O142=""),"",($L142/(VLOOKUP($O142,'Dim, min og maks'!$A$2:$E$54,2,FALSE)))),"")</f>
        <v/>
      </c>
      <c r="O142" s="92" t="str">
        <f>IF('1. Prosjekteringsverktøy'!G145&lt;&gt;0,'1. Prosjekteringsverktøy'!G145,IF('1. Prosjekteringsverktøy'!$F145="","",'1. Prosjekteringsverktøy'!$F145))</f>
        <v/>
      </c>
      <c r="P142" s="78" t="str">
        <f>IFERROR(IF($Q142&lt;&gt;0,$Q142,IF(OR($J142="",$O142=""),"",IF($J142=Motortype!$A$2,VLOOKUP($O142,Artikler!$B$1:$C$10,2,FALSE),IF($J142=Motortype!$A$3,VLOOKUP($O142,Artikler!$B$11:$C$19,2,FALSE),IF($J142=Motortype!$A$5,VLOOKUP($O142,Artikler!$B$20:$C$28,2,FALSE),IF($J142=Motortype!$A$4,VLOOKUP($O142,Artikler!$B$29:$C$37,2,FALSE),IF($J142=Motortype!$A$9,VLOOKUP($O142,Artikler!$B$38:$C$46,2,FALSE),IF($J142=Motortype!$A$8,VLOOKUP($O142,Artikler!$B$47:$C$55,2,FALSE),IF($J142=Motortype!$A$7,VLOOKUP($O142,Artikler!$B$56:$C$64,2,FALSE),IF($J142=Motortype!$A$6,VLOOKUP($O142,Artikler!$B$65:$C$73,2,FALSE),IF($J142=Motortype!$A$10,VLOOKUP($O142,Artikler!$B$74:$C$82,2,FALSE),IF($J142=Motortype!$A$11,VLOOKUP($O142,Artikler!$B$83:$C$91,2,FALSE),IF($J142=Motortype!$A$14,VLOOKUP($O142,Artikler!$B$92:$C$100,2,FALSE),IF($J142=Motortype!$A$13,VLOOKUP($O142,Artikler!$B$101:$C$109,2,FALSE),IF($J142=Motortype!$A$15,VLOOKUP($O142,Artikler!$B$110:$C$117,2,FALSE),IF($J142=Motortype!$A$12,VLOOKUP($O142,Artikler!$B$118:$C$126,2,FALSE),IF($J142=Motortype!$A$16,VLOOKUP('3. Bestillingsskjema'!$O142,Artikler!$B$127:$D$134,2,FALSE),"Feil motortype"))))))))))))))))),"Overstyr art.nr")</f>
        <v/>
      </c>
      <c r="Q142" s="113"/>
      <c r="R142" s="78" t="str">
        <f>IF('1. Prosjekteringsverktøy'!B145=Utelukk!$A$3,"",IF(AND(K142="",L142=""),"",IF($K142="","Vmin "&amp;ROUND($L142,0)&amp;" m³/h","Vmaks "&amp;ROUND($K142,0)&amp;IF($L142=""," m³/h",", Vmin "&amp;ROUND($L142,0)&amp;" m³/h"))))</f>
        <v/>
      </c>
      <c r="S142" s="78" t="str">
        <f>IF('1. Prosjekteringsverktøy'!B145=Utelukk!$A$3,"",IF(Q142&lt;&gt;"",IF($P142="","","Artikkelnr: "&amp;$P142&amp;"     Spjeld dim "&amp;$O142),IF($P142="","","Artikkelnr: "&amp;$P142&amp;"     Spjeld dim Ø"&amp;$O142)))</f>
        <v/>
      </c>
    </row>
    <row r="143" spans="1:19" ht="15.6" x14ac:dyDescent="0.3">
      <c r="A143" s="246"/>
      <c r="B143" s="157"/>
      <c r="C143" s="210" t="str">
        <f>IF('1. Prosjekteringsverktøy'!B146=Utelukk!$A$3,"",IF('1. Prosjekteringsverktøy'!$C146="","",'1. Prosjekteringsverktøy'!$C146))</f>
        <v/>
      </c>
      <c r="D143" s="78" t="str">
        <f>IF('1. Prosjekteringsverktøy'!B146=Utelukk!$A$3,"",IF('1. Prosjekteringsverktøy'!$D146="","",'1. Prosjekteringsverktøy'!$D146))</f>
        <v/>
      </c>
      <c r="E143" s="78" t="str">
        <f>IF('1. Prosjekteringsverktøy'!B146=Utelukk!$A$3,"",IF(F143&lt;&gt;"",F143,IF(J143&lt;&gt;0,J143&amp;IF(I143&lt;&gt;0,", ","")&amp;I143&amp;IF(H143&lt;&gt;0,", adr. ","")&amp;H143,I143&amp;IF(H143&lt;&gt;0,", adr. ","")&amp;H143)))</f>
        <v/>
      </c>
      <c r="F143" s="154"/>
      <c r="G143" s="154"/>
      <c r="H143" s="162"/>
      <c r="I143" s="80"/>
      <c r="J143" s="77"/>
      <c r="K143" s="78" t="str">
        <f>IF(AND('1. Prosjekteringsverktøy'!$E146="",'1. Prosjekteringsverktøy'!$F146=""),"",IF(AND('1. Prosjekteringsverktøy'!$F146&lt;&gt;0,'1. Prosjekteringsverktøy'!$E146=""),VLOOKUP('1. Prosjekteringsverktøy'!$F146,'Dim, min og maks'!$A$2:$E$54,2,FALSE),IF('1. Prosjekteringsverktøy'!$E146="","",ROUND('1. Prosjekteringsverktøy'!$E146,0))))</f>
        <v/>
      </c>
      <c r="L143" s="79" t="str">
        <f>IFERROR(IF('1. Prosjekteringsverktøy'!$K146&lt;&gt;"",'1. Prosjekteringsverktøy'!$K146,'1. Prosjekteringsverktøy'!$J146),"Feil med Vmin")</f>
        <v/>
      </c>
      <c r="M143" s="91" t="str">
        <f>IF(OR($K143="",$O143="",O143="Bruk rektangulært"),"",($K143/(VLOOKUP($O143,'Dim, min og maks'!$A$2:$E$54,2,FALSE))))</f>
        <v/>
      </c>
      <c r="N143" s="91" t="str">
        <f>IFERROR(IF(OR($L143="",$O143=""),"",($L143/(VLOOKUP($O143,'Dim, min og maks'!$A$2:$E$54,2,FALSE)))),"")</f>
        <v/>
      </c>
      <c r="O143" s="92" t="str">
        <f>IF('1. Prosjekteringsverktøy'!G146&lt;&gt;0,'1. Prosjekteringsverktøy'!G146,IF('1. Prosjekteringsverktøy'!$F146="","",'1. Prosjekteringsverktøy'!$F146))</f>
        <v/>
      </c>
      <c r="P143" s="78" t="str">
        <f>IFERROR(IF($Q143&lt;&gt;0,$Q143,IF(OR($J143="",$O143=""),"",IF($J143=Motortype!$A$2,VLOOKUP($O143,Artikler!$B$1:$C$10,2,FALSE),IF($J143=Motortype!$A$3,VLOOKUP($O143,Artikler!$B$11:$C$19,2,FALSE),IF($J143=Motortype!$A$5,VLOOKUP($O143,Artikler!$B$20:$C$28,2,FALSE),IF($J143=Motortype!$A$4,VLOOKUP($O143,Artikler!$B$29:$C$37,2,FALSE),IF($J143=Motortype!$A$9,VLOOKUP($O143,Artikler!$B$38:$C$46,2,FALSE),IF($J143=Motortype!$A$8,VLOOKUP($O143,Artikler!$B$47:$C$55,2,FALSE),IF($J143=Motortype!$A$7,VLOOKUP($O143,Artikler!$B$56:$C$64,2,FALSE),IF($J143=Motortype!$A$6,VLOOKUP($O143,Artikler!$B$65:$C$73,2,FALSE),IF($J143=Motortype!$A$10,VLOOKUP($O143,Artikler!$B$74:$C$82,2,FALSE),IF($J143=Motortype!$A$11,VLOOKUP($O143,Artikler!$B$83:$C$91,2,FALSE),IF($J143=Motortype!$A$14,VLOOKUP($O143,Artikler!$B$92:$C$100,2,FALSE),IF($J143=Motortype!$A$13,VLOOKUP($O143,Artikler!$B$101:$C$109,2,FALSE),IF($J143=Motortype!$A$15,VLOOKUP($O143,Artikler!$B$110:$C$117,2,FALSE),IF($J143=Motortype!$A$12,VLOOKUP($O143,Artikler!$B$118:$C$126,2,FALSE),IF($J143=Motortype!$A$16,VLOOKUP('3. Bestillingsskjema'!$O143,Artikler!$B$127:$D$134,2,FALSE),"Feil motortype"))))))))))))))))),"Overstyr art.nr")</f>
        <v/>
      </c>
      <c r="Q143" s="113"/>
      <c r="R143" s="78" t="str">
        <f>IF('1. Prosjekteringsverktøy'!B146=Utelukk!$A$3,"",IF(AND(K143="",L143=""),"",IF($K143="","Vmin "&amp;ROUND($L143,0)&amp;" m³/h","Vmaks "&amp;ROUND($K143,0)&amp;IF($L143=""," m³/h",", Vmin "&amp;ROUND($L143,0)&amp;" m³/h"))))</f>
        <v/>
      </c>
      <c r="S143" s="78" t="str">
        <f>IF('1. Prosjekteringsverktøy'!B146=Utelukk!$A$3,"",IF(Q143&lt;&gt;"",IF($P143="","","Artikkelnr: "&amp;$P143&amp;"     Spjeld dim "&amp;$O143),IF($P143="","","Artikkelnr: "&amp;$P143&amp;"     Spjeld dim Ø"&amp;$O143)))</f>
        <v/>
      </c>
    </row>
    <row r="144" spans="1:19" ht="15.6" x14ac:dyDescent="0.3">
      <c r="A144" s="246"/>
      <c r="B144" s="157"/>
      <c r="C144" s="210" t="str">
        <f>IF('1. Prosjekteringsverktøy'!B147=Utelukk!$A$3,"",IF('1. Prosjekteringsverktøy'!$C147="","",'1. Prosjekteringsverktøy'!$C147))</f>
        <v/>
      </c>
      <c r="D144" s="78" t="str">
        <f>IF('1. Prosjekteringsverktøy'!B147=Utelukk!$A$3,"",IF('1. Prosjekteringsverktøy'!$D147="","",'1. Prosjekteringsverktøy'!$D147))</f>
        <v/>
      </c>
      <c r="E144" s="78" t="str">
        <f>IF('1. Prosjekteringsverktøy'!B147=Utelukk!$A$3,"",IF(F144&lt;&gt;"",F144,IF(J144&lt;&gt;0,J144&amp;IF(I144&lt;&gt;0,", ","")&amp;I144&amp;IF(H144&lt;&gt;0,", adr. ","")&amp;H144,I144&amp;IF(H144&lt;&gt;0,", adr. ","")&amp;H144)))</f>
        <v/>
      </c>
      <c r="F144" s="154"/>
      <c r="G144" s="154"/>
      <c r="H144" s="162"/>
      <c r="I144" s="80"/>
      <c r="J144" s="77"/>
      <c r="K144" s="78" t="str">
        <f>IF(AND('1. Prosjekteringsverktøy'!$E147="",'1. Prosjekteringsverktøy'!$F147=""),"",IF(AND('1. Prosjekteringsverktøy'!$F147&lt;&gt;0,'1. Prosjekteringsverktøy'!$E147=""),VLOOKUP('1. Prosjekteringsverktøy'!$F147,'Dim, min og maks'!$A$2:$E$54,2,FALSE),IF('1. Prosjekteringsverktøy'!$E147="","",ROUND('1. Prosjekteringsverktøy'!$E147,0))))</f>
        <v/>
      </c>
      <c r="L144" s="79" t="str">
        <f>IFERROR(IF('1. Prosjekteringsverktøy'!$K147&lt;&gt;"",'1. Prosjekteringsverktøy'!$K147,'1. Prosjekteringsverktøy'!$J147),"Feil med Vmin")</f>
        <v/>
      </c>
      <c r="M144" s="91" t="str">
        <f>IF(OR($K144="",$O144="",O144="Bruk rektangulært"),"",($K144/(VLOOKUP($O144,'Dim, min og maks'!$A$2:$E$54,2,FALSE))))</f>
        <v/>
      </c>
      <c r="N144" s="91" t="str">
        <f>IFERROR(IF(OR($L144="",$O144=""),"",($L144/(VLOOKUP($O144,'Dim, min og maks'!$A$2:$E$54,2,FALSE)))),"")</f>
        <v/>
      </c>
      <c r="O144" s="92" t="str">
        <f>IF('1. Prosjekteringsverktøy'!G147&lt;&gt;0,'1. Prosjekteringsverktøy'!G147,IF('1. Prosjekteringsverktøy'!$F147="","",'1. Prosjekteringsverktøy'!$F147))</f>
        <v/>
      </c>
      <c r="P144" s="78" t="str">
        <f>IFERROR(IF($Q144&lt;&gt;0,$Q144,IF(OR($J144="",$O144=""),"",IF($J144=Motortype!$A$2,VLOOKUP($O144,Artikler!$B$1:$C$10,2,FALSE),IF($J144=Motortype!$A$3,VLOOKUP($O144,Artikler!$B$11:$C$19,2,FALSE),IF($J144=Motortype!$A$5,VLOOKUP($O144,Artikler!$B$20:$C$28,2,FALSE),IF($J144=Motortype!$A$4,VLOOKUP($O144,Artikler!$B$29:$C$37,2,FALSE),IF($J144=Motortype!$A$9,VLOOKUP($O144,Artikler!$B$38:$C$46,2,FALSE),IF($J144=Motortype!$A$8,VLOOKUP($O144,Artikler!$B$47:$C$55,2,FALSE),IF($J144=Motortype!$A$7,VLOOKUP($O144,Artikler!$B$56:$C$64,2,FALSE),IF($J144=Motortype!$A$6,VLOOKUP($O144,Artikler!$B$65:$C$73,2,FALSE),IF($J144=Motortype!$A$10,VLOOKUP($O144,Artikler!$B$74:$C$82,2,FALSE),IF($J144=Motortype!$A$11,VLOOKUP($O144,Artikler!$B$83:$C$91,2,FALSE),IF($J144=Motortype!$A$14,VLOOKUP($O144,Artikler!$B$92:$C$100,2,FALSE),IF($J144=Motortype!$A$13,VLOOKUP($O144,Artikler!$B$101:$C$109,2,FALSE),IF($J144=Motortype!$A$15,VLOOKUP($O144,Artikler!$B$110:$C$117,2,FALSE),IF($J144=Motortype!$A$12,VLOOKUP($O144,Artikler!$B$118:$C$126,2,FALSE),IF($J144=Motortype!$A$16,VLOOKUP('3. Bestillingsskjema'!$O144,Artikler!$B$127:$D$134,2,FALSE),"Feil motortype"))))))))))))))))),"Overstyr art.nr")</f>
        <v/>
      </c>
      <c r="Q144" s="113"/>
      <c r="R144" s="78" t="str">
        <f>IF('1. Prosjekteringsverktøy'!B147=Utelukk!$A$3,"",IF(AND(K144="",L144=""),"",IF($K144="","Vmin "&amp;ROUND($L144,0)&amp;" m³/h","Vmaks "&amp;ROUND($K144,0)&amp;IF($L144=""," m³/h",", Vmin "&amp;ROUND($L144,0)&amp;" m³/h"))))</f>
        <v/>
      </c>
      <c r="S144" s="78" t="str">
        <f>IF('1. Prosjekteringsverktøy'!B147=Utelukk!$A$3,"",IF(Q144&lt;&gt;"",IF($P144="","","Artikkelnr: "&amp;$P144&amp;"     Spjeld dim "&amp;$O144),IF($P144="","","Artikkelnr: "&amp;$P144&amp;"     Spjeld dim Ø"&amp;$O144)))</f>
        <v/>
      </c>
    </row>
    <row r="145" spans="1:19" ht="15.6" x14ac:dyDescent="0.3">
      <c r="A145" s="246"/>
      <c r="B145" s="157"/>
      <c r="C145" s="210" t="str">
        <f>IF('1. Prosjekteringsverktøy'!B148=Utelukk!$A$3,"",IF('1. Prosjekteringsverktøy'!$C148="","",'1. Prosjekteringsverktøy'!$C148))</f>
        <v/>
      </c>
      <c r="D145" s="78" t="str">
        <f>IF('1. Prosjekteringsverktøy'!B148=Utelukk!$A$3,"",IF('1. Prosjekteringsverktøy'!$D148="","",'1. Prosjekteringsverktøy'!$D148))</f>
        <v/>
      </c>
      <c r="E145" s="78" t="str">
        <f>IF('1. Prosjekteringsverktøy'!B148=Utelukk!$A$3,"",IF(F145&lt;&gt;"",F145,IF(J145&lt;&gt;0,J145&amp;IF(I145&lt;&gt;0,", ","")&amp;I145&amp;IF(H145&lt;&gt;0,", adr. ","")&amp;H145,I145&amp;IF(H145&lt;&gt;0,", adr. ","")&amp;H145)))</f>
        <v/>
      </c>
      <c r="F145" s="154"/>
      <c r="G145" s="154"/>
      <c r="H145" s="162"/>
      <c r="I145" s="80"/>
      <c r="J145" s="77"/>
      <c r="K145" s="78" t="str">
        <f>IF(AND('1. Prosjekteringsverktøy'!$E148="",'1. Prosjekteringsverktøy'!$F148=""),"",IF(AND('1. Prosjekteringsverktøy'!$F148&lt;&gt;0,'1. Prosjekteringsverktøy'!$E148=""),VLOOKUP('1. Prosjekteringsverktøy'!$F148,'Dim, min og maks'!$A$2:$E$54,2,FALSE),IF('1. Prosjekteringsverktøy'!$E148="","",ROUND('1. Prosjekteringsverktøy'!$E148,0))))</f>
        <v/>
      </c>
      <c r="L145" s="79" t="str">
        <f>IFERROR(IF('1. Prosjekteringsverktøy'!$K148&lt;&gt;"",'1. Prosjekteringsverktøy'!$K148,'1. Prosjekteringsverktøy'!$J148),"Feil med Vmin")</f>
        <v/>
      </c>
      <c r="M145" s="91" t="str">
        <f>IF(OR($K145="",$O145="",O145="Bruk rektangulært"),"",($K145/(VLOOKUP($O145,'Dim, min og maks'!$A$2:$E$54,2,FALSE))))</f>
        <v/>
      </c>
      <c r="N145" s="91" t="str">
        <f>IFERROR(IF(OR($L145="",$O145=""),"",($L145/(VLOOKUP($O145,'Dim, min og maks'!$A$2:$E$54,2,FALSE)))),"")</f>
        <v/>
      </c>
      <c r="O145" s="92" t="str">
        <f>IF('1. Prosjekteringsverktøy'!G148&lt;&gt;0,'1. Prosjekteringsverktøy'!G148,IF('1. Prosjekteringsverktøy'!$F148="","",'1. Prosjekteringsverktøy'!$F148))</f>
        <v/>
      </c>
      <c r="P145" s="78" t="str">
        <f>IFERROR(IF($Q145&lt;&gt;0,$Q145,IF(OR($J145="",$O145=""),"",IF($J145=Motortype!$A$2,VLOOKUP($O145,Artikler!$B$1:$C$10,2,FALSE),IF($J145=Motortype!$A$3,VLOOKUP($O145,Artikler!$B$11:$C$19,2,FALSE),IF($J145=Motortype!$A$5,VLOOKUP($O145,Artikler!$B$20:$C$28,2,FALSE),IF($J145=Motortype!$A$4,VLOOKUP($O145,Artikler!$B$29:$C$37,2,FALSE),IF($J145=Motortype!$A$9,VLOOKUP($O145,Artikler!$B$38:$C$46,2,FALSE),IF($J145=Motortype!$A$8,VLOOKUP($O145,Artikler!$B$47:$C$55,2,FALSE),IF($J145=Motortype!$A$7,VLOOKUP($O145,Artikler!$B$56:$C$64,2,FALSE),IF($J145=Motortype!$A$6,VLOOKUP($O145,Artikler!$B$65:$C$73,2,FALSE),IF($J145=Motortype!$A$10,VLOOKUP($O145,Artikler!$B$74:$C$82,2,FALSE),IF($J145=Motortype!$A$11,VLOOKUP($O145,Artikler!$B$83:$C$91,2,FALSE),IF($J145=Motortype!$A$14,VLOOKUP($O145,Artikler!$B$92:$C$100,2,FALSE),IF($J145=Motortype!$A$13,VLOOKUP($O145,Artikler!$B$101:$C$109,2,FALSE),IF($J145=Motortype!$A$15,VLOOKUP($O145,Artikler!$B$110:$C$117,2,FALSE),IF($J145=Motortype!$A$12,VLOOKUP($O145,Artikler!$B$118:$C$126,2,FALSE),IF($J145=Motortype!$A$16,VLOOKUP('3. Bestillingsskjema'!$O145,Artikler!$B$127:$D$134,2,FALSE),"Feil motortype"))))))))))))))))),"Overstyr art.nr")</f>
        <v/>
      </c>
      <c r="Q145" s="113"/>
      <c r="R145" s="78" t="str">
        <f>IF('1. Prosjekteringsverktøy'!B148=Utelukk!$A$3,"",IF(AND(K145="",L145=""),"",IF($K145="","Vmin "&amp;ROUND($L145,0)&amp;" m³/h","Vmaks "&amp;ROUND($K145,0)&amp;IF($L145=""," m³/h",", Vmin "&amp;ROUND($L145,0)&amp;" m³/h"))))</f>
        <v/>
      </c>
      <c r="S145" s="78" t="str">
        <f>IF('1. Prosjekteringsverktøy'!B148=Utelukk!$A$3,"",IF(Q145&lt;&gt;"",IF($P145="","","Artikkelnr: "&amp;$P145&amp;"     Spjeld dim "&amp;$O145),IF($P145="","","Artikkelnr: "&amp;$P145&amp;"     Spjeld dim Ø"&amp;$O145)))</f>
        <v/>
      </c>
    </row>
    <row r="146" spans="1:19" ht="15.6" x14ac:dyDescent="0.3">
      <c r="A146" s="246"/>
      <c r="B146" s="157"/>
      <c r="C146" s="210" t="str">
        <f>IF('1. Prosjekteringsverktøy'!B149=Utelukk!$A$3,"",IF('1. Prosjekteringsverktøy'!$C149="","",'1. Prosjekteringsverktøy'!$C149))</f>
        <v/>
      </c>
      <c r="D146" s="78" t="str">
        <f>IF('1. Prosjekteringsverktøy'!B149=Utelukk!$A$3,"",IF('1. Prosjekteringsverktøy'!$D149="","",'1. Prosjekteringsverktøy'!$D149))</f>
        <v/>
      </c>
      <c r="E146" s="78" t="str">
        <f>IF('1. Prosjekteringsverktøy'!B149=Utelukk!$A$3,"",IF(F146&lt;&gt;"",F146,IF(J146&lt;&gt;0,J146&amp;IF(I146&lt;&gt;0,", ","")&amp;I146&amp;IF(H146&lt;&gt;0,", adr. ","")&amp;H146,I146&amp;IF(H146&lt;&gt;0,", adr. ","")&amp;H146)))</f>
        <v/>
      </c>
      <c r="F146" s="154"/>
      <c r="G146" s="154"/>
      <c r="H146" s="162"/>
      <c r="I146" s="80"/>
      <c r="J146" s="77"/>
      <c r="K146" s="78" t="str">
        <f>IF(AND('1. Prosjekteringsverktøy'!$E149="",'1. Prosjekteringsverktøy'!$F149=""),"",IF(AND('1. Prosjekteringsverktøy'!$F149&lt;&gt;0,'1. Prosjekteringsverktøy'!$E149=""),VLOOKUP('1. Prosjekteringsverktøy'!$F149,'Dim, min og maks'!$A$2:$E$54,2,FALSE),IF('1. Prosjekteringsverktøy'!$E149="","",ROUND('1. Prosjekteringsverktøy'!$E149,0))))</f>
        <v/>
      </c>
      <c r="L146" s="79" t="str">
        <f>IFERROR(IF('1. Prosjekteringsverktøy'!$K149&lt;&gt;"",'1. Prosjekteringsverktøy'!$K149,'1. Prosjekteringsverktøy'!$J149),"Feil med Vmin")</f>
        <v/>
      </c>
      <c r="M146" s="91" t="str">
        <f>IF(OR($K146="",$O146="",O146="Bruk rektangulært"),"",($K146/(VLOOKUP($O146,'Dim, min og maks'!$A$2:$E$54,2,FALSE))))</f>
        <v/>
      </c>
      <c r="N146" s="91" t="str">
        <f>IFERROR(IF(OR($L146="",$O146=""),"",($L146/(VLOOKUP($O146,'Dim, min og maks'!$A$2:$E$54,2,FALSE)))),"")</f>
        <v/>
      </c>
      <c r="O146" s="92" t="str">
        <f>IF('1. Prosjekteringsverktøy'!G149&lt;&gt;0,'1. Prosjekteringsverktøy'!G149,IF('1. Prosjekteringsverktøy'!$F149="","",'1. Prosjekteringsverktøy'!$F149))</f>
        <v/>
      </c>
      <c r="P146" s="78" t="str">
        <f>IFERROR(IF($Q146&lt;&gt;0,$Q146,IF(OR($J146="",$O146=""),"",IF($J146=Motortype!$A$2,VLOOKUP($O146,Artikler!$B$1:$C$10,2,FALSE),IF($J146=Motortype!$A$3,VLOOKUP($O146,Artikler!$B$11:$C$19,2,FALSE),IF($J146=Motortype!$A$5,VLOOKUP($O146,Artikler!$B$20:$C$28,2,FALSE),IF($J146=Motortype!$A$4,VLOOKUP($O146,Artikler!$B$29:$C$37,2,FALSE),IF($J146=Motortype!$A$9,VLOOKUP($O146,Artikler!$B$38:$C$46,2,FALSE),IF($J146=Motortype!$A$8,VLOOKUP($O146,Artikler!$B$47:$C$55,2,FALSE),IF($J146=Motortype!$A$7,VLOOKUP($O146,Artikler!$B$56:$C$64,2,FALSE),IF($J146=Motortype!$A$6,VLOOKUP($O146,Artikler!$B$65:$C$73,2,FALSE),IF($J146=Motortype!$A$10,VLOOKUP($O146,Artikler!$B$74:$C$82,2,FALSE),IF($J146=Motortype!$A$11,VLOOKUP($O146,Artikler!$B$83:$C$91,2,FALSE),IF($J146=Motortype!$A$14,VLOOKUP($O146,Artikler!$B$92:$C$100,2,FALSE),IF($J146=Motortype!$A$13,VLOOKUP($O146,Artikler!$B$101:$C$109,2,FALSE),IF($J146=Motortype!$A$15,VLOOKUP($O146,Artikler!$B$110:$C$117,2,FALSE),IF($J146=Motortype!$A$12,VLOOKUP($O146,Artikler!$B$118:$C$126,2,FALSE),IF($J146=Motortype!$A$16,VLOOKUP('3. Bestillingsskjema'!$O146,Artikler!$B$127:$D$134,2,FALSE),"Feil motortype"))))))))))))))))),"Overstyr art.nr")</f>
        <v/>
      </c>
      <c r="Q146" s="113"/>
      <c r="R146" s="78" t="str">
        <f>IF('1. Prosjekteringsverktøy'!B149=Utelukk!$A$3,"",IF(AND(K146="",L146=""),"",IF($K146="","Vmin "&amp;ROUND($L146,0)&amp;" m³/h","Vmaks "&amp;ROUND($K146,0)&amp;IF($L146=""," m³/h",", Vmin "&amp;ROUND($L146,0)&amp;" m³/h"))))</f>
        <v/>
      </c>
      <c r="S146" s="78" t="str">
        <f>IF('1. Prosjekteringsverktøy'!B149=Utelukk!$A$3,"",IF(Q146&lt;&gt;"",IF($P146="","","Artikkelnr: "&amp;$P146&amp;"     Spjeld dim "&amp;$O146),IF($P146="","","Artikkelnr: "&amp;$P146&amp;"     Spjeld dim Ø"&amp;$O146)))</f>
        <v/>
      </c>
    </row>
    <row r="147" spans="1:19" ht="15.6" x14ac:dyDescent="0.3">
      <c r="A147" s="246"/>
      <c r="B147" s="157"/>
      <c r="C147" s="210" t="str">
        <f>IF('1. Prosjekteringsverktøy'!B150=Utelukk!$A$3,"",IF('1. Prosjekteringsverktøy'!$C150="","",'1. Prosjekteringsverktøy'!$C150))</f>
        <v/>
      </c>
      <c r="D147" s="78" t="str">
        <f>IF('1. Prosjekteringsverktøy'!B150=Utelukk!$A$3,"",IF('1. Prosjekteringsverktøy'!$D150="","",'1. Prosjekteringsverktøy'!$D150))</f>
        <v/>
      </c>
      <c r="E147" s="78" t="str">
        <f>IF('1. Prosjekteringsverktøy'!B150=Utelukk!$A$3,"",IF(F147&lt;&gt;"",F147,IF(J147&lt;&gt;0,J147&amp;IF(I147&lt;&gt;0,", ","")&amp;I147&amp;IF(H147&lt;&gt;0,", adr. ","")&amp;H147,I147&amp;IF(H147&lt;&gt;0,", adr. ","")&amp;H147)))</f>
        <v/>
      </c>
      <c r="F147" s="154"/>
      <c r="G147" s="154"/>
      <c r="H147" s="162"/>
      <c r="I147" s="80"/>
      <c r="J147" s="77"/>
      <c r="K147" s="78" t="str">
        <f>IF(AND('1. Prosjekteringsverktøy'!$E150="",'1. Prosjekteringsverktøy'!$F150=""),"",IF(AND('1. Prosjekteringsverktøy'!$F150&lt;&gt;0,'1. Prosjekteringsverktøy'!$E150=""),VLOOKUP('1. Prosjekteringsverktøy'!$F150,'Dim, min og maks'!$A$2:$E$54,2,FALSE),IF('1. Prosjekteringsverktøy'!$E150="","",ROUND('1. Prosjekteringsverktøy'!$E150,0))))</f>
        <v/>
      </c>
      <c r="L147" s="79" t="str">
        <f>IFERROR(IF('1. Prosjekteringsverktøy'!$K150&lt;&gt;"",'1. Prosjekteringsverktøy'!$K150,'1. Prosjekteringsverktøy'!$J150),"Feil med Vmin")</f>
        <v/>
      </c>
      <c r="M147" s="91" t="str">
        <f>IF(OR($K147="",$O147="",O147="Bruk rektangulært"),"",($K147/(VLOOKUP($O147,'Dim, min og maks'!$A$2:$E$54,2,FALSE))))</f>
        <v/>
      </c>
      <c r="N147" s="91" t="str">
        <f>IFERROR(IF(OR($L147="",$O147=""),"",($L147/(VLOOKUP($O147,'Dim, min og maks'!$A$2:$E$54,2,FALSE)))),"")</f>
        <v/>
      </c>
      <c r="O147" s="92" t="str">
        <f>IF('1. Prosjekteringsverktøy'!G150&lt;&gt;0,'1. Prosjekteringsverktøy'!G150,IF('1. Prosjekteringsverktøy'!$F150="","",'1. Prosjekteringsverktøy'!$F150))</f>
        <v/>
      </c>
      <c r="P147" s="78" t="str">
        <f>IFERROR(IF($Q147&lt;&gt;0,$Q147,IF(OR($J147="",$O147=""),"",IF($J147=Motortype!$A$2,VLOOKUP($O147,Artikler!$B$1:$C$10,2,FALSE),IF($J147=Motortype!$A$3,VLOOKUP($O147,Artikler!$B$11:$C$19,2,FALSE),IF($J147=Motortype!$A$5,VLOOKUP($O147,Artikler!$B$20:$C$28,2,FALSE),IF($J147=Motortype!$A$4,VLOOKUP($O147,Artikler!$B$29:$C$37,2,FALSE),IF($J147=Motortype!$A$9,VLOOKUP($O147,Artikler!$B$38:$C$46,2,FALSE),IF($J147=Motortype!$A$8,VLOOKUP($O147,Artikler!$B$47:$C$55,2,FALSE),IF($J147=Motortype!$A$7,VLOOKUP($O147,Artikler!$B$56:$C$64,2,FALSE),IF($J147=Motortype!$A$6,VLOOKUP($O147,Artikler!$B$65:$C$73,2,FALSE),IF($J147=Motortype!$A$10,VLOOKUP($O147,Artikler!$B$74:$C$82,2,FALSE),IF($J147=Motortype!$A$11,VLOOKUP($O147,Artikler!$B$83:$C$91,2,FALSE),IF($J147=Motortype!$A$14,VLOOKUP($O147,Artikler!$B$92:$C$100,2,FALSE),IF($J147=Motortype!$A$13,VLOOKUP($O147,Artikler!$B$101:$C$109,2,FALSE),IF($J147=Motortype!$A$15,VLOOKUP($O147,Artikler!$B$110:$C$117,2,FALSE),IF($J147=Motortype!$A$12,VLOOKUP($O147,Artikler!$B$118:$C$126,2,FALSE),IF($J147=Motortype!$A$16,VLOOKUP('3. Bestillingsskjema'!$O147,Artikler!$B$127:$D$134,2,FALSE),"Feil motortype"))))))))))))))))),"Overstyr art.nr")</f>
        <v/>
      </c>
      <c r="Q147" s="113"/>
      <c r="R147" s="78" t="str">
        <f>IF('1. Prosjekteringsverktøy'!B150=Utelukk!$A$3,"",IF(AND(K147="",L147=""),"",IF($K147="","Vmin "&amp;ROUND($L147,0)&amp;" m³/h","Vmaks "&amp;ROUND($K147,0)&amp;IF($L147=""," m³/h",", Vmin "&amp;ROUND($L147,0)&amp;" m³/h"))))</f>
        <v/>
      </c>
      <c r="S147" s="78" t="str">
        <f>IF('1. Prosjekteringsverktøy'!B150=Utelukk!$A$3,"",IF(Q147&lt;&gt;"",IF($P147="","","Artikkelnr: "&amp;$P147&amp;"     Spjeld dim "&amp;$O147),IF($P147="","","Artikkelnr: "&amp;$P147&amp;"     Spjeld dim Ø"&amp;$O147)))</f>
        <v/>
      </c>
    </row>
    <row r="148" spans="1:19" ht="15.6" x14ac:dyDescent="0.3">
      <c r="A148" s="249" t="s">
        <v>340</v>
      </c>
      <c r="B148" s="157"/>
      <c r="C148" s="210" t="str">
        <f>IF('1. Prosjekteringsverktøy'!B151=Utelukk!$A$3,"",IF('1. Prosjekteringsverktøy'!$C151="","",'1. Prosjekteringsverktøy'!$C151))</f>
        <v/>
      </c>
      <c r="D148" s="78" t="str">
        <f>IF('1. Prosjekteringsverktøy'!B151=Utelukk!$A$3,"",IF('1. Prosjekteringsverktøy'!$D151="","",'1. Prosjekteringsverktøy'!$D151))</f>
        <v/>
      </c>
      <c r="E148" s="78" t="str">
        <f>IF('1. Prosjekteringsverktøy'!B151=Utelukk!$A$3,"",IF(F148&lt;&gt;"",F148,IF(J148&lt;&gt;0,J148&amp;IF(I148&lt;&gt;0,", ","")&amp;I148&amp;IF(H148&lt;&gt;0,", adr. ","")&amp;H148,I148&amp;IF(H148&lt;&gt;0,", adr. ","")&amp;H148)))</f>
        <v/>
      </c>
      <c r="F148" s="154"/>
      <c r="G148" s="154"/>
      <c r="H148" s="162"/>
      <c r="I148" s="80"/>
      <c r="J148" s="77"/>
      <c r="K148" s="78" t="str">
        <f>IF(AND('1. Prosjekteringsverktøy'!$E151="",'1. Prosjekteringsverktøy'!$F151=""),"",IF(AND('1. Prosjekteringsverktøy'!$F151&lt;&gt;0,'1. Prosjekteringsverktøy'!$E151=""),VLOOKUP('1. Prosjekteringsverktøy'!$F151,'Dim, min og maks'!$A$2:$E$54,2,FALSE),IF('1. Prosjekteringsverktøy'!$E151="","",ROUND('1. Prosjekteringsverktøy'!$E151,0))))</f>
        <v/>
      </c>
      <c r="L148" s="79" t="str">
        <f>IFERROR(IF('1. Prosjekteringsverktøy'!$K151&lt;&gt;"",'1. Prosjekteringsverktøy'!$K151,'1. Prosjekteringsverktøy'!$J151),"Feil med Vmin")</f>
        <v/>
      </c>
      <c r="M148" s="91" t="str">
        <f>IF(OR($K148="",$O148="",O148="Bruk rektangulært"),"",($K148/(VLOOKUP($O148,'Dim, min og maks'!$A$2:$E$54,2,FALSE))))</f>
        <v/>
      </c>
      <c r="N148" s="91" t="str">
        <f>IFERROR(IF(OR($L148="",$O148=""),"",($L148/(VLOOKUP($O148,'Dim, min og maks'!$A$2:$E$54,2,FALSE)))),"")</f>
        <v/>
      </c>
      <c r="O148" s="92" t="str">
        <f>IF('1. Prosjekteringsverktøy'!G151&lt;&gt;0,'1. Prosjekteringsverktøy'!G151,IF('1. Prosjekteringsverktøy'!$F151="","",'1. Prosjekteringsverktøy'!$F151))</f>
        <v/>
      </c>
      <c r="P148" s="78" t="str">
        <f>IFERROR(IF($Q148&lt;&gt;0,$Q148,IF(OR($J148="",$O148=""),"",IF($J148=Motortype!$A$2,VLOOKUP($O148,Artikler!$B$1:$C$10,2,FALSE),IF($J148=Motortype!$A$3,VLOOKUP($O148,Artikler!$B$11:$C$19,2,FALSE),IF($J148=Motortype!$A$5,VLOOKUP($O148,Artikler!$B$20:$C$28,2,FALSE),IF($J148=Motortype!$A$4,VLOOKUP($O148,Artikler!$B$29:$C$37,2,FALSE),IF($J148=Motortype!$A$9,VLOOKUP($O148,Artikler!$B$38:$C$46,2,FALSE),IF($J148=Motortype!$A$8,VLOOKUP($O148,Artikler!$B$47:$C$55,2,FALSE),IF($J148=Motortype!$A$7,VLOOKUP($O148,Artikler!$B$56:$C$64,2,FALSE),IF($J148=Motortype!$A$6,VLOOKUP($O148,Artikler!$B$65:$C$73,2,FALSE),IF($J148=Motortype!$A$10,VLOOKUP($O148,Artikler!$B$74:$C$82,2,FALSE),IF($J148=Motortype!$A$11,VLOOKUP($O148,Artikler!$B$83:$C$91,2,FALSE),IF($J148=Motortype!$A$14,VLOOKUP($O148,Artikler!$B$92:$C$100,2,FALSE),IF($J148=Motortype!$A$13,VLOOKUP($O148,Artikler!$B$101:$C$109,2,FALSE),IF($J148=Motortype!$A$15,VLOOKUP($O148,Artikler!$B$110:$C$117,2,FALSE),IF($J148=Motortype!$A$12,VLOOKUP($O148,Artikler!$B$118:$C$126,2,FALSE),IF($J148=Motortype!$A$16,VLOOKUP('3. Bestillingsskjema'!$O148,Artikler!$B$127:$D$134,2,FALSE),"Feil motortype"))))))))))))))))),"Overstyr art.nr")</f>
        <v/>
      </c>
      <c r="Q148" s="113"/>
      <c r="R148" s="78" t="str">
        <f>IF('1. Prosjekteringsverktøy'!B151=Utelukk!$A$3,"",IF(AND(K148="",L148=""),"",IF($K148="","Vmin "&amp;ROUND($L148,0)&amp;" m³/h","Vmaks "&amp;ROUND($K148,0)&amp;IF($L148=""," m³/h",", Vmin "&amp;ROUND($L148,0)&amp;" m³/h"))))</f>
        <v/>
      </c>
      <c r="S148" s="78" t="str">
        <f>IF('1. Prosjekteringsverktøy'!B151=Utelukk!$A$3,"",IF(Q148&lt;&gt;"",IF($P148="","","Artikkelnr: "&amp;$P148&amp;"     Spjeld dim "&amp;$O148),IF($P148="","","Artikkelnr: "&amp;$P148&amp;"     Spjeld dim Ø"&amp;$O148)))</f>
        <v/>
      </c>
    </row>
    <row r="149" spans="1:19" ht="15.6" x14ac:dyDescent="0.3">
      <c r="A149" s="246"/>
      <c r="B149" s="157"/>
      <c r="C149" s="210" t="str">
        <f>IF('1. Prosjekteringsverktøy'!B152=Utelukk!$A$3,"",IF('1. Prosjekteringsverktøy'!$C152="","",'1. Prosjekteringsverktøy'!$C152))</f>
        <v/>
      </c>
      <c r="D149" s="78" t="str">
        <f>IF('1. Prosjekteringsverktøy'!B152=Utelukk!$A$3,"",IF('1. Prosjekteringsverktøy'!$D152="","",'1. Prosjekteringsverktøy'!$D152))</f>
        <v/>
      </c>
      <c r="E149" s="78" t="str">
        <f>IF('1. Prosjekteringsverktøy'!B152=Utelukk!$A$3,"",IF(F149&lt;&gt;"",F149,IF(J149&lt;&gt;0,J149&amp;IF(I149&lt;&gt;0,", ","")&amp;I149&amp;IF(H149&lt;&gt;0,", adr. ","")&amp;H149,I149&amp;IF(H149&lt;&gt;0,", adr. ","")&amp;H149)))</f>
        <v/>
      </c>
      <c r="F149" s="154"/>
      <c r="G149" s="154"/>
      <c r="H149" s="162"/>
      <c r="I149" s="80"/>
      <c r="J149" s="77"/>
      <c r="K149" s="78" t="str">
        <f>IF(AND('1. Prosjekteringsverktøy'!$E152="",'1. Prosjekteringsverktøy'!$F152=""),"",IF(AND('1. Prosjekteringsverktøy'!$F152&lt;&gt;0,'1. Prosjekteringsverktøy'!$E152=""),VLOOKUP('1. Prosjekteringsverktøy'!$F152,'Dim, min og maks'!$A$2:$E$54,2,FALSE),IF('1. Prosjekteringsverktøy'!$E152="","",ROUND('1. Prosjekteringsverktøy'!$E152,0))))</f>
        <v/>
      </c>
      <c r="L149" s="79" t="str">
        <f>IFERROR(IF('1. Prosjekteringsverktøy'!$K152&lt;&gt;"",'1. Prosjekteringsverktøy'!$K152,'1. Prosjekteringsverktøy'!$J152),"Feil med Vmin")</f>
        <v/>
      </c>
      <c r="M149" s="91" t="str">
        <f>IF(OR($K149="",$O149="",O149="Bruk rektangulært"),"",($K149/(VLOOKUP($O149,'Dim, min og maks'!$A$2:$E$54,2,FALSE))))</f>
        <v/>
      </c>
      <c r="N149" s="91" t="str">
        <f>IFERROR(IF(OR($L149="",$O149=""),"",($L149/(VLOOKUP($O149,'Dim, min og maks'!$A$2:$E$54,2,FALSE)))),"")</f>
        <v/>
      </c>
      <c r="O149" s="92" t="str">
        <f>IF('1. Prosjekteringsverktøy'!G152&lt;&gt;0,'1. Prosjekteringsverktøy'!G152,IF('1. Prosjekteringsverktøy'!$F152="","",'1. Prosjekteringsverktøy'!$F152))</f>
        <v/>
      </c>
      <c r="P149" s="78" t="str">
        <f>IFERROR(IF($Q149&lt;&gt;0,$Q149,IF(OR($J149="",$O149=""),"",IF($J149=Motortype!$A$2,VLOOKUP($O149,Artikler!$B$1:$C$10,2,FALSE),IF($J149=Motortype!$A$3,VLOOKUP($O149,Artikler!$B$11:$C$19,2,FALSE),IF($J149=Motortype!$A$5,VLOOKUP($O149,Artikler!$B$20:$C$28,2,FALSE),IF($J149=Motortype!$A$4,VLOOKUP($O149,Artikler!$B$29:$C$37,2,FALSE),IF($J149=Motortype!$A$9,VLOOKUP($O149,Artikler!$B$38:$C$46,2,FALSE),IF($J149=Motortype!$A$8,VLOOKUP($O149,Artikler!$B$47:$C$55,2,FALSE),IF($J149=Motortype!$A$7,VLOOKUP($O149,Artikler!$B$56:$C$64,2,FALSE),IF($J149=Motortype!$A$6,VLOOKUP($O149,Artikler!$B$65:$C$73,2,FALSE),IF($J149=Motortype!$A$10,VLOOKUP($O149,Artikler!$B$74:$C$82,2,FALSE),IF($J149=Motortype!$A$11,VLOOKUP($O149,Artikler!$B$83:$C$91,2,FALSE),IF($J149=Motortype!$A$14,VLOOKUP($O149,Artikler!$B$92:$C$100,2,FALSE),IF($J149=Motortype!$A$13,VLOOKUP($O149,Artikler!$B$101:$C$109,2,FALSE),IF($J149=Motortype!$A$15,VLOOKUP($O149,Artikler!$B$110:$C$117,2,FALSE),IF($J149=Motortype!$A$12,VLOOKUP($O149,Artikler!$B$118:$C$126,2,FALSE),IF($J149=Motortype!$A$16,VLOOKUP('3. Bestillingsskjema'!$O149,Artikler!$B$127:$D$134,2,FALSE),"Feil motortype"))))))))))))))))),"Overstyr art.nr")</f>
        <v/>
      </c>
      <c r="Q149" s="113"/>
      <c r="R149" s="78" t="str">
        <f>IF('1. Prosjekteringsverktøy'!B152=Utelukk!$A$3,"",IF(AND(K149="",L149=""),"",IF($K149="","Vmin "&amp;ROUND($L149,0)&amp;" m³/h","Vmaks "&amp;ROUND($K149,0)&amp;IF($L149=""," m³/h",", Vmin "&amp;ROUND($L149,0)&amp;" m³/h"))))</f>
        <v/>
      </c>
      <c r="S149" s="78" t="str">
        <f>IF('1. Prosjekteringsverktøy'!B152=Utelukk!$A$3,"",IF(Q149&lt;&gt;"",IF($P149="","","Artikkelnr: "&amp;$P149&amp;"     Spjeld dim "&amp;$O149),IF($P149="","","Artikkelnr: "&amp;$P149&amp;"     Spjeld dim Ø"&amp;$O149)))</f>
        <v/>
      </c>
    </row>
    <row r="150" spans="1:19" ht="15.6" x14ac:dyDescent="0.3">
      <c r="A150" s="246"/>
      <c r="B150" s="157"/>
      <c r="C150" s="210" t="str">
        <f>IF('1. Prosjekteringsverktøy'!B153=Utelukk!$A$3,"",IF('1. Prosjekteringsverktøy'!$C153="","",'1. Prosjekteringsverktøy'!$C153))</f>
        <v/>
      </c>
      <c r="D150" s="78" t="str">
        <f>IF('1. Prosjekteringsverktøy'!B153=Utelukk!$A$3,"",IF('1. Prosjekteringsverktøy'!$D153="","",'1. Prosjekteringsverktøy'!$D153))</f>
        <v/>
      </c>
      <c r="E150" s="78" t="str">
        <f>IF('1. Prosjekteringsverktøy'!B153=Utelukk!$A$3,"",IF(F150&lt;&gt;"",F150,IF(J150&lt;&gt;0,J150&amp;IF(I150&lt;&gt;0,", ","")&amp;I150&amp;IF(H150&lt;&gt;0,", adr. ","")&amp;H150,I150&amp;IF(H150&lt;&gt;0,", adr. ","")&amp;H150)))</f>
        <v/>
      </c>
      <c r="F150" s="154"/>
      <c r="G150" s="154"/>
      <c r="H150" s="162"/>
      <c r="I150" s="80"/>
      <c r="J150" s="80"/>
      <c r="K150" s="78" t="str">
        <f>IF(AND('1. Prosjekteringsverktøy'!$E153="",'1. Prosjekteringsverktøy'!$F153=""),"",IF(AND('1. Prosjekteringsverktøy'!$F153&lt;&gt;0,'1. Prosjekteringsverktøy'!$E153=""),VLOOKUP('1. Prosjekteringsverktøy'!$F153,'Dim, min og maks'!$A$2:$E$54,2,FALSE),IF('1. Prosjekteringsverktøy'!$E153="","",ROUND('1. Prosjekteringsverktøy'!$E153,0))))</f>
        <v/>
      </c>
      <c r="L150" s="79" t="str">
        <f>IFERROR(IF('1. Prosjekteringsverktøy'!$K153&lt;&gt;"",'1. Prosjekteringsverktøy'!$K153,'1. Prosjekteringsverktøy'!$J153),"Feil med Vmin")</f>
        <v/>
      </c>
      <c r="M150" s="91" t="str">
        <f>IF(OR($K150="",$O150="",O150="Bruk rektangulært"),"",($K150/(VLOOKUP($O150,'Dim, min og maks'!$A$2:$E$54,2,FALSE))))</f>
        <v/>
      </c>
      <c r="N150" s="91" t="str">
        <f>IFERROR(IF(OR($L150="",$O150=""),"",($L150/(VLOOKUP($O150,'Dim, min og maks'!$A$2:$E$54,2,FALSE)))),"")</f>
        <v/>
      </c>
      <c r="O150" s="92" t="str">
        <f>IF('1. Prosjekteringsverktøy'!G153&lt;&gt;0,'1. Prosjekteringsverktøy'!G153,IF('1. Prosjekteringsverktøy'!$F153="","",'1. Prosjekteringsverktøy'!$F153))</f>
        <v/>
      </c>
      <c r="P150" s="78" t="str">
        <f>IFERROR(IF($Q150&lt;&gt;0,$Q150,IF(OR($J150="",$O150=""),"",IF($J150=Motortype!$A$2,VLOOKUP($O150,Artikler!$B$1:$C$10,2,FALSE),IF($J150=Motortype!$A$3,VLOOKUP($O150,Artikler!$B$11:$C$19,2,FALSE),IF($J150=Motortype!$A$5,VLOOKUP($O150,Artikler!$B$20:$C$28,2,FALSE),IF($J150=Motortype!$A$4,VLOOKUP($O150,Artikler!$B$29:$C$37,2,FALSE),IF($J150=Motortype!$A$9,VLOOKUP($O150,Artikler!$B$38:$C$46,2,FALSE),IF($J150=Motortype!$A$8,VLOOKUP($O150,Artikler!$B$47:$C$55,2,FALSE),IF($J150=Motortype!$A$7,VLOOKUP($O150,Artikler!$B$56:$C$64,2,FALSE),IF($J150=Motortype!$A$6,VLOOKUP($O150,Artikler!$B$65:$C$73,2,FALSE),IF($J150=Motortype!$A$10,VLOOKUP($O150,Artikler!$B$74:$C$82,2,FALSE),IF($J150=Motortype!$A$11,VLOOKUP($O150,Artikler!$B$83:$C$91,2,FALSE),IF($J150=Motortype!$A$14,VLOOKUP($O150,Artikler!$B$92:$C$100,2,FALSE),IF($J150=Motortype!$A$13,VLOOKUP($O150,Artikler!$B$101:$C$109,2,FALSE),IF($J150=Motortype!$A$15,VLOOKUP($O150,Artikler!$B$110:$C$117,2,FALSE),IF($J150=Motortype!$A$12,VLOOKUP($O150,Artikler!$B$118:$C$126,2,FALSE),IF($J150=Motortype!$A$16,VLOOKUP('3. Bestillingsskjema'!$O150,Artikler!$B$127:$D$134,2,FALSE),"Feil motortype"))))))))))))))))),"Overstyr art.nr")</f>
        <v/>
      </c>
      <c r="Q150" s="80"/>
      <c r="R150" s="78" t="str">
        <f>IF('1. Prosjekteringsverktøy'!B153=Utelukk!$A$3,"",IF(AND(K150="",L150=""),"",IF($K150="","Vmin "&amp;ROUND($L150,0)&amp;" m³/h","Vmaks "&amp;ROUND($K150,0)&amp;IF($L150=""," m³/h",", Vmin "&amp;ROUND($L150,0)&amp;" m³/h"))))</f>
        <v/>
      </c>
      <c r="S150" s="78" t="str">
        <f>IF('1. Prosjekteringsverktøy'!B153=Utelukk!$A$3,"",IF(Q150&lt;&gt;"",IF($P150="","","Artikkelnr: "&amp;$P150&amp;"     Spjeld dim "&amp;$O150),IF($P150="","","Artikkelnr: "&amp;$P150&amp;"     Spjeld dim Ø"&amp;$O150)))</f>
        <v/>
      </c>
    </row>
    <row r="151" spans="1:19" ht="15.6" x14ac:dyDescent="0.3">
      <c r="A151" s="246"/>
      <c r="B151" s="157"/>
      <c r="C151" s="210" t="str">
        <f>IF('1. Prosjekteringsverktøy'!B154=Utelukk!$A$3,"",IF('1. Prosjekteringsverktøy'!$C154="","",'1. Prosjekteringsverktøy'!$C154))</f>
        <v/>
      </c>
      <c r="D151" s="78" t="str">
        <f>IF('1. Prosjekteringsverktøy'!B154=Utelukk!$A$3,"",IF('1. Prosjekteringsverktøy'!$D154="","",'1. Prosjekteringsverktøy'!$D154))</f>
        <v/>
      </c>
      <c r="E151" s="78" t="str">
        <f>IF('1. Prosjekteringsverktøy'!B154=Utelukk!$A$3,"",IF(F151&lt;&gt;"",F151,IF(J151&lt;&gt;0,J151&amp;IF(I151&lt;&gt;0,", ","")&amp;I151&amp;IF(H151&lt;&gt;0,", adr. ","")&amp;H151,I151&amp;IF(H151&lt;&gt;0,", adr. ","")&amp;H151)))</f>
        <v/>
      </c>
      <c r="F151" s="154"/>
      <c r="G151" s="154"/>
      <c r="H151" s="162"/>
      <c r="I151" s="80"/>
      <c r="J151" s="80"/>
      <c r="K151" s="78" t="str">
        <f>IF(AND('1. Prosjekteringsverktøy'!$E154="",'1. Prosjekteringsverktøy'!$F154=""),"",IF(AND('1. Prosjekteringsverktøy'!$F154&lt;&gt;0,'1. Prosjekteringsverktøy'!$E154=""),VLOOKUP('1. Prosjekteringsverktøy'!$F154,'Dim, min og maks'!$A$2:$E$54,2,FALSE),IF('1. Prosjekteringsverktøy'!$E154="","",ROUND('1. Prosjekteringsverktøy'!$E154,0))))</f>
        <v/>
      </c>
      <c r="L151" s="79" t="str">
        <f>IFERROR(IF('1. Prosjekteringsverktøy'!$K154&lt;&gt;"",'1. Prosjekteringsverktøy'!$K154,'1. Prosjekteringsverktøy'!$J154),"Feil med Vmin")</f>
        <v/>
      </c>
      <c r="M151" s="91" t="str">
        <f>IF(OR($K151="",$O151="",O151="Bruk rektangulært"),"",($K151/(VLOOKUP($O151,'Dim, min og maks'!$A$2:$E$54,2,FALSE))))</f>
        <v/>
      </c>
      <c r="N151" s="91" t="str">
        <f>IFERROR(IF(OR($L151="",$O151=""),"",($L151/(VLOOKUP($O151,'Dim, min og maks'!$A$2:$E$54,2,FALSE)))),"")</f>
        <v/>
      </c>
      <c r="O151" s="92" t="str">
        <f>IF('1. Prosjekteringsverktøy'!G154&lt;&gt;0,'1. Prosjekteringsverktøy'!G154,IF('1. Prosjekteringsverktøy'!$F154="","",'1. Prosjekteringsverktøy'!$F154))</f>
        <v/>
      </c>
      <c r="P151" s="78" t="str">
        <f>IFERROR(IF($Q151&lt;&gt;0,$Q151,IF(OR($J151="",$O151=""),"",IF($J151=Motortype!$A$2,VLOOKUP($O151,Artikler!$B$1:$C$10,2,FALSE),IF($J151=Motortype!$A$3,VLOOKUP($O151,Artikler!$B$11:$C$19,2,FALSE),IF($J151=Motortype!$A$5,VLOOKUP($O151,Artikler!$B$20:$C$28,2,FALSE),IF($J151=Motortype!$A$4,VLOOKUP($O151,Artikler!$B$29:$C$37,2,FALSE),IF($J151=Motortype!$A$9,VLOOKUP($O151,Artikler!$B$38:$C$46,2,FALSE),IF($J151=Motortype!$A$8,VLOOKUP($O151,Artikler!$B$47:$C$55,2,FALSE),IF($J151=Motortype!$A$7,VLOOKUP($O151,Artikler!$B$56:$C$64,2,FALSE),IF($J151=Motortype!$A$6,VLOOKUP($O151,Artikler!$B$65:$C$73,2,FALSE),IF($J151=Motortype!$A$10,VLOOKUP($O151,Artikler!$B$74:$C$82,2,FALSE),IF($J151=Motortype!$A$11,VLOOKUP($O151,Artikler!$B$83:$C$91,2,FALSE),IF($J151=Motortype!$A$14,VLOOKUP($O151,Artikler!$B$92:$C$100,2,FALSE),IF($J151=Motortype!$A$13,VLOOKUP($O151,Artikler!$B$101:$C$109,2,FALSE),IF($J151=Motortype!$A$15,VLOOKUP($O151,Artikler!$B$110:$C$117,2,FALSE),IF($J151=Motortype!$A$12,VLOOKUP($O151,Artikler!$B$118:$C$126,2,FALSE),IF($J151=Motortype!$A$16,VLOOKUP('3. Bestillingsskjema'!$O151,Artikler!$B$127:$D$134,2,FALSE),"Feil motortype"))))))))))))))))),"Overstyr art.nr")</f>
        <v/>
      </c>
      <c r="Q151" s="80"/>
      <c r="R151" s="78" t="str">
        <f>IF('1. Prosjekteringsverktøy'!B154=Utelukk!$A$3,"",IF(AND(K151="",L151=""),"",IF($K151="","Vmin "&amp;ROUND($L151,0)&amp;" m³/h","Vmaks "&amp;ROUND($K151,0)&amp;IF($L151=""," m³/h",", Vmin "&amp;ROUND($L151,0)&amp;" m³/h"))))</f>
        <v/>
      </c>
      <c r="S151" s="78" t="str">
        <f>IF('1. Prosjekteringsverktøy'!B154=Utelukk!$A$3,"",IF(Q151&lt;&gt;"",IF($P151="","","Artikkelnr: "&amp;$P151&amp;"     Spjeld dim "&amp;$O151),IF($P151="","","Artikkelnr: "&amp;$P151&amp;"     Spjeld dim Ø"&amp;$O151)))</f>
        <v/>
      </c>
    </row>
    <row r="152" spans="1:19" ht="15.6" x14ac:dyDescent="0.3">
      <c r="A152" s="246"/>
      <c r="B152" s="157"/>
      <c r="C152" s="210" t="str">
        <f>IF('1. Prosjekteringsverktøy'!B155=Utelukk!$A$3,"",IF('1. Prosjekteringsverktøy'!$C155="","",'1. Prosjekteringsverktøy'!$C155))</f>
        <v/>
      </c>
      <c r="D152" s="78" t="str">
        <f>IF('1. Prosjekteringsverktøy'!B155=Utelukk!$A$3,"",IF('1. Prosjekteringsverktøy'!$D155="","",'1. Prosjekteringsverktøy'!$D155))</f>
        <v/>
      </c>
      <c r="E152" s="78" t="str">
        <f>IF('1. Prosjekteringsverktøy'!B155=Utelukk!$A$3,"",IF(F152&lt;&gt;"",F152,IF(J152&lt;&gt;0,J152&amp;IF(I152&lt;&gt;0,", ","")&amp;I152&amp;IF(H152&lt;&gt;0,", adr. ","")&amp;H152,I152&amp;IF(H152&lt;&gt;0,", adr. ","")&amp;H152)))</f>
        <v/>
      </c>
      <c r="F152" s="154"/>
      <c r="G152" s="154"/>
      <c r="H152" s="162"/>
      <c r="I152" s="80"/>
      <c r="J152" s="80"/>
      <c r="K152" s="78" t="str">
        <f>IF(AND('1. Prosjekteringsverktøy'!$E155="",'1. Prosjekteringsverktøy'!$F155=""),"",IF(AND('1. Prosjekteringsverktøy'!$F155&lt;&gt;0,'1. Prosjekteringsverktøy'!$E155=""),VLOOKUP('1. Prosjekteringsverktøy'!$F155,'Dim, min og maks'!$A$2:$E$54,2,FALSE),IF('1. Prosjekteringsverktøy'!$E155="","",ROUND('1. Prosjekteringsverktøy'!$E155,0))))</f>
        <v/>
      </c>
      <c r="L152" s="79" t="str">
        <f>IFERROR(IF('1. Prosjekteringsverktøy'!$K155&lt;&gt;"",'1. Prosjekteringsverktøy'!$K155,'1. Prosjekteringsverktøy'!$J155),"Feil med Vmin")</f>
        <v/>
      </c>
      <c r="M152" s="91" t="str">
        <f>IF(OR($K152="",$O152="",O152="Bruk rektangulært"),"",($K152/(VLOOKUP($O152,'Dim, min og maks'!$A$2:$E$54,2,FALSE))))</f>
        <v/>
      </c>
      <c r="N152" s="91" t="str">
        <f>IFERROR(IF(OR($L152="",$O152=""),"",($L152/(VLOOKUP($O152,'Dim, min og maks'!$A$2:$E$54,2,FALSE)))),"")</f>
        <v/>
      </c>
      <c r="O152" s="92" t="str">
        <f>IF('1. Prosjekteringsverktøy'!G155&lt;&gt;0,'1. Prosjekteringsverktøy'!G155,IF('1. Prosjekteringsverktøy'!$F155="","",'1. Prosjekteringsverktøy'!$F155))</f>
        <v/>
      </c>
      <c r="P152" s="78" t="str">
        <f>IFERROR(IF($Q152&lt;&gt;0,$Q152,IF(OR($J152="",$O152=""),"",IF($J152=Motortype!$A$2,VLOOKUP($O152,Artikler!$B$1:$C$10,2,FALSE),IF($J152=Motortype!$A$3,VLOOKUP($O152,Artikler!$B$11:$C$19,2,FALSE),IF($J152=Motortype!$A$5,VLOOKUP($O152,Artikler!$B$20:$C$28,2,FALSE),IF($J152=Motortype!$A$4,VLOOKUP($O152,Artikler!$B$29:$C$37,2,FALSE),IF($J152=Motortype!$A$9,VLOOKUP($O152,Artikler!$B$38:$C$46,2,FALSE),IF($J152=Motortype!$A$8,VLOOKUP($O152,Artikler!$B$47:$C$55,2,FALSE),IF($J152=Motortype!$A$7,VLOOKUP($O152,Artikler!$B$56:$C$64,2,FALSE),IF($J152=Motortype!$A$6,VLOOKUP($O152,Artikler!$B$65:$C$73,2,FALSE),IF($J152=Motortype!$A$10,VLOOKUP($O152,Artikler!$B$74:$C$82,2,FALSE),IF($J152=Motortype!$A$11,VLOOKUP($O152,Artikler!$B$83:$C$91,2,FALSE),IF($J152=Motortype!$A$14,VLOOKUP($O152,Artikler!$B$92:$C$100,2,FALSE),IF($J152=Motortype!$A$13,VLOOKUP($O152,Artikler!$B$101:$C$109,2,FALSE),IF($J152=Motortype!$A$15,VLOOKUP($O152,Artikler!$B$110:$C$117,2,FALSE),IF($J152=Motortype!$A$12,VLOOKUP($O152,Artikler!$B$118:$C$126,2,FALSE),IF($J152=Motortype!$A$16,VLOOKUP('3. Bestillingsskjema'!$O152,Artikler!$B$127:$D$134,2,FALSE),"Feil motortype"))))))))))))))))),"Overstyr art.nr")</f>
        <v/>
      </c>
      <c r="Q152" s="80"/>
      <c r="R152" s="78" t="str">
        <f>IF('1. Prosjekteringsverktøy'!B155=Utelukk!$A$3,"",IF(AND(K152="",L152=""),"",IF($K152="","Vmin "&amp;ROUND($L152,0)&amp;" m³/h","Vmaks "&amp;ROUND($K152,0)&amp;IF($L152=""," m³/h",", Vmin "&amp;ROUND($L152,0)&amp;" m³/h"))))</f>
        <v/>
      </c>
      <c r="S152" s="78" t="str">
        <f>IF('1. Prosjekteringsverktøy'!B155=Utelukk!$A$3,"",IF(Q152&lt;&gt;"",IF($P152="","","Artikkelnr: "&amp;$P152&amp;"     Spjeld dim "&amp;$O152),IF($P152="","","Artikkelnr: "&amp;$P152&amp;"     Spjeld dim Ø"&amp;$O152)))</f>
        <v/>
      </c>
    </row>
    <row r="153" spans="1:19" ht="15.6" x14ac:dyDescent="0.3">
      <c r="A153" s="246"/>
      <c r="B153" s="157"/>
      <c r="C153" s="210" t="str">
        <f>IF('1. Prosjekteringsverktøy'!B156=Utelukk!$A$3,"",IF('1. Prosjekteringsverktøy'!$C156="","",'1. Prosjekteringsverktøy'!$C156))</f>
        <v/>
      </c>
      <c r="D153" s="78" t="str">
        <f>IF('1. Prosjekteringsverktøy'!B156=Utelukk!$A$3,"",IF('1. Prosjekteringsverktøy'!$D156="","",'1. Prosjekteringsverktøy'!$D156))</f>
        <v/>
      </c>
      <c r="E153" s="78" t="str">
        <f>IF('1. Prosjekteringsverktøy'!B156=Utelukk!$A$3,"",IF(F153&lt;&gt;"",F153,IF(J153&lt;&gt;0,J153&amp;IF(I153&lt;&gt;0,", ","")&amp;I153&amp;IF(H153&lt;&gt;0,", adr. ","")&amp;H153,I153&amp;IF(H153&lt;&gt;0,", adr. ","")&amp;H153)))</f>
        <v/>
      </c>
      <c r="F153" s="154"/>
      <c r="G153" s="154"/>
      <c r="H153" s="162"/>
      <c r="I153" s="80"/>
      <c r="J153" s="80"/>
      <c r="K153" s="78" t="str">
        <f>IF(AND('1. Prosjekteringsverktøy'!$E156="",'1. Prosjekteringsverktøy'!$F156=""),"",IF(AND('1. Prosjekteringsverktøy'!$F156&lt;&gt;0,'1. Prosjekteringsverktøy'!$E156=""),VLOOKUP('1. Prosjekteringsverktøy'!$F156,'Dim, min og maks'!$A$2:$E$54,2,FALSE),IF('1. Prosjekteringsverktøy'!$E156="","",ROUND('1. Prosjekteringsverktøy'!$E156,0))))</f>
        <v/>
      </c>
      <c r="L153" s="79" t="str">
        <f>IFERROR(IF('1. Prosjekteringsverktøy'!$K156&lt;&gt;"",'1. Prosjekteringsverktøy'!$K156,'1. Prosjekteringsverktøy'!$J156),"Feil med Vmin")</f>
        <v/>
      </c>
      <c r="M153" s="91" t="str">
        <f>IF(OR($K153="",$O153="",O153="Bruk rektangulært"),"",($K153/(VLOOKUP($O153,'Dim, min og maks'!$A$2:$E$54,2,FALSE))))</f>
        <v/>
      </c>
      <c r="N153" s="91" t="str">
        <f>IFERROR(IF(OR($L153="",$O153=""),"",($L153/(VLOOKUP($O153,'Dim, min og maks'!$A$2:$E$54,2,FALSE)))),"")</f>
        <v/>
      </c>
      <c r="O153" s="92" t="str">
        <f>IF('1. Prosjekteringsverktøy'!G156&lt;&gt;0,'1. Prosjekteringsverktøy'!G156,IF('1. Prosjekteringsverktøy'!$F156="","",'1. Prosjekteringsverktøy'!$F156))</f>
        <v/>
      </c>
      <c r="P153" s="78" t="str">
        <f>IFERROR(IF($Q153&lt;&gt;0,$Q153,IF(OR($J153="",$O153=""),"",IF($J153=Motortype!$A$2,VLOOKUP($O153,Artikler!$B$1:$C$10,2,FALSE),IF($J153=Motortype!$A$3,VLOOKUP($O153,Artikler!$B$11:$C$19,2,FALSE),IF($J153=Motortype!$A$5,VLOOKUP($O153,Artikler!$B$20:$C$28,2,FALSE),IF($J153=Motortype!$A$4,VLOOKUP($O153,Artikler!$B$29:$C$37,2,FALSE),IF($J153=Motortype!$A$9,VLOOKUP($O153,Artikler!$B$38:$C$46,2,FALSE),IF($J153=Motortype!$A$8,VLOOKUP($O153,Artikler!$B$47:$C$55,2,FALSE),IF($J153=Motortype!$A$7,VLOOKUP($O153,Artikler!$B$56:$C$64,2,FALSE),IF($J153=Motortype!$A$6,VLOOKUP($O153,Artikler!$B$65:$C$73,2,FALSE),IF($J153=Motortype!$A$10,VLOOKUP($O153,Artikler!$B$74:$C$82,2,FALSE),IF($J153=Motortype!$A$11,VLOOKUP($O153,Artikler!$B$83:$C$91,2,FALSE),IF($J153=Motortype!$A$14,VLOOKUP($O153,Artikler!$B$92:$C$100,2,FALSE),IF($J153=Motortype!$A$13,VLOOKUP($O153,Artikler!$B$101:$C$109,2,FALSE),IF($J153=Motortype!$A$15,VLOOKUP($O153,Artikler!$B$110:$C$117,2,FALSE),IF($J153=Motortype!$A$12,VLOOKUP($O153,Artikler!$B$118:$C$126,2,FALSE),IF($J153=Motortype!$A$16,VLOOKUP('3. Bestillingsskjema'!$O153,Artikler!$B$127:$D$134,2,FALSE),"Feil motortype"))))))))))))))))),"Overstyr art.nr")</f>
        <v/>
      </c>
      <c r="Q153" s="80"/>
      <c r="R153" s="78" t="str">
        <f>IF('1. Prosjekteringsverktøy'!B156=Utelukk!$A$3,"",IF(AND(K153="",L153=""),"",IF($K153="","Vmin "&amp;ROUND($L153,0)&amp;" m³/h","Vmaks "&amp;ROUND($K153,0)&amp;IF($L153=""," m³/h",", Vmin "&amp;ROUND($L153,0)&amp;" m³/h"))))</f>
        <v/>
      </c>
      <c r="S153" s="78" t="str">
        <f>IF('1. Prosjekteringsverktøy'!B156=Utelukk!$A$3,"",IF(Q153&lt;&gt;"",IF($P153="","","Artikkelnr: "&amp;$P153&amp;"     Spjeld dim "&amp;$O153),IF($P153="","","Artikkelnr: "&amp;$P153&amp;"     Spjeld dim Ø"&amp;$O153)))</f>
        <v/>
      </c>
    </row>
    <row r="154" spans="1:19" ht="15.6" x14ac:dyDescent="0.3">
      <c r="A154" s="246"/>
      <c r="B154" s="157"/>
      <c r="C154" s="210" t="str">
        <f>IF('1. Prosjekteringsverktøy'!B157=Utelukk!$A$3,"",IF('1. Prosjekteringsverktøy'!$C157="","",'1. Prosjekteringsverktøy'!$C157))</f>
        <v/>
      </c>
      <c r="D154" s="78" t="str">
        <f>IF('1. Prosjekteringsverktøy'!B157=Utelukk!$A$3,"",IF('1. Prosjekteringsverktøy'!$D157="","",'1. Prosjekteringsverktøy'!$D157))</f>
        <v/>
      </c>
      <c r="E154" s="78" t="str">
        <f>IF('1. Prosjekteringsverktøy'!B157=Utelukk!$A$3,"",IF(F154&lt;&gt;"",F154,IF(J154&lt;&gt;0,J154&amp;IF(I154&lt;&gt;0,", ","")&amp;I154&amp;IF(H154&lt;&gt;0,", adr. ","")&amp;H154,I154&amp;IF(H154&lt;&gt;0,", adr. ","")&amp;H154)))</f>
        <v/>
      </c>
      <c r="F154" s="154"/>
      <c r="G154" s="154"/>
      <c r="H154" s="162"/>
      <c r="I154" s="80"/>
      <c r="J154" s="80"/>
      <c r="K154" s="78" t="str">
        <f>IF(AND('1. Prosjekteringsverktøy'!$E157="",'1. Prosjekteringsverktøy'!$F157=""),"",IF(AND('1. Prosjekteringsverktøy'!$F157&lt;&gt;0,'1. Prosjekteringsverktøy'!$E157=""),VLOOKUP('1. Prosjekteringsverktøy'!$F157,'Dim, min og maks'!$A$2:$E$54,2,FALSE),IF('1. Prosjekteringsverktøy'!$E157="","",ROUND('1. Prosjekteringsverktøy'!$E157,0))))</f>
        <v/>
      </c>
      <c r="L154" s="79" t="str">
        <f>IFERROR(IF('1. Prosjekteringsverktøy'!$K157&lt;&gt;"",'1. Prosjekteringsverktøy'!$K157,'1. Prosjekteringsverktøy'!$J157),"Feil med Vmin")</f>
        <v/>
      </c>
      <c r="M154" s="91" t="str">
        <f>IF(OR($K154="",$O154="",O154="Bruk rektangulært"),"",($K154/(VLOOKUP($O154,'Dim, min og maks'!$A$2:$E$54,2,FALSE))))</f>
        <v/>
      </c>
      <c r="N154" s="91" t="str">
        <f>IFERROR(IF(OR($L154="",$O154=""),"",($L154/(VLOOKUP($O154,'Dim, min og maks'!$A$2:$E$54,2,FALSE)))),"")</f>
        <v/>
      </c>
      <c r="O154" s="92" t="str">
        <f>IF('1. Prosjekteringsverktøy'!G157&lt;&gt;0,'1. Prosjekteringsverktøy'!G157,IF('1. Prosjekteringsverktøy'!$F157="","",'1. Prosjekteringsverktøy'!$F157))</f>
        <v/>
      </c>
      <c r="P154" s="78" t="str">
        <f>IFERROR(IF($Q154&lt;&gt;0,$Q154,IF(OR($J154="",$O154=""),"",IF($J154=Motortype!$A$2,VLOOKUP($O154,Artikler!$B$1:$C$10,2,FALSE),IF($J154=Motortype!$A$3,VLOOKUP($O154,Artikler!$B$11:$C$19,2,FALSE),IF($J154=Motortype!$A$5,VLOOKUP($O154,Artikler!$B$20:$C$28,2,FALSE),IF($J154=Motortype!$A$4,VLOOKUP($O154,Artikler!$B$29:$C$37,2,FALSE),IF($J154=Motortype!$A$9,VLOOKUP($O154,Artikler!$B$38:$C$46,2,FALSE),IF($J154=Motortype!$A$8,VLOOKUP($O154,Artikler!$B$47:$C$55,2,FALSE),IF($J154=Motortype!$A$7,VLOOKUP($O154,Artikler!$B$56:$C$64,2,FALSE),IF($J154=Motortype!$A$6,VLOOKUP($O154,Artikler!$B$65:$C$73,2,FALSE),IF($J154=Motortype!$A$10,VLOOKUP($O154,Artikler!$B$74:$C$82,2,FALSE),IF($J154=Motortype!$A$11,VLOOKUP($O154,Artikler!$B$83:$C$91,2,FALSE),IF($J154=Motortype!$A$14,VLOOKUP($O154,Artikler!$B$92:$C$100,2,FALSE),IF($J154=Motortype!$A$13,VLOOKUP($O154,Artikler!$B$101:$C$109,2,FALSE),IF($J154=Motortype!$A$15,VLOOKUP($O154,Artikler!$B$110:$C$117,2,FALSE),IF($J154=Motortype!$A$12,VLOOKUP($O154,Artikler!$B$118:$C$126,2,FALSE),IF($J154=Motortype!$A$16,VLOOKUP('3. Bestillingsskjema'!$O154,Artikler!$B$127:$D$134,2,FALSE),"Feil motortype"))))))))))))))))),"Overstyr art.nr")</f>
        <v/>
      </c>
      <c r="Q154" s="80"/>
      <c r="R154" s="78" t="str">
        <f>IF('1. Prosjekteringsverktøy'!B157=Utelukk!$A$3,"",IF(AND(K154="",L154=""),"",IF($K154="","Vmin "&amp;ROUND($L154,0)&amp;" m³/h","Vmaks "&amp;ROUND($K154,0)&amp;IF($L154=""," m³/h",", Vmin "&amp;ROUND($L154,0)&amp;" m³/h"))))</f>
        <v/>
      </c>
      <c r="S154" s="78" t="str">
        <f>IF('1. Prosjekteringsverktøy'!B157=Utelukk!$A$3,"",IF(Q154&lt;&gt;"",IF($P154="","","Artikkelnr: "&amp;$P154&amp;"     Spjeld dim "&amp;$O154),IF($P154="","","Artikkelnr: "&amp;$P154&amp;"     Spjeld dim Ø"&amp;$O154)))</f>
        <v/>
      </c>
    </row>
    <row r="155" spans="1:19" ht="15.6" x14ac:dyDescent="0.3">
      <c r="A155" s="266" t="s">
        <v>341</v>
      </c>
      <c r="B155" s="157"/>
      <c r="C155" s="210" t="str">
        <f>IF('1. Prosjekteringsverktøy'!B158=Utelukk!$A$3,"",IF('1. Prosjekteringsverktøy'!$C158="","",'1. Prosjekteringsverktøy'!$C158))</f>
        <v/>
      </c>
      <c r="D155" s="78" t="str">
        <f>IF('1. Prosjekteringsverktøy'!B158=Utelukk!$A$3,"",IF('1. Prosjekteringsverktøy'!$D158="","",'1. Prosjekteringsverktøy'!$D158))</f>
        <v/>
      </c>
      <c r="E155" s="78" t="str">
        <f>IF('1. Prosjekteringsverktøy'!B158=Utelukk!$A$3,"",IF(F155&lt;&gt;"",F155,IF(J155&lt;&gt;0,J155&amp;IF(I155&lt;&gt;0,", ","")&amp;I155&amp;IF(H155&lt;&gt;0,", adr. ","")&amp;H155,I155&amp;IF(H155&lt;&gt;0,", adr. ","")&amp;H155)))</f>
        <v/>
      </c>
      <c r="F155" s="154"/>
      <c r="G155" s="154"/>
      <c r="H155" s="162"/>
      <c r="I155" s="80"/>
      <c r="J155" s="80"/>
      <c r="K155" s="78" t="str">
        <f>IF(AND('1. Prosjekteringsverktøy'!$E158="",'1. Prosjekteringsverktøy'!$F158=""),"",IF(AND('1. Prosjekteringsverktøy'!$F158&lt;&gt;0,'1. Prosjekteringsverktøy'!$E158=""),VLOOKUP('1. Prosjekteringsverktøy'!$F158,'Dim, min og maks'!$A$2:$E$54,2,FALSE),IF('1. Prosjekteringsverktøy'!$E158="","",ROUND('1. Prosjekteringsverktøy'!$E158,0))))</f>
        <v/>
      </c>
      <c r="L155" s="79" t="str">
        <f>IFERROR(IF('1. Prosjekteringsverktøy'!$K158&lt;&gt;"",'1. Prosjekteringsverktøy'!$K158,'1. Prosjekteringsverktøy'!$J158),"Feil med Vmin")</f>
        <v/>
      </c>
      <c r="M155" s="91" t="str">
        <f>IF(OR($K155="",$O155="",O155="Bruk rektangulært"),"",($K155/(VLOOKUP($O155,'Dim, min og maks'!$A$2:$E$54,2,FALSE))))</f>
        <v/>
      </c>
      <c r="N155" s="91" t="str">
        <f>IFERROR(IF(OR($L155="",$O155=""),"",($L155/(VLOOKUP($O155,'Dim, min og maks'!$A$2:$E$54,2,FALSE)))),"")</f>
        <v/>
      </c>
      <c r="O155" s="92" t="str">
        <f>IF('1. Prosjekteringsverktøy'!G158&lt;&gt;0,'1. Prosjekteringsverktøy'!G158,IF('1. Prosjekteringsverktøy'!$F158="","",'1. Prosjekteringsverktøy'!$F158))</f>
        <v/>
      </c>
      <c r="P155" s="78" t="str">
        <f>IFERROR(IF($Q155&lt;&gt;0,$Q155,IF(OR($J155="",$O155=""),"",IF($J155=Motortype!$A$2,VLOOKUP($O155,Artikler!$B$1:$C$10,2,FALSE),IF($J155=Motortype!$A$3,VLOOKUP($O155,Artikler!$B$11:$C$19,2,FALSE),IF($J155=Motortype!$A$5,VLOOKUP($O155,Artikler!$B$20:$C$28,2,FALSE),IF($J155=Motortype!$A$4,VLOOKUP($O155,Artikler!$B$29:$C$37,2,FALSE),IF($J155=Motortype!$A$9,VLOOKUP($O155,Artikler!$B$38:$C$46,2,FALSE),IF($J155=Motortype!$A$8,VLOOKUP($O155,Artikler!$B$47:$C$55,2,FALSE),IF($J155=Motortype!$A$7,VLOOKUP($O155,Artikler!$B$56:$C$64,2,FALSE),IF($J155=Motortype!$A$6,VLOOKUP($O155,Artikler!$B$65:$C$73,2,FALSE),IF($J155=Motortype!$A$10,VLOOKUP($O155,Artikler!$B$74:$C$82,2,FALSE),IF($J155=Motortype!$A$11,VLOOKUP($O155,Artikler!$B$83:$C$91,2,FALSE),IF($J155=Motortype!$A$14,VLOOKUP($O155,Artikler!$B$92:$C$100,2,FALSE),IF($J155=Motortype!$A$13,VLOOKUP($O155,Artikler!$B$101:$C$109,2,FALSE),IF($J155=Motortype!$A$15,VLOOKUP($O155,Artikler!$B$110:$C$117,2,FALSE),IF($J155=Motortype!$A$12,VLOOKUP($O155,Artikler!$B$118:$C$126,2,FALSE),IF($J155=Motortype!$A$16,VLOOKUP('3. Bestillingsskjema'!$O155,Artikler!$B$127:$D$134,2,FALSE),"Feil motortype"))))))))))))))))),"Overstyr art.nr")</f>
        <v/>
      </c>
      <c r="Q155" s="80"/>
      <c r="R155" s="78" t="str">
        <f>IF('1. Prosjekteringsverktøy'!B158=Utelukk!$A$3,"",IF(AND(K155="",L155=""),"",IF($K155="","Vmin "&amp;ROUND($L155,0)&amp;" m³/h","Vmaks "&amp;ROUND($K155,0)&amp;IF($L155=""," m³/h",", Vmin "&amp;ROUND($L155,0)&amp;" m³/h"))))</f>
        <v/>
      </c>
      <c r="S155" s="78" t="str">
        <f>IF('1. Prosjekteringsverktøy'!B158=Utelukk!$A$3,"",IF(Q155&lt;&gt;"",IF($P155="","","Artikkelnr: "&amp;$P155&amp;"     Spjeld dim "&amp;$O155),IF($P155="","","Artikkelnr: "&amp;$P155&amp;"     Spjeld dim Ø"&amp;$O155)))</f>
        <v/>
      </c>
    </row>
    <row r="156" spans="1:19" ht="15.6" x14ac:dyDescent="0.3">
      <c r="A156" s="267"/>
      <c r="B156" s="157"/>
      <c r="C156" s="210" t="str">
        <f>IF('1. Prosjekteringsverktøy'!B159=Utelukk!$A$3,"",IF('1. Prosjekteringsverktøy'!$C159="","",'1. Prosjekteringsverktøy'!$C159))</f>
        <v/>
      </c>
      <c r="D156" s="78" t="str">
        <f>IF('1. Prosjekteringsverktøy'!B159=Utelukk!$A$3,"",IF('1. Prosjekteringsverktøy'!$D159="","",'1. Prosjekteringsverktøy'!$D159))</f>
        <v/>
      </c>
      <c r="E156" s="78" t="str">
        <f>IF('1. Prosjekteringsverktøy'!B159=Utelukk!$A$3,"",IF(F156&lt;&gt;"",F156,IF(J156&lt;&gt;0,J156&amp;IF(I156&lt;&gt;0,", ","")&amp;I156&amp;IF(H156&lt;&gt;0,", adr. ","")&amp;H156,I156&amp;IF(H156&lt;&gt;0,", adr. ","")&amp;H156)))</f>
        <v/>
      </c>
      <c r="F156" s="154"/>
      <c r="G156" s="154"/>
      <c r="H156" s="162"/>
      <c r="I156" s="80"/>
      <c r="J156" s="80"/>
      <c r="K156" s="78" t="str">
        <f>IF(AND('1. Prosjekteringsverktøy'!$E159="",'1. Prosjekteringsverktøy'!$F159=""),"",IF(AND('1. Prosjekteringsverktøy'!$F159&lt;&gt;0,'1. Prosjekteringsverktøy'!$E159=""),VLOOKUP('1. Prosjekteringsverktøy'!$F159,'Dim, min og maks'!$A$2:$E$54,2,FALSE),IF('1. Prosjekteringsverktøy'!$E159="","",ROUND('1. Prosjekteringsverktøy'!$E159,0))))</f>
        <v/>
      </c>
      <c r="L156" s="79" t="str">
        <f>IFERROR(IF('1. Prosjekteringsverktøy'!$K159&lt;&gt;"",'1. Prosjekteringsverktøy'!$K159,'1. Prosjekteringsverktøy'!$J159),"Feil med Vmin")</f>
        <v/>
      </c>
      <c r="M156" s="91" t="str">
        <f>IF(OR($K156="",$O156="",O156="Bruk rektangulært"),"",($K156/(VLOOKUP($O156,'Dim, min og maks'!$A$2:$E$54,2,FALSE))))</f>
        <v/>
      </c>
      <c r="N156" s="91" t="str">
        <f>IFERROR(IF(OR($L156="",$O156=""),"",($L156/(VLOOKUP($O156,'Dim, min og maks'!$A$2:$E$54,2,FALSE)))),"")</f>
        <v/>
      </c>
      <c r="O156" s="92" t="str">
        <f>IF('1. Prosjekteringsverktøy'!G159&lt;&gt;0,'1. Prosjekteringsverktøy'!G159,IF('1. Prosjekteringsverktøy'!$F159="","",'1. Prosjekteringsverktøy'!$F159))</f>
        <v/>
      </c>
      <c r="P156" s="78" t="str">
        <f>IFERROR(IF($Q156&lt;&gt;0,$Q156,IF(OR($J156="",$O156=""),"",IF($J156=Motortype!$A$2,VLOOKUP($O156,Artikler!$B$1:$C$10,2,FALSE),IF($J156=Motortype!$A$3,VLOOKUP($O156,Artikler!$B$11:$C$19,2,FALSE),IF($J156=Motortype!$A$5,VLOOKUP($O156,Artikler!$B$20:$C$28,2,FALSE),IF($J156=Motortype!$A$4,VLOOKUP($O156,Artikler!$B$29:$C$37,2,FALSE),IF($J156=Motortype!$A$9,VLOOKUP($O156,Artikler!$B$38:$C$46,2,FALSE),IF($J156=Motortype!$A$8,VLOOKUP($O156,Artikler!$B$47:$C$55,2,FALSE),IF($J156=Motortype!$A$7,VLOOKUP($O156,Artikler!$B$56:$C$64,2,FALSE),IF($J156=Motortype!$A$6,VLOOKUP($O156,Artikler!$B$65:$C$73,2,FALSE),IF($J156=Motortype!$A$10,VLOOKUP($O156,Artikler!$B$74:$C$82,2,FALSE),IF($J156=Motortype!$A$11,VLOOKUP($O156,Artikler!$B$83:$C$91,2,FALSE),IF($J156=Motortype!$A$14,VLOOKUP($O156,Artikler!$B$92:$C$100,2,FALSE),IF($J156=Motortype!$A$13,VLOOKUP($O156,Artikler!$B$101:$C$109,2,FALSE),IF($J156=Motortype!$A$15,VLOOKUP($O156,Artikler!$B$110:$C$117,2,FALSE),IF($J156=Motortype!$A$12,VLOOKUP($O156,Artikler!$B$118:$C$126,2,FALSE),IF($J156=Motortype!$A$16,VLOOKUP('3. Bestillingsskjema'!$O156,Artikler!$B$127:$D$134,2,FALSE),"Feil motortype"))))))))))))))))),"Overstyr art.nr")</f>
        <v/>
      </c>
      <c r="Q156" s="80"/>
      <c r="R156" s="78" t="str">
        <f>IF('1. Prosjekteringsverktøy'!B159=Utelukk!$A$3,"",IF(AND(K156="",L156=""),"",IF($K156="","Vmin "&amp;ROUND($L156,0)&amp;" m³/h","Vmaks "&amp;ROUND($K156,0)&amp;IF($L156=""," m³/h",", Vmin "&amp;ROUND($L156,0)&amp;" m³/h"))))</f>
        <v/>
      </c>
      <c r="S156" s="78" t="str">
        <f>IF('1. Prosjekteringsverktøy'!B159=Utelukk!$A$3,"",IF(Q156&lt;&gt;"",IF($P156="","","Artikkelnr: "&amp;$P156&amp;"     Spjeld dim "&amp;$O156),IF($P156="","","Artikkelnr: "&amp;$P156&amp;"     Spjeld dim Ø"&amp;$O156)))</f>
        <v/>
      </c>
    </row>
    <row r="157" spans="1:19" ht="15.6" x14ac:dyDescent="0.3">
      <c r="A157" s="267"/>
      <c r="B157" s="157"/>
      <c r="C157" s="210" t="str">
        <f>IF('1. Prosjekteringsverktøy'!B160=Utelukk!$A$3,"",IF('1. Prosjekteringsverktøy'!$C160="","",'1. Prosjekteringsverktøy'!$C160))</f>
        <v/>
      </c>
      <c r="D157" s="78" t="str">
        <f>IF('1. Prosjekteringsverktøy'!B160=Utelukk!$A$3,"",IF('1. Prosjekteringsverktøy'!$D160="","",'1. Prosjekteringsverktøy'!$D160))</f>
        <v/>
      </c>
      <c r="E157" s="78" t="str">
        <f>IF('1. Prosjekteringsverktøy'!B160=Utelukk!$A$3,"",IF(F157&lt;&gt;"",F157,IF(J157&lt;&gt;0,J157&amp;IF(I157&lt;&gt;0,", ","")&amp;I157&amp;IF(H157&lt;&gt;0,", adr. ","")&amp;H157,I157&amp;IF(H157&lt;&gt;0,", adr. ","")&amp;H157)))</f>
        <v/>
      </c>
      <c r="F157" s="154"/>
      <c r="G157" s="154"/>
      <c r="H157" s="162"/>
      <c r="I157" s="80"/>
      <c r="J157" s="80"/>
      <c r="K157" s="78" t="str">
        <f>IF(AND('1. Prosjekteringsverktøy'!$E160="",'1. Prosjekteringsverktøy'!$F160=""),"",IF(AND('1. Prosjekteringsverktøy'!$F160&lt;&gt;0,'1. Prosjekteringsverktøy'!$E160=""),VLOOKUP('1. Prosjekteringsverktøy'!$F160,'Dim, min og maks'!$A$2:$E$54,2,FALSE),IF('1. Prosjekteringsverktøy'!$E160="","",ROUND('1. Prosjekteringsverktøy'!$E160,0))))</f>
        <v/>
      </c>
      <c r="L157" s="79" t="str">
        <f>IFERROR(IF('1. Prosjekteringsverktøy'!$K160&lt;&gt;"",'1. Prosjekteringsverktøy'!$K160,'1. Prosjekteringsverktøy'!$J160),"Feil med Vmin")</f>
        <v/>
      </c>
      <c r="M157" s="91" t="str">
        <f>IF(OR($K157="",$O157="",O157="Bruk rektangulært"),"",($K157/(VLOOKUP($O157,'Dim, min og maks'!$A$2:$E$54,2,FALSE))))</f>
        <v/>
      </c>
      <c r="N157" s="91" t="str">
        <f>IFERROR(IF(OR($L157="",$O157=""),"",($L157/(VLOOKUP($O157,'Dim, min og maks'!$A$2:$E$54,2,FALSE)))),"")</f>
        <v/>
      </c>
      <c r="O157" s="92" t="str">
        <f>IF('1. Prosjekteringsverktøy'!G160&lt;&gt;0,'1. Prosjekteringsverktøy'!G160,IF('1. Prosjekteringsverktøy'!$F160="","",'1. Prosjekteringsverktøy'!$F160))</f>
        <v/>
      </c>
      <c r="P157" s="78" t="str">
        <f>IFERROR(IF($Q157&lt;&gt;0,$Q157,IF(OR($J157="",$O157=""),"",IF($J157=Motortype!$A$2,VLOOKUP($O157,Artikler!$B$1:$C$10,2,FALSE),IF($J157=Motortype!$A$3,VLOOKUP($O157,Artikler!$B$11:$C$19,2,FALSE),IF($J157=Motortype!$A$5,VLOOKUP($O157,Artikler!$B$20:$C$28,2,FALSE),IF($J157=Motortype!$A$4,VLOOKUP($O157,Artikler!$B$29:$C$37,2,FALSE),IF($J157=Motortype!$A$9,VLOOKUP($O157,Artikler!$B$38:$C$46,2,FALSE),IF($J157=Motortype!$A$8,VLOOKUP($O157,Artikler!$B$47:$C$55,2,FALSE),IF($J157=Motortype!$A$7,VLOOKUP($O157,Artikler!$B$56:$C$64,2,FALSE),IF($J157=Motortype!$A$6,VLOOKUP($O157,Artikler!$B$65:$C$73,2,FALSE),IF($J157=Motortype!$A$10,VLOOKUP($O157,Artikler!$B$74:$C$82,2,FALSE),IF($J157=Motortype!$A$11,VLOOKUP($O157,Artikler!$B$83:$C$91,2,FALSE),IF($J157=Motortype!$A$14,VLOOKUP($O157,Artikler!$B$92:$C$100,2,FALSE),IF($J157=Motortype!$A$13,VLOOKUP($O157,Artikler!$B$101:$C$109,2,FALSE),IF($J157=Motortype!$A$15,VLOOKUP($O157,Artikler!$B$110:$C$117,2,FALSE),IF($J157=Motortype!$A$12,VLOOKUP($O157,Artikler!$B$118:$C$126,2,FALSE),IF($J157=Motortype!$A$16,VLOOKUP('3. Bestillingsskjema'!$O157,Artikler!$B$127:$D$134,2,FALSE),"Feil motortype"))))))))))))))))),"Overstyr art.nr")</f>
        <v/>
      </c>
      <c r="Q157" s="80"/>
      <c r="R157" s="78" t="str">
        <f>IF('1. Prosjekteringsverktøy'!B160=Utelukk!$A$3,"",IF(AND(K157="",L157=""),"",IF($K157="","Vmin "&amp;ROUND($L157,0)&amp;" m³/h","Vmaks "&amp;ROUND($K157,0)&amp;IF($L157=""," m³/h",", Vmin "&amp;ROUND($L157,0)&amp;" m³/h"))))</f>
        <v/>
      </c>
      <c r="S157" s="78" t="str">
        <f>IF('1. Prosjekteringsverktøy'!B160=Utelukk!$A$3,"",IF(Q157&lt;&gt;"",IF($P157="","","Artikkelnr: "&amp;$P157&amp;"     Spjeld dim "&amp;$O157),IF($P157="","","Artikkelnr: "&amp;$P157&amp;"     Spjeld dim Ø"&amp;$O157)))</f>
        <v/>
      </c>
    </row>
    <row r="158" spans="1:19" ht="15.6" x14ac:dyDescent="0.3">
      <c r="A158" s="267"/>
      <c r="B158" s="157"/>
      <c r="C158" s="210" t="str">
        <f>IF('1. Prosjekteringsverktøy'!B161=Utelukk!$A$3,"",IF('1. Prosjekteringsverktøy'!$C161="","",'1. Prosjekteringsverktøy'!$C161))</f>
        <v/>
      </c>
      <c r="D158" s="78" t="str">
        <f>IF('1. Prosjekteringsverktøy'!B161=Utelukk!$A$3,"",IF('1. Prosjekteringsverktøy'!$D161="","",'1. Prosjekteringsverktøy'!$D161))</f>
        <v/>
      </c>
      <c r="E158" s="78" t="str">
        <f>IF('1. Prosjekteringsverktøy'!B161=Utelukk!$A$3,"",IF(F158&lt;&gt;"",F158,IF(J158&lt;&gt;0,J158&amp;IF(I158&lt;&gt;0,", ","")&amp;I158&amp;IF(H158&lt;&gt;0,", adr. ","")&amp;H158,I158&amp;IF(H158&lt;&gt;0,", adr. ","")&amp;H158)))</f>
        <v/>
      </c>
      <c r="F158" s="154"/>
      <c r="G158" s="154"/>
      <c r="H158" s="162"/>
      <c r="I158" s="80"/>
      <c r="J158" s="80"/>
      <c r="K158" s="78" t="str">
        <f>IF(AND('1. Prosjekteringsverktøy'!$E161="",'1. Prosjekteringsverktøy'!$F161=""),"",IF(AND('1. Prosjekteringsverktøy'!$F161&lt;&gt;0,'1. Prosjekteringsverktøy'!$E161=""),VLOOKUP('1. Prosjekteringsverktøy'!$F161,'Dim, min og maks'!$A$2:$E$54,2,FALSE),IF('1. Prosjekteringsverktøy'!$E161="","",ROUND('1. Prosjekteringsverktøy'!$E161,0))))</f>
        <v/>
      </c>
      <c r="L158" s="79" t="str">
        <f>IFERROR(IF('1. Prosjekteringsverktøy'!$K161&lt;&gt;"",'1. Prosjekteringsverktøy'!$K161,'1. Prosjekteringsverktøy'!$J161),"Feil med Vmin")</f>
        <v/>
      </c>
      <c r="M158" s="91" t="str">
        <f>IF(OR($K158="",$O158="",O158="Bruk rektangulært"),"",($K158/(VLOOKUP($O158,'Dim, min og maks'!$A$2:$E$54,2,FALSE))))</f>
        <v/>
      </c>
      <c r="N158" s="91" t="str">
        <f>IFERROR(IF(OR($L158="",$O158=""),"",($L158/(VLOOKUP($O158,'Dim, min og maks'!$A$2:$E$54,2,FALSE)))),"")</f>
        <v/>
      </c>
      <c r="O158" s="92" t="str">
        <f>IF('1. Prosjekteringsverktøy'!G161&lt;&gt;0,'1. Prosjekteringsverktøy'!G161,IF('1. Prosjekteringsverktøy'!$F161="","",'1. Prosjekteringsverktøy'!$F161))</f>
        <v/>
      </c>
      <c r="P158" s="78" t="str">
        <f>IFERROR(IF($Q158&lt;&gt;0,$Q158,IF(OR($J158="",$O158=""),"",IF($J158=Motortype!$A$2,VLOOKUP($O158,Artikler!$B$1:$C$10,2,FALSE),IF($J158=Motortype!$A$3,VLOOKUP($O158,Artikler!$B$11:$C$19,2,FALSE),IF($J158=Motortype!$A$5,VLOOKUP($O158,Artikler!$B$20:$C$28,2,FALSE),IF($J158=Motortype!$A$4,VLOOKUP($O158,Artikler!$B$29:$C$37,2,FALSE),IF($J158=Motortype!$A$9,VLOOKUP($O158,Artikler!$B$38:$C$46,2,FALSE),IF($J158=Motortype!$A$8,VLOOKUP($O158,Artikler!$B$47:$C$55,2,FALSE),IF($J158=Motortype!$A$7,VLOOKUP($O158,Artikler!$B$56:$C$64,2,FALSE),IF($J158=Motortype!$A$6,VLOOKUP($O158,Artikler!$B$65:$C$73,2,FALSE),IF($J158=Motortype!$A$10,VLOOKUP($O158,Artikler!$B$74:$C$82,2,FALSE),IF($J158=Motortype!$A$11,VLOOKUP($O158,Artikler!$B$83:$C$91,2,FALSE),IF($J158=Motortype!$A$14,VLOOKUP($O158,Artikler!$B$92:$C$100,2,FALSE),IF($J158=Motortype!$A$13,VLOOKUP($O158,Artikler!$B$101:$C$109,2,FALSE),IF($J158=Motortype!$A$15,VLOOKUP($O158,Artikler!$B$110:$C$117,2,FALSE),IF($J158=Motortype!$A$12,VLOOKUP($O158,Artikler!$B$118:$C$126,2,FALSE),IF($J158=Motortype!$A$16,VLOOKUP('3. Bestillingsskjema'!$O158,Artikler!$B$127:$D$134,2,FALSE),"Feil motortype"))))))))))))))))),"Overstyr art.nr")</f>
        <v/>
      </c>
      <c r="Q158" s="80"/>
      <c r="R158" s="78" t="str">
        <f>IF('1. Prosjekteringsverktøy'!B161=Utelukk!$A$3,"",IF(AND(K158="",L158=""),"",IF($K158="","Vmin "&amp;ROUND($L158,0)&amp;" m³/h","Vmaks "&amp;ROUND($K158,0)&amp;IF($L158=""," m³/h",", Vmin "&amp;ROUND($L158,0)&amp;" m³/h"))))</f>
        <v/>
      </c>
      <c r="S158" s="78" t="str">
        <f>IF('1. Prosjekteringsverktøy'!B161=Utelukk!$A$3,"",IF(Q158&lt;&gt;"",IF($P158="","","Artikkelnr: "&amp;$P158&amp;"     Spjeld dim "&amp;$O158),IF($P158="","","Artikkelnr: "&amp;$P158&amp;"     Spjeld dim Ø"&amp;$O158)))</f>
        <v/>
      </c>
    </row>
    <row r="159" spans="1:19" ht="15.6" x14ac:dyDescent="0.3">
      <c r="A159" s="267"/>
      <c r="B159" s="157"/>
      <c r="C159" s="210" t="str">
        <f>IF('1. Prosjekteringsverktøy'!B162=Utelukk!$A$3,"",IF('1. Prosjekteringsverktøy'!$C162="","",'1. Prosjekteringsverktøy'!$C162))</f>
        <v/>
      </c>
      <c r="D159" s="78" t="str">
        <f>IF('1. Prosjekteringsverktøy'!B162=Utelukk!$A$3,"",IF('1. Prosjekteringsverktøy'!$D162="","",'1. Prosjekteringsverktøy'!$D162))</f>
        <v/>
      </c>
      <c r="E159" s="78" t="str">
        <f>IF('1. Prosjekteringsverktøy'!B162=Utelukk!$A$3,"",IF(F159&lt;&gt;"",F159,IF(J159&lt;&gt;0,J159&amp;IF(I159&lt;&gt;0,", ","")&amp;I159&amp;IF(H159&lt;&gt;0,", adr. ","")&amp;H159,I159&amp;IF(H159&lt;&gt;0,", adr. ","")&amp;H159)))</f>
        <v/>
      </c>
      <c r="F159" s="154"/>
      <c r="G159" s="154"/>
      <c r="H159" s="162"/>
      <c r="I159" s="80"/>
      <c r="J159" s="80"/>
      <c r="K159" s="78" t="str">
        <f>IF(AND('1. Prosjekteringsverktøy'!$E162="",'1. Prosjekteringsverktøy'!$F162=""),"",IF(AND('1. Prosjekteringsverktøy'!$F162&lt;&gt;0,'1. Prosjekteringsverktøy'!$E162=""),VLOOKUP('1. Prosjekteringsverktøy'!$F162,'Dim, min og maks'!$A$2:$E$54,2,FALSE),IF('1. Prosjekteringsverktøy'!$E162="","",ROUND('1. Prosjekteringsverktøy'!$E162,0))))</f>
        <v/>
      </c>
      <c r="L159" s="79" t="str">
        <f>IFERROR(IF('1. Prosjekteringsverktøy'!$K162&lt;&gt;"",'1. Prosjekteringsverktøy'!$K162,'1. Prosjekteringsverktøy'!$J162),"Feil med Vmin")</f>
        <v/>
      </c>
      <c r="M159" s="91" t="str">
        <f>IF(OR($K159="",$O159="",O159="Bruk rektangulært"),"",($K159/(VLOOKUP($O159,'Dim, min og maks'!$A$2:$E$54,2,FALSE))))</f>
        <v/>
      </c>
      <c r="N159" s="91" t="str">
        <f>IFERROR(IF(OR($L159="",$O159=""),"",($L159/(VLOOKUP($O159,'Dim, min og maks'!$A$2:$E$54,2,FALSE)))),"")</f>
        <v/>
      </c>
      <c r="O159" s="92" t="str">
        <f>IF('1. Prosjekteringsverktøy'!G162&lt;&gt;0,'1. Prosjekteringsverktøy'!G162,IF('1. Prosjekteringsverktøy'!$F162="","",'1. Prosjekteringsverktøy'!$F162))</f>
        <v/>
      </c>
      <c r="P159" s="78" t="str">
        <f>IFERROR(IF($Q159&lt;&gt;0,$Q159,IF(OR($J159="",$O159=""),"",IF($J159=Motortype!$A$2,VLOOKUP($O159,Artikler!$B$1:$C$10,2,FALSE),IF($J159=Motortype!$A$3,VLOOKUP($O159,Artikler!$B$11:$C$19,2,FALSE),IF($J159=Motortype!$A$5,VLOOKUP($O159,Artikler!$B$20:$C$28,2,FALSE),IF($J159=Motortype!$A$4,VLOOKUP($O159,Artikler!$B$29:$C$37,2,FALSE),IF($J159=Motortype!$A$9,VLOOKUP($O159,Artikler!$B$38:$C$46,2,FALSE),IF($J159=Motortype!$A$8,VLOOKUP($O159,Artikler!$B$47:$C$55,2,FALSE),IF($J159=Motortype!$A$7,VLOOKUP($O159,Artikler!$B$56:$C$64,2,FALSE),IF($J159=Motortype!$A$6,VLOOKUP($O159,Artikler!$B$65:$C$73,2,FALSE),IF($J159=Motortype!$A$10,VLOOKUP($O159,Artikler!$B$74:$C$82,2,FALSE),IF($J159=Motortype!$A$11,VLOOKUP($O159,Artikler!$B$83:$C$91,2,FALSE),IF($J159=Motortype!$A$14,VLOOKUP($O159,Artikler!$B$92:$C$100,2,FALSE),IF($J159=Motortype!$A$13,VLOOKUP($O159,Artikler!$B$101:$C$109,2,FALSE),IF($J159=Motortype!$A$15,VLOOKUP($O159,Artikler!$B$110:$C$117,2,FALSE),IF($J159=Motortype!$A$12,VLOOKUP($O159,Artikler!$B$118:$C$126,2,FALSE),IF($J159=Motortype!$A$16,VLOOKUP('3. Bestillingsskjema'!$O159,Artikler!$B$127:$D$134,2,FALSE),"Feil motortype"))))))))))))))))),"Overstyr art.nr")</f>
        <v/>
      </c>
      <c r="Q159" s="80"/>
      <c r="R159" s="78" t="str">
        <f>IF('1. Prosjekteringsverktøy'!B162=Utelukk!$A$3,"",IF(AND(K159="",L159=""),"",IF($K159="","Vmin "&amp;ROUND($L159,0)&amp;" m³/h","Vmaks "&amp;ROUND($K159,0)&amp;IF($L159=""," m³/h",", Vmin "&amp;ROUND($L159,0)&amp;" m³/h"))))</f>
        <v/>
      </c>
      <c r="S159" s="78" t="str">
        <f>IF('1. Prosjekteringsverktøy'!B162=Utelukk!$A$3,"",IF(Q159&lt;&gt;"",IF($P159="","","Artikkelnr: "&amp;$P159&amp;"     Spjeld dim "&amp;$O159),IF($P159="","","Artikkelnr: "&amp;$P159&amp;"     Spjeld dim Ø"&amp;$O159)))</f>
        <v/>
      </c>
    </row>
    <row r="160" spans="1:19" ht="15.6" x14ac:dyDescent="0.3">
      <c r="A160" s="267"/>
      <c r="B160" s="157"/>
      <c r="C160" s="210" t="str">
        <f>IF('1. Prosjekteringsverktøy'!B163=Utelukk!$A$3,"",IF('1. Prosjekteringsverktøy'!$C163="","",'1. Prosjekteringsverktøy'!$C163))</f>
        <v/>
      </c>
      <c r="D160" s="78" t="str">
        <f>IF('1. Prosjekteringsverktøy'!B163=Utelukk!$A$3,"",IF('1. Prosjekteringsverktøy'!$D163="","",'1. Prosjekteringsverktøy'!$D163))</f>
        <v/>
      </c>
      <c r="E160" s="78" t="str">
        <f>IF('1. Prosjekteringsverktøy'!B163=Utelukk!$A$3,"",IF(F160&lt;&gt;"",F160,IF(J160&lt;&gt;0,J160&amp;IF(I160&lt;&gt;0,", ","")&amp;I160&amp;IF(H160&lt;&gt;0,", adr. ","")&amp;H160,I160&amp;IF(H160&lt;&gt;0,", adr. ","")&amp;H160)))</f>
        <v/>
      </c>
      <c r="F160" s="154"/>
      <c r="G160" s="154"/>
      <c r="H160" s="162"/>
      <c r="I160" s="80"/>
      <c r="J160" s="80"/>
      <c r="K160" s="78" t="str">
        <f>IF(AND('1. Prosjekteringsverktøy'!$E163="",'1. Prosjekteringsverktøy'!$F163=""),"",IF(AND('1. Prosjekteringsverktøy'!$F163&lt;&gt;0,'1. Prosjekteringsverktøy'!$E163=""),VLOOKUP('1. Prosjekteringsverktøy'!$F163,'Dim, min og maks'!$A$2:$E$54,2,FALSE),IF('1. Prosjekteringsverktøy'!$E163="","",ROUND('1. Prosjekteringsverktøy'!$E163,0))))</f>
        <v/>
      </c>
      <c r="L160" s="79" t="str">
        <f>IFERROR(IF('1. Prosjekteringsverktøy'!$K163&lt;&gt;"",'1. Prosjekteringsverktøy'!$K163,'1. Prosjekteringsverktøy'!$J163),"Feil med Vmin")</f>
        <v/>
      </c>
      <c r="M160" s="91" t="str">
        <f>IF(OR($K160="",$O160="",O160="Bruk rektangulært"),"",($K160/(VLOOKUP($O160,'Dim, min og maks'!$A$2:$E$54,2,FALSE))))</f>
        <v/>
      </c>
      <c r="N160" s="91" t="str">
        <f>IFERROR(IF(OR($L160="",$O160=""),"",($L160/(VLOOKUP($O160,'Dim, min og maks'!$A$2:$E$54,2,FALSE)))),"")</f>
        <v/>
      </c>
      <c r="O160" s="92" t="str">
        <f>IF('1. Prosjekteringsverktøy'!G163&lt;&gt;0,'1. Prosjekteringsverktøy'!G163,IF('1. Prosjekteringsverktøy'!$F163="","",'1. Prosjekteringsverktøy'!$F163))</f>
        <v/>
      </c>
      <c r="P160" s="78" t="str">
        <f>IFERROR(IF($Q160&lt;&gt;0,$Q160,IF(OR($J160="",$O160=""),"",IF($J160=Motortype!$A$2,VLOOKUP($O160,Artikler!$B$1:$C$10,2,FALSE),IF($J160=Motortype!$A$3,VLOOKUP($O160,Artikler!$B$11:$C$19,2,FALSE),IF($J160=Motortype!$A$5,VLOOKUP($O160,Artikler!$B$20:$C$28,2,FALSE),IF($J160=Motortype!$A$4,VLOOKUP($O160,Artikler!$B$29:$C$37,2,FALSE),IF($J160=Motortype!$A$9,VLOOKUP($O160,Artikler!$B$38:$C$46,2,FALSE),IF($J160=Motortype!$A$8,VLOOKUP($O160,Artikler!$B$47:$C$55,2,FALSE),IF($J160=Motortype!$A$7,VLOOKUP($O160,Artikler!$B$56:$C$64,2,FALSE),IF($J160=Motortype!$A$6,VLOOKUP($O160,Artikler!$B$65:$C$73,2,FALSE),IF($J160=Motortype!$A$10,VLOOKUP($O160,Artikler!$B$74:$C$82,2,FALSE),IF($J160=Motortype!$A$11,VLOOKUP($O160,Artikler!$B$83:$C$91,2,FALSE),IF($J160=Motortype!$A$14,VLOOKUP($O160,Artikler!$B$92:$C$100,2,FALSE),IF($J160=Motortype!$A$13,VLOOKUP($O160,Artikler!$B$101:$C$109,2,FALSE),IF($J160=Motortype!$A$15,VLOOKUP($O160,Artikler!$B$110:$C$117,2,FALSE),IF($J160=Motortype!$A$12,VLOOKUP($O160,Artikler!$B$118:$C$126,2,FALSE),IF($J160=Motortype!$A$16,VLOOKUP('3. Bestillingsskjema'!$O160,Artikler!$B$127:$D$134,2,FALSE),"Feil motortype"))))))))))))))))),"Overstyr art.nr")</f>
        <v/>
      </c>
      <c r="Q160" s="80"/>
      <c r="R160" s="78" t="str">
        <f>IF('1. Prosjekteringsverktøy'!B163=Utelukk!$A$3,"",IF(AND(K160="",L160=""),"",IF($K160="","Vmin "&amp;ROUND($L160,0)&amp;" m³/h","Vmaks "&amp;ROUND($K160,0)&amp;IF($L160=""," m³/h",", Vmin "&amp;ROUND($L160,0)&amp;" m³/h"))))</f>
        <v/>
      </c>
      <c r="S160" s="78" t="str">
        <f>IF('1. Prosjekteringsverktøy'!B163=Utelukk!$A$3,"",IF(Q160&lt;&gt;"",IF($P160="","","Artikkelnr: "&amp;$P160&amp;"     Spjeld dim "&amp;$O160),IF($P160="","","Artikkelnr: "&amp;$P160&amp;"     Spjeld dim Ø"&amp;$O160)))</f>
        <v/>
      </c>
    </row>
    <row r="161" spans="1:19" ht="15.6" x14ac:dyDescent="0.3">
      <c r="A161" s="267"/>
      <c r="B161" s="157"/>
      <c r="C161" s="210" t="str">
        <f>IF('1. Prosjekteringsverktøy'!B164=Utelukk!$A$3,"",IF('1. Prosjekteringsverktøy'!$C164="","",'1. Prosjekteringsverktøy'!$C164))</f>
        <v/>
      </c>
      <c r="D161" s="78" t="str">
        <f>IF('1. Prosjekteringsverktøy'!B164=Utelukk!$A$3,"",IF('1. Prosjekteringsverktøy'!$D164="","",'1. Prosjekteringsverktøy'!$D164))</f>
        <v/>
      </c>
      <c r="E161" s="78" t="str">
        <f>IF('1. Prosjekteringsverktøy'!B164=Utelukk!$A$3,"",IF(F161&lt;&gt;"",F161,IF(J161&lt;&gt;0,J161&amp;IF(I161&lt;&gt;0,", ","")&amp;I161&amp;IF(H161&lt;&gt;0,", adr. ","")&amp;H161,I161&amp;IF(H161&lt;&gt;0,", adr. ","")&amp;H161)))</f>
        <v/>
      </c>
      <c r="F161" s="154"/>
      <c r="G161" s="154"/>
      <c r="H161" s="162"/>
      <c r="I161" s="80"/>
      <c r="J161" s="80"/>
      <c r="K161" s="78" t="str">
        <f>IF(AND('1. Prosjekteringsverktøy'!$E164="",'1. Prosjekteringsverktøy'!$F164=""),"",IF(AND('1. Prosjekteringsverktøy'!$F164&lt;&gt;0,'1. Prosjekteringsverktøy'!$E164=""),VLOOKUP('1. Prosjekteringsverktøy'!$F164,'Dim, min og maks'!$A$2:$E$54,2,FALSE),IF('1. Prosjekteringsverktøy'!$E164="","",ROUND('1. Prosjekteringsverktøy'!$E164,0))))</f>
        <v/>
      </c>
      <c r="L161" s="79" t="str">
        <f>IFERROR(IF('1. Prosjekteringsverktøy'!$K164&lt;&gt;"",'1. Prosjekteringsverktøy'!$K164,'1. Prosjekteringsverktøy'!$J164),"Feil med Vmin")</f>
        <v/>
      </c>
      <c r="M161" s="91" t="str">
        <f>IF(OR($K161="",$O161="",O161="Bruk rektangulært"),"",($K161/(VLOOKUP($O161,'Dim, min og maks'!$A$2:$E$54,2,FALSE))))</f>
        <v/>
      </c>
      <c r="N161" s="91" t="str">
        <f>IFERROR(IF(OR($L161="",$O161=""),"",($L161/(VLOOKUP($O161,'Dim, min og maks'!$A$2:$E$54,2,FALSE)))),"")</f>
        <v/>
      </c>
      <c r="O161" s="92" t="str">
        <f>IF('1. Prosjekteringsverktøy'!G164&lt;&gt;0,'1. Prosjekteringsverktøy'!G164,IF('1. Prosjekteringsverktøy'!$F164="","",'1. Prosjekteringsverktøy'!$F164))</f>
        <v/>
      </c>
      <c r="P161" s="78" t="str">
        <f>IFERROR(IF($Q161&lt;&gt;0,$Q161,IF(OR($J161="",$O161=""),"",IF($J161=Motortype!$A$2,VLOOKUP($O161,Artikler!$B$1:$C$10,2,FALSE),IF($J161=Motortype!$A$3,VLOOKUP($O161,Artikler!$B$11:$C$19,2,FALSE),IF($J161=Motortype!$A$5,VLOOKUP($O161,Artikler!$B$20:$C$28,2,FALSE),IF($J161=Motortype!$A$4,VLOOKUP($O161,Artikler!$B$29:$C$37,2,FALSE),IF($J161=Motortype!$A$9,VLOOKUP($O161,Artikler!$B$38:$C$46,2,FALSE),IF($J161=Motortype!$A$8,VLOOKUP($O161,Artikler!$B$47:$C$55,2,FALSE),IF($J161=Motortype!$A$7,VLOOKUP($O161,Artikler!$B$56:$C$64,2,FALSE),IF($J161=Motortype!$A$6,VLOOKUP($O161,Artikler!$B$65:$C$73,2,FALSE),IF($J161=Motortype!$A$10,VLOOKUP($O161,Artikler!$B$74:$C$82,2,FALSE),IF($J161=Motortype!$A$11,VLOOKUP($O161,Artikler!$B$83:$C$91,2,FALSE),IF($J161=Motortype!$A$14,VLOOKUP($O161,Artikler!$B$92:$C$100,2,FALSE),IF($J161=Motortype!$A$13,VLOOKUP($O161,Artikler!$B$101:$C$109,2,FALSE),IF($J161=Motortype!$A$15,VLOOKUP($O161,Artikler!$B$110:$C$117,2,FALSE),IF($J161=Motortype!$A$12,VLOOKUP($O161,Artikler!$B$118:$C$126,2,FALSE),IF($J161=Motortype!$A$16,VLOOKUP('3. Bestillingsskjema'!$O161,Artikler!$B$127:$D$134,2,FALSE),"Feil motortype"))))))))))))))))),"Overstyr art.nr")</f>
        <v/>
      </c>
      <c r="Q161" s="80"/>
      <c r="R161" s="78" t="str">
        <f>IF('1. Prosjekteringsverktøy'!B164=Utelukk!$A$3,"",IF(AND(K161="",L161=""),"",IF($K161="","Vmin "&amp;ROUND($L161,0)&amp;" m³/h","Vmaks "&amp;ROUND($K161,0)&amp;IF($L161=""," m³/h",", Vmin "&amp;ROUND($L161,0)&amp;" m³/h"))))</f>
        <v/>
      </c>
      <c r="S161" s="78" t="str">
        <f>IF('1. Prosjekteringsverktøy'!B164=Utelukk!$A$3,"",IF(Q161&lt;&gt;"",IF($P161="","","Artikkelnr: "&amp;$P161&amp;"     Spjeld dim "&amp;$O161),IF($P161="","","Artikkelnr: "&amp;$P161&amp;"     Spjeld dim Ø"&amp;$O161)))</f>
        <v/>
      </c>
    </row>
    <row r="162" spans="1:19" ht="15.6" x14ac:dyDescent="0.3">
      <c r="A162" s="266" t="s">
        <v>342</v>
      </c>
      <c r="B162" s="157"/>
      <c r="C162" s="210" t="str">
        <f>IF('1. Prosjekteringsverktøy'!B165=Utelukk!$A$3,"",IF('1. Prosjekteringsverktøy'!$C165="","",'1. Prosjekteringsverktøy'!$C165))</f>
        <v/>
      </c>
      <c r="D162" s="78" t="str">
        <f>IF('1. Prosjekteringsverktøy'!B165=Utelukk!$A$3,"",IF('1. Prosjekteringsverktøy'!$D165="","",'1. Prosjekteringsverktøy'!$D165))</f>
        <v/>
      </c>
      <c r="E162" s="78" t="str">
        <f>IF('1. Prosjekteringsverktøy'!B165=Utelukk!$A$3,"",IF(F162&lt;&gt;"",F162,IF(J162&lt;&gt;0,J162&amp;IF(I162&lt;&gt;0,", ","")&amp;I162&amp;IF(H162&lt;&gt;0,", adr. ","")&amp;H162,I162&amp;IF(H162&lt;&gt;0,", adr. ","")&amp;H162)))</f>
        <v/>
      </c>
      <c r="F162" s="154"/>
      <c r="G162" s="154"/>
      <c r="H162" s="162"/>
      <c r="I162" s="80"/>
      <c r="J162" s="80"/>
      <c r="K162" s="78" t="str">
        <f>IF(AND('1. Prosjekteringsverktøy'!$E165="",'1. Prosjekteringsverktøy'!$F165=""),"",IF(AND('1. Prosjekteringsverktøy'!$F165&lt;&gt;0,'1. Prosjekteringsverktøy'!$E165=""),VLOOKUP('1. Prosjekteringsverktøy'!$F165,'Dim, min og maks'!$A$2:$E$54,2,FALSE),IF('1. Prosjekteringsverktøy'!$E165="","",ROUND('1. Prosjekteringsverktøy'!$E165,0))))</f>
        <v/>
      </c>
      <c r="L162" s="79" t="str">
        <f>IFERROR(IF('1. Prosjekteringsverktøy'!$K165&lt;&gt;"",'1. Prosjekteringsverktøy'!$K165,'1. Prosjekteringsverktøy'!$J165),"Feil med Vmin")</f>
        <v/>
      </c>
      <c r="M162" s="91" t="str">
        <f>IF(OR($K162="",$O162="",O162="Bruk rektangulært"),"",($K162/(VLOOKUP($O162,'Dim, min og maks'!$A$2:$E$54,2,FALSE))))</f>
        <v/>
      </c>
      <c r="N162" s="91" t="str">
        <f>IFERROR(IF(OR($L162="",$O162=""),"",($L162/(VLOOKUP($O162,'Dim, min og maks'!$A$2:$E$54,2,FALSE)))),"")</f>
        <v/>
      </c>
      <c r="O162" s="92" t="str">
        <f>IF('1. Prosjekteringsverktøy'!G165&lt;&gt;0,'1. Prosjekteringsverktøy'!G165,IF('1. Prosjekteringsverktøy'!$F165="","",'1. Prosjekteringsverktøy'!$F165))</f>
        <v/>
      </c>
      <c r="P162" s="78" t="str">
        <f>IFERROR(IF($Q162&lt;&gt;0,$Q162,IF(OR($J162="",$O162=""),"",IF($J162=Motortype!$A$2,VLOOKUP($O162,Artikler!$B$1:$C$10,2,FALSE),IF($J162=Motortype!$A$3,VLOOKUP($O162,Artikler!$B$11:$C$19,2,FALSE),IF($J162=Motortype!$A$5,VLOOKUP($O162,Artikler!$B$20:$C$28,2,FALSE),IF($J162=Motortype!$A$4,VLOOKUP($O162,Artikler!$B$29:$C$37,2,FALSE),IF($J162=Motortype!$A$9,VLOOKUP($O162,Artikler!$B$38:$C$46,2,FALSE),IF($J162=Motortype!$A$8,VLOOKUP($O162,Artikler!$B$47:$C$55,2,FALSE),IF($J162=Motortype!$A$7,VLOOKUP($O162,Artikler!$B$56:$C$64,2,FALSE),IF($J162=Motortype!$A$6,VLOOKUP($O162,Artikler!$B$65:$C$73,2,FALSE),IF($J162=Motortype!$A$10,VLOOKUP($O162,Artikler!$B$74:$C$82,2,FALSE),IF($J162=Motortype!$A$11,VLOOKUP($O162,Artikler!$B$83:$C$91,2,FALSE),IF($J162=Motortype!$A$14,VLOOKUP($O162,Artikler!$B$92:$C$100,2,FALSE),IF($J162=Motortype!$A$13,VLOOKUP($O162,Artikler!$B$101:$C$109,2,FALSE),IF($J162=Motortype!$A$15,VLOOKUP($O162,Artikler!$B$110:$C$117,2,FALSE),IF($J162=Motortype!$A$12,VLOOKUP($O162,Artikler!$B$118:$C$126,2,FALSE),IF($J162=Motortype!$A$16,VLOOKUP('3. Bestillingsskjema'!$O162,Artikler!$B$127:$D$134,2,FALSE),"Feil motortype"))))))))))))))))),"Overstyr art.nr")</f>
        <v/>
      </c>
      <c r="Q162" s="80"/>
      <c r="R162" s="78" t="str">
        <f>IF('1. Prosjekteringsverktøy'!B165=Utelukk!$A$3,"",IF(AND(K162="",L162=""),"",IF($K162="","Vmin "&amp;ROUND($L162,0)&amp;" m³/h","Vmaks "&amp;ROUND($K162,0)&amp;IF($L162=""," m³/h",", Vmin "&amp;ROUND($L162,0)&amp;" m³/h"))))</f>
        <v/>
      </c>
      <c r="S162" s="78" t="str">
        <f>IF('1. Prosjekteringsverktøy'!B165=Utelukk!$A$3,"",IF(Q162&lt;&gt;"",IF($P162="","","Artikkelnr: "&amp;$P162&amp;"     Spjeld dim "&amp;$O162),IF($P162="","","Artikkelnr: "&amp;$P162&amp;"     Spjeld dim Ø"&amp;$O162)))</f>
        <v/>
      </c>
    </row>
    <row r="163" spans="1:19" ht="15.6" x14ac:dyDescent="0.3">
      <c r="A163" s="267"/>
      <c r="B163" s="157"/>
      <c r="C163" s="210" t="str">
        <f>IF('1. Prosjekteringsverktøy'!B166=Utelukk!$A$3,"",IF('1. Prosjekteringsverktøy'!$C166="","",'1. Prosjekteringsverktøy'!$C166))</f>
        <v/>
      </c>
      <c r="D163" s="78" t="str">
        <f>IF('1. Prosjekteringsverktøy'!B166=Utelukk!$A$3,"",IF('1. Prosjekteringsverktøy'!$D166="","",'1. Prosjekteringsverktøy'!$D166))</f>
        <v/>
      </c>
      <c r="E163" s="78" t="str">
        <f>IF('1. Prosjekteringsverktøy'!B166=Utelukk!$A$3,"",IF(F163&lt;&gt;"",F163,IF(J163&lt;&gt;0,J163&amp;IF(I163&lt;&gt;0,", ","")&amp;I163&amp;IF(H163&lt;&gt;0,", adr. ","")&amp;H163,I163&amp;IF(H163&lt;&gt;0,", adr. ","")&amp;H163)))</f>
        <v/>
      </c>
      <c r="F163" s="154"/>
      <c r="G163" s="154"/>
      <c r="H163" s="162"/>
      <c r="I163" s="80"/>
      <c r="J163" s="80"/>
      <c r="K163" s="78" t="str">
        <f>IF(AND('1. Prosjekteringsverktøy'!$E166="",'1. Prosjekteringsverktøy'!$F166=""),"",IF(AND('1. Prosjekteringsverktøy'!$F166&lt;&gt;0,'1. Prosjekteringsverktøy'!$E166=""),VLOOKUP('1. Prosjekteringsverktøy'!$F166,'Dim, min og maks'!$A$2:$E$54,2,FALSE),IF('1. Prosjekteringsverktøy'!$E166="","",ROUND('1. Prosjekteringsverktøy'!$E166,0))))</f>
        <v/>
      </c>
      <c r="L163" s="79" t="str">
        <f>IFERROR(IF('1. Prosjekteringsverktøy'!$K166&lt;&gt;"",'1. Prosjekteringsverktøy'!$K166,'1. Prosjekteringsverktøy'!$J166),"Feil med Vmin")</f>
        <v/>
      </c>
      <c r="M163" s="91" t="str">
        <f>IF(OR($K163="",$O163="",O163="Bruk rektangulært"),"",($K163/(VLOOKUP($O163,'Dim, min og maks'!$A$2:$E$54,2,FALSE))))</f>
        <v/>
      </c>
      <c r="N163" s="91" t="str">
        <f>IFERROR(IF(OR($L163="",$O163=""),"",($L163/(VLOOKUP($O163,'Dim, min og maks'!$A$2:$E$54,2,FALSE)))),"")</f>
        <v/>
      </c>
      <c r="O163" s="92" t="str">
        <f>IF('1. Prosjekteringsverktøy'!G166&lt;&gt;0,'1. Prosjekteringsverktøy'!G166,IF('1. Prosjekteringsverktøy'!$F166="","",'1. Prosjekteringsverktøy'!$F166))</f>
        <v/>
      </c>
      <c r="P163" s="78" t="str">
        <f>IFERROR(IF($Q163&lt;&gt;0,$Q163,IF(OR($J163="",$O163=""),"",IF($J163=Motortype!$A$2,VLOOKUP($O163,Artikler!$B$1:$C$10,2,FALSE),IF($J163=Motortype!$A$3,VLOOKUP($O163,Artikler!$B$11:$C$19,2,FALSE),IF($J163=Motortype!$A$5,VLOOKUP($O163,Artikler!$B$20:$C$28,2,FALSE),IF($J163=Motortype!$A$4,VLOOKUP($O163,Artikler!$B$29:$C$37,2,FALSE),IF($J163=Motortype!$A$9,VLOOKUP($O163,Artikler!$B$38:$C$46,2,FALSE),IF($J163=Motortype!$A$8,VLOOKUP($O163,Artikler!$B$47:$C$55,2,FALSE),IF($J163=Motortype!$A$7,VLOOKUP($O163,Artikler!$B$56:$C$64,2,FALSE),IF($J163=Motortype!$A$6,VLOOKUP($O163,Artikler!$B$65:$C$73,2,FALSE),IF($J163=Motortype!$A$10,VLOOKUP($O163,Artikler!$B$74:$C$82,2,FALSE),IF($J163=Motortype!$A$11,VLOOKUP($O163,Artikler!$B$83:$C$91,2,FALSE),IF($J163=Motortype!$A$14,VLOOKUP($O163,Artikler!$B$92:$C$100,2,FALSE),IF($J163=Motortype!$A$13,VLOOKUP($O163,Artikler!$B$101:$C$109,2,FALSE),IF($J163=Motortype!$A$15,VLOOKUP($O163,Artikler!$B$110:$C$117,2,FALSE),IF($J163=Motortype!$A$12,VLOOKUP($O163,Artikler!$B$118:$C$126,2,FALSE),IF($J163=Motortype!$A$16,VLOOKUP('3. Bestillingsskjema'!$O163,Artikler!$B$127:$D$134,2,FALSE),"Feil motortype"))))))))))))))))),"Overstyr art.nr")</f>
        <v/>
      </c>
      <c r="Q163" s="80"/>
      <c r="R163" s="78" t="str">
        <f>IF('1. Prosjekteringsverktøy'!B166=Utelukk!$A$3,"",IF(AND(K163="",L163=""),"",IF($K163="","Vmin "&amp;ROUND($L163,0)&amp;" m³/h","Vmaks "&amp;ROUND($K163,0)&amp;IF($L163=""," m³/h",", Vmin "&amp;ROUND($L163,0)&amp;" m³/h"))))</f>
        <v/>
      </c>
      <c r="S163" s="78" t="str">
        <f>IF('1. Prosjekteringsverktøy'!B166=Utelukk!$A$3,"",IF(Q163&lt;&gt;"",IF($P163="","","Artikkelnr: "&amp;$P163&amp;"     Spjeld dim "&amp;$O163),IF($P163="","","Artikkelnr: "&amp;$P163&amp;"     Spjeld dim Ø"&amp;$O163)))</f>
        <v/>
      </c>
    </row>
    <row r="164" spans="1:19" ht="15.6" x14ac:dyDescent="0.3">
      <c r="A164" s="267"/>
      <c r="B164" s="157"/>
      <c r="C164" s="210" t="str">
        <f>IF('1. Prosjekteringsverktøy'!B167=Utelukk!$A$3,"",IF('1. Prosjekteringsverktøy'!$C167="","",'1. Prosjekteringsverktøy'!$C167))</f>
        <v/>
      </c>
      <c r="D164" s="78" t="str">
        <f>IF('1. Prosjekteringsverktøy'!B167=Utelukk!$A$3,"",IF('1. Prosjekteringsverktøy'!$D167="","",'1. Prosjekteringsverktøy'!$D167))</f>
        <v/>
      </c>
      <c r="E164" s="78" t="str">
        <f>IF('1. Prosjekteringsverktøy'!B167=Utelukk!$A$3,"",IF(F164&lt;&gt;"",F164,IF(J164&lt;&gt;0,J164&amp;IF(I164&lt;&gt;0,", ","")&amp;I164&amp;IF(H164&lt;&gt;0,", adr. ","")&amp;H164,I164&amp;IF(H164&lt;&gt;0,", adr. ","")&amp;H164)))</f>
        <v/>
      </c>
      <c r="F164" s="154"/>
      <c r="G164" s="154"/>
      <c r="H164" s="162"/>
      <c r="I164" s="80"/>
      <c r="J164" s="80"/>
      <c r="K164" s="78" t="str">
        <f>IF(AND('1. Prosjekteringsverktøy'!$E167="",'1. Prosjekteringsverktøy'!$F167=""),"",IF(AND('1. Prosjekteringsverktøy'!$F167&lt;&gt;0,'1. Prosjekteringsverktøy'!$E167=""),VLOOKUP('1. Prosjekteringsverktøy'!$F167,'Dim, min og maks'!$A$2:$E$54,2,FALSE),IF('1. Prosjekteringsverktøy'!$E167="","",ROUND('1. Prosjekteringsverktøy'!$E167,0))))</f>
        <v/>
      </c>
      <c r="L164" s="79" t="str">
        <f>IFERROR(IF('1. Prosjekteringsverktøy'!$K167&lt;&gt;"",'1. Prosjekteringsverktøy'!$K167,'1. Prosjekteringsverktøy'!$J167),"Feil med Vmin")</f>
        <v/>
      </c>
      <c r="M164" s="91" t="str">
        <f>IF(OR($K164="",$O164="",O164="Bruk rektangulært"),"",($K164/(VLOOKUP($O164,'Dim, min og maks'!$A$2:$E$54,2,FALSE))))</f>
        <v/>
      </c>
      <c r="N164" s="91" t="str">
        <f>IFERROR(IF(OR($L164="",$O164=""),"",($L164/(VLOOKUP($O164,'Dim, min og maks'!$A$2:$E$54,2,FALSE)))),"")</f>
        <v/>
      </c>
      <c r="O164" s="92" t="str">
        <f>IF('1. Prosjekteringsverktøy'!G167&lt;&gt;0,'1. Prosjekteringsverktøy'!G167,IF('1. Prosjekteringsverktøy'!$F167="","",'1. Prosjekteringsverktøy'!$F167))</f>
        <v/>
      </c>
      <c r="P164" s="78" t="str">
        <f>IFERROR(IF($Q164&lt;&gt;0,$Q164,IF(OR($J164="",$O164=""),"",IF($J164=Motortype!$A$2,VLOOKUP($O164,Artikler!$B$1:$C$10,2,FALSE),IF($J164=Motortype!$A$3,VLOOKUP($O164,Artikler!$B$11:$C$19,2,FALSE),IF($J164=Motortype!$A$5,VLOOKUP($O164,Artikler!$B$20:$C$28,2,FALSE),IF($J164=Motortype!$A$4,VLOOKUP($O164,Artikler!$B$29:$C$37,2,FALSE),IF($J164=Motortype!$A$9,VLOOKUP($O164,Artikler!$B$38:$C$46,2,FALSE),IF($J164=Motortype!$A$8,VLOOKUP($O164,Artikler!$B$47:$C$55,2,FALSE),IF($J164=Motortype!$A$7,VLOOKUP($O164,Artikler!$B$56:$C$64,2,FALSE),IF($J164=Motortype!$A$6,VLOOKUP($O164,Artikler!$B$65:$C$73,2,FALSE),IF($J164=Motortype!$A$10,VLOOKUP($O164,Artikler!$B$74:$C$82,2,FALSE),IF($J164=Motortype!$A$11,VLOOKUP($O164,Artikler!$B$83:$C$91,2,FALSE),IF($J164=Motortype!$A$14,VLOOKUP($O164,Artikler!$B$92:$C$100,2,FALSE),IF($J164=Motortype!$A$13,VLOOKUP($O164,Artikler!$B$101:$C$109,2,FALSE),IF($J164=Motortype!$A$15,VLOOKUP($O164,Artikler!$B$110:$C$117,2,FALSE),IF($J164=Motortype!$A$12,VLOOKUP($O164,Artikler!$B$118:$C$126,2,FALSE),IF($J164=Motortype!$A$16,VLOOKUP('3. Bestillingsskjema'!$O164,Artikler!$B$127:$D$134,2,FALSE),"Feil motortype"))))))))))))))))),"Overstyr art.nr")</f>
        <v/>
      </c>
      <c r="Q164" s="80"/>
      <c r="R164" s="78" t="str">
        <f>IF('1. Prosjekteringsverktøy'!B167=Utelukk!$A$3,"",IF(AND(K164="",L164=""),"",IF($K164="","Vmin "&amp;ROUND($L164,0)&amp;" m³/h","Vmaks "&amp;ROUND($K164,0)&amp;IF($L164=""," m³/h",", Vmin "&amp;ROUND($L164,0)&amp;" m³/h"))))</f>
        <v/>
      </c>
      <c r="S164" s="78" t="str">
        <f>IF('1. Prosjekteringsverktøy'!B167=Utelukk!$A$3,"",IF(Q164&lt;&gt;"",IF($P164="","","Artikkelnr: "&amp;$P164&amp;"     Spjeld dim "&amp;$O164),IF($P164="","","Artikkelnr: "&amp;$P164&amp;"     Spjeld dim Ø"&amp;$O164)))</f>
        <v/>
      </c>
    </row>
    <row r="165" spans="1:19" ht="15.6" x14ac:dyDescent="0.3">
      <c r="A165" s="267"/>
      <c r="B165" s="157"/>
      <c r="C165" s="210" t="str">
        <f>IF('1. Prosjekteringsverktøy'!B168=Utelukk!$A$3,"",IF('1. Prosjekteringsverktøy'!$C168="","",'1. Prosjekteringsverktøy'!$C168))</f>
        <v/>
      </c>
      <c r="D165" s="78" t="str">
        <f>IF('1. Prosjekteringsverktøy'!B168=Utelukk!$A$3,"",IF('1. Prosjekteringsverktøy'!$D168="","",'1. Prosjekteringsverktøy'!$D168))</f>
        <v/>
      </c>
      <c r="E165" s="78" t="str">
        <f>IF('1. Prosjekteringsverktøy'!B168=Utelukk!$A$3,"",IF(F165&lt;&gt;"",F165,IF(J165&lt;&gt;0,J165&amp;IF(I165&lt;&gt;0,", ","")&amp;I165&amp;IF(H165&lt;&gt;0,", adr. ","")&amp;H165,I165&amp;IF(H165&lt;&gt;0,", adr. ","")&amp;H165)))</f>
        <v/>
      </c>
      <c r="F165" s="154"/>
      <c r="G165" s="154"/>
      <c r="H165" s="162"/>
      <c r="I165" s="80"/>
      <c r="J165" s="80"/>
      <c r="K165" s="78" t="str">
        <f>IF(AND('1. Prosjekteringsverktøy'!$E168="",'1. Prosjekteringsverktøy'!$F168=""),"",IF(AND('1. Prosjekteringsverktøy'!$F168&lt;&gt;0,'1. Prosjekteringsverktøy'!$E168=""),VLOOKUP('1. Prosjekteringsverktøy'!$F168,'Dim, min og maks'!$A$2:$E$54,2,FALSE),IF('1. Prosjekteringsverktøy'!$E168="","",ROUND('1. Prosjekteringsverktøy'!$E168,0))))</f>
        <v/>
      </c>
      <c r="L165" s="79" t="str">
        <f>IFERROR(IF('1. Prosjekteringsverktøy'!$K168&lt;&gt;"",'1. Prosjekteringsverktøy'!$K168,'1. Prosjekteringsverktøy'!$J168),"Feil med Vmin")</f>
        <v/>
      </c>
      <c r="M165" s="91" t="str">
        <f>IF(OR($K165="",$O165="",O165="Bruk rektangulært"),"",($K165/(VLOOKUP($O165,'Dim, min og maks'!$A$2:$E$54,2,FALSE))))</f>
        <v/>
      </c>
      <c r="N165" s="91" t="str">
        <f>IFERROR(IF(OR($L165="",$O165=""),"",($L165/(VLOOKUP($O165,'Dim, min og maks'!$A$2:$E$54,2,FALSE)))),"")</f>
        <v/>
      </c>
      <c r="O165" s="92" t="str">
        <f>IF('1. Prosjekteringsverktøy'!G168&lt;&gt;0,'1. Prosjekteringsverktøy'!G168,IF('1. Prosjekteringsverktøy'!$F168="","",'1. Prosjekteringsverktøy'!$F168))</f>
        <v/>
      </c>
      <c r="P165" s="78" t="str">
        <f>IFERROR(IF($Q165&lt;&gt;0,$Q165,IF(OR($J165="",$O165=""),"",IF($J165=Motortype!$A$2,VLOOKUP($O165,Artikler!$B$1:$C$10,2,FALSE),IF($J165=Motortype!$A$3,VLOOKUP($O165,Artikler!$B$11:$C$19,2,FALSE),IF($J165=Motortype!$A$5,VLOOKUP($O165,Artikler!$B$20:$C$28,2,FALSE),IF($J165=Motortype!$A$4,VLOOKUP($O165,Artikler!$B$29:$C$37,2,FALSE),IF($J165=Motortype!$A$9,VLOOKUP($O165,Artikler!$B$38:$C$46,2,FALSE),IF($J165=Motortype!$A$8,VLOOKUP($O165,Artikler!$B$47:$C$55,2,FALSE),IF($J165=Motortype!$A$7,VLOOKUP($O165,Artikler!$B$56:$C$64,2,FALSE),IF($J165=Motortype!$A$6,VLOOKUP($O165,Artikler!$B$65:$C$73,2,FALSE),IF($J165=Motortype!$A$10,VLOOKUP($O165,Artikler!$B$74:$C$82,2,FALSE),IF($J165=Motortype!$A$11,VLOOKUP($O165,Artikler!$B$83:$C$91,2,FALSE),IF($J165=Motortype!$A$14,VLOOKUP($O165,Artikler!$B$92:$C$100,2,FALSE),IF($J165=Motortype!$A$13,VLOOKUP($O165,Artikler!$B$101:$C$109,2,FALSE),IF($J165=Motortype!$A$15,VLOOKUP($O165,Artikler!$B$110:$C$117,2,FALSE),IF($J165=Motortype!$A$12,VLOOKUP($O165,Artikler!$B$118:$C$126,2,FALSE),IF($J165=Motortype!$A$16,VLOOKUP('3. Bestillingsskjema'!$O165,Artikler!$B$127:$D$134,2,FALSE),"Feil motortype"))))))))))))))))),"Overstyr art.nr")</f>
        <v/>
      </c>
      <c r="Q165" s="80"/>
      <c r="R165" s="78" t="str">
        <f>IF('1. Prosjekteringsverktøy'!B168=Utelukk!$A$3,"",IF(AND(K165="",L165=""),"",IF($K165="","Vmin "&amp;ROUND($L165,0)&amp;" m³/h","Vmaks "&amp;ROUND($K165,0)&amp;IF($L165=""," m³/h",", Vmin "&amp;ROUND($L165,0)&amp;" m³/h"))))</f>
        <v/>
      </c>
      <c r="S165" s="78" t="str">
        <f>IF('1. Prosjekteringsverktøy'!B168=Utelukk!$A$3,"",IF(Q165&lt;&gt;"",IF($P165="","","Artikkelnr: "&amp;$P165&amp;"     Spjeld dim "&amp;$O165),IF($P165="","","Artikkelnr: "&amp;$P165&amp;"     Spjeld dim Ø"&amp;$O165)))</f>
        <v/>
      </c>
    </row>
    <row r="166" spans="1:19" ht="15.6" x14ac:dyDescent="0.3">
      <c r="A166" s="267"/>
      <c r="B166" s="157"/>
      <c r="C166" s="210" t="str">
        <f>IF('1. Prosjekteringsverktøy'!B169=Utelukk!$A$3,"",IF('1. Prosjekteringsverktøy'!$C169="","",'1. Prosjekteringsverktøy'!$C169))</f>
        <v/>
      </c>
      <c r="D166" s="78" t="str">
        <f>IF('1. Prosjekteringsverktøy'!B169=Utelukk!$A$3,"",IF('1. Prosjekteringsverktøy'!$D169="","",'1. Prosjekteringsverktøy'!$D169))</f>
        <v/>
      </c>
      <c r="E166" s="78" t="str">
        <f>IF('1. Prosjekteringsverktøy'!B169=Utelukk!$A$3,"",IF(F166&lt;&gt;"",F166,IF(J166&lt;&gt;0,J166&amp;IF(I166&lt;&gt;0,", ","")&amp;I166&amp;IF(H166&lt;&gt;0,", adr. ","")&amp;H166,I166&amp;IF(H166&lt;&gt;0,", adr. ","")&amp;H166)))</f>
        <v/>
      </c>
      <c r="F166" s="154"/>
      <c r="G166" s="154"/>
      <c r="H166" s="162"/>
      <c r="I166" s="80"/>
      <c r="J166" s="80"/>
      <c r="K166" s="78" t="str">
        <f>IF(AND('1. Prosjekteringsverktøy'!$E169="",'1. Prosjekteringsverktøy'!$F169=""),"",IF(AND('1. Prosjekteringsverktøy'!$F169&lt;&gt;0,'1. Prosjekteringsverktøy'!$E169=""),VLOOKUP('1. Prosjekteringsverktøy'!$F169,'Dim, min og maks'!$A$2:$E$54,2,FALSE),IF('1. Prosjekteringsverktøy'!$E169="","",ROUND('1. Prosjekteringsverktøy'!$E169,0))))</f>
        <v/>
      </c>
      <c r="L166" s="79" t="str">
        <f>IFERROR(IF('1. Prosjekteringsverktøy'!$K169&lt;&gt;"",'1. Prosjekteringsverktøy'!$K169,'1. Prosjekteringsverktøy'!$J169),"Feil med Vmin")</f>
        <v/>
      </c>
      <c r="M166" s="91" t="str">
        <f>IF(OR($K166="",$O166="",O166="Bruk rektangulært"),"",($K166/(VLOOKUP($O166,'Dim, min og maks'!$A$2:$E$54,2,FALSE))))</f>
        <v/>
      </c>
      <c r="N166" s="91" t="str">
        <f>IFERROR(IF(OR($L166="",$O166=""),"",($L166/(VLOOKUP($O166,'Dim, min og maks'!$A$2:$E$54,2,FALSE)))),"")</f>
        <v/>
      </c>
      <c r="O166" s="92" t="str">
        <f>IF('1. Prosjekteringsverktøy'!G169&lt;&gt;0,'1. Prosjekteringsverktøy'!G169,IF('1. Prosjekteringsverktøy'!$F169="","",'1. Prosjekteringsverktøy'!$F169))</f>
        <v/>
      </c>
      <c r="P166" s="78" t="str">
        <f>IFERROR(IF($Q166&lt;&gt;0,$Q166,IF(OR($J166="",$O166=""),"",IF($J166=Motortype!$A$2,VLOOKUP($O166,Artikler!$B$1:$C$10,2,FALSE),IF($J166=Motortype!$A$3,VLOOKUP($O166,Artikler!$B$11:$C$19,2,FALSE),IF($J166=Motortype!$A$5,VLOOKUP($O166,Artikler!$B$20:$C$28,2,FALSE),IF($J166=Motortype!$A$4,VLOOKUP($O166,Artikler!$B$29:$C$37,2,FALSE),IF($J166=Motortype!$A$9,VLOOKUP($O166,Artikler!$B$38:$C$46,2,FALSE),IF($J166=Motortype!$A$8,VLOOKUP($O166,Artikler!$B$47:$C$55,2,FALSE),IF($J166=Motortype!$A$7,VLOOKUP($O166,Artikler!$B$56:$C$64,2,FALSE),IF($J166=Motortype!$A$6,VLOOKUP($O166,Artikler!$B$65:$C$73,2,FALSE),IF($J166=Motortype!$A$10,VLOOKUP($O166,Artikler!$B$74:$C$82,2,FALSE),IF($J166=Motortype!$A$11,VLOOKUP($O166,Artikler!$B$83:$C$91,2,FALSE),IF($J166=Motortype!$A$14,VLOOKUP($O166,Artikler!$B$92:$C$100,2,FALSE),IF($J166=Motortype!$A$13,VLOOKUP($O166,Artikler!$B$101:$C$109,2,FALSE),IF($J166=Motortype!$A$15,VLOOKUP($O166,Artikler!$B$110:$C$117,2,FALSE),IF($J166=Motortype!$A$12,VLOOKUP($O166,Artikler!$B$118:$C$126,2,FALSE),IF($J166=Motortype!$A$16,VLOOKUP('3. Bestillingsskjema'!$O166,Artikler!$B$127:$D$134,2,FALSE),"Feil motortype"))))))))))))))))),"Overstyr art.nr")</f>
        <v/>
      </c>
      <c r="Q166" s="80"/>
      <c r="R166" s="78" t="str">
        <f>IF('1. Prosjekteringsverktøy'!B169=Utelukk!$A$3,"",IF(AND(K166="",L166=""),"",IF($K166="","Vmin "&amp;ROUND($L166,0)&amp;" m³/h","Vmaks "&amp;ROUND($K166,0)&amp;IF($L166=""," m³/h",", Vmin "&amp;ROUND($L166,0)&amp;" m³/h"))))</f>
        <v/>
      </c>
      <c r="S166" s="78" t="str">
        <f>IF('1. Prosjekteringsverktøy'!B169=Utelukk!$A$3,"",IF(Q166&lt;&gt;"",IF($P166="","","Artikkelnr: "&amp;$P166&amp;"     Spjeld dim "&amp;$O166),IF($P166="","","Artikkelnr: "&amp;$P166&amp;"     Spjeld dim Ø"&amp;$O166)))</f>
        <v/>
      </c>
    </row>
    <row r="167" spans="1:19" ht="15.6" x14ac:dyDescent="0.3">
      <c r="A167" s="267"/>
      <c r="B167" s="157"/>
      <c r="C167" s="210" t="str">
        <f>IF('1. Prosjekteringsverktøy'!B170=Utelukk!$A$3,"",IF('1. Prosjekteringsverktøy'!$C170="","",'1. Prosjekteringsverktøy'!$C170))</f>
        <v/>
      </c>
      <c r="D167" s="78" t="str">
        <f>IF('1. Prosjekteringsverktøy'!B170=Utelukk!$A$3,"",IF('1. Prosjekteringsverktøy'!$D170="","",'1. Prosjekteringsverktøy'!$D170))</f>
        <v/>
      </c>
      <c r="E167" s="78" t="str">
        <f>IF('1. Prosjekteringsverktøy'!B170=Utelukk!$A$3,"",IF(F167&lt;&gt;"",F167,IF(J167&lt;&gt;0,J167&amp;IF(I167&lt;&gt;0,", ","")&amp;I167&amp;IF(H167&lt;&gt;0,", adr. ","")&amp;H167,I167&amp;IF(H167&lt;&gt;0,", adr. ","")&amp;H167)))</f>
        <v/>
      </c>
      <c r="F167" s="154"/>
      <c r="G167" s="154"/>
      <c r="H167" s="162"/>
      <c r="I167" s="80"/>
      <c r="J167" s="80"/>
      <c r="K167" s="78" t="str">
        <f>IF(AND('1. Prosjekteringsverktøy'!$E170="",'1. Prosjekteringsverktøy'!$F170=""),"",IF(AND('1. Prosjekteringsverktøy'!$F170&lt;&gt;0,'1. Prosjekteringsverktøy'!$E170=""),VLOOKUP('1. Prosjekteringsverktøy'!$F170,'Dim, min og maks'!$A$2:$E$54,2,FALSE),IF('1. Prosjekteringsverktøy'!$E170="","",ROUND('1. Prosjekteringsverktøy'!$E170,0))))</f>
        <v/>
      </c>
      <c r="L167" s="79" t="str">
        <f>IFERROR(IF('1. Prosjekteringsverktøy'!$K170&lt;&gt;"",'1. Prosjekteringsverktøy'!$K170,'1. Prosjekteringsverktøy'!$J170),"Feil med Vmin")</f>
        <v/>
      </c>
      <c r="M167" s="91" t="str">
        <f>IF(OR($K167="",$O167="",O167="Bruk rektangulært"),"",($K167/(VLOOKUP($O167,'Dim, min og maks'!$A$2:$E$54,2,FALSE))))</f>
        <v/>
      </c>
      <c r="N167" s="91" t="str">
        <f>IFERROR(IF(OR($L167="",$O167=""),"",($L167/(VLOOKUP($O167,'Dim, min og maks'!$A$2:$E$54,2,FALSE)))),"")</f>
        <v/>
      </c>
      <c r="O167" s="92" t="str">
        <f>IF('1. Prosjekteringsverktøy'!G170&lt;&gt;0,'1. Prosjekteringsverktøy'!G170,IF('1. Prosjekteringsverktøy'!$F170="","",'1. Prosjekteringsverktøy'!$F170))</f>
        <v/>
      </c>
      <c r="P167" s="78" t="str">
        <f>IFERROR(IF($Q167&lt;&gt;0,$Q167,IF(OR($J167="",$O167=""),"",IF($J167=Motortype!$A$2,VLOOKUP($O167,Artikler!$B$1:$C$10,2,FALSE),IF($J167=Motortype!$A$3,VLOOKUP($O167,Artikler!$B$11:$C$19,2,FALSE),IF($J167=Motortype!$A$5,VLOOKUP($O167,Artikler!$B$20:$C$28,2,FALSE),IF($J167=Motortype!$A$4,VLOOKUP($O167,Artikler!$B$29:$C$37,2,FALSE),IF($J167=Motortype!$A$9,VLOOKUP($O167,Artikler!$B$38:$C$46,2,FALSE),IF($J167=Motortype!$A$8,VLOOKUP($O167,Artikler!$B$47:$C$55,2,FALSE),IF($J167=Motortype!$A$7,VLOOKUP($O167,Artikler!$B$56:$C$64,2,FALSE),IF($J167=Motortype!$A$6,VLOOKUP($O167,Artikler!$B$65:$C$73,2,FALSE),IF($J167=Motortype!$A$10,VLOOKUP($O167,Artikler!$B$74:$C$82,2,FALSE),IF($J167=Motortype!$A$11,VLOOKUP($O167,Artikler!$B$83:$C$91,2,FALSE),IF($J167=Motortype!$A$14,VLOOKUP($O167,Artikler!$B$92:$C$100,2,FALSE),IF($J167=Motortype!$A$13,VLOOKUP($O167,Artikler!$B$101:$C$109,2,FALSE),IF($J167=Motortype!$A$15,VLOOKUP($O167,Artikler!$B$110:$C$117,2,FALSE),IF($J167=Motortype!$A$12,VLOOKUP($O167,Artikler!$B$118:$C$126,2,FALSE),IF($J167=Motortype!$A$16,VLOOKUP('3. Bestillingsskjema'!$O167,Artikler!$B$127:$D$134,2,FALSE),"Feil motortype"))))))))))))))))),"Overstyr art.nr")</f>
        <v/>
      </c>
      <c r="Q167" s="80"/>
      <c r="R167" s="78" t="str">
        <f>IF('1. Prosjekteringsverktøy'!B170=Utelukk!$A$3,"",IF(AND(K167="",L167=""),"",IF($K167="","Vmin "&amp;ROUND($L167,0)&amp;" m³/h","Vmaks "&amp;ROUND($K167,0)&amp;IF($L167=""," m³/h",", Vmin "&amp;ROUND($L167,0)&amp;" m³/h"))))</f>
        <v/>
      </c>
      <c r="S167" s="78" t="str">
        <f>IF('1. Prosjekteringsverktøy'!B170=Utelukk!$A$3,"",IF(Q167&lt;&gt;"",IF($P167="","","Artikkelnr: "&amp;$P167&amp;"     Spjeld dim "&amp;$O167),IF($P167="","","Artikkelnr: "&amp;$P167&amp;"     Spjeld dim Ø"&amp;$O167)))</f>
        <v/>
      </c>
    </row>
    <row r="168" spans="1:19" ht="15.6" x14ac:dyDescent="0.3">
      <c r="A168" s="267"/>
      <c r="B168" s="157"/>
      <c r="C168" s="210" t="str">
        <f>IF('1. Prosjekteringsverktøy'!B171=Utelukk!$A$3,"",IF('1. Prosjekteringsverktøy'!$C171="","",'1. Prosjekteringsverktøy'!$C171))</f>
        <v/>
      </c>
      <c r="D168" s="78" t="str">
        <f>IF('1. Prosjekteringsverktøy'!B171=Utelukk!$A$3,"",IF('1. Prosjekteringsverktøy'!$D171="","",'1. Prosjekteringsverktøy'!$D171))</f>
        <v/>
      </c>
      <c r="E168" s="78" t="str">
        <f>IF('1. Prosjekteringsverktøy'!B171=Utelukk!$A$3,"",IF(F168&lt;&gt;"",F168,IF(J168&lt;&gt;0,J168&amp;IF(I168&lt;&gt;0,", ","")&amp;I168&amp;IF(H168&lt;&gt;0,", adr. ","")&amp;H168,I168&amp;IF(H168&lt;&gt;0,", adr. ","")&amp;H168)))</f>
        <v/>
      </c>
      <c r="F168" s="154"/>
      <c r="G168" s="154"/>
      <c r="H168" s="162"/>
      <c r="I168" s="80"/>
      <c r="J168" s="80"/>
      <c r="K168" s="78" t="str">
        <f>IF(AND('1. Prosjekteringsverktøy'!$E171="",'1. Prosjekteringsverktøy'!$F171=""),"",IF(AND('1. Prosjekteringsverktøy'!$F171&lt;&gt;0,'1. Prosjekteringsverktøy'!$E171=""),VLOOKUP('1. Prosjekteringsverktøy'!$F171,'Dim, min og maks'!$A$2:$E$54,2,FALSE),IF('1. Prosjekteringsverktøy'!$E171="","",ROUND('1. Prosjekteringsverktøy'!$E171,0))))</f>
        <v/>
      </c>
      <c r="L168" s="79" t="str">
        <f>IFERROR(IF('1. Prosjekteringsverktøy'!$K171&lt;&gt;"",'1. Prosjekteringsverktøy'!$K171,'1. Prosjekteringsverktøy'!$J171),"Feil med Vmin")</f>
        <v/>
      </c>
      <c r="M168" s="91" t="str">
        <f>IF(OR($K168="",$O168="",O168="Bruk rektangulært"),"",($K168/(VLOOKUP($O168,'Dim, min og maks'!$A$2:$E$54,2,FALSE))))</f>
        <v/>
      </c>
      <c r="N168" s="91" t="str">
        <f>IFERROR(IF(OR($L168="",$O168=""),"",($L168/(VLOOKUP($O168,'Dim, min og maks'!$A$2:$E$54,2,FALSE)))),"")</f>
        <v/>
      </c>
      <c r="O168" s="92" t="str">
        <f>IF('1. Prosjekteringsverktøy'!G171&lt;&gt;0,'1. Prosjekteringsverktøy'!G171,IF('1. Prosjekteringsverktøy'!$F171="","",'1. Prosjekteringsverktøy'!$F171))</f>
        <v/>
      </c>
      <c r="P168" s="78" t="str">
        <f>IFERROR(IF($Q168&lt;&gt;0,$Q168,IF(OR($J168="",$O168=""),"",IF($J168=Motortype!$A$2,VLOOKUP($O168,Artikler!$B$1:$C$10,2,FALSE),IF($J168=Motortype!$A$3,VLOOKUP($O168,Artikler!$B$11:$C$19,2,FALSE),IF($J168=Motortype!$A$5,VLOOKUP($O168,Artikler!$B$20:$C$28,2,FALSE),IF($J168=Motortype!$A$4,VLOOKUP($O168,Artikler!$B$29:$C$37,2,FALSE),IF($J168=Motortype!$A$9,VLOOKUP($O168,Artikler!$B$38:$C$46,2,FALSE),IF($J168=Motortype!$A$8,VLOOKUP($O168,Artikler!$B$47:$C$55,2,FALSE),IF($J168=Motortype!$A$7,VLOOKUP($O168,Artikler!$B$56:$C$64,2,FALSE),IF($J168=Motortype!$A$6,VLOOKUP($O168,Artikler!$B$65:$C$73,2,FALSE),IF($J168=Motortype!$A$10,VLOOKUP($O168,Artikler!$B$74:$C$82,2,FALSE),IF($J168=Motortype!$A$11,VLOOKUP($O168,Artikler!$B$83:$C$91,2,FALSE),IF($J168=Motortype!$A$14,VLOOKUP($O168,Artikler!$B$92:$C$100,2,FALSE),IF($J168=Motortype!$A$13,VLOOKUP($O168,Artikler!$B$101:$C$109,2,FALSE),IF($J168=Motortype!$A$15,VLOOKUP($O168,Artikler!$B$110:$C$117,2,FALSE),IF($J168=Motortype!$A$12,VLOOKUP($O168,Artikler!$B$118:$C$126,2,FALSE),IF($J168=Motortype!$A$16,VLOOKUP('3. Bestillingsskjema'!$O168,Artikler!$B$127:$D$134,2,FALSE),"Feil motortype"))))))))))))))))),"Overstyr art.nr")</f>
        <v/>
      </c>
      <c r="Q168" s="80"/>
      <c r="R168" s="78" t="str">
        <f>IF('1. Prosjekteringsverktøy'!B171=Utelukk!$A$3,"",IF(AND(K168="",L168=""),"",IF($K168="","Vmin "&amp;ROUND($L168,0)&amp;" m³/h","Vmaks "&amp;ROUND($K168,0)&amp;IF($L168=""," m³/h",", Vmin "&amp;ROUND($L168,0)&amp;" m³/h"))))</f>
        <v/>
      </c>
      <c r="S168" s="78" t="str">
        <f>IF('1. Prosjekteringsverktøy'!B171=Utelukk!$A$3,"",IF(Q168&lt;&gt;"",IF($P168="","","Artikkelnr: "&amp;$P168&amp;"     Spjeld dim "&amp;$O168),IF($P168="","","Artikkelnr: "&amp;$P168&amp;"     Spjeld dim Ø"&amp;$O168)))</f>
        <v/>
      </c>
    </row>
    <row r="169" spans="1:19" ht="15.6" x14ac:dyDescent="0.3">
      <c r="A169" s="266" t="s">
        <v>343</v>
      </c>
      <c r="B169" s="157"/>
      <c r="C169" s="210" t="str">
        <f>IF('1. Prosjekteringsverktøy'!B172=Utelukk!$A$3,"",IF('1. Prosjekteringsverktøy'!$C172="","",'1. Prosjekteringsverktøy'!$C172))</f>
        <v/>
      </c>
      <c r="D169" s="78" t="str">
        <f>IF('1. Prosjekteringsverktøy'!B172=Utelukk!$A$3,"",IF('1. Prosjekteringsverktøy'!$D172="","",'1. Prosjekteringsverktøy'!$D172))</f>
        <v/>
      </c>
      <c r="E169" s="78" t="str">
        <f>IF('1. Prosjekteringsverktøy'!B172=Utelukk!$A$3,"",IF(F169&lt;&gt;"",F169,IF(J169&lt;&gt;0,J169&amp;IF(I169&lt;&gt;0,", ","")&amp;I169&amp;IF(H169&lt;&gt;0,", adr. ","")&amp;H169,I169&amp;IF(H169&lt;&gt;0,", adr. ","")&amp;H169)))</f>
        <v/>
      </c>
      <c r="F169" s="154"/>
      <c r="G169" s="154"/>
      <c r="H169" s="162"/>
      <c r="I169" s="80"/>
      <c r="J169" s="80"/>
      <c r="K169" s="78" t="str">
        <f>IF(AND('1. Prosjekteringsverktøy'!$E172="",'1. Prosjekteringsverktøy'!$F172=""),"",IF(AND('1. Prosjekteringsverktøy'!$F172&lt;&gt;0,'1. Prosjekteringsverktøy'!$E172=""),VLOOKUP('1. Prosjekteringsverktøy'!$F172,'Dim, min og maks'!$A$2:$E$54,2,FALSE),IF('1. Prosjekteringsverktøy'!$E172="","",ROUND('1. Prosjekteringsverktøy'!$E172,0))))</f>
        <v/>
      </c>
      <c r="L169" s="79" t="str">
        <f>IFERROR(IF('1. Prosjekteringsverktøy'!$K172&lt;&gt;"",'1. Prosjekteringsverktøy'!$K172,'1. Prosjekteringsverktøy'!$J172),"Feil med Vmin")</f>
        <v/>
      </c>
      <c r="M169" s="91" t="str">
        <f>IF(OR($K169="",$O169="",O169="Bruk rektangulært"),"",($K169/(VLOOKUP($O169,'Dim, min og maks'!$A$2:$E$54,2,FALSE))))</f>
        <v/>
      </c>
      <c r="N169" s="91" t="str">
        <f>IFERROR(IF(OR($L169="",$O169=""),"",($L169/(VLOOKUP($O169,'Dim, min og maks'!$A$2:$E$54,2,FALSE)))),"")</f>
        <v/>
      </c>
      <c r="O169" s="92" t="str">
        <f>IF('1. Prosjekteringsverktøy'!G172&lt;&gt;0,'1. Prosjekteringsverktøy'!G172,IF('1. Prosjekteringsverktøy'!$F172="","",'1. Prosjekteringsverktøy'!$F172))</f>
        <v/>
      </c>
      <c r="P169" s="78" t="str">
        <f>IFERROR(IF($Q169&lt;&gt;0,$Q169,IF(OR($J169="",$O169=""),"",IF($J169=Motortype!$A$2,VLOOKUP($O169,Artikler!$B$1:$C$10,2,FALSE),IF($J169=Motortype!$A$3,VLOOKUP($O169,Artikler!$B$11:$C$19,2,FALSE),IF($J169=Motortype!$A$5,VLOOKUP($O169,Artikler!$B$20:$C$28,2,FALSE),IF($J169=Motortype!$A$4,VLOOKUP($O169,Artikler!$B$29:$C$37,2,FALSE),IF($J169=Motortype!$A$9,VLOOKUP($O169,Artikler!$B$38:$C$46,2,FALSE),IF($J169=Motortype!$A$8,VLOOKUP($O169,Artikler!$B$47:$C$55,2,FALSE),IF($J169=Motortype!$A$7,VLOOKUP($O169,Artikler!$B$56:$C$64,2,FALSE),IF($J169=Motortype!$A$6,VLOOKUP($O169,Artikler!$B$65:$C$73,2,FALSE),IF($J169=Motortype!$A$10,VLOOKUP($O169,Artikler!$B$74:$C$82,2,FALSE),IF($J169=Motortype!$A$11,VLOOKUP($O169,Artikler!$B$83:$C$91,2,FALSE),IF($J169=Motortype!$A$14,VLOOKUP($O169,Artikler!$B$92:$C$100,2,FALSE),IF($J169=Motortype!$A$13,VLOOKUP($O169,Artikler!$B$101:$C$109,2,FALSE),IF($J169=Motortype!$A$15,VLOOKUP($O169,Artikler!$B$110:$C$117,2,FALSE),IF($J169=Motortype!$A$12,VLOOKUP($O169,Artikler!$B$118:$C$126,2,FALSE),IF($J169=Motortype!$A$16,VLOOKUP('3. Bestillingsskjema'!$O169,Artikler!$B$127:$D$134,2,FALSE),"Feil motortype"))))))))))))))))),"Overstyr art.nr")</f>
        <v/>
      </c>
      <c r="Q169" s="80"/>
      <c r="R169" s="78" t="str">
        <f>IF('1. Prosjekteringsverktøy'!B172=Utelukk!$A$3,"",IF(AND(K169="",L169=""),"",IF($K169="","Vmin "&amp;ROUND($L169,0)&amp;" m³/h","Vmaks "&amp;ROUND($K169,0)&amp;IF($L169=""," m³/h",", Vmin "&amp;ROUND($L169,0)&amp;" m³/h"))))</f>
        <v/>
      </c>
      <c r="S169" s="78" t="str">
        <f>IF('1. Prosjekteringsverktøy'!B172=Utelukk!$A$3,"",IF(Q169&lt;&gt;"",IF($P169="","","Artikkelnr: "&amp;$P169&amp;"     Spjeld dim "&amp;$O169),IF($P169="","","Artikkelnr: "&amp;$P169&amp;"     Spjeld dim Ø"&amp;$O169)))</f>
        <v/>
      </c>
    </row>
    <row r="170" spans="1:19" ht="15.6" x14ac:dyDescent="0.3">
      <c r="A170" s="267"/>
      <c r="B170" s="157"/>
      <c r="C170" s="210" t="str">
        <f>IF('1. Prosjekteringsverktøy'!B173=Utelukk!$A$3,"",IF('1. Prosjekteringsverktøy'!$C173="","",'1. Prosjekteringsverktøy'!$C173))</f>
        <v/>
      </c>
      <c r="D170" s="78" t="str">
        <f>IF('1. Prosjekteringsverktøy'!B173=Utelukk!$A$3,"",IF('1. Prosjekteringsverktøy'!$D173="","",'1. Prosjekteringsverktøy'!$D173))</f>
        <v/>
      </c>
      <c r="E170" s="78" t="str">
        <f>IF('1. Prosjekteringsverktøy'!B173=Utelukk!$A$3,"",IF(F170&lt;&gt;"",F170,IF(J170&lt;&gt;0,J170&amp;IF(I170&lt;&gt;0,", ","")&amp;I170&amp;IF(H170&lt;&gt;0,", adr. ","")&amp;H170,I170&amp;IF(H170&lt;&gt;0,", adr. ","")&amp;H170)))</f>
        <v/>
      </c>
      <c r="F170" s="154"/>
      <c r="G170" s="154"/>
      <c r="H170" s="162"/>
      <c r="I170" s="80"/>
      <c r="J170" s="80"/>
      <c r="K170" s="78" t="str">
        <f>IF(AND('1. Prosjekteringsverktøy'!$E173="",'1. Prosjekteringsverktøy'!$F173=""),"",IF(AND('1. Prosjekteringsverktøy'!$F173&lt;&gt;0,'1. Prosjekteringsverktøy'!$E173=""),VLOOKUP('1. Prosjekteringsverktøy'!$F173,'Dim, min og maks'!$A$2:$E$54,2,FALSE),IF('1. Prosjekteringsverktøy'!$E173="","",ROUND('1. Prosjekteringsverktøy'!$E173,0))))</f>
        <v/>
      </c>
      <c r="L170" s="79" t="str">
        <f>IFERROR(IF('1. Prosjekteringsverktøy'!$K173&lt;&gt;"",'1. Prosjekteringsverktøy'!$K173,'1. Prosjekteringsverktøy'!$J173),"Feil med Vmin")</f>
        <v/>
      </c>
      <c r="M170" s="91" t="str">
        <f>IF(OR($K170="",$O170="",O170="Bruk rektangulært"),"",($K170/(VLOOKUP($O170,'Dim, min og maks'!$A$2:$E$54,2,FALSE))))</f>
        <v/>
      </c>
      <c r="N170" s="91" t="str">
        <f>IFERROR(IF(OR($L170="",$O170=""),"",($L170/(VLOOKUP($O170,'Dim, min og maks'!$A$2:$E$54,2,FALSE)))),"")</f>
        <v/>
      </c>
      <c r="O170" s="92" t="str">
        <f>IF('1. Prosjekteringsverktøy'!G173&lt;&gt;0,'1. Prosjekteringsverktøy'!G173,IF('1. Prosjekteringsverktøy'!$F173="","",'1. Prosjekteringsverktøy'!$F173))</f>
        <v/>
      </c>
      <c r="P170" s="78" t="str">
        <f>IFERROR(IF($Q170&lt;&gt;0,$Q170,IF(OR($J170="",$O170=""),"",IF($J170=Motortype!$A$2,VLOOKUP($O170,Artikler!$B$1:$C$10,2,FALSE),IF($J170=Motortype!$A$3,VLOOKUP($O170,Artikler!$B$11:$C$19,2,FALSE),IF($J170=Motortype!$A$5,VLOOKUP($O170,Artikler!$B$20:$C$28,2,FALSE),IF($J170=Motortype!$A$4,VLOOKUP($O170,Artikler!$B$29:$C$37,2,FALSE),IF($J170=Motortype!$A$9,VLOOKUP($O170,Artikler!$B$38:$C$46,2,FALSE),IF($J170=Motortype!$A$8,VLOOKUP($O170,Artikler!$B$47:$C$55,2,FALSE),IF($J170=Motortype!$A$7,VLOOKUP($O170,Artikler!$B$56:$C$64,2,FALSE),IF($J170=Motortype!$A$6,VLOOKUP($O170,Artikler!$B$65:$C$73,2,FALSE),IF($J170=Motortype!$A$10,VLOOKUP($O170,Artikler!$B$74:$C$82,2,FALSE),IF($J170=Motortype!$A$11,VLOOKUP($O170,Artikler!$B$83:$C$91,2,FALSE),IF($J170=Motortype!$A$14,VLOOKUP($O170,Artikler!$B$92:$C$100,2,FALSE),IF($J170=Motortype!$A$13,VLOOKUP($O170,Artikler!$B$101:$C$109,2,FALSE),IF($J170=Motortype!$A$15,VLOOKUP($O170,Artikler!$B$110:$C$117,2,FALSE),IF($J170=Motortype!$A$12,VLOOKUP($O170,Artikler!$B$118:$C$126,2,FALSE),IF($J170=Motortype!$A$16,VLOOKUP('3. Bestillingsskjema'!$O170,Artikler!$B$127:$D$134,2,FALSE),"Feil motortype"))))))))))))))))),"Overstyr art.nr")</f>
        <v/>
      </c>
      <c r="Q170" s="80"/>
      <c r="R170" s="78" t="str">
        <f>IF('1. Prosjekteringsverktøy'!B173=Utelukk!$A$3,"",IF(AND(K170="",L170=""),"",IF($K170="","Vmin "&amp;ROUND($L170,0)&amp;" m³/h","Vmaks "&amp;ROUND($K170,0)&amp;IF($L170=""," m³/h",", Vmin "&amp;ROUND($L170,0)&amp;" m³/h"))))</f>
        <v/>
      </c>
      <c r="S170" s="78" t="str">
        <f>IF('1. Prosjekteringsverktøy'!B173=Utelukk!$A$3,"",IF(Q170&lt;&gt;"",IF($P170="","","Artikkelnr: "&amp;$P170&amp;"     Spjeld dim "&amp;$O170),IF($P170="","","Artikkelnr: "&amp;$P170&amp;"     Spjeld dim Ø"&amp;$O170)))</f>
        <v/>
      </c>
    </row>
    <row r="171" spans="1:19" ht="15.6" x14ac:dyDescent="0.3">
      <c r="A171" s="267"/>
      <c r="B171" s="157"/>
      <c r="C171" s="210" t="str">
        <f>IF('1. Prosjekteringsverktøy'!B174=Utelukk!$A$3,"",IF('1. Prosjekteringsverktøy'!$C174="","",'1. Prosjekteringsverktøy'!$C174))</f>
        <v/>
      </c>
      <c r="D171" s="78" t="str">
        <f>IF('1. Prosjekteringsverktøy'!B174=Utelukk!$A$3,"",IF('1. Prosjekteringsverktøy'!$D174="","",'1. Prosjekteringsverktøy'!$D174))</f>
        <v/>
      </c>
      <c r="E171" s="78" t="str">
        <f>IF('1. Prosjekteringsverktøy'!B174=Utelukk!$A$3,"",IF(F171&lt;&gt;"",F171,IF(J171&lt;&gt;0,J171&amp;IF(I171&lt;&gt;0,", ","")&amp;I171&amp;IF(H171&lt;&gt;0,", adr. ","")&amp;H171,I171&amp;IF(H171&lt;&gt;0,", adr. ","")&amp;H171)))</f>
        <v/>
      </c>
      <c r="F171" s="154"/>
      <c r="G171" s="154"/>
      <c r="H171" s="162"/>
      <c r="I171" s="80"/>
      <c r="J171" s="80"/>
      <c r="K171" s="78" t="str">
        <f>IF(AND('1. Prosjekteringsverktøy'!$E174="",'1. Prosjekteringsverktøy'!$F174=""),"",IF(AND('1. Prosjekteringsverktøy'!$F174&lt;&gt;0,'1. Prosjekteringsverktøy'!$E174=""),VLOOKUP('1. Prosjekteringsverktøy'!$F174,'Dim, min og maks'!$A$2:$E$54,2,FALSE),IF('1. Prosjekteringsverktøy'!$E174="","",ROUND('1. Prosjekteringsverktøy'!$E174,0))))</f>
        <v/>
      </c>
      <c r="L171" s="79" t="str">
        <f>IFERROR(IF('1. Prosjekteringsverktøy'!$K174&lt;&gt;"",'1. Prosjekteringsverktøy'!$K174,'1. Prosjekteringsverktøy'!$J174),"Feil med Vmin")</f>
        <v/>
      </c>
      <c r="M171" s="91" t="str">
        <f>IF(OR($K171="",$O171="",O171="Bruk rektangulært"),"",($K171/(VLOOKUP($O171,'Dim, min og maks'!$A$2:$E$54,2,FALSE))))</f>
        <v/>
      </c>
      <c r="N171" s="91" t="str">
        <f>IFERROR(IF(OR($L171="",$O171=""),"",($L171/(VLOOKUP($O171,'Dim, min og maks'!$A$2:$E$54,2,FALSE)))),"")</f>
        <v/>
      </c>
      <c r="O171" s="92" t="str">
        <f>IF('1. Prosjekteringsverktøy'!G174&lt;&gt;0,'1. Prosjekteringsverktøy'!G174,IF('1. Prosjekteringsverktøy'!$F174="","",'1. Prosjekteringsverktøy'!$F174))</f>
        <v/>
      </c>
      <c r="P171" s="78" t="str">
        <f>IFERROR(IF($Q171&lt;&gt;0,$Q171,IF(OR($J171="",$O171=""),"",IF($J171=Motortype!$A$2,VLOOKUP($O171,Artikler!$B$1:$C$10,2,FALSE),IF($J171=Motortype!$A$3,VLOOKUP($O171,Artikler!$B$11:$C$19,2,FALSE),IF($J171=Motortype!$A$5,VLOOKUP($O171,Artikler!$B$20:$C$28,2,FALSE),IF($J171=Motortype!$A$4,VLOOKUP($O171,Artikler!$B$29:$C$37,2,FALSE),IF($J171=Motortype!$A$9,VLOOKUP($O171,Artikler!$B$38:$C$46,2,FALSE),IF($J171=Motortype!$A$8,VLOOKUP($O171,Artikler!$B$47:$C$55,2,FALSE),IF($J171=Motortype!$A$7,VLOOKUP($O171,Artikler!$B$56:$C$64,2,FALSE),IF($J171=Motortype!$A$6,VLOOKUP($O171,Artikler!$B$65:$C$73,2,FALSE),IF($J171=Motortype!$A$10,VLOOKUP($O171,Artikler!$B$74:$C$82,2,FALSE),IF($J171=Motortype!$A$11,VLOOKUP($O171,Artikler!$B$83:$C$91,2,FALSE),IF($J171=Motortype!$A$14,VLOOKUP($O171,Artikler!$B$92:$C$100,2,FALSE),IF($J171=Motortype!$A$13,VLOOKUP($O171,Artikler!$B$101:$C$109,2,FALSE),IF($J171=Motortype!$A$15,VLOOKUP($O171,Artikler!$B$110:$C$117,2,FALSE),IF($J171=Motortype!$A$12,VLOOKUP($O171,Artikler!$B$118:$C$126,2,FALSE),IF($J171=Motortype!$A$16,VLOOKUP('3. Bestillingsskjema'!$O171,Artikler!$B$127:$D$134,2,FALSE),"Feil motortype"))))))))))))))))),"Overstyr art.nr")</f>
        <v/>
      </c>
      <c r="Q171" s="80"/>
      <c r="R171" s="78" t="str">
        <f>IF('1. Prosjekteringsverktøy'!B174=Utelukk!$A$3,"",IF(AND(K171="",L171=""),"",IF($K171="","Vmin "&amp;ROUND($L171,0)&amp;" m³/h","Vmaks "&amp;ROUND($K171,0)&amp;IF($L171=""," m³/h",", Vmin "&amp;ROUND($L171,0)&amp;" m³/h"))))</f>
        <v/>
      </c>
      <c r="S171" s="78" t="str">
        <f>IF('1. Prosjekteringsverktøy'!B174=Utelukk!$A$3,"",IF(Q171&lt;&gt;"",IF($P171="","","Artikkelnr: "&amp;$P171&amp;"     Spjeld dim "&amp;$O171),IF($P171="","","Artikkelnr: "&amp;$P171&amp;"     Spjeld dim Ø"&amp;$O171)))</f>
        <v/>
      </c>
    </row>
    <row r="172" spans="1:19" ht="15.6" x14ac:dyDescent="0.3">
      <c r="A172" s="267"/>
      <c r="B172" s="157"/>
      <c r="C172" s="210" t="str">
        <f>IF('1. Prosjekteringsverktøy'!B175=Utelukk!$A$3,"",IF('1. Prosjekteringsverktøy'!$C175="","",'1. Prosjekteringsverktøy'!$C175))</f>
        <v/>
      </c>
      <c r="D172" s="78" t="str">
        <f>IF('1. Prosjekteringsverktøy'!B175=Utelukk!$A$3,"",IF('1. Prosjekteringsverktøy'!$D175="","",'1. Prosjekteringsverktøy'!$D175))</f>
        <v/>
      </c>
      <c r="E172" s="78" t="str">
        <f>IF('1. Prosjekteringsverktøy'!B175=Utelukk!$A$3,"",IF(F172&lt;&gt;"",F172,IF(J172&lt;&gt;0,J172&amp;IF(I172&lt;&gt;0,", ","")&amp;I172&amp;IF(H172&lt;&gt;0,", adr. ","")&amp;H172,I172&amp;IF(H172&lt;&gt;0,", adr. ","")&amp;H172)))</f>
        <v/>
      </c>
      <c r="F172" s="154"/>
      <c r="G172" s="154"/>
      <c r="H172" s="162"/>
      <c r="I172" s="80"/>
      <c r="J172" s="80"/>
      <c r="K172" s="78" t="str">
        <f>IF(AND('1. Prosjekteringsverktøy'!$E175="",'1. Prosjekteringsverktøy'!$F175=""),"",IF(AND('1. Prosjekteringsverktøy'!$F175&lt;&gt;0,'1. Prosjekteringsverktøy'!$E175=""),VLOOKUP('1. Prosjekteringsverktøy'!$F175,'Dim, min og maks'!$A$2:$E$54,2,FALSE),IF('1. Prosjekteringsverktøy'!$E175="","",ROUND('1. Prosjekteringsverktøy'!$E175,0))))</f>
        <v/>
      </c>
      <c r="L172" s="79" t="str">
        <f>IFERROR(IF('1. Prosjekteringsverktøy'!$K175&lt;&gt;"",'1. Prosjekteringsverktøy'!$K175,'1. Prosjekteringsverktøy'!$J175),"Feil med Vmin")</f>
        <v/>
      </c>
      <c r="M172" s="91" t="str">
        <f>IF(OR($K172="",$O172="",O172="Bruk rektangulært"),"",($K172/(VLOOKUP($O172,'Dim, min og maks'!$A$2:$E$54,2,FALSE))))</f>
        <v/>
      </c>
      <c r="N172" s="91" t="str">
        <f>IFERROR(IF(OR($L172="",$O172=""),"",($L172/(VLOOKUP($O172,'Dim, min og maks'!$A$2:$E$54,2,FALSE)))),"")</f>
        <v/>
      </c>
      <c r="O172" s="92" t="str">
        <f>IF('1. Prosjekteringsverktøy'!G175&lt;&gt;0,'1. Prosjekteringsverktøy'!G175,IF('1. Prosjekteringsverktøy'!$F175="","",'1. Prosjekteringsverktøy'!$F175))</f>
        <v/>
      </c>
      <c r="P172" s="78" t="str">
        <f>IFERROR(IF($Q172&lt;&gt;0,$Q172,IF(OR($J172="",$O172=""),"",IF($J172=Motortype!$A$2,VLOOKUP($O172,Artikler!$B$1:$C$10,2,FALSE),IF($J172=Motortype!$A$3,VLOOKUP($O172,Artikler!$B$11:$C$19,2,FALSE),IF($J172=Motortype!$A$5,VLOOKUP($O172,Artikler!$B$20:$C$28,2,FALSE),IF($J172=Motortype!$A$4,VLOOKUP($O172,Artikler!$B$29:$C$37,2,FALSE),IF($J172=Motortype!$A$9,VLOOKUP($O172,Artikler!$B$38:$C$46,2,FALSE),IF($J172=Motortype!$A$8,VLOOKUP($O172,Artikler!$B$47:$C$55,2,FALSE),IF($J172=Motortype!$A$7,VLOOKUP($O172,Artikler!$B$56:$C$64,2,FALSE),IF($J172=Motortype!$A$6,VLOOKUP($O172,Artikler!$B$65:$C$73,2,FALSE),IF($J172=Motortype!$A$10,VLOOKUP($O172,Artikler!$B$74:$C$82,2,FALSE),IF($J172=Motortype!$A$11,VLOOKUP($O172,Artikler!$B$83:$C$91,2,FALSE),IF($J172=Motortype!$A$14,VLOOKUP($O172,Artikler!$B$92:$C$100,2,FALSE),IF($J172=Motortype!$A$13,VLOOKUP($O172,Artikler!$B$101:$C$109,2,FALSE),IF($J172=Motortype!$A$15,VLOOKUP($O172,Artikler!$B$110:$C$117,2,FALSE),IF($J172=Motortype!$A$12,VLOOKUP($O172,Artikler!$B$118:$C$126,2,FALSE),IF($J172=Motortype!$A$16,VLOOKUP('3. Bestillingsskjema'!$O172,Artikler!$B$127:$D$134,2,FALSE),"Feil motortype"))))))))))))))))),"Overstyr art.nr")</f>
        <v/>
      </c>
      <c r="Q172" s="80"/>
      <c r="R172" s="78" t="str">
        <f>IF('1. Prosjekteringsverktøy'!B175=Utelukk!$A$3,"",IF(AND(K172="",L172=""),"",IF($K172="","Vmin "&amp;ROUND($L172,0)&amp;" m³/h","Vmaks "&amp;ROUND($K172,0)&amp;IF($L172=""," m³/h",", Vmin "&amp;ROUND($L172,0)&amp;" m³/h"))))</f>
        <v/>
      </c>
      <c r="S172" s="78" t="str">
        <f>IF('1. Prosjekteringsverktøy'!B175=Utelukk!$A$3,"",IF(Q172&lt;&gt;"",IF($P172="","","Artikkelnr: "&amp;$P172&amp;"     Spjeld dim "&amp;$O172),IF($P172="","","Artikkelnr: "&amp;$P172&amp;"     Spjeld dim Ø"&amp;$O172)))</f>
        <v/>
      </c>
    </row>
    <row r="173" spans="1:19" ht="15.6" x14ac:dyDescent="0.3">
      <c r="A173" s="267"/>
      <c r="B173" s="157"/>
      <c r="C173" s="210" t="str">
        <f>IF('1. Prosjekteringsverktøy'!B176=Utelukk!$A$3,"",IF('1. Prosjekteringsverktøy'!$C176="","",'1. Prosjekteringsverktøy'!$C176))</f>
        <v/>
      </c>
      <c r="D173" s="78" t="str">
        <f>IF('1. Prosjekteringsverktøy'!B176=Utelukk!$A$3,"",IF('1. Prosjekteringsverktøy'!$D176="","",'1. Prosjekteringsverktøy'!$D176))</f>
        <v/>
      </c>
      <c r="E173" s="78" t="str">
        <f>IF('1. Prosjekteringsverktøy'!B176=Utelukk!$A$3,"",IF(F173&lt;&gt;"",F173,IF(J173&lt;&gt;0,J173&amp;IF(I173&lt;&gt;0,", ","")&amp;I173&amp;IF(H173&lt;&gt;0,", adr. ","")&amp;H173,I173&amp;IF(H173&lt;&gt;0,", adr. ","")&amp;H173)))</f>
        <v/>
      </c>
      <c r="F173" s="154"/>
      <c r="G173" s="154"/>
      <c r="H173" s="162"/>
      <c r="I173" s="80"/>
      <c r="J173" s="80"/>
      <c r="K173" s="78" t="str">
        <f>IF(AND('1. Prosjekteringsverktøy'!$E176="",'1. Prosjekteringsverktøy'!$F176=""),"",IF(AND('1. Prosjekteringsverktøy'!$F176&lt;&gt;0,'1. Prosjekteringsverktøy'!$E176=""),VLOOKUP('1. Prosjekteringsverktøy'!$F176,'Dim, min og maks'!$A$2:$E$54,2,FALSE),IF('1. Prosjekteringsverktøy'!$E176="","",ROUND('1. Prosjekteringsverktøy'!$E176,0))))</f>
        <v/>
      </c>
      <c r="L173" s="79" t="str">
        <f>IFERROR(IF('1. Prosjekteringsverktøy'!$K176&lt;&gt;"",'1. Prosjekteringsverktøy'!$K176,'1. Prosjekteringsverktøy'!$J176),"Feil med Vmin")</f>
        <v/>
      </c>
      <c r="M173" s="91" t="str">
        <f>IF(OR($K173="",$O173="",O173="Bruk rektangulært"),"",($K173/(VLOOKUP($O173,'Dim, min og maks'!$A$2:$E$54,2,FALSE))))</f>
        <v/>
      </c>
      <c r="N173" s="91" t="str">
        <f>IFERROR(IF(OR($L173="",$O173=""),"",($L173/(VLOOKUP($O173,'Dim, min og maks'!$A$2:$E$54,2,FALSE)))),"")</f>
        <v/>
      </c>
      <c r="O173" s="92" t="str">
        <f>IF('1. Prosjekteringsverktøy'!G176&lt;&gt;0,'1. Prosjekteringsverktøy'!G176,IF('1. Prosjekteringsverktøy'!$F176="","",'1. Prosjekteringsverktøy'!$F176))</f>
        <v/>
      </c>
      <c r="P173" s="78" t="str">
        <f>IFERROR(IF($Q173&lt;&gt;0,$Q173,IF(OR($J173="",$O173=""),"",IF($J173=Motortype!$A$2,VLOOKUP($O173,Artikler!$B$1:$C$10,2,FALSE),IF($J173=Motortype!$A$3,VLOOKUP($O173,Artikler!$B$11:$C$19,2,FALSE),IF($J173=Motortype!$A$5,VLOOKUP($O173,Artikler!$B$20:$C$28,2,FALSE),IF($J173=Motortype!$A$4,VLOOKUP($O173,Artikler!$B$29:$C$37,2,FALSE),IF($J173=Motortype!$A$9,VLOOKUP($O173,Artikler!$B$38:$C$46,2,FALSE),IF($J173=Motortype!$A$8,VLOOKUP($O173,Artikler!$B$47:$C$55,2,FALSE),IF($J173=Motortype!$A$7,VLOOKUP($O173,Artikler!$B$56:$C$64,2,FALSE),IF($J173=Motortype!$A$6,VLOOKUP($O173,Artikler!$B$65:$C$73,2,FALSE),IF($J173=Motortype!$A$10,VLOOKUP($O173,Artikler!$B$74:$C$82,2,FALSE),IF($J173=Motortype!$A$11,VLOOKUP($O173,Artikler!$B$83:$C$91,2,FALSE),IF($J173=Motortype!$A$14,VLOOKUP($O173,Artikler!$B$92:$C$100,2,FALSE),IF($J173=Motortype!$A$13,VLOOKUP($O173,Artikler!$B$101:$C$109,2,FALSE),IF($J173=Motortype!$A$15,VLOOKUP($O173,Artikler!$B$110:$C$117,2,FALSE),IF($J173=Motortype!$A$12,VLOOKUP($O173,Artikler!$B$118:$C$126,2,FALSE),IF($J173=Motortype!$A$16,VLOOKUP('3. Bestillingsskjema'!$O173,Artikler!$B$127:$D$134,2,FALSE),"Feil motortype"))))))))))))))))),"Overstyr art.nr")</f>
        <v/>
      </c>
      <c r="Q173" s="80"/>
      <c r="R173" s="78" t="str">
        <f>IF('1. Prosjekteringsverktøy'!B176=Utelukk!$A$3,"",IF(AND(K173="",L173=""),"",IF($K173="","Vmin "&amp;ROUND($L173,0)&amp;" m³/h","Vmaks "&amp;ROUND($K173,0)&amp;IF($L173=""," m³/h",", Vmin "&amp;ROUND($L173,0)&amp;" m³/h"))))</f>
        <v/>
      </c>
      <c r="S173" s="78" t="str">
        <f>IF('1. Prosjekteringsverktøy'!B176=Utelukk!$A$3,"",IF(Q173&lt;&gt;"",IF($P173="","","Artikkelnr: "&amp;$P173&amp;"     Spjeld dim "&amp;$O173),IF($P173="","","Artikkelnr: "&amp;$P173&amp;"     Spjeld dim Ø"&amp;$O173)))</f>
        <v/>
      </c>
    </row>
    <row r="174" spans="1:19" ht="15.6" x14ac:dyDescent="0.3">
      <c r="A174" s="267"/>
      <c r="B174" s="157"/>
      <c r="C174" s="210" t="str">
        <f>IF('1. Prosjekteringsverktøy'!B177=Utelukk!$A$3,"",IF('1. Prosjekteringsverktøy'!$C177="","",'1. Prosjekteringsverktøy'!$C177))</f>
        <v/>
      </c>
      <c r="D174" s="78" t="str">
        <f>IF('1. Prosjekteringsverktøy'!B177=Utelukk!$A$3,"",IF('1. Prosjekteringsverktøy'!$D177="","",'1. Prosjekteringsverktøy'!$D177))</f>
        <v/>
      </c>
      <c r="E174" s="78" t="str">
        <f>IF('1. Prosjekteringsverktøy'!B177=Utelukk!$A$3,"",IF(F174&lt;&gt;"",F174,IF(J174&lt;&gt;0,J174&amp;IF(I174&lt;&gt;0,", ","")&amp;I174&amp;IF(H174&lt;&gt;0,", adr. ","")&amp;H174,I174&amp;IF(H174&lt;&gt;0,", adr. ","")&amp;H174)))</f>
        <v/>
      </c>
      <c r="F174" s="154"/>
      <c r="G174" s="154"/>
      <c r="H174" s="162"/>
      <c r="I174" s="80"/>
      <c r="J174" s="80"/>
      <c r="K174" s="78" t="str">
        <f>IF(AND('1. Prosjekteringsverktøy'!$E177="",'1. Prosjekteringsverktøy'!$F177=""),"",IF(AND('1. Prosjekteringsverktøy'!$F177&lt;&gt;0,'1. Prosjekteringsverktøy'!$E177=""),VLOOKUP('1. Prosjekteringsverktøy'!$F177,'Dim, min og maks'!$A$2:$E$54,2,FALSE),IF('1. Prosjekteringsverktøy'!$E177="","",ROUND('1. Prosjekteringsverktøy'!$E177,0))))</f>
        <v/>
      </c>
      <c r="L174" s="79" t="str">
        <f>IFERROR(IF('1. Prosjekteringsverktøy'!$K177&lt;&gt;"",'1. Prosjekteringsverktøy'!$K177,'1. Prosjekteringsverktøy'!$J177),"Feil med Vmin")</f>
        <v/>
      </c>
      <c r="M174" s="91" t="str">
        <f>IF(OR($K174="",$O174="",O174="Bruk rektangulært"),"",($K174/(VLOOKUP($O174,'Dim, min og maks'!$A$2:$E$54,2,FALSE))))</f>
        <v/>
      </c>
      <c r="N174" s="91" t="str">
        <f>IFERROR(IF(OR($L174="",$O174=""),"",($L174/(VLOOKUP($O174,'Dim, min og maks'!$A$2:$E$54,2,FALSE)))),"")</f>
        <v/>
      </c>
      <c r="O174" s="92" t="str">
        <f>IF('1. Prosjekteringsverktøy'!G177&lt;&gt;0,'1. Prosjekteringsverktøy'!G177,IF('1. Prosjekteringsverktøy'!$F177="","",'1. Prosjekteringsverktøy'!$F177))</f>
        <v/>
      </c>
      <c r="P174" s="78" t="str">
        <f>IFERROR(IF($Q174&lt;&gt;0,$Q174,IF(OR($J174="",$O174=""),"",IF($J174=Motortype!$A$2,VLOOKUP($O174,Artikler!$B$1:$C$10,2,FALSE),IF($J174=Motortype!$A$3,VLOOKUP($O174,Artikler!$B$11:$C$19,2,FALSE),IF($J174=Motortype!$A$5,VLOOKUP($O174,Artikler!$B$20:$C$28,2,FALSE),IF($J174=Motortype!$A$4,VLOOKUP($O174,Artikler!$B$29:$C$37,2,FALSE),IF($J174=Motortype!$A$9,VLOOKUP($O174,Artikler!$B$38:$C$46,2,FALSE),IF($J174=Motortype!$A$8,VLOOKUP($O174,Artikler!$B$47:$C$55,2,FALSE),IF($J174=Motortype!$A$7,VLOOKUP($O174,Artikler!$B$56:$C$64,2,FALSE),IF($J174=Motortype!$A$6,VLOOKUP($O174,Artikler!$B$65:$C$73,2,FALSE),IF($J174=Motortype!$A$10,VLOOKUP($O174,Artikler!$B$74:$C$82,2,FALSE),IF($J174=Motortype!$A$11,VLOOKUP($O174,Artikler!$B$83:$C$91,2,FALSE),IF($J174=Motortype!$A$14,VLOOKUP($O174,Artikler!$B$92:$C$100,2,FALSE),IF($J174=Motortype!$A$13,VLOOKUP($O174,Artikler!$B$101:$C$109,2,FALSE),IF($J174=Motortype!$A$15,VLOOKUP($O174,Artikler!$B$110:$C$117,2,FALSE),IF($J174=Motortype!$A$12,VLOOKUP($O174,Artikler!$B$118:$C$126,2,FALSE),IF($J174=Motortype!$A$16,VLOOKUP('3. Bestillingsskjema'!$O174,Artikler!$B$127:$D$134,2,FALSE),"Feil motortype"))))))))))))))))),"Overstyr art.nr")</f>
        <v/>
      </c>
      <c r="Q174" s="80"/>
      <c r="R174" s="78" t="str">
        <f>IF('1. Prosjekteringsverktøy'!B177=Utelukk!$A$3,"",IF(AND(K174="",L174=""),"",IF($K174="","Vmin "&amp;ROUND($L174,0)&amp;" m³/h","Vmaks "&amp;ROUND($K174,0)&amp;IF($L174=""," m³/h",", Vmin "&amp;ROUND($L174,0)&amp;" m³/h"))))</f>
        <v/>
      </c>
      <c r="S174" s="78" t="str">
        <f>IF('1. Prosjekteringsverktøy'!B177=Utelukk!$A$3,"",IF(Q174&lt;&gt;"",IF($P174="","","Artikkelnr: "&amp;$P174&amp;"     Spjeld dim "&amp;$O174),IF($P174="","","Artikkelnr: "&amp;$P174&amp;"     Spjeld dim Ø"&amp;$O174)))</f>
        <v/>
      </c>
    </row>
    <row r="175" spans="1:19" ht="15.6" x14ac:dyDescent="0.3">
      <c r="A175" s="267"/>
      <c r="B175" s="157"/>
      <c r="C175" s="210" t="str">
        <f>IF('1. Prosjekteringsverktøy'!B178=Utelukk!$A$3,"",IF('1. Prosjekteringsverktøy'!$C178="","",'1. Prosjekteringsverktøy'!$C178))</f>
        <v/>
      </c>
      <c r="D175" s="78" t="str">
        <f>IF('1. Prosjekteringsverktøy'!B178=Utelukk!$A$3,"",IF('1. Prosjekteringsverktøy'!$D178="","",'1. Prosjekteringsverktøy'!$D178))</f>
        <v/>
      </c>
      <c r="E175" s="78" t="str">
        <f>IF('1. Prosjekteringsverktøy'!B178=Utelukk!$A$3,"",IF(F175&lt;&gt;"",F175,IF(J175&lt;&gt;0,J175&amp;IF(I175&lt;&gt;0,", ","")&amp;I175&amp;IF(H175&lt;&gt;0,", adr. ","")&amp;H175,I175&amp;IF(H175&lt;&gt;0,", adr. ","")&amp;H175)))</f>
        <v/>
      </c>
      <c r="F175" s="154"/>
      <c r="G175" s="154"/>
      <c r="H175" s="162"/>
      <c r="I175" s="80"/>
      <c r="J175" s="80"/>
      <c r="K175" s="78" t="str">
        <f>IF(AND('1. Prosjekteringsverktøy'!$E178="",'1. Prosjekteringsverktøy'!$F178=""),"",IF(AND('1. Prosjekteringsverktøy'!$F178&lt;&gt;0,'1. Prosjekteringsverktøy'!$E178=""),VLOOKUP('1. Prosjekteringsverktøy'!$F178,'Dim, min og maks'!$A$2:$E$54,2,FALSE),IF('1. Prosjekteringsverktøy'!$E178="","",ROUND('1. Prosjekteringsverktøy'!$E178,0))))</f>
        <v/>
      </c>
      <c r="L175" s="79" t="str">
        <f>IFERROR(IF('1. Prosjekteringsverktøy'!$K178&lt;&gt;"",'1. Prosjekteringsverktøy'!$K178,'1. Prosjekteringsverktøy'!$J178),"Feil med Vmin")</f>
        <v/>
      </c>
      <c r="M175" s="91" t="str">
        <f>IF(OR($K175="",$O175="",O175="Bruk rektangulært"),"",($K175/(VLOOKUP($O175,'Dim, min og maks'!$A$2:$E$54,2,FALSE))))</f>
        <v/>
      </c>
      <c r="N175" s="91" t="str">
        <f>IFERROR(IF(OR($L175="",$O175=""),"",($L175/(VLOOKUP($O175,'Dim, min og maks'!$A$2:$E$54,2,FALSE)))),"")</f>
        <v/>
      </c>
      <c r="O175" s="92" t="str">
        <f>IF('1. Prosjekteringsverktøy'!G178&lt;&gt;0,'1. Prosjekteringsverktøy'!G178,IF('1. Prosjekteringsverktøy'!$F178="","",'1. Prosjekteringsverktøy'!$F178))</f>
        <v/>
      </c>
      <c r="P175" s="78" t="str">
        <f>IFERROR(IF($Q175&lt;&gt;0,$Q175,IF(OR($J175="",$O175=""),"",IF($J175=Motortype!$A$2,VLOOKUP($O175,Artikler!$B$1:$C$10,2,FALSE),IF($J175=Motortype!$A$3,VLOOKUP($O175,Artikler!$B$11:$C$19,2,FALSE),IF($J175=Motortype!$A$5,VLOOKUP($O175,Artikler!$B$20:$C$28,2,FALSE),IF($J175=Motortype!$A$4,VLOOKUP($O175,Artikler!$B$29:$C$37,2,FALSE),IF($J175=Motortype!$A$9,VLOOKUP($O175,Artikler!$B$38:$C$46,2,FALSE),IF($J175=Motortype!$A$8,VLOOKUP($O175,Artikler!$B$47:$C$55,2,FALSE),IF($J175=Motortype!$A$7,VLOOKUP($O175,Artikler!$B$56:$C$64,2,FALSE),IF($J175=Motortype!$A$6,VLOOKUP($O175,Artikler!$B$65:$C$73,2,FALSE),IF($J175=Motortype!$A$10,VLOOKUP($O175,Artikler!$B$74:$C$82,2,FALSE),IF($J175=Motortype!$A$11,VLOOKUP($O175,Artikler!$B$83:$C$91,2,FALSE),IF($J175=Motortype!$A$14,VLOOKUP($O175,Artikler!$B$92:$C$100,2,FALSE),IF($J175=Motortype!$A$13,VLOOKUP($O175,Artikler!$B$101:$C$109,2,FALSE),IF($J175=Motortype!$A$15,VLOOKUP($O175,Artikler!$B$110:$C$117,2,FALSE),IF($J175=Motortype!$A$12,VLOOKUP($O175,Artikler!$B$118:$C$126,2,FALSE),IF($J175=Motortype!$A$16,VLOOKUP('3. Bestillingsskjema'!$O175,Artikler!$B$127:$D$134,2,FALSE),"Feil motortype"))))))))))))))))),"Overstyr art.nr")</f>
        <v/>
      </c>
      <c r="Q175" s="80"/>
      <c r="R175" s="78" t="str">
        <f>IF('1. Prosjekteringsverktøy'!B178=Utelukk!$A$3,"",IF(AND(K175="",L175=""),"",IF($K175="","Vmin "&amp;ROUND($L175,0)&amp;" m³/h","Vmaks "&amp;ROUND($K175,0)&amp;IF($L175=""," m³/h",", Vmin "&amp;ROUND($L175,0)&amp;" m³/h"))))</f>
        <v/>
      </c>
      <c r="S175" s="78" t="str">
        <f>IF('1. Prosjekteringsverktøy'!B178=Utelukk!$A$3,"",IF(Q175&lt;&gt;"",IF($P175="","","Artikkelnr: "&amp;$P175&amp;"     Spjeld dim "&amp;$O175),IF($P175="","","Artikkelnr: "&amp;$P175&amp;"     Spjeld dim Ø"&amp;$O175)))</f>
        <v/>
      </c>
    </row>
    <row r="176" spans="1:19" ht="15.6" x14ac:dyDescent="0.3">
      <c r="A176" s="249" t="s">
        <v>344</v>
      </c>
      <c r="B176" s="157"/>
      <c r="C176" s="210" t="str">
        <f>IF('1. Prosjekteringsverktøy'!B179=Utelukk!$A$3,"",IF('1. Prosjekteringsverktøy'!$C179="","",'1. Prosjekteringsverktøy'!$C179))</f>
        <v/>
      </c>
      <c r="D176" s="78" t="str">
        <f>IF('1. Prosjekteringsverktøy'!B179=Utelukk!$A$3,"",IF('1. Prosjekteringsverktøy'!$D179="","",'1. Prosjekteringsverktøy'!$D179))</f>
        <v/>
      </c>
      <c r="E176" s="78" t="str">
        <f>IF('1. Prosjekteringsverktøy'!B179=Utelukk!$A$3,"",IF(F176&lt;&gt;"",F176,IF(J176&lt;&gt;0,J176&amp;IF(I176&lt;&gt;0,", ","")&amp;I176&amp;IF(H176&lt;&gt;0,", adr. ","")&amp;H176,I176&amp;IF(H176&lt;&gt;0,", adr. ","")&amp;H176)))</f>
        <v/>
      </c>
      <c r="F176" s="154"/>
      <c r="G176" s="154"/>
      <c r="H176" s="162"/>
      <c r="I176" s="80"/>
      <c r="J176" s="80"/>
      <c r="K176" s="78" t="str">
        <f>IF(AND('1. Prosjekteringsverktøy'!$E179="",'1. Prosjekteringsverktøy'!$F179=""),"",IF(AND('1. Prosjekteringsverktøy'!$F179&lt;&gt;0,'1. Prosjekteringsverktøy'!$E179=""),VLOOKUP('1. Prosjekteringsverktøy'!$F179,'Dim, min og maks'!$A$2:$E$54,2,FALSE),IF('1. Prosjekteringsverktøy'!$E179="","",ROUND('1. Prosjekteringsverktøy'!$E179,0))))</f>
        <v/>
      </c>
      <c r="L176" s="79" t="str">
        <f>IFERROR(IF('1. Prosjekteringsverktøy'!$K179&lt;&gt;"",'1. Prosjekteringsverktøy'!$K179,'1. Prosjekteringsverktøy'!$J179),"Feil med Vmin")</f>
        <v/>
      </c>
      <c r="M176" s="91" t="str">
        <f>IF(OR($K176="",$O176="",O176="Bruk rektangulært"),"",($K176/(VLOOKUP($O176,'Dim, min og maks'!$A$2:$E$54,2,FALSE))))</f>
        <v/>
      </c>
      <c r="N176" s="91" t="str">
        <f>IFERROR(IF(OR($L176="",$O176=""),"",($L176/(VLOOKUP($O176,'Dim, min og maks'!$A$2:$E$54,2,FALSE)))),"")</f>
        <v/>
      </c>
      <c r="O176" s="92" t="str">
        <f>IF('1. Prosjekteringsverktøy'!G179&lt;&gt;0,'1. Prosjekteringsverktøy'!G179,IF('1. Prosjekteringsverktøy'!$F179="","",'1. Prosjekteringsverktøy'!$F179))</f>
        <v/>
      </c>
      <c r="P176" s="78" t="str">
        <f>IFERROR(IF($Q176&lt;&gt;0,$Q176,IF(OR($J176="",$O176=""),"",IF($J176=Motortype!$A$2,VLOOKUP($O176,Artikler!$B$1:$C$10,2,FALSE),IF($J176=Motortype!$A$3,VLOOKUP($O176,Artikler!$B$11:$C$19,2,FALSE),IF($J176=Motortype!$A$5,VLOOKUP($O176,Artikler!$B$20:$C$28,2,FALSE),IF($J176=Motortype!$A$4,VLOOKUP($O176,Artikler!$B$29:$C$37,2,FALSE),IF($J176=Motortype!$A$9,VLOOKUP($O176,Artikler!$B$38:$C$46,2,FALSE),IF($J176=Motortype!$A$8,VLOOKUP($O176,Artikler!$B$47:$C$55,2,FALSE),IF($J176=Motortype!$A$7,VLOOKUP($O176,Artikler!$B$56:$C$64,2,FALSE),IF($J176=Motortype!$A$6,VLOOKUP($O176,Artikler!$B$65:$C$73,2,FALSE),IF($J176=Motortype!$A$10,VLOOKUP($O176,Artikler!$B$74:$C$82,2,FALSE),IF($J176=Motortype!$A$11,VLOOKUP($O176,Artikler!$B$83:$C$91,2,FALSE),IF($J176=Motortype!$A$14,VLOOKUP($O176,Artikler!$B$92:$C$100,2,FALSE),IF($J176=Motortype!$A$13,VLOOKUP($O176,Artikler!$B$101:$C$109,2,FALSE),IF($J176=Motortype!$A$15,VLOOKUP($O176,Artikler!$B$110:$C$117,2,FALSE),IF($J176=Motortype!$A$12,VLOOKUP($O176,Artikler!$B$118:$C$126,2,FALSE),IF($J176=Motortype!$A$16,VLOOKUP('3. Bestillingsskjema'!$O176,Artikler!$B$127:$D$134,2,FALSE),"Feil motortype"))))))))))))))))),"Overstyr art.nr")</f>
        <v/>
      </c>
      <c r="Q176" s="80"/>
      <c r="R176" s="78" t="str">
        <f>IF('1. Prosjekteringsverktøy'!B179=Utelukk!$A$3,"",IF(AND(K176="",L176=""),"",IF($K176="","Vmin "&amp;ROUND($L176,0)&amp;" m³/h","Vmaks "&amp;ROUND($K176,0)&amp;IF($L176=""," m³/h",", Vmin "&amp;ROUND($L176,0)&amp;" m³/h"))))</f>
        <v/>
      </c>
      <c r="S176" s="78" t="str">
        <f>IF('1. Prosjekteringsverktøy'!B179=Utelukk!$A$3,"",IF(Q176&lt;&gt;"",IF($P176="","","Artikkelnr: "&amp;$P176&amp;"     Spjeld dim "&amp;$O176),IF($P176="","","Artikkelnr: "&amp;$P176&amp;"     Spjeld dim Ø"&amp;$O176)))</f>
        <v/>
      </c>
    </row>
    <row r="177" spans="1:19" ht="15.6" x14ac:dyDescent="0.3">
      <c r="A177" s="246"/>
      <c r="B177" s="157"/>
      <c r="C177" s="210" t="str">
        <f>IF('1. Prosjekteringsverktøy'!B180=Utelukk!$A$3,"",IF('1. Prosjekteringsverktøy'!$C180="","",'1. Prosjekteringsverktøy'!$C180))</f>
        <v/>
      </c>
      <c r="D177" s="78" t="str">
        <f>IF('1. Prosjekteringsverktøy'!B180=Utelukk!$A$3,"",IF('1. Prosjekteringsverktøy'!$D180="","",'1. Prosjekteringsverktøy'!$D180))</f>
        <v/>
      </c>
      <c r="E177" s="78" t="str">
        <f>IF('1. Prosjekteringsverktøy'!B180=Utelukk!$A$3,"",IF(F177&lt;&gt;"",F177,IF(J177&lt;&gt;0,J177&amp;IF(I177&lt;&gt;0,", ","")&amp;I177&amp;IF(H177&lt;&gt;0,", adr. ","")&amp;H177,I177&amp;IF(H177&lt;&gt;0,", adr. ","")&amp;H177)))</f>
        <v/>
      </c>
      <c r="F177" s="154"/>
      <c r="G177" s="154"/>
      <c r="H177" s="162"/>
      <c r="I177" s="80"/>
      <c r="J177" s="80"/>
      <c r="K177" s="78" t="str">
        <f>IF(AND('1. Prosjekteringsverktøy'!$E180="",'1. Prosjekteringsverktøy'!$F180=""),"",IF(AND('1. Prosjekteringsverktøy'!$F180&lt;&gt;0,'1. Prosjekteringsverktøy'!$E180=""),VLOOKUP('1. Prosjekteringsverktøy'!$F180,'Dim, min og maks'!$A$2:$E$54,2,FALSE),IF('1. Prosjekteringsverktøy'!$E180="","",ROUND('1. Prosjekteringsverktøy'!$E180,0))))</f>
        <v/>
      </c>
      <c r="L177" s="79" t="str">
        <f>IFERROR(IF('1. Prosjekteringsverktøy'!$K180&lt;&gt;"",'1. Prosjekteringsverktøy'!$K180,'1. Prosjekteringsverktøy'!$J180),"Feil med Vmin")</f>
        <v/>
      </c>
      <c r="M177" s="91" t="str">
        <f>IF(OR($K177="",$O177="",O177="Bruk rektangulært"),"",($K177/(VLOOKUP($O177,'Dim, min og maks'!$A$2:$E$54,2,FALSE))))</f>
        <v/>
      </c>
      <c r="N177" s="91" t="str">
        <f>IFERROR(IF(OR($L177="",$O177=""),"",($L177/(VLOOKUP($O177,'Dim, min og maks'!$A$2:$E$54,2,FALSE)))),"")</f>
        <v/>
      </c>
      <c r="O177" s="92" t="str">
        <f>IF('1. Prosjekteringsverktøy'!G180&lt;&gt;0,'1. Prosjekteringsverktøy'!G180,IF('1. Prosjekteringsverktøy'!$F180="","",'1. Prosjekteringsverktøy'!$F180))</f>
        <v/>
      </c>
      <c r="P177" s="78" t="str">
        <f>IFERROR(IF($Q177&lt;&gt;0,$Q177,IF(OR($J177="",$O177=""),"",IF($J177=Motortype!$A$2,VLOOKUP($O177,Artikler!$B$1:$C$10,2,FALSE),IF($J177=Motortype!$A$3,VLOOKUP($O177,Artikler!$B$11:$C$19,2,FALSE),IF($J177=Motortype!$A$5,VLOOKUP($O177,Artikler!$B$20:$C$28,2,FALSE),IF($J177=Motortype!$A$4,VLOOKUP($O177,Artikler!$B$29:$C$37,2,FALSE),IF($J177=Motortype!$A$9,VLOOKUP($O177,Artikler!$B$38:$C$46,2,FALSE),IF($J177=Motortype!$A$8,VLOOKUP($O177,Artikler!$B$47:$C$55,2,FALSE),IF($J177=Motortype!$A$7,VLOOKUP($O177,Artikler!$B$56:$C$64,2,FALSE),IF($J177=Motortype!$A$6,VLOOKUP($O177,Artikler!$B$65:$C$73,2,FALSE),IF($J177=Motortype!$A$10,VLOOKUP($O177,Artikler!$B$74:$C$82,2,FALSE),IF($J177=Motortype!$A$11,VLOOKUP($O177,Artikler!$B$83:$C$91,2,FALSE),IF($J177=Motortype!$A$14,VLOOKUP($O177,Artikler!$B$92:$C$100,2,FALSE),IF($J177=Motortype!$A$13,VLOOKUP($O177,Artikler!$B$101:$C$109,2,FALSE),IF($J177=Motortype!$A$15,VLOOKUP($O177,Artikler!$B$110:$C$117,2,FALSE),IF($J177=Motortype!$A$12,VLOOKUP($O177,Artikler!$B$118:$C$126,2,FALSE),IF($J177=Motortype!$A$16,VLOOKUP('3. Bestillingsskjema'!$O177,Artikler!$B$127:$D$134,2,FALSE),"Feil motortype"))))))))))))))))),"Overstyr art.nr")</f>
        <v/>
      </c>
      <c r="Q177" s="80"/>
      <c r="R177" s="78" t="str">
        <f>IF('1. Prosjekteringsverktøy'!B180=Utelukk!$A$3,"",IF(AND(K177="",L177=""),"",IF($K177="","Vmin "&amp;ROUND($L177,0)&amp;" m³/h","Vmaks "&amp;ROUND($K177,0)&amp;IF($L177=""," m³/h",", Vmin "&amp;ROUND($L177,0)&amp;" m³/h"))))</f>
        <v/>
      </c>
      <c r="S177" s="78" t="str">
        <f>IF('1. Prosjekteringsverktøy'!B180=Utelukk!$A$3,"",IF(Q177&lt;&gt;"",IF($P177="","","Artikkelnr: "&amp;$P177&amp;"     Spjeld dim "&amp;$O177),IF($P177="","","Artikkelnr: "&amp;$P177&amp;"     Spjeld dim Ø"&amp;$O177)))</f>
        <v/>
      </c>
    </row>
    <row r="178" spans="1:19" ht="15.6" x14ac:dyDescent="0.3">
      <c r="A178" s="246"/>
      <c r="B178" s="157"/>
      <c r="C178" s="210" t="str">
        <f>IF('1. Prosjekteringsverktøy'!B181=Utelukk!$A$3,"",IF('1. Prosjekteringsverktøy'!$C181="","",'1. Prosjekteringsverktøy'!$C181))</f>
        <v/>
      </c>
      <c r="D178" s="78" t="str">
        <f>IF('1. Prosjekteringsverktøy'!B181=Utelukk!$A$3,"",IF('1. Prosjekteringsverktøy'!$D181="","",'1. Prosjekteringsverktøy'!$D181))</f>
        <v/>
      </c>
      <c r="E178" s="78" t="str">
        <f>IF('1. Prosjekteringsverktøy'!B181=Utelukk!$A$3,"",IF(F178&lt;&gt;"",F178,IF(J178&lt;&gt;0,J178&amp;IF(I178&lt;&gt;0,", ","")&amp;I178&amp;IF(H178&lt;&gt;0,", adr. ","")&amp;H178,I178&amp;IF(H178&lt;&gt;0,", adr. ","")&amp;H178)))</f>
        <v/>
      </c>
      <c r="F178" s="154"/>
      <c r="G178" s="154"/>
      <c r="H178" s="162"/>
      <c r="I178" s="80"/>
      <c r="J178" s="80"/>
      <c r="K178" s="78" t="str">
        <f>IF(AND('1. Prosjekteringsverktøy'!$E181="",'1. Prosjekteringsverktøy'!$F181=""),"",IF(AND('1. Prosjekteringsverktøy'!$F181&lt;&gt;0,'1. Prosjekteringsverktøy'!$E181=""),VLOOKUP('1. Prosjekteringsverktøy'!$F181,'Dim, min og maks'!$A$2:$E$54,2,FALSE),IF('1. Prosjekteringsverktøy'!$E181="","",ROUND('1. Prosjekteringsverktøy'!$E181,0))))</f>
        <v/>
      </c>
      <c r="L178" s="79" t="str">
        <f>IFERROR(IF('1. Prosjekteringsverktøy'!$K181&lt;&gt;"",'1. Prosjekteringsverktøy'!$K181,'1. Prosjekteringsverktøy'!$J181),"Feil med Vmin")</f>
        <v/>
      </c>
      <c r="M178" s="91" t="str">
        <f>IF(OR($K178="",$O178="",O178="Bruk rektangulært"),"",($K178/(VLOOKUP($O178,'Dim, min og maks'!$A$2:$E$54,2,FALSE))))</f>
        <v/>
      </c>
      <c r="N178" s="91" t="str">
        <f>IFERROR(IF(OR($L178="",$O178=""),"",($L178/(VLOOKUP($O178,'Dim, min og maks'!$A$2:$E$54,2,FALSE)))),"")</f>
        <v/>
      </c>
      <c r="O178" s="92" t="str">
        <f>IF('1. Prosjekteringsverktøy'!G181&lt;&gt;0,'1. Prosjekteringsverktøy'!G181,IF('1. Prosjekteringsverktøy'!$F181="","",'1. Prosjekteringsverktøy'!$F181))</f>
        <v/>
      </c>
      <c r="P178" s="78" t="str">
        <f>IFERROR(IF($Q178&lt;&gt;0,$Q178,IF(OR($J178="",$O178=""),"",IF($J178=Motortype!$A$2,VLOOKUP($O178,Artikler!$B$1:$C$10,2,FALSE),IF($J178=Motortype!$A$3,VLOOKUP($O178,Artikler!$B$11:$C$19,2,FALSE),IF($J178=Motortype!$A$5,VLOOKUP($O178,Artikler!$B$20:$C$28,2,FALSE),IF($J178=Motortype!$A$4,VLOOKUP($O178,Artikler!$B$29:$C$37,2,FALSE),IF($J178=Motortype!$A$9,VLOOKUP($O178,Artikler!$B$38:$C$46,2,FALSE),IF($J178=Motortype!$A$8,VLOOKUP($O178,Artikler!$B$47:$C$55,2,FALSE),IF($J178=Motortype!$A$7,VLOOKUP($O178,Artikler!$B$56:$C$64,2,FALSE),IF($J178=Motortype!$A$6,VLOOKUP($O178,Artikler!$B$65:$C$73,2,FALSE),IF($J178=Motortype!$A$10,VLOOKUP($O178,Artikler!$B$74:$C$82,2,FALSE),IF($J178=Motortype!$A$11,VLOOKUP($O178,Artikler!$B$83:$C$91,2,FALSE),IF($J178=Motortype!$A$14,VLOOKUP($O178,Artikler!$B$92:$C$100,2,FALSE),IF($J178=Motortype!$A$13,VLOOKUP($O178,Artikler!$B$101:$C$109,2,FALSE),IF($J178=Motortype!$A$15,VLOOKUP($O178,Artikler!$B$110:$C$117,2,FALSE),IF($J178=Motortype!$A$12,VLOOKUP($O178,Artikler!$B$118:$C$126,2,FALSE),IF($J178=Motortype!$A$16,VLOOKUP('3. Bestillingsskjema'!$O178,Artikler!$B$127:$D$134,2,FALSE),"Feil motortype"))))))))))))))))),"Overstyr art.nr")</f>
        <v/>
      </c>
      <c r="Q178" s="80"/>
      <c r="R178" s="78" t="str">
        <f>IF('1. Prosjekteringsverktøy'!B181=Utelukk!$A$3,"",IF(AND(K178="",L178=""),"",IF($K178="","Vmin "&amp;ROUND($L178,0)&amp;" m³/h","Vmaks "&amp;ROUND($K178,0)&amp;IF($L178=""," m³/h",", Vmin "&amp;ROUND($L178,0)&amp;" m³/h"))))</f>
        <v/>
      </c>
      <c r="S178" s="78" t="str">
        <f>IF('1. Prosjekteringsverktøy'!B181=Utelukk!$A$3,"",IF(Q178&lt;&gt;"",IF($P178="","","Artikkelnr: "&amp;$P178&amp;"     Spjeld dim "&amp;$O178),IF($P178="","","Artikkelnr: "&amp;$P178&amp;"     Spjeld dim Ø"&amp;$O178)))</f>
        <v/>
      </c>
    </row>
    <row r="179" spans="1:19" ht="15.6" x14ac:dyDescent="0.3">
      <c r="A179" s="246"/>
      <c r="B179" s="157"/>
      <c r="C179" s="210" t="str">
        <f>IF('1. Prosjekteringsverktøy'!B182=Utelukk!$A$3,"",IF('1. Prosjekteringsverktøy'!$C182="","",'1. Prosjekteringsverktøy'!$C182))</f>
        <v/>
      </c>
      <c r="D179" s="78" t="str">
        <f>IF('1. Prosjekteringsverktøy'!B182=Utelukk!$A$3,"",IF('1. Prosjekteringsverktøy'!$D182="","",'1. Prosjekteringsverktøy'!$D182))</f>
        <v/>
      </c>
      <c r="E179" s="78" t="str">
        <f>IF('1. Prosjekteringsverktøy'!B182=Utelukk!$A$3,"",IF(F179&lt;&gt;"",F179,IF(J179&lt;&gt;0,J179&amp;IF(I179&lt;&gt;0,", ","")&amp;I179&amp;IF(H179&lt;&gt;0,", adr. ","")&amp;H179,I179&amp;IF(H179&lt;&gt;0,", adr. ","")&amp;H179)))</f>
        <v/>
      </c>
      <c r="F179" s="154"/>
      <c r="G179" s="154"/>
      <c r="H179" s="162"/>
      <c r="I179" s="80"/>
      <c r="J179" s="80"/>
      <c r="K179" s="78" t="str">
        <f>IF(AND('1. Prosjekteringsverktøy'!$E182="",'1. Prosjekteringsverktøy'!$F182=""),"",IF(AND('1. Prosjekteringsverktøy'!$F182&lt;&gt;0,'1. Prosjekteringsverktøy'!$E182=""),VLOOKUP('1. Prosjekteringsverktøy'!$F182,'Dim, min og maks'!$A$2:$E$54,2,FALSE),IF('1. Prosjekteringsverktøy'!$E182="","",ROUND('1. Prosjekteringsverktøy'!$E182,0))))</f>
        <v/>
      </c>
      <c r="L179" s="79" t="str">
        <f>IFERROR(IF('1. Prosjekteringsverktøy'!$K182&lt;&gt;"",'1. Prosjekteringsverktøy'!$K182,'1. Prosjekteringsverktøy'!$J182),"Feil med Vmin")</f>
        <v/>
      </c>
      <c r="M179" s="91" t="str">
        <f>IF(OR($K179="",$O179="",O179="Bruk rektangulært"),"",($K179/(VLOOKUP($O179,'Dim, min og maks'!$A$2:$E$54,2,FALSE))))</f>
        <v/>
      </c>
      <c r="N179" s="91" t="str">
        <f>IFERROR(IF(OR($L179="",$O179=""),"",($L179/(VLOOKUP($O179,'Dim, min og maks'!$A$2:$E$54,2,FALSE)))),"")</f>
        <v/>
      </c>
      <c r="O179" s="92" t="str">
        <f>IF('1. Prosjekteringsverktøy'!G182&lt;&gt;0,'1. Prosjekteringsverktøy'!G182,IF('1. Prosjekteringsverktøy'!$F182="","",'1. Prosjekteringsverktøy'!$F182))</f>
        <v/>
      </c>
      <c r="P179" s="78" t="str">
        <f>IFERROR(IF($Q179&lt;&gt;0,$Q179,IF(OR($J179="",$O179=""),"",IF($J179=Motortype!$A$2,VLOOKUP($O179,Artikler!$B$1:$C$10,2,FALSE),IF($J179=Motortype!$A$3,VLOOKUP($O179,Artikler!$B$11:$C$19,2,FALSE),IF($J179=Motortype!$A$5,VLOOKUP($O179,Artikler!$B$20:$C$28,2,FALSE),IF($J179=Motortype!$A$4,VLOOKUP($O179,Artikler!$B$29:$C$37,2,FALSE),IF($J179=Motortype!$A$9,VLOOKUP($O179,Artikler!$B$38:$C$46,2,FALSE),IF($J179=Motortype!$A$8,VLOOKUP($O179,Artikler!$B$47:$C$55,2,FALSE),IF($J179=Motortype!$A$7,VLOOKUP($O179,Artikler!$B$56:$C$64,2,FALSE),IF($J179=Motortype!$A$6,VLOOKUP($O179,Artikler!$B$65:$C$73,2,FALSE),IF($J179=Motortype!$A$10,VLOOKUP($O179,Artikler!$B$74:$C$82,2,FALSE),IF($J179=Motortype!$A$11,VLOOKUP($O179,Artikler!$B$83:$C$91,2,FALSE),IF($J179=Motortype!$A$14,VLOOKUP($O179,Artikler!$B$92:$C$100,2,FALSE),IF($J179=Motortype!$A$13,VLOOKUP($O179,Artikler!$B$101:$C$109,2,FALSE),IF($J179=Motortype!$A$15,VLOOKUP($O179,Artikler!$B$110:$C$117,2,FALSE),IF($J179=Motortype!$A$12,VLOOKUP($O179,Artikler!$B$118:$C$126,2,FALSE),IF($J179=Motortype!$A$16,VLOOKUP('3. Bestillingsskjema'!$O179,Artikler!$B$127:$D$134,2,FALSE),"Feil motortype"))))))))))))))))),"Overstyr art.nr")</f>
        <v/>
      </c>
      <c r="Q179" s="80"/>
      <c r="R179" s="78" t="str">
        <f>IF('1. Prosjekteringsverktøy'!B182=Utelukk!$A$3,"",IF(AND(K179="",L179=""),"",IF($K179="","Vmin "&amp;ROUND($L179,0)&amp;" m³/h","Vmaks "&amp;ROUND($K179,0)&amp;IF($L179=""," m³/h",", Vmin "&amp;ROUND($L179,0)&amp;" m³/h"))))</f>
        <v/>
      </c>
      <c r="S179" s="78" t="str">
        <f>IF('1. Prosjekteringsverktøy'!B182=Utelukk!$A$3,"",IF(Q179&lt;&gt;"",IF($P179="","","Artikkelnr: "&amp;$P179&amp;"     Spjeld dim "&amp;$O179),IF($P179="","","Artikkelnr: "&amp;$P179&amp;"     Spjeld dim Ø"&amp;$O179)))</f>
        <v/>
      </c>
    </row>
    <row r="180" spans="1:19" ht="15.6" x14ac:dyDescent="0.3">
      <c r="A180" s="246"/>
      <c r="B180" s="157"/>
      <c r="C180" s="210" t="str">
        <f>IF('1. Prosjekteringsverktøy'!B183=Utelukk!$A$3,"",IF('1. Prosjekteringsverktøy'!$C183="","",'1. Prosjekteringsverktøy'!$C183))</f>
        <v/>
      </c>
      <c r="D180" s="78" t="str">
        <f>IF('1. Prosjekteringsverktøy'!B183=Utelukk!$A$3,"",IF('1. Prosjekteringsverktøy'!$D183="","",'1. Prosjekteringsverktøy'!$D183))</f>
        <v/>
      </c>
      <c r="E180" s="78" t="str">
        <f>IF('1. Prosjekteringsverktøy'!B183=Utelukk!$A$3,"",IF(F180&lt;&gt;"",F180,IF(J180&lt;&gt;0,J180&amp;IF(I180&lt;&gt;0,", ","")&amp;I180&amp;IF(H180&lt;&gt;0,", adr. ","")&amp;H180,I180&amp;IF(H180&lt;&gt;0,", adr. ","")&amp;H180)))</f>
        <v/>
      </c>
      <c r="F180" s="154"/>
      <c r="G180" s="154"/>
      <c r="H180" s="162"/>
      <c r="I180" s="80"/>
      <c r="J180" s="80"/>
      <c r="K180" s="78" t="str">
        <f>IF(AND('1. Prosjekteringsverktøy'!$E183="",'1. Prosjekteringsverktøy'!$F183=""),"",IF(AND('1. Prosjekteringsverktøy'!$F183&lt;&gt;0,'1. Prosjekteringsverktøy'!$E183=""),VLOOKUP('1. Prosjekteringsverktøy'!$F183,'Dim, min og maks'!$A$2:$E$54,2,FALSE),IF('1. Prosjekteringsverktøy'!$E183="","",ROUND('1. Prosjekteringsverktøy'!$E183,0))))</f>
        <v/>
      </c>
      <c r="L180" s="79" t="str">
        <f>IFERROR(IF('1. Prosjekteringsverktøy'!$K183&lt;&gt;"",'1. Prosjekteringsverktøy'!$K183,'1. Prosjekteringsverktøy'!$J183),"Feil med Vmin")</f>
        <v/>
      </c>
      <c r="M180" s="91" t="str">
        <f>IF(OR($K180="",$O180="",O180="Bruk rektangulært"),"",($K180/(VLOOKUP($O180,'Dim, min og maks'!$A$2:$E$54,2,FALSE))))</f>
        <v/>
      </c>
      <c r="N180" s="91" t="str">
        <f>IFERROR(IF(OR($L180="",$O180=""),"",($L180/(VLOOKUP($O180,'Dim, min og maks'!$A$2:$E$54,2,FALSE)))),"")</f>
        <v/>
      </c>
      <c r="O180" s="92" t="str">
        <f>IF('1. Prosjekteringsverktøy'!G183&lt;&gt;0,'1. Prosjekteringsverktøy'!G183,IF('1. Prosjekteringsverktøy'!$F183="","",'1. Prosjekteringsverktøy'!$F183))</f>
        <v/>
      </c>
      <c r="P180" s="78" t="str">
        <f>IFERROR(IF($Q180&lt;&gt;0,$Q180,IF(OR($J180="",$O180=""),"",IF($J180=Motortype!$A$2,VLOOKUP($O180,Artikler!$B$1:$C$10,2,FALSE),IF($J180=Motortype!$A$3,VLOOKUP($O180,Artikler!$B$11:$C$19,2,FALSE),IF($J180=Motortype!$A$5,VLOOKUP($O180,Artikler!$B$20:$C$28,2,FALSE),IF($J180=Motortype!$A$4,VLOOKUP($O180,Artikler!$B$29:$C$37,2,FALSE),IF($J180=Motortype!$A$9,VLOOKUP($O180,Artikler!$B$38:$C$46,2,FALSE),IF($J180=Motortype!$A$8,VLOOKUP($O180,Artikler!$B$47:$C$55,2,FALSE),IF($J180=Motortype!$A$7,VLOOKUP($O180,Artikler!$B$56:$C$64,2,FALSE),IF($J180=Motortype!$A$6,VLOOKUP($O180,Artikler!$B$65:$C$73,2,FALSE),IF($J180=Motortype!$A$10,VLOOKUP($O180,Artikler!$B$74:$C$82,2,FALSE),IF($J180=Motortype!$A$11,VLOOKUP($O180,Artikler!$B$83:$C$91,2,FALSE),IF($J180=Motortype!$A$14,VLOOKUP($O180,Artikler!$B$92:$C$100,2,FALSE),IF($J180=Motortype!$A$13,VLOOKUP($O180,Artikler!$B$101:$C$109,2,FALSE),IF($J180=Motortype!$A$15,VLOOKUP($O180,Artikler!$B$110:$C$117,2,FALSE),IF($J180=Motortype!$A$12,VLOOKUP($O180,Artikler!$B$118:$C$126,2,FALSE),IF($J180=Motortype!$A$16,VLOOKUP('3. Bestillingsskjema'!$O180,Artikler!$B$127:$D$134,2,FALSE),"Feil motortype"))))))))))))))))),"Overstyr art.nr")</f>
        <v/>
      </c>
      <c r="Q180" s="80"/>
      <c r="R180" s="78" t="str">
        <f>IF('1. Prosjekteringsverktøy'!B183=Utelukk!$A$3,"",IF(AND(K180="",L180=""),"",IF($K180="","Vmin "&amp;ROUND($L180,0)&amp;" m³/h","Vmaks "&amp;ROUND($K180,0)&amp;IF($L180=""," m³/h",", Vmin "&amp;ROUND($L180,0)&amp;" m³/h"))))</f>
        <v/>
      </c>
      <c r="S180" s="78" t="str">
        <f>IF('1. Prosjekteringsverktøy'!B183=Utelukk!$A$3,"",IF(Q180&lt;&gt;"",IF($P180="","","Artikkelnr: "&amp;$P180&amp;"     Spjeld dim "&amp;$O180),IF($P180="","","Artikkelnr: "&amp;$P180&amp;"     Spjeld dim Ø"&amp;$O180)))</f>
        <v/>
      </c>
    </row>
    <row r="181" spans="1:19" ht="15.6" x14ac:dyDescent="0.3">
      <c r="A181" s="246"/>
      <c r="B181" s="157"/>
      <c r="C181" s="210" t="str">
        <f>IF('1. Prosjekteringsverktøy'!B184=Utelukk!$A$3,"",IF('1. Prosjekteringsverktøy'!$C184="","",'1. Prosjekteringsverktøy'!$C184))</f>
        <v/>
      </c>
      <c r="D181" s="78" t="str">
        <f>IF('1. Prosjekteringsverktøy'!B184=Utelukk!$A$3,"",IF('1. Prosjekteringsverktøy'!$D184="","",'1. Prosjekteringsverktøy'!$D184))</f>
        <v/>
      </c>
      <c r="E181" s="78" t="str">
        <f>IF('1. Prosjekteringsverktøy'!B184=Utelukk!$A$3,"",IF(F181&lt;&gt;"",F181,IF(J181&lt;&gt;0,J181&amp;IF(I181&lt;&gt;0,", ","")&amp;I181&amp;IF(H181&lt;&gt;0,", adr. ","")&amp;H181,I181&amp;IF(H181&lt;&gt;0,", adr. ","")&amp;H181)))</f>
        <v/>
      </c>
      <c r="F181" s="154"/>
      <c r="G181" s="154"/>
      <c r="H181" s="162"/>
      <c r="I181" s="80"/>
      <c r="J181" s="80"/>
      <c r="K181" s="78" t="str">
        <f>IF(AND('1. Prosjekteringsverktøy'!$E184="",'1. Prosjekteringsverktøy'!$F184=""),"",IF(AND('1. Prosjekteringsverktøy'!$F184&lt;&gt;0,'1. Prosjekteringsverktøy'!$E184=""),VLOOKUP('1. Prosjekteringsverktøy'!$F184,'Dim, min og maks'!$A$2:$E$54,2,FALSE),IF('1. Prosjekteringsverktøy'!$E184="","",ROUND('1. Prosjekteringsverktøy'!$E184,0))))</f>
        <v/>
      </c>
      <c r="L181" s="79" t="str">
        <f>IFERROR(IF('1. Prosjekteringsverktøy'!$K184&lt;&gt;"",'1. Prosjekteringsverktøy'!$K184,'1. Prosjekteringsverktøy'!$J184),"Feil med Vmin")</f>
        <v/>
      </c>
      <c r="M181" s="91" t="str">
        <f>IF(OR($K181="",$O181="",O181="Bruk rektangulært"),"",($K181/(VLOOKUP($O181,'Dim, min og maks'!$A$2:$E$54,2,FALSE))))</f>
        <v/>
      </c>
      <c r="N181" s="91" t="str">
        <f>IFERROR(IF(OR($L181="",$O181=""),"",($L181/(VLOOKUP($O181,'Dim, min og maks'!$A$2:$E$54,2,FALSE)))),"")</f>
        <v/>
      </c>
      <c r="O181" s="92" t="str">
        <f>IF('1. Prosjekteringsverktøy'!G184&lt;&gt;0,'1. Prosjekteringsverktøy'!G184,IF('1. Prosjekteringsverktøy'!$F184="","",'1. Prosjekteringsverktøy'!$F184))</f>
        <v/>
      </c>
      <c r="P181" s="78" t="str">
        <f>IFERROR(IF($Q181&lt;&gt;0,$Q181,IF(OR($J181="",$O181=""),"",IF($J181=Motortype!$A$2,VLOOKUP($O181,Artikler!$B$1:$C$10,2,FALSE),IF($J181=Motortype!$A$3,VLOOKUP($O181,Artikler!$B$11:$C$19,2,FALSE),IF($J181=Motortype!$A$5,VLOOKUP($O181,Artikler!$B$20:$C$28,2,FALSE),IF($J181=Motortype!$A$4,VLOOKUP($O181,Artikler!$B$29:$C$37,2,FALSE),IF($J181=Motortype!$A$9,VLOOKUP($O181,Artikler!$B$38:$C$46,2,FALSE),IF($J181=Motortype!$A$8,VLOOKUP($O181,Artikler!$B$47:$C$55,2,FALSE),IF($J181=Motortype!$A$7,VLOOKUP($O181,Artikler!$B$56:$C$64,2,FALSE),IF($J181=Motortype!$A$6,VLOOKUP($O181,Artikler!$B$65:$C$73,2,FALSE),IF($J181=Motortype!$A$10,VLOOKUP($O181,Artikler!$B$74:$C$82,2,FALSE),IF($J181=Motortype!$A$11,VLOOKUP($O181,Artikler!$B$83:$C$91,2,FALSE),IF($J181=Motortype!$A$14,VLOOKUP($O181,Artikler!$B$92:$C$100,2,FALSE),IF($J181=Motortype!$A$13,VLOOKUP($O181,Artikler!$B$101:$C$109,2,FALSE),IF($J181=Motortype!$A$15,VLOOKUP($O181,Artikler!$B$110:$C$117,2,FALSE),IF($J181=Motortype!$A$12,VLOOKUP($O181,Artikler!$B$118:$C$126,2,FALSE),IF($J181=Motortype!$A$16,VLOOKUP('3. Bestillingsskjema'!$O181,Artikler!$B$127:$D$134,2,FALSE),"Feil motortype"))))))))))))))))),"Overstyr art.nr")</f>
        <v/>
      </c>
      <c r="Q181" s="80"/>
      <c r="R181" s="78" t="str">
        <f>IF('1. Prosjekteringsverktøy'!B184=Utelukk!$A$3,"",IF(AND(K181="",L181=""),"",IF($K181="","Vmin "&amp;ROUND($L181,0)&amp;" m³/h","Vmaks "&amp;ROUND($K181,0)&amp;IF($L181=""," m³/h",", Vmin "&amp;ROUND($L181,0)&amp;" m³/h"))))</f>
        <v/>
      </c>
      <c r="S181" s="78" t="str">
        <f>IF('1. Prosjekteringsverktøy'!B184=Utelukk!$A$3,"",IF(Q181&lt;&gt;"",IF($P181="","","Artikkelnr: "&amp;$P181&amp;"     Spjeld dim "&amp;$O181),IF($P181="","","Artikkelnr: "&amp;$P181&amp;"     Spjeld dim Ø"&amp;$O181)))</f>
        <v/>
      </c>
    </row>
    <row r="182" spans="1:19" ht="15.6" x14ac:dyDescent="0.3">
      <c r="A182" s="246"/>
      <c r="B182" s="157"/>
      <c r="C182" s="210" t="str">
        <f>IF('1. Prosjekteringsverktøy'!B185=Utelukk!$A$3,"",IF('1. Prosjekteringsverktøy'!$C185="","",'1. Prosjekteringsverktøy'!$C185))</f>
        <v/>
      </c>
      <c r="D182" s="78" t="str">
        <f>IF('1. Prosjekteringsverktøy'!B185=Utelukk!$A$3,"",IF('1. Prosjekteringsverktøy'!$D185="","",'1. Prosjekteringsverktøy'!$D185))</f>
        <v/>
      </c>
      <c r="E182" s="78" t="str">
        <f>IF('1. Prosjekteringsverktøy'!B185=Utelukk!$A$3,"",IF(F182&lt;&gt;"",F182,IF(J182&lt;&gt;0,J182&amp;IF(I182&lt;&gt;0,", ","")&amp;I182&amp;IF(H182&lt;&gt;0,", adr. ","")&amp;H182,I182&amp;IF(H182&lt;&gt;0,", adr. ","")&amp;H182)))</f>
        <v/>
      </c>
      <c r="F182" s="154"/>
      <c r="G182" s="154"/>
      <c r="H182" s="162"/>
      <c r="I182" s="80"/>
      <c r="J182" s="80"/>
      <c r="K182" s="78" t="str">
        <f>IF(AND('1. Prosjekteringsverktøy'!$E185="",'1. Prosjekteringsverktøy'!$F185=""),"",IF(AND('1. Prosjekteringsverktøy'!$F185&lt;&gt;0,'1. Prosjekteringsverktøy'!$E185=""),VLOOKUP('1. Prosjekteringsverktøy'!$F185,'Dim, min og maks'!$A$2:$E$54,2,FALSE),IF('1. Prosjekteringsverktøy'!$E185="","",ROUND('1. Prosjekteringsverktøy'!$E185,0))))</f>
        <v/>
      </c>
      <c r="L182" s="79" t="str">
        <f>IFERROR(IF('1. Prosjekteringsverktøy'!$K185&lt;&gt;"",'1. Prosjekteringsverktøy'!$K185,'1. Prosjekteringsverktøy'!$J185),"Feil med Vmin")</f>
        <v/>
      </c>
      <c r="M182" s="91" t="str">
        <f>IF(OR($K182="",$O182="",O182="Bruk rektangulært"),"",($K182/(VLOOKUP($O182,'Dim, min og maks'!$A$2:$E$54,2,FALSE))))</f>
        <v/>
      </c>
      <c r="N182" s="91" t="str">
        <f>IFERROR(IF(OR($L182="",$O182=""),"",($L182/(VLOOKUP($O182,'Dim, min og maks'!$A$2:$E$54,2,FALSE)))),"")</f>
        <v/>
      </c>
      <c r="O182" s="92" t="str">
        <f>IF('1. Prosjekteringsverktøy'!G185&lt;&gt;0,'1. Prosjekteringsverktøy'!G185,IF('1. Prosjekteringsverktøy'!$F185="","",'1. Prosjekteringsverktøy'!$F185))</f>
        <v/>
      </c>
      <c r="P182" s="78" t="str">
        <f>IFERROR(IF($Q182&lt;&gt;0,$Q182,IF(OR($J182="",$O182=""),"",IF($J182=Motortype!$A$2,VLOOKUP($O182,Artikler!$B$1:$C$10,2,FALSE),IF($J182=Motortype!$A$3,VLOOKUP($O182,Artikler!$B$11:$C$19,2,FALSE),IF($J182=Motortype!$A$5,VLOOKUP($O182,Artikler!$B$20:$C$28,2,FALSE),IF($J182=Motortype!$A$4,VLOOKUP($O182,Artikler!$B$29:$C$37,2,FALSE),IF($J182=Motortype!$A$9,VLOOKUP($O182,Artikler!$B$38:$C$46,2,FALSE),IF($J182=Motortype!$A$8,VLOOKUP($O182,Artikler!$B$47:$C$55,2,FALSE),IF($J182=Motortype!$A$7,VLOOKUP($O182,Artikler!$B$56:$C$64,2,FALSE),IF($J182=Motortype!$A$6,VLOOKUP($O182,Artikler!$B$65:$C$73,2,FALSE),IF($J182=Motortype!$A$10,VLOOKUP($O182,Artikler!$B$74:$C$82,2,FALSE),IF($J182=Motortype!$A$11,VLOOKUP($O182,Artikler!$B$83:$C$91,2,FALSE),IF($J182=Motortype!$A$14,VLOOKUP($O182,Artikler!$B$92:$C$100,2,FALSE),IF($J182=Motortype!$A$13,VLOOKUP($O182,Artikler!$B$101:$C$109,2,FALSE),IF($J182=Motortype!$A$15,VLOOKUP($O182,Artikler!$B$110:$C$117,2,FALSE),IF($J182=Motortype!$A$12,VLOOKUP($O182,Artikler!$B$118:$C$126,2,FALSE),IF($J182=Motortype!$A$16,VLOOKUP('3. Bestillingsskjema'!$O182,Artikler!$B$127:$D$134,2,FALSE),"Feil motortype"))))))))))))))))),"Overstyr art.nr")</f>
        <v/>
      </c>
      <c r="Q182" s="80"/>
      <c r="R182" s="78" t="str">
        <f>IF('1. Prosjekteringsverktøy'!B185=Utelukk!$A$3,"",IF(AND(K182="",L182=""),"",IF($K182="","Vmin "&amp;ROUND($L182,0)&amp;" m³/h","Vmaks "&amp;ROUND($K182,0)&amp;IF($L182=""," m³/h",", Vmin "&amp;ROUND($L182,0)&amp;" m³/h"))))</f>
        <v/>
      </c>
      <c r="S182" s="78" t="str">
        <f>IF('1. Prosjekteringsverktøy'!B185=Utelukk!$A$3,"",IF(Q182&lt;&gt;"",IF($P182="","","Artikkelnr: "&amp;$P182&amp;"     Spjeld dim "&amp;$O182),IF($P182="","","Artikkelnr: "&amp;$P182&amp;"     Spjeld dim Ø"&amp;$O182)))</f>
        <v/>
      </c>
    </row>
    <row r="183" spans="1:19" ht="15.6" x14ac:dyDescent="0.3">
      <c r="A183" s="249" t="s">
        <v>345</v>
      </c>
      <c r="B183" s="157"/>
      <c r="C183" s="210" t="str">
        <f>IF('1. Prosjekteringsverktøy'!B186=Utelukk!$A$3,"",IF('1. Prosjekteringsverktøy'!$C186="","",'1. Prosjekteringsverktøy'!$C186))</f>
        <v/>
      </c>
      <c r="D183" s="78" t="str">
        <f>IF('1. Prosjekteringsverktøy'!B186=Utelukk!$A$3,"",IF('1. Prosjekteringsverktøy'!$D186="","",'1. Prosjekteringsverktøy'!$D186))</f>
        <v/>
      </c>
      <c r="E183" s="78" t="str">
        <f>IF('1. Prosjekteringsverktøy'!B186=Utelukk!$A$3,"",IF(F183&lt;&gt;"",F183,IF(J183&lt;&gt;0,J183&amp;IF(I183&lt;&gt;0,", ","")&amp;I183&amp;IF(H183&lt;&gt;0,", adr. ","")&amp;H183,I183&amp;IF(H183&lt;&gt;0,", adr. ","")&amp;H183)))</f>
        <v/>
      </c>
      <c r="F183" s="154"/>
      <c r="G183" s="154"/>
      <c r="H183" s="162"/>
      <c r="I183" s="80"/>
      <c r="J183" s="80"/>
      <c r="K183" s="78" t="str">
        <f>IF(AND('1. Prosjekteringsverktøy'!$E186="",'1. Prosjekteringsverktøy'!$F186=""),"",IF(AND('1. Prosjekteringsverktøy'!$F186&lt;&gt;0,'1. Prosjekteringsverktøy'!$E186=""),VLOOKUP('1. Prosjekteringsverktøy'!$F186,'Dim, min og maks'!$A$2:$E$54,2,FALSE),IF('1. Prosjekteringsverktøy'!$E186="","",ROUND('1. Prosjekteringsverktøy'!$E186,0))))</f>
        <v/>
      </c>
      <c r="L183" s="79" t="str">
        <f>IFERROR(IF('1. Prosjekteringsverktøy'!$K186&lt;&gt;"",'1. Prosjekteringsverktøy'!$K186,'1. Prosjekteringsverktøy'!$J186),"Feil med Vmin")</f>
        <v/>
      </c>
      <c r="M183" s="91" t="str">
        <f>IF(OR($K183="",$O183="",O183="Bruk rektangulært"),"",($K183/(VLOOKUP($O183,'Dim, min og maks'!$A$2:$E$54,2,FALSE))))</f>
        <v/>
      </c>
      <c r="N183" s="91" t="str">
        <f>IFERROR(IF(OR($L183="",$O183=""),"",($L183/(VLOOKUP($O183,'Dim, min og maks'!$A$2:$E$54,2,FALSE)))),"")</f>
        <v/>
      </c>
      <c r="O183" s="92" t="str">
        <f>IF('1. Prosjekteringsverktøy'!G186&lt;&gt;0,'1. Prosjekteringsverktøy'!G186,IF('1. Prosjekteringsverktøy'!$F186="","",'1. Prosjekteringsverktøy'!$F186))</f>
        <v/>
      </c>
      <c r="P183" s="78" t="str">
        <f>IFERROR(IF($Q183&lt;&gt;0,$Q183,IF(OR($J183="",$O183=""),"",IF($J183=Motortype!$A$2,VLOOKUP($O183,Artikler!$B$1:$C$10,2,FALSE),IF($J183=Motortype!$A$3,VLOOKUP($O183,Artikler!$B$11:$C$19,2,FALSE),IF($J183=Motortype!$A$5,VLOOKUP($O183,Artikler!$B$20:$C$28,2,FALSE),IF($J183=Motortype!$A$4,VLOOKUP($O183,Artikler!$B$29:$C$37,2,FALSE),IF($J183=Motortype!$A$9,VLOOKUP($O183,Artikler!$B$38:$C$46,2,FALSE),IF($J183=Motortype!$A$8,VLOOKUP($O183,Artikler!$B$47:$C$55,2,FALSE),IF($J183=Motortype!$A$7,VLOOKUP($O183,Artikler!$B$56:$C$64,2,FALSE),IF($J183=Motortype!$A$6,VLOOKUP($O183,Artikler!$B$65:$C$73,2,FALSE),IF($J183=Motortype!$A$10,VLOOKUP($O183,Artikler!$B$74:$C$82,2,FALSE),IF($J183=Motortype!$A$11,VLOOKUP($O183,Artikler!$B$83:$C$91,2,FALSE),IF($J183=Motortype!$A$14,VLOOKUP($O183,Artikler!$B$92:$C$100,2,FALSE),IF($J183=Motortype!$A$13,VLOOKUP($O183,Artikler!$B$101:$C$109,2,FALSE),IF($J183=Motortype!$A$15,VLOOKUP($O183,Artikler!$B$110:$C$117,2,FALSE),IF($J183=Motortype!$A$12,VLOOKUP($O183,Artikler!$B$118:$C$126,2,FALSE),IF($J183=Motortype!$A$16,VLOOKUP('3. Bestillingsskjema'!$O183,Artikler!$B$127:$D$134,2,FALSE),"Feil motortype"))))))))))))))))),"Overstyr art.nr")</f>
        <v/>
      </c>
      <c r="Q183" s="80"/>
      <c r="R183" s="78" t="str">
        <f>IF('1. Prosjekteringsverktøy'!B186=Utelukk!$A$3,"",IF(AND(K183="",L183=""),"",IF($K183="","Vmin "&amp;ROUND($L183,0)&amp;" m³/h","Vmaks "&amp;ROUND($K183,0)&amp;IF($L183=""," m³/h",", Vmin "&amp;ROUND($L183,0)&amp;" m³/h"))))</f>
        <v/>
      </c>
      <c r="S183" s="78" t="str">
        <f>IF('1. Prosjekteringsverktøy'!B186=Utelukk!$A$3,"",IF(Q183&lt;&gt;"",IF($P183="","","Artikkelnr: "&amp;$P183&amp;"     Spjeld dim "&amp;$O183),IF($P183="","","Artikkelnr: "&amp;$P183&amp;"     Spjeld dim Ø"&amp;$O183)))</f>
        <v/>
      </c>
    </row>
    <row r="184" spans="1:19" ht="15.6" x14ac:dyDescent="0.3">
      <c r="A184" s="246"/>
      <c r="B184" s="157"/>
      <c r="C184" s="210" t="str">
        <f>IF('1. Prosjekteringsverktøy'!B187=Utelukk!$A$3,"",IF('1. Prosjekteringsverktøy'!$C187="","",'1. Prosjekteringsverktøy'!$C187))</f>
        <v/>
      </c>
      <c r="D184" s="78" t="str">
        <f>IF('1. Prosjekteringsverktøy'!B187=Utelukk!$A$3,"",IF('1. Prosjekteringsverktøy'!$D187="","",'1. Prosjekteringsverktøy'!$D187))</f>
        <v/>
      </c>
      <c r="E184" s="78" t="str">
        <f>IF('1. Prosjekteringsverktøy'!B187=Utelukk!$A$3,"",IF(F184&lt;&gt;"",F184,IF(J184&lt;&gt;0,J184&amp;IF(I184&lt;&gt;0,", ","")&amp;I184&amp;IF(H184&lt;&gt;0,", adr. ","")&amp;H184,I184&amp;IF(H184&lt;&gt;0,", adr. ","")&amp;H184)))</f>
        <v/>
      </c>
      <c r="F184" s="154"/>
      <c r="G184" s="154"/>
      <c r="H184" s="162"/>
      <c r="I184" s="80"/>
      <c r="J184" s="80"/>
      <c r="K184" s="78" t="str">
        <f>IF(AND('1. Prosjekteringsverktøy'!$E187="",'1. Prosjekteringsverktøy'!$F187=""),"",IF(AND('1. Prosjekteringsverktøy'!$F187&lt;&gt;0,'1. Prosjekteringsverktøy'!$E187=""),VLOOKUP('1. Prosjekteringsverktøy'!$F187,'Dim, min og maks'!$A$2:$E$54,2,FALSE),IF('1. Prosjekteringsverktøy'!$E187="","",ROUND('1. Prosjekteringsverktøy'!$E187,0))))</f>
        <v/>
      </c>
      <c r="L184" s="79" t="str">
        <f>IFERROR(IF('1. Prosjekteringsverktøy'!$K187&lt;&gt;"",'1. Prosjekteringsverktøy'!$K187,'1. Prosjekteringsverktøy'!$J187),"Feil med Vmin")</f>
        <v/>
      </c>
      <c r="M184" s="91" t="str">
        <f>IF(OR($K184="",$O184="",O184="Bruk rektangulært"),"",($K184/(VLOOKUP($O184,'Dim, min og maks'!$A$2:$E$54,2,FALSE))))</f>
        <v/>
      </c>
      <c r="N184" s="91" t="str">
        <f>IFERROR(IF(OR($L184="",$O184=""),"",($L184/(VLOOKUP($O184,'Dim, min og maks'!$A$2:$E$54,2,FALSE)))),"")</f>
        <v/>
      </c>
      <c r="O184" s="92" t="str">
        <f>IF('1. Prosjekteringsverktøy'!G187&lt;&gt;0,'1. Prosjekteringsverktøy'!G187,IF('1. Prosjekteringsverktøy'!$F187="","",'1. Prosjekteringsverktøy'!$F187))</f>
        <v/>
      </c>
      <c r="P184" s="78" t="str">
        <f>IFERROR(IF($Q184&lt;&gt;0,$Q184,IF(OR($J184="",$O184=""),"",IF($J184=Motortype!$A$2,VLOOKUP($O184,Artikler!$B$1:$C$10,2,FALSE),IF($J184=Motortype!$A$3,VLOOKUP($O184,Artikler!$B$11:$C$19,2,FALSE),IF($J184=Motortype!$A$5,VLOOKUP($O184,Artikler!$B$20:$C$28,2,FALSE),IF($J184=Motortype!$A$4,VLOOKUP($O184,Artikler!$B$29:$C$37,2,FALSE),IF($J184=Motortype!$A$9,VLOOKUP($O184,Artikler!$B$38:$C$46,2,FALSE),IF($J184=Motortype!$A$8,VLOOKUP($O184,Artikler!$B$47:$C$55,2,FALSE),IF($J184=Motortype!$A$7,VLOOKUP($O184,Artikler!$B$56:$C$64,2,FALSE),IF($J184=Motortype!$A$6,VLOOKUP($O184,Artikler!$B$65:$C$73,2,FALSE),IF($J184=Motortype!$A$10,VLOOKUP($O184,Artikler!$B$74:$C$82,2,FALSE),IF($J184=Motortype!$A$11,VLOOKUP($O184,Artikler!$B$83:$C$91,2,FALSE),IF($J184=Motortype!$A$14,VLOOKUP($O184,Artikler!$B$92:$C$100,2,FALSE),IF($J184=Motortype!$A$13,VLOOKUP($O184,Artikler!$B$101:$C$109,2,FALSE),IF($J184=Motortype!$A$15,VLOOKUP($O184,Artikler!$B$110:$C$117,2,FALSE),IF($J184=Motortype!$A$12,VLOOKUP($O184,Artikler!$B$118:$C$126,2,FALSE),IF($J184=Motortype!$A$16,VLOOKUP('3. Bestillingsskjema'!$O184,Artikler!$B$127:$D$134,2,FALSE),"Feil motortype"))))))))))))))))),"Overstyr art.nr")</f>
        <v/>
      </c>
      <c r="Q184" s="80"/>
      <c r="R184" s="78" t="str">
        <f>IF('1. Prosjekteringsverktøy'!B187=Utelukk!$A$3,"",IF(AND(K184="",L184=""),"",IF($K184="","Vmin "&amp;ROUND($L184,0)&amp;" m³/h","Vmaks "&amp;ROUND($K184,0)&amp;IF($L184=""," m³/h",", Vmin "&amp;ROUND($L184,0)&amp;" m³/h"))))</f>
        <v/>
      </c>
      <c r="S184" s="78" t="str">
        <f>IF('1. Prosjekteringsverktøy'!B187=Utelukk!$A$3,"",IF(Q184&lt;&gt;"",IF($P184="","","Artikkelnr: "&amp;$P184&amp;"     Spjeld dim "&amp;$O184),IF($P184="","","Artikkelnr: "&amp;$P184&amp;"     Spjeld dim Ø"&amp;$O184)))</f>
        <v/>
      </c>
    </row>
    <row r="185" spans="1:19" ht="15.6" x14ac:dyDescent="0.3">
      <c r="A185" s="246"/>
      <c r="B185" s="157"/>
      <c r="C185" s="210" t="str">
        <f>IF('1. Prosjekteringsverktøy'!B188=Utelukk!$A$3,"",IF('1. Prosjekteringsverktøy'!$C188="","",'1. Prosjekteringsverktøy'!$C188))</f>
        <v/>
      </c>
      <c r="D185" s="78" t="str">
        <f>IF('1. Prosjekteringsverktøy'!B188=Utelukk!$A$3,"",IF('1. Prosjekteringsverktøy'!$D188="","",'1. Prosjekteringsverktøy'!$D188))</f>
        <v/>
      </c>
      <c r="E185" s="78" t="str">
        <f>IF('1. Prosjekteringsverktøy'!B188=Utelukk!$A$3,"",IF(F185&lt;&gt;"",F185,IF(J185&lt;&gt;0,J185&amp;IF(I185&lt;&gt;0,", ","")&amp;I185&amp;IF(H185&lt;&gt;0,", adr. ","")&amp;H185,I185&amp;IF(H185&lt;&gt;0,", adr. ","")&amp;H185)))</f>
        <v/>
      </c>
      <c r="F185" s="154"/>
      <c r="G185" s="154"/>
      <c r="H185" s="162"/>
      <c r="I185" s="80"/>
      <c r="J185" s="80"/>
      <c r="K185" s="78" t="str">
        <f>IF(AND('1. Prosjekteringsverktøy'!$E188="",'1. Prosjekteringsverktøy'!$F188=""),"",IF(AND('1. Prosjekteringsverktøy'!$F188&lt;&gt;0,'1. Prosjekteringsverktøy'!$E188=""),VLOOKUP('1. Prosjekteringsverktøy'!$F188,'Dim, min og maks'!$A$2:$E$54,2,FALSE),IF('1. Prosjekteringsverktøy'!$E188="","",ROUND('1. Prosjekteringsverktøy'!$E188,0))))</f>
        <v/>
      </c>
      <c r="L185" s="79" t="str">
        <f>IFERROR(IF('1. Prosjekteringsverktøy'!$K188&lt;&gt;"",'1. Prosjekteringsverktøy'!$K188,'1. Prosjekteringsverktøy'!$J188),"Feil med Vmin")</f>
        <v/>
      </c>
      <c r="M185" s="91" t="str">
        <f>IF(OR($K185="",$O185="",O185="Bruk rektangulært"),"",($K185/(VLOOKUP($O185,'Dim, min og maks'!$A$2:$E$54,2,FALSE))))</f>
        <v/>
      </c>
      <c r="N185" s="91" t="str">
        <f>IFERROR(IF(OR($L185="",$O185=""),"",($L185/(VLOOKUP($O185,'Dim, min og maks'!$A$2:$E$54,2,FALSE)))),"")</f>
        <v/>
      </c>
      <c r="O185" s="92" t="str">
        <f>IF('1. Prosjekteringsverktøy'!G188&lt;&gt;0,'1. Prosjekteringsverktøy'!G188,IF('1. Prosjekteringsverktøy'!$F188="","",'1. Prosjekteringsverktøy'!$F188))</f>
        <v/>
      </c>
      <c r="P185" s="78" t="str">
        <f>IFERROR(IF($Q185&lt;&gt;0,$Q185,IF(OR($J185="",$O185=""),"",IF($J185=Motortype!$A$2,VLOOKUP($O185,Artikler!$B$1:$C$10,2,FALSE),IF($J185=Motortype!$A$3,VLOOKUP($O185,Artikler!$B$11:$C$19,2,FALSE),IF($J185=Motortype!$A$5,VLOOKUP($O185,Artikler!$B$20:$C$28,2,FALSE),IF($J185=Motortype!$A$4,VLOOKUP($O185,Artikler!$B$29:$C$37,2,FALSE),IF($J185=Motortype!$A$9,VLOOKUP($O185,Artikler!$B$38:$C$46,2,FALSE),IF($J185=Motortype!$A$8,VLOOKUP($O185,Artikler!$B$47:$C$55,2,FALSE),IF($J185=Motortype!$A$7,VLOOKUP($O185,Artikler!$B$56:$C$64,2,FALSE),IF($J185=Motortype!$A$6,VLOOKUP($O185,Artikler!$B$65:$C$73,2,FALSE),IF($J185=Motortype!$A$10,VLOOKUP($O185,Artikler!$B$74:$C$82,2,FALSE),IF($J185=Motortype!$A$11,VLOOKUP($O185,Artikler!$B$83:$C$91,2,FALSE),IF($J185=Motortype!$A$14,VLOOKUP($O185,Artikler!$B$92:$C$100,2,FALSE),IF($J185=Motortype!$A$13,VLOOKUP($O185,Artikler!$B$101:$C$109,2,FALSE),IF($J185=Motortype!$A$15,VLOOKUP($O185,Artikler!$B$110:$C$117,2,FALSE),IF($J185=Motortype!$A$12,VLOOKUP($O185,Artikler!$B$118:$C$126,2,FALSE),IF($J185=Motortype!$A$16,VLOOKUP('3. Bestillingsskjema'!$O185,Artikler!$B$127:$D$134,2,FALSE),"Feil motortype"))))))))))))))))),"Overstyr art.nr")</f>
        <v/>
      </c>
      <c r="Q185" s="80"/>
      <c r="R185" s="78" t="str">
        <f>IF('1. Prosjekteringsverktøy'!B188=Utelukk!$A$3,"",IF(AND(K185="",L185=""),"",IF($K185="","Vmin "&amp;ROUND($L185,0)&amp;" m³/h","Vmaks "&amp;ROUND($K185,0)&amp;IF($L185=""," m³/h",", Vmin "&amp;ROUND($L185,0)&amp;" m³/h"))))</f>
        <v/>
      </c>
      <c r="S185" s="78" t="str">
        <f>IF('1. Prosjekteringsverktøy'!B188=Utelukk!$A$3,"",IF(Q185&lt;&gt;"",IF($P185="","","Artikkelnr: "&amp;$P185&amp;"     Spjeld dim "&amp;$O185),IF($P185="","","Artikkelnr: "&amp;$P185&amp;"     Spjeld dim Ø"&amp;$O185)))</f>
        <v/>
      </c>
    </row>
    <row r="186" spans="1:19" ht="15.6" x14ac:dyDescent="0.3">
      <c r="A186" s="246"/>
      <c r="B186" s="157"/>
      <c r="C186" s="210" t="str">
        <f>IF('1. Prosjekteringsverktøy'!B189=Utelukk!$A$3,"",IF('1. Prosjekteringsverktøy'!$C189="","",'1. Prosjekteringsverktøy'!$C189))</f>
        <v/>
      </c>
      <c r="D186" s="78" t="str">
        <f>IF('1. Prosjekteringsverktøy'!B189=Utelukk!$A$3,"",IF('1. Prosjekteringsverktøy'!$D189="","",'1. Prosjekteringsverktøy'!$D189))</f>
        <v/>
      </c>
      <c r="E186" s="78" t="str">
        <f>IF('1. Prosjekteringsverktøy'!B189=Utelukk!$A$3,"",IF(F186&lt;&gt;"",F186,IF(J186&lt;&gt;0,J186&amp;IF(I186&lt;&gt;0,", ","")&amp;I186&amp;IF(H186&lt;&gt;0,", adr. ","")&amp;H186,I186&amp;IF(H186&lt;&gt;0,", adr. ","")&amp;H186)))</f>
        <v/>
      </c>
      <c r="F186" s="154"/>
      <c r="G186" s="154"/>
      <c r="H186" s="162"/>
      <c r="I186" s="80"/>
      <c r="J186" s="80"/>
      <c r="K186" s="78" t="str">
        <f>IF(AND('1. Prosjekteringsverktøy'!$E189="",'1. Prosjekteringsverktøy'!$F189=""),"",IF(AND('1. Prosjekteringsverktøy'!$F189&lt;&gt;0,'1. Prosjekteringsverktøy'!$E189=""),VLOOKUP('1. Prosjekteringsverktøy'!$F189,'Dim, min og maks'!$A$2:$E$54,2,FALSE),IF('1. Prosjekteringsverktøy'!$E189="","",ROUND('1. Prosjekteringsverktøy'!$E189,0))))</f>
        <v/>
      </c>
      <c r="L186" s="79" t="str">
        <f>IFERROR(IF('1. Prosjekteringsverktøy'!$K189&lt;&gt;"",'1. Prosjekteringsverktøy'!$K189,'1. Prosjekteringsverktøy'!$J189),"Feil med Vmin")</f>
        <v/>
      </c>
      <c r="M186" s="91" t="str">
        <f>IF(OR($K186="",$O186="",O186="Bruk rektangulært"),"",($K186/(VLOOKUP($O186,'Dim, min og maks'!$A$2:$E$54,2,FALSE))))</f>
        <v/>
      </c>
      <c r="N186" s="91" t="str">
        <f>IFERROR(IF(OR($L186="",$O186=""),"",($L186/(VLOOKUP($O186,'Dim, min og maks'!$A$2:$E$54,2,FALSE)))),"")</f>
        <v/>
      </c>
      <c r="O186" s="92" t="str">
        <f>IF('1. Prosjekteringsverktøy'!G189&lt;&gt;0,'1. Prosjekteringsverktøy'!G189,IF('1. Prosjekteringsverktøy'!$F189="","",'1. Prosjekteringsverktøy'!$F189))</f>
        <v/>
      </c>
      <c r="P186" s="78" t="str">
        <f>IFERROR(IF($Q186&lt;&gt;0,$Q186,IF(OR($J186="",$O186=""),"",IF($J186=Motortype!$A$2,VLOOKUP($O186,Artikler!$B$1:$C$10,2,FALSE),IF($J186=Motortype!$A$3,VLOOKUP($O186,Artikler!$B$11:$C$19,2,FALSE),IF($J186=Motortype!$A$5,VLOOKUP($O186,Artikler!$B$20:$C$28,2,FALSE),IF($J186=Motortype!$A$4,VLOOKUP($O186,Artikler!$B$29:$C$37,2,FALSE),IF($J186=Motortype!$A$9,VLOOKUP($O186,Artikler!$B$38:$C$46,2,FALSE),IF($J186=Motortype!$A$8,VLOOKUP($O186,Artikler!$B$47:$C$55,2,FALSE),IF($J186=Motortype!$A$7,VLOOKUP($O186,Artikler!$B$56:$C$64,2,FALSE),IF($J186=Motortype!$A$6,VLOOKUP($O186,Artikler!$B$65:$C$73,2,FALSE),IF($J186=Motortype!$A$10,VLOOKUP($O186,Artikler!$B$74:$C$82,2,FALSE),IF($J186=Motortype!$A$11,VLOOKUP($O186,Artikler!$B$83:$C$91,2,FALSE),IF($J186=Motortype!$A$14,VLOOKUP($O186,Artikler!$B$92:$C$100,2,FALSE),IF($J186=Motortype!$A$13,VLOOKUP($O186,Artikler!$B$101:$C$109,2,FALSE),IF($J186=Motortype!$A$15,VLOOKUP($O186,Artikler!$B$110:$C$117,2,FALSE),IF($J186=Motortype!$A$12,VLOOKUP($O186,Artikler!$B$118:$C$126,2,FALSE),IF($J186=Motortype!$A$16,VLOOKUP('3. Bestillingsskjema'!$O186,Artikler!$B$127:$D$134,2,FALSE),"Feil motortype"))))))))))))))))),"Overstyr art.nr")</f>
        <v/>
      </c>
      <c r="Q186" s="80"/>
      <c r="R186" s="78" t="str">
        <f>IF('1. Prosjekteringsverktøy'!B189=Utelukk!$A$3,"",IF(AND(K186="",L186=""),"",IF($K186="","Vmin "&amp;ROUND($L186,0)&amp;" m³/h","Vmaks "&amp;ROUND($K186,0)&amp;IF($L186=""," m³/h",", Vmin "&amp;ROUND($L186,0)&amp;" m³/h"))))</f>
        <v/>
      </c>
      <c r="S186" s="78" t="str">
        <f>IF('1. Prosjekteringsverktøy'!B189=Utelukk!$A$3,"",IF(Q186&lt;&gt;"",IF($P186="","","Artikkelnr: "&amp;$P186&amp;"     Spjeld dim "&amp;$O186),IF($P186="","","Artikkelnr: "&amp;$P186&amp;"     Spjeld dim Ø"&amp;$O186)))</f>
        <v/>
      </c>
    </row>
    <row r="187" spans="1:19" ht="15.6" x14ac:dyDescent="0.3">
      <c r="A187" s="246"/>
      <c r="B187" s="157"/>
      <c r="C187" s="210" t="str">
        <f>IF('1. Prosjekteringsverktøy'!B190=Utelukk!$A$3,"",IF('1. Prosjekteringsverktøy'!$C190="","",'1. Prosjekteringsverktøy'!$C190))</f>
        <v/>
      </c>
      <c r="D187" s="78" t="str">
        <f>IF('1. Prosjekteringsverktøy'!B190=Utelukk!$A$3,"",IF('1. Prosjekteringsverktøy'!$D190="","",'1. Prosjekteringsverktøy'!$D190))</f>
        <v/>
      </c>
      <c r="E187" s="78" t="str">
        <f>IF('1. Prosjekteringsverktøy'!B190=Utelukk!$A$3,"",IF(F187&lt;&gt;"",F187,IF(J187&lt;&gt;0,J187&amp;IF(I187&lt;&gt;0,", ","")&amp;I187&amp;IF(H187&lt;&gt;0,", adr. ","")&amp;H187,I187&amp;IF(H187&lt;&gt;0,", adr. ","")&amp;H187)))</f>
        <v/>
      </c>
      <c r="F187" s="154"/>
      <c r="G187" s="154"/>
      <c r="H187" s="162"/>
      <c r="I187" s="80"/>
      <c r="J187" s="80"/>
      <c r="K187" s="78" t="str">
        <f>IF(AND('1. Prosjekteringsverktøy'!$E190="",'1. Prosjekteringsverktøy'!$F190=""),"",IF(AND('1. Prosjekteringsverktøy'!$F190&lt;&gt;0,'1. Prosjekteringsverktøy'!$E190=""),VLOOKUP('1. Prosjekteringsverktøy'!$F190,'Dim, min og maks'!$A$2:$E$54,2,FALSE),IF('1. Prosjekteringsverktøy'!$E190="","",ROUND('1. Prosjekteringsverktøy'!$E190,0))))</f>
        <v/>
      </c>
      <c r="L187" s="79" t="str">
        <f>IFERROR(IF('1. Prosjekteringsverktøy'!$K190&lt;&gt;"",'1. Prosjekteringsverktøy'!$K190,'1. Prosjekteringsverktøy'!$J190),"Feil med Vmin")</f>
        <v/>
      </c>
      <c r="M187" s="91" t="str">
        <f>IF(OR($K187="",$O187="",O187="Bruk rektangulært"),"",($K187/(VLOOKUP($O187,'Dim, min og maks'!$A$2:$E$54,2,FALSE))))</f>
        <v/>
      </c>
      <c r="N187" s="91" t="str">
        <f>IFERROR(IF(OR($L187="",$O187=""),"",($L187/(VLOOKUP($O187,'Dim, min og maks'!$A$2:$E$54,2,FALSE)))),"")</f>
        <v/>
      </c>
      <c r="O187" s="92" t="str">
        <f>IF('1. Prosjekteringsverktøy'!G190&lt;&gt;0,'1. Prosjekteringsverktøy'!G190,IF('1. Prosjekteringsverktøy'!$F190="","",'1. Prosjekteringsverktøy'!$F190))</f>
        <v/>
      </c>
      <c r="P187" s="78" t="str">
        <f>IFERROR(IF($Q187&lt;&gt;0,$Q187,IF(OR($J187="",$O187=""),"",IF($J187=Motortype!$A$2,VLOOKUP($O187,Artikler!$B$1:$C$10,2,FALSE),IF($J187=Motortype!$A$3,VLOOKUP($O187,Artikler!$B$11:$C$19,2,FALSE),IF($J187=Motortype!$A$5,VLOOKUP($O187,Artikler!$B$20:$C$28,2,FALSE),IF($J187=Motortype!$A$4,VLOOKUP($O187,Artikler!$B$29:$C$37,2,FALSE),IF($J187=Motortype!$A$9,VLOOKUP($O187,Artikler!$B$38:$C$46,2,FALSE),IF($J187=Motortype!$A$8,VLOOKUP($O187,Artikler!$B$47:$C$55,2,FALSE),IF($J187=Motortype!$A$7,VLOOKUP($O187,Artikler!$B$56:$C$64,2,FALSE),IF($J187=Motortype!$A$6,VLOOKUP($O187,Artikler!$B$65:$C$73,2,FALSE),IF($J187=Motortype!$A$10,VLOOKUP($O187,Artikler!$B$74:$C$82,2,FALSE),IF($J187=Motortype!$A$11,VLOOKUP($O187,Artikler!$B$83:$C$91,2,FALSE),IF($J187=Motortype!$A$14,VLOOKUP($O187,Artikler!$B$92:$C$100,2,FALSE),IF($J187=Motortype!$A$13,VLOOKUP($O187,Artikler!$B$101:$C$109,2,FALSE),IF($J187=Motortype!$A$15,VLOOKUP($O187,Artikler!$B$110:$C$117,2,FALSE),IF($J187=Motortype!$A$12,VLOOKUP($O187,Artikler!$B$118:$C$126,2,FALSE),IF($J187=Motortype!$A$16,VLOOKUP('3. Bestillingsskjema'!$O187,Artikler!$B$127:$D$134,2,FALSE),"Feil motortype"))))))))))))))))),"Overstyr art.nr")</f>
        <v/>
      </c>
      <c r="Q187" s="80"/>
      <c r="R187" s="78" t="str">
        <f>IF('1. Prosjekteringsverktøy'!B190=Utelukk!$A$3,"",IF(AND(K187="",L187=""),"",IF($K187="","Vmin "&amp;ROUND($L187,0)&amp;" m³/h","Vmaks "&amp;ROUND($K187,0)&amp;IF($L187=""," m³/h",", Vmin "&amp;ROUND($L187,0)&amp;" m³/h"))))</f>
        <v/>
      </c>
      <c r="S187" s="78" t="str">
        <f>IF('1. Prosjekteringsverktøy'!B190=Utelukk!$A$3,"",IF(Q187&lt;&gt;"",IF($P187="","","Artikkelnr: "&amp;$P187&amp;"     Spjeld dim "&amp;$O187),IF($P187="","","Artikkelnr: "&amp;$P187&amp;"     Spjeld dim Ø"&amp;$O187)))</f>
        <v/>
      </c>
    </row>
    <row r="188" spans="1:19" ht="15.6" x14ac:dyDescent="0.3">
      <c r="A188" s="246"/>
      <c r="B188" s="157"/>
      <c r="C188" s="210" t="str">
        <f>IF('1. Prosjekteringsverktøy'!B191=Utelukk!$A$3,"",IF('1. Prosjekteringsverktøy'!$C191="","",'1. Prosjekteringsverktøy'!$C191))</f>
        <v/>
      </c>
      <c r="D188" s="78" t="str">
        <f>IF('1. Prosjekteringsverktøy'!B191=Utelukk!$A$3,"",IF('1. Prosjekteringsverktøy'!$D191="","",'1. Prosjekteringsverktøy'!$D191))</f>
        <v/>
      </c>
      <c r="E188" s="78" t="str">
        <f>IF('1. Prosjekteringsverktøy'!B191=Utelukk!$A$3,"",IF(F188&lt;&gt;"",F188,IF(J188&lt;&gt;0,J188&amp;IF(I188&lt;&gt;0,", ","")&amp;I188&amp;IF(H188&lt;&gt;0,", adr. ","")&amp;H188,I188&amp;IF(H188&lt;&gt;0,", adr. ","")&amp;H188)))</f>
        <v/>
      </c>
      <c r="F188" s="154"/>
      <c r="G188" s="154"/>
      <c r="H188" s="162"/>
      <c r="I188" s="80"/>
      <c r="J188" s="80"/>
      <c r="K188" s="78" t="str">
        <f>IF(AND('1. Prosjekteringsverktøy'!$E191="",'1. Prosjekteringsverktøy'!$F191=""),"",IF(AND('1. Prosjekteringsverktøy'!$F191&lt;&gt;0,'1. Prosjekteringsverktøy'!$E191=""),VLOOKUP('1. Prosjekteringsverktøy'!$F191,'Dim, min og maks'!$A$2:$E$54,2,FALSE),IF('1. Prosjekteringsverktøy'!$E191="","",ROUND('1. Prosjekteringsverktøy'!$E191,0))))</f>
        <v/>
      </c>
      <c r="L188" s="79" t="str">
        <f>IFERROR(IF('1. Prosjekteringsverktøy'!$K191&lt;&gt;"",'1. Prosjekteringsverktøy'!$K191,'1. Prosjekteringsverktøy'!$J191),"Feil med Vmin")</f>
        <v/>
      </c>
      <c r="M188" s="91" t="str">
        <f>IF(OR($K188="",$O188="",O188="Bruk rektangulært"),"",($K188/(VLOOKUP($O188,'Dim, min og maks'!$A$2:$E$54,2,FALSE))))</f>
        <v/>
      </c>
      <c r="N188" s="91" t="str">
        <f>IFERROR(IF(OR($L188="",$O188=""),"",($L188/(VLOOKUP($O188,'Dim, min og maks'!$A$2:$E$54,2,FALSE)))),"")</f>
        <v/>
      </c>
      <c r="O188" s="92" t="str">
        <f>IF('1. Prosjekteringsverktøy'!G191&lt;&gt;0,'1. Prosjekteringsverktøy'!G191,IF('1. Prosjekteringsverktøy'!$F191="","",'1. Prosjekteringsverktøy'!$F191))</f>
        <v/>
      </c>
      <c r="P188" s="78" t="str">
        <f>IFERROR(IF($Q188&lt;&gt;0,$Q188,IF(OR($J188="",$O188=""),"",IF($J188=Motortype!$A$2,VLOOKUP($O188,Artikler!$B$1:$C$10,2,FALSE),IF($J188=Motortype!$A$3,VLOOKUP($O188,Artikler!$B$11:$C$19,2,FALSE),IF($J188=Motortype!$A$5,VLOOKUP($O188,Artikler!$B$20:$C$28,2,FALSE),IF($J188=Motortype!$A$4,VLOOKUP($O188,Artikler!$B$29:$C$37,2,FALSE),IF($J188=Motortype!$A$9,VLOOKUP($O188,Artikler!$B$38:$C$46,2,FALSE),IF($J188=Motortype!$A$8,VLOOKUP($O188,Artikler!$B$47:$C$55,2,FALSE),IF($J188=Motortype!$A$7,VLOOKUP($O188,Artikler!$B$56:$C$64,2,FALSE),IF($J188=Motortype!$A$6,VLOOKUP($O188,Artikler!$B$65:$C$73,2,FALSE),IF($J188=Motortype!$A$10,VLOOKUP($O188,Artikler!$B$74:$C$82,2,FALSE),IF($J188=Motortype!$A$11,VLOOKUP($O188,Artikler!$B$83:$C$91,2,FALSE),IF($J188=Motortype!$A$14,VLOOKUP($O188,Artikler!$B$92:$C$100,2,FALSE),IF($J188=Motortype!$A$13,VLOOKUP($O188,Artikler!$B$101:$C$109,2,FALSE),IF($J188=Motortype!$A$15,VLOOKUP($O188,Artikler!$B$110:$C$117,2,FALSE),IF($J188=Motortype!$A$12,VLOOKUP($O188,Artikler!$B$118:$C$126,2,FALSE),IF($J188=Motortype!$A$16,VLOOKUP('3. Bestillingsskjema'!$O188,Artikler!$B$127:$D$134,2,FALSE),"Feil motortype"))))))))))))))))),"Overstyr art.nr")</f>
        <v/>
      </c>
      <c r="Q188" s="80"/>
      <c r="R188" s="78" t="str">
        <f>IF('1. Prosjekteringsverktøy'!B191=Utelukk!$A$3,"",IF(AND(K188="",L188=""),"",IF($K188="","Vmin "&amp;ROUND($L188,0)&amp;" m³/h","Vmaks "&amp;ROUND($K188,0)&amp;IF($L188=""," m³/h",", Vmin "&amp;ROUND($L188,0)&amp;" m³/h"))))</f>
        <v/>
      </c>
      <c r="S188" s="78" t="str">
        <f>IF('1. Prosjekteringsverktøy'!B191=Utelukk!$A$3,"",IF(Q188&lt;&gt;"",IF($P188="","","Artikkelnr: "&amp;$P188&amp;"     Spjeld dim "&amp;$O188),IF($P188="","","Artikkelnr: "&amp;$P188&amp;"     Spjeld dim Ø"&amp;$O188)))</f>
        <v/>
      </c>
    </row>
    <row r="189" spans="1:19" ht="15.6" x14ac:dyDescent="0.3">
      <c r="A189" s="246"/>
      <c r="B189" s="157"/>
      <c r="C189" s="210" t="str">
        <f>IF('1. Prosjekteringsverktøy'!B192=Utelukk!$A$3,"",IF('1. Prosjekteringsverktøy'!$C192="","",'1. Prosjekteringsverktøy'!$C192))</f>
        <v/>
      </c>
      <c r="D189" s="78" t="str">
        <f>IF('1. Prosjekteringsverktøy'!B192=Utelukk!$A$3,"",IF('1. Prosjekteringsverktøy'!$D192="","",'1. Prosjekteringsverktøy'!$D192))</f>
        <v/>
      </c>
      <c r="E189" s="78" t="str">
        <f>IF('1. Prosjekteringsverktøy'!B192=Utelukk!$A$3,"",IF(F189&lt;&gt;"",F189,IF(J189&lt;&gt;0,J189&amp;IF(I189&lt;&gt;0,", ","")&amp;I189&amp;IF(H189&lt;&gt;0,", adr. ","")&amp;H189,I189&amp;IF(H189&lt;&gt;0,", adr. ","")&amp;H189)))</f>
        <v/>
      </c>
      <c r="F189" s="154"/>
      <c r="G189" s="154"/>
      <c r="H189" s="162"/>
      <c r="I189" s="80"/>
      <c r="J189" s="80"/>
      <c r="K189" s="78" t="str">
        <f>IF(AND('1. Prosjekteringsverktøy'!$E192="",'1. Prosjekteringsverktøy'!$F192=""),"",IF(AND('1. Prosjekteringsverktøy'!$F192&lt;&gt;0,'1. Prosjekteringsverktøy'!$E192=""),VLOOKUP('1. Prosjekteringsverktøy'!$F192,'Dim, min og maks'!$A$2:$E$54,2,FALSE),IF('1. Prosjekteringsverktøy'!$E192="","",ROUND('1. Prosjekteringsverktøy'!$E192,0))))</f>
        <v/>
      </c>
      <c r="L189" s="79" t="str">
        <f>IFERROR(IF('1. Prosjekteringsverktøy'!$K192&lt;&gt;"",'1. Prosjekteringsverktøy'!$K192,'1. Prosjekteringsverktøy'!$J192),"Feil med Vmin")</f>
        <v/>
      </c>
      <c r="M189" s="91" t="str">
        <f>IF(OR($K189="",$O189="",O189="Bruk rektangulært"),"",($K189/(VLOOKUP($O189,'Dim, min og maks'!$A$2:$E$54,2,FALSE))))</f>
        <v/>
      </c>
      <c r="N189" s="91" t="str">
        <f>IFERROR(IF(OR($L189="",$O189=""),"",($L189/(VLOOKUP($O189,'Dim, min og maks'!$A$2:$E$54,2,FALSE)))),"")</f>
        <v/>
      </c>
      <c r="O189" s="92" t="str">
        <f>IF('1. Prosjekteringsverktøy'!G192&lt;&gt;0,'1. Prosjekteringsverktøy'!G192,IF('1. Prosjekteringsverktøy'!$F192="","",'1. Prosjekteringsverktøy'!$F192))</f>
        <v/>
      </c>
      <c r="P189" s="78" t="str">
        <f>IFERROR(IF($Q189&lt;&gt;0,$Q189,IF(OR($J189="",$O189=""),"",IF($J189=Motortype!$A$2,VLOOKUP($O189,Artikler!$B$1:$C$10,2,FALSE),IF($J189=Motortype!$A$3,VLOOKUP($O189,Artikler!$B$11:$C$19,2,FALSE),IF($J189=Motortype!$A$5,VLOOKUP($O189,Artikler!$B$20:$C$28,2,FALSE),IF($J189=Motortype!$A$4,VLOOKUP($O189,Artikler!$B$29:$C$37,2,FALSE),IF($J189=Motortype!$A$9,VLOOKUP($O189,Artikler!$B$38:$C$46,2,FALSE),IF($J189=Motortype!$A$8,VLOOKUP($O189,Artikler!$B$47:$C$55,2,FALSE),IF($J189=Motortype!$A$7,VLOOKUP($O189,Artikler!$B$56:$C$64,2,FALSE),IF($J189=Motortype!$A$6,VLOOKUP($O189,Artikler!$B$65:$C$73,2,FALSE),IF($J189=Motortype!$A$10,VLOOKUP($O189,Artikler!$B$74:$C$82,2,FALSE),IF($J189=Motortype!$A$11,VLOOKUP($O189,Artikler!$B$83:$C$91,2,FALSE),IF($J189=Motortype!$A$14,VLOOKUP($O189,Artikler!$B$92:$C$100,2,FALSE),IF($J189=Motortype!$A$13,VLOOKUP($O189,Artikler!$B$101:$C$109,2,FALSE),IF($J189=Motortype!$A$15,VLOOKUP($O189,Artikler!$B$110:$C$117,2,FALSE),IF($J189=Motortype!$A$12,VLOOKUP($O189,Artikler!$B$118:$C$126,2,FALSE),IF($J189=Motortype!$A$16,VLOOKUP('3. Bestillingsskjema'!$O189,Artikler!$B$127:$D$134,2,FALSE),"Feil motortype"))))))))))))))))),"Overstyr art.nr")</f>
        <v/>
      </c>
      <c r="Q189" s="80"/>
      <c r="R189" s="78" t="str">
        <f>IF('1. Prosjekteringsverktøy'!B192=Utelukk!$A$3,"",IF(AND(K189="",L189=""),"",IF($K189="","Vmin "&amp;ROUND($L189,0)&amp;" m³/h","Vmaks "&amp;ROUND($K189,0)&amp;IF($L189=""," m³/h",", Vmin "&amp;ROUND($L189,0)&amp;" m³/h"))))</f>
        <v/>
      </c>
      <c r="S189" s="78" t="str">
        <f>IF('1. Prosjekteringsverktøy'!B192=Utelukk!$A$3,"",IF(Q189&lt;&gt;"",IF($P189="","","Artikkelnr: "&amp;$P189&amp;"     Spjeld dim "&amp;$O189),IF($P189="","","Artikkelnr: "&amp;$P189&amp;"     Spjeld dim Ø"&amp;$O189)))</f>
        <v/>
      </c>
    </row>
    <row r="190" spans="1:19" ht="15.6" x14ac:dyDescent="0.3">
      <c r="A190" s="249" t="s">
        <v>346</v>
      </c>
      <c r="B190" s="157"/>
      <c r="C190" s="210" t="str">
        <f>IF('1. Prosjekteringsverktøy'!B193=Utelukk!$A$3,"",IF('1. Prosjekteringsverktøy'!$C193="","",'1. Prosjekteringsverktøy'!$C193))</f>
        <v/>
      </c>
      <c r="D190" s="78" t="str">
        <f>IF('1. Prosjekteringsverktøy'!B193=Utelukk!$A$3,"",IF('1. Prosjekteringsverktøy'!$D193="","",'1. Prosjekteringsverktøy'!$D193))</f>
        <v/>
      </c>
      <c r="E190" s="78" t="str">
        <f>IF('1. Prosjekteringsverktøy'!B193=Utelukk!$A$3,"",IF(F190&lt;&gt;"",F190,IF(J190&lt;&gt;0,J190&amp;IF(I190&lt;&gt;0,", ","")&amp;I190&amp;IF(H190&lt;&gt;0,", adr. ","")&amp;H190,I190&amp;IF(H190&lt;&gt;0,", adr. ","")&amp;H190)))</f>
        <v/>
      </c>
      <c r="F190" s="154"/>
      <c r="G190" s="154"/>
      <c r="H190" s="162"/>
      <c r="I190" s="80"/>
      <c r="J190" s="80"/>
      <c r="K190" s="78" t="str">
        <f>IF(AND('1. Prosjekteringsverktøy'!$E193="",'1. Prosjekteringsverktøy'!$F193=""),"",IF(AND('1. Prosjekteringsverktøy'!$F193&lt;&gt;0,'1. Prosjekteringsverktøy'!$E193=""),VLOOKUP('1. Prosjekteringsverktøy'!$F193,'Dim, min og maks'!$A$2:$E$54,2,FALSE),IF('1. Prosjekteringsverktøy'!$E193="","",ROUND('1. Prosjekteringsverktøy'!$E193,0))))</f>
        <v/>
      </c>
      <c r="L190" s="79" t="str">
        <f>IFERROR(IF('1. Prosjekteringsverktøy'!$K193&lt;&gt;"",'1. Prosjekteringsverktøy'!$K193,'1. Prosjekteringsverktøy'!$J193),"Feil med Vmin")</f>
        <v/>
      </c>
      <c r="M190" s="91" t="str">
        <f>IF(OR($K190="",$O190="",O190="Bruk rektangulært"),"",($K190/(VLOOKUP($O190,'Dim, min og maks'!$A$2:$E$54,2,FALSE))))</f>
        <v/>
      </c>
      <c r="N190" s="91" t="str">
        <f>IFERROR(IF(OR($L190="",$O190=""),"",($L190/(VLOOKUP($O190,'Dim, min og maks'!$A$2:$E$54,2,FALSE)))),"")</f>
        <v/>
      </c>
      <c r="O190" s="92" t="str">
        <f>IF('1. Prosjekteringsverktøy'!G193&lt;&gt;0,'1. Prosjekteringsverktøy'!G193,IF('1. Prosjekteringsverktøy'!$F193="","",'1. Prosjekteringsverktøy'!$F193))</f>
        <v/>
      </c>
      <c r="P190" s="78" t="str">
        <f>IFERROR(IF($Q190&lt;&gt;0,$Q190,IF(OR($J190="",$O190=""),"",IF($J190=Motortype!$A$2,VLOOKUP($O190,Artikler!$B$1:$C$10,2,FALSE),IF($J190=Motortype!$A$3,VLOOKUP($O190,Artikler!$B$11:$C$19,2,FALSE),IF($J190=Motortype!$A$5,VLOOKUP($O190,Artikler!$B$20:$C$28,2,FALSE),IF($J190=Motortype!$A$4,VLOOKUP($O190,Artikler!$B$29:$C$37,2,FALSE),IF($J190=Motortype!$A$9,VLOOKUP($O190,Artikler!$B$38:$C$46,2,FALSE),IF($J190=Motortype!$A$8,VLOOKUP($O190,Artikler!$B$47:$C$55,2,FALSE),IF($J190=Motortype!$A$7,VLOOKUP($O190,Artikler!$B$56:$C$64,2,FALSE),IF($J190=Motortype!$A$6,VLOOKUP($O190,Artikler!$B$65:$C$73,2,FALSE),IF($J190=Motortype!$A$10,VLOOKUP($O190,Artikler!$B$74:$C$82,2,FALSE),IF($J190=Motortype!$A$11,VLOOKUP($O190,Artikler!$B$83:$C$91,2,FALSE),IF($J190=Motortype!$A$14,VLOOKUP($O190,Artikler!$B$92:$C$100,2,FALSE),IF($J190=Motortype!$A$13,VLOOKUP($O190,Artikler!$B$101:$C$109,2,FALSE),IF($J190=Motortype!$A$15,VLOOKUP($O190,Artikler!$B$110:$C$117,2,FALSE),IF($J190=Motortype!$A$12,VLOOKUP($O190,Artikler!$B$118:$C$126,2,FALSE),IF($J190=Motortype!$A$16,VLOOKUP('3. Bestillingsskjema'!$O190,Artikler!$B$127:$D$134,2,FALSE),"Feil motortype"))))))))))))))))),"Overstyr art.nr")</f>
        <v/>
      </c>
      <c r="Q190" s="80"/>
      <c r="R190" s="78" t="str">
        <f>IF('1. Prosjekteringsverktøy'!B193=Utelukk!$A$3,"",IF(AND(K190="",L190=""),"",IF($K190="","Vmin "&amp;ROUND($L190,0)&amp;" m³/h","Vmaks "&amp;ROUND($K190,0)&amp;IF($L190=""," m³/h",", Vmin "&amp;ROUND($L190,0)&amp;" m³/h"))))</f>
        <v/>
      </c>
      <c r="S190" s="78" t="str">
        <f>IF('1. Prosjekteringsverktøy'!B193=Utelukk!$A$3,"",IF(Q190&lt;&gt;"",IF($P190="","","Artikkelnr: "&amp;$P190&amp;"     Spjeld dim "&amp;$O190),IF($P190="","","Artikkelnr: "&amp;$P190&amp;"     Spjeld dim Ø"&amp;$O190)))</f>
        <v/>
      </c>
    </row>
    <row r="191" spans="1:19" ht="15.6" x14ac:dyDescent="0.3">
      <c r="A191" s="246"/>
      <c r="B191" s="157"/>
      <c r="C191" s="210" t="str">
        <f>IF('1. Prosjekteringsverktøy'!B194=Utelukk!$A$3,"",IF('1. Prosjekteringsverktøy'!$C194="","",'1. Prosjekteringsverktøy'!$C194))</f>
        <v/>
      </c>
      <c r="D191" s="78" t="str">
        <f>IF('1. Prosjekteringsverktøy'!B194=Utelukk!$A$3,"",IF('1. Prosjekteringsverktøy'!$D194="","",'1. Prosjekteringsverktøy'!$D194))</f>
        <v/>
      </c>
      <c r="E191" s="78" t="str">
        <f>IF('1. Prosjekteringsverktøy'!B194=Utelukk!$A$3,"",IF(F191&lt;&gt;"",F191,IF(J191&lt;&gt;0,J191&amp;IF(I191&lt;&gt;0,", ","")&amp;I191&amp;IF(H191&lt;&gt;0,", adr. ","")&amp;H191,I191&amp;IF(H191&lt;&gt;0,", adr. ","")&amp;H191)))</f>
        <v/>
      </c>
      <c r="F191" s="154"/>
      <c r="G191" s="154"/>
      <c r="H191" s="162"/>
      <c r="I191" s="80"/>
      <c r="J191" s="80"/>
      <c r="K191" s="78" t="str">
        <f>IF(AND('1. Prosjekteringsverktøy'!$E194="",'1. Prosjekteringsverktøy'!$F194=""),"",IF(AND('1. Prosjekteringsverktøy'!$F194&lt;&gt;0,'1. Prosjekteringsverktøy'!$E194=""),VLOOKUP('1. Prosjekteringsverktøy'!$F194,'Dim, min og maks'!$A$2:$E$54,2,FALSE),IF('1. Prosjekteringsverktøy'!$E194="","",ROUND('1. Prosjekteringsverktøy'!$E194,0))))</f>
        <v/>
      </c>
      <c r="L191" s="79" t="str">
        <f>IFERROR(IF('1. Prosjekteringsverktøy'!$K194&lt;&gt;"",'1. Prosjekteringsverktøy'!$K194,'1. Prosjekteringsverktøy'!$J194),"Feil med Vmin")</f>
        <v/>
      </c>
      <c r="M191" s="91" t="str">
        <f>IF(OR($K191="",$O191="",O191="Bruk rektangulært"),"",($K191/(VLOOKUP($O191,'Dim, min og maks'!$A$2:$E$54,2,FALSE))))</f>
        <v/>
      </c>
      <c r="N191" s="91" t="str">
        <f>IFERROR(IF(OR($L191="",$O191=""),"",($L191/(VLOOKUP($O191,'Dim, min og maks'!$A$2:$E$54,2,FALSE)))),"")</f>
        <v/>
      </c>
      <c r="O191" s="92" t="str">
        <f>IF('1. Prosjekteringsverktøy'!G194&lt;&gt;0,'1. Prosjekteringsverktøy'!G194,IF('1. Prosjekteringsverktøy'!$F194="","",'1. Prosjekteringsverktøy'!$F194))</f>
        <v/>
      </c>
      <c r="P191" s="78" t="str">
        <f>IFERROR(IF($Q191&lt;&gt;0,$Q191,IF(OR($J191="",$O191=""),"",IF($J191=Motortype!$A$2,VLOOKUP($O191,Artikler!$B$1:$C$10,2,FALSE),IF($J191=Motortype!$A$3,VLOOKUP($O191,Artikler!$B$11:$C$19,2,FALSE),IF($J191=Motortype!$A$5,VLOOKUP($O191,Artikler!$B$20:$C$28,2,FALSE),IF($J191=Motortype!$A$4,VLOOKUP($O191,Artikler!$B$29:$C$37,2,FALSE),IF($J191=Motortype!$A$9,VLOOKUP($O191,Artikler!$B$38:$C$46,2,FALSE),IF($J191=Motortype!$A$8,VLOOKUP($O191,Artikler!$B$47:$C$55,2,FALSE),IF($J191=Motortype!$A$7,VLOOKUP($O191,Artikler!$B$56:$C$64,2,FALSE),IF($J191=Motortype!$A$6,VLOOKUP($O191,Artikler!$B$65:$C$73,2,FALSE),IF($J191=Motortype!$A$10,VLOOKUP($O191,Artikler!$B$74:$C$82,2,FALSE),IF($J191=Motortype!$A$11,VLOOKUP($O191,Artikler!$B$83:$C$91,2,FALSE),IF($J191=Motortype!$A$14,VLOOKUP($O191,Artikler!$B$92:$C$100,2,FALSE),IF($J191=Motortype!$A$13,VLOOKUP($O191,Artikler!$B$101:$C$109,2,FALSE),IF($J191=Motortype!$A$15,VLOOKUP($O191,Artikler!$B$110:$C$117,2,FALSE),IF($J191=Motortype!$A$12,VLOOKUP($O191,Artikler!$B$118:$C$126,2,FALSE),IF($J191=Motortype!$A$16,VLOOKUP('3. Bestillingsskjema'!$O191,Artikler!$B$127:$D$134,2,FALSE),"Feil motortype"))))))))))))))))),"Overstyr art.nr")</f>
        <v/>
      </c>
      <c r="Q191" s="80"/>
      <c r="R191" s="78" t="str">
        <f>IF('1. Prosjekteringsverktøy'!B194=Utelukk!$A$3,"",IF(AND(K191="",L191=""),"",IF($K191="","Vmin "&amp;ROUND($L191,0)&amp;" m³/h","Vmaks "&amp;ROUND($K191,0)&amp;IF($L191=""," m³/h",", Vmin "&amp;ROUND($L191,0)&amp;" m³/h"))))</f>
        <v/>
      </c>
      <c r="S191" s="78" t="str">
        <f>IF('1. Prosjekteringsverktøy'!B194=Utelukk!$A$3,"",IF(Q191&lt;&gt;"",IF($P191="","","Artikkelnr: "&amp;$P191&amp;"     Spjeld dim "&amp;$O191),IF($P191="","","Artikkelnr: "&amp;$P191&amp;"     Spjeld dim Ø"&amp;$O191)))</f>
        <v/>
      </c>
    </row>
    <row r="192" spans="1:19" ht="15.6" x14ac:dyDescent="0.3">
      <c r="A192" s="246"/>
      <c r="B192" s="157"/>
      <c r="C192" s="210" t="str">
        <f>IF('1. Prosjekteringsverktøy'!B195=Utelukk!$A$3,"",IF('1. Prosjekteringsverktøy'!$C195="","",'1. Prosjekteringsverktøy'!$C195))</f>
        <v/>
      </c>
      <c r="D192" s="78" t="str">
        <f>IF('1. Prosjekteringsverktøy'!B195=Utelukk!$A$3,"",IF('1. Prosjekteringsverktøy'!$D195="","",'1. Prosjekteringsverktøy'!$D195))</f>
        <v/>
      </c>
      <c r="E192" s="78" t="str">
        <f>IF('1. Prosjekteringsverktøy'!B195=Utelukk!$A$3,"",IF(F192&lt;&gt;"",F192,IF(J192&lt;&gt;0,J192&amp;IF(I192&lt;&gt;0,", ","")&amp;I192&amp;IF(H192&lt;&gt;0,", adr. ","")&amp;H192,I192&amp;IF(H192&lt;&gt;0,", adr. ","")&amp;H192)))</f>
        <v/>
      </c>
      <c r="F192" s="154"/>
      <c r="G192" s="154"/>
      <c r="H192" s="162"/>
      <c r="I192" s="80"/>
      <c r="J192" s="80"/>
      <c r="K192" s="78" t="str">
        <f>IF(AND('1. Prosjekteringsverktøy'!$E195="",'1. Prosjekteringsverktøy'!$F195=""),"",IF(AND('1. Prosjekteringsverktøy'!$F195&lt;&gt;0,'1. Prosjekteringsverktøy'!$E195=""),VLOOKUP('1. Prosjekteringsverktøy'!$F195,'Dim, min og maks'!$A$2:$E$54,2,FALSE),IF('1. Prosjekteringsverktøy'!$E195="","",ROUND('1. Prosjekteringsverktøy'!$E195,0))))</f>
        <v/>
      </c>
      <c r="L192" s="79" t="str">
        <f>IFERROR(IF('1. Prosjekteringsverktøy'!$K195&lt;&gt;"",'1. Prosjekteringsverktøy'!$K195,'1. Prosjekteringsverktøy'!$J195),"Feil med Vmin")</f>
        <v/>
      </c>
      <c r="M192" s="91" t="str">
        <f>IF(OR($K192="",$O192="",O192="Bruk rektangulært"),"",($K192/(VLOOKUP($O192,'Dim, min og maks'!$A$2:$E$54,2,FALSE))))</f>
        <v/>
      </c>
      <c r="N192" s="91" t="str">
        <f>IFERROR(IF(OR($L192="",$O192=""),"",($L192/(VLOOKUP($O192,'Dim, min og maks'!$A$2:$E$54,2,FALSE)))),"")</f>
        <v/>
      </c>
      <c r="O192" s="92" t="str">
        <f>IF('1. Prosjekteringsverktøy'!G195&lt;&gt;0,'1. Prosjekteringsverktøy'!G195,IF('1. Prosjekteringsverktøy'!$F195="","",'1. Prosjekteringsverktøy'!$F195))</f>
        <v/>
      </c>
      <c r="P192" s="78" t="str">
        <f>IFERROR(IF($Q192&lt;&gt;0,$Q192,IF(OR($J192="",$O192=""),"",IF($J192=Motortype!$A$2,VLOOKUP($O192,Artikler!$B$1:$C$10,2,FALSE),IF($J192=Motortype!$A$3,VLOOKUP($O192,Artikler!$B$11:$C$19,2,FALSE),IF($J192=Motortype!$A$5,VLOOKUP($O192,Artikler!$B$20:$C$28,2,FALSE),IF($J192=Motortype!$A$4,VLOOKUP($O192,Artikler!$B$29:$C$37,2,FALSE),IF($J192=Motortype!$A$9,VLOOKUP($O192,Artikler!$B$38:$C$46,2,FALSE),IF($J192=Motortype!$A$8,VLOOKUP($O192,Artikler!$B$47:$C$55,2,FALSE),IF($J192=Motortype!$A$7,VLOOKUP($O192,Artikler!$B$56:$C$64,2,FALSE),IF($J192=Motortype!$A$6,VLOOKUP($O192,Artikler!$B$65:$C$73,2,FALSE),IF($J192=Motortype!$A$10,VLOOKUP($O192,Artikler!$B$74:$C$82,2,FALSE),IF($J192=Motortype!$A$11,VLOOKUP($O192,Artikler!$B$83:$C$91,2,FALSE),IF($J192=Motortype!$A$14,VLOOKUP($O192,Artikler!$B$92:$C$100,2,FALSE),IF($J192=Motortype!$A$13,VLOOKUP($O192,Artikler!$B$101:$C$109,2,FALSE),IF($J192=Motortype!$A$15,VLOOKUP($O192,Artikler!$B$110:$C$117,2,FALSE),IF($J192=Motortype!$A$12,VLOOKUP($O192,Artikler!$B$118:$C$126,2,FALSE),IF($J192=Motortype!$A$16,VLOOKUP('3. Bestillingsskjema'!$O192,Artikler!$B$127:$D$134,2,FALSE),"Feil motortype"))))))))))))))))),"Overstyr art.nr")</f>
        <v/>
      </c>
      <c r="Q192" s="80"/>
      <c r="R192" s="78" t="str">
        <f>IF('1. Prosjekteringsverktøy'!B195=Utelukk!$A$3,"",IF(AND(K192="",L192=""),"",IF($K192="","Vmin "&amp;ROUND($L192,0)&amp;" m³/h","Vmaks "&amp;ROUND($K192,0)&amp;IF($L192=""," m³/h",", Vmin "&amp;ROUND($L192,0)&amp;" m³/h"))))</f>
        <v/>
      </c>
      <c r="S192" s="78" t="str">
        <f>IF('1. Prosjekteringsverktøy'!B195=Utelukk!$A$3,"",IF(Q192&lt;&gt;"",IF($P192="","","Artikkelnr: "&amp;$P192&amp;"     Spjeld dim "&amp;$O192),IF($P192="","","Artikkelnr: "&amp;$P192&amp;"     Spjeld dim Ø"&amp;$O192)))</f>
        <v/>
      </c>
    </row>
    <row r="193" spans="1:19" ht="15.6" x14ac:dyDescent="0.3">
      <c r="A193" s="246"/>
      <c r="B193" s="157"/>
      <c r="C193" s="210" t="str">
        <f>IF('1. Prosjekteringsverktøy'!B196=Utelukk!$A$3,"",IF('1. Prosjekteringsverktøy'!$C196="","",'1. Prosjekteringsverktøy'!$C196))</f>
        <v/>
      </c>
      <c r="D193" s="78" t="str">
        <f>IF('1. Prosjekteringsverktøy'!B196=Utelukk!$A$3,"",IF('1. Prosjekteringsverktøy'!$D196="","",'1. Prosjekteringsverktøy'!$D196))</f>
        <v/>
      </c>
      <c r="E193" s="78" t="str">
        <f>IF('1. Prosjekteringsverktøy'!B196=Utelukk!$A$3,"",IF(F193&lt;&gt;"",F193,IF(J193&lt;&gt;0,J193&amp;IF(I193&lt;&gt;0,", ","")&amp;I193&amp;IF(H193&lt;&gt;0,", adr. ","")&amp;H193,I193&amp;IF(H193&lt;&gt;0,", adr. ","")&amp;H193)))</f>
        <v/>
      </c>
      <c r="F193" s="154"/>
      <c r="G193" s="154"/>
      <c r="H193" s="162"/>
      <c r="I193" s="80"/>
      <c r="J193" s="80"/>
      <c r="K193" s="78" t="str">
        <f>IF(AND('1. Prosjekteringsverktøy'!$E196="",'1. Prosjekteringsverktøy'!$F196=""),"",IF(AND('1. Prosjekteringsverktøy'!$F196&lt;&gt;0,'1. Prosjekteringsverktøy'!$E196=""),VLOOKUP('1. Prosjekteringsverktøy'!$F196,'Dim, min og maks'!$A$2:$E$54,2,FALSE),IF('1. Prosjekteringsverktøy'!$E196="","",ROUND('1. Prosjekteringsverktøy'!$E196,0))))</f>
        <v/>
      </c>
      <c r="L193" s="79" t="str">
        <f>IFERROR(IF('1. Prosjekteringsverktøy'!$K196&lt;&gt;"",'1. Prosjekteringsverktøy'!$K196,'1. Prosjekteringsverktøy'!$J196),"Feil med Vmin")</f>
        <v/>
      </c>
      <c r="M193" s="91" t="str">
        <f>IF(OR($K193="",$O193="",O193="Bruk rektangulært"),"",($K193/(VLOOKUP($O193,'Dim, min og maks'!$A$2:$E$54,2,FALSE))))</f>
        <v/>
      </c>
      <c r="N193" s="91" t="str">
        <f>IFERROR(IF(OR($L193="",$O193=""),"",($L193/(VLOOKUP($O193,'Dim, min og maks'!$A$2:$E$54,2,FALSE)))),"")</f>
        <v/>
      </c>
      <c r="O193" s="92" t="str">
        <f>IF('1. Prosjekteringsverktøy'!G196&lt;&gt;0,'1. Prosjekteringsverktøy'!G196,IF('1. Prosjekteringsverktøy'!$F196="","",'1. Prosjekteringsverktøy'!$F196))</f>
        <v/>
      </c>
      <c r="P193" s="78" t="str">
        <f>IFERROR(IF($Q193&lt;&gt;0,$Q193,IF(OR($J193="",$O193=""),"",IF($J193=Motortype!$A$2,VLOOKUP($O193,Artikler!$B$1:$C$10,2,FALSE),IF($J193=Motortype!$A$3,VLOOKUP($O193,Artikler!$B$11:$C$19,2,FALSE),IF($J193=Motortype!$A$5,VLOOKUP($O193,Artikler!$B$20:$C$28,2,FALSE),IF($J193=Motortype!$A$4,VLOOKUP($O193,Artikler!$B$29:$C$37,2,FALSE),IF($J193=Motortype!$A$9,VLOOKUP($O193,Artikler!$B$38:$C$46,2,FALSE),IF($J193=Motortype!$A$8,VLOOKUP($O193,Artikler!$B$47:$C$55,2,FALSE),IF($J193=Motortype!$A$7,VLOOKUP($O193,Artikler!$B$56:$C$64,2,FALSE),IF($J193=Motortype!$A$6,VLOOKUP($O193,Artikler!$B$65:$C$73,2,FALSE),IF($J193=Motortype!$A$10,VLOOKUP($O193,Artikler!$B$74:$C$82,2,FALSE),IF($J193=Motortype!$A$11,VLOOKUP($O193,Artikler!$B$83:$C$91,2,FALSE),IF($J193=Motortype!$A$14,VLOOKUP($O193,Artikler!$B$92:$C$100,2,FALSE),IF($J193=Motortype!$A$13,VLOOKUP($O193,Artikler!$B$101:$C$109,2,FALSE),IF($J193=Motortype!$A$15,VLOOKUP($O193,Artikler!$B$110:$C$117,2,FALSE),IF($J193=Motortype!$A$12,VLOOKUP($O193,Artikler!$B$118:$C$126,2,FALSE),IF($J193=Motortype!$A$16,VLOOKUP('3. Bestillingsskjema'!$O193,Artikler!$B$127:$D$134,2,FALSE),"Feil motortype"))))))))))))))))),"Overstyr art.nr")</f>
        <v/>
      </c>
      <c r="Q193" s="80"/>
      <c r="R193" s="78" t="str">
        <f>IF('1. Prosjekteringsverktøy'!B196=Utelukk!$A$3,"",IF(AND(K193="",L193=""),"",IF($K193="","Vmin "&amp;ROUND($L193,0)&amp;" m³/h","Vmaks "&amp;ROUND($K193,0)&amp;IF($L193=""," m³/h",", Vmin "&amp;ROUND($L193,0)&amp;" m³/h"))))</f>
        <v/>
      </c>
      <c r="S193" s="78" t="str">
        <f>IF('1. Prosjekteringsverktøy'!B196=Utelukk!$A$3,"",IF(Q193&lt;&gt;"",IF($P193="","","Artikkelnr: "&amp;$P193&amp;"     Spjeld dim "&amp;$O193),IF($P193="","","Artikkelnr: "&amp;$P193&amp;"     Spjeld dim Ø"&amp;$O193)))</f>
        <v/>
      </c>
    </row>
    <row r="194" spans="1:19" ht="15.6" x14ac:dyDescent="0.3">
      <c r="A194" s="246"/>
      <c r="B194" s="157"/>
      <c r="C194" s="210" t="str">
        <f>IF('1. Prosjekteringsverktøy'!B197=Utelukk!$A$3,"",IF('1. Prosjekteringsverktøy'!$C197="","",'1. Prosjekteringsverktøy'!$C197))</f>
        <v/>
      </c>
      <c r="D194" s="78" t="str">
        <f>IF('1. Prosjekteringsverktøy'!B197=Utelukk!$A$3,"",IF('1. Prosjekteringsverktøy'!$D197="","",'1. Prosjekteringsverktøy'!$D197))</f>
        <v/>
      </c>
      <c r="E194" s="78" t="str">
        <f>IF('1. Prosjekteringsverktøy'!B197=Utelukk!$A$3,"",IF(F194&lt;&gt;"",F194,IF(J194&lt;&gt;0,J194&amp;IF(I194&lt;&gt;0,", ","")&amp;I194&amp;IF(H194&lt;&gt;0,", adr. ","")&amp;H194,I194&amp;IF(H194&lt;&gt;0,", adr. ","")&amp;H194)))</f>
        <v/>
      </c>
      <c r="F194" s="154"/>
      <c r="G194" s="154"/>
      <c r="H194" s="162"/>
      <c r="I194" s="80"/>
      <c r="J194" s="80"/>
      <c r="K194" s="78" t="str">
        <f>IF(AND('1. Prosjekteringsverktøy'!$E197="",'1. Prosjekteringsverktøy'!$F197=""),"",IF(AND('1. Prosjekteringsverktøy'!$F197&lt;&gt;0,'1. Prosjekteringsverktøy'!$E197=""),VLOOKUP('1. Prosjekteringsverktøy'!$F197,'Dim, min og maks'!$A$2:$E$54,2,FALSE),IF('1. Prosjekteringsverktøy'!$E197="","",ROUND('1. Prosjekteringsverktøy'!$E197,0))))</f>
        <v/>
      </c>
      <c r="L194" s="79" t="str">
        <f>IFERROR(IF('1. Prosjekteringsverktøy'!$K197&lt;&gt;"",'1. Prosjekteringsverktøy'!$K197,'1. Prosjekteringsverktøy'!$J197),"Feil med Vmin")</f>
        <v/>
      </c>
      <c r="M194" s="91" t="str">
        <f>IF(OR($K194="",$O194="",O194="Bruk rektangulært"),"",($K194/(VLOOKUP($O194,'Dim, min og maks'!$A$2:$E$54,2,FALSE))))</f>
        <v/>
      </c>
      <c r="N194" s="91" t="str">
        <f>IFERROR(IF(OR($L194="",$O194=""),"",($L194/(VLOOKUP($O194,'Dim, min og maks'!$A$2:$E$54,2,FALSE)))),"")</f>
        <v/>
      </c>
      <c r="O194" s="92" t="str">
        <f>IF('1. Prosjekteringsverktøy'!G197&lt;&gt;0,'1. Prosjekteringsverktøy'!G197,IF('1. Prosjekteringsverktøy'!$F197="","",'1. Prosjekteringsverktøy'!$F197))</f>
        <v/>
      </c>
      <c r="P194" s="78" t="str">
        <f>IFERROR(IF($Q194&lt;&gt;0,$Q194,IF(OR($J194="",$O194=""),"",IF($J194=Motortype!$A$2,VLOOKUP($O194,Artikler!$B$1:$C$10,2,FALSE),IF($J194=Motortype!$A$3,VLOOKUP($O194,Artikler!$B$11:$C$19,2,FALSE),IF($J194=Motortype!$A$5,VLOOKUP($O194,Artikler!$B$20:$C$28,2,FALSE),IF($J194=Motortype!$A$4,VLOOKUP($O194,Artikler!$B$29:$C$37,2,FALSE),IF($J194=Motortype!$A$9,VLOOKUP($O194,Artikler!$B$38:$C$46,2,FALSE),IF($J194=Motortype!$A$8,VLOOKUP($O194,Artikler!$B$47:$C$55,2,FALSE),IF($J194=Motortype!$A$7,VLOOKUP($O194,Artikler!$B$56:$C$64,2,FALSE),IF($J194=Motortype!$A$6,VLOOKUP($O194,Artikler!$B$65:$C$73,2,FALSE),IF($J194=Motortype!$A$10,VLOOKUP($O194,Artikler!$B$74:$C$82,2,FALSE),IF($J194=Motortype!$A$11,VLOOKUP($O194,Artikler!$B$83:$C$91,2,FALSE),IF($J194=Motortype!$A$14,VLOOKUP($O194,Artikler!$B$92:$C$100,2,FALSE),IF($J194=Motortype!$A$13,VLOOKUP($O194,Artikler!$B$101:$C$109,2,FALSE),IF($J194=Motortype!$A$15,VLOOKUP($O194,Artikler!$B$110:$C$117,2,FALSE),IF($J194=Motortype!$A$12,VLOOKUP($O194,Artikler!$B$118:$C$126,2,FALSE),IF($J194=Motortype!$A$16,VLOOKUP('3. Bestillingsskjema'!$O194,Artikler!$B$127:$D$134,2,FALSE),"Feil motortype"))))))))))))))))),"Overstyr art.nr")</f>
        <v/>
      </c>
      <c r="Q194" s="80"/>
      <c r="R194" s="78" t="str">
        <f>IF('1. Prosjekteringsverktøy'!B197=Utelukk!$A$3,"",IF(AND(K194="",L194=""),"",IF($K194="","Vmin "&amp;ROUND($L194,0)&amp;" m³/h","Vmaks "&amp;ROUND($K194,0)&amp;IF($L194=""," m³/h",", Vmin "&amp;ROUND($L194,0)&amp;" m³/h"))))</f>
        <v/>
      </c>
      <c r="S194" s="78" t="str">
        <f>IF('1. Prosjekteringsverktøy'!B197=Utelukk!$A$3,"",IF(Q194&lt;&gt;"",IF($P194="","","Artikkelnr: "&amp;$P194&amp;"     Spjeld dim "&amp;$O194),IF($P194="","","Artikkelnr: "&amp;$P194&amp;"     Spjeld dim Ø"&amp;$O194)))</f>
        <v/>
      </c>
    </row>
    <row r="195" spans="1:19" ht="15.6" x14ac:dyDescent="0.3">
      <c r="A195" s="246"/>
      <c r="B195" s="157"/>
      <c r="C195" s="210" t="str">
        <f>IF('1. Prosjekteringsverktøy'!B198=Utelukk!$A$3,"",IF('1. Prosjekteringsverktøy'!$C198="","",'1. Prosjekteringsverktøy'!$C198))</f>
        <v/>
      </c>
      <c r="D195" s="78" t="str">
        <f>IF('1. Prosjekteringsverktøy'!B198=Utelukk!$A$3,"",IF('1. Prosjekteringsverktøy'!$D198="","",'1. Prosjekteringsverktøy'!$D198))</f>
        <v/>
      </c>
      <c r="E195" s="78" t="str">
        <f>IF('1. Prosjekteringsverktøy'!B198=Utelukk!$A$3,"",IF(F195&lt;&gt;"",F195,IF(J195&lt;&gt;0,J195&amp;IF(I195&lt;&gt;0,", ","")&amp;I195&amp;IF(H195&lt;&gt;0,", adr. ","")&amp;H195,I195&amp;IF(H195&lt;&gt;0,", adr. ","")&amp;H195)))</f>
        <v/>
      </c>
      <c r="F195" s="154"/>
      <c r="G195" s="154"/>
      <c r="H195" s="162"/>
      <c r="I195" s="80"/>
      <c r="J195" s="80"/>
      <c r="K195" s="78" t="str">
        <f>IF(AND('1. Prosjekteringsverktøy'!$E198="",'1. Prosjekteringsverktøy'!$F198=""),"",IF(AND('1. Prosjekteringsverktøy'!$F198&lt;&gt;0,'1. Prosjekteringsverktøy'!$E198=""),VLOOKUP('1. Prosjekteringsverktøy'!$F198,'Dim, min og maks'!$A$2:$E$54,2,FALSE),IF('1. Prosjekteringsverktøy'!$E198="","",ROUND('1. Prosjekteringsverktøy'!$E198,0))))</f>
        <v/>
      </c>
      <c r="L195" s="79" t="str">
        <f>IFERROR(IF('1. Prosjekteringsverktøy'!$K198&lt;&gt;"",'1. Prosjekteringsverktøy'!$K198,'1. Prosjekteringsverktøy'!$J198),"Feil med Vmin")</f>
        <v/>
      </c>
      <c r="M195" s="91" t="str">
        <f>IF(OR($K195="",$O195="",O195="Bruk rektangulært"),"",($K195/(VLOOKUP($O195,'Dim, min og maks'!$A$2:$E$54,2,FALSE))))</f>
        <v/>
      </c>
      <c r="N195" s="91" t="str">
        <f>IFERROR(IF(OR($L195="",$O195=""),"",($L195/(VLOOKUP($O195,'Dim, min og maks'!$A$2:$E$54,2,FALSE)))),"")</f>
        <v/>
      </c>
      <c r="O195" s="92" t="str">
        <f>IF('1. Prosjekteringsverktøy'!G198&lt;&gt;0,'1. Prosjekteringsverktøy'!G198,IF('1. Prosjekteringsverktøy'!$F198="","",'1. Prosjekteringsverktøy'!$F198))</f>
        <v/>
      </c>
      <c r="P195" s="78" t="str">
        <f>IFERROR(IF($Q195&lt;&gt;0,$Q195,IF(OR($J195="",$O195=""),"",IF($J195=Motortype!$A$2,VLOOKUP($O195,Artikler!$B$1:$C$10,2,FALSE),IF($J195=Motortype!$A$3,VLOOKUP($O195,Artikler!$B$11:$C$19,2,FALSE),IF($J195=Motortype!$A$5,VLOOKUP($O195,Artikler!$B$20:$C$28,2,FALSE),IF($J195=Motortype!$A$4,VLOOKUP($O195,Artikler!$B$29:$C$37,2,FALSE),IF($J195=Motortype!$A$9,VLOOKUP($O195,Artikler!$B$38:$C$46,2,FALSE),IF($J195=Motortype!$A$8,VLOOKUP($O195,Artikler!$B$47:$C$55,2,FALSE),IF($J195=Motortype!$A$7,VLOOKUP($O195,Artikler!$B$56:$C$64,2,FALSE),IF($J195=Motortype!$A$6,VLOOKUP($O195,Artikler!$B$65:$C$73,2,FALSE),IF($J195=Motortype!$A$10,VLOOKUP($O195,Artikler!$B$74:$C$82,2,FALSE),IF($J195=Motortype!$A$11,VLOOKUP($O195,Artikler!$B$83:$C$91,2,FALSE),IF($J195=Motortype!$A$14,VLOOKUP($O195,Artikler!$B$92:$C$100,2,FALSE),IF($J195=Motortype!$A$13,VLOOKUP($O195,Artikler!$B$101:$C$109,2,FALSE),IF($J195=Motortype!$A$15,VLOOKUP($O195,Artikler!$B$110:$C$117,2,FALSE),IF($J195=Motortype!$A$12,VLOOKUP($O195,Artikler!$B$118:$C$126,2,FALSE),IF($J195=Motortype!$A$16,VLOOKUP('3. Bestillingsskjema'!$O195,Artikler!$B$127:$D$134,2,FALSE),"Feil motortype"))))))))))))))))),"Overstyr art.nr")</f>
        <v/>
      </c>
      <c r="Q195" s="80"/>
      <c r="R195" s="78" t="str">
        <f>IF('1. Prosjekteringsverktøy'!B198=Utelukk!$A$3,"",IF(AND(K195="",L195=""),"",IF($K195="","Vmin "&amp;ROUND($L195,0)&amp;" m³/h","Vmaks "&amp;ROUND($K195,0)&amp;IF($L195=""," m³/h",", Vmin "&amp;ROUND($L195,0)&amp;" m³/h"))))</f>
        <v/>
      </c>
      <c r="S195" s="78" t="str">
        <f>IF('1. Prosjekteringsverktøy'!B198=Utelukk!$A$3,"",IF(Q195&lt;&gt;"",IF($P195="","","Artikkelnr: "&amp;$P195&amp;"     Spjeld dim "&amp;$O195),IF($P195="","","Artikkelnr: "&amp;$P195&amp;"     Spjeld dim Ø"&amp;$O195)))</f>
        <v/>
      </c>
    </row>
    <row r="196" spans="1:19" ht="15.6" x14ac:dyDescent="0.3">
      <c r="A196" s="246"/>
      <c r="B196" s="157"/>
      <c r="C196" s="210" t="str">
        <f>IF('1. Prosjekteringsverktøy'!B199=Utelukk!$A$3,"",IF('1. Prosjekteringsverktøy'!$C199="","",'1. Prosjekteringsverktøy'!$C199))</f>
        <v/>
      </c>
      <c r="D196" s="78" t="str">
        <f>IF('1. Prosjekteringsverktøy'!B199=Utelukk!$A$3,"",IF('1. Prosjekteringsverktøy'!$D199="","",'1. Prosjekteringsverktøy'!$D199))</f>
        <v/>
      </c>
      <c r="E196" s="78" t="str">
        <f>IF('1. Prosjekteringsverktøy'!B199=Utelukk!$A$3,"",IF(F196&lt;&gt;"",F196,IF(J196&lt;&gt;0,J196&amp;IF(I196&lt;&gt;0,", ","")&amp;I196&amp;IF(H196&lt;&gt;0,", adr. ","")&amp;H196,I196&amp;IF(H196&lt;&gt;0,", adr. ","")&amp;H196)))</f>
        <v/>
      </c>
      <c r="F196" s="154"/>
      <c r="G196" s="154"/>
      <c r="H196" s="162"/>
      <c r="I196" s="80"/>
      <c r="J196" s="80"/>
      <c r="K196" s="78" t="str">
        <f>IF(AND('1. Prosjekteringsverktøy'!$E199="",'1. Prosjekteringsverktøy'!$F199=""),"",IF(AND('1. Prosjekteringsverktøy'!$F199&lt;&gt;0,'1. Prosjekteringsverktøy'!$E199=""),VLOOKUP('1. Prosjekteringsverktøy'!$F199,'Dim, min og maks'!$A$2:$E$54,2,FALSE),IF('1. Prosjekteringsverktøy'!$E199="","",ROUND('1. Prosjekteringsverktøy'!$E199,0))))</f>
        <v/>
      </c>
      <c r="L196" s="79" t="str">
        <f>IFERROR(IF('1. Prosjekteringsverktøy'!$K199&lt;&gt;"",'1. Prosjekteringsverktøy'!$K199,'1. Prosjekteringsverktøy'!$J199),"Feil med Vmin")</f>
        <v/>
      </c>
      <c r="M196" s="91" t="str">
        <f>IF(OR($K196="",$O196="",O196="Bruk rektangulært"),"",($K196/(VLOOKUP($O196,'Dim, min og maks'!$A$2:$E$54,2,FALSE))))</f>
        <v/>
      </c>
      <c r="N196" s="91" t="str">
        <f>IFERROR(IF(OR($L196="",$O196=""),"",($L196/(VLOOKUP($O196,'Dim, min og maks'!$A$2:$E$54,2,FALSE)))),"")</f>
        <v/>
      </c>
      <c r="O196" s="92" t="str">
        <f>IF('1. Prosjekteringsverktøy'!G199&lt;&gt;0,'1. Prosjekteringsverktøy'!G199,IF('1. Prosjekteringsverktøy'!$F199="","",'1. Prosjekteringsverktøy'!$F199))</f>
        <v/>
      </c>
      <c r="P196" s="78" t="str">
        <f>IFERROR(IF($Q196&lt;&gt;0,$Q196,IF(OR($J196="",$O196=""),"",IF($J196=Motortype!$A$2,VLOOKUP($O196,Artikler!$B$1:$C$10,2,FALSE),IF($J196=Motortype!$A$3,VLOOKUP($O196,Artikler!$B$11:$C$19,2,FALSE),IF($J196=Motortype!$A$5,VLOOKUP($O196,Artikler!$B$20:$C$28,2,FALSE),IF($J196=Motortype!$A$4,VLOOKUP($O196,Artikler!$B$29:$C$37,2,FALSE),IF($J196=Motortype!$A$9,VLOOKUP($O196,Artikler!$B$38:$C$46,2,FALSE),IF($J196=Motortype!$A$8,VLOOKUP($O196,Artikler!$B$47:$C$55,2,FALSE),IF($J196=Motortype!$A$7,VLOOKUP($O196,Artikler!$B$56:$C$64,2,FALSE),IF($J196=Motortype!$A$6,VLOOKUP($O196,Artikler!$B$65:$C$73,2,FALSE),IF($J196=Motortype!$A$10,VLOOKUP($O196,Artikler!$B$74:$C$82,2,FALSE),IF($J196=Motortype!$A$11,VLOOKUP($O196,Artikler!$B$83:$C$91,2,FALSE),IF($J196=Motortype!$A$14,VLOOKUP($O196,Artikler!$B$92:$C$100,2,FALSE),IF($J196=Motortype!$A$13,VLOOKUP($O196,Artikler!$B$101:$C$109,2,FALSE),IF($J196=Motortype!$A$15,VLOOKUP($O196,Artikler!$B$110:$C$117,2,FALSE),IF($J196=Motortype!$A$12,VLOOKUP($O196,Artikler!$B$118:$C$126,2,FALSE),IF($J196=Motortype!$A$16,VLOOKUP('3. Bestillingsskjema'!$O196,Artikler!$B$127:$D$134,2,FALSE),"Feil motortype"))))))))))))))))),"Overstyr art.nr")</f>
        <v/>
      </c>
      <c r="Q196" s="80"/>
      <c r="R196" s="78" t="str">
        <f>IF('1. Prosjekteringsverktøy'!B199=Utelukk!$A$3,"",IF(AND(K196="",L196=""),"",IF($K196="","Vmin "&amp;ROUND($L196,0)&amp;" m³/h","Vmaks "&amp;ROUND($K196,0)&amp;IF($L196=""," m³/h",", Vmin "&amp;ROUND($L196,0)&amp;" m³/h"))))</f>
        <v/>
      </c>
      <c r="S196" s="78" t="str">
        <f>IF('1. Prosjekteringsverktøy'!B199=Utelukk!$A$3,"",IF(Q196&lt;&gt;"",IF($P196="","","Artikkelnr: "&amp;$P196&amp;"     Spjeld dim "&amp;$O196),IF($P196="","","Artikkelnr: "&amp;$P196&amp;"     Spjeld dim Ø"&amp;$O196)))</f>
        <v/>
      </c>
    </row>
    <row r="197" spans="1:19" ht="15.6" x14ac:dyDescent="0.3">
      <c r="A197" s="266" t="s">
        <v>347</v>
      </c>
      <c r="B197" s="157"/>
      <c r="C197" s="210" t="str">
        <f>IF('1. Prosjekteringsverktøy'!B200=Utelukk!$A$3,"",IF('1. Prosjekteringsverktøy'!$C200="","",'1. Prosjekteringsverktøy'!$C200))</f>
        <v/>
      </c>
      <c r="D197" s="78" t="str">
        <f>IF('1. Prosjekteringsverktøy'!B200=Utelukk!$A$3,"",IF('1. Prosjekteringsverktøy'!$D200="","",'1. Prosjekteringsverktøy'!$D200))</f>
        <v/>
      </c>
      <c r="E197" s="78" t="str">
        <f>IF('1. Prosjekteringsverktøy'!B200=Utelukk!$A$3,"",IF(F197&lt;&gt;"",F197,IF(J197&lt;&gt;0,J197&amp;IF(I197&lt;&gt;0,", ","")&amp;I197&amp;IF(H197&lt;&gt;0,", adr. ","")&amp;H197,I197&amp;IF(H197&lt;&gt;0,", adr. ","")&amp;H197)))</f>
        <v/>
      </c>
      <c r="F197" s="154"/>
      <c r="G197" s="154"/>
      <c r="H197" s="162"/>
      <c r="I197" s="80"/>
      <c r="J197" s="80"/>
      <c r="K197" s="78" t="str">
        <f>IF(AND('1. Prosjekteringsverktøy'!$E200="",'1. Prosjekteringsverktøy'!$F200=""),"",IF(AND('1. Prosjekteringsverktøy'!$F200&lt;&gt;0,'1. Prosjekteringsverktøy'!$E200=""),VLOOKUP('1. Prosjekteringsverktøy'!$F200,'Dim, min og maks'!$A$2:$E$54,2,FALSE),IF('1. Prosjekteringsverktøy'!$E200="","",ROUND('1. Prosjekteringsverktøy'!$E200,0))))</f>
        <v/>
      </c>
      <c r="L197" s="79" t="str">
        <f>IFERROR(IF('1. Prosjekteringsverktøy'!$K200&lt;&gt;"",'1. Prosjekteringsverktøy'!$K200,'1. Prosjekteringsverktøy'!$J200),"Feil med Vmin")</f>
        <v/>
      </c>
      <c r="M197" s="91" t="str">
        <f>IF(OR($K197="",$O197="",O197="Bruk rektangulært"),"",($K197/(VLOOKUP($O197,'Dim, min og maks'!$A$2:$E$54,2,FALSE))))</f>
        <v/>
      </c>
      <c r="N197" s="91" t="str">
        <f>IFERROR(IF(OR($L197="",$O197=""),"",($L197/(VLOOKUP($O197,'Dim, min og maks'!$A$2:$E$54,2,FALSE)))),"")</f>
        <v/>
      </c>
      <c r="O197" s="92" t="str">
        <f>IF('1. Prosjekteringsverktøy'!G200&lt;&gt;0,'1. Prosjekteringsverktøy'!G200,IF('1. Prosjekteringsverktøy'!$F200="","",'1. Prosjekteringsverktøy'!$F200))</f>
        <v/>
      </c>
      <c r="P197" s="78" t="str">
        <f>IFERROR(IF($Q197&lt;&gt;0,$Q197,IF(OR($J197="",$O197=""),"",IF($J197=Motortype!$A$2,VLOOKUP($O197,Artikler!$B$1:$C$10,2,FALSE),IF($J197=Motortype!$A$3,VLOOKUP($O197,Artikler!$B$11:$C$19,2,FALSE),IF($J197=Motortype!$A$5,VLOOKUP($O197,Artikler!$B$20:$C$28,2,FALSE),IF($J197=Motortype!$A$4,VLOOKUP($O197,Artikler!$B$29:$C$37,2,FALSE),IF($J197=Motortype!$A$9,VLOOKUP($O197,Artikler!$B$38:$C$46,2,FALSE),IF($J197=Motortype!$A$8,VLOOKUP($O197,Artikler!$B$47:$C$55,2,FALSE),IF($J197=Motortype!$A$7,VLOOKUP($O197,Artikler!$B$56:$C$64,2,FALSE),IF($J197=Motortype!$A$6,VLOOKUP($O197,Artikler!$B$65:$C$73,2,FALSE),IF($J197=Motortype!$A$10,VLOOKUP($O197,Artikler!$B$74:$C$82,2,FALSE),IF($J197=Motortype!$A$11,VLOOKUP($O197,Artikler!$B$83:$C$91,2,FALSE),IF($J197=Motortype!$A$14,VLOOKUP($O197,Artikler!$B$92:$C$100,2,FALSE),IF($J197=Motortype!$A$13,VLOOKUP($O197,Artikler!$B$101:$C$109,2,FALSE),IF($J197=Motortype!$A$15,VLOOKUP($O197,Artikler!$B$110:$C$117,2,FALSE),IF($J197=Motortype!$A$12,VLOOKUP($O197,Artikler!$B$118:$C$126,2,FALSE),IF($J197=Motortype!$A$16,VLOOKUP('3. Bestillingsskjema'!$O197,Artikler!$B$127:$D$134,2,FALSE),"Feil motortype"))))))))))))))))),"Overstyr art.nr")</f>
        <v/>
      </c>
      <c r="Q197" s="80"/>
      <c r="R197" s="78" t="str">
        <f>IF('1. Prosjekteringsverktøy'!B200=Utelukk!$A$3,"",IF(AND(K197="",L197=""),"",IF($K197="","Vmin "&amp;ROUND($L197,0)&amp;" m³/h","Vmaks "&amp;ROUND($K197,0)&amp;IF($L197=""," m³/h",", Vmin "&amp;ROUND($L197,0)&amp;" m³/h"))))</f>
        <v/>
      </c>
      <c r="S197" s="78" t="str">
        <f>IF('1. Prosjekteringsverktøy'!B200=Utelukk!$A$3,"",IF(Q197&lt;&gt;"",IF($P197="","","Artikkelnr: "&amp;$P197&amp;"     Spjeld dim "&amp;$O197),IF($P197="","","Artikkelnr: "&amp;$P197&amp;"     Spjeld dim Ø"&amp;$O197)))</f>
        <v/>
      </c>
    </row>
    <row r="198" spans="1:19" ht="15.6" x14ac:dyDescent="0.3">
      <c r="A198" s="267"/>
      <c r="B198" s="157"/>
      <c r="C198" s="210" t="str">
        <f>IF('1. Prosjekteringsverktøy'!B201=Utelukk!$A$3,"",IF('1. Prosjekteringsverktøy'!$C201="","",'1. Prosjekteringsverktøy'!$C201))</f>
        <v/>
      </c>
      <c r="D198" s="78" t="str">
        <f>IF('1. Prosjekteringsverktøy'!B201=Utelukk!$A$3,"",IF('1. Prosjekteringsverktøy'!$D201="","",'1. Prosjekteringsverktøy'!$D201))</f>
        <v/>
      </c>
      <c r="E198" s="78" t="str">
        <f>IF('1. Prosjekteringsverktøy'!B201=Utelukk!$A$3,"",IF(F198&lt;&gt;"",F198,IF(J198&lt;&gt;0,J198&amp;IF(I198&lt;&gt;0,", ","")&amp;I198&amp;IF(H198&lt;&gt;0,", adr. ","")&amp;H198,I198&amp;IF(H198&lt;&gt;0,", adr. ","")&amp;H198)))</f>
        <v/>
      </c>
      <c r="F198" s="154"/>
      <c r="G198" s="154"/>
      <c r="H198" s="162"/>
      <c r="I198" s="80"/>
      <c r="J198" s="80"/>
      <c r="K198" s="78" t="str">
        <f>IF(AND('1. Prosjekteringsverktøy'!$E201="",'1. Prosjekteringsverktøy'!$F201=""),"",IF(AND('1. Prosjekteringsverktøy'!$F201&lt;&gt;0,'1. Prosjekteringsverktøy'!$E201=""),VLOOKUP('1. Prosjekteringsverktøy'!$F201,'Dim, min og maks'!$A$2:$E$54,2,FALSE),IF('1. Prosjekteringsverktøy'!$E201="","",ROUND('1. Prosjekteringsverktøy'!$E201,0))))</f>
        <v/>
      </c>
      <c r="L198" s="79" t="str">
        <f>IFERROR(IF('1. Prosjekteringsverktøy'!$K201&lt;&gt;"",'1. Prosjekteringsverktøy'!$K201,'1. Prosjekteringsverktøy'!$J201),"Feil med Vmin")</f>
        <v/>
      </c>
      <c r="M198" s="91" t="str">
        <f>IF(OR($K198="",$O198="",O198="Bruk rektangulært"),"",($K198/(VLOOKUP($O198,'Dim, min og maks'!$A$2:$E$54,2,FALSE))))</f>
        <v/>
      </c>
      <c r="N198" s="91" t="str">
        <f>IFERROR(IF(OR($L198="",$O198=""),"",($L198/(VLOOKUP($O198,'Dim, min og maks'!$A$2:$E$54,2,FALSE)))),"")</f>
        <v/>
      </c>
      <c r="O198" s="92" t="str">
        <f>IF('1. Prosjekteringsverktøy'!G201&lt;&gt;0,'1. Prosjekteringsverktøy'!G201,IF('1. Prosjekteringsverktøy'!$F201="","",'1. Prosjekteringsverktøy'!$F201))</f>
        <v/>
      </c>
      <c r="P198" s="78" t="str">
        <f>IFERROR(IF($Q198&lt;&gt;0,$Q198,IF(OR($J198="",$O198=""),"",IF($J198=Motortype!$A$2,VLOOKUP($O198,Artikler!$B$1:$C$10,2,FALSE),IF($J198=Motortype!$A$3,VLOOKUP($O198,Artikler!$B$11:$C$19,2,FALSE),IF($J198=Motortype!$A$5,VLOOKUP($O198,Artikler!$B$20:$C$28,2,FALSE),IF($J198=Motortype!$A$4,VLOOKUP($O198,Artikler!$B$29:$C$37,2,FALSE),IF($J198=Motortype!$A$9,VLOOKUP($O198,Artikler!$B$38:$C$46,2,FALSE),IF($J198=Motortype!$A$8,VLOOKUP($O198,Artikler!$B$47:$C$55,2,FALSE),IF($J198=Motortype!$A$7,VLOOKUP($O198,Artikler!$B$56:$C$64,2,FALSE),IF($J198=Motortype!$A$6,VLOOKUP($O198,Artikler!$B$65:$C$73,2,FALSE),IF($J198=Motortype!$A$10,VLOOKUP($O198,Artikler!$B$74:$C$82,2,FALSE),IF($J198=Motortype!$A$11,VLOOKUP($O198,Artikler!$B$83:$C$91,2,FALSE),IF($J198=Motortype!$A$14,VLOOKUP($O198,Artikler!$B$92:$C$100,2,FALSE),IF($J198=Motortype!$A$13,VLOOKUP($O198,Artikler!$B$101:$C$109,2,FALSE),IF($J198=Motortype!$A$15,VLOOKUP($O198,Artikler!$B$110:$C$117,2,FALSE),IF($J198=Motortype!$A$12,VLOOKUP($O198,Artikler!$B$118:$C$126,2,FALSE),IF($J198=Motortype!$A$16,VLOOKUP('3. Bestillingsskjema'!$O198,Artikler!$B$127:$D$134,2,FALSE),"Feil motortype"))))))))))))))))),"Overstyr art.nr")</f>
        <v/>
      </c>
      <c r="Q198" s="80"/>
      <c r="R198" s="78" t="str">
        <f>IF('1. Prosjekteringsverktøy'!B201=Utelukk!$A$3,"",IF(AND(K198="",L198=""),"",IF($K198="","Vmin "&amp;ROUND($L198,0)&amp;" m³/h","Vmaks "&amp;ROUND($K198,0)&amp;IF($L198=""," m³/h",", Vmin "&amp;ROUND($L198,0)&amp;" m³/h"))))</f>
        <v/>
      </c>
      <c r="S198" s="78" t="str">
        <f>IF('1. Prosjekteringsverktøy'!B201=Utelukk!$A$3,"",IF(Q198&lt;&gt;"",IF($P198="","","Artikkelnr: "&amp;$P198&amp;"     Spjeld dim "&amp;$O198),IF($P198="","","Artikkelnr: "&amp;$P198&amp;"     Spjeld dim Ø"&amp;$O198)))</f>
        <v/>
      </c>
    </row>
    <row r="199" spans="1:19" ht="15.6" x14ac:dyDescent="0.3">
      <c r="A199" s="267"/>
      <c r="B199" s="157"/>
      <c r="C199" s="210" t="str">
        <f>IF('1. Prosjekteringsverktøy'!B202=Utelukk!$A$3,"",IF('1. Prosjekteringsverktøy'!$C202="","",'1. Prosjekteringsverktøy'!$C202))</f>
        <v/>
      </c>
      <c r="D199" s="78" t="str">
        <f>IF('1. Prosjekteringsverktøy'!B202=Utelukk!$A$3,"",IF('1. Prosjekteringsverktøy'!$D202="","",'1. Prosjekteringsverktøy'!$D202))</f>
        <v/>
      </c>
      <c r="E199" s="78" t="str">
        <f>IF('1. Prosjekteringsverktøy'!B202=Utelukk!$A$3,"",IF(F199&lt;&gt;"",F199,IF(J199&lt;&gt;0,J199&amp;IF(I199&lt;&gt;0,", ","")&amp;I199&amp;IF(H199&lt;&gt;0,", adr. ","")&amp;H199,I199&amp;IF(H199&lt;&gt;0,", adr. ","")&amp;H199)))</f>
        <v/>
      </c>
      <c r="F199" s="154"/>
      <c r="G199" s="154"/>
      <c r="H199" s="162"/>
      <c r="I199" s="80"/>
      <c r="J199" s="80"/>
      <c r="K199" s="78" t="str">
        <f>IF(AND('1. Prosjekteringsverktøy'!$E202="",'1. Prosjekteringsverktøy'!$F202=""),"",IF(AND('1. Prosjekteringsverktøy'!$F202&lt;&gt;0,'1. Prosjekteringsverktøy'!$E202=""),VLOOKUP('1. Prosjekteringsverktøy'!$F202,'Dim, min og maks'!$A$2:$E$54,2,FALSE),IF('1. Prosjekteringsverktøy'!$E202="","",ROUND('1. Prosjekteringsverktøy'!$E202,0))))</f>
        <v/>
      </c>
      <c r="L199" s="79" t="str">
        <f>IFERROR(IF('1. Prosjekteringsverktøy'!$K202&lt;&gt;"",'1. Prosjekteringsverktøy'!$K202,'1. Prosjekteringsverktøy'!$J202),"Feil med Vmin")</f>
        <v/>
      </c>
      <c r="M199" s="91" t="str">
        <f>IF(OR($K199="",$O199="",O199="Bruk rektangulært"),"",($K199/(VLOOKUP($O199,'Dim, min og maks'!$A$2:$E$54,2,FALSE))))</f>
        <v/>
      </c>
      <c r="N199" s="91" t="str">
        <f>IFERROR(IF(OR($L199="",$O199=""),"",($L199/(VLOOKUP($O199,'Dim, min og maks'!$A$2:$E$54,2,FALSE)))),"")</f>
        <v/>
      </c>
      <c r="O199" s="92" t="str">
        <f>IF('1. Prosjekteringsverktøy'!G202&lt;&gt;0,'1. Prosjekteringsverktøy'!G202,IF('1. Prosjekteringsverktøy'!$F202="","",'1. Prosjekteringsverktøy'!$F202))</f>
        <v/>
      </c>
      <c r="P199" s="78" t="str">
        <f>IFERROR(IF($Q199&lt;&gt;0,$Q199,IF(OR($J199="",$O199=""),"",IF($J199=Motortype!$A$2,VLOOKUP($O199,Artikler!$B$1:$C$10,2,FALSE),IF($J199=Motortype!$A$3,VLOOKUP($O199,Artikler!$B$11:$C$19,2,FALSE),IF($J199=Motortype!$A$5,VLOOKUP($O199,Artikler!$B$20:$C$28,2,FALSE),IF($J199=Motortype!$A$4,VLOOKUP($O199,Artikler!$B$29:$C$37,2,FALSE),IF($J199=Motortype!$A$9,VLOOKUP($O199,Artikler!$B$38:$C$46,2,FALSE),IF($J199=Motortype!$A$8,VLOOKUP($O199,Artikler!$B$47:$C$55,2,FALSE),IF($J199=Motortype!$A$7,VLOOKUP($O199,Artikler!$B$56:$C$64,2,FALSE),IF($J199=Motortype!$A$6,VLOOKUP($O199,Artikler!$B$65:$C$73,2,FALSE),IF($J199=Motortype!$A$10,VLOOKUP($O199,Artikler!$B$74:$C$82,2,FALSE),IF($J199=Motortype!$A$11,VLOOKUP($O199,Artikler!$B$83:$C$91,2,FALSE),IF($J199=Motortype!$A$14,VLOOKUP($O199,Artikler!$B$92:$C$100,2,FALSE),IF($J199=Motortype!$A$13,VLOOKUP($O199,Artikler!$B$101:$C$109,2,FALSE),IF($J199=Motortype!$A$15,VLOOKUP($O199,Artikler!$B$110:$C$117,2,FALSE),IF($J199=Motortype!$A$12,VLOOKUP($O199,Artikler!$B$118:$C$126,2,FALSE),IF($J199=Motortype!$A$16,VLOOKUP('3. Bestillingsskjema'!$O199,Artikler!$B$127:$D$134,2,FALSE),"Feil motortype"))))))))))))))))),"Overstyr art.nr")</f>
        <v/>
      </c>
      <c r="Q199" s="80"/>
      <c r="R199" s="78" t="str">
        <f>IF('1. Prosjekteringsverktøy'!B202=Utelukk!$A$3,"",IF(AND(K199="",L199=""),"",IF($K199="","Vmin "&amp;ROUND($L199,0)&amp;" m³/h","Vmaks "&amp;ROUND($K199,0)&amp;IF($L199=""," m³/h",", Vmin "&amp;ROUND($L199,0)&amp;" m³/h"))))</f>
        <v/>
      </c>
      <c r="S199" s="78" t="str">
        <f>IF('1. Prosjekteringsverktøy'!B202=Utelukk!$A$3,"",IF(Q199&lt;&gt;"",IF($P199="","","Artikkelnr: "&amp;$P199&amp;"     Spjeld dim "&amp;$O199),IF($P199="","","Artikkelnr: "&amp;$P199&amp;"     Spjeld dim Ø"&amp;$O199)))</f>
        <v/>
      </c>
    </row>
    <row r="200" spans="1:19" ht="15.6" x14ac:dyDescent="0.3">
      <c r="A200" s="267"/>
      <c r="B200" s="157"/>
      <c r="C200" s="210" t="str">
        <f>IF('1. Prosjekteringsverktøy'!B203=Utelukk!$A$3,"",IF('1. Prosjekteringsverktøy'!$C203="","",'1. Prosjekteringsverktøy'!$C203))</f>
        <v/>
      </c>
      <c r="D200" s="78" t="str">
        <f>IF('1. Prosjekteringsverktøy'!B203=Utelukk!$A$3,"",IF('1. Prosjekteringsverktøy'!$D203="","",'1. Prosjekteringsverktøy'!$D203))</f>
        <v/>
      </c>
      <c r="E200" s="78" t="str">
        <f>IF('1. Prosjekteringsverktøy'!B203=Utelukk!$A$3,"",IF(F200&lt;&gt;"",F200,IF(J200&lt;&gt;0,J200&amp;IF(I200&lt;&gt;0,", ","")&amp;I200&amp;IF(H200&lt;&gt;0,", adr. ","")&amp;H200,I200&amp;IF(H200&lt;&gt;0,", adr. ","")&amp;H200)))</f>
        <v/>
      </c>
      <c r="F200" s="154"/>
      <c r="G200" s="154"/>
      <c r="H200" s="162"/>
      <c r="I200" s="80"/>
      <c r="J200" s="80"/>
      <c r="K200" s="78" t="str">
        <f>IF(AND('1. Prosjekteringsverktøy'!$E203="",'1. Prosjekteringsverktøy'!$F203=""),"",IF(AND('1. Prosjekteringsverktøy'!$F203&lt;&gt;0,'1. Prosjekteringsverktøy'!$E203=""),VLOOKUP('1. Prosjekteringsverktøy'!$F203,'Dim, min og maks'!$A$2:$E$54,2,FALSE),IF('1. Prosjekteringsverktøy'!$E203="","",ROUND('1. Prosjekteringsverktøy'!$E203,0))))</f>
        <v/>
      </c>
      <c r="L200" s="79" t="str">
        <f>IFERROR(IF('1. Prosjekteringsverktøy'!$K203&lt;&gt;"",'1. Prosjekteringsverktøy'!$K203,'1. Prosjekteringsverktøy'!$J203),"Feil med Vmin")</f>
        <v/>
      </c>
      <c r="M200" s="91" t="str">
        <f>IF(OR($K200="",$O200="",O200="Bruk rektangulært"),"",($K200/(VLOOKUP($O200,'Dim, min og maks'!$A$2:$E$54,2,FALSE))))</f>
        <v/>
      </c>
      <c r="N200" s="91" t="str">
        <f>IFERROR(IF(OR($L200="",$O200=""),"",($L200/(VLOOKUP($O200,'Dim, min og maks'!$A$2:$E$54,2,FALSE)))),"")</f>
        <v/>
      </c>
      <c r="O200" s="92" t="str">
        <f>IF('1. Prosjekteringsverktøy'!G203&lt;&gt;0,'1. Prosjekteringsverktøy'!G203,IF('1. Prosjekteringsverktøy'!$F203="","",'1. Prosjekteringsverktøy'!$F203))</f>
        <v/>
      </c>
      <c r="P200" s="78" t="str">
        <f>IFERROR(IF($Q200&lt;&gt;0,$Q200,IF(OR($J200="",$O200=""),"",IF($J200=Motortype!$A$2,VLOOKUP($O200,Artikler!$B$1:$C$10,2,FALSE),IF($J200=Motortype!$A$3,VLOOKUP($O200,Artikler!$B$11:$C$19,2,FALSE),IF($J200=Motortype!$A$5,VLOOKUP($O200,Artikler!$B$20:$C$28,2,FALSE),IF($J200=Motortype!$A$4,VLOOKUP($O200,Artikler!$B$29:$C$37,2,FALSE),IF($J200=Motortype!$A$9,VLOOKUP($O200,Artikler!$B$38:$C$46,2,FALSE),IF($J200=Motortype!$A$8,VLOOKUP($O200,Artikler!$B$47:$C$55,2,FALSE),IF($J200=Motortype!$A$7,VLOOKUP($O200,Artikler!$B$56:$C$64,2,FALSE),IF($J200=Motortype!$A$6,VLOOKUP($O200,Artikler!$B$65:$C$73,2,FALSE),IF($J200=Motortype!$A$10,VLOOKUP($O200,Artikler!$B$74:$C$82,2,FALSE),IF($J200=Motortype!$A$11,VLOOKUP($O200,Artikler!$B$83:$C$91,2,FALSE),IF($J200=Motortype!$A$14,VLOOKUP($O200,Artikler!$B$92:$C$100,2,FALSE),IF($J200=Motortype!$A$13,VLOOKUP($O200,Artikler!$B$101:$C$109,2,FALSE),IF($J200=Motortype!$A$15,VLOOKUP($O200,Artikler!$B$110:$C$117,2,FALSE),IF($J200=Motortype!$A$12,VLOOKUP($O200,Artikler!$B$118:$C$126,2,FALSE),IF($J200=Motortype!$A$16,VLOOKUP('3. Bestillingsskjema'!$O200,Artikler!$B$127:$D$134,2,FALSE),"Feil motortype"))))))))))))))))),"Overstyr art.nr")</f>
        <v/>
      </c>
      <c r="Q200" s="80"/>
      <c r="R200" s="78" t="str">
        <f>IF('1. Prosjekteringsverktøy'!B203=Utelukk!$A$3,"",IF(AND(K200="",L200=""),"",IF($K200="","Vmin "&amp;ROUND($L200,0)&amp;" m³/h","Vmaks "&amp;ROUND($K200,0)&amp;IF($L200=""," m³/h",", Vmin "&amp;ROUND($L200,0)&amp;" m³/h"))))</f>
        <v/>
      </c>
      <c r="S200" s="78" t="str">
        <f>IF('1. Prosjekteringsverktøy'!B203=Utelukk!$A$3,"",IF(Q200&lt;&gt;"",IF($P200="","","Artikkelnr: "&amp;$P200&amp;"     Spjeld dim "&amp;$O200),IF($P200="","","Artikkelnr: "&amp;$P200&amp;"     Spjeld dim Ø"&amp;$O200)))</f>
        <v/>
      </c>
    </row>
    <row r="201" spans="1:19" ht="15.6" x14ac:dyDescent="0.3">
      <c r="A201" s="267"/>
      <c r="B201" s="157"/>
      <c r="C201" s="210" t="str">
        <f>IF('1. Prosjekteringsverktøy'!B204=Utelukk!$A$3,"",IF('1. Prosjekteringsverktøy'!$C204="","",'1. Prosjekteringsverktøy'!$C204))</f>
        <v/>
      </c>
      <c r="D201" s="78" t="str">
        <f>IF('1. Prosjekteringsverktøy'!B204=Utelukk!$A$3,"",IF('1. Prosjekteringsverktøy'!$D204="","",'1. Prosjekteringsverktøy'!$D204))</f>
        <v/>
      </c>
      <c r="E201" s="78" t="str">
        <f>IF('1. Prosjekteringsverktøy'!B204=Utelukk!$A$3,"",IF(F201&lt;&gt;"",F201,IF(J201&lt;&gt;0,J201&amp;IF(I201&lt;&gt;0,", ","")&amp;I201&amp;IF(H201&lt;&gt;0,", adr. ","")&amp;H201,I201&amp;IF(H201&lt;&gt;0,", adr. ","")&amp;H201)))</f>
        <v/>
      </c>
      <c r="F201" s="154"/>
      <c r="G201" s="154"/>
      <c r="H201" s="162"/>
      <c r="I201" s="80"/>
      <c r="J201" s="80"/>
      <c r="K201" s="78" t="str">
        <f>IF(AND('1. Prosjekteringsverktøy'!$E204="",'1. Prosjekteringsverktøy'!$F204=""),"",IF(AND('1. Prosjekteringsverktøy'!$F204&lt;&gt;0,'1. Prosjekteringsverktøy'!$E204=""),VLOOKUP('1. Prosjekteringsverktøy'!$F204,'Dim, min og maks'!$A$2:$E$54,2,FALSE),IF('1. Prosjekteringsverktøy'!$E204="","",ROUND('1. Prosjekteringsverktøy'!$E204,0))))</f>
        <v/>
      </c>
      <c r="L201" s="79" t="str">
        <f>IFERROR(IF('1. Prosjekteringsverktøy'!$K204&lt;&gt;"",'1. Prosjekteringsverktøy'!$K204,'1. Prosjekteringsverktøy'!$J204),"Feil med Vmin")</f>
        <v/>
      </c>
      <c r="M201" s="91" t="str">
        <f>IF(OR($K201="",$O201="",O201="Bruk rektangulært"),"",($K201/(VLOOKUP($O201,'Dim, min og maks'!$A$2:$E$54,2,FALSE))))</f>
        <v/>
      </c>
      <c r="N201" s="91" t="str">
        <f>IFERROR(IF(OR($L201="",$O201=""),"",($L201/(VLOOKUP($O201,'Dim, min og maks'!$A$2:$E$54,2,FALSE)))),"")</f>
        <v/>
      </c>
      <c r="O201" s="92" t="str">
        <f>IF('1. Prosjekteringsverktøy'!G204&lt;&gt;0,'1. Prosjekteringsverktøy'!G204,IF('1. Prosjekteringsverktøy'!$F204="","",'1. Prosjekteringsverktøy'!$F204))</f>
        <v/>
      </c>
      <c r="P201" s="78" t="str">
        <f>IFERROR(IF($Q201&lt;&gt;0,$Q201,IF(OR($J201="",$O201=""),"",IF($J201=Motortype!$A$2,VLOOKUP($O201,Artikler!$B$1:$C$10,2,FALSE),IF($J201=Motortype!$A$3,VLOOKUP($O201,Artikler!$B$11:$C$19,2,FALSE),IF($J201=Motortype!$A$5,VLOOKUP($O201,Artikler!$B$20:$C$28,2,FALSE),IF($J201=Motortype!$A$4,VLOOKUP($O201,Artikler!$B$29:$C$37,2,FALSE),IF($J201=Motortype!$A$9,VLOOKUP($O201,Artikler!$B$38:$C$46,2,FALSE),IF($J201=Motortype!$A$8,VLOOKUP($O201,Artikler!$B$47:$C$55,2,FALSE),IF($J201=Motortype!$A$7,VLOOKUP($O201,Artikler!$B$56:$C$64,2,FALSE),IF($J201=Motortype!$A$6,VLOOKUP($O201,Artikler!$B$65:$C$73,2,FALSE),IF($J201=Motortype!$A$10,VLOOKUP($O201,Artikler!$B$74:$C$82,2,FALSE),IF($J201=Motortype!$A$11,VLOOKUP($O201,Artikler!$B$83:$C$91,2,FALSE),IF($J201=Motortype!$A$14,VLOOKUP($O201,Artikler!$B$92:$C$100,2,FALSE),IF($J201=Motortype!$A$13,VLOOKUP($O201,Artikler!$B$101:$C$109,2,FALSE),IF($J201=Motortype!$A$15,VLOOKUP($O201,Artikler!$B$110:$C$117,2,FALSE),IF($J201=Motortype!$A$12,VLOOKUP($O201,Artikler!$B$118:$C$126,2,FALSE),IF($J201=Motortype!$A$16,VLOOKUP('3. Bestillingsskjema'!$O201,Artikler!$B$127:$D$134,2,FALSE),"Feil motortype"))))))))))))))))),"Overstyr art.nr")</f>
        <v/>
      </c>
      <c r="Q201" s="80"/>
      <c r="R201" s="78" t="str">
        <f>IF('1. Prosjekteringsverktøy'!B204=Utelukk!$A$3,"",IF(AND(K201="",L201=""),"",IF($K201="","Vmin "&amp;ROUND($L201,0)&amp;" m³/h","Vmaks "&amp;ROUND($K201,0)&amp;IF($L201=""," m³/h",", Vmin "&amp;ROUND($L201,0)&amp;" m³/h"))))</f>
        <v/>
      </c>
      <c r="S201" s="78" t="str">
        <f>IF('1. Prosjekteringsverktøy'!B204=Utelukk!$A$3,"",IF(Q201&lt;&gt;"",IF($P201="","","Artikkelnr: "&amp;$P201&amp;"     Spjeld dim "&amp;$O201),IF($P201="","","Artikkelnr: "&amp;$P201&amp;"     Spjeld dim Ø"&amp;$O201)))</f>
        <v/>
      </c>
    </row>
    <row r="202" spans="1:19" ht="15.6" x14ac:dyDescent="0.3">
      <c r="A202" s="267"/>
      <c r="B202" s="157"/>
      <c r="C202" s="210" t="str">
        <f>IF('1. Prosjekteringsverktøy'!B205=Utelukk!$A$3,"",IF('1. Prosjekteringsverktøy'!$C205="","",'1. Prosjekteringsverktøy'!$C205))</f>
        <v/>
      </c>
      <c r="D202" s="78" t="str">
        <f>IF('1. Prosjekteringsverktøy'!B205=Utelukk!$A$3,"",IF('1. Prosjekteringsverktøy'!$D205="","",'1. Prosjekteringsverktøy'!$D205))</f>
        <v/>
      </c>
      <c r="E202" s="78" t="str">
        <f>IF('1. Prosjekteringsverktøy'!B205=Utelukk!$A$3,"",IF(F202&lt;&gt;"",F202,IF(J202&lt;&gt;0,J202&amp;IF(I202&lt;&gt;0,", ","")&amp;I202&amp;IF(H202&lt;&gt;0,", adr. ","")&amp;H202,I202&amp;IF(H202&lt;&gt;0,", adr. ","")&amp;H202)))</f>
        <v/>
      </c>
      <c r="F202" s="154"/>
      <c r="G202" s="154"/>
      <c r="H202" s="162"/>
      <c r="I202" s="80"/>
      <c r="J202" s="80"/>
      <c r="K202" s="78" t="str">
        <f>IF(AND('1. Prosjekteringsverktøy'!$E205="",'1. Prosjekteringsverktøy'!$F205=""),"",IF(AND('1. Prosjekteringsverktøy'!$F205&lt;&gt;0,'1. Prosjekteringsverktøy'!$E205=""),VLOOKUP('1. Prosjekteringsverktøy'!$F205,'Dim, min og maks'!$A$2:$E$54,2,FALSE),IF('1. Prosjekteringsverktøy'!$E205="","",ROUND('1. Prosjekteringsverktøy'!$E205,0))))</f>
        <v/>
      </c>
      <c r="L202" s="79" t="str">
        <f>IFERROR(IF('1. Prosjekteringsverktøy'!$K205&lt;&gt;"",'1. Prosjekteringsverktøy'!$K205,'1. Prosjekteringsverktøy'!$J205),"Feil med Vmin")</f>
        <v/>
      </c>
      <c r="M202" s="91" t="str">
        <f>IF(OR($K202="",$O202="",O202="Bruk rektangulært"),"",($K202/(VLOOKUP($O202,'Dim, min og maks'!$A$2:$E$54,2,FALSE))))</f>
        <v/>
      </c>
      <c r="N202" s="91" t="str">
        <f>IFERROR(IF(OR($L202="",$O202=""),"",($L202/(VLOOKUP($O202,'Dim, min og maks'!$A$2:$E$54,2,FALSE)))),"")</f>
        <v/>
      </c>
      <c r="O202" s="92" t="str">
        <f>IF('1. Prosjekteringsverktøy'!G205&lt;&gt;0,'1. Prosjekteringsverktøy'!G205,IF('1. Prosjekteringsverktøy'!$F205="","",'1. Prosjekteringsverktøy'!$F205))</f>
        <v/>
      </c>
      <c r="P202" s="78" t="str">
        <f>IFERROR(IF($Q202&lt;&gt;0,$Q202,IF(OR($J202="",$O202=""),"",IF($J202=Motortype!$A$2,VLOOKUP($O202,Artikler!$B$1:$C$10,2,FALSE),IF($J202=Motortype!$A$3,VLOOKUP($O202,Artikler!$B$11:$C$19,2,FALSE),IF($J202=Motortype!$A$5,VLOOKUP($O202,Artikler!$B$20:$C$28,2,FALSE),IF($J202=Motortype!$A$4,VLOOKUP($O202,Artikler!$B$29:$C$37,2,FALSE),IF($J202=Motortype!$A$9,VLOOKUP($O202,Artikler!$B$38:$C$46,2,FALSE),IF($J202=Motortype!$A$8,VLOOKUP($O202,Artikler!$B$47:$C$55,2,FALSE),IF($J202=Motortype!$A$7,VLOOKUP($O202,Artikler!$B$56:$C$64,2,FALSE),IF($J202=Motortype!$A$6,VLOOKUP($O202,Artikler!$B$65:$C$73,2,FALSE),IF($J202=Motortype!$A$10,VLOOKUP($O202,Artikler!$B$74:$C$82,2,FALSE),IF($J202=Motortype!$A$11,VLOOKUP($O202,Artikler!$B$83:$C$91,2,FALSE),IF($J202=Motortype!$A$14,VLOOKUP($O202,Artikler!$B$92:$C$100,2,FALSE),IF($J202=Motortype!$A$13,VLOOKUP($O202,Artikler!$B$101:$C$109,2,FALSE),IF($J202=Motortype!$A$15,VLOOKUP($O202,Artikler!$B$110:$C$117,2,FALSE),IF($J202=Motortype!$A$12,VLOOKUP($O202,Artikler!$B$118:$C$126,2,FALSE),IF($J202=Motortype!$A$16,VLOOKUP('3. Bestillingsskjema'!$O202,Artikler!$B$127:$D$134,2,FALSE),"Feil motortype"))))))))))))))))),"Overstyr art.nr")</f>
        <v/>
      </c>
      <c r="Q202" s="80"/>
      <c r="R202" s="78" t="str">
        <f>IF('1. Prosjekteringsverktøy'!B205=Utelukk!$A$3,"",IF(AND(K202="",L202=""),"",IF($K202="","Vmin "&amp;ROUND($L202,0)&amp;" m³/h","Vmaks "&amp;ROUND($K202,0)&amp;IF($L202=""," m³/h",", Vmin "&amp;ROUND($L202,0)&amp;" m³/h"))))</f>
        <v/>
      </c>
      <c r="S202" s="78" t="str">
        <f>IF('1. Prosjekteringsverktøy'!B205=Utelukk!$A$3,"",IF(Q202&lt;&gt;"",IF($P202="","","Artikkelnr: "&amp;$P202&amp;"     Spjeld dim "&amp;$O202),IF($P202="","","Artikkelnr: "&amp;$P202&amp;"     Spjeld dim Ø"&amp;$O202)))</f>
        <v/>
      </c>
    </row>
    <row r="203" spans="1:19" ht="15.6" x14ac:dyDescent="0.3">
      <c r="A203" s="267"/>
      <c r="B203" s="157"/>
      <c r="C203" s="210" t="str">
        <f>IF('1. Prosjekteringsverktøy'!B206=Utelukk!$A$3,"",IF('1. Prosjekteringsverktøy'!$C206="","",'1. Prosjekteringsverktøy'!$C206))</f>
        <v/>
      </c>
      <c r="D203" s="78" t="str">
        <f>IF('1. Prosjekteringsverktøy'!B206=Utelukk!$A$3,"",IF('1. Prosjekteringsverktøy'!$D206="","",'1. Prosjekteringsverktøy'!$D206))</f>
        <v/>
      </c>
      <c r="E203" s="78" t="str">
        <f>IF('1. Prosjekteringsverktøy'!B206=Utelukk!$A$3,"",IF(F203&lt;&gt;"",F203,IF(J203&lt;&gt;0,J203&amp;IF(I203&lt;&gt;0,", ","")&amp;I203&amp;IF(H203&lt;&gt;0,", adr. ","")&amp;H203,I203&amp;IF(H203&lt;&gt;0,", adr. ","")&amp;H203)))</f>
        <v/>
      </c>
      <c r="F203" s="154"/>
      <c r="G203" s="154"/>
      <c r="H203" s="162"/>
      <c r="I203" s="80"/>
      <c r="J203" s="80"/>
      <c r="K203" s="78" t="str">
        <f>IF(AND('1. Prosjekteringsverktøy'!$E206="",'1. Prosjekteringsverktøy'!$F206=""),"",IF(AND('1. Prosjekteringsverktøy'!$F206&lt;&gt;0,'1. Prosjekteringsverktøy'!$E206=""),VLOOKUP('1. Prosjekteringsverktøy'!$F206,'Dim, min og maks'!$A$2:$E$54,2,FALSE),IF('1. Prosjekteringsverktøy'!$E206="","",ROUND('1. Prosjekteringsverktøy'!$E206,0))))</f>
        <v/>
      </c>
      <c r="L203" s="79" t="str">
        <f>IFERROR(IF('1. Prosjekteringsverktøy'!$K206&lt;&gt;"",'1. Prosjekteringsverktøy'!$K206,'1. Prosjekteringsverktøy'!$J206),"Feil med Vmin")</f>
        <v/>
      </c>
      <c r="M203" s="91" t="str">
        <f>IF(OR($K203="",$O203="",O203="Bruk rektangulært"),"",($K203/(VLOOKUP($O203,'Dim, min og maks'!$A$2:$E$54,2,FALSE))))</f>
        <v/>
      </c>
      <c r="N203" s="91" t="str">
        <f>IFERROR(IF(OR($L203="",$O203=""),"",($L203/(VLOOKUP($O203,'Dim, min og maks'!$A$2:$E$54,2,FALSE)))),"")</f>
        <v/>
      </c>
      <c r="O203" s="92" t="str">
        <f>IF('1. Prosjekteringsverktøy'!G206&lt;&gt;0,'1. Prosjekteringsverktøy'!G206,IF('1. Prosjekteringsverktøy'!$F206="","",'1. Prosjekteringsverktøy'!$F206))</f>
        <v/>
      </c>
      <c r="P203" s="78" t="str">
        <f>IFERROR(IF($Q203&lt;&gt;0,$Q203,IF(OR($J203="",$O203=""),"",IF($J203=Motortype!$A$2,VLOOKUP($O203,Artikler!$B$1:$C$10,2,FALSE),IF($J203=Motortype!$A$3,VLOOKUP($O203,Artikler!$B$11:$C$19,2,FALSE),IF($J203=Motortype!$A$5,VLOOKUP($O203,Artikler!$B$20:$C$28,2,FALSE),IF($J203=Motortype!$A$4,VLOOKUP($O203,Artikler!$B$29:$C$37,2,FALSE),IF($J203=Motortype!$A$9,VLOOKUP($O203,Artikler!$B$38:$C$46,2,FALSE),IF($J203=Motortype!$A$8,VLOOKUP($O203,Artikler!$B$47:$C$55,2,FALSE),IF($J203=Motortype!$A$7,VLOOKUP($O203,Artikler!$B$56:$C$64,2,FALSE),IF($J203=Motortype!$A$6,VLOOKUP($O203,Artikler!$B$65:$C$73,2,FALSE),IF($J203=Motortype!$A$10,VLOOKUP($O203,Artikler!$B$74:$C$82,2,FALSE),IF($J203=Motortype!$A$11,VLOOKUP($O203,Artikler!$B$83:$C$91,2,FALSE),IF($J203=Motortype!$A$14,VLOOKUP($O203,Artikler!$B$92:$C$100,2,FALSE),IF($J203=Motortype!$A$13,VLOOKUP($O203,Artikler!$B$101:$C$109,2,FALSE),IF($J203=Motortype!$A$15,VLOOKUP($O203,Artikler!$B$110:$C$117,2,FALSE),IF($J203=Motortype!$A$12,VLOOKUP($O203,Artikler!$B$118:$C$126,2,FALSE),IF($J203=Motortype!$A$16,VLOOKUP('3. Bestillingsskjema'!$O203,Artikler!$B$127:$D$134,2,FALSE),"Feil motortype"))))))))))))))))),"Overstyr art.nr")</f>
        <v/>
      </c>
      <c r="Q203" s="80"/>
      <c r="R203" s="78" t="str">
        <f>IF('1. Prosjekteringsverktøy'!B206=Utelukk!$A$3,"",IF(AND(K203="",L203=""),"",IF($K203="","Vmin "&amp;ROUND($L203,0)&amp;" m³/h","Vmaks "&amp;ROUND($K203,0)&amp;IF($L203=""," m³/h",", Vmin "&amp;ROUND($L203,0)&amp;" m³/h"))))</f>
        <v/>
      </c>
      <c r="S203" s="78" t="str">
        <f>IF('1. Prosjekteringsverktøy'!B206=Utelukk!$A$3,"",IF(Q203&lt;&gt;"",IF($P203="","","Artikkelnr: "&amp;$P203&amp;"     Spjeld dim "&amp;$O203),IF($P203="","","Artikkelnr: "&amp;$P203&amp;"     Spjeld dim Ø"&amp;$O203)))</f>
        <v/>
      </c>
    </row>
    <row r="204" spans="1:19" ht="15.6" x14ac:dyDescent="0.3">
      <c r="A204" s="266" t="s">
        <v>348</v>
      </c>
      <c r="B204" s="157"/>
      <c r="C204" s="210" t="str">
        <f>IF('1. Prosjekteringsverktøy'!B207=Utelukk!$A$3,"",IF('1. Prosjekteringsverktøy'!$C207="","",'1. Prosjekteringsverktøy'!$C207))</f>
        <v/>
      </c>
      <c r="D204" s="78" t="str">
        <f>IF('1. Prosjekteringsverktøy'!B207=Utelukk!$A$3,"",IF('1. Prosjekteringsverktøy'!$D207="","",'1. Prosjekteringsverktøy'!$D207))</f>
        <v/>
      </c>
      <c r="E204" s="78" t="str">
        <f>IF('1. Prosjekteringsverktøy'!B207=Utelukk!$A$3,"",IF(F204&lt;&gt;"",F204,IF(J204&lt;&gt;0,J204&amp;IF(I204&lt;&gt;0,", ","")&amp;I204&amp;IF(H204&lt;&gt;0,", adr. ","")&amp;H204,I204&amp;IF(H204&lt;&gt;0,", adr. ","")&amp;H204)))</f>
        <v/>
      </c>
      <c r="F204" s="154"/>
      <c r="G204" s="154"/>
      <c r="H204" s="162"/>
      <c r="I204" s="80"/>
      <c r="J204" s="80"/>
      <c r="K204" s="78" t="str">
        <f>IF(AND('1. Prosjekteringsverktøy'!$E207="",'1. Prosjekteringsverktøy'!$F207=""),"",IF(AND('1. Prosjekteringsverktøy'!$F207&lt;&gt;0,'1. Prosjekteringsverktøy'!$E207=""),VLOOKUP('1. Prosjekteringsverktøy'!$F207,'Dim, min og maks'!$A$2:$E$54,2,FALSE),IF('1. Prosjekteringsverktøy'!$E207="","",ROUND('1. Prosjekteringsverktøy'!$E207,0))))</f>
        <v/>
      </c>
      <c r="L204" s="79" t="str">
        <f>IFERROR(IF('1. Prosjekteringsverktøy'!$K207&lt;&gt;"",'1. Prosjekteringsverktøy'!$K207,'1. Prosjekteringsverktøy'!$J207),"Feil med Vmin")</f>
        <v/>
      </c>
      <c r="M204" s="91" t="str">
        <f>IF(OR($K204="",$O204="",O204="Bruk rektangulært"),"",($K204/(VLOOKUP($O204,'Dim, min og maks'!$A$2:$E$54,2,FALSE))))</f>
        <v/>
      </c>
      <c r="N204" s="91" t="str">
        <f>IFERROR(IF(OR($L204="",$O204=""),"",($L204/(VLOOKUP($O204,'Dim, min og maks'!$A$2:$E$54,2,FALSE)))),"")</f>
        <v/>
      </c>
      <c r="O204" s="92" t="str">
        <f>IF('1. Prosjekteringsverktøy'!G207&lt;&gt;0,'1. Prosjekteringsverktøy'!G207,IF('1. Prosjekteringsverktøy'!$F207="","",'1. Prosjekteringsverktøy'!$F207))</f>
        <v/>
      </c>
      <c r="P204" s="78" t="str">
        <f>IFERROR(IF($Q204&lt;&gt;0,$Q204,IF(OR($J204="",$O204=""),"",IF($J204=Motortype!$A$2,VLOOKUP($O204,Artikler!$B$1:$C$10,2,FALSE),IF($J204=Motortype!$A$3,VLOOKUP($O204,Artikler!$B$11:$C$19,2,FALSE),IF($J204=Motortype!$A$5,VLOOKUP($O204,Artikler!$B$20:$C$28,2,FALSE),IF($J204=Motortype!$A$4,VLOOKUP($O204,Artikler!$B$29:$C$37,2,FALSE),IF($J204=Motortype!$A$9,VLOOKUP($O204,Artikler!$B$38:$C$46,2,FALSE),IF($J204=Motortype!$A$8,VLOOKUP($O204,Artikler!$B$47:$C$55,2,FALSE),IF($J204=Motortype!$A$7,VLOOKUP($O204,Artikler!$B$56:$C$64,2,FALSE),IF($J204=Motortype!$A$6,VLOOKUP($O204,Artikler!$B$65:$C$73,2,FALSE),IF($J204=Motortype!$A$10,VLOOKUP($O204,Artikler!$B$74:$C$82,2,FALSE),IF($J204=Motortype!$A$11,VLOOKUP($O204,Artikler!$B$83:$C$91,2,FALSE),IF($J204=Motortype!$A$14,VLOOKUP($O204,Artikler!$B$92:$C$100,2,FALSE),IF($J204=Motortype!$A$13,VLOOKUP($O204,Artikler!$B$101:$C$109,2,FALSE),IF($J204=Motortype!$A$15,VLOOKUP($O204,Artikler!$B$110:$C$117,2,FALSE),IF($J204=Motortype!$A$12,VLOOKUP($O204,Artikler!$B$118:$C$126,2,FALSE),IF($J204=Motortype!$A$16,VLOOKUP('3. Bestillingsskjema'!$O204,Artikler!$B$127:$D$134,2,FALSE),"Feil motortype"))))))))))))))))),"Overstyr art.nr")</f>
        <v/>
      </c>
      <c r="Q204" s="80"/>
      <c r="R204" s="78" t="str">
        <f>IF('1. Prosjekteringsverktøy'!B207=Utelukk!$A$3,"",IF(AND(K204="",L204=""),"",IF($K204="","Vmin "&amp;ROUND($L204,0)&amp;" m³/h","Vmaks "&amp;ROUND($K204,0)&amp;IF($L204=""," m³/h",", Vmin "&amp;ROUND($L204,0)&amp;" m³/h"))))</f>
        <v/>
      </c>
      <c r="S204" s="78" t="str">
        <f>IF('1. Prosjekteringsverktøy'!B207=Utelukk!$A$3,"",IF(Q204&lt;&gt;"",IF($P204="","","Artikkelnr: "&amp;$P204&amp;"     Spjeld dim "&amp;$O204),IF($P204="","","Artikkelnr: "&amp;$P204&amp;"     Spjeld dim Ø"&amp;$O204)))</f>
        <v/>
      </c>
    </row>
    <row r="205" spans="1:19" ht="15.6" x14ac:dyDescent="0.3">
      <c r="A205" s="267"/>
      <c r="B205" s="157"/>
      <c r="C205" s="210" t="str">
        <f>IF('1. Prosjekteringsverktøy'!B208=Utelukk!$A$3,"",IF('1. Prosjekteringsverktøy'!$C208="","",'1. Prosjekteringsverktøy'!$C208))</f>
        <v/>
      </c>
      <c r="D205" s="78" t="str">
        <f>IF('1. Prosjekteringsverktøy'!B208=Utelukk!$A$3,"",IF('1. Prosjekteringsverktøy'!$D208="","",'1. Prosjekteringsverktøy'!$D208))</f>
        <v/>
      </c>
      <c r="E205" s="78" t="str">
        <f>IF('1. Prosjekteringsverktøy'!B208=Utelukk!$A$3,"",IF(F205&lt;&gt;"",F205,IF(J205&lt;&gt;0,J205&amp;IF(I205&lt;&gt;0,", ","")&amp;I205&amp;IF(H205&lt;&gt;0,", adr. ","")&amp;H205,I205&amp;IF(H205&lt;&gt;0,", adr. ","")&amp;H205)))</f>
        <v/>
      </c>
      <c r="F205" s="154"/>
      <c r="G205" s="154"/>
      <c r="H205" s="162"/>
      <c r="I205" s="80"/>
      <c r="J205" s="80"/>
      <c r="K205" s="78" t="str">
        <f>IF(AND('1. Prosjekteringsverktøy'!$E208="",'1. Prosjekteringsverktøy'!$F208=""),"",IF(AND('1. Prosjekteringsverktøy'!$F208&lt;&gt;0,'1. Prosjekteringsverktøy'!$E208=""),VLOOKUP('1. Prosjekteringsverktøy'!$F208,'Dim, min og maks'!$A$2:$E$54,2,FALSE),IF('1. Prosjekteringsverktøy'!$E208="","",ROUND('1. Prosjekteringsverktøy'!$E208,0))))</f>
        <v/>
      </c>
      <c r="L205" s="79" t="str">
        <f>IFERROR(IF('1. Prosjekteringsverktøy'!$K208&lt;&gt;"",'1. Prosjekteringsverktøy'!$K208,'1. Prosjekteringsverktøy'!$J208),"Feil med Vmin")</f>
        <v/>
      </c>
      <c r="M205" s="91" t="str">
        <f>IF(OR($K205="",$O205="",O205="Bruk rektangulært"),"",($K205/(VLOOKUP($O205,'Dim, min og maks'!$A$2:$E$54,2,FALSE))))</f>
        <v/>
      </c>
      <c r="N205" s="91" t="str">
        <f>IFERROR(IF(OR($L205="",$O205=""),"",($L205/(VLOOKUP($O205,'Dim, min og maks'!$A$2:$E$54,2,FALSE)))),"")</f>
        <v/>
      </c>
      <c r="O205" s="92" t="str">
        <f>IF('1. Prosjekteringsverktøy'!G208&lt;&gt;0,'1. Prosjekteringsverktøy'!G208,IF('1. Prosjekteringsverktøy'!$F208="","",'1. Prosjekteringsverktøy'!$F208))</f>
        <v/>
      </c>
      <c r="P205" s="78" t="str">
        <f>IFERROR(IF($Q205&lt;&gt;0,$Q205,IF(OR($J205="",$O205=""),"",IF($J205=Motortype!$A$2,VLOOKUP($O205,Artikler!$B$1:$C$10,2,FALSE),IF($J205=Motortype!$A$3,VLOOKUP($O205,Artikler!$B$11:$C$19,2,FALSE),IF($J205=Motortype!$A$5,VLOOKUP($O205,Artikler!$B$20:$C$28,2,FALSE),IF($J205=Motortype!$A$4,VLOOKUP($O205,Artikler!$B$29:$C$37,2,FALSE),IF($J205=Motortype!$A$9,VLOOKUP($O205,Artikler!$B$38:$C$46,2,FALSE),IF($J205=Motortype!$A$8,VLOOKUP($O205,Artikler!$B$47:$C$55,2,FALSE),IF($J205=Motortype!$A$7,VLOOKUP($O205,Artikler!$B$56:$C$64,2,FALSE),IF($J205=Motortype!$A$6,VLOOKUP($O205,Artikler!$B$65:$C$73,2,FALSE),IF($J205=Motortype!$A$10,VLOOKUP($O205,Artikler!$B$74:$C$82,2,FALSE),IF($J205=Motortype!$A$11,VLOOKUP($O205,Artikler!$B$83:$C$91,2,FALSE),IF($J205=Motortype!$A$14,VLOOKUP($O205,Artikler!$B$92:$C$100,2,FALSE),IF($J205=Motortype!$A$13,VLOOKUP($O205,Artikler!$B$101:$C$109,2,FALSE),IF($J205=Motortype!$A$15,VLOOKUP($O205,Artikler!$B$110:$C$117,2,FALSE),IF($J205=Motortype!$A$12,VLOOKUP($O205,Artikler!$B$118:$C$126,2,FALSE),IF($J205=Motortype!$A$16,VLOOKUP('3. Bestillingsskjema'!$O205,Artikler!$B$127:$D$134,2,FALSE),"Feil motortype"))))))))))))))))),"Overstyr art.nr")</f>
        <v/>
      </c>
      <c r="Q205" s="80"/>
      <c r="R205" s="78" t="str">
        <f>IF('1. Prosjekteringsverktøy'!B208=Utelukk!$A$3,"",IF(AND(K205="",L205=""),"",IF($K205="","Vmin "&amp;ROUND($L205,0)&amp;" m³/h","Vmaks "&amp;ROUND($K205,0)&amp;IF($L205=""," m³/h",", Vmin "&amp;ROUND($L205,0)&amp;" m³/h"))))</f>
        <v/>
      </c>
      <c r="S205" s="78" t="str">
        <f>IF('1. Prosjekteringsverktøy'!B208=Utelukk!$A$3,"",IF(Q205&lt;&gt;"",IF($P205="","","Artikkelnr: "&amp;$P205&amp;"     Spjeld dim "&amp;$O205),IF($P205="","","Artikkelnr: "&amp;$P205&amp;"     Spjeld dim Ø"&amp;$O205)))</f>
        <v/>
      </c>
    </row>
    <row r="206" spans="1:19" ht="15.6" x14ac:dyDescent="0.3">
      <c r="A206" s="267"/>
      <c r="B206" s="157"/>
      <c r="C206" s="210" t="str">
        <f>IF('1. Prosjekteringsverktøy'!B209=Utelukk!$A$3,"",IF('1. Prosjekteringsverktøy'!$C209="","",'1. Prosjekteringsverktøy'!$C209))</f>
        <v/>
      </c>
      <c r="D206" s="78" t="str">
        <f>IF('1. Prosjekteringsverktøy'!B209=Utelukk!$A$3,"",IF('1. Prosjekteringsverktøy'!$D209="","",'1. Prosjekteringsverktøy'!$D209))</f>
        <v/>
      </c>
      <c r="E206" s="78" t="str">
        <f>IF('1. Prosjekteringsverktøy'!B209=Utelukk!$A$3,"",IF(F206&lt;&gt;"",F206,IF(J206&lt;&gt;0,J206&amp;IF(I206&lt;&gt;0,", ","")&amp;I206&amp;IF(H206&lt;&gt;0,", adr. ","")&amp;H206,I206&amp;IF(H206&lt;&gt;0,", adr. ","")&amp;H206)))</f>
        <v/>
      </c>
      <c r="F206" s="154"/>
      <c r="G206" s="154"/>
      <c r="H206" s="162"/>
      <c r="I206" s="80"/>
      <c r="J206" s="80"/>
      <c r="K206" s="78" t="str">
        <f>IF(AND('1. Prosjekteringsverktøy'!$E209="",'1. Prosjekteringsverktøy'!$F209=""),"",IF(AND('1. Prosjekteringsverktøy'!$F209&lt;&gt;0,'1. Prosjekteringsverktøy'!$E209=""),VLOOKUP('1. Prosjekteringsverktøy'!$F209,'Dim, min og maks'!$A$2:$E$54,2,FALSE),IF('1. Prosjekteringsverktøy'!$E209="","",ROUND('1. Prosjekteringsverktøy'!$E209,0))))</f>
        <v/>
      </c>
      <c r="L206" s="79" t="str">
        <f>IFERROR(IF('1. Prosjekteringsverktøy'!$K209&lt;&gt;"",'1. Prosjekteringsverktøy'!$K209,'1. Prosjekteringsverktøy'!$J209),"Feil med Vmin")</f>
        <v/>
      </c>
      <c r="M206" s="91" t="str">
        <f>IF(OR($K206="",$O206="",O206="Bruk rektangulært"),"",($K206/(VLOOKUP($O206,'Dim, min og maks'!$A$2:$E$54,2,FALSE))))</f>
        <v/>
      </c>
      <c r="N206" s="91" t="str">
        <f>IFERROR(IF(OR($L206="",$O206=""),"",($L206/(VLOOKUP($O206,'Dim, min og maks'!$A$2:$E$54,2,FALSE)))),"")</f>
        <v/>
      </c>
      <c r="O206" s="92" t="str">
        <f>IF('1. Prosjekteringsverktøy'!G209&lt;&gt;0,'1. Prosjekteringsverktøy'!G209,IF('1. Prosjekteringsverktøy'!$F209="","",'1. Prosjekteringsverktøy'!$F209))</f>
        <v/>
      </c>
      <c r="P206" s="78" t="str">
        <f>IFERROR(IF($Q206&lt;&gt;0,$Q206,IF(OR($J206="",$O206=""),"",IF($J206=Motortype!$A$2,VLOOKUP($O206,Artikler!$B$1:$C$10,2,FALSE),IF($J206=Motortype!$A$3,VLOOKUP($O206,Artikler!$B$11:$C$19,2,FALSE),IF($J206=Motortype!$A$5,VLOOKUP($O206,Artikler!$B$20:$C$28,2,FALSE),IF($J206=Motortype!$A$4,VLOOKUP($O206,Artikler!$B$29:$C$37,2,FALSE),IF($J206=Motortype!$A$9,VLOOKUP($O206,Artikler!$B$38:$C$46,2,FALSE),IF($J206=Motortype!$A$8,VLOOKUP($O206,Artikler!$B$47:$C$55,2,FALSE),IF($J206=Motortype!$A$7,VLOOKUP($O206,Artikler!$B$56:$C$64,2,FALSE),IF($J206=Motortype!$A$6,VLOOKUP($O206,Artikler!$B$65:$C$73,2,FALSE),IF($J206=Motortype!$A$10,VLOOKUP($O206,Artikler!$B$74:$C$82,2,FALSE),IF($J206=Motortype!$A$11,VLOOKUP($O206,Artikler!$B$83:$C$91,2,FALSE),IF($J206=Motortype!$A$14,VLOOKUP($O206,Artikler!$B$92:$C$100,2,FALSE),IF($J206=Motortype!$A$13,VLOOKUP($O206,Artikler!$B$101:$C$109,2,FALSE),IF($J206=Motortype!$A$15,VLOOKUP($O206,Artikler!$B$110:$C$117,2,FALSE),IF($J206=Motortype!$A$12,VLOOKUP($O206,Artikler!$B$118:$C$126,2,FALSE),IF($J206=Motortype!$A$16,VLOOKUP('3. Bestillingsskjema'!$O206,Artikler!$B$127:$D$134,2,FALSE),"Feil motortype"))))))))))))))))),"Overstyr art.nr")</f>
        <v/>
      </c>
      <c r="Q206" s="80"/>
      <c r="R206" s="78" t="str">
        <f>IF('1. Prosjekteringsverktøy'!B209=Utelukk!$A$3,"",IF(AND(K206="",L206=""),"",IF($K206="","Vmin "&amp;ROUND($L206,0)&amp;" m³/h","Vmaks "&amp;ROUND($K206,0)&amp;IF($L206=""," m³/h",", Vmin "&amp;ROUND($L206,0)&amp;" m³/h"))))</f>
        <v/>
      </c>
      <c r="S206" s="78" t="str">
        <f>IF('1. Prosjekteringsverktøy'!B209=Utelukk!$A$3,"",IF(Q206&lt;&gt;"",IF($P206="","","Artikkelnr: "&amp;$P206&amp;"     Spjeld dim "&amp;$O206),IF($P206="","","Artikkelnr: "&amp;$P206&amp;"     Spjeld dim Ø"&amp;$O206)))</f>
        <v/>
      </c>
    </row>
    <row r="207" spans="1:19" ht="15.6" x14ac:dyDescent="0.3">
      <c r="A207" s="267"/>
      <c r="B207" s="157"/>
      <c r="C207" s="210" t="str">
        <f>IF('1. Prosjekteringsverktøy'!B210=Utelukk!$A$3,"",IF('1. Prosjekteringsverktøy'!$C210="","",'1. Prosjekteringsverktøy'!$C210))</f>
        <v/>
      </c>
      <c r="D207" s="78" t="str">
        <f>IF('1. Prosjekteringsverktøy'!B210=Utelukk!$A$3,"",IF('1. Prosjekteringsverktøy'!$D210="","",'1. Prosjekteringsverktøy'!$D210))</f>
        <v/>
      </c>
      <c r="E207" s="78" t="str">
        <f>IF('1. Prosjekteringsverktøy'!B210=Utelukk!$A$3,"",IF(F207&lt;&gt;"",F207,IF(J207&lt;&gt;0,J207&amp;IF(I207&lt;&gt;0,", ","")&amp;I207&amp;IF(H207&lt;&gt;0,", adr. ","")&amp;H207,I207&amp;IF(H207&lt;&gt;0,", adr. ","")&amp;H207)))</f>
        <v/>
      </c>
      <c r="F207" s="154"/>
      <c r="G207" s="154"/>
      <c r="H207" s="162"/>
      <c r="I207" s="80"/>
      <c r="J207" s="80"/>
      <c r="K207" s="78" t="str">
        <f>IF(AND('1. Prosjekteringsverktøy'!$E210="",'1. Prosjekteringsverktøy'!$F210=""),"",IF(AND('1. Prosjekteringsverktøy'!$F210&lt;&gt;0,'1. Prosjekteringsverktøy'!$E210=""),VLOOKUP('1. Prosjekteringsverktøy'!$F210,'Dim, min og maks'!$A$2:$E$54,2,FALSE),IF('1. Prosjekteringsverktøy'!$E210="","",ROUND('1. Prosjekteringsverktøy'!$E210,0))))</f>
        <v/>
      </c>
      <c r="L207" s="79" t="str">
        <f>IFERROR(IF('1. Prosjekteringsverktøy'!$K210&lt;&gt;"",'1. Prosjekteringsverktøy'!$K210,'1. Prosjekteringsverktøy'!$J210),"Feil med Vmin")</f>
        <v/>
      </c>
      <c r="M207" s="91" t="str">
        <f>IF(OR($K207="",$O207="",O207="Bruk rektangulært"),"",($K207/(VLOOKUP($O207,'Dim, min og maks'!$A$2:$E$54,2,FALSE))))</f>
        <v/>
      </c>
      <c r="N207" s="91" t="str">
        <f>IFERROR(IF(OR($L207="",$O207=""),"",($L207/(VLOOKUP($O207,'Dim, min og maks'!$A$2:$E$54,2,FALSE)))),"")</f>
        <v/>
      </c>
      <c r="O207" s="92" t="str">
        <f>IF('1. Prosjekteringsverktøy'!G210&lt;&gt;0,'1. Prosjekteringsverktøy'!G210,IF('1. Prosjekteringsverktøy'!$F210="","",'1. Prosjekteringsverktøy'!$F210))</f>
        <v/>
      </c>
      <c r="P207" s="78" t="str">
        <f>IFERROR(IF($Q207&lt;&gt;0,$Q207,IF(OR($J207="",$O207=""),"",IF($J207=Motortype!$A$2,VLOOKUP($O207,Artikler!$B$1:$C$10,2,FALSE),IF($J207=Motortype!$A$3,VLOOKUP($O207,Artikler!$B$11:$C$19,2,FALSE),IF($J207=Motortype!$A$5,VLOOKUP($O207,Artikler!$B$20:$C$28,2,FALSE),IF($J207=Motortype!$A$4,VLOOKUP($O207,Artikler!$B$29:$C$37,2,FALSE),IF($J207=Motortype!$A$9,VLOOKUP($O207,Artikler!$B$38:$C$46,2,FALSE),IF($J207=Motortype!$A$8,VLOOKUP($O207,Artikler!$B$47:$C$55,2,FALSE),IF($J207=Motortype!$A$7,VLOOKUP($O207,Artikler!$B$56:$C$64,2,FALSE),IF($J207=Motortype!$A$6,VLOOKUP($O207,Artikler!$B$65:$C$73,2,FALSE),IF($J207=Motortype!$A$10,VLOOKUP($O207,Artikler!$B$74:$C$82,2,FALSE),IF($J207=Motortype!$A$11,VLOOKUP($O207,Artikler!$B$83:$C$91,2,FALSE),IF($J207=Motortype!$A$14,VLOOKUP($O207,Artikler!$B$92:$C$100,2,FALSE),IF($J207=Motortype!$A$13,VLOOKUP($O207,Artikler!$B$101:$C$109,2,FALSE),IF($J207=Motortype!$A$15,VLOOKUP($O207,Artikler!$B$110:$C$117,2,FALSE),IF($J207=Motortype!$A$12,VLOOKUP($O207,Artikler!$B$118:$C$126,2,FALSE),IF($J207=Motortype!$A$16,VLOOKUP('3. Bestillingsskjema'!$O207,Artikler!$B$127:$D$134,2,FALSE),"Feil motortype"))))))))))))))))),"Overstyr art.nr")</f>
        <v/>
      </c>
      <c r="Q207" s="80"/>
      <c r="R207" s="78" t="str">
        <f>IF('1. Prosjekteringsverktøy'!B210=Utelukk!$A$3,"",IF(AND(K207="",L207=""),"",IF($K207="","Vmin "&amp;ROUND($L207,0)&amp;" m³/h","Vmaks "&amp;ROUND($K207,0)&amp;IF($L207=""," m³/h",", Vmin "&amp;ROUND($L207,0)&amp;" m³/h"))))</f>
        <v/>
      </c>
      <c r="S207" s="78" t="str">
        <f>IF('1. Prosjekteringsverktøy'!B210=Utelukk!$A$3,"",IF(Q207&lt;&gt;"",IF($P207="","","Artikkelnr: "&amp;$P207&amp;"     Spjeld dim "&amp;$O207),IF($P207="","","Artikkelnr: "&amp;$P207&amp;"     Spjeld dim Ø"&amp;$O207)))</f>
        <v/>
      </c>
    </row>
    <row r="208" spans="1:19" ht="15.6" x14ac:dyDescent="0.3">
      <c r="A208" s="267"/>
      <c r="B208" s="157"/>
      <c r="C208" s="210" t="str">
        <f>IF('1. Prosjekteringsverktøy'!B211=Utelukk!$A$3,"",IF('1. Prosjekteringsverktøy'!$C211="","",'1. Prosjekteringsverktøy'!$C211))</f>
        <v/>
      </c>
      <c r="D208" s="78" t="str">
        <f>IF('1. Prosjekteringsverktøy'!B211=Utelukk!$A$3,"",IF('1. Prosjekteringsverktøy'!$D211="","",'1. Prosjekteringsverktøy'!$D211))</f>
        <v/>
      </c>
      <c r="E208" s="78" t="str">
        <f>IF('1. Prosjekteringsverktøy'!B211=Utelukk!$A$3,"",IF(F208&lt;&gt;"",F208,IF(J208&lt;&gt;0,J208&amp;IF(I208&lt;&gt;0,", ","")&amp;I208&amp;IF(H208&lt;&gt;0,", adr. ","")&amp;H208,I208&amp;IF(H208&lt;&gt;0,", adr. ","")&amp;H208)))</f>
        <v/>
      </c>
      <c r="F208" s="154"/>
      <c r="G208" s="154"/>
      <c r="H208" s="162"/>
      <c r="I208" s="80"/>
      <c r="J208" s="80"/>
      <c r="K208" s="78" t="str">
        <f>IF(AND('1. Prosjekteringsverktøy'!$E211="",'1. Prosjekteringsverktøy'!$F211=""),"",IF(AND('1. Prosjekteringsverktøy'!$F211&lt;&gt;0,'1. Prosjekteringsverktøy'!$E211=""),VLOOKUP('1. Prosjekteringsverktøy'!$F211,'Dim, min og maks'!$A$2:$E$54,2,FALSE),IF('1. Prosjekteringsverktøy'!$E211="","",ROUND('1. Prosjekteringsverktøy'!$E211,0))))</f>
        <v/>
      </c>
      <c r="L208" s="79" t="str">
        <f>IFERROR(IF('1. Prosjekteringsverktøy'!$K211&lt;&gt;"",'1. Prosjekteringsverktøy'!$K211,'1. Prosjekteringsverktøy'!$J211),"Feil med Vmin")</f>
        <v/>
      </c>
      <c r="M208" s="91" t="str">
        <f>IF(OR($K208="",$O208="",O208="Bruk rektangulært"),"",($K208/(VLOOKUP($O208,'Dim, min og maks'!$A$2:$E$54,2,FALSE))))</f>
        <v/>
      </c>
      <c r="N208" s="91" t="str">
        <f>IFERROR(IF(OR($L208="",$O208=""),"",($L208/(VLOOKUP($O208,'Dim, min og maks'!$A$2:$E$54,2,FALSE)))),"")</f>
        <v/>
      </c>
      <c r="O208" s="92" t="str">
        <f>IF('1. Prosjekteringsverktøy'!G211&lt;&gt;0,'1. Prosjekteringsverktøy'!G211,IF('1. Prosjekteringsverktøy'!$F211="","",'1. Prosjekteringsverktøy'!$F211))</f>
        <v/>
      </c>
      <c r="P208" s="78" t="str">
        <f>IFERROR(IF($Q208&lt;&gt;0,$Q208,IF(OR($J208="",$O208=""),"",IF($J208=Motortype!$A$2,VLOOKUP($O208,Artikler!$B$1:$C$10,2,FALSE),IF($J208=Motortype!$A$3,VLOOKUP($O208,Artikler!$B$11:$C$19,2,FALSE),IF($J208=Motortype!$A$5,VLOOKUP($O208,Artikler!$B$20:$C$28,2,FALSE),IF($J208=Motortype!$A$4,VLOOKUP($O208,Artikler!$B$29:$C$37,2,FALSE),IF($J208=Motortype!$A$9,VLOOKUP($O208,Artikler!$B$38:$C$46,2,FALSE),IF($J208=Motortype!$A$8,VLOOKUP($O208,Artikler!$B$47:$C$55,2,FALSE),IF($J208=Motortype!$A$7,VLOOKUP($O208,Artikler!$B$56:$C$64,2,FALSE),IF($J208=Motortype!$A$6,VLOOKUP($O208,Artikler!$B$65:$C$73,2,FALSE),IF($J208=Motortype!$A$10,VLOOKUP($O208,Artikler!$B$74:$C$82,2,FALSE),IF($J208=Motortype!$A$11,VLOOKUP($O208,Artikler!$B$83:$C$91,2,FALSE),IF($J208=Motortype!$A$14,VLOOKUP($O208,Artikler!$B$92:$C$100,2,FALSE),IF($J208=Motortype!$A$13,VLOOKUP($O208,Artikler!$B$101:$C$109,2,FALSE),IF($J208=Motortype!$A$15,VLOOKUP($O208,Artikler!$B$110:$C$117,2,FALSE),IF($J208=Motortype!$A$12,VLOOKUP($O208,Artikler!$B$118:$C$126,2,FALSE),IF($J208=Motortype!$A$16,VLOOKUP('3. Bestillingsskjema'!$O208,Artikler!$B$127:$D$134,2,FALSE),"Feil motortype"))))))))))))))))),"Overstyr art.nr")</f>
        <v/>
      </c>
      <c r="Q208" s="80"/>
      <c r="R208" s="78" t="str">
        <f>IF('1. Prosjekteringsverktøy'!B211=Utelukk!$A$3,"",IF(AND(K208="",L208=""),"",IF($K208="","Vmin "&amp;ROUND($L208,0)&amp;" m³/h","Vmaks "&amp;ROUND($K208,0)&amp;IF($L208=""," m³/h",", Vmin "&amp;ROUND($L208,0)&amp;" m³/h"))))</f>
        <v/>
      </c>
      <c r="S208" s="78" t="str">
        <f>IF('1. Prosjekteringsverktøy'!B211=Utelukk!$A$3,"",IF(Q208&lt;&gt;"",IF($P208="","","Artikkelnr: "&amp;$P208&amp;"     Spjeld dim "&amp;$O208),IF($P208="","","Artikkelnr: "&amp;$P208&amp;"     Spjeld dim Ø"&amp;$O208)))</f>
        <v/>
      </c>
    </row>
    <row r="209" spans="1:19" ht="15.6" x14ac:dyDescent="0.3">
      <c r="A209" s="267"/>
      <c r="B209" s="157"/>
      <c r="C209" s="210" t="str">
        <f>IF('1. Prosjekteringsverktøy'!B212=Utelukk!$A$3,"",IF('1. Prosjekteringsverktøy'!$C212="","",'1. Prosjekteringsverktøy'!$C212))</f>
        <v/>
      </c>
      <c r="D209" s="78" t="str">
        <f>IF('1. Prosjekteringsverktøy'!B212=Utelukk!$A$3,"",IF('1. Prosjekteringsverktøy'!$D212="","",'1. Prosjekteringsverktøy'!$D212))</f>
        <v/>
      </c>
      <c r="E209" s="78" t="str">
        <f>IF('1. Prosjekteringsverktøy'!B212=Utelukk!$A$3,"",IF(F209&lt;&gt;"",F209,IF(J209&lt;&gt;0,J209&amp;IF(I209&lt;&gt;0,", ","")&amp;I209&amp;IF(H209&lt;&gt;0,", adr. ","")&amp;H209,I209&amp;IF(H209&lt;&gt;0,", adr. ","")&amp;H209)))</f>
        <v/>
      </c>
      <c r="F209" s="154"/>
      <c r="G209" s="154"/>
      <c r="H209" s="162"/>
      <c r="I209" s="80"/>
      <c r="J209" s="80"/>
      <c r="K209" s="78" t="str">
        <f>IF(AND('1. Prosjekteringsverktøy'!$E212="",'1. Prosjekteringsverktøy'!$F212=""),"",IF(AND('1. Prosjekteringsverktøy'!$F212&lt;&gt;0,'1. Prosjekteringsverktøy'!$E212=""),VLOOKUP('1. Prosjekteringsverktøy'!$F212,'Dim, min og maks'!$A$2:$E$54,2,FALSE),IF('1. Prosjekteringsverktøy'!$E212="","",ROUND('1. Prosjekteringsverktøy'!$E212,0))))</f>
        <v/>
      </c>
      <c r="L209" s="79" t="str">
        <f>IFERROR(IF('1. Prosjekteringsverktøy'!$K212&lt;&gt;"",'1. Prosjekteringsverktøy'!$K212,'1. Prosjekteringsverktøy'!$J212),"Feil med Vmin")</f>
        <v/>
      </c>
      <c r="M209" s="91" t="str">
        <f>IF(OR($K209="",$O209="",O209="Bruk rektangulært"),"",($K209/(VLOOKUP($O209,'Dim, min og maks'!$A$2:$E$54,2,FALSE))))</f>
        <v/>
      </c>
      <c r="N209" s="91" t="str">
        <f>IFERROR(IF(OR($L209="",$O209=""),"",($L209/(VLOOKUP($O209,'Dim, min og maks'!$A$2:$E$54,2,FALSE)))),"")</f>
        <v/>
      </c>
      <c r="O209" s="92" t="str">
        <f>IF('1. Prosjekteringsverktøy'!G212&lt;&gt;0,'1. Prosjekteringsverktøy'!G212,IF('1. Prosjekteringsverktøy'!$F212="","",'1. Prosjekteringsverktøy'!$F212))</f>
        <v/>
      </c>
      <c r="P209" s="78" t="str">
        <f>IFERROR(IF($Q209&lt;&gt;0,$Q209,IF(OR($J209="",$O209=""),"",IF($J209=Motortype!$A$2,VLOOKUP($O209,Artikler!$B$1:$C$10,2,FALSE),IF($J209=Motortype!$A$3,VLOOKUP($O209,Artikler!$B$11:$C$19,2,FALSE),IF($J209=Motortype!$A$5,VLOOKUP($O209,Artikler!$B$20:$C$28,2,FALSE),IF($J209=Motortype!$A$4,VLOOKUP($O209,Artikler!$B$29:$C$37,2,FALSE),IF($J209=Motortype!$A$9,VLOOKUP($O209,Artikler!$B$38:$C$46,2,FALSE),IF($J209=Motortype!$A$8,VLOOKUP($O209,Artikler!$B$47:$C$55,2,FALSE),IF($J209=Motortype!$A$7,VLOOKUP($O209,Artikler!$B$56:$C$64,2,FALSE),IF($J209=Motortype!$A$6,VLOOKUP($O209,Artikler!$B$65:$C$73,2,FALSE),IF($J209=Motortype!$A$10,VLOOKUP($O209,Artikler!$B$74:$C$82,2,FALSE),IF($J209=Motortype!$A$11,VLOOKUP($O209,Artikler!$B$83:$C$91,2,FALSE),IF($J209=Motortype!$A$14,VLOOKUP($O209,Artikler!$B$92:$C$100,2,FALSE),IF($J209=Motortype!$A$13,VLOOKUP($O209,Artikler!$B$101:$C$109,2,FALSE),IF($J209=Motortype!$A$15,VLOOKUP($O209,Artikler!$B$110:$C$117,2,FALSE),IF($J209=Motortype!$A$12,VLOOKUP($O209,Artikler!$B$118:$C$126,2,FALSE),IF($J209=Motortype!$A$16,VLOOKUP('3. Bestillingsskjema'!$O209,Artikler!$B$127:$D$134,2,FALSE),"Feil motortype"))))))))))))))))),"Overstyr art.nr")</f>
        <v/>
      </c>
      <c r="Q209" s="80"/>
      <c r="R209" s="78" t="str">
        <f>IF('1. Prosjekteringsverktøy'!B212=Utelukk!$A$3,"",IF(AND(K209="",L209=""),"",IF($K209="","Vmin "&amp;ROUND($L209,0)&amp;" m³/h","Vmaks "&amp;ROUND($K209,0)&amp;IF($L209=""," m³/h",", Vmin "&amp;ROUND($L209,0)&amp;" m³/h"))))</f>
        <v/>
      </c>
      <c r="S209" s="78" t="str">
        <f>IF('1. Prosjekteringsverktøy'!B212=Utelukk!$A$3,"",IF(Q209&lt;&gt;"",IF($P209="","","Artikkelnr: "&amp;$P209&amp;"     Spjeld dim "&amp;$O209),IF($P209="","","Artikkelnr: "&amp;$P209&amp;"     Spjeld dim Ø"&amp;$O209)))</f>
        <v/>
      </c>
    </row>
    <row r="210" spans="1:19" ht="15.6" x14ac:dyDescent="0.3">
      <c r="A210" s="267"/>
      <c r="B210" s="157"/>
      <c r="C210" s="210" t="str">
        <f>IF('1. Prosjekteringsverktøy'!B213=Utelukk!$A$3,"",IF('1. Prosjekteringsverktøy'!$C213="","",'1. Prosjekteringsverktøy'!$C213))</f>
        <v/>
      </c>
      <c r="D210" s="78" t="str">
        <f>IF('1. Prosjekteringsverktøy'!B213=Utelukk!$A$3,"",IF('1. Prosjekteringsverktøy'!$D213="","",'1. Prosjekteringsverktøy'!$D213))</f>
        <v/>
      </c>
      <c r="E210" s="78" t="str">
        <f>IF('1. Prosjekteringsverktøy'!B213=Utelukk!$A$3,"",IF(F210&lt;&gt;"",F210,IF(J210&lt;&gt;0,J210&amp;IF(I210&lt;&gt;0,", ","")&amp;I210&amp;IF(H210&lt;&gt;0,", adr. ","")&amp;H210,I210&amp;IF(H210&lt;&gt;0,", adr. ","")&amp;H210)))</f>
        <v/>
      </c>
      <c r="F210" s="154"/>
      <c r="G210" s="154"/>
      <c r="H210" s="162"/>
      <c r="I210" s="80"/>
      <c r="J210" s="80"/>
      <c r="K210" s="78" t="str">
        <f>IF(AND('1. Prosjekteringsverktøy'!$E213="",'1. Prosjekteringsverktøy'!$F213=""),"",IF(AND('1. Prosjekteringsverktøy'!$F213&lt;&gt;0,'1. Prosjekteringsverktøy'!$E213=""),VLOOKUP('1. Prosjekteringsverktøy'!$F213,'Dim, min og maks'!$A$2:$E$54,2,FALSE),IF('1. Prosjekteringsverktøy'!$E213="","",ROUND('1. Prosjekteringsverktøy'!$E213,0))))</f>
        <v/>
      </c>
      <c r="L210" s="79" t="str">
        <f>IFERROR(IF('1. Prosjekteringsverktøy'!$K213&lt;&gt;"",'1. Prosjekteringsverktøy'!$K213,'1. Prosjekteringsverktøy'!$J213),"Feil med Vmin")</f>
        <v/>
      </c>
      <c r="M210" s="91" t="str">
        <f>IF(OR($K210="",$O210="",O210="Bruk rektangulært"),"",($K210/(VLOOKUP($O210,'Dim, min og maks'!$A$2:$E$54,2,FALSE))))</f>
        <v/>
      </c>
      <c r="N210" s="91" t="str">
        <f>IFERROR(IF(OR($L210="",$O210=""),"",($L210/(VLOOKUP($O210,'Dim, min og maks'!$A$2:$E$54,2,FALSE)))),"")</f>
        <v/>
      </c>
      <c r="O210" s="92" t="str">
        <f>IF('1. Prosjekteringsverktøy'!G213&lt;&gt;0,'1. Prosjekteringsverktøy'!G213,IF('1. Prosjekteringsverktøy'!$F213="","",'1. Prosjekteringsverktøy'!$F213))</f>
        <v/>
      </c>
      <c r="P210" s="78" t="str">
        <f>IFERROR(IF($Q210&lt;&gt;0,$Q210,IF(OR($J210="",$O210=""),"",IF($J210=Motortype!$A$2,VLOOKUP($O210,Artikler!$B$1:$C$10,2,FALSE),IF($J210=Motortype!$A$3,VLOOKUP($O210,Artikler!$B$11:$C$19,2,FALSE),IF($J210=Motortype!$A$5,VLOOKUP($O210,Artikler!$B$20:$C$28,2,FALSE),IF($J210=Motortype!$A$4,VLOOKUP($O210,Artikler!$B$29:$C$37,2,FALSE),IF($J210=Motortype!$A$9,VLOOKUP($O210,Artikler!$B$38:$C$46,2,FALSE),IF($J210=Motortype!$A$8,VLOOKUP($O210,Artikler!$B$47:$C$55,2,FALSE),IF($J210=Motortype!$A$7,VLOOKUP($O210,Artikler!$B$56:$C$64,2,FALSE),IF($J210=Motortype!$A$6,VLOOKUP($O210,Artikler!$B$65:$C$73,2,FALSE),IF($J210=Motortype!$A$10,VLOOKUP($O210,Artikler!$B$74:$C$82,2,FALSE),IF($J210=Motortype!$A$11,VLOOKUP($O210,Artikler!$B$83:$C$91,2,FALSE),IF($J210=Motortype!$A$14,VLOOKUP($O210,Artikler!$B$92:$C$100,2,FALSE),IF($J210=Motortype!$A$13,VLOOKUP($O210,Artikler!$B$101:$C$109,2,FALSE),IF($J210=Motortype!$A$15,VLOOKUP($O210,Artikler!$B$110:$C$117,2,FALSE),IF($J210=Motortype!$A$12,VLOOKUP($O210,Artikler!$B$118:$C$126,2,FALSE),IF($J210=Motortype!$A$16,VLOOKUP('3. Bestillingsskjema'!$O210,Artikler!$B$127:$D$134,2,FALSE),"Feil motortype"))))))))))))))))),"Overstyr art.nr")</f>
        <v/>
      </c>
      <c r="Q210" s="80"/>
      <c r="R210" s="78" t="str">
        <f>IF('1. Prosjekteringsverktøy'!B213=Utelukk!$A$3,"",IF(AND(K210="",L210=""),"",IF($K210="","Vmin "&amp;ROUND($L210,0)&amp;" m³/h","Vmaks "&amp;ROUND($K210,0)&amp;IF($L210=""," m³/h",", Vmin "&amp;ROUND($L210,0)&amp;" m³/h"))))</f>
        <v/>
      </c>
      <c r="S210" s="78" t="str">
        <f>IF('1. Prosjekteringsverktøy'!B213=Utelukk!$A$3,"",IF(Q210&lt;&gt;"",IF($P210="","","Artikkelnr: "&amp;$P210&amp;"     Spjeld dim "&amp;$O210),IF($P210="","","Artikkelnr: "&amp;$P210&amp;"     Spjeld dim Ø"&amp;$O210)))</f>
        <v/>
      </c>
    </row>
    <row r="211" spans="1:19" ht="15.6" x14ac:dyDescent="0.3">
      <c r="A211" s="266" t="s">
        <v>349</v>
      </c>
      <c r="B211" s="157"/>
      <c r="C211" s="210" t="str">
        <f>IF('1. Prosjekteringsverktøy'!B214=Utelukk!$A$3,"",IF('1. Prosjekteringsverktøy'!$C214="","",'1. Prosjekteringsverktøy'!$C214))</f>
        <v/>
      </c>
      <c r="D211" s="78" t="str">
        <f>IF('1. Prosjekteringsverktøy'!B214=Utelukk!$A$3,"",IF('1. Prosjekteringsverktøy'!$D214="","",'1. Prosjekteringsverktøy'!$D214))</f>
        <v/>
      </c>
      <c r="E211" s="78" t="str">
        <f>IF('1. Prosjekteringsverktøy'!B214=Utelukk!$A$3,"",IF(F211&lt;&gt;"",F211,IF(J211&lt;&gt;0,J211&amp;IF(I211&lt;&gt;0,", ","")&amp;I211&amp;IF(H211&lt;&gt;0,", adr. ","")&amp;H211,I211&amp;IF(H211&lt;&gt;0,", adr. ","")&amp;H211)))</f>
        <v/>
      </c>
      <c r="F211" s="154"/>
      <c r="G211" s="154"/>
      <c r="H211" s="162"/>
      <c r="I211" s="80"/>
      <c r="J211" s="80"/>
      <c r="K211" s="78" t="str">
        <f>IF(AND('1. Prosjekteringsverktøy'!$E214="",'1. Prosjekteringsverktøy'!$F214=""),"",IF(AND('1. Prosjekteringsverktøy'!$F214&lt;&gt;0,'1. Prosjekteringsverktøy'!$E214=""),VLOOKUP('1. Prosjekteringsverktøy'!$F214,'Dim, min og maks'!$A$2:$E$54,2,FALSE),IF('1. Prosjekteringsverktøy'!$E214="","",ROUND('1. Prosjekteringsverktøy'!$E214,0))))</f>
        <v/>
      </c>
      <c r="L211" s="79" t="str">
        <f>IFERROR(IF('1. Prosjekteringsverktøy'!$K214&lt;&gt;"",'1. Prosjekteringsverktøy'!$K214,'1. Prosjekteringsverktøy'!$J214),"Feil med Vmin")</f>
        <v/>
      </c>
      <c r="M211" s="91" t="str">
        <f>IF(OR($K211="",$O211="",O211="Bruk rektangulært"),"",($K211/(VLOOKUP($O211,'Dim, min og maks'!$A$2:$E$54,2,FALSE))))</f>
        <v/>
      </c>
      <c r="N211" s="91" t="str">
        <f>IFERROR(IF(OR($L211="",$O211=""),"",($L211/(VLOOKUP($O211,'Dim, min og maks'!$A$2:$E$54,2,FALSE)))),"")</f>
        <v/>
      </c>
      <c r="O211" s="92" t="str">
        <f>IF('1. Prosjekteringsverktøy'!G214&lt;&gt;0,'1. Prosjekteringsverktøy'!G214,IF('1. Prosjekteringsverktøy'!$F214="","",'1. Prosjekteringsverktøy'!$F214))</f>
        <v/>
      </c>
      <c r="P211" s="78" t="str">
        <f>IFERROR(IF($Q211&lt;&gt;0,$Q211,IF(OR($J211="",$O211=""),"",IF($J211=Motortype!$A$2,VLOOKUP($O211,Artikler!$B$1:$C$10,2,FALSE),IF($J211=Motortype!$A$3,VLOOKUP($O211,Artikler!$B$11:$C$19,2,FALSE),IF($J211=Motortype!$A$5,VLOOKUP($O211,Artikler!$B$20:$C$28,2,FALSE),IF($J211=Motortype!$A$4,VLOOKUP($O211,Artikler!$B$29:$C$37,2,FALSE),IF($J211=Motortype!$A$9,VLOOKUP($O211,Artikler!$B$38:$C$46,2,FALSE),IF($J211=Motortype!$A$8,VLOOKUP($O211,Artikler!$B$47:$C$55,2,FALSE),IF($J211=Motortype!$A$7,VLOOKUP($O211,Artikler!$B$56:$C$64,2,FALSE),IF($J211=Motortype!$A$6,VLOOKUP($O211,Artikler!$B$65:$C$73,2,FALSE),IF($J211=Motortype!$A$10,VLOOKUP($O211,Artikler!$B$74:$C$82,2,FALSE),IF($J211=Motortype!$A$11,VLOOKUP($O211,Artikler!$B$83:$C$91,2,FALSE),IF($J211=Motortype!$A$14,VLOOKUP($O211,Artikler!$B$92:$C$100,2,FALSE),IF($J211=Motortype!$A$13,VLOOKUP($O211,Artikler!$B$101:$C$109,2,FALSE),IF($J211=Motortype!$A$15,VLOOKUP($O211,Artikler!$B$110:$C$117,2,FALSE),IF($J211=Motortype!$A$12,VLOOKUP($O211,Artikler!$B$118:$C$126,2,FALSE),IF($J211=Motortype!$A$16,VLOOKUP('3. Bestillingsskjema'!$O211,Artikler!$B$127:$D$134,2,FALSE),"Feil motortype"))))))))))))))))),"Overstyr art.nr")</f>
        <v/>
      </c>
      <c r="Q211" s="80"/>
      <c r="R211" s="78" t="str">
        <f>IF('1. Prosjekteringsverktøy'!B214=Utelukk!$A$3,"",IF(AND(K211="",L211=""),"",IF($K211="","Vmin "&amp;ROUND($L211,0)&amp;" m³/h","Vmaks "&amp;ROUND($K211,0)&amp;IF($L211=""," m³/h",", Vmin "&amp;ROUND($L211,0)&amp;" m³/h"))))</f>
        <v/>
      </c>
      <c r="S211" s="78" t="str">
        <f>IF('1. Prosjekteringsverktøy'!B214=Utelukk!$A$3,"",IF(Q211&lt;&gt;"",IF($P211="","","Artikkelnr: "&amp;$P211&amp;"     Spjeld dim "&amp;$O211),IF($P211="","","Artikkelnr: "&amp;$P211&amp;"     Spjeld dim Ø"&amp;$O211)))</f>
        <v/>
      </c>
    </row>
    <row r="212" spans="1:19" ht="15.6" x14ac:dyDescent="0.3">
      <c r="A212" s="267"/>
      <c r="B212" s="157"/>
      <c r="C212" s="210" t="str">
        <f>IF('1. Prosjekteringsverktøy'!B215=Utelukk!$A$3,"",IF('1. Prosjekteringsverktøy'!$C215="","",'1. Prosjekteringsverktøy'!$C215))</f>
        <v/>
      </c>
      <c r="D212" s="78" t="str">
        <f>IF('1. Prosjekteringsverktøy'!B215=Utelukk!$A$3,"",IF('1. Prosjekteringsverktøy'!$D215="","",'1. Prosjekteringsverktøy'!$D215))</f>
        <v/>
      </c>
      <c r="E212" s="78" t="str">
        <f>IF('1. Prosjekteringsverktøy'!B215=Utelukk!$A$3,"",IF(F212&lt;&gt;"",F212,IF(J212&lt;&gt;0,J212&amp;IF(I212&lt;&gt;0,", ","")&amp;I212&amp;IF(H212&lt;&gt;0,", adr. ","")&amp;H212,I212&amp;IF(H212&lt;&gt;0,", adr. ","")&amp;H212)))</f>
        <v/>
      </c>
      <c r="F212" s="154"/>
      <c r="G212" s="154"/>
      <c r="H212" s="162"/>
      <c r="I212" s="80"/>
      <c r="J212" s="80"/>
      <c r="K212" s="78" t="str">
        <f>IF(AND('1. Prosjekteringsverktøy'!$E215="",'1. Prosjekteringsverktøy'!$F215=""),"",IF(AND('1. Prosjekteringsverktøy'!$F215&lt;&gt;0,'1. Prosjekteringsverktøy'!$E215=""),VLOOKUP('1. Prosjekteringsverktøy'!$F215,'Dim, min og maks'!$A$2:$E$54,2,FALSE),IF('1. Prosjekteringsverktøy'!$E215="","",ROUND('1. Prosjekteringsverktøy'!$E215,0))))</f>
        <v/>
      </c>
      <c r="L212" s="79" t="str">
        <f>IFERROR(IF('1. Prosjekteringsverktøy'!$K215&lt;&gt;"",'1. Prosjekteringsverktøy'!$K215,'1. Prosjekteringsverktøy'!$J215),"Feil med Vmin")</f>
        <v/>
      </c>
      <c r="M212" s="91" t="str">
        <f>IF(OR($K212="",$O212="",O212="Bruk rektangulært"),"",($K212/(VLOOKUP($O212,'Dim, min og maks'!$A$2:$E$54,2,FALSE))))</f>
        <v/>
      </c>
      <c r="N212" s="91" t="str">
        <f>IFERROR(IF(OR($L212="",$O212=""),"",($L212/(VLOOKUP($O212,'Dim, min og maks'!$A$2:$E$54,2,FALSE)))),"")</f>
        <v/>
      </c>
      <c r="O212" s="92" t="str">
        <f>IF('1. Prosjekteringsverktøy'!G215&lt;&gt;0,'1. Prosjekteringsverktøy'!G215,IF('1. Prosjekteringsverktøy'!$F215="","",'1. Prosjekteringsverktøy'!$F215))</f>
        <v/>
      </c>
      <c r="P212" s="78" t="str">
        <f>IFERROR(IF($Q212&lt;&gt;0,$Q212,IF(OR($J212="",$O212=""),"",IF($J212=Motortype!$A$2,VLOOKUP($O212,Artikler!$B$1:$C$10,2,FALSE),IF($J212=Motortype!$A$3,VLOOKUP($O212,Artikler!$B$11:$C$19,2,FALSE),IF($J212=Motortype!$A$5,VLOOKUP($O212,Artikler!$B$20:$C$28,2,FALSE),IF($J212=Motortype!$A$4,VLOOKUP($O212,Artikler!$B$29:$C$37,2,FALSE),IF($J212=Motortype!$A$9,VLOOKUP($O212,Artikler!$B$38:$C$46,2,FALSE),IF($J212=Motortype!$A$8,VLOOKUP($O212,Artikler!$B$47:$C$55,2,FALSE),IF($J212=Motortype!$A$7,VLOOKUP($O212,Artikler!$B$56:$C$64,2,FALSE),IF($J212=Motortype!$A$6,VLOOKUP($O212,Artikler!$B$65:$C$73,2,FALSE),IF($J212=Motortype!$A$10,VLOOKUP($O212,Artikler!$B$74:$C$82,2,FALSE),IF($J212=Motortype!$A$11,VLOOKUP($O212,Artikler!$B$83:$C$91,2,FALSE),IF($J212=Motortype!$A$14,VLOOKUP($O212,Artikler!$B$92:$C$100,2,FALSE),IF($J212=Motortype!$A$13,VLOOKUP($O212,Artikler!$B$101:$C$109,2,FALSE),IF($J212=Motortype!$A$15,VLOOKUP($O212,Artikler!$B$110:$C$117,2,FALSE),IF($J212=Motortype!$A$12,VLOOKUP($O212,Artikler!$B$118:$C$126,2,FALSE),IF($J212=Motortype!$A$16,VLOOKUP('3. Bestillingsskjema'!$O212,Artikler!$B$127:$D$134,2,FALSE),"Feil motortype"))))))))))))))))),"Overstyr art.nr")</f>
        <v/>
      </c>
      <c r="Q212" s="80"/>
      <c r="R212" s="78" t="str">
        <f>IF('1. Prosjekteringsverktøy'!B215=Utelukk!$A$3,"",IF(AND(K212="",L212=""),"",IF($K212="","Vmin "&amp;ROUND($L212,0)&amp;" m³/h","Vmaks "&amp;ROUND($K212,0)&amp;IF($L212=""," m³/h",", Vmin "&amp;ROUND($L212,0)&amp;" m³/h"))))</f>
        <v/>
      </c>
      <c r="S212" s="78" t="str">
        <f>IF('1. Prosjekteringsverktøy'!B215=Utelukk!$A$3,"",IF(Q212&lt;&gt;"",IF($P212="","","Artikkelnr: "&amp;$P212&amp;"     Spjeld dim "&amp;$O212),IF($P212="","","Artikkelnr: "&amp;$P212&amp;"     Spjeld dim Ø"&amp;$O212)))</f>
        <v/>
      </c>
    </row>
    <row r="213" spans="1:19" ht="15.6" x14ac:dyDescent="0.3">
      <c r="A213" s="267"/>
      <c r="B213" s="157"/>
      <c r="C213" s="210" t="str">
        <f>IF('1. Prosjekteringsverktøy'!B216=Utelukk!$A$3,"",IF('1. Prosjekteringsverktøy'!$C216="","",'1. Prosjekteringsverktøy'!$C216))</f>
        <v/>
      </c>
      <c r="D213" s="78" t="str">
        <f>IF('1. Prosjekteringsverktøy'!B216=Utelukk!$A$3,"",IF('1. Prosjekteringsverktøy'!$D216="","",'1. Prosjekteringsverktøy'!$D216))</f>
        <v/>
      </c>
      <c r="E213" s="78" t="str">
        <f>IF('1. Prosjekteringsverktøy'!B216=Utelukk!$A$3,"",IF(F213&lt;&gt;"",F213,IF(J213&lt;&gt;0,J213&amp;IF(I213&lt;&gt;0,", ","")&amp;I213&amp;IF(H213&lt;&gt;0,", adr. ","")&amp;H213,I213&amp;IF(H213&lt;&gt;0,", adr. ","")&amp;H213)))</f>
        <v/>
      </c>
      <c r="F213" s="154"/>
      <c r="G213" s="154"/>
      <c r="H213" s="162"/>
      <c r="I213" s="80"/>
      <c r="J213" s="80"/>
      <c r="K213" s="78" t="str">
        <f>IF(AND('1. Prosjekteringsverktøy'!$E216="",'1. Prosjekteringsverktøy'!$F216=""),"",IF(AND('1. Prosjekteringsverktøy'!$F216&lt;&gt;0,'1. Prosjekteringsverktøy'!$E216=""),VLOOKUP('1. Prosjekteringsverktøy'!$F216,'Dim, min og maks'!$A$2:$E$54,2,FALSE),IF('1. Prosjekteringsverktøy'!$E216="","",ROUND('1. Prosjekteringsverktøy'!$E216,0))))</f>
        <v/>
      </c>
      <c r="L213" s="79" t="str">
        <f>IFERROR(IF('1. Prosjekteringsverktøy'!$K216&lt;&gt;"",'1. Prosjekteringsverktøy'!$K216,'1. Prosjekteringsverktøy'!$J216),"Feil med Vmin")</f>
        <v/>
      </c>
      <c r="M213" s="91" t="str">
        <f>IF(OR($K213="",$O213="",O213="Bruk rektangulært"),"",($K213/(VLOOKUP($O213,'Dim, min og maks'!$A$2:$E$54,2,FALSE))))</f>
        <v/>
      </c>
      <c r="N213" s="91" t="str">
        <f>IFERROR(IF(OR($L213="",$O213=""),"",($L213/(VLOOKUP($O213,'Dim, min og maks'!$A$2:$E$54,2,FALSE)))),"")</f>
        <v/>
      </c>
      <c r="O213" s="92" t="str">
        <f>IF('1. Prosjekteringsverktøy'!G216&lt;&gt;0,'1. Prosjekteringsverktøy'!G216,IF('1. Prosjekteringsverktøy'!$F216="","",'1. Prosjekteringsverktøy'!$F216))</f>
        <v/>
      </c>
      <c r="P213" s="78" t="str">
        <f>IFERROR(IF($Q213&lt;&gt;0,$Q213,IF(OR($J213="",$O213=""),"",IF($J213=Motortype!$A$2,VLOOKUP($O213,Artikler!$B$1:$C$10,2,FALSE),IF($J213=Motortype!$A$3,VLOOKUP($O213,Artikler!$B$11:$C$19,2,FALSE),IF($J213=Motortype!$A$5,VLOOKUP($O213,Artikler!$B$20:$C$28,2,FALSE),IF($J213=Motortype!$A$4,VLOOKUP($O213,Artikler!$B$29:$C$37,2,FALSE),IF($J213=Motortype!$A$9,VLOOKUP($O213,Artikler!$B$38:$C$46,2,FALSE),IF($J213=Motortype!$A$8,VLOOKUP($O213,Artikler!$B$47:$C$55,2,FALSE),IF($J213=Motortype!$A$7,VLOOKUP($O213,Artikler!$B$56:$C$64,2,FALSE),IF($J213=Motortype!$A$6,VLOOKUP($O213,Artikler!$B$65:$C$73,2,FALSE),IF($J213=Motortype!$A$10,VLOOKUP($O213,Artikler!$B$74:$C$82,2,FALSE),IF($J213=Motortype!$A$11,VLOOKUP($O213,Artikler!$B$83:$C$91,2,FALSE),IF($J213=Motortype!$A$14,VLOOKUP($O213,Artikler!$B$92:$C$100,2,FALSE),IF($J213=Motortype!$A$13,VLOOKUP($O213,Artikler!$B$101:$C$109,2,FALSE),IF($J213=Motortype!$A$15,VLOOKUP($O213,Artikler!$B$110:$C$117,2,FALSE),IF($J213=Motortype!$A$12,VLOOKUP($O213,Artikler!$B$118:$C$126,2,FALSE),IF($J213=Motortype!$A$16,VLOOKUP('3. Bestillingsskjema'!$O213,Artikler!$B$127:$D$134,2,FALSE),"Feil motortype"))))))))))))))))),"Overstyr art.nr")</f>
        <v/>
      </c>
      <c r="Q213" s="80"/>
      <c r="R213" s="78" t="str">
        <f>IF('1. Prosjekteringsverktøy'!B216=Utelukk!$A$3,"",IF(AND(K213="",L213=""),"",IF($K213="","Vmin "&amp;ROUND($L213,0)&amp;" m³/h","Vmaks "&amp;ROUND($K213,0)&amp;IF($L213=""," m³/h",", Vmin "&amp;ROUND($L213,0)&amp;" m³/h"))))</f>
        <v/>
      </c>
      <c r="S213" s="78" t="str">
        <f>IF('1. Prosjekteringsverktøy'!B216=Utelukk!$A$3,"",IF(Q213&lt;&gt;"",IF($P213="","","Artikkelnr: "&amp;$P213&amp;"     Spjeld dim "&amp;$O213),IF($P213="","","Artikkelnr: "&amp;$P213&amp;"     Spjeld dim Ø"&amp;$O213)))</f>
        <v/>
      </c>
    </row>
    <row r="214" spans="1:19" ht="15.6" x14ac:dyDescent="0.3">
      <c r="A214" s="267"/>
      <c r="B214" s="157"/>
      <c r="C214" s="210" t="str">
        <f>IF('1. Prosjekteringsverktøy'!B217=Utelukk!$A$3,"",IF('1. Prosjekteringsverktøy'!$C217="","",'1. Prosjekteringsverktøy'!$C217))</f>
        <v/>
      </c>
      <c r="D214" s="78" t="str">
        <f>IF('1. Prosjekteringsverktøy'!B217=Utelukk!$A$3,"",IF('1. Prosjekteringsverktøy'!$D217="","",'1. Prosjekteringsverktøy'!$D217))</f>
        <v/>
      </c>
      <c r="E214" s="78" t="str">
        <f>IF('1. Prosjekteringsverktøy'!B217=Utelukk!$A$3,"",IF(F214&lt;&gt;"",F214,IF(J214&lt;&gt;0,J214&amp;IF(I214&lt;&gt;0,", ","")&amp;I214&amp;IF(H214&lt;&gt;0,", adr. ","")&amp;H214,I214&amp;IF(H214&lt;&gt;0,", adr. ","")&amp;H214)))</f>
        <v/>
      </c>
      <c r="F214" s="154"/>
      <c r="G214" s="154"/>
      <c r="H214" s="162"/>
      <c r="I214" s="80"/>
      <c r="J214" s="80"/>
      <c r="K214" s="78" t="str">
        <f>IF(AND('1. Prosjekteringsverktøy'!$E217="",'1. Prosjekteringsverktøy'!$F217=""),"",IF(AND('1. Prosjekteringsverktøy'!$F217&lt;&gt;0,'1. Prosjekteringsverktøy'!$E217=""),VLOOKUP('1. Prosjekteringsverktøy'!$F217,'Dim, min og maks'!$A$2:$E$54,2,FALSE),IF('1. Prosjekteringsverktøy'!$E217="","",ROUND('1. Prosjekteringsverktøy'!$E217,0))))</f>
        <v/>
      </c>
      <c r="L214" s="79" t="str">
        <f>IFERROR(IF('1. Prosjekteringsverktøy'!$K217&lt;&gt;"",'1. Prosjekteringsverktøy'!$K217,'1. Prosjekteringsverktøy'!$J217),"Feil med Vmin")</f>
        <v/>
      </c>
      <c r="M214" s="91" t="str">
        <f>IF(OR($K214="",$O214="",O214="Bruk rektangulært"),"",($K214/(VLOOKUP($O214,'Dim, min og maks'!$A$2:$E$54,2,FALSE))))</f>
        <v/>
      </c>
      <c r="N214" s="91" t="str">
        <f>IFERROR(IF(OR($L214="",$O214=""),"",($L214/(VLOOKUP($O214,'Dim, min og maks'!$A$2:$E$54,2,FALSE)))),"")</f>
        <v/>
      </c>
      <c r="O214" s="92" t="str">
        <f>IF('1. Prosjekteringsverktøy'!G217&lt;&gt;0,'1. Prosjekteringsverktøy'!G217,IF('1. Prosjekteringsverktøy'!$F217="","",'1. Prosjekteringsverktøy'!$F217))</f>
        <v/>
      </c>
      <c r="P214" s="78" t="str">
        <f>IFERROR(IF($Q214&lt;&gt;0,$Q214,IF(OR($J214="",$O214=""),"",IF($J214=Motortype!$A$2,VLOOKUP($O214,Artikler!$B$1:$C$10,2,FALSE),IF($J214=Motortype!$A$3,VLOOKUP($O214,Artikler!$B$11:$C$19,2,FALSE),IF($J214=Motortype!$A$5,VLOOKUP($O214,Artikler!$B$20:$C$28,2,FALSE),IF($J214=Motortype!$A$4,VLOOKUP($O214,Artikler!$B$29:$C$37,2,FALSE),IF($J214=Motortype!$A$9,VLOOKUP($O214,Artikler!$B$38:$C$46,2,FALSE),IF($J214=Motortype!$A$8,VLOOKUP($O214,Artikler!$B$47:$C$55,2,FALSE),IF($J214=Motortype!$A$7,VLOOKUP($O214,Artikler!$B$56:$C$64,2,FALSE),IF($J214=Motortype!$A$6,VLOOKUP($O214,Artikler!$B$65:$C$73,2,FALSE),IF($J214=Motortype!$A$10,VLOOKUP($O214,Artikler!$B$74:$C$82,2,FALSE),IF($J214=Motortype!$A$11,VLOOKUP($O214,Artikler!$B$83:$C$91,2,FALSE),IF($J214=Motortype!$A$14,VLOOKUP($O214,Artikler!$B$92:$C$100,2,FALSE),IF($J214=Motortype!$A$13,VLOOKUP($O214,Artikler!$B$101:$C$109,2,FALSE),IF($J214=Motortype!$A$15,VLOOKUP($O214,Artikler!$B$110:$C$117,2,FALSE),IF($J214=Motortype!$A$12,VLOOKUP($O214,Artikler!$B$118:$C$126,2,FALSE),IF($J214=Motortype!$A$16,VLOOKUP('3. Bestillingsskjema'!$O214,Artikler!$B$127:$D$134,2,FALSE),"Feil motortype"))))))))))))))))),"Overstyr art.nr")</f>
        <v/>
      </c>
      <c r="Q214" s="80"/>
      <c r="R214" s="78" t="str">
        <f>IF('1. Prosjekteringsverktøy'!B217=Utelukk!$A$3,"",IF(AND(K214="",L214=""),"",IF($K214="","Vmin "&amp;ROUND($L214,0)&amp;" m³/h","Vmaks "&amp;ROUND($K214,0)&amp;IF($L214=""," m³/h",", Vmin "&amp;ROUND($L214,0)&amp;" m³/h"))))</f>
        <v/>
      </c>
      <c r="S214" s="78" t="str">
        <f>IF('1. Prosjekteringsverktøy'!B217=Utelukk!$A$3,"",IF(Q214&lt;&gt;"",IF($P214="","","Artikkelnr: "&amp;$P214&amp;"     Spjeld dim "&amp;$O214),IF($P214="","","Artikkelnr: "&amp;$P214&amp;"     Spjeld dim Ø"&amp;$O214)))</f>
        <v/>
      </c>
    </row>
    <row r="215" spans="1:19" ht="15.6" x14ac:dyDescent="0.3">
      <c r="A215" s="267"/>
      <c r="B215" s="157"/>
      <c r="C215" s="210" t="str">
        <f>IF('1. Prosjekteringsverktøy'!B218=Utelukk!$A$3,"",IF('1. Prosjekteringsverktøy'!$C218="","",'1. Prosjekteringsverktøy'!$C218))</f>
        <v/>
      </c>
      <c r="D215" s="78" t="str">
        <f>IF('1. Prosjekteringsverktøy'!B218=Utelukk!$A$3,"",IF('1. Prosjekteringsverktøy'!$D218="","",'1. Prosjekteringsverktøy'!$D218))</f>
        <v/>
      </c>
      <c r="E215" s="78" t="str">
        <f>IF('1. Prosjekteringsverktøy'!B218=Utelukk!$A$3,"",IF(F215&lt;&gt;"",F215,IF(J215&lt;&gt;0,J215&amp;IF(I215&lt;&gt;0,", ","")&amp;I215&amp;IF(H215&lt;&gt;0,", adr. ","")&amp;H215,I215&amp;IF(H215&lt;&gt;0,", adr. ","")&amp;H215)))</f>
        <v/>
      </c>
      <c r="F215" s="154"/>
      <c r="G215" s="154"/>
      <c r="H215" s="162"/>
      <c r="I215" s="80"/>
      <c r="J215" s="80"/>
      <c r="K215" s="78" t="str">
        <f>IF(AND('1. Prosjekteringsverktøy'!$E218="",'1. Prosjekteringsverktøy'!$F218=""),"",IF(AND('1. Prosjekteringsverktøy'!$F218&lt;&gt;0,'1. Prosjekteringsverktøy'!$E218=""),VLOOKUP('1. Prosjekteringsverktøy'!$F218,'Dim, min og maks'!$A$2:$E$54,2,FALSE),IF('1. Prosjekteringsverktøy'!$E218="","",ROUND('1. Prosjekteringsverktøy'!$E218,0))))</f>
        <v/>
      </c>
      <c r="L215" s="79" t="str">
        <f>IFERROR(IF('1. Prosjekteringsverktøy'!$K218&lt;&gt;"",'1. Prosjekteringsverktøy'!$K218,'1. Prosjekteringsverktøy'!$J218),"Feil med Vmin")</f>
        <v/>
      </c>
      <c r="M215" s="91" t="str">
        <f>IF(OR($K215="",$O215="",O215="Bruk rektangulært"),"",($K215/(VLOOKUP($O215,'Dim, min og maks'!$A$2:$E$54,2,FALSE))))</f>
        <v/>
      </c>
      <c r="N215" s="91" t="str">
        <f>IFERROR(IF(OR($L215="",$O215=""),"",($L215/(VLOOKUP($O215,'Dim, min og maks'!$A$2:$E$54,2,FALSE)))),"")</f>
        <v/>
      </c>
      <c r="O215" s="92" t="str">
        <f>IF('1. Prosjekteringsverktøy'!G218&lt;&gt;0,'1. Prosjekteringsverktøy'!G218,IF('1. Prosjekteringsverktøy'!$F218="","",'1. Prosjekteringsverktøy'!$F218))</f>
        <v/>
      </c>
      <c r="P215" s="78" t="str">
        <f>IFERROR(IF($Q215&lt;&gt;0,$Q215,IF(OR($J215="",$O215=""),"",IF($J215=Motortype!$A$2,VLOOKUP($O215,Artikler!$B$1:$C$10,2,FALSE),IF($J215=Motortype!$A$3,VLOOKUP($O215,Artikler!$B$11:$C$19,2,FALSE),IF($J215=Motortype!$A$5,VLOOKUP($O215,Artikler!$B$20:$C$28,2,FALSE),IF($J215=Motortype!$A$4,VLOOKUP($O215,Artikler!$B$29:$C$37,2,FALSE),IF($J215=Motortype!$A$9,VLOOKUP($O215,Artikler!$B$38:$C$46,2,FALSE),IF($J215=Motortype!$A$8,VLOOKUP($O215,Artikler!$B$47:$C$55,2,FALSE),IF($J215=Motortype!$A$7,VLOOKUP($O215,Artikler!$B$56:$C$64,2,FALSE),IF($J215=Motortype!$A$6,VLOOKUP($O215,Artikler!$B$65:$C$73,2,FALSE),IF($J215=Motortype!$A$10,VLOOKUP($O215,Artikler!$B$74:$C$82,2,FALSE),IF($J215=Motortype!$A$11,VLOOKUP($O215,Artikler!$B$83:$C$91,2,FALSE),IF($J215=Motortype!$A$14,VLOOKUP($O215,Artikler!$B$92:$C$100,2,FALSE),IF($J215=Motortype!$A$13,VLOOKUP($O215,Artikler!$B$101:$C$109,2,FALSE),IF($J215=Motortype!$A$15,VLOOKUP($O215,Artikler!$B$110:$C$117,2,FALSE),IF($J215=Motortype!$A$12,VLOOKUP($O215,Artikler!$B$118:$C$126,2,FALSE),IF($J215=Motortype!$A$16,VLOOKUP('3. Bestillingsskjema'!$O215,Artikler!$B$127:$D$134,2,FALSE),"Feil motortype"))))))))))))))))),"Overstyr art.nr")</f>
        <v/>
      </c>
      <c r="Q215" s="80"/>
      <c r="R215" s="78" t="str">
        <f>IF('1. Prosjekteringsverktøy'!B218=Utelukk!$A$3,"",IF(AND(K215="",L215=""),"",IF($K215="","Vmin "&amp;ROUND($L215,0)&amp;" m³/h","Vmaks "&amp;ROUND($K215,0)&amp;IF($L215=""," m³/h",", Vmin "&amp;ROUND($L215,0)&amp;" m³/h"))))</f>
        <v/>
      </c>
      <c r="S215" s="78" t="str">
        <f>IF('1. Prosjekteringsverktøy'!B218=Utelukk!$A$3,"",IF(Q215&lt;&gt;"",IF($P215="","","Artikkelnr: "&amp;$P215&amp;"     Spjeld dim "&amp;$O215),IF($P215="","","Artikkelnr: "&amp;$P215&amp;"     Spjeld dim Ø"&amp;$O215)))</f>
        <v/>
      </c>
    </row>
    <row r="216" spans="1:19" ht="15.6" x14ac:dyDescent="0.3">
      <c r="A216" s="267"/>
      <c r="B216" s="157"/>
      <c r="C216" s="210" t="str">
        <f>IF('1. Prosjekteringsverktøy'!B219=Utelukk!$A$3,"",IF('1. Prosjekteringsverktøy'!$C219="","",'1. Prosjekteringsverktøy'!$C219))</f>
        <v/>
      </c>
      <c r="D216" s="78" t="str">
        <f>IF('1. Prosjekteringsverktøy'!B219=Utelukk!$A$3,"",IF('1. Prosjekteringsverktøy'!$D219="","",'1. Prosjekteringsverktøy'!$D219))</f>
        <v/>
      </c>
      <c r="E216" s="78" t="str">
        <f>IF('1. Prosjekteringsverktøy'!B219=Utelukk!$A$3,"",IF(F216&lt;&gt;"",F216,IF(J216&lt;&gt;0,J216&amp;IF(I216&lt;&gt;0,", ","")&amp;I216&amp;IF(H216&lt;&gt;0,", adr. ","")&amp;H216,I216&amp;IF(H216&lt;&gt;0,", adr. ","")&amp;H216)))</f>
        <v/>
      </c>
      <c r="F216" s="154"/>
      <c r="G216" s="154"/>
      <c r="H216" s="162"/>
      <c r="I216" s="80"/>
      <c r="J216" s="80"/>
      <c r="K216" s="78" t="str">
        <f>IF(AND('1. Prosjekteringsverktøy'!$E219="",'1. Prosjekteringsverktøy'!$F219=""),"",IF(AND('1. Prosjekteringsverktøy'!$F219&lt;&gt;0,'1. Prosjekteringsverktøy'!$E219=""),VLOOKUP('1. Prosjekteringsverktøy'!$F219,'Dim, min og maks'!$A$2:$E$54,2,FALSE),IF('1. Prosjekteringsverktøy'!$E219="","",ROUND('1. Prosjekteringsverktøy'!$E219,0))))</f>
        <v/>
      </c>
      <c r="L216" s="79" t="str">
        <f>IFERROR(IF('1. Prosjekteringsverktøy'!$K219&lt;&gt;"",'1. Prosjekteringsverktøy'!$K219,'1. Prosjekteringsverktøy'!$J219),"Feil med Vmin")</f>
        <v/>
      </c>
      <c r="M216" s="91" t="str">
        <f>IF(OR($K216="",$O216="",O216="Bruk rektangulært"),"",($K216/(VLOOKUP($O216,'Dim, min og maks'!$A$2:$E$54,2,FALSE))))</f>
        <v/>
      </c>
      <c r="N216" s="91" t="str">
        <f>IFERROR(IF(OR($L216="",$O216=""),"",($L216/(VLOOKUP($O216,'Dim, min og maks'!$A$2:$E$54,2,FALSE)))),"")</f>
        <v/>
      </c>
      <c r="O216" s="92" t="str">
        <f>IF('1. Prosjekteringsverktøy'!G219&lt;&gt;0,'1. Prosjekteringsverktøy'!G219,IF('1. Prosjekteringsverktøy'!$F219="","",'1. Prosjekteringsverktøy'!$F219))</f>
        <v/>
      </c>
      <c r="P216" s="78" t="str">
        <f>IFERROR(IF($Q216&lt;&gt;0,$Q216,IF(OR($J216="",$O216=""),"",IF($J216=Motortype!$A$2,VLOOKUP($O216,Artikler!$B$1:$C$10,2,FALSE),IF($J216=Motortype!$A$3,VLOOKUP($O216,Artikler!$B$11:$C$19,2,FALSE),IF($J216=Motortype!$A$5,VLOOKUP($O216,Artikler!$B$20:$C$28,2,FALSE),IF($J216=Motortype!$A$4,VLOOKUP($O216,Artikler!$B$29:$C$37,2,FALSE),IF($J216=Motortype!$A$9,VLOOKUP($O216,Artikler!$B$38:$C$46,2,FALSE),IF($J216=Motortype!$A$8,VLOOKUP($O216,Artikler!$B$47:$C$55,2,FALSE),IF($J216=Motortype!$A$7,VLOOKUP($O216,Artikler!$B$56:$C$64,2,FALSE),IF($J216=Motortype!$A$6,VLOOKUP($O216,Artikler!$B$65:$C$73,2,FALSE),IF($J216=Motortype!$A$10,VLOOKUP($O216,Artikler!$B$74:$C$82,2,FALSE),IF($J216=Motortype!$A$11,VLOOKUP($O216,Artikler!$B$83:$C$91,2,FALSE),IF($J216=Motortype!$A$14,VLOOKUP($O216,Artikler!$B$92:$C$100,2,FALSE),IF($J216=Motortype!$A$13,VLOOKUP($O216,Artikler!$B$101:$C$109,2,FALSE),IF($J216=Motortype!$A$15,VLOOKUP($O216,Artikler!$B$110:$C$117,2,FALSE),IF($J216=Motortype!$A$12,VLOOKUP($O216,Artikler!$B$118:$C$126,2,FALSE),IF($J216=Motortype!$A$16,VLOOKUP('3. Bestillingsskjema'!$O216,Artikler!$B$127:$D$134,2,FALSE),"Feil motortype"))))))))))))))))),"Overstyr art.nr")</f>
        <v/>
      </c>
      <c r="Q216" s="80"/>
      <c r="R216" s="78" t="str">
        <f>IF('1. Prosjekteringsverktøy'!B219=Utelukk!$A$3,"",IF(AND(K216="",L216=""),"",IF($K216="","Vmin "&amp;ROUND($L216,0)&amp;" m³/h","Vmaks "&amp;ROUND($K216,0)&amp;IF($L216=""," m³/h",", Vmin "&amp;ROUND($L216,0)&amp;" m³/h"))))</f>
        <v/>
      </c>
      <c r="S216" s="78" t="str">
        <f>IF('1. Prosjekteringsverktøy'!B219=Utelukk!$A$3,"",IF(Q216&lt;&gt;"",IF($P216="","","Artikkelnr: "&amp;$P216&amp;"     Spjeld dim "&amp;$O216),IF($P216="","","Artikkelnr: "&amp;$P216&amp;"     Spjeld dim Ø"&amp;$O216)))</f>
        <v/>
      </c>
    </row>
    <row r="217" spans="1:19" ht="15.6" x14ac:dyDescent="0.3">
      <c r="A217" s="267"/>
      <c r="B217" s="157"/>
      <c r="C217" s="210" t="str">
        <f>IF('1. Prosjekteringsverktøy'!B220=Utelukk!$A$3,"",IF('1. Prosjekteringsverktøy'!$C220="","",'1. Prosjekteringsverktøy'!$C220))</f>
        <v/>
      </c>
      <c r="D217" s="78" t="str">
        <f>IF('1. Prosjekteringsverktøy'!B220=Utelukk!$A$3,"",IF('1. Prosjekteringsverktøy'!$D220="","",'1. Prosjekteringsverktøy'!$D220))</f>
        <v/>
      </c>
      <c r="E217" s="78" t="str">
        <f>IF('1. Prosjekteringsverktøy'!B220=Utelukk!$A$3,"",IF(F217&lt;&gt;"",F217,IF(J217&lt;&gt;0,J217&amp;IF(I217&lt;&gt;0,", ","")&amp;I217&amp;IF(H217&lt;&gt;0,", adr. ","")&amp;H217,I217&amp;IF(H217&lt;&gt;0,", adr. ","")&amp;H217)))</f>
        <v/>
      </c>
      <c r="F217" s="154"/>
      <c r="G217" s="154"/>
      <c r="H217" s="162"/>
      <c r="I217" s="80"/>
      <c r="J217" s="80"/>
      <c r="K217" s="78" t="str">
        <f>IF(AND('1. Prosjekteringsverktøy'!$E220="",'1. Prosjekteringsverktøy'!$F220=""),"",IF(AND('1. Prosjekteringsverktøy'!$F220&lt;&gt;0,'1. Prosjekteringsverktøy'!$E220=""),VLOOKUP('1. Prosjekteringsverktøy'!$F220,'Dim, min og maks'!$A$2:$E$54,2,FALSE),IF('1. Prosjekteringsverktøy'!$E220="","",ROUND('1. Prosjekteringsverktøy'!$E220,0))))</f>
        <v/>
      </c>
      <c r="L217" s="79" t="str">
        <f>IFERROR(IF('1. Prosjekteringsverktøy'!$K220&lt;&gt;"",'1. Prosjekteringsverktøy'!$K220,'1. Prosjekteringsverktøy'!$J220),"Feil med Vmin")</f>
        <v/>
      </c>
      <c r="M217" s="91" t="str">
        <f>IF(OR($K217="",$O217="",O217="Bruk rektangulært"),"",($K217/(VLOOKUP($O217,'Dim, min og maks'!$A$2:$E$54,2,FALSE))))</f>
        <v/>
      </c>
      <c r="N217" s="91" t="str">
        <f>IFERROR(IF(OR($L217="",$O217=""),"",($L217/(VLOOKUP($O217,'Dim, min og maks'!$A$2:$E$54,2,FALSE)))),"")</f>
        <v/>
      </c>
      <c r="O217" s="92" t="str">
        <f>IF('1. Prosjekteringsverktøy'!G220&lt;&gt;0,'1. Prosjekteringsverktøy'!G220,IF('1. Prosjekteringsverktøy'!$F220="","",'1. Prosjekteringsverktøy'!$F220))</f>
        <v/>
      </c>
      <c r="P217" s="78" t="str">
        <f>IFERROR(IF($Q217&lt;&gt;0,$Q217,IF(OR($J217="",$O217=""),"",IF($J217=Motortype!$A$2,VLOOKUP($O217,Artikler!$B$1:$C$10,2,FALSE),IF($J217=Motortype!$A$3,VLOOKUP($O217,Artikler!$B$11:$C$19,2,FALSE),IF($J217=Motortype!$A$5,VLOOKUP($O217,Artikler!$B$20:$C$28,2,FALSE),IF($J217=Motortype!$A$4,VLOOKUP($O217,Artikler!$B$29:$C$37,2,FALSE),IF($J217=Motortype!$A$9,VLOOKUP($O217,Artikler!$B$38:$C$46,2,FALSE),IF($J217=Motortype!$A$8,VLOOKUP($O217,Artikler!$B$47:$C$55,2,FALSE),IF($J217=Motortype!$A$7,VLOOKUP($O217,Artikler!$B$56:$C$64,2,FALSE),IF($J217=Motortype!$A$6,VLOOKUP($O217,Artikler!$B$65:$C$73,2,FALSE),IF($J217=Motortype!$A$10,VLOOKUP($O217,Artikler!$B$74:$C$82,2,FALSE),IF($J217=Motortype!$A$11,VLOOKUP($O217,Artikler!$B$83:$C$91,2,FALSE),IF($J217=Motortype!$A$14,VLOOKUP($O217,Artikler!$B$92:$C$100,2,FALSE),IF($J217=Motortype!$A$13,VLOOKUP($O217,Artikler!$B$101:$C$109,2,FALSE),IF($J217=Motortype!$A$15,VLOOKUP($O217,Artikler!$B$110:$C$117,2,FALSE),IF($J217=Motortype!$A$12,VLOOKUP($O217,Artikler!$B$118:$C$126,2,FALSE),IF($J217=Motortype!$A$16,VLOOKUP('3. Bestillingsskjema'!$O217,Artikler!$B$127:$D$134,2,FALSE),"Feil motortype"))))))))))))))))),"Overstyr art.nr")</f>
        <v/>
      </c>
      <c r="Q217" s="80"/>
      <c r="R217" s="78" t="str">
        <f>IF('1. Prosjekteringsverktøy'!B220=Utelukk!$A$3,"",IF(AND(K217="",L217=""),"",IF($K217="","Vmin "&amp;ROUND($L217,0)&amp;" m³/h","Vmaks "&amp;ROUND($K217,0)&amp;IF($L217=""," m³/h",", Vmin "&amp;ROUND($L217,0)&amp;" m³/h"))))</f>
        <v/>
      </c>
      <c r="S217" s="78" t="str">
        <f>IF('1. Prosjekteringsverktøy'!B220=Utelukk!$A$3,"",IF(Q217&lt;&gt;"",IF($P217="","","Artikkelnr: "&amp;$P217&amp;"     Spjeld dim "&amp;$O217),IF($P217="","","Artikkelnr: "&amp;$P217&amp;"     Spjeld dim Ø"&amp;$O217)))</f>
        <v/>
      </c>
    </row>
    <row r="218" spans="1:19" ht="15.6" hidden="1" x14ac:dyDescent="0.3">
      <c r="A218" s="87"/>
      <c r="B218" s="93"/>
      <c r="C218" s="156" t="str">
        <f>IF('1. Prosjekteringsverktøy'!B221=Utelukk!$A$3,"",IF('1. Prosjekteringsverktøy'!$C221="","",'1. Prosjekteringsverktøy'!$C221))</f>
        <v/>
      </c>
      <c r="D218" s="78" t="str">
        <f>IF('1. Prosjekteringsverktøy'!B221=Utelukk!$A$3,"",IF('1. Prosjekteringsverktøy'!$D221="","",'1. Prosjekteringsverktøy'!$D221))</f>
        <v/>
      </c>
      <c r="E218" s="78" t="str">
        <f>IF('1. Prosjekteringsverktøy'!B221=Utelukk!$A$3,"",IF(F218&lt;&gt;"",F218,IF(J218&lt;&gt;0,J218&amp;IF(I218&lt;&gt;0,", ","")&amp;I218&amp;IF(H218&lt;&gt;0,", adr. ","")&amp;H218,I218&amp;IF(H218&lt;&gt;0,", adr. ","")&amp;H218)))</f>
        <v/>
      </c>
      <c r="F218" s="81"/>
      <c r="G218" s="81"/>
      <c r="H218" s="94"/>
      <c r="I218" s="95"/>
      <c r="J218" s="95"/>
      <c r="K218" s="82" t="str">
        <f>IF('1. Prosjekteringsverktøy'!$E220="","",'1. Prosjekteringsverktøy'!$E220)</f>
        <v/>
      </c>
      <c r="L218" s="79" t="str">
        <f>IFERROR(IF('1. Prosjekteringsverktøy'!$K221&lt;&gt;"",'1. Prosjekteringsverktøy'!$K221,'1. Prosjekteringsverktøy'!$J221),"Feil med Vmin")</f>
        <v/>
      </c>
      <c r="M218" s="96" t="str">
        <f>IF(OR($K218="",$O218="",O218="Bruk rektangulært"),"",($K218/(VLOOKUP($O218,'Dim, min og maks'!$A$2:$E$54,2,FALSE))))</f>
        <v/>
      </c>
      <c r="N218" s="96" t="str">
        <f>IF(OR($L218="",$O218=""),"",($L218/(VLOOKUP($O218,'Dim, min og maks'!$A$2:$E$54,2,FALSE))))</f>
        <v/>
      </c>
      <c r="O218" s="97" t="str">
        <f>IF('1. Prosjekteringsverktøy'!$F220="","",'1. Prosjekteringsverktøy'!$F220)</f>
        <v/>
      </c>
      <c r="P218" s="78" t="str">
        <f>IFERROR(IF($Q218&lt;&gt;0,$Q218,IF(OR($J218="",$O218=""),"",IF($J218=Motortype!$A$2,VLOOKUP($O218,Artikler!$B$1:$C$10,2,FALSE),IF($J218=Motortype!$A$3,VLOOKUP($O218,Artikler!$B$11:$C$19,2,FALSE),IF($J218=Motortype!$A$5,VLOOKUP($O218,Artikler!$B$20:$C$28,2,FALSE),IF($J218=Motortype!$A$4,VLOOKUP($O218,Artikler!$B$29:$C$37,2,FALSE),IF($J218=Motortype!$A$9,VLOOKUP($O218,Artikler!$B$38:$C$46,2,FALSE),IF($J218=Motortype!$A$8,VLOOKUP($O218,Artikler!$B$47:$C$55,2,FALSE),IF($J218=Motortype!$A$7,VLOOKUP($O218,Artikler!$B$56:$C$64,2,FALSE),IF($J218=Motortype!$A$6,VLOOKUP($O218,Artikler!$B$65:$C$73,2,FALSE),IF($J218=Motortype!$A$10,VLOOKUP($O218,Artikler!$B$74:$C$82,2,FALSE),IF($J218=Motortype!$A$11,VLOOKUP($O218,Artikler!$B$83:$C$91,2,FALSE),IF($J218=Motortype!$A$14,VLOOKUP($O218,Artikler!$B$92:$C$100,2,FALSE),IF($J218=Motortype!$A$13,VLOOKUP($O218,Artikler!$B$101:$C$109,2,FALSE),IF($J218=Motortype!$A$15,VLOOKUP($O218,Artikler!$B$110:$C$117,2,FALSE),IF($J218=Motortype!$A$12,VLOOKUP($O218,Artikler!$B$118:$C$126,2,FALSE),IF($J218=Motortype!$A$16,VLOOKUP('3. Bestillingsskjema'!$O218,Artikler!$B$127:$D$134,2,FALSE),"Feil motortype"))))))))))))))))),"Overstyr art.nr")</f>
        <v/>
      </c>
      <c r="Q218" s="95"/>
      <c r="R218" s="78" t="str">
        <f>IF('1. Prosjekteringsverktøy'!B221=Utelukk!$A$3,"",IF(AND(K218="",L218=""),"",IF($K218="","Vmin "&amp;ROUND($L218,0)&amp;" m³/h","Vmaks "&amp;ROUND($K218,0)&amp;IF($L218=""," m³/h",", Vmin "&amp;ROUND($L218,0)&amp;" m³/h"))))</f>
        <v/>
      </c>
      <c r="S218" s="78" t="str">
        <f>IF('1. Prosjekteringsverktøy'!B221=Utelukk!$A$3,"",IF(Q218&lt;&gt;"",IF($P218="","","Artikkelnr: "&amp;$P218&amp;"     Spjeld dim "&amp;$O218),IF($P218="","","Artikkelnr: "&amp;$P218&amp;"     Spjeld dim Ø"&amp;$O218)))</f>
        <v/>
      </c>
    </row>
    <row r="219" spans="1:19" ht="15.6" hidden="1" x14ac:dyDescent="0.3">
      <c r="A219" s="87"/>
      <c r="B219" s="93"/>
      <c r="C219" s="156" t="str">
        <f>IF('1. Prosjekteringsverktøy'!B222=Utelukk!$A$3,"",IF('1. Prosjekteringsverktøy'!$C222="","",'1. Prosjekteringsverktøy'!$C222))</f>
        <v/>
      </c>
      <c r="D219" s="78" t="str">
        <f>IF('1. Prosjekteringsverktøy'!B222=Utelukk!$A$3,"",IF('1. Prosjekteringsverktøy'!$D222="","",'1. Prosjekteringsverktøy'!$D222))</f>
        <v/>
      </c>
      <c r="E219" s="78" t="str">
        <f>IF('1. Prosjekteringsverktøy'!B222=Utelukk!$A$3,"",IF(F219&lt;&gt;"",F219,IF(J219&lt;&gt;0,J219&amp;IF(I219&lt;&gt;0,", ","")&amp;I219&amp;IF(H219&lt;&gt;0,", adr. ","")&amp;H219,I219&amp;IF(H219&lt;&gt;0,", adr. ","")&amp;H219)))</f>
        <v/>
      </c>
      <c r="F219" s="83"/>
      <c r="G219" s="83"/>
      <c r="H219" s="99"/>
      <c r="I219" s="100"/>
      <c r="J219" s="100"/>
      <c r="K219" s="98" t="str">
        <f>IF('1. Prosjekteringsverktøy'!$E221="","",'1. Prosjekteringsverktøy'!$E221)</f>
        <v/>
      </c>
      <c r="L219" s="79" t="str">
        <f>IFERROR(IF('1. Prosjekteringsverktøy'!$K222&lt;&gt;"",'1. Prosjekteringsverktøy'!$K222,'1. Prosjekteringsverktøy'!$J222),"Feil med Vmin")</f>
        <v/>
      </c>
      <c r="M219" s="101" t="str">
        <f>IF(OR($K219="",$O219="",O219="Bruk rektangulært"),"",($K219/(VLOOKUP($O219,'Dim, min og maks'!$A$2:$E$54,2,FALSE))))</f>
        <v/>
      </c>
      <c r="N219" s="101" t="str">
        <f>IF(OR($L219="",$O219=""),"",($L219/(VLOOKUP($O219,'Dim, min og maks'!$A$2:$E$54,2,FALSE))))</f>
        <v/>
      </c>
      <c r="O219" s="102" t="str">
        <f>IF('1. Prosjekteringsverktøy'!$F221="","",'1. Prosjekteringsverktøy'!$F221)</f>
        <v/>
      </c>
      <c r="P219" s="78" t="str">
        <f>IFERROR(IF($Q219&lt;&gt;0,$Q219,IF(OR($J219="",$O219=""),"",IF($J219=Motortype!$A$2,VLOOKUP($O219,Artikler!$B$1:$C$10,2,FALSE),IF($J219=Motortype!$A$3,VLOOKUP($O219,Artikler!$B$11:$C$19,2,FALSE),IF($J219=Motortype!$A$5,VLOOKUP($O219,Artikler!$B$20:$C$28,2,FALSE),IF($J219=Motortype!$A$4,VLOOKUP($O219,Artikler!$B$29:$C$37,2,FALSE),IF($J219=Motortype!$A$9,VLOOKUP($O219,Artikler!$B$38:$C$46,2,FALSE),IF($J219=Motortype!$A$8,VLOOKUP($O219,Artikler!$B$47:$C$55,2,FALSE),IF($J219=Motortype!$A$7,VLOOKUP($O219,Artikler!$B$56:$C$64,2,FALSE),IF($J219=Motortype!$A$6,VLOOKUP($O219,Artikler!$B$65:$C$73,2,FALSE),IF($J219=Motortype!$A$10,VLOOKUP($O219,Artikler!$B$74:$C$82,2,FALSE),IF($J219=Motortype!$A$11,VLOOKUP($O219,Artikler!$B$83:$C$91,2,FALSE),IF($J219=Motortype!$A$14,VLOOKUP($O219,Artikler!$B$92:$C$100,2,FALSE),IF($J219=Motortype!$A$13,VLOOKUP($O219,Artikler!$B$101:$C$109,2,FALSE),IF($J219=Motortype!$A$15,VLOOKUP($O219,Artikler!$B$110:$C$117,2,FALSE),IF($J219=Motortype!$A$12,VLOOKUP($O219,Artikler!$B$118:$C$126,2,FALSE),IF($J219=Motortype!$A$16,VLOOKUP('3. Bestillingsskjema'!$O219,Artikler!$B$127:$D$134,2,FALSE),"Feil motortype"))))))))))))))))),"Overstyr art.nr")</f>
        <v/>
      </c>
      <c r="Q219" s="100"/>
      <c r="R219" s="78" t="str">
        <f>IF('1. Prosjekteringsverktøy'!B222=Utelukk!$A$3,"",IF(AND(K219="",L219=""),"",IF($K219="","Vmin "&amp;ROUND($L219,0)&amp;" m³/h","Vmaks "&amp;ROUND($K219,0)&amp;IF($L219=""," m³/h",", Vmin "&amp;ROUND($L219,0)&amp;" m³/h"))))</f>
        <v/>
      </c>
      <c r="S219" s="78" t="str">
        <f>IF('1. Prosjekteringsverktøy'!B222=Utelukk!$A$3,"",IF(Q219&lt;&gt;"",IF($P219="","","Artikkelnr: "&amp;$P219&amp;"     Spjeld dim "&amp;$O219),IF($P219="","","Artikkelnr: "&amp;$P219&amp;"     Spjeld dim Ø"&amp;$O219)))</f>
        <v/>
      </c>
    </row>
    <row r="220" spans="1:19" ht="15.6" hidden="1" x14ac:dyDescent="0.3">
      <c r="A220" s="87"/>
      <c r="B220" s="93"/>
      <c r="C220" s="156" t="str">
        <f>IF('1. Prosjekteringsverktøy'!B223=Utelukk!$A$3,"",IF('1. Prosjekteringsverktøy'!$C223="","",'1. Prosjekteringsverktøy'!$C223))</f>
        <v/>
      </c>
      <c r="D220" s="78" t="str">
        <f>IF('1. Prosjekteringsverktøy'!B223=Utelukk!$A$3,"",IF('1. Prosjekteringsverktøy'!$D223="","",'1. Prosjekteringsverktøy'!$D223))</f>
        <v/>
      </c>
      <c r="E220" s="78" t="str">
        <f>IF('1. Prosjekteringsverktøy'!B223=Utelukk!$A$3,"",IF(F220&lt;&gt;"",F220,IF(J220&lt;&gt;0,J220&amp;IF(I220&lt;&gt;0,", ","")&amp;I220&amp;IF(H220&lt;&gt;0,", adr. ","")&amp;H220,I220&amp;IF(H220&lt;&gt;0,", adr. ","")&amp;H220)))</f>
        <v/>
      </c>
      <c r="F220" s="83"/>
      <c r="G220" s="83"/>
      <c r="H220" s="99"/>
      <c r="I220" s="100"/>
      <c r="J220" s="100"/>
      <c r="K220" s="98" t="str">
        <f>IF('1. Prosjekteringsverktøy'!$E222="","",'1. Prosjekteringsverktøy'!$E222)</f>
        <v/>
      </c>
      <c r="L220" s="79" t="str">
        <f>IFERROR(IF('1. Prosjekteringsverktøy'!$K223&lt;&gt;"",'1. Prosjekteringsverktøy'!$K223,'1. Prosjekteringsverktøy'!$J223),"Feil med Vmin")</f>
        <v/>
      </c>
      <c r="M220" s="101" t="str">
        <f>IF(OR($K220="",$O220="",O220="Bruk rektangulært"),"",($K220/(VLOOKUP($O220,'Dim, min og maks'!$A$2:$E$54,2,FALSE))))</f>
        <v/>
      </c>
      <c r="N220" s="101" t="str">
        <f>IF(OR($L220="",$O220=""),"",($L220/(VLOOKUP($O220,'Dim, min og maks'!$A$2:$E$54,2,FALSE))))</f>
        <v/>
      </c>
      <c r="O220" s="102" t="str">
        <f>IF('1. Prosjekteringsverktøy'!$F222="","",'1. Prosjekteringsverktøy'!$F222)</f>
        <v/>
      </c>
      <c r="P220" s="78" t="str">
        <f>IFERROR(IF($Q220&lt;&gt;0,$Q220,IF(OR($J220="",$O220=""),"",IF($J220=Motortype!$A$2,VLOOKUP($O220,Artikler!$B$1:$C$10,2,FALSE),IF($J220=Motortype!$A$3,VLOOKUP($O220,Artikler!$B$11:$C$19,2,FALSE),IF($J220=Motortype!$A$5,VLOOKUP($O220,Artikler!$B$20:$C$28,2,FALSE),IF($J220=Motortype!$A$4,VLOOKUP($O220,Artikler!$B$29:$C$37,2,FALSE),IF($J220=Motortype!$A$9,VLOOKUP($O220,Artikler!$B$38:$C$46,2,FALSE),IF($J220=Motortype!$A$8,VLOOKUP($O220,Artikler!$B$47:$C$55,2,FALSE),IF($J220=Motortype!$A$7,VLOOKUP($O220,Artikler!$B$56:$C$64,2,FALSE),IF($J220=Motortype!$A$6,VLOOKUP($O220,Artikler!$B$65:$C$73,2,FALSE),IF($J220=Motortype!$A$10,VLOOKUP($O220,Artikler!$B$74:$C$82,2,FALSE),IF($J220=Motortype!$A$11,VLOOKUP($O220,Artikler!$B$83:$C$91,2,FALSE),IF($J220=Motortype!$A$14,VLOOKUP($O220,Artikler!$B$92:$C$100,2,FALSE),IF($J220=Motortype!$A$13,VLOOKUP($O220,Artikler!$B$101:$C$109,2,FALSE),IF($J220=Motortype!$A$15,VLOOKUP($O220,Artikler!$B$110:$C$117,2,FALSE),IF($J220=Motortype!$A$12,VLOOKUP($O220,Artikler!$B$118:$C$126,2,FALSE),IF($J220=Motortype!$A$16,VLOOKUP('3. Bestillingsskjema'!$O220,Artikler!$B$127:$D$134,2,FALSE),"Feil motortype"))))))))))))))))),"Overstyr art.nr")</f>
        <v/>
      </c>
      <c r="Q220" s="100"/>
      <c r="R220" s="78" t="str">
        <f>IF('1. Prosjekteringsverktøy'!B223=Utelukk!$A$3,"",IF(AND(K220="",L220=""),"",IF($K220="","Vmin "&amp;ROUND($L220,0)&amp;" m³/h","Vmaks "&amp;ROUND($K220,0)&amp;IF($L220=""," m³/h",", Vmin "&amp;ROUND($L220,0)&amp;" m³/h"))))</f>
        <v/>
      </c>
      <c r="S220" s="78" t="str">
        <f>IF('1. Prosjekteringsverktøy'!B223=Utelukk!$A$3,"",IF(Q220&lt;&gt;"",IF($P220="","","Artikkelnr: "&amp;$P220&amp;"     Spjeld dim "&amp;$O220),IF($P220="","","Artikkelnr: "&amp;$P220&amp;"     Spjeld dim Ø"&amp;$O220)))</f>
        <v/>
      </c>
    </row>
    <row r="221" spans="1:19" ht="15.6" hidden="1" x14ac:dyDescent="0.3">
      <c r="A221" s="87"/>
      <c r="B221" s="93"/>
      <c r="C221" s="156" t="str">
        <f>IF('1. Prosjekteringsverktøy'!B224=Utelukk!$A$3,"",IF('1. Prosjekteringsverktøy'!$C224="","",'1. Prosjekteringsverktøy'!$C224))</f>
        <v/>
      </c>
      <c r="D221" s="78" t="str">
        <f>IF('1. Prosjekteringsverktøy'!B224=Utelukk!$A$3,"",IF('1. Prosjekteringsverktøy'!$D224="","",'1. Prosjekteringsverktøy'!$D224))</f>
        <v/>
      </c>
      <c r="E221" s="78" t="str">
        <f>IF('1. Prosjekteringsverktøy'!B224=Utelukk!$A$3,"",IF(F221&lt;&gt;"",F221,IF(J221&lt;&gt;0,J221&amp;IF(I221&lt;&gt;0,", ","")&amp;I221&amp;IF(H221&lt;&gt;0,", adr. ","")&amp;H221,I221&amp;IF(H221&lt;&gt;0,", adr. ","")&amp;H221)))</f>
        <v/>
      </c>
      <c r="F221" s="83"/>
      <c r="G221" s="83"/>
      <c r="H221" s="99"/>
      <c r="I221" s="100"/>
      <c r="J221" s="100"/>
      <c r="K221" s="98" t="str">
        <f>IF('1. Prosjekteringsverktøy'!$E223="","",'1. Prosjekteringsverktøy'!$E223)</f>
        <v/>
      </c>
      <c r="L221" s="79" t="str">
        <f>IFERROR(IF('1. Prosjekteringsverktøy'!$K224&lt;&gt;"",'1. Prosjekteringsverktøy'!$K224,'1. Prosjekteringsverktøy'!$J224),"Feil med Vmin")</f>
        <v/>
      </c>
      <c r="M221" s="101" t="str">
        <f>IF(OR($K221="",$O221="",O221="Bruk rektangulært"),"",($K221/(VLOOKUP($O221,'Dim, min og maks'!$A$2:$E$54,2,FALSE))))</f>
        <v/>
      </c>
      <c r="N221" s="101" t="str">
        <f>IF(OR($L221="",$O221=""),"",($L221/(VLOOKUP($O221,'Dim, min og maks'!$A$2:$E$54,2,FALSE))))</f>
        <v/>
      </c>
      <c r="O221" s="102" t="str">
        <f>IF('1. Prosjekteringsverktøy'!$F223="","",'1. Prosjekteringsverktøy'!$F223)</f>
        <v/>
      </c>
      <c r="P221" s="78" t="str">
        <f>IFERROR(IF($Q221&lt;&gt;0,$Q221,IF(OR($J221="",$O221=""),"",IF($J221=Motortype!$A$2,VLOOKUP($O221,Artikler!$B$1:$C$10,2,FALSE),IF($J221=Motortype!$A$3,VLOOKUP($O221,Artikler!$B$11:$C$19,2,FALSE),IF($J221=Motortype!$A$5,VLOOKUP($O221,Artikler!$B$20:$C$28,2,FALSE),IF($J221=Motortype!$A$4,VLOOKUP($O221,Artikler!$B$29:$C$37,2,FALSE),IF($J221=Motortype!$A$9,VLOOKUP($O221,Artikler!$B$38:$C$46,2,FALSE),IF($J221=Motortype!$A$8,VLOOKUP($O221,Artikler!$B$47:$C$55,2,FALSE),IF($J221=Motortype!$A$7,VLOOKUP($O221,Artikler!$B$56:$C$64,2,FALSE),IF($J221=Motortype!$A$6,VLOOKUP($O221,Artikler!$B$65:$C$73,2,FALSE),IF($J221=Motortype!$A$10,VLOOKUP($O221,Artikler!$B$74:$C$82,2,FALSE),IF($J221=Motortype!$A$11,VLOOKUP($O221,Artikler!$B$83:$C$91,2,FALSE),IF($J221=Motortype!$A$14,VLOOKUP($O221,Artikler!$B$92:$C$100,2,FALSE),IF($J221=Motortype!$A$13,VLOOKUP($O221,Artikler!$B$101:$C$109,2,FALSE),IF($J221=Motortype!$A$15,VLOOKUP($O221,Artikler!$B$110:$C$117,2,FALSE),IF($J221=Motortype!$A$12,VLOOKUP($O221,Artikler!$B$118:$C$126,2,FALSE),IF($J221=Motortype!$A$16,VLOOKUP('3. Bestillingsskjema'!$O221,Artikler!$B$127:$D$134,2,FALSE),"Feil motortype"))))))))))))))))),"Overstyr art.nr")</f>
        <v/>
      </c>
      <c r="Q221" s="100"/>
      <c r="R221" s="78" t="str">
        <f>IF('1. Prosjekteringsverktøy'!B224=Utelukk!$A$3,"",IF(AND(K221="",L221=""),"",IF($K221="","Vmin "&amp;ROUND($L221,0)&amp;" m³/h","Vmaks "&amp;ROUND($K221,0)&amp;IF($L221=""," m³/h",", Vmin "&amp;ROUND($L221,0)&amp;" m³/h"))))</f>
        <v/>
      </c>
      <c r="S221" s="78" t="str">
        <f>IF('1. Prosjekteringsverktøy'!B224=Utelukk!$A$3,"",IF(Q221&lt;&gt;"",IF($P221="","","Artikkelnr: "&amp;$P221&amp;"     Spjeld dim "&amp;$O221),IF($P221="","","Artikkelnr: "&amp;$P221&amp;"     Spjeld dim Ø"&amp;$O221)))</f>
        <v/>
      </c>
    </row>
    <row r="222" spans="1:19" ht="15.6" hidden="1" x14ac:dyDescent="0.3">
      <c r="A222" s="87"/>
      <c r="B222" s="93"/>
      <c r="C222" s="156" t="str">
        <f>IF('1. Prosjekteringsverktøy'!B225=Utelukk!$A$3,"",IF('1. Prosjekteringsverktøy'!$C225="","",'1. Prosjekteringsverktøy'!$C225))</f>
        <v/>
      </c>
      <c r="D222" s="78" t="str">
        <f>IF('1. Prosjekteringsverktøy'!B225=Utelukk!$A$3,"",IF('1. Prosjekteringsverktøy'!$D225="","",'1. Prosjekteringsverktøy'!$D225))</f>
        <v/>
      </c>
      <c r="E222" s="78" t="str">
        <f>IF('1. Prosjekteringsverktøy'!B225=Utelukk!$A$3,"",IF(F222&lt;&gt;"",F222,IF(J222&lt;&gt;0,J222&amp;IF(I222&lt;&gt;0,", ","")&amp;I222&amp;IF(H222&lt;&gt;0,", adr. ","")&amp;H222,I222&amp;IF(H222&lt;&gt;0,", adr. ","")&amp;H222)))</f>
        <v/>
      </c>
      <c r="F222" s="83"/>
      <c r="G222" s="83"/>
      <c r="H222" s="99"/>
      <c r="I222" s="100"/>
      <c r="J222" s="100"/>
      <c r="K222" s="98" t="str">
        <f>IF('1. Prosjekteringsverktøy'!$E224="","",'1. Prosjekteringsverktøy'!$E224)</f>
        <v/>
      </c>
      <c r="L222" s="79" t="str">
        <f>IFERROR(IF('1. Prosjekteringsverktøy'!$K225&lt;&gt;"",'1. Prosjekteringsverktøy'!$K225,'1. Prosjekteringsverktøy'!$J225),"Feil med Vmin")</f>
        <v/>
      </c>
      <c r="M222" s="101" t="str">
        <f>IF(OR($K222="",$O222="",O222="Bruk rektangulært"),"",($K222/(VLOOKUP($O222,'Dim, min og maks'!$A$2:$E$54,2,FALSE))))</f>
        <v/>
      </c>
      <c r="N222" s="101" t="str">
        <f>IF(OR($L222="",$O222=""),"",($L222/(VLOOKUP($O222,'Dim, min og maks'!$A$2:$E$54,2,FALSE))))</f>
        <v/>
      </c>
      <c r="O222" s="102" t="str">
        <f>IF('1. Prosjekteringsverktøy'!$F224="","",'1. Prosjekteringsverktøy'!$F224)</f>
        <v/>
      </c>
      <c r="P222" s="78" t="str">
        <f>IFERROR(IF($Q222&lt;&gt;0,$Q222,IF(OR($J222="",$O222=""),"",IF($J222=Motortype!$A$2,VLOOKUP($O222,Artikler!$B$1:$C$10,2,FALSE),IF($J222=Motortype!$A$3,VLOOKUP($O222,Artikler!$B$11:$C$19,2,FALSE),IF($J222=Motortype!$A$5,VLOOKUP($O222,Artikler!$B$20:$C$28,2,FALSE),IF($J222=Motortype!$A$4,VLOOKUP($O222,Artikler!$B$29:$C$37,2,FALSE),IF($J222=Motortype!$A$9,VLOOKUP($O222,Artikler!$B$38:$C$46,2,FALSE),IF($J222=Motortype!$A$8,VLOOKUP($O222,Artikler!$B$47:$C$55,2,FALSE),IF($J222=Motortype!$A$7,VLOOKUP($O222,Artikler!$B$56:$C$64,2,FALSE),IF($J222=Motortype!$A$6,VLOOKUP($O222,Artikler!$B$65:$C$73,2,FALSE),IF($J222=Motortype!$A$10,VLOOKUP($O222,Artikler!$B$74:$C$82,2,FALSE),IF($J222=Motortype!$A$11,VLOOKUP($O222,Artikler!$B$83:$C$91,2,FALSE),IF($J222=Motortype!$A$14,VLOOKUP($O222,Artikler!$B$92:$C$100,2,FALSE),IF($J222=Motortype!$A$13,VLOOKUP($O222,Artikler!$B$101:$C$109,2,FALSE),IF($J222=Motortype!$A$15,VLOOKUP($O222,Artikler!$B$110:$C$117,2,FALSE),IF($J222=Motortype!$A$12,VLOOKUP($O222,Artikler!$B$118:$C$126,2,FALSE),IF($J222=Motortype!$A$16,VLOOKUP('3. Bestillingsskjema'!$O222,Artikler!$B$127:$D$134,2,FALSE),"Feil motortype"))))))))))))))))),"Overstyr art.nr")</f>
        <v/>
      </c>
      <c r="Q222" s="100"/>
      <c r="R222" s="78" t="str">
        <f>IF('1. Prosjekteringsverktøy'!B225=Utelukk!$A$3,"",IF(AND(K222="",L222=""),"",IF($K222="","Vmin "&amp;ROUND($L222,0)&amp;" m³/h","Vmaks "&amp;ROUND($K222,0)&amp;IF($L222=""," m³/h",", Vmin "&amp;ROUND($L222,0)&amp;" m³/h"))))</f>
        <v/>
      </c>
      <c r="S222" s="78" t="str">
        <f>IF('1. Prosjekteringsverktøy'!B225=Utelukk!$A$3,"",IF(Q222&lt;&gt;"",IF($P222="","","Artikkelnr: "&amp;$P222&amp;"     Spjeld dim "&amp;$O222),IF($P222="","","Artikkelnr: "&amp;$P222&amp;"     Spjeld dim Ø"&amp;$O222)))</f>
        <v/>
      </c>
    </row>
    <row r="223" spans="1:19" ht="15.6" hidden="1" x14ac:dyDescent="0.3">
      <c r="A223" s="87"/>
      <c r="B223" s="93"/>
      <c r="C223" s="156" t="str">
        <f>IF('1. Prosjekteringsverktøy'!B226=Utelukk!$A$3,"",IF('1. Prosjekteringsverktøy'!$C226="","",'1. Prosjekteringsverktøy'!$C226))</f>
        <v/>
      </c>
      <c r="D223" s="78" t="str">
        <f>IF('1. Prosjekteringsverktøy'!B226=Utelukk!$A$3,"",IF('1. Prosjekteringsverktøy'!$D226="","",'1. Prosjekteringsverktøy'!$D226))</f>
        <v/>
      </c>
      <c r="E223" s="78" t="str">
        <f>IF('1. Prosjekteringsverktøy'!B226=Utelukk!$A$3,"",IF(F223&lt;&gt;"",F223,IF(J223&lt;&gt;0,J223&amp;IF(I223&lt;&gt;0,", ","")&amp;I223&amp;IF(H223&lt;&gt;0,", adr. ","")&amp;H223,I223&amp;IF(H223&lt;&gt;0,", adr. ","")&amp;H223)))</f>
        <v/>
      </c>
      <c r="F223" s="83"/>
      <c r="G223" s="83"/>
      <c r="H223" s="99"/>
      <c r="I223" s="100"/>
      <c r="J223" s="100"/>
      <c r="K223" s="98" t="str">
        <f>IF('1. Prosjekteringsverktøy'!$E225="","",'1. Prosjekteringsverktøy'!$E225)</f>
        <v/>
      </c>
      <c r="L223" s="79" t="str">
        <f>IFERROR(IF('1. Prosjekteringsverktøy'!$K226&lt;&gt;"",'1. Prosjekteringsverktøy'!$K226,'1. Prosjekteringsverktøy'!$J226),"Feil med Vmin")</f>
        <v/>
      </c>
      <c r="M223" s="101" t="str">
        <f>IF(OR($K223="",$O223="",O223="Bruk rektangulært"),"",($K223/(VLOOKUP($O223,'Dim, min og maks'!$A$2:$E$54,2,FALSE))))</f>
        <v/>
      </c>
      <c r="N223" s="101" t="str">
        <f>IF(OR($L223="",$O223=""),"",($L223/(VLOOKUP($O223,'Dim, min og maks'!$A$2:$E$54,2,FALSE))))</f>
        <v/>
      </c>
      <c r="O223" s="102" t="str">
        <f>IF('1. Prosjekteringsverktøy'!$F225="","",'1. Prosjekteringsverktøy'!$F225)</f>
        <v/>
      </c>
      <c r="P223" s="78" t="str">
        <f>IFERROR(IF($Q223&lt;&gt;0,$Q223,IF(OR($J223="",$O223=""),"",IF($J223=Motortype!$A$2,VLOOKUP($O223,Artikler!$B$1:$C$10,2,FALSE),IF($J223=Motortype!$A$3,VLOOKUP($O223,Artikler!$B$11:$C$19,2,FALSE),IF($J223=Motortype!$A$5,VLOOKUP($O223,Artikler!$B$20:$C$28,2,FALSE),IF($J223=Motortype!$A$4,VLOOKUP($O223,Artikler!$B$29:$C$37,2,FALSE),IF($J223=Motortype!$A$9,VLOOKUP($O223,Artikler!$B$38:$C$46,2,FALSE),IF($J223=Motortype!$A$8,VLOOKUP($O223,Artikler!$B$47:$C$55,2,FALSE),IF($J223=Motortype!$A$7,VLOOKUP($O223,Artikler!$B$56:$C$64,2,FALSE),IF($J223=Motortype!$A$6,VLOOKUP($O223,Artikler!$B$65:$C$73,2,FALSE),IF($J223=Motortype!$A$10,VLOOKUP($O223,Artikler!$B$74:$C$82,2,FALSE),IF($J223=Motortype!$A$11,VLOOKUP($O223,Artikler!$B$83:$C$91,2,FALSE),IF($J223=Motortype!$A$14,VLOOKUP($O223,Artikler!$B$92:$C$100,2,FALSE),IF($J223=Motortype!$A$13,VLOOKUP($O223,Artikler!$B$101:$C$109,2,FALSE),IF($J223=Motortype!$A$15,VLOOKUP($O223,Artikler!$B$110:$C$117,2,FALSE),IF($J223=Motortype!$A$12,VLOOKUP($O223,Artikler!$B$118:$C$126,2,FALSE),IF($J223=Motortype!$A$16,VLOOKUP('3. Bestillingsskjema'!$O223,Artikler!$B$127:$D$134,2,FALSE),"Feil motortype"))))))))))))))))),"Overstyr art.nr")</f>
        <v/>
      </c>
      <c r="Q223" s="100"/>
      <c r="R223" s="78" t="str">
        <f>IF('1. Prosjekteringsverktøy'!B226=Utelukk!$A$3,"",IF(AND(K223="",L223=""),"",IF($K223="","Vmin "&amp;ROUND($L223,0)&amp;" m³/h","Vmaks "&amp;ROUND($K223,0)&amp;IF($L223=""," m³/h",", Vmin "&amp;ROUND($L223,0)&amp;" m³/h"))))</f>
        <v/>
      </c>
      <c r="S223" s="78" t="str">
        <f>IF('1. Prosjekteringsverktøy'!B226=Utelukk!$A$3,"",IF(Q223&lt;&gt;"",IF($P223="","","Artikkelnr: "&amp;$P223&amp;"     Spjeld dim "&amp;$O223),IF($P223="","","Artikkelnr: "&amp;$P223&amp;"     Spjeld dim Ø"&amp;$O223)))</f>
        <v/>
      </c>
    </row>
    <row r="224" spans="1:19" ht="15.6" hidden="1" x14ac:dyDescent="0.3">
      <c r="A224" s="87"/>
      <c r="B224" s="93"/>
      <c r="C224" s="156" t="str">
        <f>IF('1. Prosjekteringsverktøy'!B227=Utelukk!$A$3,"",IF('1. Prosjekteringsverktøy'!$C227="","",'1. Prosjekteringsverktøy'!$C227))</f>
        <v/>
      </c>
      <c r="D224" s="78" t="str">
        <f>IF('1. Prosjekteringsverktøy'!B227=Utelukk!$A$3,"",IF('1. Prosjekteringsverktøy'!$D227="","",'1. Prosjekteringsverktøy'!$D227))</f>
        <v/>
      </c>
      <c r="E224" s="78" t="str">
        <f>IF('1. Prosjekteringsverktøy'!B227=Utelukk!$A$3,"",IF(F224&lt;&gt;"",F224,IF(J224&lt;&gt;0,J224&amp;IF(I224&lt;&gt;0,", ","")&amp;I224&amp;IF(H224&lt;&gt;0,", adr. ","")&amp;H224,I224&amp;IF(H224&lt;&gt;0,", adr. ","")&amp;H224)))</f>
        <v/>
      </c>
      <c r="F224" s="83"/>
      <c r="G224" s="83"/>
      <c r="H224" s="99"/>
      <c r="I224" s="100"/>
      <c r="J224" s="100"/>
      <c r="K224" s="98" t="str">
        <f>IF('1. Prosjekteringsverktøy'!$E226="","",'1. Prosjekteringsverktøy'!$E226)</f>
        <v/>
      </c>
      <c r="L224" s="79" t="str">
        <f>IFERROR(IF('1. Prosjekteringsverktøy'!$K227&lt;&gt;"",'1. Prosjekteringsverktøy'!$K227,'1. Prosjekteringsverktøy'!$J227),"Feil med Vmin")</f>
        <v/>
      </c>
      <c r="M224" s="101" t="str">
        <f>IF(OR($K224="",$O224="",O224="Bruk rektangulært"),"",($K224/(VLOOKUP($O224,'Dim, min og maks'!$A$2:$E$54,2,FALSE))))</f>
        <v/>
      </c>
      <c r="N224" s="101" t="str">
        <f>IF(OR($L224="",$O224=""),"",($L224/(VLOOKUP($O224,'Dim, min og maks'!$A$2:$E$54,2,FALSE))))</f>
        <v/>
      </c>
      <c r="O224" s="102" t="str">
        <f>IF('1. Prosjekteringsverktøy'!$F226="","",'1. Prosjekteringsverktøy'!$F226)</f>
        <v/>
      </c>
      <c r="P224" s="78" t="str">
        <f>IFERROR(IF($Q224&lt;&gt;0,$Q224,IF(OR($J224="",$O224=""),"",IF($J224=Motortype!$A$2,VLOOKUP($O224,Artikler!$B$1:$C$10,2,FALSE),IF($J224=Motortype!$A$3,VLOOKUP($O224,Artikler!$B$11:$C$19,2,FALSE),IF($J224=Motortype!$A$5,VLOOKUP($O224,Artikler!$B$20:$C$28,2,FALSE),IF($J224=Motortype!$A$4,VLOOKUP($O224,Artikler!$B$29:$C$37,2,FALSE),IF($J224=Motortype!$A$9,VLOOKUP($O224,Artikler!$B$38:$C$46,2,FALSE),IF($J224=Motortype!$A$8,VLOOKUP($O224,Artikler!$B$47:$C$55,2,FALSE),IF($J224=Motortype!$A$7,VLOOKUP($O224,Artikler!$B$56:$C$64,2,FALSE),IF($J224=Motortype!$A$6,VLOOKUP($O224,Artikler!$B$65:$C$73,2,FALSE),IF($J224=Motortype!$A$10,VLOOKUP($O224,Artikler!$B$74:$C$82,2,FALSE),IF($J224=Motortype!$A$11,VLOOKUP($O224,Artikler!$B$83:$C$91,2,FALSE),IF($J224=Motortype!$A$14,VLOOKUP($O224,Artikler!$B$92:$C$100,2,FALSE),IF($J224=Motortype!$A$13,VLOOKUP($O224,Artikler!$B$101:$C$109,2,FALSE),IF($J224=Motortype!$A$15,VLOOKUP($O224,Artikler!$B$110:$C$117,2,FALSE),IF($J224=Motortype!$A$12,VLOOKUP($O224,Artikler!$B$118:$C$126,2,FALSE),IF($J224=Motortype!$A$16,VLOOKUP('3. Bestillingsskjema'!$O224,Artikler!$B$127:$D$134,2,FALSE),"Feil motortype"))))))))))))))))),"Overstyr art.nr")</f>
        <v/>
      </c>
      <c r="Q224" s="100"/>
      <c r="R224" s="78" t="str">
        <f>IF('1. Prosjekteringsverktøy'!B227=Utelukk!$A$3,"",IF(AND(K224="",L224=""),"",IF($K224="","Vmin "&amp;ROUND($L224,0)&amp;" m³/h","Vmaks "&amp;ROUND($K224,0)&amp;IF($L224=""," m³/h",", Vmin "&amp;ROUND($L224,0)&amp;" m³/h"))))</f>
        <v/>
      </c>
      <c r="S224" s="78" t="str">
        <f>IF('1. Prosjekteringsverktøy'!B227=Utelukk!$A$3,"",IF(Q224&lt;&gt;"",IF($P224="","","Artikkelnr: "&amp;$P224&amp;"     Spjeld dim "&amp;$O224),IF($P224="","","Artikkelnr: "&amp;$P224&amp;"     Spjeld dim Ø"&amp;$O224)))</f>
        <v/>
      </c>
    </row>
    <row r="225" spans="1:19" ht="15.6" hidden="1" x14ac:dyDescent="0.3">
      <c r="A225" s="87"/>
      <c r="B225" s="93"/>
      <c r="C225" s="156" t="str">
        <f>IF('1. Prosjekteringsverktøy'!B228=Utelukk!$A$3,"",IF('1. Prosjekteringsverktøy'!$C228="","",'1. Prosjekteringsverktøy'!$C228))</f>
        <v/>
      </c>
      <c r="D225" s="78" t="str">
        <f>IF('1. Prosjekteringsverktøy'!B228=Utelukk!$A$3,"",IF('1. Prosjekteringsverktøy'!$D228="","",'1. Prosjekteringsverktøy'!$D228))</f>
        <v/>
      </c>
      <c r="E225" s="78" t="str">
        <f>IF('1. Prosjekteringsverktøy'!B228=Utelukk!$A$3,"",IF(F225&lt;&gt;"",F225,IF(J225&lt;&gt;0,J225&amp;IF(I225&lt;&gt;0,", ","")&amp;I225&amp;IF(H225&lt;&gt;0,", adr. ","")&amp;H225,I225&amp;IF(H225&lt;&gt;0,", adr. ","")&amp;H225)))</f>
        <v/>
      </c>
      <c r="F225" s="83"/>
      <c r="G225" s="83"/>
      <c r="H225" s="99"/>
      <c r="I225" s="100"/>
      <c r="J225" s="100"/>
      <c r="K225" s="98" t="str">
        <f>IF('1. Prosjekteringsverktøy'!$E227="","",'1. Prosjekteringsverktøy'!$E227)</f>
        <v/>
      </c>
      <c r="L225" s="79" t="str">
        <f>IFERROR(IF('1. Prosjekteringsverktøy'!$K228&lt;&gt;"",'1. Prosjekteringsverktøy'!$K228,'1. Prosjekteringsverktøy'!$J228),"Feil med Vmin")</f>
        <v/>
      </c>
      <c r="M225" s="101" t="str">
        <f>IF(OR($K225="",$O225="",O225="Bruk rektangulært"),"",($K225/(VLOOKUP($O225,'Dim, min og maks'!$A$2:$E$54,2,FALSE))))</f>
        <v/>
      </c>
      <c r="N225" s="101" t="str">
        <f>IF(OR($L225="",$O225=""),"",($L225/(VLOOKUP($O225,'Dim, min og maks'!$A$2:$E$54,2,FALSE))))</f>
        <v/>
      </c>
      <c r="O225" s="102" t="str">
        <f>IF('1. Prosjekteringsverktøy'!$F227="","",'1. Prosjekteringsverktøy'!$F227)</f>
        <v/>
      </c>
      <c r="P225" s="78" t="str">
        <f>IFERROR(IF($Q225&lt;&gt;0,$Q225,IF(OR($J225="",$O225=""),"",IF($J225=Motortype!$A$2,VLOOKUP($O225,Artikler!$B$1:$C$10,2,FALSE),IF($J225=Motortype!$A$3,VLOOKUP($O225,Artikler!$B$11:$C$19,2,FALSE),IF($J225=Motortype!$A$5,VLOOKUP($O225,Artikler!$B$20:$C$28,2,FALSE),IF($J225=Motortype!$A$4,VLOOKUP($O225,Artikler!$B$29:$C$37,2,FALSE),IF($J225=Motortype!$A$9,VLOOKUP($O225,Artikler!$B$38:$C$46,2,FALSE),IF($J225=Motortype!$A$8,VLOOKUP($O225,Artikler!$B$47:$C$55,2,FALSE),IF($J225=Motortype!$A$7,VLOOKUP($O225,Artikler!$B$56:$C$64,2,FALSE),IF($J225=Motortype!$A$6,VLOOKUP($O225,Artikler!$B$65:$C$73,2,FALSE),IF($J225=Motortype!$A$10,VLOOKUP($O225,Artikler!$B$74:$C$82,2,FALSE),IF($J225=Motortype!$A$11,VLOOKUP($O225,Artikler!$B$83:$C$91,2,FALSE),IF($J225=Motortype!$A$14,VLOOKUP($O225,Artikler!$B$92:$C$100,2,FALSE),IF($J225=Motortype!$A$13,VLOOKUP($O225,Artikler!$B$101:$C$109,2,FALSE),IF($J225=Motortype!$A$15,VLOOKUP($O225,Artikler!$B$110:$C$117,2,FALSE),IF($J225=Motortype!$A$12,VLOOKUP($O225,Artikler!$B$118:$C$126,2,FALSE),IF($J225=Motortype!$A$16,VLOOKUP('3. Bestillingsskjema'!$O225,Artikler!$B$127:$D$134,2,FALSE),"Feil motortype"))))))))))))))))),"Overstyr art.nr")</f>
        <v/>
      </c>
      <c r="Q225" s="100"/>
      <c r="R225" s="78" t="str">
        <f>IF('1. Prosjekteringsverktøy'!B228=Utelukk!$A$3,"",IF(AND(K225="",L225=""),"",IF($K225="","Vmin "&amp;ROUND($L225,0)&amp;" m³/h","Vmaks "&amp;ROUND($K225,0)&amp;IF($L225=""," m³/h",", Vmin "&amp;ROUND($L225,0)&amp;" m³/h"))))</f>
        <v/>
      </c>
      <c r="S225" s="78" t="str">
        <f>IF('1. Prosjekteringsverktøy'!B228=Utelukk!$A$3,"",IF(Q225&lt;&gt;"",IF($P225="","","Artikkelnr: "&amp;$P225&amp;"     Spjeld dim "&amp;$O225),IF($P225="","","Artikkelnr: "&amp;$P225&amp;"     Spjeld dim Ø"&amp;$O225)))</f>
        <v/>
      </c>
    </row>
    <row r="226" spans="1:19" ht="15.6" hidden="1" x14ac:dyDescent="0.3">
      <c r="A226" s="87"/>
      <c r="B226" s="93"/>
      <c r="C226" s="156" t="str">
        <f>IF('1. Prosjekteringsverktøy'!B229=Utelukk!$A$3,"",IF('1. Prosjekteringsverktøy'!$C229="","",'1. Prosjekteringsverktøy'!$C229))</f>
        <v/>
      </c>
      <c r="D226" s="78" t="str">
        <f>IF('1. Prosjekteringsverktøy'!B229=Utelukk!$A$3,"",IF('1. Prosjekteringsverktøy'!$D229="","",'1. Prosjekteringsverktøy'!$D229))</f>
        <v/>
      </c>
      <c r="E226" s="78" t="str">
        <f>IF('1. Prosjekteringsverktøy'!B229=Utelukk!$A$3,"",IF(F226&lt;&gt;"",F226,IF(J226&lt;&gt;0,J226&amp;IF(I226&lt;&gt;0,", ","")&amp;I226&amp;IF(H226&lt;&gt;0,", adr. ","")&amp;H226,I226&amp;IF(H226&lt;&gt;0,", adr. ","")&amp;H226)))</f>
        <v/>
      </c>
      <c r="F226" s="83"/>
      <c r="G226" s="83"/>
      <c r="H226" s="99"/>
      <c r="I226" s="100"/>
      <c r="J226" s="100"/>
      <c r="K226" s="98" t="str">
        <f>IF('1. Prosjekteringsverktøy'!$E228="","",'1. Prosjekteringsverktøy'!$E228)</f>
        <v/>
      </c>
      <c r="L226" s="79" t="str">
        <f>IFERROR(IF('1. Prosjekteringsverktøy'!$K229&lt;&gt;"",'1. Prosjekteringsverktøy'!$K229,'1. Prosjekteringsverktøy'!$J229),"Feil med Vmin")</f>
        <v/>
      </c>
      <c r="M226" s="101" t="str">
        <f>IF(OR($K226="",$O226="",O226="Bruk rektangulært"),"",($K226/(VLOOKUP($O226,'Dim, min og maks'!$A$2:$E$54,2,FALSE))))</f>
        <v/>
      </c>
      <c r="N226" s="101" t="str">
        <f>IF(OR($L226="",$O226=""),"",($L226/(VLOOKUP($O226,'Dim, min og maks'!$A$2:$E$54,2,FALSE))))</f>
        <v/>
      </c>
      <c r="O226" s="102" t="str">
        <f>IF('1. Prosjekteringsverktøy'!$F228="","",'1. Prosjekteringsverktøy'!$F228)</f>
        <v/>
      </c>
      <c r="P226" s="78" t="str">
        <f>IFERROR(IF($Q226&lt;&gt;0,$Q226,IF(OR($J226="",$O226=""),"",IF($J226=Motortype!$A$2,VLOOKUP($O226,Artikler!$B$1:$C$10,2,FALSE),IF($J226=Motortype!$A$3,VLOOKUP($O226,Artikler!$B$11:$C$19,2,FALSE),IF($J226=Motortype!$A$5,VLOOKUP($O226,Artikler!$B$20:$C$28,2,FALSE),IF($J226=Motortype!$A$4,VLOOKUP($O226,Artikler!$B$29:$C$37,2,FALSE),IF($J226=Motortype!$A$9,VLOOKUP($O226,Artikler!$B$38:$C$46,2,FALSE),IF($J226=Motortype!$A$8,VLOOKUP($O226,Artikler!$B$47:$C$55,2,FALSE),IF($J226=Motortype!$A$7,VLOOKUP($O226,Artikler!$B$56:$C$64,2,FALSE),IF($J226=Motortype!$A$6,VLOOKUP($O226,Artikler!$B$65:$C$73,2,FALSE),IF($J226=Motortype!$A$10,VLOOKUP($O226,Artikler!$B$74:$C$82,2,FALSE),IF($J226=Motortype!$A$11,VLOOKUP($O226,Artikler!$B$83:$C$91,2,FALSE),IF($J226=Motortype!$A$14,VLOOKUP($O226,Artikler!$B$92:$C$100,2,FALSE),IF($J226=Motortype!$A$13,VLOOKUP($O226,Artikler!$B$101:$C$109,2,FALSE),IF($J226=Motortype!$A$15,VLOOKUP($O226,Artikler!$B$110:$C$117,2,FALSE),IF($J226=Motortype!$A$12,VLOOKUP($O226,Artikler!$B$118:$C$126,2,FALSE),IF($J226=Motortype!$A$16,VLOOKUP('3. Bestillingsskjema'!$O226,Artikler!$B$127:$D$134,2,FALSE),"Feil motortype"))))))))))))))))),"Overstyr art.nr")</f>
        <v/>
      </c>
      <c r="Q226" s="100"/>
      <c r="R226" s="78" t="str">
        <f>IF('1. Prosjekteringsverktøy'!B229=Utelukk!$A$3,"",IF(AND(K226="",L226=""),"",IF($K226="","Vmin "&amp;ROUND($L226,0)&amp;" m³/h","Vmaks "&amp;ROUND($K226,0)&amp;IF($L226=""," m³/h",", Vmin "&amp;ROUND($L226,0)&amp;" m³/h"))))</f>
        <v/>
      </c>
      <c r="S226" s="78" t="str">
        <f>IF('1. Prosjekteringsverktøy'!B229=Utelukk!$A$3,"",IF(Q226&lt;&gt;"",IF($P226="","","Artikkelnr: "&amp;$P226&amp;"     Spjeld dim "&amp;$O226),IF($P226="","","Artikkelnr: "&amp;$P226&amp;"     Spjeld dim Ø"&amp;$O226)))</f>
        <v/>
      </c>
    </row>
    <row r="227" spans="1:19" ht="15.6" hidden="1" x14ac:dyDescent="0.3">
      <c r="A227" s="87"/>
      <c r="B227" s="93"/>
      <c r="C227" s="156" t="str">
        <f>IF('1. Prosjekteringsverktøy'!B230=Utelukk!$A$3,"",IF('1. Prosjekteringsverktøy'!$C230="","",'1. Prosjekteringsverktøy'!$C230))</f>
        <v/>
      </c>
      <c r="D227" s="78" t="str">
        <f>IF('1. Prosjekteringsverktøy'!B230=Utelukk!$A$3,"",IF('1. Prosjekteringsverktøy'!$D230="","",'1. Prosjekteringsverktøy'!$D230))</f>
        <v/>
      </c>
      <c r="E227" s="78" t="str">
        <f>IF('1. Prosjekteringsverktøy'!B230=Utelukk!$A$3,"",IF(F227&lt;&gt;"",F227,IF(J227&lt;&gt;0,J227&amp;IF(I227&lt;&gt;0,", ","")&amp;I227&amp;IF(H227&lt;&gt;0,", adr. ","")&amp;H227,I227&amp;IF(H227&lt;&gt;0,", adr. ","")&amp;H227)))</f>
        <v/>
      </c>
      <c r="F227" s="83"/>
      <c r="G227" s="83"/>
      <c r="H227" s="99"/>
      <c r="I227" s="100"/>
      <c r="J227" s="100"/>
      <c r="K227" s="98" t="str">
        <f>IF('1. Prosjekteringsverktøy'!$E229="","",'1. Prosjekteringsverktøy'!$E229)</f>
        <v/>
      </c>
      <c r="L227" s="79" t="str">
        <f>IFERROR(IF('1. Prosjekteringsverktøy'!$K230&lt;&gt;"",'1. Prosjekteringsverktøy'!$K230,'1. Prosjekteringsverktøy'!$J230),"Feil med Vmin")</f>
        <v/>
      </c>
      <c r="M227" s="101" t="str">
        <f>IF(OR($K227="",$O227="",O227="Bruk rektangulært"),"",($K227/(VLOOKUP($O227,'Dim, min og maks'!$A$2:$E$54,2,FALSE))))</f>
        <v/>
      </c>
      <c r="N227" s="101" t="str">
        <f>IF(OR($L227="",$O227=""),"",($L227/(VLOOKUP($O227,'Dim, min og maks'!$A$2:$E$54,2,FALSE))))</f>
        <v/>
      </c>
      <c r="O227" s="102" t="str">
        <f>IF('1. Prosjekteringsverktøy'!$F229="","",'1. Prosjekteringsverktøy'!$F229)</f>
        <v/>
      </c>
      <c r="P227" s="78" t="str">
        <f>IFERROR(IF($Q227&lt;&gt;0,$Q227,IF(OR($J227="",$O227=""),"",IF($J227=Motortype!$A$2,VLOOKUP($O227,Artikler!$B$1:$C$10,2,FALSE),IF($J227=Motortype!$A$3,VLOOKUP($O227,Artikler!$B$11:$C$19,2,FALSE),IF($J227=Motortype!$A$5,VLOOKUP($O227,Artikler!$B$20:$C$28,2,FALSE),IF($J227=Motortype!$A$4,VLOOKUP($O227,Artikler!$B$29:$C$37,2,FALSE),IF($J227=Motortype!$A$9,VLOOKUP($O227,Artikler!$B$38:$C$46,2,FALSE),IF($J227=Motortype!$A$8,VLOOKUP($O227,Artikler!$B$47:$C$55,2,FALSE),IF($J227=Motortype!$A$7,VLOOKUP($O227,Artikler!$B$56:$C$64,2,FALSE),IF($J227=Motortype!$A$6,VLOOKUP($O227,Artikler!$B$65:$C$73,2,FALSE),IF($J227=Motortype!$A$10,VLOOKUP($O227,Artikler!$B$74:$C$82,2,FALSE),IF($J227=Motortype!$A$11,VLOOKUP($O227,Artikler!$B$83:$C$91,2,FALSE),IF($J227=Motortype!$A$14,VLOOKUP($O227,Artikler!$B$92:$C$100,2,FALSE),IF($J227=Motortype!$A$13,VLOOKUP($O227,Artikler!$B$101:$C$109,2,FALSE),IF($J227=Motortype!$A$15,VLOOKUP($O227,Artikler!$B$110:$C$117,2,FALSE),IF($J227=Motortype!$A$12,VLOOKUP($O227,Artikler!$B$118:$C$126,2,FALSE),IF($J227=Motortype!$A$16,VLOOKUP('3. Bestillingsskjema'!$O227,Artikler!$B$127:$D$134,2,FALSE),"Feil motortype"))))))))))))))))),"Overstyr art.nr")</f>
        <v/>
      </c>
      <c r="Q227" s="100"/>
      <c r="R227" s="78" t="str">
        <f>IF('1. Prosjekteringsverktøy'!B230=Utelukk!$A$3,"",IF(AND(K227="",L227=""),"",IF($K227="","Vmin "&amp;ROUND($L227,0)&amp;" m³/h","Vmaks "&amp;ROUND($K227,0)&amp;IF($L227=""," m³/h",", Vmin "&amp;ROUND($L227,0)&amp;" m³/h"))))</f>
        <v/>
      </c>
      <c r="S227" s="78" t="str">
        <f>IF('1. Prosjekteringsverktøy'!B230=Utelukk!$A$3,"",IF(Q227&lt;&gt;"",IF($P227="","","Artikkelnr: "&amp;$P227&amp;"     Spjeld dim "&amp;$O227),IF($P227="","","Artikkelnr: "&amp;$P227&amp;"     Spjeld dim Ø"&amp;$O227)))</f>
        <v/>
      </c>
    </row>
    <row r="228" spans="1:19" ht="15.6" hidden="1" x14ac:dyDescent="0.3">
      <c r="A228" s="87"/>
      <c r="B228" s="93"/>
      <c r="C228" s="156" t="str">
        <f>IF('1. Prosjekteringsverktøy'!B231=Utelukk!$A$3,"",IF('1. Prosjekteringsverktøy'!$C231="","",'1. Prosjekteringsverktøy'!$C231))</f>
        <v/>
      </c>
      <c r="D228" s="78" t="str">
        <f>IF('1. Prosjekteringsverktøy'!B231=Utelukk!$A$3,"",IF('1. Prosjekteringsverktøy'!$D231="","",'1. Prosjekteringsverktøy'!$D231))</f>
        <v/>
      </c>
      <c r="E228" s="78" t="str">
        <f>IF('1. Prosjekteringsverktøy'!B231=Utelukk!$A$3,"",IF(F228&lt;&gt;"",F228,IF(J228&lt;&gt;0,J228&amp;IF(I228&lt;&gt;0,", ","")&amp;I228&amp;IF(H228&lt;&gt;0,", adr. ","")&amp;H228,I228&amp;IF(H228&lt;&gt;0,", adr. ","")&amp;H228)))</f>
        <v/>
      </c>
      <c r="F228" s="83"/>
      <c r="G228" s="83"/>
      <c r="H228" s="99"/>
      <c r="I228" s="100"/>
      <c r="J228" s="100"/>
      <c r="K228" s="98" t="str">
        <f>IF('1. Prosjekteringsverktøy'!$E230="","",'1. Prosjekteringsverktøy'!$E230)</f>
        <v/>
      </c>
      <c r="L228" s="79" t="str">
        <f>IFERROR(IF('1. Prosjekteringsverktøy'!$K231&lt;&gt;"",'1. Prosjekteringsverktøy'!$K231,'1. Prosjekteringsverktøy'!$J231),"Feil med Vmin")</f>
        <v/>
      </c>
      <c r="M228" s="101" t="str">
        <f>IF(OR($K228="",$O228="",O228="Bruk rektangulært"),"",($K228/(VLOOKUP($O228,'Dim, min og maks'!$A$2:$E$54,2,FALSE))))</f>
        <v/>
      </c>
      <c r="N228" s="101" t="str">
        <f>IF(OR($L228="",$O228=""),"",($L228/(VLOOKUP($O228,'Dim, min og maks'!$A$2:$E$54,2,FALSE))))</f>
        <v/>
      </c>
      <c r="O228" s="102" t="str">
        <f>IF('1. Prosjekteringsverktøy'!$F230="","",'1. Prosjekteringsverktøy'!$F230)</f>
        <v/>
      </c>
      <c r="P228" s="78" t="str">
        <f>IFERROR(IF($Q228&lt;&gt;0,$Q228,IF(OR($J228="",$O228=""),"",IF($J228=Motortype!$A$2,VLOOKUP($O228,Artikler!$B$1:$C$10,2,FALSE),IF($J228=Motortype!$A$3,VLOOKUP($O228,Artikler!$B$11:$C$19,2,FALSE),IF($J228=Motortype!$A$5,VLOOKUP($O228,Artikler!$B$20:$C$28,2,FALSE),IF($J228=Motortype!$A$4,VLOOKUP($O228,Artikler!$B$29:$C$37,2,FALSE),IF($J228=Motortype!$A$9,VLOOKUP($O228,Artikler!$B$38:$C$46,2,FALSE),IF($J228=Motortype!$A$8,VLOOKUP($O228,Artikler!$B$47:$C$55,2,FALSE),IF($J228=Motortype!$A$7,VLOOKUP($O228,Artikler!$B$56:$C$64,2,FALSE),IF($J228=Motortype!$A$6,VLOOKUP($O228,Artikler!$B$65:$C$73,2,FALSE),IF($J228=Motortype!$A$10,VLOOKUP($O228,Artikler!$B$74:$C$82,2,FALSE),IF($J228=Motortype!$A$11,VLOOKUP($O228,Artikler!$B$83:$C$91,2,FALSE),IF($J228=Motortype!$A$14,VLOOKUP($O228,Artikler!$B$92:$C$100,2,FALSE),IF($J228=Motortype!$A$13,VLOOKUP($O228,Artikler!$B$101:$C$109,2,FALSE),IF($J228=Motortype!$A$15,VLOOKUP($O228,Artikler!$B$110:$C$117,2,FALSE),IF($J228=Motortype!$A$12,VLOOKUP($O228,Artikler!$B$118:$C$126,2,FALSE),IF($J228=Motortype!$A$16,VLOOKUP('3. Bestillingsskjema'!$O228,Artikler!$B$127:$D$134,2,FALSE),"Feil motortype"))))))))))))))))),"Overstyr art.nr")</f>
        <v/>
      </c>
      <c r="Q228" s="100"/>
      <c r="R228" s="78" t="str">
        <f>IF('1. Prosjekteringsverktøy'!B231=Utelukk!$A$3,"",IF(AND(K228="",L228=""),"",IF($K228="","Vmin "&amp;ROUND($L228,0)&amp;" m³/h","Vmaks "&amp;ROUND($K228,0)&amp;IF($L228=""," m³/h",", Vmin "&amp;ROUND($L228,0)&amp;" m³/h"))))</f>
        <v/>
      </c>
      <c r="S228" s="78" t="str">
        <f>IF('1. Prosjekteringsverktøy'!B231=Utelukk!$A$3,"",IF(Q228&lt;&gt;"",IF($P228="","","Artikkelnr: "&amp;$P228&amp;"     Spjeld dim "&amp;$O228),IF($P228="","","Artikkelnr: "&amp;$P228&amp;"     Spjeld dim Ø"&amp;$O228)))</f>
        <v/>
      </c>
    </row>
    <row r="229" spans="1:19" ht="15.6" hidden="1" x14ac:dyDescent="0.3">
      <c r="A229" s="87"/>
      <c r="B229" s="93"/>
      <c r="C229" s="156" t="str">
        <f>IF('1. Prosjekteringsverktøy'!B232=Utelukk!$A$3,"",IF('1. Prosjekteringsverktøy'!$C232="","",'1. Prosjekteringsverktøy'!$C232))</f>
        <v/>
      </c>
      <c r="D229" s="78" t="str">
        <f>IF('1. Prosjekteringsverktøy'!B232=Utelukk!$A$3,"",IF('1. Prosjekteringsverktøy'!$D232="","",'1. Prosjekteringsverktøy'!$D232))</f>
        <v/>
      </c>
      <c r="E229" s="78" t="str">
        <f>IF('1. Prosjekteringsverktøy'!B232=Utelukk!$A$3,"",IF(F229&lt;&gt;"",F229,IF(J229&lt;&gt;0,J229&amp;IF(I229&lt;&gt;0,", ","")&amp;I229&amp;IF(H229&lt;&gt;0,", adr. ","")&amp;H229,I229&amp;IF(H229&lt;&gt;0,", adr. ","")&amp;H229)))</f>
        <v/>
      </c>
      <c r="F229" s="83"/>
      <c r="G229" s="83"/>
      <c r="H229" s="99"/>
      <c r="I229" s="100"/>
      <c r="J229" s="100"/>
      <c r="K229" s="98" t="str">
        <f>IF('1. Prosjekteringsverktøy'!$E231="","",'1. Prosjekteringsverktøy'!$E231)</f>
        <v/>
      </c>
      <c r="L229" s="79" t="str">
        <f>IFERROR(IF('1. Prosjekteringsverktøy'!$K232&lt;&gt;"",'1. Prosjekteringsverktøy'!$K232,'1. Prosjekteringsverktøy'!$J232),"Feil med Vmin")</f>
        <v/>
      </c>
      <c r="M229" s="101" t="str">
        <f>IF(OR($K229="",$O229="",O229="Bruk rektangulært"),"",($K229/(VLOOKUP($O229,'Dim, min og maks'!$A$2:$E$54,2,FALSE))))</f>
        <v/>
      </c>
      <c r="N229" s="101" t="str">
        <f>IF(OR($L229="",$O229=""),"",($L229/(VLOOKUP($O229,'Dim, min og maks'!$A$2:$E$54,2,FALSE))))</f>
        <v/>
      </c>
      <c r="O229" s="102" t="str">
        <f>IF('1. Prosjekteringsverktøy'!$F231="","",'1. Prosjekteringsverktøy'!$F231)</f>
        <v/>
      </c>
      <c r="P229" s="78" t="str">
        <f>IFERROR(IF($Q229&lt;&gt;0,$Q229,IF(OR($J229="",$O229=""),"",IF($J229=Motortype!$A$2,VLOOKUP($O229,Artikler!$B$1:$C$10,2,FALSE),IF($J229=Motortype!$A$3,VLOOKUP($O229,Artikler!$B$11:$C$19,2,FALSE),IF($J229=Motortype!$A$5,VLOOKUP($O229,Artikler!$B$20:$C$28,2,FALSE),IF($J229=Motortype!$A$4,VLOOKUP($O229,Artikler!$B$29:$C$37,2,FALSE),IF($J229=Motortype!$A$9,VLOOKUP($O229,Artikler!$B$38:$C$46,2,FALSE),IF($J229=Motortype!$A$8,VLOOKUP($O229,Artikler!$B$47:$C$55,2,FALSE),IF($J229=Motortype!$A$7,VLOOKUP($O229,Artikler!$B$56:$C$64,2,FALSE),IF($J229=Motortype!$A$6,VLOOKUP($O229,Artikler!$B$65:$C$73,2,FALSE),IF($J229=Motortype!$A$10,VLOOKUP($O229,Artikler!$B$74:$C$82,2,FALSE),IF($J229=Motortype!$A$11,VLOOKUP($O229,Artikler!$B$83:$C$91,2,FALSE),IF($J229=Motortype!$A$14,VLOOKUP($O229,Artikler!$B$92:$C$100,2,FALSE),IF($J229=Motortype!$A$13,VLOOKUP($O229,Artikler!$B$101:$C$109,2,FALSE),IF($J229=Motortype!$A$15,VLOOKUP($O229,Artikler!$B$110:$C$117,2,FALSE),IF($J229=Motortype!$A$12,VLOOKUP($O229,Artikler!$B$118:$C$126,2,FALSE),IF($J229=Motortype!$A$16,VLOOKUP('3. Bestillingsskjema'!$O229,Artikler!$B$127:$D$134,2,FALSE),"Feil motortype"))))))))))))))))),"Overstyr art.nr")</f>
        <v/>
      </c>
      <c r="Q229" s="100"/>
      <c r="R229" s="78" t="str">
        <f>IF('1. Prosjekteringsverktøy'!B232=Utelukk!$A$3,"",IF(AND(K229="",L229=""),"",IF($K229="","Vmin "&amp;ROUND($L229,0)&amp;" m³/h","Vmaks "&amp;ROUND($K229,0)&amp;IF($L229=""," m³/h",", Vmin "&amp;ROUND($L229,0)&amp;" m³/h"))))</f>
        <v/>
      </c>
      <c r="S229" s="78" t="str">
        <f>IF('1. Prosjekteringsverktøy'!B232=Utelukk!$A$3,"",IF(Q229&lt;&gt;"",IF($P229="","","Artikkelnr: "&amp;$P229&amp;"     Spjeld dim "&amp;$O229),IF($P229="","","Artikkelnr: "&amp;$P229&amp;"     Spjeld dim Ø"&amp;$O229)))</f>
        <v/>
      </c>
    </row>
    <row r="230" spans="1:19" ht="15.6" hidden="1" x14ac:dyDescent="0.3">
      <c r="A230" s="87"/>
      <c r="B230" s="93"/>
      <c r="C230" s="156" t="str">
        <f>IF('1. Prosjekteringsverktøy'!B233=Utelukk!$A$3,"",IF('1. Prosjekteringsverktøy'!$C233="","",'1. Prosjekteringsverktøy'!$C233))</f>
        <v/>
      </c>
      <c r="D230" s="78" t="str">
        <f>IF('1. Prosjekteringsverktøy'!B233=Utelukk!$A$3,"",IF('1. Prosjekteringsverktøy'!$D233="","",'1. Prosjekteringsverktøy'!$D233))</f>
        <v/>
      </c>
      <c r="E230" s="78" t="str">
        <f>IF('1. Prosjekteringsverktøy'!B233=Utelukk!$A$3,"",IF(F230&lt;&gt;"",F230,IF(J230&lt;&gt;0,J230&amp;IF(I230&lt;&gt;0,", ","")&amp;I230&amp;IF(H230&lt;&gt;0,", adr. ","")&amp;H230,I230&amp;IF(H230&lt;&gt;0,", adr. ","")&amp;H230)))</f>
        <v/>
      </c>
      <c r="F230" s="83"/>
      <c r="G230" s="83"/>
      <c r="H230" s="99"/>
      <c r="I230" s="100"/>
      <c r="J230" s="100"/>
      <c r="K230" s="98" t="str">
        <f>IF('1. Prosjekteringsverktøy'!$E232="","",'1. Prosjekteringsverktøy'!$E232)</f>
        <v/>
      </c>
      <c r="L230" s="79" t="str">
        <f>IFERROR(IF('1. Prosjekteringsverktøy'!$K233&lt;&gt;"",'1. Prosjekteringsverktøy'!$K233,'1. Prosjekteringsverktøy'!$J233),"Feil med Vmin")</f>
        <v/>
      </c>
      <c r="M230" s="101" t="str">
        <f>IF(OR($K230="",$O230="",O230="Bruk rektangulært"),"",($K230/(VLOOKUP($O230,'Dim, min og maks'!$A$2:$E$54,2,FALSE))))</f>
        <v/>
      </c>
      <c r="N230" s="101" t="str">
        <f>IF(OR($L230="",$O230=""),"",($L230/(VLOOKUP($O230,'Dim, min og maks'!$A$2:$E$54,2,FALSE))))</f>
        <v/>
      </c>
      <c r="O230" s="102" t="str">
        <f>IF('1. Prosjekteringsverktøy'!$F232="","",'1. Prosjekteringsverktøy'!$F232)</f>
        <v/>
      </c>
      <c r="P230" s="78" t="str">
        <f>IFERROR(IF($Q230&lt;&gt;0,$Q230,IF(OR($J230="",$O230=""),"",IF($J230=Motortype!$A$2,VLOOKUP($O230,Artikler!$B$1:$C$10,2,FALSE),IF($J230=Motortype!$A$3,VLOOKUP($O230,Artikler!$B$11:$C$19,2,FALSE),IF($J230=Motortype!$A$5,VLOOKUP($O230,Artikler!$B$20:$C$28,2,FALSE),IF($J230=Motortype!$A$4,VLOOKUP($O230,Artikler!$B$29:$C$37,2,FALSE),IF($J230=Motortype!$A$9,VLOOKUP($O230,Artikler!$B$38:$C$46,2,FALSE),IF($J230=Motortype!$A$8,VLOOKUP($O230,Artikler!$B$47:$C$55,2,FALSE),IF($J230=Motortype!$A$7,VLOOKUP($O230,Artikler!$B$56:$C$64,2,FALSE),IF($J230=Motortype!$A$6,VLOOKUP($O230,Artikler!$B$65:$C$73,2,FALSE),IF($J230=Motortype!$A$10,VLOOKUP($O230,Artikler!$B$74:$C$82,2,FALSE),IF($J230=Motortype!$A$11,VLOOKUP($O230,Artikler!$B$83:$C$91,2,FALSE),IF($J230=Motortype!$A$14,VLOOKUP($O230,Artikler!$B$92:$C$100,2,FALSE),IF($J230=Motortype!$A$13,VLOOKUP($O230,Artikler!$B$101:$C$109,2,FALSE),IF($J230=Motortype!$A$15,VLOOKUP($O230,Artikler!$B$110:$C$117,2,FALSE),IF($J230=Motortype!$A$12,VLOOKUP($O230,Artikler!$B$118:$C$126,2,FALSE),IF($J230=Motortype!$A$16,VLOOKUP('3. Bestillingsskjema'!$O230,Artikler!$B$127:$D$134,2,FALSE),"Feil motortype"))))))))))))))))),"Overstyr art.nr")</f>
        <v/>
      </c>
      <c r="Q230" s="100"/>
      <c r="R230" s="78" t="str">
        <f>IF('1. Prosjekteringsverktøy'!B233=Utelukk!$A$3,"",IF(AND(K230="",L230=""),"",IF($K230="","Vmin "&amp;ROUND($L230,0)&amp;" m³/h","Vmaks "&amp;ROUND($K230,0)&amp;IF($L230=""," m³/h",", Vmin "&amp;ROUND($L230,0)&amp;" m³/h"))))</f>
        <v/>
      </c>
      <c r="S230" s="78" t="str">
        <f>IF('1. Prosjekteringsverktøy'!B233=Utelukk!$A$3,"",IF(Q230&lt;&gt;"",IF($P230="","","Artikkelnr: "&amp;$P230&amp;"     Spjeld dim "&amp;$O230),IF($P230="","","Artikkelnr: "&amp;$P230&amp;"     Spjeld dim Ø"&amp;$O230)))</f>
        <v/>
      </c>
    </row>
    <row r="231" spans="1:19" ht="15.6" hidden="1" x14ac:dyDescent="0.3">
      <c r="A231" s="87"/>
      <c r="B231" s="93"/>
      <c r="C231" s="156" t="str">
        <f>IF('1. Prosjekteringsverktøy'!B234=Utelukk!$A$3,"",IF('1. Prosjekteringsverktøy'!$C234="","",'1. Prosjekteringsverktøy'!$C234))</f>
        <v/>
      </c>
      <c r="D231" s="78" t="str">
        <f>IF('1. Prosjekteringsverktøy'!B234=Utelukk!$A$3,"",IF('1. Prosjekteringsverktøy'!$D234="","",'1. Prosjekteringsverktøy'!$D234))</f>
        <v/>
      </c>
      <c r="E231" s="78" t="str">
        <f>IF('1. Prosjekteringsverktøy'!B234=Utelukk!$A$3,"",IF(F231&lt;&gt;"",F231,IF(J231&lt;&gt;0,J231&amp;IF(I231&lt;&gt;0,", ","")&amp;I231&amp;IF(H231&lt;&gt;0,", adr. ","")&amp;H231,I231&amp;IF(H231&lt;&gt;0,", adr. ","")&amp;H231)))</f>
        <v/>
      </c>
      <c r="F231" s="83"/>
      <c r="G231" s="83"/>
      <c r="H231" s="99"/>
      <c r="I231" s="100"/>
      <c r="J231" s="100"/>
      <c r="K231" s="98" t="str">
        <f>IF('1. Prosjekteringsverktøy'!$E233="","",'1. Prosjekteringsverktøy'!$E233)</f>
        <v/>
      </c>
      <c r="L231" s="79" t="str">
        <f>IFERROR(IF('1. Prosjekteringsverktøy'!$K234&lt;&gt;"",'1. Prosjekteringsverktøy'!$K234,'1. Prosjekteringsverktøy'!$J234),"Feil med Vmin")</f>
        <v/>
      </c>
      <c r="M231" s="101" t="str">
        <f>IF(OR($K231="",$O231="",O231="Bruk rektangulært"),"",($K231/(VLOOKUP($O231,'Dim, min og maks'!$A$2:$E$54,2,FALSE))))</f>
        <v/>
      </c>
      <c r="N231" s="101" t="str">
        <f>IF(OR($L231="",$O231=""),"",($L231/(VLOOKUP($O231,'Dim, min og maks'!$A$2:$E$54,2,FALSE))))</f>
        <v/>
      </c>
      <c r="O231" s="102" t="str">
        <f>IF('1. Prosjekteringsverktøy'!$F233="","",'1. Prosjekteringsverktøy'!$F233)</f>
        <v/>
      </c>
      <c r="P231" s="78" t="str">
        <f>IFERROR(IF($Q231&lt;&gt;0,$Q231,IF(OR($J231="",$O231=""),"",IF($J231=Motortype!$A$2,VLOOKUP($O231,Artikler!$B$1:$C$10,2,FALSE),IF($J231=Motortype!$A$3,VLOOKUP($O231,Artikler!$B$11:$C$19,2,FALSE),IF($J231=Motortype!$A$5,VLOOKUP($O231,Artikler!$B$20:$C$28,2,FALSE),IF($J231=Motortype!$A$4,VLOOKUP($O231,Artikler!$B$29:$C$37,2,FALSE),IF($J231=Motortype!$A$9,VLOOKUP($O231,Artikler!$B$38:$C$46,2,FALSE),IF($J231=Motortype!$A$8,VLOOKUP($O231,Artikler!$B$47:$C$55,2,FALSE),IF($J231=Motortype!$A$7,VLOOKUP($O231,Artikler!$B$56:$C$64,2,FALSE),IF($J231=Motortype!$A$6,VLOOKUP($O231,Artikler!$B$65:$C$73,2,FALSE),IF($J231=Motortype!$A$10,VLOOKUP($O231,Artikler!$B$74:$C$82,2,FALSE),IF($J231=Motortype!$A$11,VLOOKUP($O231,Artikler!$B$83:$C$91,2,FALSE),IF($J231=Motortype!$A$14,VLOOKUP($O231,Artikler!$B$92:$C$100,2,FALSE),IF($J231=Motortype!$A$13,VLOOKUP($O231,Artikler!$B$101:$C$109,2,FALSE),IF($J231=Motortype!$A$15,VLOOKUP($O231,Artikler!$B$110:$C$117,2,FALSE),IF($J231=Motortype!$A$12,VLOOKUP($O231,Artikler!$B$118:$C$126,2,FALSE),IF($J231=Motortype!$A$16,VLOOKUP('3. Bestillingsskjema'!$O231,Artikler!$B$127:$D$134,2,FALSE),"Feil motortype"))))))))))))))))),"Overstyr art.nr")</f>
        <v/>
      </c>
      <c r="Q231" s="100"/>
      <c r="R231" s="78" t="str">
        <f>IF('1. Prosjekteringsverktøy'!B234=Utelukk!$A$3,"",IF(AND(K231="",L231=""),"",IF($K231="","Vmin "&amp;ROUND($L231,0)&amp;" m³/h","Vmaks "&amp;ROUND($K231,0)&amp;IF($L231=""," m³/h",", Vmin "&amp;ROUND($L231,0)&amp;" m³/h"))))</f>
        <v/>
      </c>
      <c r="S231" s="78" t="str">
        <f>IF('1. Prosjekteringsverktøy'!B234=Utelukk!$A$3,"",IF(Q231&lt;&gt;"",IF($P231="","","Artikkelnr: "&amp;$P231&amp;"     Spjeld dim "&amp;$O231),IF($P231="","","Artikkelnr: "&amp;$P231&amp;"     Spjeld dim Ø"&amp;$O231)))</f>
        <v/>
      </c>
    </row>
    <row r="232" spans="1:19" ht="15.6" hidden="1" x14ac:dyDescent="0.3">
      <c r="A232" s="87"/>
      <c r="B232" s="93"/>
      <c r="C232" s="156" t="str">
        <f>IF('1. Prosjekteringsverktøy'!B235=Utelukk!$A$3,"",IF('1. Prosjekteringsverktøy'!$C235="","",'1. Prosjekteringsverktøy'!$C235))</f>
        <v/>
      </c>
      <c r="D232" s="78" t="str">
        <f>IF('1. Prosjekteringsverktøy'!B235=Utelukk!$A$3,"",IF('1. Prosjekteringsverktøy'!$D235="","",'1. Prosjekteringsverktøy'!$D235))</f>
        <v/>
      </c>
      <c r="E232" s="78" t="str">
        <f>IF('1. Prosjekteringsverktøy'!B235=Utelukk!$A$3,"",IF(F232&lt;&gt;"",F232,IF(J232&lt;&gt;0,J232&amp;IF(I232&lt;&gt;0,", ","")&amp;I232&amp;IF(H232&lt;&gt;0,", adr. ","")&amp;H232,I232&amp;IF(H232&lt;&gt;0,", adr. ","")&amp;H232)))</f>
        <v/>
      </c>
      <c r="F232" s="83"/>
      <c r="G232" s="83"/>
      <c r="H232" s="99"/>
      <c r="I232" s="100"/>
      <c r="J232" s="100"/>
      <c r="K232" s="98" t="str">
        <f>IF('1. Prosjekteringsverktøy'!$E234="","",'1. Prosjekteringsverktøy'!$E234)</f>
        <v/>
      </c>
      <c r="L232" s="79" t="str">
        <f>IFERROR(IF('1. Prosjekteringsverktøy'!$K235&lt;&gt;"",'1. Prosjekteringsverktøy'!$K235,'1. Prosjekteringsverktøy'!$J235),"Feil med Vmin")</f>
        <v/>
      </c>
      <c r="M232" s="101" t="str">
        <f>IF(OR($K232="",$O232="",O232="Bruk rektangulært"),"",($K232/(VLOOKUP($O232,'Dim, min og maks'!$A$2:$E$54,2,FALSE))))</f>
        <v/>
      </c>
      <c r="N232" s="101" t="str">
        <f>IF(OR($L232="",$O232=""),"",($L232/(VLOOKUP($O232,'Dim, min og maks'!$A$2:$E$54,2,FALSE))))</f>
        <v/>
      </c>
      <c r="O232" s="102" t="str">
        <f>IF('1. Prosjekteringsverktøy'!$F234="","",'1. Prosjekteringsverktøy'!$F234)</f>
        <v/>
      </c>
      <c r="P232" s="78" t="str">
        <f>IFERROR(IF($Q232&lt;&gt;0,$Q232,IF(OR($J232="",$O232=""),"",IF($J232=Motortype!$A$2,VLOOKUP($O232,Artikler!$B$1:$C$10,2,FALSE),IF($J232=Motortype!$A$3,VLOOKUP($O232,Artikler!$B$11:$C$19,2,FALSE),IF($J232=Motortype!$A$5,VLOOKUP($O232,Artikler!$B$20:$C$28,2,FALSE),IF($J232=Motortype!$A$4,VLOOKUP($O232,Artikler!$B$29:$C$37,2,FALSE),IF($J232=Motortype!$A$9,VLOOKUP($O232,Artikler!$B$38:$C$46,2,FALSE),IF($J232=Motortype!$A$8,VLOOKUP($O232,Artikler!$B$47:$C$55,2,FALSE),IF($J232=Motortype!$A$7,VLOOKUP($O232,Artikler!$B$56:$C$64,2,FALSE),IF($J232=Motortype!$A$6,VLOOKUP($O232,Artikler!$B$65:$C$73,2,FALSE),IF($J232=Motortype!$A$10,VLOOKUP($O232,Artikler!$B$74:$C$82,2,FALSE),IF($J232=Motortype!$A$11,VLOOKUP($O232,Artikler!$B$83:$C$91,2,FALSE),IF($J232=Motortype!$A$14,VLOOKUP($O232,Artikler!$B$92:$C$100,2,FALSE),IF($J232=Motortype!$A$13,VLOOKUP($O232,Artikler!$B$101:$C$109,2,FALSE),IF($J232=Motortype!$A$15,VLOOKUP($O232,Artikler!$B$110:$C$117,2,FALSE),IF($J232=Motortype!$A$12,VLOOKUP($O232,Artikler!$B$118:$C$126,2,FALSE),IF($J232=Motortype!$A$16,VLOOKUP('3. Bestillingsskjema'!$O232,Artikler!$B$127:$D$134,2,FALSE),"Feil motortype"))))))))))))))))),"Overstyr art.nr")</f>
        <v/>
      </c>
      <c r="Q232" s="100"/>
      <c r="R232" s="78" t="str">
        <f>IF('1. Prosjekteringsverktøy'!B235=Utelukk!$A$3,"",IF(AND(K232="",L232=""),"",IF($K232="","Vmin "&amp;ROUND($L232,0)&amp;" m³/h","Vmaks "&amp;ROUND($K232,0)&amp;IF($L232=""," m³/h",", Vmin "&amp;ROUND($L232,0)&amp;" m³/h"))))</f>
        <v/>
      </c>
      <c r="S232" s="78" t="str">
        <f>IF('1. Prosjekteringsverktøy'!B235=Utelukk!$A$3,"",IF(Q232&lt;&gt;"",IF($P232="","","Artikkelnr: "&amp;$P232&amp;"     Spjeld dim "&amp;$O232),IF($P232="","","Artikkelnr: "&amp;$P232&amp;"     Spjeld dim Ø"&amp;$O232)))</f>
        <v/>
      </c>
    </row>
    <row r="233" spans="1:19" ht="15.6" hidden="1" x14ac:dyDescent="0.3">
      <c r="A233" s="87"/>
      <c r="B233" s="93"/>
      <c r="C233" s="156" t="str">
        <f>IF('1. Prosjekteringsverktøy'!B236=Utelukk!$A$3,"",IF('1. Prosjekteringsverktøy'!$C236="","",'1. Prosjekteringsverktøy'!$C236))</f>
        <v/>
      </c>
      <c r="D233" s="78" t="str">
        <f>IF('1. Prosjekteringsverktøy'!B236=Utelukk!$A$3,"",IF('1. Prosjekteringsverktøy'!$D236="","",'1. Prosjekteringsverktøy'!$D236))</f>
        <v/>
      </c>
      <c r="E233" s="78" t="str">
        <f>IF('1. Prosjekteringsverktøy'!B236=Utelukk!$A$3,"",IF(F233&lt;&gt;"",F233,IF(J233&lt;&gt;0,J233&amp;IF(I233&lt;&gt;0,", ","")&amp;I233&amp;IF(H233&lt;&gt;0,", adr. ","")&amp;H233,I233&amp;IF(H233&lt;&gt;0,", adr. ","")&amp;H233)))</f>
        <v/>
      </c>
      <c r="F233" s="83"/>
      <c r="G233" s="83"/>
      <c r="H233" s="99"/>
      <c r="I233" s="100"/>
      <c r="J233" s="100"/>
      <c r="K233" s="98" t="str">
        <f>IF('1. Prosjekteringsverktøy'!$E235="","",'1. Prosjekteringsverktøy'!$E235)</f>
        <v/>
      </c>
      <c r="L233" s="79" t="str">
        <f>IFERROR(IF('1. Prosjekteringsverktøy'!$K236&lt;&gt;"",'1. Prosjekteringsverktøy'!$K236,'1. Prosjekteringsverktøy'!$J236),"Feil med Vmin")</f>
        <v/>
      </c>
      <c r="M233" s="101" t="str">
        <f>IF(OR($K233="",$O233="",O233="Bruk rektangulært"),"",($K233/(VLOOKUP($O233,'Dim, min og maks'!$A$2:$E$54,2,FALSE))))</f>
        <v/>
      </c>
      <c r="N233" s="101" t="str">
        <f>IF(OR($L233="",$O233=""),"",($L233/(VLOOKUP($O233,'Dim, min og maks'!$A$2:$E$54,2,FALSE))))</f>
        <v/>
      </c>
      <c r="O233" s="102" t="str">
        <f>IF('1. Prosjekteringsverktøy'!$F235="","",'1. Prosjekteringsverktøy'!$F235)</f>
        <v/>
      </c>
      <c r="P233" s="78" t="str">
        <f>IFERROR(IF($Q233&lt;&gt;0,$Q233,IF(OR($J233="",$O233=""),"",IF($J233=Motortype!$A$2,VLOOKUP($O233,Artikler!$B$1:$C$10,2,FALSE),IF($J233=Motortype!$A$3,VLOOKUP($O233,Artikler!$B$11:$C$19,2,FALSE),IF($J233=Motortype!$A$5,VLOOKUP($O233,Artikler!$B$20:$C$28,2,FALSE),IF($J233=Motortype!$A$4,VLOOKUP($O233,Artikler!$B$29:$C$37,2,FALSE),IF($J233=Motortype!$A$9,VLOOKUP($O233,Artikler!$B$38:$C$46,2,FALSE),IF($J233=Motortype!$A$8,VLOOKUP($O233,Artikler!$B$47:$C$55,2,FALSE),IF($J233=Motortype!$A$7,VLOOKUP($O233,Artikler!$B$56:$C$64,2,FALSE),IF($J233=Motortype!$A$6,VLOOKUP($O233,Artikler!$B$65:$C$73,2,FALSE),IF($J233=Motortype!$A$10,VLOOKUP($O233,Artikler!$B$74:$C$82,2,FALSE),IF($J233=Motortype!$A$11,VLOOKUP($O233,Artikler!$B$83:$C$91,2,FALSE),IF($J233=Motortype!$A$14,VLOOKUP($O233,Artikler!$B$92:$C$100,2,FALSE),IF($J233=Motortype!$A$13,VLOOKUP($O233,Artikler!$B$101:$C$109,2,FALSE),IF($J233=Motortype!$A$15,VLOOKUP($O233,Artikler!$B$110:$C$117,2,FALSE),IF($J233=Motortype!$A$12,VLOOKUP($O233,Artikler!$B$118:$C$126,2,FALSE),IF($J233=Motortype!$A$16,VLOOKUP('3. Bestillingsskjema'!$O233,Artikler!$B$127:$D$134,2,FALSE),"Feil motortype"))))))))))))))))),"Overstyr art.nr")</f>
        <v/>
      </c>
      <c r="Q233" s="100"/>
      <c r="R233" s="78" t="str">
        <f>IF('1. Prosjekteringsverktøy'!B236=Utelukk!$A$3,"",IF(AND(K233="",L233=""),"",IF($K233="","Vmin "&amp;ROUND($L233,0)&amp;" m³/h","Vmaks "&amp;ROUND($K233,0)&amp;IF($L233=""," m³/h",", Vmin "&amp;ROUND($L233,0)&amp;" m³/h"))))</f>
        <v/>
      </c>
      <c r="S233" s="78" t="str">
        <f>IF('1. Prosjekteringsverktøy'!B236=Utelukk!$A$3,"",IF(Q233&lt;&gt;"",IF($P233="","","Artikkelnr: "&amp;$P233&amp;"     Spjeld dim "&amp;$O233),IF($P233="","","Artikkelnr: "&amp;$P233&amp;"     Spjeld dim Ø"&amp;$O233)))</f>
        <v/>
      </c>
    </row>
    <row r="234" spans="1:19" ht="15.6" hidden="1" x14ac:dyDescent="0.3">
      <c r="A234" s="87"/>
      <c r="B234" s="93"/>
      <c r="C234" s="156" t="str">
        <f>IF('1. Prosjekteringsverktøy'!B237=Utelukk!$A$3,"",IF('1. Prosjekteringsverktøy'!$C237="","",'1. Prosjekteringsverktøy'!$C237))</f>
        <v/>
      </c>
      <c r="D234" s="78" t="str">
        <f>IF('1. Prosjekteringsverktøy'!B237=Utelukk!$A$3,"",IF('1. Prosjekteringsverktøy'!$D237="","",'1. Prosjekteringsverktøy'!$D237))</f>
        <v/>
      </c>
      <c r="E234" s="78" t="str">
        <f>IF('1. Prosjekteringsverktøy'!B237=Utelukk!$A$3,"",IF(F234&lt;&gt;"",F234,IF(J234&lt;&gt;0,J234&amp;IF(I234&lt;&gt;0,", ","")&amp;I234&amp;IF(H234&lt;&gt;0,", adr. ","")&amp;H234,I234&amp;IF(H234&lt;&gt;0,", adr. ","")&amp;H234)))</f>
        <v/>
      </c>
      <c r="F234" s="83"/>
      <c r="G234" s="83"/>
      <c r="H234" s="99"/>
      <c r="I234" s="100"/>
      <c r="J234" s="100"/>
      <c r="K234" s="98" t="str">
        <f>IF('1. Prosjekteringsverktøy'!$E236="","",'1. Prosjekteringsverktøy'!$E236)</f>
        <v/>
      </c>
      <c r="L234" s="79" t="str">
        <f>IFERROR(IF('1. Prosjekteringsverktøy'!$K237&lt;&gt;"",'1. Prosjekteringsverktøy'!$K237,'1. Prosjekteringsverktøy'!$J237),"Feil med Vmin")</f>
        <v/>
      </c>
      <c r="M234" s="101" t="str">
        <f>IF(OR($K234="",$O234="",O234="Bruk rektangulært"),"",($K234/(VLOOKUP($O234,'Dim, min og maks'!$A$2:$E$54,2,FALSE))))</f>
        <v/>
      </c>
      <c r="N234" s="101" t="str">
        <f>IF(OR($L234="",$O234=""),"",($L234/(VLOOKUP($O234,'Dim, min og maks'!$A$2:$E$54,2,FALSE))))</f>
        <v/>
      </c>
      <c r="O234" s="102" t="str">
        <f>IF('1. Prosjekteringsverktøy'!$F236="","",'1. Prosjekteringsverktøy'!$F236)</f>
        <v/>
      </c>
      <c r="P234" s="78" t="str">
        <f>IFERROR(IF($Q234&lt;&gt;0,$Q234,IF(OR($J234="",$O234=""),"",IF($J234=Motortype!$A$2,VLOOKUP($O234,Artikler!$B$1:$C$10,2,FALSE),IF($J234=Motortype!$A$3,VLOOKUP($O234,Artikler!$B$11:$C$19,2,FALSE),IF($J234=Motortype!$A$5,VLOOKUP($O234,Artikler!$B$20:$C$28,2,FALSE),IF($J234=Motortype!$A$4,VLOOKUP($O234,Artikler!$B$29:$C$37,2,FALSE),IF($J234=Motortype!$A$9,VLOOKUP($O234,Artikler!$B$38:$C$46,2,FALSE),IF($J234=Motortype!$A$8,VLOOKUP($O234,Artikler!$B$47:$C$55,2,FALSE),IF($J234=Motortype!$A$7,VLOOKUP($O234,Artikler!$B$56:$C$64,2,FALSE),IF($J234=Motortype!$A$6,VLOOKUP($O234,Artikler!$B$65:$C$73,2,FALSE),IF($J234=Motortype!$A$10,VLOOKUP($O234,Artikler!$B$74:$C$82,2,FALSE),IF($J234=Motortype!$A$11,VLOOKUP($O234,Artikler!$B$83:$C$91,2,FALSE),IF($J234=Motortype!$A$14,VLOOKUP($O234,Artikler!$B$92:$C$100,2,FALSE),IF($J234=Motortype!$A$13,VLOOKUP($O234,Artikler!$B$101:$C$109,2,FALSE),IF($J234=Motortype!$A$15,VLOOKUP($O234,Artikler!$B$110:$C$117,2,FALSE),IF($J234=Motortype!$A$12,VLOOKUP($O234,Artikler!$B$118:$C$126,2,FALSE),IF($J234=Motortype!$A$16,VLOOKUP('3. Bestillingsskjema'!$O234,Artikler!$B$127:$D$134,2,FALSE),"Feil motortype"))))))))))))))))),"Overstyr art.nr")</f>
        <v/>
      </c>
      <c r="Q234" s="100"/>
      <c r="R234" s="78" t="str">
        <f>IF('1. Prosjekteringsverktøy'!B237=Utelukk!$A$3,"",IF(AND(K234="",L234=""),"",IF($K234="","Vmin "&amp;ROUND($L234,0)&amp;" m³/h","Vmaks "&amp;ROUND($K234,0)&amp;IF($L234=""," m³/h",", Vmin "&amp;ROUND($L234,0)&amp;" m³/h"))))</f>
        <v/>
      </c>
      <c r="S234" s="78" t="str">
        <f>IF('1. Prosjekteringsverktøy'!B237=Utelukk!$A$3,"",IF(Q234&lt;&gt;"",IF($P234="","","Artikkelnr: "&amp;$P234&amp;"     Spjeld dim "&amp;$O234),IF($P234="","","Artikkelnr: "&amp;$P234&amp;"     Spjeld dim Ø"&amp;$O234)))</f>
        <v/>
      </c>
    </row>
    <row r="235" spans="1:19" ht="15.6" hidden="1" x14ac:dyDescent="0.3">
      <c r="A235" s="87"/>
      <c r="B235" s="93"/>
      <c r="C235" s="156" t="str">
        <f>IF('1. Prosjekteringsverktøy'!B238=Utelukk!$A$3,"",IF('1. Prosjekteringsverktøy'!$C238="","",'1. Prosjekteringsverktøy'!$C238))</f>
        <v/>
      </c>
      <c r="D235" s="78" t="str">
        <f>IF('1. Prosjekteringsverktøy'!B238=Utelukk!$A$3,"",IF('1. Prosjekteringsverktøy'!$D238="","",'1. Prosjekteringsverktøy'!$D238))</f>
        <v/>
      </c>
      <c r="E235" s="78" t="str">
        <f>IF('1. Prosjekteringsverktøy'!B238=Utelukk!$A$3,"",IF(F235&lt;&gt;"",F235,IF(J235&lt;&gt;0,J235&amp;IF(I235&lt;&gt;0,", ","")&amp;I235&amp;IF(H235&lt;&gt;0,", adr. ","")&amp;H235,I235&amp;IF(H235&lt;&gt;0,", adr. ","")&amp;H235)))</f>
        <v/>
      </c>
      <c r="F235" s="83"/>
      <c r="G235" s="83"/>
      <c r="H235" s="99"/>
      <c r="I235" s="100"/>
      <c r="J235" s="100"/>
      <c r="K235" s="98" t="str">
        <f>IF('1. Prosjekteringsverktøy'!$E237="","",'1. Prosjekteringsverktøy'!$E237)</f>
        <v/>
      </c>
      <c r="L235" s="79" t="str">
        <f>IFERROR(IF('1. Prosjekteringsverktøy'!$K238&lt;&gt;"",'1. Prosjekteringsverktøy'!$K238,'1. Prosjekteringsverktøy'!$J238),"Feil med Vmin")</f>
        <v/>
      </c>
      <c r="M235" s="101" t="str">
        <f>IF(OR($K235="",$O235="",O235="Bruk rektangulært"),"",($K235/(VLOOKUP($O235,'Dim, min og maks'!$A$2:$E$54,2,FALSE))))</f>
        <v/>
      </c>
      <c r="N235" s="101" t="str">
        <f>IF(OR($L235="",$O235=""),"",($L235/(VLOOKUP($O235,'Dim, min og maks'!$A$2:$E$54,2,FALSE))))</f>
        <v/>
      </c>
      <c r="O235" s="102" t="str">
        <f>IF('1. Prosjekteringsverktøy'!$F237="","",'1. Prosjekteringsverktøy'!$F237)</f>
        <v/>
      </c>
      <c r="P235" s="78" t="str">
        <f>IFERROR(IF($Q235&lt;&gt;0,$Q235,IF(OR($J235="",$O235=""),"",IF($J235=Motortype!$A$2,VLOOKUP($O235,Artikler!$B$1:$C$10,2,FALSE),IF($J235=Motortype!$A$3,VLOOKUP($O235,Artikler!$B$11:$C$19,2,FALSE),IF($J235=Motortype!$A$5,VLOOKUP($O235,Artikler!$B$20:$C$28,2,FALSE),IF($J235=Motortype!$A$4,VLOOKUP($O235,Artikler!$B$29:$C$37,2,FALSE),IF($J235=Motortype!$A$9,VLOOKUP($O235,Artikler!$B$38:$C$46,2,FALSE),IF($J235=Motortype!$A$8,VLOOKUP($O235,Artikler!$B$47:$C$55,2,FALSE),IF($J235=Motortype!$A$7,VLOOKUP($O235,Artikler!$B$56:$C$64,2,FALSE),IF($J235=Motortype!$A$6,VLOOKUP($O235,Artikler!$B$65:$C$73,2,FALSE),IF($J235=Motortype!$A$10,VLOOKUP($O235,Artikler!$B$74:$C$82,2,FALSE),IF($J235=Motortype!$A$11,VLOOKUP($O235,Artikler!$B$83:$C$91,2,FALSE),IF($J235=Motortype!$A$14,VLOOKUP($O235,Artikler!$B$92:$C$100,2,FALSE),IF($J235=Motortype!$A$13,VLOOKUP($O235,Artikler!$B$101:$C$109,2,FALSE),IF($J235=Motortype!$A$15,VLOOKUP($O235,Artikler!$B$110:$C$117,2,FALSE),IF($J235=Motortype!$A$12,VLOOKUP($O235,Artikler!$B$118:$C$126,2,FALSE),IF($J235=Motortype!$A$16,VLOOKUP('3. Bestillingsskjema'!$O235,Artikler!$B$127:$D$134,2,FALSE),"Feil motortype"))))))))))))))))),"Overstyr art.nr")</f>
        <v/>
      </c>
      <c r="Q235" s="100"/>
      <c r="R235" s="78" t="str">
        <f>IF('1. Prosjekteringsverktøy'!B238=Utelukk!$A$3,"",IF(AND(K235="",L235=""),"",IF($K235="","Vmin "&amp;ROUND($L235,0)&amp;" m³/h","Vmaks "&amp;ROUND($K235,0)&amp;IF($L235=""," m³/h",", Vmin "&amp;ROUND($L235,0)&amp;" m³/h"))))</f>
        <v/>
      </c>
      <c r="S235" s="78" t="str">
        <f>IF('1. Prosjekteringsverktøy'!B238=Utelukk!$A$3,"",IF(Q235&lt;&gt;"",IF($P235="","","Artikkelnr: "&amp;$P235&amp;"     Spjeld dim "&amp;$O235),IF($P235="","","Artikkelnr: "&amp;$P235&amp;"     Spjeld dim Ø"&amp;$O235)))</f>
        <v/>
      </c>
    </row>
    <row r="236" spans="1:19" ht="15.6" hidden="1" x14ac:dyDescent="0.3">
      <c r="A236" s="87"/>
      <c r="B236" s="93"/>
      <c r="C236" s="156" t="str">
        <f>IF('1. Prosjekteringsverktøy'!B239=Utelukk!$A$3,"",IF('1. Prosjekteringsverktøy'!$C239="","",'1. Prosjekteringsverktøy'!$C239))</f>
        <v/>
      </c>
      <c r="D236" s="78" t="str">
        <f>IF('1. Prosjekteringsverktøy'!B239=Utelukk!$A$3,"",IF('1. Prosjekteringsverktøy'!$D239="","",'1. Prosjekteringsverktøy'!$D239))</f>
        <v/>
      </c>
      <c r="E236" s="78" t="str">
        <f>IF('1. Prosjekteringsverktøy'!B239=Utelukk!$A$3,"",IF(F236&lt;&gt;"",F236,IF(J236&lt;&gt;0,J236&amp;IF(I236&lt;&gt;0,", ","")&amp;I236&amp;IF(H236&lt;&gt;0,", adr. ","")&amp;H236,I236&amp;IF(H236&lt;&gt;0,", adr. ","")&amp;H236)))</f>
        <v/>
      </c>
      <c r="F236" s="83"/>
      <c r="G236" s="83"/>
      <c r="H236" s="99"/>
      <c r="I236" s="100"/>
      <c r="J236" s="100"/>
      <c r="K236" s="98" t="str">
        <f>IF('1. Prosjekteringsverktøy'!$E238="","",'1. Prosjekteringsverktøy'!$E238)</f>
        <v/>
      </c>
      <c r="L236" s="79" t="str">
        <f>IFERROR(IF('1. Prosjekteringsverktøy'!$K239&lt;&gt;"",'1. Prosjekteringsverktøy'!$K239,'1. Prosjekteringsverktøy'!$J239),"Feil med Vmin")</f>
        <v/>
      </c>
      <c r="M236" s="101" t="str">
        <f>IF(OR($K236="",$O236="",O236="Bruk rektangulært"),"",($K236/(VLOOKUP($O236,'Dim, min og maks'!$A$2:$E$54,2,FALSE))))</f>
        <v/>
      </c>
      <c r="N236" s="101" t="str">
        <f>IF(OR($L236="",$O236=""),"",($L236/(VLOOKUP($O236,'Dim, min og maks'!$A$2:$E$54,2,FALSE))))</f>
        <v/>
      </c>
      <c r="O236" s="102" t="str">
        <f>IF('1. Prosjekteringsverktøy'!$F238="","",'1. Prosjekteringsverktøy'!$F238)</f>
        <v/>
      </c>
      <c r="P236" s="78" t="str">
        <f>IFERROR(IF($Q236&lt;&gt;0,$Q236,IF(OR($J236="",$O236=""),"",IF($J236=Motortype!$A$2,VLOOKUP($O236,Artikler!$B$1:$C$10,2,FALSE),IF($J236=Motortype!$A$3,VLOOKUP($O236,Artikler!$B$11:$C$19,2,FALSE),IF($J236=Motortype!$A$5,VLOOKUP($O236,Artikler!$B$20:$C$28,2,FALSE),IF($J236=Motortype!$A$4,VLOOKUP($O236,Artikler!$B$29:$C$37,2,FALSE),IF($J236=Motortype!$A$9,VLOOKUP($O236,Artikler!$B$38:$C$46,2,FALSE),IF($J236=Motortype!$A$8,VLOOKUP($O236,Artikler!$B$47:$C$55,2,FALSE),IF($J236=Motortype!$A$7,VLOOKUP($O236,Artikler!$B$56:$C$64,2,FALSE),IF($J236=Motortype!$A$6,VLOOKUP($O236,Artikler!$B$65:$C$73,2,FALSE),IF($J236=Motortype!$A$10,VLOOKUP($O236,Artikler!$B$74:$C$82,2,FALSE),IF($J236=Motortype!$A$11,VLOOKUP($O236,Artikler!$B$83:$C$91,2,FALSE),IF($J236=Motortype!$A$14,VLOOKUP($O236,Artikler!$B$92:$C$100,2,FALSE),IF($J236=Motortype!$A$13,VLOOKUP($O236,Artikler!$B$101:$C$109,2,FALSE),IF($J236=Motortype!$A$15,VLOOKUP($O236,Artikler!$B$110:$C$117,2,FALSE),IF($J236=Motortype!$A$12,VLOOKUP($O236,Artikler!$B$118:$C$126,2,FALSE),IF($J236=Motortype!$A$16,VLOOKUP('3. Bestillingsskjema'!$O236,Artikler!$B$127:$D$134,2,FALSE),"Feil motortype"))))))))))))))))),"Overstyr art.nr")</f>
        <v/>
      </c>
      <c r="Q236" s="100"/>
      <c r="R236" s="78" t="str">
        <f>IF('1. Prosjekteringsverktøy'!B239=Utelukk!$A$3,"",IF(AND(K236="",L236=""),"",IF($K236="","Vmin "&amp;ROUND($L236,0)&amp;" m³/h","Vmaks "&amp;ROUND($K236,0)&amp;IF($L236=""," m³/h",", Vmin "&amp;ROUND($L236,0)&amp;" m³/h"))))</f>
        <v/>
      </c>
      <c r="S236" s="78" t="str">
        <f>IF('1. Prosjekteringsverktøy'!B239=Utelukk!$A$3,"",IF(Q236&lt;&gt;"",IF($P236="","","Artikkelnr: "&amp;$P236&amp;"     Spjeld dim "&amp;$O236),IF($P236="","","Artikkelnr: "&amp;$P236&amp;"     Spjeld dim Ø"&amp;$O236)))</f>
        <v/>
      </c>
    </row>
    <row r="237" spans="1:19" ht="15.6" hidden="1" x14ac:dyDescent="0.3">
      <c r="A237" s="87"/>
      <c r="B237" s="93"/>
      <c r="C237" s="156" t="str">
        <f>IF('1. Prosjekteringsverktøy'!B240=Utelukk!$A$3,"",IF('1. Prosjekteringsverktøy'!$C240="","",'1. Prosjekteringsverktøy'!$C240))</f>
        <v/>
      </c>
      <c r="D237" s="78" t="str">
        <f>IF('1. Prosjekteringsverktøy'!B240=Utelukk!$A$3,"",IF('1. Prosjekteringsverktøy'!$D240="","",'1. Prosjekteringsverktøy'!$D240))</f>
        <v/>
      </c>
      <c r="E237" s="78" t="str">
        <f>IF('1. Prosjekteringsverktøy'!B240=Utelukk!$A$3,"",IF(F237&lt;&gt;"",F237,IF(J237&lt;&gt;0,J237&amp;IF(I237&lt;&gt;0,", ","")&amp;I237&amp;IF(H237&lt;&gt;0,", adr. ","")&amp;H237,I237&amp;IF(H237&lt;&gt;0,", adr. ","")&amp;H237)))</f>
        <v/>
      </c>
      <c r="F237" s="83"/>
      <c r="G237" s="83"/>
      <c r="H237" s="99"/>
      <c r="I237" s="100"/>
      <c r="J237" s="100"/>
      <c r="K237" s="98" t="str">
        <f>IF('1. Prosjekteringsverktøy'!$E239="","",'1. Prosjekteringsverktøy'!$E239)</f>
        <v/>
      </c>
      <c r="L237" s="79" t="str">
        <f>IFERROR(IF('1. Prosjekteringsverktøy'!$K240&lt;&gt;"",'1. Prosjekteringsverktøy'!$K240,'1. Prosjekteringsverktøy'!$J240),"Feil med Vmin")</f>
        <v/>
      </c>
      <c r="M237" s="101" t="str">
        <f>IF(OR($K237="",$O237="",O237="Bruk rektangulært"),"",($K237/(VLOOKUP($O237,'Dim, min og maks'!$A$2:$E$54,2,FALSE))))</f>
        <v/>
      </c>
      <c r="N237" s="101" t="str">
        <f>IF(OR($L237="",$O237=""),"",($L237/(VLOOKUP($O237,'Dim, min og maks'!$A$2:$E$54,2,FALSE))))</f>
        <v/>
      </c>
      <c r="O237" s="102" t="str">
        <f>IF('1. Prosjekteringsverktøy'!$F239="","",'1. Prosjekteringsverktøy'!$F239)</f>
        <v/>
      </c>
      <c r="P237" s="78" t="str">
        <f>IFERROR(IF($Q237&lt;&gt;0,$Q237,IF(OR($J237="",$O237=""),"",IF($J237=Motortype!$A$2,VLOOKUP($O237,Artikler!$B$1:$C$10,2,FALSE),IF($J237=Motortype!$A$3,VLOOKUP($O237,Artikler!$B$11:$C$19,2,FALSE),IF($J237=Motortype!$A$5,VLOOKUP($O237,Artikler!$B$20:$C$28,2,FALSE),IF($J237=Motortype!$A$4,VLOOKUP($O237,Artikler!$B$29:$C$37,2,FALSE),IF($J237=Motortype!$A$9,VLOOKUP($O237,Artikler!$B$38:$C$46,2,FALSE),IF($J237=Motortype!$A$8,VLOOKUP($O237,Artikler!$B$47:$C$55,2,FALSE),IF($J237=Motortype!$A$7,VLOOKUP($O237,Artikler!$B$56:$C$64,2,FALSE),IF($J237=Motortype!$A$6,VLOOKUP($O237,Artikler!$B$65:$C$73,2,FALSE),IF($J237=Motortype!$A$10,VLOOKUP($O237,Artikler!$B$74:$C$82,2,FALSE),IF($J237=Motortype!$A$11,VLOOKUP($O237,Artikler!$B$83:$C$91,2,FALSE),IF($J237=Motortype!$A$14,VLOOKUP($O237,Artikler!$B$92:$C$100,2,FALSE),IF($J237=Motortype!$A$13,VLOOKUP($O237,Artikler!$B$101:$C$109,2,FALSE),IF($J237=Motortype!$A$15,VLOOKUP($O237,Artikler!$B$110:$C$117,2,FALSE),IF($J237=Motortype!$A$12,VLOOKUP($O237,Artikler!$B$118:$C$126,2,FALSE),IF($J237=Motortype!$A$16,VLOOKUP('3. Bestillingsskjema'!$O237,Artikler!$B$127:$D$134,2,FALSE),"Feil motortype"))))))))))))))))),"Overstyr art.nr")</f>
        <v/>
      </c>
      <c r="Q237" s="100"/>
      <c r="R237" s="78" t="str">
        <f>IF('1. Prosjekteringsverktøy'!B240=Utelukk!$A$3,"",IF(AND(K237="",L237=""),"",IF($K237="","Vmin "&amp;ROUND($L237,0)&amp;" m³/h","Vmaks "&amp;ROUND($K237,0)&amp;IF($L237=""," m³/h",", Vmin "&amp;ROUND($L237,0)&amp;" m³/h"))))</f>
        <v/>
      </c>
      <c r="S237" s="78" t="str">
        <f>IF('1. Prosjekteringsverktøy'!B240=Utelukk!$A$3,"",IF(Q237&lt;&gt;"",IF($P237="","","Artikkelnr: "&amp;$P237&amp;"     Spjeld dim "&amp;$O237),IF($P237="","","Artikkelnr: "&amp;$P237&amp;"     Spjeld dim Ø"&amp;$O237)))</f>
        <v/>
      </c>
    </row>
    <row r="238" spans="1:19" ht="15.6" hidden="1" x14ac:dyDescent="0.3">
      <c r="A238" s="87"/>
      <c r="B238" s="93"/>
      <c r="C238" s="156" t="str">
        <f>IF('1. Prosjekteringsverktøy'!B241=Utelukk!$A$3,"",IF('1. Prosjekteringsverktøy'!$C241="","",'1. Prosjekteringsverktøy'!$C241))</f>
        <v/>
      </c>
      <c r="D238" s="78" t="str">
        <f>IF('1. Prosjekteringsverktøy'!B241=Utelukk!$A$3,"",IF('1. Prosjekteringsverktøy'!$D241="","",'1. Prosjekteringsverktøy'!$D241))</f>
        <v/>
      </c>
      <c r="E238" s="78" t="str">
        <f>IF('1. Prosjekteringsverktøy'!B241=Utelukk!$A$3,"",IF(F238&lt;&gt;"",F238,IF(J238&lt;&gt;0,J238&amp;IF(I238&lt;&gt;0,", ","")&amp;I238&amp;IF(H238&lt;&gt;0,", adr. ","")&amp;H238,I238&amp;IF(H238&lt;&gt;0,", adr. ","")&amp;H238)))</f>
        <v/>
      </c>
      <c r="F238" s="83"/>
      <c r="G238" s="83"/>
      <c r="H238" s="99"/>
      <c r="I238" s="100"/>
      <c r="J238" s="100"/>
      <c r="K238" s="98" t="str">
        <f>IF('1. Prosjekteringsverktøy'!$E240="","",'1. Prosjekteringsverktøy'!$E240)</f>
        <v/>
      </c>
      <c r="L238" s="79" t="str">
        <f>IFERROR(IF('1. Prosjekteringsverktøy'!$K241&lt;&gt;"",'1. Prosjekteringsverktøy'!$K241,'1. Prosjekteringsverktøy'!$J241),"Feil med Vmin")</f>
        <v/>
      </c>
      <c r="M238" s="101" t="str">
        <f>IF(OR($K238="",$O238="",O238="Bruk rektangulært"),"",($K238/(VLOOKUP($O238,'Dim, min og maks'!$A$2:$E$54,2,FALSE))))</f>
        <v/>
      </c>
      <c r="N238" s="101" t="str">
        <f>IF(OR($L238="",$O238=""),"",($L238/(VLOOKUP($O238,'Dim, min og maks'!$A$2:$E$54,2,FALSE))))</f>
        <v/>
      </c>
      <c r="O238" s="102" t="str">
        <f>IF('1. Prosjekteringsverktøy'!$F240="","",'1. Prosjekteringsverktøy'!$F240)</f>
        <v/>
      </c>
      <c r="P238" s="78" t="str">
        <f>IFERROR(IF($Q238&lt;&gt;0,$Q238,IF(OR($J238="",$O238=""),"",IF($J238=Motortype!$A$2,VLOOKUP($O238,Artikler!$B$1:$C$10,2,FALSE),IF($J238=Motortype!$A$3,VLOOKUP($O238,Artikler!$B$11:$C$19,2,FALSE),IF($J238=Motortype!$A$5,VLOOKUP($O238,Artikler!$B$20:$C$28,2,FALSE),IF($J238=Motortype!$A$4,VLOOKUP($O238,Artikler!$B$29:$C$37,2,FALSE),IF($J238=Motortype!$A$9,VLOOKUP($O238,Artikler!$B$38:$C$46,2,FALSE),IF($J238=Motortype!$A$8,VLOOKUP($O238,Artikler!$B$47:$C$55,2,FALSE),IF($J238=Motortype!$A$7,VLOOKUP($O238,Artikler!$B$56:$C$64,2,FALSE),IF($J238=Motortype!$A$6,VLOOKUP($O238,Artikler!$B$65:$C$73,2,FALSE),IF($J238=Motortype!$A$10,VLOOKUP($O238,Artikler!$B$74:$C$82,2,FALSE),IF($J238=Motortype!$A$11,VLOOKUP($O238,Artikler!$B$83:$C$91,2,FALSE),IF($J238=Motortype!$A$14,VLOOKUP($O238,Artikler!$B$92:$C$100,2,FALSE),IF($J238=Motortype!$A$13,VLOOKUP($O238,Artikler!$B$101:$C$109,2,FALSE),IF($J238=Motortype!$A$15,VLOOKUP($O238,Artikler!$B$110:$C$117,2,FALSE),IF($J238=Motortype!$A$12,VLOOKUP($O238,Artikler!$B$118:$C$126,2,FALSE),IF($J238=Motortype!$A$16,VLOOKUP('3. Bestillingsskjema'!$O238,Artikler!$B$127:$D$134,2,FALSE),"Feil motortype"))))))))))))))))),"Overstyr art.nr")</f>
        <v/>
      </c>
      <c r="Q238" s="100"/>
      <c r="R238" s="78" t="str">
        <f>IF('1. Prosjekteringsverktøy'!B241=Utelukk!$A$3,"",IF(AND(K238="",L238=""),"",IF($K238="","Vmin "&amp;ROUND($L238,0)&amp;" m³/h","Vmaks "&amp;ROUND($K238,0)&amp;IF($L238=""," m³/h",", Vmin "&amp;ROUND($L238,0)&amp;" m³/h"))))</f>
        <v/>
      </c>
      <c r="S238" s="78" t="str">
        <f>IF('1. Prosjekteringsverktøy'!B241=Utelukk!$A$3,"",IF(Q238&lt;&gt;"",IF($P238="","","Artikkelnr: "&amp;$P238&amp;"     Spjeld dim "&amp;$O238),IF($P238="","","Artikkelnr: "&amp;$P238&amp;"     Spjeld dim Ø"&amp;$O238)))</f>
        <v/>
      </c>
    </row>
    <row r="239" spans="1:19" ht="15.6" hidden="1" x14ac:dyDescent="0.3">
      <c r="A239" s="87"/>
      <c r="B239" s="93"/>
      <c r="C239" s="156" t="str">
        <f>IF('1. Prosjekteringsverktøy'!B242=Utelukk!$A$3,"",IF('1. Prosjekteringsverktøy'!$C242="","",'1. Prosjekteringsverktøy'!$C242))</f>
        <v/>
      </c>
      <c r="D239" s="78" t="str">
        <f>IF('1. Prosjekteringsverktøy'!B242=Utelukk!$A$3,"",IF('1. Prosjekteringsverktøy'!$D242="","",'1. Prosjekteringsverktøy'!$D242))</f>
        <v/>
      </c>
      <c r="E239" s="78" t="str">
        <f>IF('1. Prosjekteringsverktøy'!B242=Utelukk!$A$3,"",IF(F239&lt;&gt;"",F239,IF(J239&lt;&gt;0,J239&amp;IF(I239&lt;&gt;0,", ","")&amp;I239&amp;IF(H239&lt;&gt;0,", adr. ","")&amp;H239,I239&amp;IF(H239&lt;&gt;0,", adr. ","")&amp;H239)))</f>
        <v/>
      </c>
      <c r="F239" s="83"/>
      <c r="G239" s="83"/>
      <c r="H239" s="99"/>
      <c r="I239" s="100"/>
      <c r="J239" s="100"/>
      <c r="K239" s="98" t="str">
        <f>IF('1. Prosjekteringsverktøy'!$E241="","",'1. Prosjekteringsverktøy'!$E241)</f>
        <v/>
      </c>
      <c r="L239" s="79" t="str">
        <f>IFERROR(IF('1. Prosjekteringsverktøy'!$K242&lt;&gt;"",'1. Prosjekteringsverktøy'!$K242,'1. Prosjekteringsverktøy'!$J242),"Feil med Vmin")</f>
        <v/>
      </c>
      <c r="M239" s="101" t="str">
        <f>IF(OR($K239="",$O239="",O239="Bruk rektangulært"),"",($K239/(VLOOKUP($O239,'Dim, min og maks'!$A$2:$E$54,2,FALSE))))</f>
        <v/>
      </c>
      <c r="N239" s="101" t="str">
        <f>IF(OR($L239="",$O239=""),"",($L239/(VLOOKUP($O239,'Dim, min og maks'!$A$2:$E$54,2,FALSE))))</f>
        <v/>
      </c>
      <c r="O239" s="102" t="str">
        <f>IF('1. Prosjekteringsverktøy'!$F241="","",'1. Prosjekteringsverktøy'!$F241)</f>
        <v/>
      </c>
      <c r="P239" s="78" t="str">
        <f>IFERROR(IF($Q239&lt;&gt;0,$Q239,IF(OR($J239="",$O239=""),"",IF($J239=Motortype!$A$2,VLOOKUP($O239,Artikler!$B$1:$C$10,2,FALSE),IF($J239=Motortype!$A$3,VLOOKUP($O239,Artikler!$B$11:$C$19,2,FALSE),IF($J239=Motortype!$A$5,VLOOKUP($O239,Artikler!$B$20:$C$28,2,FALSE),IF($J239=Motortype!$A$4,VLOOKUP($O239,Artikler!$B$29:$C$37,2,FALSE),IF($J239=Motortype!$A$9,VLOOKUP($O239,Artikler!$B$38:$C$46,2,FALSE),IF($J239=Motortype!$A$8,VLOOKUP($O239,Artikler!$B$47:$C$55,2,FALSE),IF($J239=Motortype!$A$7,VLOOKUP($O239,Artikler!$B$56:$C$64,2,FALSE),IF($J239=Motortype!$A$6,VLOOKUP($O239,Artikler!$B$65:$C$73,2,FALSE),IF($J239=Motortype!$A$10,VLOOKUP($O239,Artikler!$B$74:$C$82,2,FALSE),IF($J239=Motortype!$A$11,VLOOKUP($O239,Artikler!$B$83:$C$91,2,FALSE),IF($J239=Motortype!$A$14,VLOOKUP($O239,Artikler!$B$92:$C$100,2,FALSE),IF($J239=Motortype!$A$13,VLOOKUP($O239,Artikler!$B$101:$C$109,2,FALSE),IF($J239=Motortype!$A$15,VLOOKUP($O239,Artikler!$B$110:$C$117,2,FALSE),IF($J239=Motortype!$A$12,VLOOKUP($O239,Artikler!$B$118:$C$126,2,FALSE),IF($J239=Motortype!$A$16,VLOOKUP('3. Bestillingsskjema'!$O239,Artikler!$B$127:$D$134,2,FALSE),"Feil motortype"))))))))))))))))),"Overstyr art.nr")</f>
        <v/>
      </c>
      <c r="Q239" s="100"/>
      <c r="R239" s="78" t="str">
        <f>IF('1. Prosjekteringsverktøy'!B242=Utelukk!$A$3,"",IF(AND(K239="",L239=""),"",IF($K239="","Vmin "&amp;ROUND($L239,0)&amp;" m³/h","Vmaks "&amp;ROUND($K239,0)&amp;IF($L239=""," m³/h",", Vmin "&amp;ROUND($L239,0)&amp;" m³/h"))))</f>
        <v/>
      </c>
      <c r="S239" s="78" t="str">
        <f>IF('1. Prosjekteringsverktøy'!B242=Utelukk!$A$3,"",IF(Q239&lt;&gt;"",IF($P239="","","Artikkelnr: "&amp;$P239&amp;"     Spjeld dim "&amp;$O239),IF($P239="","","Artikkelnr: "&amp;$P239&amp;"     Spjeld dim Ø"&amp;$O239)))</f>
        <v/>
      </c>
    </row>
    <row r="240" spans="1:19" ht="15.6" hidden="1" x14ac:dyDescent="0.3">
      <c r="A240" s="87"/>
      <c r="B240" s="93"/>
      <c r="C240" s="156" t="str">
        <f>IF('1. Prosjekteringsverktøy'!B243=Utelukk!$A$3,"",IF('1. Prosjekteringsverktøy'!$C243="","",'1. Prosjekteringsverktøy'!$C243))</f>
        <v/>
      </c>
      <c r="D240" s="78" t="str">
        <f>IF('1. Prosjekteringsverktøy'!B243=Utelukk!$A$3,"",IF('1. Prosjekteringsverktøy'!$D243="","",'1. Prosjekteringsverktøy'!$D243))</f>
        <v/>
      </c>
      <c r="E240" s="78" t="str">
        <f>IF('1. Prosjekteringsverktøy'!B243=Utelukk!$A$3,"",IF(F240&lt;&gt;"",F240,IF(J240&lt;&gt;0,J240&amp;IF(I240&lt;&gt;0,", ","")&amp;I240&amp;IF(H240&lt;&gt;0,", adr. ","")&amp;H240,I240&amp;IF(H240&lt;&gt;0,", adr. ","")&amp;H240)))</f>
        <v/>
      </c>
      <c r="F240" s="83"/>
      <c r="G240" s="83"/>
      <c r="H240" s="99"/>
      <c r="I240" s="100"/>
      <c r="J240" s="100"/>
      <c r="K240" s="98" t="str">
        <f>IF('1. Prosjekteringsverktøy'!$E242="","",'1. Prosjekteringsverktøy'!$E242)</f>
        <v/>
      </c>
      <c r="L240" s="79" t="str">
        <f>IFERROR(IF('1. Prosjekteringsverktøy'!$K243&lt;&gt;"",'1. Prosjekteringsverktøy'!$K243,'1. Prosjekteringsverktøy'!$J243),"Feil med Vmin")</f>
        <v/>
      </c>
      <c r="M240" s="101" t="str">
        <f>IF(OR($K240="",$O240="",O240="Bruk rektangulært"),"",($K240/(VLOOKUP($O240,'Dim, min og maks'!$A$2:$E$54,2,FALSE))))</f>
        <v/>
      </c>
      <c r="N240" s="101" t="str">
        <f>IF(OR($L240="",$O240=""),"",($L240/(VLOOKUP($O240,'Dim, min og maks'!$A$2:$E$54,2,FALSE))))</f>
        <v/>
      </c>
      <c r="O240" s="102" t="str">
        <f>IF('1. Prosjekteringsverktøy'!$F242="","",'1. Prosjekteringsverktøy'!$F242)</f>
        <v/>
      </c>
      <c r="P240" s="78" t="str">
        <f>IFERROR(IF($Q240&lt;&gt;0,$Q240,IF(OR($J240="",$O240=""),"",IF($J240=Motortype!$A$2,VLOOKUP($O240,Artikler!$B$1:$C$10,2,FALSE),IF($J240=Motortype!$A$3,VLOOKUP($O240,Artikler!$B$11:$C$19,2,FALSE),IF($J240=Motortype!$A$5,VLOOKUP($O240,Artikler!$B$20:$C$28,2,FALSE),IF($J240=Motortype!$A$4,VLOOKUP($O240,Artikler!$B$29:$C$37,2,FALSE),IF($J240=Motortype!$A$9,VLOOKUP($O240,Artikler!$B$38:$C$46,2,FALSE),IF($J240=Motortype!$A$8,VLOOKUP($O240,Artikler!$B$47:$C$55,2,FALSE),IF($J240=Motortype!$A$7,VLOOKUP($O240,Artikler!$B$56:$C$64,2,FALSE),IF($J240=Motortype!$A$6,VLOOKUP($O240,Artikler!$B$65:$C$73,2,FALSE),IF($J240=Motortype!$A$10,VLOOKUP($O240,Artikler!$B$74:$C$82,2,FALSE),IF($J240=Motortype!$A$11,VLOOKUP($O240,Artikler!$B$83:$C$91,2,FALSE),IF($J240=Motortype!$A$14,VLOOKUP($O240,Artikler!$B$92:$C$100,2,FALSE),IF($J240=Motortype!$A$13,VLOOKUP($O240,Artikler!$B$101:$C$109,2,FALSE),IF($J240=Motortype!$A$15,VLOOKUP($O240,Artikler!$B$110:$C$117,2,FALSE),IF($J240=Motortype!$A$12,VLOOKUP($O240,Artikler!$B$118:$C$126,2,FALSE),IF($J240=Motortype!$A$16,VLOOKUP('3. Bestillingsskjema'!$O240,Artikler!$B$127:$D$134,2,FALSE),"Feil motortype"))))))))))))))))),"Overstyr art.nr")</f>
        <v/>
      </c>
      <c r="Q240" s="100"/>
      <c r="R240" s="78" t="str">
        <f>IF('1. Prosjekteringsverktøy'!B243=Utelukk!$A$3,"",IF(AND(K240="",L240=""),"",IF($K240="","Vmin "&amp;ROUND($L240,0)&amp;" m³/h","Vmaks "&amp;ROUND($K240,0)&amp;IF($L240=""," m³/h",", Vmin "&amp;ROUND($L240,0)&amp;" m³/h"))))</f>
        <v/>
      </c>
      <c r="S240" s="78" t="str">
        <f>IF('1. Prosjekteringsverktøy'!B243=Utelukk!$A$3,"",IF(Q240&lt;&gt;"",IF($P240="","","Artikkelnr: "&amp;$P240&amp;"     Spjeld dim "&amp;$O240),IF($P240="","","Artikkelnr: "&amp;$P240&amp;"     Spjeld dim Ø"&amp;$O240)))</f>
        <v/>
      </c>
    </row>
    <row r="241" spans="1:19" ht="15.6" hidden="1" x14ac:dyDescent="0.3">
      <c r="A241" s="87"/>
      <c r="B241" s="93"/>
      <c r="C241" s="156" t="str">
        <f>IF('1. Prosjekteringsverktøy'!B244=Utelukk!$A$3,"",IF('1. Prosjekteringsverktøy'!$C244="","",'1. Prosjekteringsverktøy'!$C244))</f>
        <v/>
      </c>
      <c r="D241" s="78" t="str">
        <f>IF('1. Prosjekteringsverktøy'!B244=Utelukk!$A$3,"",IF('1. Prosjekteringsverktøy'!$D244="","",'1. Prosjekteringsverktøy'!$D244))</f>
        <v/>
      </c>
      <c r="E241" s="78" t="str">
        <f>IF('1. Prosjekteringsverktøy'!B244=Utelukk!$A$3,"",IF(F241&lt;&gt;"",F241,IF(J241&lt;&gt;0,J241&amp;IF(I241&lt;&gt;0,", ","")&amp;I241&amp;IF(H241&lt;&gt;0,", adr. ","")&amp;H241,I241&amp;IF(H241&lt;&gt;0,", adr. ","")&amp;H241)))</f>
        <v/>
      </c>
      <c r="F241" s="83"/>
      <c r="G241" s="83"/>
      <c r="H241" s="99"/>
      <c r="I241" s="100"/>
      <c r="J241" s="100"/>
      <c r="K241" s="98" t="str">
        <f>IF('1. Prosjekteringsverktøy'!$E243="","",'1. Prosjekteringsverktøy'!$E243)</f>
        <v/>
      </c>
      <c r="L241" s="79" t="str">
        <f>IFERROR(IF('1. Prosjekteringsverktøy'!$K244&lt;&gt;"",'1. Prosjekteringsverktøy'!$K244,'1. Prosjekteringsverktøy'!$J244),"Feil med Vmin")</f>
        <v/>
      </c>
      <c r="M241" s="101" t="str">
        <f>IF(OR($K241="",$O241="",O241="Bruk rektangulært"),"",($K241/(VLOOKUP($O241,'Dim, min og maks'!$A$2:$E$54,2,FALSE))))</f>
        <v/>
      </c>
      <c r="N241" s="101" t="str">
        <f>IF(OR($L241="",$O241=""),"",($L241/(VLOOKUP($O241,'Dim, min og maks'!$A$2:$E$54,2,FALSE))))</f>
        <v/>
      </c>
      <c r="O241" s="102" t="str">
        <f>IF('1. Prosjekteringsverktøy'!$F243="","",'1. Prosjekteringsverktøy'!$F243)</f>
        <v/>
      </c>
      <c r="P241" s="78" t="str">
        <f>IFERROR(IF($Q241&lt;&gt;0,$Q241,IF(OR($J241="",$O241=""),"",IF($J241=Motortype!$A$2,VLOOKUP($O241,Artikler!$B$1:$C$10,2,FALSE),IF($J241=Motortype!$A$3,VLOOKUP($O241,Artikler!$B$11:$C$19,2,FALSE),IF($J241=Motortype!$A$5,VLOOKUP($O241,Artikler!$B$20:$C$28,2,FALSE),IF($J241=Motortype!$A$4,VLOOKUP($O241,Artikler!$B$29:$C$37,2,FALSE),IF($J241=Motortype!$A$9,VLOOKUP($O241,Artikler!$B$38:$C$46,2,FALSE),IF($J241=Motortype!$A$8,VLOOKUP($O241,Artikler!$B$47:$C$55,2,FALSE),IF($J241=Motortype!$A$7,VLOOKUP($O241,Artikler!$B$56:$C$64,2,FALSE),IF($J241=Motortype!$A$6,VLOOKUP($O241,Artikler!$B$65:$C$73,2,FALSE),IF($J241=Motortype!$A$10,VLOOKUP($O241,Artikler!$B$74:$C$82,2,FALSE),IF($J241=Motortype!$A$11,VLOOKUP($O241,Artikler!$B$83:$C$91,2,FALSE),IF($J241=Motortype!$A$14,VLOOKUP($O241,Artikler!$B$92:$C$100,2,FALSE),IF($J241=Motortype!$A$13,VLOOKUP($O241,Artikler!$B$101:$C$109,2,FALSE),IF($J241=Motortype!$A$15,VLOOKUP($O241,Artikler!$B$110:$C$117,2,FALSE),IF($J241=Motortype!$A$12,VLOOKUP($O241,Artikler!$B$118:$C$126,2,FALSE),IF($J241=Motortype!$A$16,VLOOKUP('3. Bestillingsskjema'!$O241,Artikler!$B$127:$D$134,2,FALSE),"Feil motortype"))))))))))))))))),"Overstyr art.nr")</f>
        <v/>
      </c>
      <c r="Q241" s="100"/>
      <c r="R241" s="78" t="str">
        <f>IF('1. Prosjekteringsverktøy'!B244=Utelukk!$A$3,"",IF(AND(K241="",L241=""),"",IF($K241="","Vmin "&amp;ROUND($L241,0)&amp;" m³/h","Vmaks "&amp;ROUND($K241,0)&amp;IF($L241=""," m³/h",", Vmin "&amp;ROUND($L241,0)&amp;" m³/h"))))</f>
        <v/>
      </c>
      <c r="S241" s="78" t="str">
        <f>IF('1. Prosjekteringsverktøy'!B244=Utelukk!$A$3,"",IF(Q241&lt;&gt;"",IF($P241="","","Artikkelnr: "&amp;$P241&amp;"     Spjeld dim "&amp;$O241),IF($P241="","","Artikkelnr: "&amp;$P241&amp;"     Spjeld dim Ø"&amp;$O241)))</f>
        <v/>
      </c>
    </row>
    <row r="242" spans="1:19" ht="15.6" hidden="1" x14ac:dyDescent="0.3">
      <c r="A242" s="87"/>
      <c r="B242" s="93"/>
      <c r="C242" s="156" t="str">
        <f>IF('1. Prosjekteringsverktøy'!B245=Utelukk!$A$3,"",IF('1. Prosjekteringsverktøy'!$C245="","",'1. Prosjekteringsverktøy'!$C245))</f>
        <v/>
      </c>
      <c r="D242" s="78" t="str">
        <f>IF('1. Prosjekteringsverktøy'!B245=Utelukk!$A$3,"",IF('1. Prosjekteringsverktøy'!$D245="","",'1. Prosjekteringsverktøy'!$D245))</f>
        <v/>
      </c>
      <c r="E242" s="78" t="str">
        <f>IF('1. Prosjekteringsverktøy'!B245=Utelukk!$A$3,"",IF(F242&lt;&gt;"",F242,IF(J242&lt;&gt;0,J242&amp;IF(I242&lt;&gt;0,", ","")&amp;I242&amp;IF(H242&lt;&gt;0,", adr. ","")&amp;H242,I242&amp;IF(H242&lt;&gt;0,", adr. ","")&amp;H242)))</f>
        <v/>
      </c>
      <c r="F242" s="83"/>
      <c r="G242" s="83"/>
      <c r="H242" s="99"/>
      <c r="I242" s="100"/>
      <c r="J242" s="100"/>
      <c r="K242" s="98" t="str">
        <f>IF('1. Prosjekteringsverktøy'!$E244="","",'1. Prosjekteringsverktøy'!$E244)</f>
        <v/>
      </c>
      <c r="L242" s="79" t="str">
        <f>IFERROR(IF('1. Prosjekteringsverktøy'!$K245&lt;&gt;"",'1. Prosjekteringsverktøy'!$K245,'1. Prosjekteringsverktøy'!$J245),"Feil med Vmin")</f>
        <v/>
      </c>
      <c r="M242" s="101" t="str">
        <f>IF(OR($K242="",$O242="",O242="Bruk rektangulært"),"",($K242/(VLOOKUP($O242,'Dim, min og maks'!$A$2:$E$54,2,FALSE))))</f>
        <v/>
      </c>
      <c r="N242" s="101" t="str">
        <f>IF(OR($L242="",$O242=""),"",($L242/(VLOOKUP($O242,'Dim, min og maks'!$A$2:$E$54,2,FALSE))))</f>
        <v/>
      </c>
      <c r="O242" s="102" t="str">
        <f>IF('1. Prosjekteringsverktøy'!$F244="","",'1. Prosjekteringsverktøy'!$F244)</f>
        <v/>
      </c>
      <c r="P242" s="78" t="str">
        <f>IFERROR(IF($Q242&lt;&gt;0,$Q242,IF(OR($J242="",$O242=""),"",IF($J242=Motortype!$A$2,VLOOKUP($O242,Artikler!$B$1:$C$10,2,FALSE),IF($J242=Motortype!$A$3,VLOOKUP($O242,Artikler!$B$11:$C$19,2,FALSE),IF($J242=Motortype!$A$5,VLOOKUP($O242,Artikler!$B$20:$C$28,2,FALSE),IF($J242=Motortype!$A$4,VLOOKUP($O242,Artikler!$B$29:$C$37,2,FALSE),IF($J242=Motortype!$A$9,VLOOKUP($O242,Artikler!$B$38:$C$46,2,FALSE),IF($J242=Motortype!$A$8,VLOOKUP($O242,Artikler!$B$47:$C$55,2,FALSE),IF($J242=Motortype!$A$7,VLOOKUP($O242,Artikler!$B$56:$C$64,2,FALSE),IF($J242=Motortype!$A$6,VLOOKUP($O242,Artikler!$B$65:$C$73,2,FALSE),IF($J242=Motortype!$A$10,VLOOKUP($O242,Artikler!$B$74:$C$82,2,FALSE),IF($J242=Motortype!$A$11,VLOOKUP($O242,Artikler!$B$83:$C$91,2,FALSE),IF($J242=Motortype!$A$14,VLOOKUP($O242,Artikler!$B$92:$C$100,2,FALSE),IF($J242=Motortype!$A$13,VLOOKUP($O242,Artikler!$B$101:$C$109,2,FALSE),IF($J242=Motortype!$A$15,VLOOKUP($O242,Artikler!$B$110:$C$117,2,FALSE),IF($J242=Motortype!$A$12,VLOOKUP($O242,Artikler!$B$118:$C$126,2,FALSE),IF($J242=Motortype!$A$16,VLOOKUP('3. Bestillingsskjema'!$O242,Artikler!$B$127:$D$134,2,FALSE),"Feil motortype"))))))))))))))))),"Overstyr art.nr")</f>
        <v/>
      </c>
      <c r="Q242" s="100"/>
      <c r="R242" s="78" t="str">
        <f>IF('1. Prosjekteringsverktøy'!B245=Utelukk!$A$3,"",IF(AND(K242="",L242=""),"",IF($K242="","Vmin "&amp;ROUND($L242,0)&amp;" m³/h","Vmaks "&amp;ROUND($K242,0)&amp;IF($L242=""," m³/h",", Vmin "&amp;ROUND($L242,0)&amp;" m³/h"))))</f>
        <v/>
      </c>
      <c r="S242" s="78" t="str">
        <f>IF('1. Prosjekteringsverktøy'!B245=Utelukk!$A$3,"",IF(Q242&lt;&gt;"",IF($P242="","","Artikkelnr: "&amp;$P242&amp;"     Spjeld dim "&amp;$O242),IF($P242="","","Artikkelnr: "&amp;$P242&amp;"     Spjeld dim Ø"&amp;$O242)))</f>
        <v/>
      </c>
    </row>
    <row r="243" spans="1:19" ht="15.6" hidden="1" x14ac:dyDescent="0.3">
      <c r="A243" s="87"/>
      <c r="B243" s="93"/>
      <c r="C243" s="156" t="str">
        <f>IF('1. Prosjekteringsverktøy'!B246=Utelukk!$A$3,"",IF('1. Prosjekteringsverktøy'!$C246="","",'1. Prosjekteringsverktøy'!$C246))</f>
        <v/>
      </c>
      <c r="D243" s="78" t="str">
        <f>IF('1. Prosjekteringsverktøy'!B246=Utelukk!$A$3,"",IF('1. Prosjekteringsverktøy'!$D246="","",'1. Prosjekteringsverktøy'!$D246))</f>
        <v/>
      </c>
      <c r="E243" s="78" t="str">
        <f>IF('1. Prosjekteringsverktøy'!B246=Utelukk!$A$3,"",IF(F243&lt;&gt;"",F243,IF(J243&lt;&gt;0,J243&amp;IF(I243&lt;&gt;0,", ","")&amp;I243&amp;IF(H243&lt;&gt;0,", adr. ","")&amp;H243,I243&amp;IF(H243&lt;&gt;0,", adr. ","")&amp;H243)))</f>
        <v/>
      </c>
      <c r="F243" s="83"/>
      <c r="G243" s="83"/>
      <c r="H243" s="99"/>
      <c r="I243" s="100"/>
      <c r="J243" s="100"/>
      <c r="K243" s="98" t="str">
        <f>IF('1. Prosjekteringsverktøy'!$E245="","",'1. Prosjekteringsverktøy'!$E245)</f>
        <v/>
      </c>
      <c r="L243" s="79" t="str">
        <f>IFERROR(IF('1. Prosjekteringsverktøy'!$K246&lt;&gt;"",'1. Prosjekteringsverktøy'!$K246,'1. Prosjekteringsverktøy'!$J246),"Feil med Vmin")</f>
        <v/>
      </c>
      <c r="M243" s="101" t="str">
        <f>IF(OR($K243="",$O243="",O243="Bruk rektangulært"),"",($K243/(VLOOKUP($O243,'Dim, min og maks'!$A$2:$E$54,2,FALSE))))</f>
        <v/>
      </c>
      <c r="N243" s="101" t="str">
        <f>IF(OR($L243="",$O243=""),"",($L243/(VLOOKUP($O243,'Dim, min og maks'!$A$2:$E$54,2,FALSE))))</f>
        <v/>
      </c>
      <c r="O243" s="102" t="str">
        <f>IF('1. Prosjekteringsverktøy'!$F245="","",'1. Prosjekteringsverktøy'!$F245)</f>
        <v/>
      </c>
      <c r="P243" s="78" t="str">
        <f>IFERROR(IF($Q243&lt;&gt;0,$Q243,IF(OR($J243="",$O243=""),"",IF($J243=Motortype!$A$2,VLOOKUP($O243,Artikler!$B$1:$C$10,2,FALSE),IF($J243=Motortype!$A$3,VLOOKUP($O243,Artikler!$B$11:$C$19,2,FALSE),IF($J243=Motortype!$A$5,VLOOKUP($O243,Artikler!$B$20:$C$28,2,FALSE),IF($J243=Motortype!$A$4,VLOOKUP($O243,Artikler!$B$29:$C$37,2,FALSE),IF($J243=Motortype!$A$9,VLOOKUP($O243,Artikler!$B$38:$C$46,2,FALSE),IF($J243=Motortype!$A$8,VLOOKUP($O243,Artikler!$B$47:$C$55,2,FALSE),IF($J243=Motortype!$A$7,VLOOKUP($O243,Artikler!$B$56:$C$64,2,FALSE),IF($J243=Motortype!$A$6,VLOOKUP($O243,Artikler!$B$65:$C$73,2,FALSE),IF($J243=Motortype!$A$10,VLOOKUP($O243,Artikler!$B$74:$C$82,2,FALSE),IF($J243=Motortype!$A$11,VLOOKUP($O243,Artikler!$B$83:$C$91,2,FALSE),IF($J243=Motortype!$A$14,VLOOKUP($O243,Artikler!$B$92:$C$100,2,FALSE),IF($J243=Motortype!$A$13,VLOOKUP($O243,Artikler!$B$101:$C$109,2,FALSE),IF($J243=Motortype!$A$15,VLOOKUP($O243,Artikler!$B$110:$C$117,2,FALSE),IF($J243=Motortype!$A$12,VLOOKUP($O243,Artikler!$B$118:$C$126,2,FALSE),IF($J243=Motortype!$A$16,VLOOKUP('3. Bestillingsskjema'!$O243,Artikler!$B$127:$D$134,2,FALSE),"Feil motortype"))))))))))))))))),"Overstyr art.nr")</f>
        <v/>
      </c>
      <c r="Q243" s="100"/>
      <c r="R243" s="78" t="str">
        <f>IF('1. Prosjekteringsverktøy'!B246=Utelukk!$A$3,"",IF(AND(K243="",L243=""),"",IF($K243="","Vmin "&amp;ROUND($L243,0)&amp;" m³/h","Vmaks "&amp;ROUND($K243,0)&amp;IF($L243=""," m³/h",", Vmin "&amp;ROUND($L243,0)&amp;" m³/h"))))</f>
        <v/>
      </c>
      <c r="S243" s="78" t="str">
        <f>IF('1. Prosjekteringsverktøy'!B246=Utelukk!$A$3,"",IF(Q243&lt;&gt;"",IF($P243="","","Artikkelnr: "&amp;$P243&amp;"     Spjeld dim "&amp;$O243),IF($P243="","","Artikkelnr: "&amp;$P243&amp;"     Spjeld dim Ø"&amp;$O243)))</f>
        <v/>
      </c>
    </row>
    <row r="244" spans="1:19" ht="15.6" hidden="1" x14ac:dyDescent="0.3">
      <c r="A244" s="87"/>
      <c r="B244" s="93"/>
      <c r="C244" s="156" t="str">
        <f>IF('1. Prosjekteringsverktøy'!B247=Utelukk!$A$3,"",IF('1. Prosjekteringsverktøy'!$C247="","",'1. Prosjekteringsverktøy'!$C247))</f>
        <v/>
      </c>
      <c r="D244" s="78" t="str">
        <f>IF('1. Prosjekteringsverktøy'!B247=Utelukk!$A$3,"",IF('1. Prosjekteringsverktøy'!$D247="","",'1. Prosjekteringsverktøy'!$D247))</f>
        <v/>
      </c>
      <c r="E244" s="78" t="str">
        <f>IF('1. Prosjekteringsverktøy'!B247=Utelukk!$A$3,"",IF(F244&lt;&gt;"",F244,IF(J244&lt;&gt;0,J244&amp;IF(I244&lt;&gt;0,", ","")&amp;I244&amp;IF(H244&lt;&gt;0,", adr. ","")&amp;H244,I244&amp;IF(H244&lt;&gt;0,", adr. ","")&amp;H244)))</f>
        <v/>
      </c>
      <c r="F244" s="83"/>
      <c r="G244" s="83"/>
      <c r="H244" s="99"/>
      <c r="I244" s="100"/>
      <c r="J244" s="100"/>
      <c r="K244" s="98" t="str">
        <f>IF('1. Prosjekteringsverktøy'!$E246="","",'1. Prosjekteringsverktøy'!$E246)</f>
        <v/>
      </c>
      <c r="L244" s="79" t="str">
        <f>IFERROR(IF('1. Prosjekteringsverktøy'!$K247&lt;&gt;"",'1. Prosjekteringsverktøy'!$K247,'1. Prosjekteringsverktøy'!$J247),"Feil med Vmin")</f>
        <v/>
      </c>
      <c r="M244" s="101" t="str">
        <f>IF(OR($K244="",$O244="",O244="Bruk rektangulært"),"",($K244/(VLOOKUP($O244,'Dim, min og maks'!$A$2:$E$54,2,FALSE))))</f>
        <v/>
      </c>
      <c r="N244" s="101" t="str">
        <f>IF(OR($L244="",$O244=""),"",($L244/(VLOOKUP($O244,'Dim, min og maks'!$A$2:$E$54,2,FALSE))))</f>
        <v/>
      </c>
      <c r="O244" s="102" t="str">
        <f>IF('1. Prosjekteringsverktøy'!$F246="","",'1. Prosjekteringsverktøy'!$F246)</f>
        <v/>
      </c>
      <c r="P244" s="78" t="str">
        <f>IFERROR(IF($Q244&lt;&gt;0,$Q244,IF(OR($J244="",$O244=""),"",IF($J244=Motortype!$A$2,VLOOKUP($O244,Artikler!$B$1:$C$10,2,FALSE),IF($J244=Motortype!$A$3,VLOOKUP($O244,Artikler!$B$11:$C$19,2,FALSE),IF($J244=Motortype!$A$5,VLOOKUP($O244,Artikler!$B$20:$C$28,2,FALSE),IF($J244=Motortype!$A$4,VLOOKUP($O244,Artikler!$B$29:$C$37,2,FALSE),IF($J244=Motortype!$A$9,VLOOKUP($O244,Artikler!$B$38:$C$46,2,FALSE),IF($J244=Motortype!$A$8,VLOOKUP($O244,Artikler!$B$47:$C$55,2,FALSE),IF($J244=Motortype!$A$7,VLOOKUP($O244,Artikler!$B$56:$C$64,2,FALSE),IF($J244=Motortype!$A$6,VLOOKUP($O244,Artikler!$B$65:$C$73,2,FALSE),IF($J244=Motortype!$A$10,VLOOKUP($O244,Artikler!$B$74:$C$82,2,FALSE),IF($J244=Motortype!$A$11,VLOOKUP($O244,Artikler!$B$83:$C$91,2,FALSE),IF($J244=Motortype!$A$14,VLOOKUP($O244,Artikler!$B$92:$C$100,2,FALSE),IF($J244=Motortype!$A$13,VLOOKUP($O244,Artikler!$B$101:$C$109,2,FALSE),IF($J244=Motortype!$A$15,VLOOKUP($O244,Artikler!$B$110:$C$117,2,FALSE),IF($J244=Motortype!$A$12,VLOOKUP($O244,Artikler!$B$118:$C$126,2,FALSE),IF($J244=Motortype!$A$16,VLOOKUP('3. Bestillingsskjema'!$O244,Artikler!$B$127:$D$134,2,FALSE),"Feil motortype"))))))))))))))))),"Overstyr art.nr")</f>
        <v/>
      </c>
      <c r="Q244" s="100"/>
      <c r="R244" s="78" t="str">
        <f>IF('1. Prosjekteringsverktøy'!B247=Utelukk!$A$3,"",IF(AND(K244="",L244=""),"",IF($K244="","Vmin "&amp;ROUND($L244,0)&amp;" m³/h","Vmaks "&amp;ROUND($K244,0)&amp;IF($L244=""," m³/h",", Vmin "&amp;ROUND($L244,0)&amp;" m³/h"))))</f>
        <v/>
      </c>
      <c r="S244" s="78" t="str">
        <f>IF('1. Prosjekteringsverktøy'!B247=Utelukk!$A$3,"",IF(Q244&lt;&gt;"",IF($P244="","","Artikkelnr: "&amp;$P244&amp;"     Spjeld dim "&amp;$O244),IF($P244="","","Artikkelnr: "&amp;$P244&amp;"     Spjeld dim Ø"&amp;$O244)))</f>
        <v/>
      </c>
    </row>
    <row r="245" spans="1:19" ht="15.6" hidden="1" x14ac:dyDescent="0.3">
      <c r="A245" s="87"/>
      <c r="B245" s="93"/>
      <c r="C245" s="156" t="str">
        <f>IF('1. Prosjekteringsverktøy'!B248=Utelukk!$A$3,"",IF('1. Prosjekteringsverktøy'!$C248="","",'1. Prosjekteringsverktøy'!$C248))</f>
        <v/>
      </c>
      <c r="D245" s="78" t="str">
        <f>IF('1. Prosjekteringsverktøy'!B248=Utelukk!$A$3,"",IF('1. Prosjekteringsverktøy'!$D248="","",'1. Prosjekteringsverktøy'!$D248))</f>
        <v/>
      </c>
      <c r="E245" s="78" t="str">
        <f>IF('1. Prosjekteringsverktøy'!B248=Utelukk!$A$3,"",IF(F245&lt;&gt;"",F245,IF(J245&lt;&gt;0,J245&amp;IF(I245&lt;&gt;0,", ","")&amp;I245&amp;IF(H245&lt;&gt;0,", adr. ","")&amp;H245,I245&amp;IF(H245&lt;&gt;0,", adr. ","")&amp;H245)))</f>
        <v/>
      </c>
      <c r="F245" s="83"/>
      <c r="G245" s="83"/>
      <c r="H245" s="99"/>
      <c r="I245" s="100"/>
      <c r="J245" s="100"/>
      <c r="K245" s="98" t="str">
        <f>IF('1. Prosjekteringsverktøy'!$E247="","",'1. Prosjekteringsverktøy'!$E247)</f>
        <v/>
      </c>
      <c r="L245" s="79" t="str">
        <f>IFERROR(IF('1. Prosjekteringsverktøy'!$K248&lt;&gt;"",'1. Prosjekteringsverktøy'!$K248,'1. Prosjekteringsverktøy'!$J248),"Feil med Vmin")</f>
        <v/>
      </c>
      <c r="M245" s="101" t="str">
        <f>IF(OR($K245="",$O245="",O245="Bruk rektangulært"),"",($K245/(VLOOKUP($O245,'Dim, min og maks'!$A$2:$E$54,2,FALSE))))</f>
        <v/>
      </c>
      <c r="N245" s="101" t="str">
        <f>IF(OR($L245="",$O245=""),"",($L245/(VLOOKUP($O245,'Dim, min og maks'!$A$2:$E$54,2,FALSE))))</f>
        <v/>
      </c>
      <c r="O245" s="102" t="str">
        <f>IF('1. Prosjekteringsverktøy'!$F247="","",'1. Prosjekteringsverktøy'!$F247)</f>
        <v/>
      </c>
      <c r="P245" s="78" t="str">
        <f>IFERROR(IF($Q245&lt;&gt;0,$Q245,IF(OR($J245="",$O245=""),"",IF($J245=Motortype!$A$2,VLOOKUP($O245,Artikler!$B$1:$C$10,2,FALSE),IF($J245=Motortype!$A$3,VLOOKUP($O245,Artikler!$B$11:$C$19,2,FALSE),IF($J245=Motortype!$A$5,VLOOKUP($O245,Artikler!$B$20:$C$28,2,FALSE),IF($J245=Motortype!$A$4,VLOOKUP($O245,Artikler!$B$29:$C$37,2,FALSE),IF($J245=Motortype!$A$9,VLOOKUP($O245,Artikler!$B$38:$C$46,2,FALSE),IF($J245=Motortype!$A$8,VLOOKUP($O245,Artikler!$B$47:$C$55,2,FALSE),IF($J245=Motortype!$A$7,VLOOKUP($O245,Artikler!$B$56:$C$64,2,FALSE),IF($J245=Motortype!$A$6,VLOOKUP($O245,Artikler!$B$65:$C$73,2,FALSE),IF($J245=Motortype!$A$10,VLOOKUP($O245,Artikler!$B$74:$C$82,2,FALSE),IF($J245=Motortype!$A$11,VLOOKUP($O245,Artikler!$B$83:$C$91,2,FALSE),IF($J245=Motortype!$A$14,VLOOKUP($O245,Artikler!$B$92:$C$100,2,FALSE),IF($J245=Motortype!$A$13,VLOOKUP($O245,Artikler!$B$101:$C$109,2,FALSE),IF($J245=Motortype!$A$15,VLOOKUP($O245,Artikler!$B$110:$C$117,2,FALSE),IF($J245=Motortype!$A$12,VLOOKUP($O245,Artikler!$B$118:$C$126,2,FALSE),IF($J245=Motortype!$A$16,VLOOKUP('3. Bestillingsskjema'!$O245,Artikler!$B$127:$D$134,2,FALSE),"Feil motortype"))))))))))))))))),"Overstyr art.nr")</f>
        <v/>
      </c>
      <c r="Q245" s="100"/>
      <c r="R245" s="78" t="str">
        <f>IF('1. Prosjekteringsverktøy'!B248=Utelukk!$A$3,"",IF(AND(K245="",L245=""),"",IF($K245="","Vmin "&amp;ROUND($L245,0)&amp;" m³/h","Vmaks "&amp;ROUND($K245,0)&amp;IF($L245=""," m³/h",", Vmin "&amp;ROUND($L245,0)&amp;" m³/h"))))</f>
        <v/>
      </c>
      <c r="S245" s="78" t="str">
        <f>IF('1. Prosjekteringsverktøy'!B248=Utelukk!$A$3,"",IF(Q245&lt;&gt;"",IF($P245="","","Artikkelnr: "&amp;$P245&amp;"     Spjeld dim "&amp;$O245),IF($P245="","","Artikkelnr: "&amp;$P245&amp;"     Spjeld dim Ø"&amp;$O245)))</f>
        <v/>
      </c>
    </row>
    <row r="246" spans="1:19" ht="15.6" hidden="1" x14ac:dyDescent="0.3">
      <c r="A246" s="87"/>
      <c r="B246" s="93"/>
      <c r="C246" s="156" t="str">
        <f>IF('1. Prosjekteringsverktøy'!B249=Utelukk!$A$3,"",IF('1. Prosjekteringsverktøy'!$C249="","",'1. Prosjekteringsverktøy'!$C249))</f>
        <v/>
      </c>
      <c r="D246" s="78" t="str">
        <f>IF('1. Prosjekteringsverktøy'!B249=Utelukk!$A$3,"",IF('1. Prosjekteringsverktøy'!$D249="","",'1. Prosjekteringsverktøy'!$D249))</f>
        <v/>
      </c>
      <c r="E246" s="78" t="str">
        <f>IF('1. Prosjekteringsverktøy'!B249=Utelukk!$A$3,"",IF(F246&lt;&gt;"",F246,IF(J246&lt;&gt;0,J246&amp;IF(I246&lt;&gt;0,", ","")&amp;I246&amp;IF(H246&lt;&gt;0,", adr. ","")&amp;H246,I246&amp;IF(H246&lt;&gt;0,", adr. ","")&amp;H246)))</f>
        <v/>
      </c>
      <c r="F246" s="83"/>
      <c r="G246" s="83"/>
      <c r="H246" s="99"/>
      <c r="I246" s="100"/>
      <c r="J246" s="100"/>
      <c r="K246" s="98" t="str">
        <f>IF('1. Prosjekteringsverktøy'!$E248="","",'1. Prosjekteringsverktøy'!$E248)</f>
        <v/>
      </c>
      <c r="L246" s="79" t="str">
        <f>IFERROR(IF('1. Prosjekteringsverktøy'!$K249&lt;&gt;"",'1. Prosjekteringsverktøy'!$K249,'1. Prosjekteringsverktøy'!$J249),"Feil med Vmin")</f>
        <v/>
      </c>
      <c r="M246" s="101" t="str">
        <f>IF(OR($K246="",$O246="",O246="Bruk rektangulært"),"",($K246/(VLOOKUP($O246,'Dim, min og maks'!$A$2:$E$54,2,FALSE))))</f>
        <v/>
      </c>
      <c r="N246" s="101" t="str">
        <f>IF(OR($L246="",$O246=""),"",($L246/(VLOOKUP($O246,'Dim, min og maks'!$A$2:$E$54,2,FALSE))))</f>
        <v/>
      </c>
      <c r="O246" s="102" t="str">
        <f>IF('1. Prosjekteringsverktøy'!$F248="","",'1. Prosjekteringsverktøy'!$F248)</f>
        <v/>
      </c>
      <c r="P246" s="78" t="str">
        <f>IFERROR(IF($Q246&lt;&gt;0,$Q246,IF(OR($J246="",$O246=""),"",IF($J246=Motortype!$A$2,VLOOKUP($O246,Artikler!$B$1:$C$10,2,FALSE),IF($J246=Motortype!$A$3,VLOOKUP($O246,Artikler!$B$11:$C$19,2,FALSE),IF($J246=Motortype!$A$5,VLOOKUP($O246,Artikler!$B$20:$C$28,2,FALSE),IF($J246=Motortype!$A$4,VLOOKUP($O246,Artikler!$B$29:$C$37,2,FALSE),IF($J246=Motortype!$A$9,VLOOKUP($O246,Artikler!$B$38:$C$46,2,FALSE),IF($J246=Motortype!$A$8,VLOOKUP($O246,Artikler!$B$47:$C$55,2,FALSE),IF($J246=Motortype!$A$7,VLOOKUP($O246,Artikler!$B$56:$C$64,2,FALSE),IF($J246=Motortype!$A$6,VLOOKUP($O246,Artikler!$B$65:$C$73,2,FALSE),IF($J246=Motortype!$A$10,VLOOKUP($O246,Artikler!$B$74:$C$82,2,FALSE),IF($J246=Motortype!$A$11,VLOOKUP($O246,Artikler!$B$83:$C$91,2,FALSE),IF($J246=Motortype!$A$14,VLOOKUP($O246,Artikler!$B$92:$C$100,2,FALSE),IF($J246=Motortype!$A$13,VLOOKUP($O246,Artikler!$B$101:$C$109,2,FALSE),IF($J246=Motortype!$A$15,VLOOKUP($O246,Artikler!$B$110:$C$117,2,FALSE),IF($J246=Motortype!$A$12,VLOOKUP($O246,Artikler!$B$118:$C$126,2,FALSE),IF($J246=Motortype!$A$16,VLOOKUP('3. Bestillingsskjema'!$O246,Artikler!$B$127:$D$134,2,FALSE),"Feil motortype"))))))))))))))))),"Overstyr art.nr")</f>
        <v/>
      </c>
      <c r="Q246" s="100"/>
      <c r="R246" s="78" t="str">
        <f>IF('1. Prosjekteringsverktøy'!B249=Utelukk!$A$3,"",IF(AND(K246="",L246=""),"",IF($K246="","Vmin "&amp;ROUND($L246,0)&amp;" m³/h","Vmaks "&amp;ROUND($K246,0)&amp;IF($L246=""," m³/h",", Vmin "&amp;ROUND($L246,0)&amp;" m³/h"))))</f>
        <v/>
      </c>
      <c r="S246" s="78" t="str">
        <f>IF('1. Prosjekteringsverktøy'!B249=Utelukk!$A$3,"",IF(Q246&lt;&gt;"",IF($P246="","","Artikkelnr: "&amp;$P246&amp;"     Spjeld dim "&amp;$O246),IF($P246="","","Artikkelnr: "&amp;$P246&amp;"     Spjeld dim Ø"&amp;$O246)))</f>
        <v/>
      </c>
    </row>
    <row r="247" spans="1:19" ht="15.6" hidden="1" x14ac:dyDescent="0.3">
      <c r="A247" s="87"/>
      <c r="B247" s="93"/>
      <c r="C247" s="156" t="str">
        <f>IF('1. Prosjekteringsverktøy'!B250=Utelukk!$A$3,"",IF('1. Prosjekteringsverktøy'!$C250="","",'1. Prosjekteringsverktøy'!$C250))</f>
        <v/>
      </c>
      <c r="D247" s="78" t="str">
        <f>IF('1. Prosjekteringsverktøy'!B250=Utelukk!$A$3,"",IF('1. Prosjekteringsverktøy'!$D250="","",'1. Prosjekteringsverktøy'!$D250))</f>
        <v/>
      </c>
      <c r="E247" s="78" t="str">
        <f>IF('1. Prosjekteringsverktøy'!B250=Utelukk!$A$3,"",IF(F247&lt;&gt;"",F247,IF(J247&lt;&gt;0,J247&amp;IF(I247&lt;&gt;0,", ","")&amp;I247&amp;IF(H247&lt;&gt;0,", adr. ","")&amp;H247,I247&amp;IF(H247&lt;&gt;0,", adr. ","")&amp;H247)))</f>
        <v/>
      </c>
      <c r="F247" s="83"/>
      <c r="G247" s="83"/>
      <c r="H247" s="99"/>
      <c r="I247" s="100"/>
      <c r="J247" s="100"/>
      <c r="K247" s="98" t="str">
        <f>IF('1. Prosjekteringsverktøy'!$E249="","",'1. Prosjekteringsverktøy'!$E249)</f>
        <v/>
      </c>
      <c r="L247" s="79" t="str">
        <f>IFERROR(IF('1. Prosjekteringsverktøy'!$K250&lt;&gt;"",'1. Prosjekteringsverktøy'!$K250,'1. Prosjekteringsverktøy'!$J250),"Feil med Vmin")</f>
        <v/>
      </c>
      <c r="M247" s="101" t="str">
        <f>IF(OR($K247="",$O247="",O247="Bruk rektangulært"),"",($K247/(VLOOKUP($O247,'Dim, min og maks'!$A$2:$E$54,2,FALSE))))</f>
        <v/>
      </c>
      <c r="N247" s="101" t="str">
        <f>IF(OR($L247="",$O247=""),"",($L247/(VLOOKUP($O247,'Dim, min og maks'!$A$2:$E$54,2,FALSE))))</f>
        <v/>
      </c>
      <c r="O247" s="102" t="str">
        <f>IF('1. Prosjekteringsverktøy'!$F249="","",'1. Prosjekteringsverktøy'!$F249)</f>
        <v/>
      </c>
      <c r="P247" s="78" t="str">
        <f>IFERROR(IF($Q247&lt;&gt;0,$Q247,IF(OR($J247="",$O247=""),"",IF($J247=Motortype!$A$2,VLOOKUP($O247,Artikler!$B$1:$C$10,2,FALSE),IF($J247=Motortype!$A$3,VLOOKUP($O247,Artikler!$B$11:$C$19,2,FALSE),IF($J247=Motortype!$A$5,VLOOKUP($O247,Artikler!$B$20:$C$28,2,FALSE),IF($J247=Motortype!$A$4,VLOOKUP($O247,Artikler!$B$29:$C$37,2,FALSE),IF($J247=Motortype!$A$9,VLOOKUP($O247,Artikler!$B$38:$C$46,2,FALSE),IF($J247=Motortype!$A$8,VLOOKUP($O247,Artikler!$B$47:$C$55,2,FALSE),IF($J247=Motortype!$A$7,VLOOKUP($O247,Artikler!$B$56:$C$64,2,FALSE),IF($J247=Motortype!$A$6,VLOOKUP($O247,Artikler!$B$65:$C$73,2,FALSE),IF($J247=Motortype!$A$10,VLOOKUP($O247,Artikler!$B$74:$C$82,2,FALSE),IF($J247=Motortype!$A$11,VLOOKUP($O247,Artikler!$B$83:$C$91,2,FALSE),IF($J247=Motortype!$A$14,VLOOKUP($O247,Artikler!$B$92:$C$100,2,FALSE),IF($J247=Motortype!$A$13,VLOOKUP($O247,Artikler!$B$101:$C$109,2,FALSE),IF($J247=Motortype!$A$15,VLOOKUP($O247,Artikler!$B$110:$C$117,2,FALSE),IF($J247=Motortype!$A$12,VLOOKUP($O247,Artikler!$B$118:$C$126,2,FALSE),IF($J247=Motortype!$A$16,VLOOKUP('3. Bestillingsskjema'!$O247,Artikler!$B$127:$D$134,2,FALSE),"Feil motortype"))))))))))))))))),"Overstyr art.nr")</f>
        <v/>
      </c>
      <c r="Q247" s="100"/>
      <c r="R247" s="78" t="str">
        <f>IF('1. Prosjekteringsverktøy'!B250=Utelukk!$A$3,"",IF(AND(K247="",L247=""),"",IF($K247="","Vmin "&amp;ROUND($L247,0)&amp;" m³/h","Vmaks "&amp;ROUND($K247,0)&amp;IF($L247=""," m³/h",", Vmin "&amp;ROUND($L247,0)&amp;" m³/h"))))</f>
        <v/>
      </c>
      <c r="S247" s="78" t="str">
        <f>IF('1. Prosjekteringsverktøy'!B250=Utelukk!$A$3,"",IF(Q247&lt;&gt;"",IF($P247="","","Artikkelnr: "&amp;$P247&amp;"     Spjeld dim "&amp;$O247),IF($P247="","","Artikkelnr: "&amp;$P247&amp;"     Spjeld dim Ø"&amp;$O247)))</f>
        <v/>
      </c>
    </row>
    <row r="248" spans="1:19" ht="15.6" hidden="1" x14ac:dyDescent="0.3">
      <c r="A248" s="87"/>
      <c r="B248" s="93"/>
      <c r="C248" s="156" t="str">
        <f>IF('1. Prosjekteringsverktøy'!B251=Utelukk!$A$3,"",IF('1. Prosjekteringsverktøy'!$C251="","",'1. Prosjekteringsverktøy'!$C251))</f>
        <v/>
      </c>
      <c r="D248" s="78" t="str">
        <f>IF('1. Prosjekteringsverktøy'!B251=Utelukk!$A$3,"",IF('1. Prosjekteringsverktøy'!$D251="","",'1. Prosjekteringsverktøy'!$D251))</f>
        <v/>
      </c>
      <c r="E248" s="78" t="str">
        <f>IF('1. Prosjekteringsverktøy'!B251=Utelukk!$A$3,"",IF(F248&lt;&gt;"",F248,IF(J248&lt;&gt;0,J248&amp;IF(I248&lt;&gt;0,", ","")&amp;I248&amp;IF(H248&lt;&gt;0,", adr. ","")&amp;H248,I248&amp;IF(H248&lt;&gt;0,", adr. ","")&amp;H248)))</f>
        <v/>
      </c>
      <c r="F248" s="83"/>
      <c r="G248" s="83"/>
      <c r="H248" s="99"/>
      <c r="I248" s="100"/>
      <c r="J248" s="100"/>
      <c r="K248" s="98" t="str">
        <f>IF('1. Prosjekteringsverktøy'!$E250="","",'1. Prosjekteringsverktøy'!$E250)</f>
        <v/>
      </c>
      <c r="L248" s="79" t="str">
        <f>IFERROR(IF('1. Prosjekteringsverktøy'!$K251&lt;&gt;"",'1. Prosjekteringsverktøy'!$K251,'1. Prosjekteringsverktøy'!$J251),"Feil med Vmin")</f>
        <v/>
      </c>
      <c r="M248" s="101" t="str">
        <f>IF(OR($K248="",$O248="",O248="Bruk rektangulært"),"",($K248/(VLOOKUP($O248,'Dim, min og maks'!$A$2:$E$54,2,FALSE))))</f>
        <v/>
      </c>
      <c r="N248" s="101" t="str">
        <f>IF(OR($L248="",$O248=""),"",($L248/(VLOOKUP($O248,'Dim, min og maks'!$A$2:$E$54,2,FALSE))))</f>
        <v/>
      </c>
      <c r="O248" s="102" t="str">
        <f>IF('1. Prosjekteringsverktøy'!$F250="","",'1. Prosjekteringsverktøy'!$F250)</f>
        <v/>
      </c>
      <c r="P248" s="78" t="str">
        <f>IFERROR(IF($Q248&lt;&gt;0,$Q248,IF(OR($J248="",$O248=""),"",IF($J248=Motortype!$A$2,VLOOKUP($O248,Artikler!$B$1:$C$10,2,FALSE),IF($J248=Motortype!$A$3,VLOOKUP($O248,Artikler!$B$11:$C$19,2,FALSE),IF($J248=Motortype!$A$5,VLOOKUP($O248,Artikler!$B$20:$C$28,2,FALSE),IF($J248=Motortype!$A$4,VLOOKUP($O248,Artikler!$B$29:$C$37,2,FALSE),IF($J248=Motortype!$A$9,VLOOKUP($O248,Artikler!$B$38:$C$46,2,FALSE),IF($J248=Motortype!$A$8,VLOOKUP($O248,Artikler!$B$47:$C$55,2,FALSE),IF($J248=Motortype!$A$7,VLOOKUP($O248,Artikler!$B$56:$C$64,2,FALSE),IF($J248=Motortype!$A$6,VLOOKUP($O248,Artikler!$B$65:$C$73,2,FALSE),IF($J248=Motortype!$A$10,VLOOKUP($O248,Artikler!$B$74:$C$82,2,FALSE),IF($J248=Motortype!$A$11,VLOOKUP($O248,Artikler!$B$83:$C$91,2,FALSE),IF($J248=Motortype!$A$14,VLOOKUP($O248,Artikler!$B$92:$C$100,2,FALSE),IF($J248=Motortype!$A$13,VLOOKUP($O248,Artikler!$B$101:$C$109,2,FALSE),IF($J248=Motortype!$A$15,VLOOKUP($O248,Artikler!$B$110:$C$117,2,FALSE),IF($J248=Motortype!$A$12,VLOOKUP($O248,Artikler!$B$118:$C$126,2,FALSE),IF($J248=Motortype!$A$16,VLOOKUP('3. Bestillingsskjema'!$O248,Artikler!$B$127:$D$134,2,FALSE),"Feil motortype"))))))))))))))))),"Overstyr art.nr")</f>
        <v/>
      </c>
      <c r="Q248" s="100"/>
      <c r="R248" s="78" t="str">
        <f>IF('1. Prosjekteringsverktøy'!B251=Utelukk!$A$3,"",IF(AND(K248="",L248=""),"",IF($K248="","Vmin "&amp;ROUND($L248,0)&amp;" m³/h","Vmaks "&amp;ROUND($K248,0)&amp;IF($L248=""," m³/h",", Vmin "&amp;ROUND($L248,0)&amp;" m³/h"))))</f>
        <v/>
      </c>
      <c r="S248" s="78" t="str">
        <f>IF('1. Prosjekteringsverktøy'!B251=Utelukk!$A$3,"",IF(Q248&lt;&gt;"",IF($P248="","","Artikkelnr: "&amp;$P248&amp;"     Spjeld dim "&amp;$O248),IF($P248="","","Artikkelnr: "&amp;$P248&amp;"     Spjeld dim Ø"&amp;$O248)))</f>
        <v/>
      </c>
    </row>
    <row r="249" spans="1:19" ht="15.6" hidden="1" x14ac:dyDescent="0.3">
      <c r="A249" s="87"/>
      <c r="B249" s="93"/>
      <c r="C249" s="156" t="str">
        <f>IF('1. Prosjekteringsverktøy'!B252=Utelukk!$A$3,"",IF('1. Prosjekteringsverktøy'!$C252="","",'1. Prosjekteringsverktøy'!$C252))</f>
        <v/>
      </c>
      <c r="D249" s="78" t="str">
        <f>IF('1. Prosjekteringsverktøy'!B252=Utelukk!$A$3,"",IF('1. Prosjekteringsverktøy'!$D252="","",'1. Prosjekteringsverktøy'!$D252))</f>
        <v/>
      </c>
      <c r="E249" s="78" t="str">
        <f>IF('1. Prosjekteringsverktøy'!B252=Utelukk!$A$3,"",IF(F249&lt;&gt;"",F249,IF(J249&lt;&gt;0,J249&amp;IF(I249&lt;&gt;0,", ","")&amp;I249&amp;IF(H249&lt;&gt;0,", adr. ","")&amp;H249,I249&amp;IF(H249&lt;&gt;0,", adr. ","")&amp;H249)))</f>
        <v/>
      </c>
      <c r="F249" s="83"/>
      <c r="G249" s="83"/>
      <c r="H249" s="99"/>
      <c r="I249" s="100"/>
      <c r="J249" s="100"/>
      <c r="K249" s="98" t="str">
        <f>IF('1. Prosjekteringsverktøy'!$E251="","",'1. Prosjekteringsverktøy'!$E251)</f>
        <v/>
      </c>
      <c r="L249" s="79" t="str">
        <f>IFERROR(IF('1. Prosjekteringsverktøy'!$K252&lt;&gt;"",'1. Prosjekteringsverktøy'!$K252,'1. Prosjekteringsverktøy'!$J252),"Feil med Vmin")</f>
        <v/>
      </c>
      <c r="M249" s="101" t="str">
        <f>IF(OR($K249="",$O249="",O249="Bruk rektangulært"),"",($K249/(VLOOKUP($O249,'Dim, min og maks'!$A$2:$E$54,2,FALSE))))</f>
        <v/>
      </c>
      <c r="N249" s="101" t="str">
        <f>IF(OR($L249="",$O249=""),"",($L249/(VLOOKUP($O249,'Dim, min og maks'!$A$2:$E$54,2,FALSE))))</f>
        <v/>
      </c>
      <c r="O249" s="102" t="str">
        <f>IF('1. Prosjekteringsverktøy'!$F251="","",'1. Prosjekteringsverktøy'!$F251)</f>
        <v/>
      </c>
      <c r="P249" s="78" t="str">
        <f>IFERROR(IF($Q249&lt;&gt;0,$Q249,IF(OR($J249="",$O249=""),"",IF($J249=Motortype!$A$2,VLOOKUP($O249,Artikler!$B$1:$C$10,2,FALSE),IF($J249=Motortype!$A$3,VLOOKUP($O249,Artikler!$B$11:$C$19,2,FALSE),IF($J249=Motortype!$A$5,VLOOKUP($O249,Artikler!$B$20:$C$28,2,FALSE),IF($J249=Motortype!$A$4,VLOOKUP($O249,Artikler!$B$29:$C$37,2,FALSE),IF($J249=Motortype!$A$9,VLOOKUP($O249,Artikler!$B$38:$C$46,2,FALSE),IF($J249=Motortype!$A$8,VLOOKUP($O249,Artikler!$B$47:$C$55,2,FALSE),IF($J249=Motortype!$A$7,VLOOKUP($O249,Artikler!$B$56:$C$64,2,FALSE),IF($J249=Motortype!$A$6,VLOOKUP($O249,Artikler!$B$65:$C$73,2,FALSE),IF($J249=Motortype!$A$10,VLOOKUP($O249,Artikler!$B$74:$C$82,2,FALSE),IF($J249=Motortype!$A$11,VLOOKUP($O249,Artikler!$B$83:$C$91,2,FALSE),IF($J249=Motortype!$A$14,VLOOKUP($O249,Artikler!$B$92:$C$100,2,FALSE),IF($J249=Motortype!$A$13,VLOOKUP($O249,Artikler!$B$101:$C$109,2,FALSE),IF($J249=Motortype!$A$15,VLOOKUP($O249,Artikler!$B$110:$C$117,2,FALSE),IF($J249=Motortype!$A$12,VLOOKUP($O249,Artikler!$B$118:$C$126,2,FALSE),IF($J249=Motortype!$A$16,VLOOKUP('3. Bestillingsskjema'!$O249,Artikler!$B$127:$D$134,2,FALSE),"Feil motortype"))))))))))))))))),"Overstyr art.nr")</f>
        <v/>
      </c>
      <c r="Q249" s="100"/>
      <c r="R249" s="78" t="str">
        <f>IF('1. Prosjekteringsverktøy'!B252=Utelukk!$A$3,"",IF(AND(K249="",L249=""),"",IF($K249="","Vmin "&amp;ROUND($L249,0)&amp;" m³/h","Vmaks "&amp;ROUND($K249,0)&amp;IF($L249=""," m³/h",", Vmin "&amp;ROUND($L249,0)&amp;" m³/h"))))</f>
        <v/>
      </c>
      <c r="S249" s="78" t="str">
        <f>IF('1. Prosjekteringsverktøy'!B252=Utelukk!$A$3,"",IF(Q249&lt;&gt;"",IF($P249="","","Artikkelnr: "&amp;$P249&amp;"     Spjeld dim "&amp;$O249),IF($P249="","","Artikkelnr: "&amp;$P249&amp;"     Spjeld dim Ø"&amp;$O249)))</f>
        <v/>
      </c>
    </row>
    <row r="250" spans="1:19" ht="15.6" hidden="1" x14ac:dyDescent="0.3">
      <c r="A250" s="87"/>
      <c r="B250" s="93"/>
      <c r="C250" s="156" t="str">
        <f>IF('1. Prosjekteringsverktøy'!B253=Utelukk!$A$3,"",IF('1. Prosjekteringsverktøy'!$C253="","",'1. Prosjekteringsverktøy'!$C253))</f>
        <v/>
      </c>
      <c r="D250" s="78" t="str">
        <f>IF('1. Prosjekteringsverktøy'!B253=Utelukk!$A$3,"",IF('1. Prosjekteringsverktøy'!$D253="","",'1. Prosjekteringsverktøy'!$D253))</f>
        <v/>
      </c>
      <c r="E250" s="78" t="str">
        <f>IF('1. Prosjekteringsverktøy'!B253=Utelukk!$A$3,"",IF(F250&lt;&gt;"",F250,IF(J250&lt;&gt;0,J250&amp;IF(I250&lt;&gt;0,", ","")&amp;I250&amp;IF(H250&lt;&gt;0,", adr. ","")&amp;H250,I250&amp;IF(H250&lt;&gt;0,", adr. ","")&amp;H250)))</f>
        <v/>
      </c>
      <c r="F250" s="83"/>
      <c r="G250" s="83"/>
      <c r="H250" s="99"/>
      <c r="I250" s="100"/>
      <c r="J250" s="100"/>
      <c r="K250" s="98" t="str">
        <f>IF('1. Prosjekteringsverktøy'!$E252="","",'1. Prosjekteringsverktøy'!$E252)</f>
        <v/>
      </c>
      <c r="L250" s="79" t="str">
        <f>IFERROR(IF('1. Prosjekteringsverktøy'!$K253&lt;&gt;"",'1. Prosjekteringsverktøy'!$K253,'1. Prosjekteringsverktøy'!$J253),"Feil med Vmin")</f>
        <v/>
      </c>
      <c r="M250" s="101" t="str">
        <f>IF(OR($K250="",$O250="",O250="Bruk rektangulært"),"",($K250/(VLOOKUP($O250,'Dim, min og maks'!$A$2:$E$54,2,FALSE))))</f>
        <v/>
      </c>
      <c r="N250" s="101" t="str">
        <f>IF(OR($L250="",$O250=""),"",($L250/(VLOOKUP($O250,'Dim, min og maks'!$A$2:$E$54,2,FALSE))))</f>
        <v/>
      </c>
      <c r="O250" s="102" t="str">
        <f>IF('1. Prosjekteringsverktøy'!$F252="","",'1. Prosjekteringsverktøy'!$F252)</f>
        <v/>
      </c>
      <c r="P250" s="78" t="str">
        <f>IFERROR(IF($Q250&lt;&gt;0,$Q250,IF(OR($J250="",$O250=""),"",IF($J250=Motortype!$A$2,VLOOKUP($O250,Artikler!$B$1:$C$10,2,FALSE),IF($J250=Motortype!$A$3,VLOOKUP($O250,Artikler!$B$11:$C$19,2,FALSE),IF($J250=Motortype!$A$5,VLOOKUP($O250,Artikler!$B$20:$C$28,2,FALSE),IF($J250=Motortype!$A$4,VLOOKUP($O250,Artikler!$B$29:$C$37,2,FALSE),IF($J250=Motortype!$A$9,VLOOKUP($O250,Artikler!$B$38:$C$46,2,FALSE),IF($J250=Motortype!$A$8,VLOOKUP($O250,Artikler!$B$47:$C$55,2,FALSE),IF($J250=Motortype!$A$7,VLOOKUP($O250,Artikler!$B$56:$C$64,2,FALSE),IF($J250=Motortype!$A$6,VLOOKUP($O250,Artikler!$B$65:$C$73,2,FALSE),IF($J250=Motortype!$A$10,VLOOKUP($O250,Artikler!$B$74:$C$82,2,FALSE),IF($J250=Motortype!$A$11,VLOOKUP($O250,Artikler!$B$83:$C$91,2,FALSE),IF($J250=Motortype!$A$14,VLOOKUP($O250,Artikler!$B$92:$C$100,2,FALSE),IF($J250=Motortype!$A$13,VLOOKUP($O250,Artikler!$B$101:$C$109,2,FALSE),IF($J250=Motortype!$A$15,VLOOKUP($O250,Artikler!$B$110:$C$117,2,FALSE),IF($J250=Motortype!$A$12,VLOOKUP($O250,Artikler!$B$118:$C$126,2,FALSE),IF($J250=Motortype!$A$16,VLOOKUP('3. Bestillingsskjema'!$O250,Artikler!$B$127:$D$134,2,FALSE),"Feil motortype"))))))))))))))))),"Overstyr art.nr")</f>
        <v/>
      </c>
      <c r="Q250" s="100"/>
      <c r="R250" s="78" t="str">
        <f>IF('1. Prosjekteringsverktøy'!B253=Utelukk!$A$3,"",IF(AND(K250="",L250=""),"",IF($K250="","Vmin "&amp;ROUND($L250,0)&amp;" m³/h","Vmaks "&amp;ROUND($K250,0)&amp;IF($L250=""," m³/h",", Vmin "&amp;ROUND($L250,0)&amp;" m³/h"))))</f>
        <v/>
      </c>
      <c r="S250" s="78" t="str">
        <f>IF('1. Prosjekteringsverktøy'!B253=Utelukk!$A$3,"",IF(Q250&lt;&gt;"",IF($P250="","","Artikkelnr: "&amp;$P250&amp;"     Spjeld dim "&amp;$O250),IF($P250="","","Artikkelnr: "&amp;$P250&amp;"     Spjeld dim Ø"&amp;$O250)))</f>
        <v/>
      </c>
    </row>
    <row r="251" spans="1:19" ht="15.6" hidden="1" x14ac:dyDescent="0.3">
      <c r="A251" s="87"/>
      <c r="B251" s="93"/>
      <c r="C251" s="156" t="str">
        <f>IF('1. Prosjekteringsverktøy'!B254=Utelukk!$A$3,"",IF('1. Prosjekteringsverktøy'!$C254="","",'1. Prosjekteringsverktøy'!$C254))</f>
        <v/>
      </c>
      <c r="D251" s="78" t="str">
        <f>IF('1. Prosjekteringsverktøy'!B254=Utelukk!$A$3,"",IF('1. Prosjekteringsverktøy'!$D254="","",'1. Prosjekteringsverktøy'!$D254))</f>
        <v/>
      </c>
      <c r="E251" s="78" t="str">
        <f>IF('1. Prosjekteringsverktøy'!B254=Utelukk!$A$3,"",IF(F251&lt;&gt;"",F251,IF(J251&lt;&gt;0,J251&amp;IF(I251&lt;&gt;0,", ","")&amp;I251&amp;IF(H251&lt;&gt;0,", adr. ","")&amp;H251,I251&amp;IF(H251&lt;&gt;0,", adr. ","")&amp;H251)))</f>
        <v/>
      </c>
      <c r="F251" s="83"/>
      <c r="G251" s="83"/>
      <c r="H251" s="99"/>
      <c r="I251" s="100"/>
      <c r="J251" s="100"/>
      <c r="K251" s="98" t="str">
        <f>IF('1. Prosjekteringsverktøy'!$E253="","",'1. Prosjekteringsverktøy'!$E253)</f>
        <v/>
      </c>
      <c r="L251" s="79" t="str">
        <f>IFERROR(IF('1. Prosjekteringsverktøy'!$K254&lt;&gt;"",'1. Prosjekteringsverktøy'!$K254,'1. Prosjekteringsverktøy'!$J254),"Feil med Vmin")</f>
        <v/>
      </c>
      <c r="M251" s="101" t="str">
        <f>IF(OR($K251="",$O251="",O251="Bruk rektangulært"),"",($K251/(VLOOKUP($O251,'Dim, min og maks'!$A$2:$E$54,2,FALSE))))</f>
        <v/>
      </c>
      <c r="N251" s="101" t="str">
        <f>IF(OR($L251="",$O251=""),"",($L251/(VLOOKUP($O251,'Dim, min og maks'!$A$2:$E$54,2,FALSE))))</f>
        <v/>
      </c>
      <c r="O251" s="102" t="str">
        <f>IF('1. Prosjekteringsverktøy'!$F253="","",'1. Prosjekteringsverktøy'!$F253)</f>
        <v/>
      </c>
      <c r="P251" s="78" t="str">
        <f>IFERROR(IF($Q251&lt;&gt;0,$Q251,IF(OR($J251="",$O251=""),"",IF($J251=Motortype!$A$2,VLOOKUP($O251,Artikler!$B$1:$C$10,2,FALSE),IF($J251=Motortype!$A$3,VLOOKUP($O251,Artikler!$B$11:$C$19,2,FALSE),IF($J251=Motortype!$A$5,VLOOKUP($O251,Artikler!$B$20:$C$28,2,FALSE),IF($J251=Motortype!$A$4,VLOOKUP($O251,Artikler!$B$29:$C$37,2,FALSE),IF($J251=Motortype!$A$9,VLOOKUP($O251,Artikler!$B$38:$C$46,2,FALSE),IF($J251=Motortype!$A$8,VLOOKUP($O251,Artikler!$B$47:$C$55,2,FALSE),IF($J251=Motortype!$A$7,VLOOKUP($O251,Artikler!$B$56:$C$64,2,FALSE),IF($J251=Motortype!$A$6,VLOOKUP($O251,Artikler!$B$65:$C$73,2,FALSE),IF($J251=Motortype!$A$10,VLOOKUP($O251,Artikler!$B$74:$C$82,2,FALSE),IF($J251=Motortype!$A$11,VLOOKUP($O251,Artikler!$B$83:$C$91,2,FALSE),IF($J251=Motortype!$A$14,VLOOKUP($O251,Artikler!$B$92:$C$100,2,FALSE),IF($J251=Motortype!$A$13,VLOOKUP($O251,Artikler!$B$101:$C$109,2,FALSE),IF($J251=Motortype!$A$15,VLOOKUP($O251,Artikler!$B$110:$C$117,2,FALSE),IF($J251=Motortype!$A$12,VLOOKUP($O251,Artikler!$B$118:$C$126,2,FALSE),IF($J251=Motortype!$A$16,VLOOKUP('3. Bestillingsskjema'!$O251,Artikler!$B$127:$D$134,2,FALSE),"Feil motortype"))))))))))))))))),"Overstyr art.nr")</f>
        <v/>
      </c>
      <c r="Q251" s="100"/>
      <c r="R251" s="78" t="str">
        <f>IF('1. Prosjekteringsverktøy'!B254=Utelukk!$A$3,"",IF(AND(K251="",L251=""),"",IF($K251="","Vmin "&amp;ROUND($L251,0)&amp;" m³/h","Vmaks "&amp;ROUND($K251,0)&amp;IF($L251=""," m³/h",", Vmin "&amp;ROUND($L251,0)&amp;" m³/h"))))</f>
        <v/>
      </c>
      <c r="S251" s="78" t="str">
        <f>IF('1. Prosjekteringsverktøy'!B254=Utelukk!$A$3,"",IF(Q251&lt;&gt;"",IF($P251="","","Artikkelnr: "&amp;$P251&amp;"     Spjeld dim "&amp;$O251),IF($P251="","","Artikkelnr: "&amp;$P251&amp;"     Spjeld dim Ø"&amp;$O251)))</f>
        <v/>
      </c>
    </row>
    <row r="252" spans="1:19" ht="15.6" hidden="1" x14ac:dyDescent="0.3">
      <c r="A252" s="87"/>
      <c r="B252" s="93"/>
      <c r="C252" s="156" t="str">
        <f>IF('1. Prosjekteringsverktøy'!B255=Utelukk!$A$3,"",IF('1. Prosjekteringsverktøy'!$C255="","",'1. Prosjekteringsverktøy'!$C255))</f>
        <v/>
      </c>
      <c r="D252" s="78" t="str">
        <f>IF('1. Prosjekteringsverktøy'!B255=Utelukk!$A$3,"",IF('1. Prosjekteringsverktøy'!$D255="","",'1. Prosjekteringsverktøy'!$D255))</f>
        <v/>
      </c>
      <c r="E252" s="78" t="str">
        <f>IF('1. Prosjekteringsverktøy'!B255=Utelukk!$A$3,"",IF(F252&lt;&gt;"",F252,IF(J252&lt;&gt;0,J252&amp;IF(I252&lt;&gt;0,", ","")&amp;I252&amp;IF(H252&lt;&gt;0,", adr. ","")&amp;H252,I252&amp;IF(H252&lt;&gt;0,", adr. ","")&amp;H252)))</f>
        <v/>
      </c>
      <c r="F252" s="83"/>
      <c r="G252" s="83"/>
      <c r="H252" s="99"/>
      <c r="I252" s="100"/>
      <c r="J252" s="100"/>
      <c r="K252" s="98" t="str">
        <f>IF('1. Prosjekteringsverktøy'!$E254="","",'1. Prosjekteringsverktøy'!$E254)</f>
        <v/>
      </c>
      <c r="L252" s="79" t="str">
        <f>IFERROR(IF('1. Prosjekteringsverktøy'!$K255&lt;&gt;"",'1. Prosjekteringsverktøy'!$K255,'1. Prosjekteringsverktøy'!$J255),"Feil med Vmin")</f>
        <v/>
      </c>
      <c r="M252" s="101" t="str">
        <f>IF(OR($K252="",$O252="",O252="Bruk rektangulært"),"",($K252/(VLOOKUP($O252,'Dim, min og maks'!$A$2:$E$54,2,FALSE))))</f>
        <v/>
      </c>
      <c r="N252" s="101" t="str">
        <f>IF(OR($L252="",$O252=""),"",($L252/(VLOOKUP($O252,'Dim, min og maks'!$A$2:$E$54,2,FALSE))))</f>
        <v/>
      </c>
      <c r="O252" s="102" t="str">
        <f>IF('1. Prosjekteringsverktøy'!$F254="","",'1. Prosjekteringsverktøy'!$F254)</f>
        <v/>
      </c>
      <c r="P252" s="78" t="str">
        <f>IFERROR(IF($Q252&lt;&gt;0,$Q252,IF(OR($J252="",$O252=""),"",IF($J252=Motortype!$A$2,VLOOKUP($O252,Artikler!$B$1:$C$10,2,FALSE),IF($J252=Motortype!$A$3,VLOOKUP($O252,Artikler!$B$11:$C$19,2,FALSE),IF($J252=Motortype!$A$5,VLOOKUP($O252,Artikler!$B$20:$C$28,2,FALSE),IF($J252=Motortype!$A$4,VLOOKUP($O252,Artikler!$B$29:$C$37,2,FALSE),IF($J252=Motortype!$A$9,VLOOKUP($O252,Artikler!$B$38:$C$46,2,FALSE),IF($J252=Motortype!$A$8,VLOOKUP($O252,Artikler!$B$47:$C$55,2,FALSE),IF($J252=Motortype!$A$7,VLOOKUP($O252,Artikler!$B$56:$C$64,2,FALSE),IF($J252=Motortype!$A$6,VLOOKUP($O252,Artikler!$B$65:$C$73,2,FALSE),IF($J252=Motortype!$A$10,VLOOKUP($O252,Artikler!$B$74:$C$82,2,FALSE),IF($J252=Motortype!$A$11,VLOOKUP($O252,Artikler!$B$83:$C$91,2,FALSE),IF($J252=Motortype!$A$14,VLOOKUP($O252,Artikler!$B$92:$C$100,2,FALSE),IF($J252=Motortype!$A$13,VLOOKUP($O252,Artikler!$B$101:$C$109,2,FALSE),IF($J252=Motortype!$A$15,VLOOKUP($O252,Artikler!$B$110:$C$117,2,FALSE),IF($J252=Motortype!$A$12,VLOOKUP($O252,Artikler!$B$118:$C$126,2,FALSE),IF($J252=Motortype!$A$16,VLOOKUP('3. Bestillingsskjema'!$O252,Artikler!$B$127:$D$134,2,FALSE),"Feil motortype"))))))))))))))))),"Overstyr art.nr")</f>
        <v/>
      </c>
      <c r="Q252" s="100"/>
      <c r="R252" s="78" t="str">
        <f>IF('1. Prosjekteringsverktøy'!B255=Utelukk!$A$3,"",IF(AND(K252="",L252=""),"",IF($K252="","Vmin "&amp;ROUND($L252,0)&amp;" m³/h","Vmaks "&amp;ROUND($K252,0)&amp;IF($L252=""," m³/h",", Vmin "&amp;ROUND($L252,0)&amp;" m³/h"))))</f>
        <v/>
      </c>
      <c r="S252" s="78" t="str">
        <f>IF('1. Prosjekteringsverktøy'!B255=Utelukk!$A$3,"",IF(Q252&lt;&gt;"",IF($P252="","","Artikkelnr: "&amp;$P252&amp;"     Spjeld dim "&amp;$O252),IF($P252="","","Artikkelnr: "&amp;$P252&amp;"     Spjeld dim Ø"&amp;$O252)))</f>
        <v/>
      </c>
    </row>
    <row r="253" spans="1:19" ht="15.6" hidden="1" x14ac:dyDescent="0.3">
      <c r="A253" s="87"/>
      <c r="B253" s="93"/>
      <c r="C253" s="156" t="str">
        <f>IF('1. Prosjekteringsverktøy'!B256=Utelukk!$A$3,"",IF('1. Prosjekteringsverktøy'!$C256="","",'1. Prosjekteringsverktøy'!$C256))</f>
        <v/>
      </c>
      <c r="D253" s="78" t="str">
        <f>IF('1. Prosjekteringsverktøy'!B256=Utelukk!$A$3,"",IF('1. Prosjekteringsverktøy'!$D256="","",'1. Prosjekteringsverktøy'!$D256))</f>
        <v/>
      </c>
      <c r="E253" s="78" t="str">
        <f>IF('1. Prosjekteringsverktøy'!B256=Utelukk!$A$3,"",IF(F253&lt;&gt;"",F253,IF(J253&lt;&gt;0,J253&amp;IF(I253&lt;&gt;0,", ","")&amp;I253&amp;IF(H253&lt;&gt;0,", adr. ","")&amp;H253,I253&amp;IF(H253&lt;&gt;0,", adr. ","")&amp;H253)))</f>
        <v/>
      </c>
      <c r="F253" s="83"/>
      <c r="G253" s="83"/>
      <c r="H253" s="99"/>
      <c r="I253" s="100"/>
      <c r="J253" s="100"/>
      <c r="K253" s="98" t="str">
        <f>IF('1. Prosjekteringsverktøy'!$E255="","",'1. Prosjekteringsverktøy'!$E255)</f>
        <v/>
      </c>
      <c r="L253" s="79" t="str">
        <f>IFERROR(IF('1. Prosjekteringsverktøy'!$K256&lt;&gt;"",'1. Prosjekteringsverktøy'!$K256,'1. Prosjekteringsverktøy'!$J256),"Feil med Vmin")</f>
        <v/>
      </c>
      <c r="M253" s="101" t="str">
        <f>IF(OR($K253="",$O253="",O253="Bruk rektangulært"),"",($K253/(VLOOKUP($O253,'Dim, min og maks'!$A$2:$E$54,2,FALSE))))</f>
        <v/>
      </c>
      <c r="N253" s="101" t="str">
        <f>IF(OR($L253="",$O253=""),"",($L253/(VLOOKUP($O253,'Dim, min og maks'!$A$2:$E$54,2,FALSE))))</f>
        <v/>
      </c>
      <c r="O253" s="102" t="str">
        <f>IF('1. Prosjekteringsverktøy'!$F255="","",'1. Prosjekteringsverktøy'!$F255)</f>
        <v/>
      </c>
      <c r="P253" s="78" t="str">
        <f>IFERROR(IF($Q253&lt;&gt;0,$Q253,IF(OR($J253="",$O253=""),"",IF($J253=Motortype!$A$2,VLOOKUP($O253,Artikler!$B$1:$C$10,2,FALSE),IF($J253=Motortype!$A$3,VLOOKUP($O253,Artikler!$B$11:$C$19,2,FALSE),IF($J253=Motortype!$A$5,VLOOKUP($O253,Artikler!$B$20:$C$28,2,FALSE),IF($J253=Motortype!$A$4,VLOOKUP($O253,Artikler!$B$29:$C$37,2,FALSE),IF($J253=Motortype!$A$9,VLOOKUP($O253,Artikler!$B$38:$C$46,2,FALSE),IF($J253=Motortype!$A$8,VLOOKUP($O253,Artikler!$B$47:$C$55,2,FALSE),IF($J253=Motortype!$A$7,VLOOKUP($O253,Artikler!$B$56:$C$64,2,FALSE),IF($J253=Motortype!$A$6,VLOOKUP($O253,Artikler!$B$65:$C$73,2,FALSE),IF($J253=Motortype!$A$10,VLOOKUP($O253,Artikler!$B$74:$C$82,2,FALSE),IF($J253=Motortype!$A$11,VLOOKUP($O253,Artikler!$B$83:$C$91,2,FALSE),IF($J253=Motortype!$A$14,VLOOKUP($O253,Artikler!$B$92:$C$100,2,FALSE),IF($J253=Motortype!$A$13,VLOOKUP($O253,Artikler!$B$101:$C$109,2,FALSE),IF($J253=Motortype!$A$15,VLOOKUP($O253,Artikler!$B$110:$C$117,2,FALSE),IF($J253=Motortype!$A$12,VLOOKUP($O253,Artikler!$B$118:$C$126,2,FALSE),IF($J253=Motortype!$A$16,VLOOKUP('3. Bestillingsskjema'!$O253,Artikler!$B$127:$D$134,2,FALSE),"Feil motortype"))))))))))))))))),"Overstyr art.nr")</f>
        <v/>
      </c>
      <c r="Q253" s="100"/>
      <c r="R253" s="78" t="str">
        <f>IF('1. Prosjekteringsverktøy'!B256=Utelukk!$A$3,"",IF(AND(K253="",L253=""),"",IF($K253="","Vmin "&amp;ROUND($L253,0)&amp;" m³/h","Vmaks "&amp;ROUND($K253,0)&amp;IF($L253=""," m³/h",", Vmin "&amp;ROUND($L253,0)&amp;" m³/h"))))</f>
        <v/>
      </c>
      <c r="S253" s="78" t="str">
        <f>IF('1. Prosjekteringsverktøy'!B256=Utelukk!$A$3,"",IF(Q253&lt;&gt;"",IF($P253="","","Artikkelnr: "&amp;$P253&amp;"     Spjeld dim "&amp;$O253),IF($P253="","","Artikkelnr: "&amp;$P253&amp;"     Spjeld dim Ø"&amp;$O253)))</f>
        <v/>
      </c>
    </row>
    <row r="254" spans="1:19" ht="15.6" hidden="1" x14ac:dyDescent="0.3">
      <c r="A254" s="87"/>
      <c r="B254" s="93"/>
      <c r="C254" s="156" t="str">
        <f>IF('1. Prosjekteringsverktøy'!B257=Utelukk!$A$3,"",IF('1. Prosjekteringsverktøy'!$C257="","",'1. Prosjekteringsverktøy'!$C257))</f>
        <v/>
      </c>
      <c r="D254" s="78" t="str">
        <f>IF('1. Prosjekteringsverktøy'!B257=Utelukk!$A$3,"",IF('1. Prosjekteringsverktøy'!$D257="","",'1. Prosjekteringsverktøy'!$D257))</f>
        <v/>
      </c>
      <c r="E254" s="78" t="str">
        <f>IF('1. Prosjekteringsverktøy'!B257=Utelukk!$A$3,"",IF(F254&lt;&gt;"",F254,IF(J254&lt;&gt;0,J254&amp;IF(I254&lt;&gt;0,", ","")&amp;I254&amp;IF(H254&lt;&gt;0,", adr. ","")&amp;H254,I254&amp;IF(H254&lt;&gt;0,", adr. ","")&amp;H254)))</f>
        <v/>
      </c>
      <c r="F254" s="83"/>
      <c r="G254" s="83"/>
      <c r="H254" s="99"/>
      <c r="I254" s="100"/>
      <c r="J254" s="100"/>
      <c r="K254" s="98" t="str">
        <f>IF('1. Prosjekteringsverktøy'!$E256="","",'1. Prosjekteringsverktøy'!$E256)</f>
        <v/>
      </c>
      <c r="L254" s="79" t="str">
        <f>IFERROR(IF('1. Prosjekteringsverktøy'!$K257&lt;&gt;"",'1. Prosjekteringsverktøy'!$K257,'1. Prosjekteringsverktøy'!$J257),"Feil med Vmin")</f>
        <v/>
      </c>
      <c r="M254" s="101" t="str">
        <f>IF(OR($K254="",$O254="",O254="Bruk rektangulært"),"",($K254/(VLOOKUP($O254,'Dim, min og maks'!$A$2:$E$54,2,FALSE))))</f>
        <v/>
      </c>
      <c r="N254" s="101" t="str">
        <f>IF(OR($L254="",$O254=""),"",($L254/(VLOOKUP($O254,'Dim, min og maks'!$A$2:$E$54,2,FALSE))))</f>
        <v/>
      </c>
      <c r="O254" s="102" t="str">
        <f>IF('1. Prosjekteringsverktøy'!$F256="","",'1. Prosjekteringsverktøy'!$F256)</f>
        <v/>
      </c>
      <c r="P254" s="78" t="str">
        <f>IFERROR(IF($Q254&lt;&gt;0,$Q254,IF(OR($J254="",$O254=""),"",IF($J254=Motortype!$A$2,VLOOKUP($O254,Artikler!$B$1:$C$10,2,FALSE),IF($J254=Motortype!$A$3,VLOOKUP($O254,Artikler!$B$11:$C$19,2,FALSE),IF($J254=Motortype!$A$5,VLOOKUP($O254,Artikler!$B$20:$C$28,2,FALSE),IF($J254=Motortype!$A$4,VLOOKUP($O254,Artikler!$B$29:$C$37,2,FALSE),IF($J254=Motortype!$A$9,VLOOKUP($O254,Artikler!$B$38:$C$46,2,FALSE),IF($J254=Motortype!$A$8,VLOOKUP($O254,Artikler!$B$47:$C$55,2,FALSE),IF($J254=Motortype!$A$7,VLOOKUP($O254,Artikler!$B$56:$C$64,2,FALSE),IF($J254=Motortype!$A$6,VLOOKUP($O254,Artikler!$B$65:$C$73,2,FALSE),IF($J254=Motortype!$A$10,VLOOKUP($O254,Artikler!$B$74:$C$82,2,FALSE),IF($J254=Motortype!$A$11,VLOOKUP($O254,Artikler!$B$83:$C$91,2,FALSE),IF($J254=Motortype!$A$14,VLOOKUP($O254,Artikler!$B$92:$C$100,2,FALSE),IF($J254=Motortype!$A$13,VLOOKUP($O254,Artikler!$B$101:$C$109,2,FALSE),IF($J254=Motortype!$A$15,VLOOKUP($O254,Artikler!$B$110:$C$117,2,FALSE),IF($J254=Motortype!$A$12,VLOOKUP($O254,Artikler!$B$118:$C$126,2,FALSE),IF($J254=Motortype!$A$16,VLOOKUP('3. Bestillingsskjema'!$O254,Artikler!$B$127:$D$134,2,FALSE),"Feil motortype"))))))))))))))))),"Overstyr art.nr")</f>
        <v/>
      </c>
      <c r="Q254" s="100"/>
      <c r="R254" s="78" t="str">
        <f>IF('1. Prosjekteringsverktøy'!B257=Utelukk!$A$3,"",IF(AND(K254="",L254=""),"",IF($K254="","Vmin "&amp;ROUND($L254,0)&amp;" m³/h","Vmaks "&amp;ROUND($K254,0)&amp;IF($L254=""," m³/h",", Vmin "&amp;ROUND($L254,0)&amp;" m³/h"))))</f>
        <v/>
      </c>
      <c r="S254" s="78" t="str">
        <f>IF('1. Prosjekteringsverktøy'!B257=Utelukk!$A$3,"",IF(Q254&lt;&gt;"",IF($P254="","","Artikkelnr: "&amp;$P254&amp;"     Spjeld dim "&amp;$O254),IF($P254="","","Artikkelnr: "&amp;$P254&amp;"     Spjeld dim Ø"&amp;$O254)))</f>
        <v/>
      </c>
    </row>
    <row r="255" spans="1:19" ht="15.6" hidden="1" x14ac:dyDescent="0.3">
      <c r="A255" s="87"/>
      <c r="B255" s="93"/>
      <c r="C255" s="156" t="str">
        <f>IF('1. Prosjekteringsverktøy'!B258=Utelukk!$A$3,"",IF('1. Prosjekteringsverktøy'!$C258="","",'1. Prosjekteringsverktøy'!$C258))</f>
        <v/>
      </c>
      <c r="D255" s="78" t="str">
        <f>IF('1. Prosjekteringsverktøy'!B258=Utelukk!$A$3,"",IF('1. Prosjekteringsverktøy'!$D258="","",'1. Prosjekteringsverktøy'!$D258))</f>
        <v/>
      </c>
      <c r="E255" s="78" t="str">
        <f>IF('1. Prosjekteringsverktøy'!B258=Utelukk!$A$3,"",IF(F255&lt;&gt;"",F255,IF(J255&lt;&gt;0,J255&amp;IF(I255&lt;&gt;0,", ","")&amp;I255&amp;IF(H255&lt;&gt;0,", adr. ","")&amp;H255,I255&amp;IF(H255&lt;&gt;0,", adr. ","")&amp;H255)))</f>
        <v/>
      </c>
      <c r="F255" s="83"/>
      <c r="G255" s="83"/>
      <c r="H255" s="99"/>
      <c r="I255" s="100"/>
      <c r="J255" s="100"/>
      <c r="K255" s="98" t="str">
        <f>IF('1. Prosjekteringsverktøy'!$E257="","",'1. Prosjekteringsverktøy'!$E257)</f>
        <v/>
      </c>
      <c r="L255" s="79" t="str">
        <f>IFERROR(IF('1. Prosjekteringsverktøy'!$K258&lt;&gt;"",'1. Prosjekteringsverktøy'!$K258,'1. Prosjekteringsverktøy'!$J258),"Feil med Vmin")</f>
        <v/>
      </c>
      <c r="M255" s="101" t="str">
        <f>IF(OR($K255="",$O255="",O255="Bruk rektangulært"),"",($K255/(VLOOKUP($O255,'Dim, min og maks'!$A$2:$E$54,2,FALSE))))</f>
        <v/>
      </c>
      <c r="N255" s="101" t="str">
        <f>IF(OR($L255="",$O255=""),"",($L255/(VLOOKUP($O255,'Dim, min og maks'!$A$2:$E$54,2,FALSE))))</f>
        <v/>
      </c>
      <c r="O255" s="102" t="str">
        <f>IF('1. Prosjekteringsverktøy'!$F257="","",'1. Prosjekteringsverktøy'!$F257)</f>
        <v/>
      </c>
      <c r="P255" s="78" t="str">
        <f>IFERROR(IF($Q255&lt;&gt;0,$Q255,IF(OR($J255="",$O255=""),"",IF($J255=Motortype!$A$2,VLOOKUP($O255,Artikler!$B$1:$C$10,2,FALSE),IF($J255=Motortype!$A$3,VLOOKUP($O255,Artikler!$B$11:$C$19,2,FALSE),IF($J255=Motortype!$A$5,VLOOKUP($O255,Artikler!$B$20:$C$28,2,FALSE),IF($J255=Motortype!$A$4,VLOOKUP($O255,Artikler!$B$29:$C$37,2,FALSE),IF($J255=Motortype!$A$9,VLOOKUP($O255,Artikler!$B$38:$C$46,2,FALSE),IF($J255=Motortype!$A$8,VLOOKUP($O255,Artikler!$B$47:$C$55,2,FALSE),IF($J255=Motortype!$A$7,VLOOKUP($O255,Artikler!$B$56:$C$64,2,FALSE),IF($J255=Motortype!$A$6,VLOOKUP($O255,Artikler!$B$65:$C$73,2,FALSE),IF($J255=Motortype!$A$10,VLOOKUP($O255,Artikler!$B$74:$C$82,2,FALSE),IF($J255=Motortype!$A$11,VLOOKUP($O255,Artikler!$B$83:$C$91,2,FALSE),IF($J255=Motortype!$A$14,VLOOKUP($O255,Artikler!$B$92:$C$100,2,FALSE),IF($J255=Motortype!$A$13,VLOOKUP($O255,Artikler!$B$101:$C$109,2,FALSE),IF($J255=Motortype!$A$15,VLOOKUP($O255,Artikler!$B$110:$C$117,2,FALSE),IF($J255=Motortype!$A$12,VLOOKUP($O255,Artikler!$B$118:$C$126,2,FALSE),IF($J255=Motortype!$A$16,VLOOKUP('3. Bestillingsskjema'!$O255,Artikler!$B$127:$D$134,2,FALSE),"Feil motortype"))))))))))))))))),"Overstyr art.nr")</f>
        <v/>
      </c>
      <c r="Q255" s="100"/>
      <c r="R255" s="78" t="str">
        <f>IF('1. Prosjekteringsverktøy'!B258=Utelukk!$A$3,"",IF(AND(K255="",L255=""),"",IF($K255="","Vmin "&amp;ROUND($L255,0)&amp;" m³/h","Vmaks "&amp;ROUND($K255,0)&amp;IF($L255=""," m³/h",", Vmin "&amp;ROUND($L255,0)&amp;" m³/h"))))</f>
        <v/>
      </c>
      <c r="S255" s="78" t="str">
        <f>IF('1. Prosjekteringsverktøy'!B258=Utelukk!$A$3,"",IF(Q255&lt;&gt;"",IF($P255="","","Artikkelnr: "&amp;$P255&amp;"     Spjeld dim "&amp;$O255),IF($P255="","","Artikkelnr: "&amp;$P255&amp;"     Spjeld dim Ø"&amp;$O255)))</f>
        <v/>
      </c>
    </row>
    <row r="256" spans="1:19" ht="15.6" hidden="1" x14ac:dyDescent="0.3">
      <c r="A256" s="87"/>
      <c r="B256" s="93"/>
      <c r="C256" s="156" t="str">
        <f>IF('1. Prosjekteringsverktøy'!B259=Utelukk!$A$3,"",IF('1. Prosjekteringsverktøy'!$C259="","",'1. Prosjekteringsverktøy'!$C259))</f>
        <v/>
      </c>
      <c r="D256" s="78" t="str">
        <f>IF('1. Prosjekteringsverktøy'!B259=Utelukk!$A$3,"",IF('1. Prosjekteringsverktøy'!$D259="","",'1. Prosjekteringsverktøy'!$D259))</f>
        <v/>
      </c>
      <c r="E256" s="78" t="str">
        <f>IF('1. Prosjekteringsverktøy'!B259=Utelukk!$A$3,"",IF(F256&lt;&gt;"",F256,IF(J256&lt;&gt;0,J256&amp;IF(I256&lt;&gt;0,", ","")&amp;I256&amp;IF(H256&lt;&gt;0,", adr. ","")&amp;H256,I256&amp;IF(H256&lt;&gt;0,", adr. ","")&amp;H256)))</f>
        <v/>
      </c>
      <c r="F256" s="83"/>
      <c r="G256" s="83"/>
      <c r="H256" s="99"/>
      <c r="I256" s="100"/>
      <c r="J256" s="100"/>
      <c r="K256" s="98" t="str">
        <f>IF('1. Prosjekteringsverktøy'!$E258="","",'1. Prosjekteringsverktøy'!$E258)</f>
        <v/>
      </c>
      <c r="L256" s="79" t="str">
        <f>IFERROR(IF('1. Prosjekteringsverktøy'!$K259&lt;&gt;"",'1. Prosjekteringsverktøy'!$K259,'1. Prosjekteringsverktøy'!$J259),"Feil med Vmin")</f>
        <v/>
      </c>
      <c r="M256" s="101" t="str">
        <f>IF(OR($K256="",$O256="",O256="Bruk rektangulært"),"",($K256/(VLOOKUP($O256,'Dim, min og maks'!$A$2:$E$54,2,FALSE))))</f>
        <v/>
      </c>
      <c r="N256" s="101" t="str">
        <f>IF(OR($L256="",$O256=""),"",($L256/(VLOOKUP($O256,'Dim, min og maks'!$A$2:$E$54,2,FALSE))))</f>
        <v/>
      </c>
      <c r="O256" s="102" t="str">
        <f>IF('1. Prosjekteringsverktøy'!$F258="","",'1. Prosjekteringsverktøy'!$F258)</f>
        <v/>
      </c>
      <c r="P256" s="78" t="str">
        <f>IFERROR(IF($Q256&lt;&gt;0,$Q256,IF(OR($J256="",$O256=""),"",IF($J256=Motortype!$A$2,VLOOKUP($O256,Artikler!$B$1:$C$10,2,FALSE),IF($J256=Motortype!$A$3,VLOOKUP($O256,Artikler!$B$11:$C$19,2,FALSE),IF($J256=Motortype!$A$5,VLOOKUP($O256,Artikler!$B$20:$C$28,2,FALSE),IF($J256=Motortype!$A$4,VLOOKUP($O256,Artikler!$B$29:$C$37,2,FALSE),IF($J256=Motortype!$A$9,VLOOKUP($O256,Artikler!$B$38:$C$46,2,FALSE),IF($J256=Motortype!$A$8,VLOOKUP($O256,Artikler!$B$47:$C$55,2,FALSE),IF($J256=Motortype!$A$7,VLOOKUP($O256,Artikler!$B$56:$C$64,2,FALSE),IF($J256=Motortype!$A$6,VLOOKUP($O256,Artikler!$B$65:$C$73,2,FALSE),IF($J256=Motortype!$A$10,VLOOKUP($O256,Artikler!$B$74:$C$82,2,FALSE),IF($J256=Motortype!$A$11,VLOOKUP($O256,Artikler!$B$83:$C$91,2,FALSE),IF($J256=Motortype!$A$14,VLOOKUP($O256,Artikler!$B$92:$C$100,2,FALSE),IF($J256=Motortype!$A$13,VLOOKUP($O256,Artikler!$B$101:$C$109,2,FALSE),IF($J256=Motortype!$A$15,VLOOKUP($O256,Artikler!$B$110:$C$117,2,FALSE),IF($J256=Motortype!$A$12,VLOOKUP($O256,Artikler!$B$118:$C$126,2,FALSE),IF($J256=Motortype!$A$16,VLOOKUP('3. Bestillingsskjema'!$O256,Artikler!$B$127:$D$134,2,FALSE),"Feil motortype"))))))))))))))))),"Overstyr art.nr")</f>
        <v/>
      </c>
      <c r="Q256" s="100"/>
      <c r="R256" s="78" t="str">
        <f>IF('1. Prosjekteringsverktøy'!B259=Utelukk!$A$3,"",IF(AND(K256="",L256=""),"",IF($K256="","Vmin "&amp;ROUND($L256,0)&amp;" m³/h","Vmaks "&amp;ROUND($K256,0)&amp;IF($L256=""," m³/h",", Vmin "&amp;ROUND($L256,0)&amp;" m³/h"))))</f>
        <v/>
      </c>
      <c r="S256" s="78" t="str">
        <f>IF('1. Prosjekteringsverktøy'!B259=Utelukk!$A$3,"",IF(Q256&lt;&gt;"",IF($P256="","","Artikkelnr: "&amp;$P256&amp;"     Spjeld dim "&amp;$O256),IF($P256="","","Artikkelnr: "&amp;$P256&amp;"     Spjeld dim Ø"&amp;$O256)))</f>
        <v/>
      </c>
    </row>
    <row r="257" spans="1:19" ht="15.6" hidden="1" x14ac:dyDescent="0.3">
      <c r="A257" s="87"/>
      <c r="B257" s="93"/>
      <c r="C257" s="156" t="str">
        <f>IF('1. Prosjekteringsverktøy'!B260=Utelukk!$A$3,"",IF('1. Prosjekteringsverktøy'!$C260="","",'1. Prosjekteringsverktøy'!$C260))</f>
        <v/>
      </c>
      <c r="D257" s="78" t="str">
        <f>IF('1. Prosjekteringsverktøy'!B260=Utelukk!$A$3,"",IF('1. Prosjekteringsverktøy'!$D260="","",'1. Prosjekteringsverktøy'!$D260))</f>
        <v/>
      </c>
      <c r="E257" s="78" t="str">
        <f>IF('1. Prosjekteringsverktøy'!B260=Utelukk!$A$3,"",IF(F257&lt;&gt;"",F257,IF(J257&lt;&gt;0,J257&amp;IF(I257&lt;&gt;0,", ","")&amp;I257&amp;IF(H257&lt;&gt;0,", adr. ","")&amp;H257,I257&amp;IF(H257&lt;&gt;0,", adr. ","")&amp;H257)))</f>
        <v/>
      </c>
      <c r="F257" s="83"/>
      <c r="G257" s="83"/>
      <c r="H257" s="99"/>
      <c r="I257" s="100"/>
      <c r="J257" s="100"/>
      <c r="K257" s="98" t="str">
        <f>IF('1. Prosjekteringsverktøy'!$E259="","",'1. Prosjekteringsverktøy'!$E259)</f>
        <v/>
      </c>
      <c r="L257" s="79" t="str">
        <f>IFERROR(IF('1. Prosjekteringsverktøy'!$K260&lt;&gt;"",'1. Prosjekteringsverktøy'!$K260,'1. Prosjekteringsverktøy'!$J260),"Feil med Vmin")</f>
        <v/>
      </c>
      <c r="M257" s="101" t="str">
        <f>IF(OR($K257="",$O257="",O257="Bruk rektangulært"),"",($K257/(VLOOKUP($O257,'Dim, min og maks'!$A$2:$E$54,2,FALSE))))</f>
        <v/>
      </c>
      <c r="N257" s="101" t="str">
        <f>IF(OR($L257="",$O257=""),"",($L257/(VLOOKUP($O257,'Dim, min og maks'!$A$2:$E$54,2,FALSE))))</f>
        <v/>
      </c>
      <c r="O257" s="102" t="str">
        <f>IF('1. Prosjekteringsverktøy'!$F259="","",'1. Prosjekteringsverktøy'!$F259)</f>
        <v/>
      </c>
      <c r="P257" s="78" t="str">
        <f>IFERROR(IF($Q257&lt;&gt;0,$Q257,IF(OR($J257="",$O257=""),"",IF($J257=Motortype!$A$2,VLOOKUP($O257,Artikler!$B$1:$C$10,2,FALSE),IF($J257=Motortype!$A$3,VLOOKUP($O257,Artikler!$B$11:$C$19,2,FALSE),IF($J257=Motortype!$A$5,VLOOKUP($O257,Artikler!$B$20:$C$28,2,FALSE),IF($J257=Motortype!$A$4,VLOOKUP($O257,Artikler!$B$29:$C$37,2,FALSE),IF($J257=Motortype!$A$9,VLOOKUP($O257,Artikler!$B$38:$C$46,2,FALSE),IF($J257=Motortype!$A$8,VLOOKUP($O257,Artikler!$B$47:$C$55,2,FALSE),IF($J257=Motortype!$A$7,VLOOKUP($O257,Artikler!$B$56:$C$64,2,FALSE),IF($J257=Motortype!$A$6,VLOOKUP($O257,Artikler!$B$65:$C$73,2,FALSE),IF($J257=Motortype!$A$10,VLOOKUP($O257,Artikler!$B$74:$C$82,2,FALSE),IF($J257=Motortype!$A$11,VLOOKUP($O257,Artikler!$B$83:$C$91,2,FALSE),IF($J257=Motortype!$A$14,VLOOKUP($O257,Artikler!$B$92:$C$100,2,FALSE),IF($J257=Motortype!$A$13,VLOOKUP($O257,Artikler!$B$101:$C$109,2,FALSE),IF($J257=Motortype!$A$15,VLOOKUP($O257,Artikler!$B$110:$C$117,2,FALSE),IF($J257=Motortype!$A$12,VLOOKUP($O257,Artikler!$B$118:$C$126,2,FALSE),IF($J257=Motortype!$A$16,VLOOKUP('3. Bestillingsskjema'!$O257,Artikler!$B$127:$D$134,2,FALSE),"Feil motortype"))))))))))))))))),"Overstyr art.nr")</f>
        <v/>
      </c>
      <c r="Q257" s="100"/>
      <c r="R257" s="78" t="str">
        <f>IF('1. Prosjekteringsverktøy'!B260=Utelukk!$A$3,"",IF(AND(K257="",L257=""),"",IF($K257="","Vmin "&amp;ROUND($L257,0)&amp;" m³/h","Vmaks "&amp;ROUND($K257,0)&amp;IF($L257=""," m³/h",", Vmin "&amp;ROUND($L257,0)&amp;" m³/h"))))</f>
        <v/>
      </c>
      <c r="S257" s="78" t="str">
        <f>IF('1. Prosjekteringsverktøy'!B260=Utelukk!$A$3,"",IF(Q257&lt;&gt;"",IF($P257="","","Artikkelnr: "&amp;$P257&amp;"     Spjeld dim "&amp;$O257),IF($P257="","","Artikkelnr: "&amp;$P257&amp;"     Spjeld dim Ø"&amp;$O257)))</f>
        <v/>
      </c>
    </row>
    <row r="258" spans="1:19" ht="15.6" hidden="1" x14ac:dyDescent="0.3">
      <c r="A258" s="87"/>
      <c r="B258" s="93"/>
      <c r="C258" s="156" t="str">
        <f>IF('1. Prosjekteringsverktøy'!B261=Utelukk!$A$3,"",IF('1. Prosjekteringsverktøy'!$C261="","",'1. Prosjekteringsverktøy'!$C261))</f>
        <v/>
      </c>
      <c r="D258" s="78" t="str">
        <f>IF('1. Prosjekteringsverktøy'!B261=Utelukk!$A$3,"",IF('1. Prosjekteringsverktøy'!$D261="","",'1. Prosjekteringsverktøy'!$D261))</f>
        <v/>
      </c>
      <c r="E258" s="78" t="str">
        <f>IF('1. Prosjekteringsverktøy'!B261=Utelukk!$A$3,"",IF(F258&lt;&gt;"",F258,IF(J258&lt;&gt;0,J258&amp;IF(I258&lt;&gt;0,", ","")&amp;I258&amp;IF(H258&lt;&gt;0,", adr. ","")&amp;H258,I258&amp;IF(H258&lt;&gt;0,", adr. ","")&amp;H258)))</f>
        <v/>
      </c>
      <c r="F258" s="83"/>
      <c r="G258" s="83"/>
      <c r="H258" s="99"/>
      <c r="I258" s="100"/>
      <c r="J258" s="100"/>
      <c r="K258" s="98" t="str">
        <f>IF('1. Prosjekteringsverktøy'!$E260="","",'1. Prosjekteringsverktøy'!$E260)</f>
        <v/>
      </c>
      <c r="L258" s="79" t="str">
        <f>IFERROR(IF('1. Prosjekteringsverktøy'!$K261&lt;&gt;"",'1. Prosjekteringsverktøy'!$K261,'1. Prosjekteringsverktøy'!$J261),"Feil med Vmin")</f>
        <v/>
      </c>
      <c r="M258" s="101" t="str">
        <f>IF(OR($K258="",$O258="",O258="Bruk rektangulært"),"",($K258/(VLOOKUP($O258,'Dim, min og maks'!$A$2:$E$54,2,FALSE))))</f>
        <v/>
      </c>
      <c r="N258" s="101" t="str">
        <f>IF(OR($L258="",$O258=""),"",($L258/(VLOOKUP($O258,'Dim, min og maks'!$A$2:$E$54,2,FALSE))))</f>
        <v/>
      </c>
      <c r="O258" s="102" t="str">
        <f>IF('1. Prosjekteringsverktøy'!$F260="","",'1. Prosjekteringsverktøy'!$F260)</f>
        <v/>
      </c>
      <c r="P258" s="78" t="str">
        <f>IFERROR(IF($Q258&lt;&gt;0,$Q258,IF(OR($J258="",$O258=""),"",IF($J258=Motortype!$A$2,VLOOKUP($O258,Artikler!$B$1:$C$10,2,FALSE),IF($J258=Motortype!$A$3,VLOOKUP($O258,Artikler!$B$11:$C$19,2,FALSE),IF($J258=Motortype!$A$5,VLOOKUP($O258,Artikler!$B$20:$C$28,2,FALSE),IF($J258=Motortype!$A$4,VLOOKUP($O258,Artikler!$B$29:$C$37,2,FALSE),IF($J258=Motortype!$A$9,VLOOKUP($O258,Artikler!$B$38:$C$46,2,FALSE),IF($J258=Motortype!$A$8,VLOOKUP($O258,Artikler!$B$47:$C$55,2,FALSE),IF($J258=Motortype!$A$7,VLOOKUP($O258,Artikler!$B$56:$C$64,2,FALSE),IF($J258=Motortype!$A$6,VLOOKUP($O258,Artikler!$B$65:$C$73,2,FALSE),IF($J258=Motortype!$A$10,VLOOKUP($O258,Artikler!$B$74:$C$82,2,FALSE),IF($J258=Motortype!$A$11,VLOOKUP($O258,Artikler!$B$83:$C$91,2,FALSE),IF($J258=Motortype!$A$14,VLOOKUP($O258,Artikler!$B$92:$C$100,2,FALSE),IF($J258=Motortype!$A$13,VLOOKUP($O258,Artikler!$B$101:$C$109,2,FALSE),IF($J258=Motortype!$A$15,VLOOKUP($O258,Artikler!$B$110:$C$117,2,FALSE),IF($J258=Motortype!$A$12,VLOOKUP($O258,Artikler!$B$118:$C$126,2,FALSE),IF($J258=Motortype!$A$16,VLOOKUP('3. Bestillingsskjema'!$O258,Artikler!$B$127:$D$134,2,FALSE),"Feil motortype"))))))))))))))))),"Overstyr art.nr")</f>
        <v/>
      </c>
      <c r="Q258" s="100"/>
      <c r="R258" s="78" t="str">
        <f>IF('1. Prosjekteringsverktøy'!B261=Utelukk!$A$3,"",IF(AND(K258="",L258=""),"",IF($K258="","Vmin "&amp;ROUND($L258,0)&amp;" m³/h","Vmaks "&amp;ROUND($K258,0)&amp;IF($L258=""," m³/h",", Vmin "&amp;ROUND($L258,0)&amp;" m³/h"))))</f>
        <v/>
      </c>
      <c r="S258" s="78" t="str">
        <f>IF('1. Prosjekteringsverktøy'!B261=Utelukk!$A$3,"",IF(Q258&lt;&gt;"",IF($P258="","","Artikkelnr: "&amp;$P258&amp;"     Spjeld dim "&amp;$O258),IF($P258="","","Artikkelnr: "&amp;$P258&amp;"     Spjeld dim Ø"&amp;$O258)))</f>
        <v/>
      </c>
    </row>
    <row r="259" spans="1:19" ht="15.6" hidden="1" x14ac:dyDescent="0.3">
      <c r="A259" s="87"/>
      <c r="B259" s="93"/>
      <c r="C259" s="156" t="str">
        <f>IF('1. Prosjekteringsverktøy'!B262=Utelukk!$A$3,"",IF('1. Prosjekteringsverktøy'!$C262="","",'1. Prosjekteringsverktøy'!$C262))</f>
        <v/>
      </c>
      <c r="D259" s="78" t="str">
        <f>IF('1. Prosjekteringsverktøy'!B262=Utelukk!$A$3,"",IF('1. Prosjekteringsverktøy'!$D262="","",'1. Prosjekteringsverktøy'!$D262))</f>
        <v/>
      </c>
      <c r="E259" s="78" t="str">
        <f>IF('1. Prosjekteringsverktøy'!B262=Utelukk!$A$3,"",IF(F259&lt;&gt;"",F259,IF(J259&lt;&gt;0,J259&amp;IF(I259&lt;&gt;0,", ","")&amp;I259&amp;IF(H259&lt;&gt;0,", adr. ","")&amp;H259,I259&amp;IF(H259&lt;&gt;0,", adr. ","")&amp;H259)))</f>
        <v/>
      </c>
      <c r="F259" s="83"/>
      <c r="G259" s="83"/>
      <c r="H259" s="99"/>
      <c r="I259" s="100"/>
      <c r="J259" s="100"/>
      <c r="K259" s="98" t="str">
        <f>IF('1. Prosjekteringsverktøy'!$E261="","",'1. Prosjekteringsverktøy'!$E261)</f>
        <v/>
      </c>
      <c r="L259" s="79" t="str">
        <f>IFERROR(IF('1. Prosjekteringsverktøy'!$K262&lt;&gt;"",'1. Prosjekteringsverktøy'!$K262,'1. Prosjekteringsverktøy'!$J262),"Feil med Vmin")</f>
        <v/>
      </c>
      <c r="M259" s="101" t="str">
        <f>IF(OR($K259="",$O259="",O259="Bruk rektangulært"),"",($K259/(VLOOKUP($O259,'Dim, min og maks'!$A$2:$E$54,2,FALSE))))</f>
        <v/>
      </c>
      <c r="N259" s="101" t="str">
        <f>IF(OR($L259="",$O259=""),"",($L259/(VLOOKUP($O259,'Dim, min og maks'!$A$2:$E$54,2,FALSE))))</f>
        <v/>
      </c>
      <c r="O259" s="102" t="str">
        <f>IF('1. Prosjekteringsverktøy'!$F261="","",'1. Prosjekteringsverktøy'!$F261)</f>
        <v/>
      </c>
      <c r="P259" s="78" t="str">
        <f>IFERROR(IF($Q259&lt;&gt;0,$Q259,IF(OR($J259="",$O259=""),"",IF($J259=Motortype!$A$2,VLOOKUP($O259,Artikler!$B$1:$C$10,2,FALSE),IF($J259=Motortype!$A$3,VLOOKUP($O259,Artikler!$B$11:$C$19,2,FALSE),IF($J259=Motortype!$A$5,VLOOKUP($O259,Artikler!$B$20:$C$28,2,FALSE),IF($J259=Motortype!$A$4,VLOOKUP($O259,Artikler!$B$29:$C$37,2,FALSE),IF($J259=Motortype!$A$9,VLOOKUP($O259,Artikler!$B$38:$C$46,2,FALSE),IF($J259=Motortype!$A$8,VLOOKUP($O259,Artikler!$B$47:$C$55,2,FALSE),IF($J259=Motortype!$A$7,VLOOKUP($O259,Artikler!$B$56:$C$64,2,FALSE),IF($J259=Motortype!$A$6,VLOOKUP($O259,Artikler!$B$65:$C$73,2,FALSE),IF($J259=Motortype!$A$10,VLOOKUP($O259,Artikler!$B$74:$C$82,2,FALSE),IF($J259=Motortype!$A$11,VLOOKUP($O259,Artikler!$B$83:$C$91,2,FALSE),IF($J259=Motortype!$A$14,VLOOKUP($O259,Artikler!$B$92:$C$100,2,FALSE),IF($J259=Motortype!$A$13,VLOOKUP($O259,Artikler!$B$101:$C$109,2,FALSE),IF($J259=Motortype!$A$15,VLOOKUP($O259,Artikler!$B$110:$C$117,2,FALSE),IF($J259=Motortype!$A$12,VLOOKUP($O259,Artikler!$B$118:$C$126,2,FALSE),IF($J259=Motortype!$A$16,VLOOKUP('3. Bestillingsskjema'!$O259,Artikler!$B$127:$D$134,2,FALSE),"Feil motortype"))))))))))))))))),"Overstyr art.nr")</f>
        <v/>
      </c>
      <c r="Q259" s="100"/>
      <c r="R259" s="78" t="str">
        <f>IF('1. Prosjekteringsverktøy'!B262=Utelukk!$A$3,"",IF(AND(K259="",L259=""),"",IF($K259="","Vmin "&amp;ROUND($L259,0)&amp;" m³/h","Vmaks "&amp;ROUND($K259,0)&amp;IF($L259=""," m³/h",", Vmin "&amp;ROUND($L259,0)&amp;" m³/h"))))</f>
        <v/>
      </c>
      <c r="S259" s="78" t="str">
        <f>IF('1. Prosjekteringsverktøy'!B262=Utelukk!$A$3,"",IF(Q259&lt;&gt;"",IF($P259="","","Artikkelnr: "&amp;$P259&amp;"     Spjeld dim "&amp;$O259),IF($P259="","","Artikkelnr: "&amp;$P259&amp;"     Spjeld dim Ø"&amp;$O259)))</f>
        <v/>
      </c>
    </row>
    <row r="260" spans="1:19" ht="15.6" hidden="1" x14ac:dyDescent="0.3">
      <c r="A260" s="87"/>
      <c r="B260" s="93"/>
      <c r="C260" s="156" t="str">
        <f>IF('1. Prosjekteringsverktøy'!B263=Utelukk!$A$3,"",IF('1. Prosjekteringsverktøy'!$C263="","",'1. Prosjekteringsverktøy'!$C263))</f>
        <v/>
      </c>
      <c r="D260" s="78" t="str">
        <f>IF('1. Prosjekteringsverktøy'!B263=Utelukk!$A$3,"",IF('1. Prosjekteringsverktøy'!$D263="","",'1. Prosjekteringsverktøy'!$D263))</f>
        <v/>
      </c>
      <c r="E260" s="78" t="str">
        <f>IF('1. Prosjekteringsverktøy'!B263=Utelukk!$A$3,"",IF(F260&lt;&gt;"",F260,IF(J260&lt;&gt;0,J260&amp;IF(I260&lt;&gt;0,", ","")&amp;I260&amp;IF(H260&lt;&gt;0,", adr. ","")&amp;H260,I260&amp;IF(H260&lt;&gt;0,", adr. ","")&amp;H260)))</f>
        <v/>
      </c>
      <c r="F260" s="83"/>
      <c r="G260" s="83"/>
      <c r="H260" s="99"/>
      <c r="I260" s="100"/>
      <c r="J260" s="100"/>
      <c r="K260" s="98" t="str">
        <f>IF('1. Prosjekteringsverktøy'!$E262="","",'1. Prosjekteringsverktøy'!$E262)</f>
        <v/>
      </c>
      <c r="L260" s="79" t="str">
        <f>IFERROR(IF('1. Prosjekteringsverktøy'!$K263&lt;&gt;"",'1. Prosjekteringsverktøy'!$K263,'1. Prosjekteringsverktøy'!$J263),"Feil med Vmin")</f>
        <v/>
      </c>
      <c r="M260" s="101" t="str">
        <f>IF(OR($K260="",$O260="",O260="Bruk rektangulært"),"",($K260/(VLOOKUP($O260,'Dim, min og maks'!$A$2:$E$54,2,FALSE))))</f>
        <v/>
      </c>
      <c r="N260" s="101" t="str">
        <f>IF(OR($L260="",$O260=""),"",($L260/(VLOOKUP($O260,'Dim, min og maks'!$A$2:$E$54,2,FALSE))))</f>
        <v/>
      </c>
      <c r="O260" s="102" t="str">
        <f>IF('1. Prosjekteringsverktøy'!$F262="","",'1. Prosjekteringsverktøy'!$F262)</f>
        <v/>
      </c>
      <c r="P260" s="78" t="str">
        <f>IFERROR(IF($Q260&lt;&gt;0,$Q260,IF(OR($J260="",$O260=""),"",IF($J260=Motortype!$A$2,VLOOKUP($O260,Artikler!$B$1:$C$10,2,FALSE),IF($J260=Motortype!$A$3,VLOOKUP($O260,Artikler!$B$11:$C$19,2,FALSE),IF($J260=Motortype!$A$5,VLOOKUP($O260,Artikler!$B$20:$C$28,2,FALSE),IF($J260=Motortype!$A$4,VLOOKUP($O260,Artikler!$B$29:$C$37,2,FALSE),IF($J260=Motortype!$A$9,VLOOKUP($O260,Artikler!$B$38:$C$46,2,FALSE),IF($J260=Motortype!$A$8,VLOOKUP($O260,Artikler!$B$47:$C$55,2,FALSE),IF($J260=Motortype!$A$7,VLOOKUP($O260,Artikler!$B$56:$C$64,2,FALSE),IF($J260=Motortype!$A$6,VLOOKUP($O260,Artikler!$B$65:$C$73,2,FALSE),IF($J260=Motortype!$A$10,VLOOKUP($O260,Artikler!$B$74:$C$82,2,FALSE),IF($J260=Motortype!$A$11,VLOOKUP($O260,Artikler!$B$83:$C$91,2,FALSE),IF($J260=Motortype!$A$14,VLOOKUP($O260,Artikler!$B$92:$C$100,2,FALSE),IF($J260=Motortype!$A$13,VLOOKUP($O260,Artikler!$B$101:$C$109,2,FALSE),IF($J260=Motortype!$A$15,VLOOKUP($O260,Artikler!$B$110:$C$117,2,FALSE),IF($J260=Motortype!$A$12,VLOOKUP($O260,Artikler!$B$118:$C$126,2,FALSE),IF($J260=Motortype!$A$16,VLOOKUP('3. Bestillingsskjema'!$O260,Artikler!$B$127:$D$134,2,FALSE),"Feil motortype"))))))))))))))))),"Overstyr art.nr")</f>
        <v/>
      </c>
      <c r="Q260" s="100"/>
      <c r="R260" s="78" t="str">
        <f>IF('1. Prosjekteringsverktøy'!B263=Utelukk!$A$3,"",IF(AND(K260="",L260=""),"",IF($K260="","Vmin "&amp;ROUND($L260,0)&amp;" m³/h","Vmaks "&amp;ROUND($K260,0)&amp;IF($L260=""," m³/h",", Vmin "&amp;ROUND($L260,0)&amp;" m³/h"))))</f>
        <v/>
      </c>
      <c r="S260" s="78" t="str">
        <f>IF('1. Prosjekteringsverktøy'!B263=Utelukk!$A$3,"",IF(Q260&lt;&gt;"",IF($P260="","","Artikkelnr: "&amp;$P260&amp;"     Spjeld dim "&amp;$O260),IF($P260="","","Artikkelnr: "&amp;$P260&amp;"     Spjeld dim Ø"&amp;$O260)))</f>
        <v/>
      </c>
    </row>
    <row r="261" spans="1:19" ht="15.6" hidden="1" x14ac:dyDescent="0.3">
      <c r="A261" s="87"/>
      <c r="B261" s="93"/>
      <c r="C261" s="156" t="str">
        <f>IF('1. Prosjekteringsverktøy'!B264=Utelukk!$A$3,"",IF('1. Prosjekteringsverktøy'!$C264="","",'1. Prosjekteringsverktøy'!$C264))</f>
        <v/>
      </c>
      <c r="D261" s="78" t="str">
        <f>IF('1. Prosjekteringsverktøy'!B264=Utelukk!$A$3,"",IF('1. Prosjekteringsverktøy'!$D264="","",'1. Prosjekteringsverktøy'!$D264))</f>
        <v/>
      </c>
      <c r="E261" s="78" t="str">
        <f>IF('1. Prosjekteringsverktøy'!B264=Utelukk!$A$3,"",IF(F261&lt;&gt;"",F261,IF(J261&lt;&gt;0,J261&amp;IF(I261&lt;&gt;0,", ","")&amp;I261&amp;IF(H261&lt;&gt;0,", adr. ","")&amp;H261,I261&amp;IF(H261&lt;&gt;0,", adr. ","")&amp;H261)))</f>
        <v/>
      </c>
      <c r="F261" s="83"/>
      <c r="G261" s="83"/>
      <c r="H261" s="99"/>
      <c r="I261" s="100"/>
      <c r="J261" s="100"/>
      <c r="K261" s="98" t="str">
        <f>IF('1. Prosjekteringsverktøy'!$E263="","",'1. Prosjekteringsverktøy'!$E263)</f>
        <v/>
      </c>
      <c r="L261" s="79" t="str">
        <f>IFERROR(IF('1. Prosjekteringsverktøy'!$K264&lt;&gt;"",'1. Prosjekteringsverktøy'!$K264,'1. Prosjekteringsverktøy'!$J264),"Feil med Vmin")</f>
        <v/>
      </c>
      <c r="M261" s="101" t="str">
        <f>IF(OR($K261="",$O261="",O261="Bruk rektangulært"),"",($K261/(VLOOKUP($O261,'Dim, min og maks'!$A$2:$E$54,2,FALSE))))</f>
        <v/>
      </c>
      <c r="N261" s="101" t="str">
        <f>IF(OR($L261="",$O261=""),"",($L261/(VLOOKUP($O261,'Dim, min og maks'!$A$2:$E$54,2,FALSE))))</f>
        <v/>
      </c>
      <c r="O261" s="102" t="str">
        <f>IF('1. Prosjekteringsverktøy'!$F263="","",'1. Prosjekteringsverktøy'!$F263)</f>
        <v/>
      </c>
      <c r="P261" s="78" t="str">
        <f>IFERROR(IF($Q261&lt;&gt;0,$Q261,IF(OR($J261="",$O261=""),"",IF($J261=Motortype!$A$2,VLOOKUP($O261,Artikler!$B$1:$C$10,2,FALSE),IF($J261=Motortype!$A$3,VLOOKUP($O261,Artikler!$B$11:$C$19,2,FALSE),IF($J261=Motortype!$A$5,VLOOKUP($O261,Artikler!$B$20:$C$28,2,FALSE),IF($J261=Motortype!$A$4,VLOOKUP($O261,Artikler!$B$29:$C$37,2,FALSE),IF($J261=Motortype!$A$9,VLOOKUP($O261,Artikler!$B$38:$C$46,2,FALSE),IF($J261=Motortype!$A$8,VLOOKUP($O261,Artikler!$B$47:$C$55,2,FALSE),IF($J261=Motortype!$A$7,VLOOKUP($O261,Artikler!$B$56:$C$64,2,FALSE),IF($J261=Motortype!$A$6,VLOOKUP($O261,Artikler!$B$65:$C$73,2,FALSE),IF($J261=Motortype!$A$10,VLOOKUP($O261,Artikler!$B$74:$C$82,2,FALSE),IF($J261=Motortype!$A$11,VLOOKUP($O261,Artikler!$B$83:$C$91,2,FALSE),IF($J261=Motortype!$A$14,VLOOKUP($O261,Artikler!$B$92:$C$100,2,FALSE),IF($J261=Motortype!$A$13,VLOOKUP($O261,Artikler!$B$101:$C$109,2,FALSE),IF($J261=Motortype!$A$15,VLOOKUP($O261,Artikler!$B$110:$C$117,2,FALSE),IF($J261=Motortype!$A$12,VLOOKUP($O261,Artikler!$B$118:$C$126,2,FALSE),IF($J261=Motortype!$A$16,VLOOKUP('3. Bestillingsskjema'!$O261,Artikler!$B$127:$D$134,2,FALSE),"Feil motortype"))))))))))))))))),"Overstyr art.nr")</f>
        <v/>
      </c>
      <c r="Q261" s="100"/>
      <c r="R261" s="78" t="str">
        <f>IF('1. Prosjekteringsverktøy'!B264=Utelukk!$A$3,"",IF(AND(K261="",L261=""),"",IF($K261="","Vmin "&amp;ROUND($L261,0)&amp;" m³/h","Vmaks "&amp;ROUND($K261,0)&amp;IF($L261=""," m³/h",", Vmin "&amp;ROUND($L261,0)&amp;" m³/h"))))</f>
        <v/>
      </c>
      <c r="S261" s="78" t="str">
        <f>IF('1. Prosjekteringsverktøy'!B264=Utelukk!$A$3,"",IF(Q261&lt;&gt;"",IF($P261="","","Artikkelnr: "&amp;$P261&amp;"     Spjeld dim "&amp;$O261),IF($P261="","","Artikkelnr: "&amp;$P261&amp;"     Spjeld dim Ø"&amp;$O261)))</f>
        <v/>
      </c>
    </row>
    <row r="262" spans="1:19" ht="15.6" hidden="1" x14ac:dyDescent="0.3">
      <c r="A262" s="87"/>
      <c r="B262" s="93"/>
      <c r="C262" s="156" t="str">
        <f>IF('1. Prosjekteringsverktøy'!B265=Utelukk!$A$3,"",IF('1. Prosjekteringsverktøy'!$C265="","",'1. Prosjekteringsverktøy'!$C265))</f>
        <v/>
      </c>
      <c r="D262" s="78" t="str">
        <f>IF('1. Prosjekteringsverktøy'!B265=Utelukk!$A$3,"",IF('1. Prosjekteringsverktøy'!$D265="","",'1. Prosjekteringsverktøy'!$D265))</f>
        <v/>
      </c>
      <c r="E262" s="78" t="str">
        <f>IF('1. Prosjekteringsverktøy'!B265=Utelukk!$A$3,"",IF(F262&lt;&gt;"",F262,IF(J262&lt;&gt;0,J262&amp;IF(I262&lt;&gt;0,", ","")&amp;I262&amp;IF(H262&lt;&gt;0,", adr. ","")&amp;H262,I262&amp;IF(H262&lt;&gt;0,", adr. ","")&amp;H262)))</f>
        <v/>
      </c>
      <c r="F262" s="83"/>
      <c r="G262" s="83"/>
      <c r="H262" s="99"/>
      <c r="I262" s="100"/>
      <c r="J262" s="100"/>
      <c r="K262" s="98" t="str">
        <f>IF('1. Prosjekteringsverktøy'!$E264="","",'1. Prosjekteringsverktøy'!$E264)</f>
        <v/>
      </c>
      <c r="L262" s="79" t="str">
        <f>IFERROR(IF('1. Prosjekteringsverktøy'!$K265&lt;&gt;"",'1. Prosjekteringsverktøy'!$K265,'1. Prosjekteringsverktøy'!$J265),"Feil med Vmin")</f>
        <v/>
      </c>
      <c r="M262" s="101" t="str">
        <f>IF(OR($K262="",$O262="",O262="Bruk rektangulært"),"",($K262/(VLOOKUP($O262,'Dim, min og maks'!$A$2:$E$54,2,FALSE))))</f>
        <v/>
      </c>
      <c r="N262" s="101" t="str">
        <f>IF(OR($L262="",$O262=""),"",($L262/(VLOOKUP($O262,'Dim, min og maks'!$A$2:$E$54,2,FALSE))))</f>
        <v/>
      </c>
      <c r="O262" s="102" t="str">
        <f>IF('1. Prosjekteringsverktøy'!$F264="","",'1. Prosjekteringsverktøy'!$F264)</f>
        <v/>
      </c>
      <c r="P262" s="78" t="str">
        <f>IFERROR(IF($Q262&lt;&gt;0,$Q262,IF(OR($J262="",$O262=""),"",IF($J262=Motortype!$A$2,VLOOKUP($O262,Artikler!$B$1:$C$10,2,FALSE),IF($J262=Motortype!$A$3,VLOOKUP($O262,Artikler!$B$11:$C$19,2,FALSE),IF($J262=Motortype!$A$5,VLOOKUP($O262,Artikler!$B$20:$C$28,2,FALSE),IF($J262=Motortype!$A$4,VLOOKUP($O262,Artikler!$B$29:$C$37,2,FALSE),IF($J262=Motortype!$A$9,VLOOKUP($O262,Artikler!$B$38:$C$46,2,FALSE),IF($J262=Motortype!$A$8,VLOOKUP($O262,Artikler!$B$47:$C$55,2,FALSE),IF($J262=Motortype!$A$7,VLOOKUP($O262,Artikler!$B$56:$C$64,2,FALSE),IF($J262=Motortype!$A$6,VLOOKUP($O262,Artikler!$B$65:$C$73,2,FALSE),IF($J262=Motortype!$A$10,VLOOKUP($O262,Artikler!$B$74:$C$82,2,FALSE),IF($J262=Motortype!$A$11,VLOOKUP($O262,Artikler!$B$83:$C$91,2,FALSE),IF($J262=Motortype!$A$14,VLOOKUP($O262,Artikler!$B$92:$C$100,2,FALSE),IF($J262=Motortype!$A$13,VLOOKUP($O262,Artikler!$B$101:$C$109,2,FALSE),IF($J262=Motortype!$A$15,VLOOKUP($O262,Artikler!$B$110:$C$117,2,FALSE),IF($J262=Motortype!$A$12,VLOOKUP($O262,Artikler!$B$118:$C$126,2,FALSE),IF($J262=Motortype!$A$16,VLOOKUP('3. Bestillingsskjema'!$O262,Artikler!$B$127:$D$134,2,FALSE),"Feil motortype"))))))))))))))))),"Overstyr art.nr")</f>
        <v/>
      </c>
      <c r="Q262" s="100"/>
      <c r="R262" s="78" t="str">
        <f>IF('1. Prosjekteringsverktøy'!B265=Utelukk!$A$3,"",IF(AND(K262="",L262=""),"",IF($K262="","Vmin "&amp;ROUND($L262,0)&amp;" m³/h","Vmaks "&amp;ROUND($K262,0)&amp;IF($L262=""," m³/h",", Vmin "&amp;ROUND($L262,0)&amp;" m³/h"))))</f>
        <v/>
      </c>
      <c r="S262" s="78" t="str">
        <f>IF('1. Prosjekteringsverktøy'!B265=Utelukk!$A$3,"",IF(Q262&lt;&gt;"",IF($P262="","","Artikkelnr: "&amp;$P262&amp;"     Spjeld dim "&amp;$O262),IF($P262="","","Artikkelnr: "&amp;$P262&amp;"     Spjeld dim Ø"&amp;$O262)))</f>
        <v/>
      </c>
    </row>
    <row r="263" spans="1:19" ht="15.6" hidden="1" x14ac:dyDescent="0.3">
      <c r="A263" s="87"/>
      <c r="B263" s="93"/>
      <c r="C263" s="156" t="str">
        <f>IF('1. Prosjekteringsverktøy'!B266=Utelukk!$A$3,"",IF('1. Prosjekteringsverktøy'!$C266="","",'1. Prosjekteringsverktøy'!$C266))</f>
        <v/>
      </c>
      <c r="D263" s="78" t="str">
        <f>IF('1. Prosjekteringsverktøy'!B266=Utelukk!$A$3,"",IF('1. Prosjekteringsverktøy'!$D266="","",'1. Prosjekteringsverktøy'!$D266))</f>
        <v/>
      </c>
      <c r="E263" s="78" t="str">
        <f>IF('1. Prosjekteringsverktøy'!B266=Utelukk!$A$3,"",IF(F263&lt;&gt;"",F263,IF(J263&lt;&gt;0,J263&amp;IF(I263&lt;&gt;0,", ","")&amp;I263&amp;IF(H263&lt;&gt;0,", adr. ","")&amp;H263,I263&amp;IF(H263&lt;&gt;0,", adr. ","")&amp;H263)))</f>
        <v/>
      </c>
      <c r="F263" s="83"/>
      <c r="G263" s="83"/>
      <c r="H263" s="99"/>
      <c r="I263" s="100"/>
      <c r="J263" s="100"/>
      <c r="K263" s="98" t="str">
        <f>IF('1. Prosjekteringsverktøy'!$E265="","",'1. Prosjekteringsverktøy'!$E265)</f>
        <v/>
      </c>
      <c r="L263" s="79" t="str">
        <f>IFERROR(IF('1. Prosjekteringsverktøy'!$K266&lt;&gt;"",'1. Prosjekteringsverktøy'!$K266,'1. Prosjekteringsverktøy'!$J266),"Feil med Vmin")</f>
        <v/>
      </c>
      <c r="M263" s="101" t="str">
        <f>IF(OR($K263="",$O263="",O263="Bruk rektangulært"),"",($K263/(VLOOKUP($O263,'Dim, min og maks'!$A$2:$E$54,2,FALSE))))</f>
        <v/>
      </c>
      <c r="N263" s="101" t="str">
        <f>IF(OR($L263="",$O263=""),"",($L263/(VLOOKUP($O263,'Dim, min og maks'!$A$2:$E$54,2,FALSE))))</f>
        <v/>
      </c>
      <c r="O263" s="102" t="str">
        <f>IF('1. Prosjekteringsverktøy'!$F265="","",'1. Prosjekteringsverktøy'!$F265)</f>
        <v/>
      </c>
      <c r="P263" s="78" t="str">
        <f>IFERROR(IF($Q263&lt;&gt;0,$Q263,IF(OR($J263="",$O263=""),"",IF($J263=Motortype!$A$2,VLOOKUP($O263,Artikler!$B$1:$C$10,2,FALSE),IF($J263=Motortype!$A$3,VLOOKUP($O263,Artikler!$B$11:$C$19,2,FALSE),IF($J263=Motortype!$A$5,VLOOKUP($O263,Artikler!$B$20:$C$28,2,FALSE),IF($J263=Motortype!$A$4,VLOOKUP($O263,Artikler!$B$29:$C$37,2,FALSE),IF($J263=Motortype!$A$9,VLOOKUP($O263,Artikler!$B$38:$C$46,2,FALSE),IF($J263=Motortype!$A$8,VLOOKUP($O263,Artikler!$B$47:$C$55,2,FALSE),IF($J263=Motortype!$A$7,VLOOKUP($O263,Artikler!$B$56:$C$64,2,FALSE),IF($J263=Motortype!$A$6,VLOOKUP($O263,Artikler!$B$65:$C$73,2,FALSE),IF($J263=Motortype!$A$10,VLOOKUP($O263,Artikler!$B$74:$C$82,2,FALSE),IF($J263=Motortype!$A$11,VLOOKUP($O263,Artikler!$B$83:$C$91,2,FALSE),IF($J263=Motortype!$A$14,VLOOKUP($O263,Artikler!$B$92:$C$100,2,FALSE),IF($J263=Motortype!$A$13,VLOOKUP($O263,Artikler!$B$101:$C$109,2,FALSE),IF($J263=Motortype!$A$15,VLOOKUP($O263,Artikler!$B$110:$C$117,2,FALSE),IF($J263=Motortype!$A$12,VLOOKUP($O263,Artikler!$B$118:$C$126,2,FALSE),IF($J263=Motortype!$A$16,VLOOKUP('3. Bestillingsskjema'!$O263,Artikler!$B$127:$D$134,2,FALSE),"Feil motortype"))))))))))))))))),"Overstyr art.nr")</f>
        <v/>
      </c>
      <c r="Q263" s="100"/>
      <c r="R263" s="78" t="str">
        <f>IF('1. Prosjekteringsverktøy'!B266=Utelukk!$A$3,"",IF(AND(K263="",L263=""),"",IF($K263="","Vmin "&amp;ROUND($L263,0)&amp;" m³/h","Vmaks "&amp;ROUND($K263,0)&amp;IF($L263=""," m³/h",", Vmin "&amp;ROUND($L263,0)&amp;" m³/h"))))</f>
        <v/>
      </c>
      <c r="S263" s="78" t="str">
        <f>IF('1. Prosjekteringsverktøy'!B266=Utelukk!$A$3,"",IF(Q263&lt;&gt;"",IF($P263="","","Artikkelnr: "&amp;$P263&amp;"     Spjeld dim "&amp;$O263),IF($P263="","","Artikkelnr: "&amp;$P263&amp;"     Spjeld dim Ø"&amp;$O263)))</f>
        <v/>
      </c>
    </row>
    <row r="264" spans="1:19" ht="15.6" hidden="1" x14ac:dyDescent="0.3">
      <c r="A264" s="87"/>
      <c r="B264" s="93"/>
      <c r="C264" s="156" t="str">
        <f>IF('1. Prosjekteringsverktøy'!B267=Utelukk!$A$3,"",IF('1. Prosjekteringsverktøy'!$C267="","",'1. Prosjekteringsverktøy'!$C267))</f>
        <v/>
      </c>
      <c r="D264" s="78" t="str">
        <f>IF('1. Prosjekteringsverktøy'!B267=Utelukk!$A$3,"",IF('1. Prosjekteringsverktøy'!$D267="","",'1. Prosjekteringsverktøy'!$D267))</f>
        <v/>
      </c>
      <c r="E264" s="78" t="str">
        <f>IF('1. Prosjekteringsverktøy'!B267=Utelukk!$A$3,"",IF(F264&lt;&gt;"",F264,IF(J264&lt;&gt;0,J264&amp;IF(I264&lt;&gt;0,", ","")&amp;I264&amp;IF(H264&lt;&gt;0,", adr. ","")&amp;H264,I264&amp;IF(H264&lt;&gt;0,", adr. ","")&amp;H264)))</f>
        <v/>
      </c>
      <c r="F264" s="83"/>
      <c r="G264" s="83"/>
      <c r="H264" s="99"/>
      <c r="I264" s="100"/>
      <c r="J264" s="100"/>
      <c r="K264" s="98" t="str">
        <f>IF('1. Prosjekteringsverktøy'!$E266="","",'1. Prosjekteringsverktøy'!$E266)</f>
        <v/>
      </c>
      <c r="L264" s="79" t="str">
        <f>IFERROR(IF('1. Prosjekteringsverktøy'!$K267&lt;&gt;"",'1. Prosjekteringsverktøy'!$K267,'1. Prosjekteringsverktøy'!$J267),"Feil med Vmin")</f>
        <v/>
      </c>
      <c r="M264" s="101" t="str">
        <f>IF(OR($K264="",$O264="",O264="Bruk rektangulært"),"",($K264/(VLOOKUP($O264,'Dim, min og maks'!$A$2:$E$54,2,FALSE))))</f>
        <v/>
      </c>
      <c r="N264" s="101" t="str">
        <f>IF(OR($L264="",$O264=""),"",($L264/(VLOOKUP($O264,'Dim, min og maks'!$A$2:$E$54,2,FALSE))))</f>
        <v/>
      </c>
      <c r="O264" s="102" t="str">
        <f>IF('1. Prosjekteringsverktøy'!$F266="","",'1. Prosjekteringsverktøy'!$F266)</f>
        <v/>
      </c>
      <c r="P264" s="78" t="str">
        <f>IFERROR(IF($Q264&lt;&gt;0,$Q264,IF(OR($J264="",$O264=""),"",IF($J264=Motortype!$A$2,VLOOKUP($O264,Artikler!$B$1:$C$10,2,FALSE),IF($J264=Motortype!$A$3,VLOOKUP($O264,Artikler!$B$11:$C$19,2,FALSE),IF($J264=Motortype!$A$5,VLOOKUP($O264,Artikler!$B$20:$C$28,2,FALSE),IF($J264=Motortype!$A$4,VLOOKUP($O264,Artikler!$B$29:$C$37,2,FALSE),IF($J264=Motortype!$A$9,VLOOKUP($O264,Artikler!$B$38:$C$46,2,FALSE),IF($J264=Motortype!$A$8,VLOOKUP($O264,Artikler!$B$47:$C$55,2,FALSE),IF($J264=Motortype!$A$7,VLOOKUP($O264,Artikler!$B$56:$C$64,2,FALSE),IF($J264=Motortype!$A$6,VLOOKUP($O264,Artikler!$B$65:$C$73,2,FALSE),IF($J264=Motortype!$A$10,VLOOKUP($O264,Artikler!$B$74:$C$82,2,FALSE),IF($J264=Motortype!$A$11,VLOOKUP($O264,Artikler!$B$83:$C$91,2,FALSE),IF($J264=Motortype!$A$14,VLOOKUP($O264,Artikler!$B$92:$C$100,2,FALSE),IF($J264=Motortype!$A$13,VLOOKUP($O264,Artikler!$B$101:$C$109,2,FALSE),IF($J264=Motortype!$A$15,VLOOKUP($O264,Artikler!$B$110:$C$117,2,FALSE),IF($J264=Motortype!$A$12,VLOOKUP($O264,Artikler!$B$118:$C$126,2,FALSE),IF($J264=Motortype!$A$16,VLOOKUP('3. Bestillingsskjema'!$O264,Artikler!$B$127:$D$134,2,FALSE),"Feil motortype"))))))))))))))))),"Overstyr art.nr")</f>
        <v/>
      </c>
      <c r="Q264" s="100"/>
      <c r="R264" s="78" t="str">
        <f>IF('1. Prosjekteringsverktøy'!B267=Utelukk!$A$3,"",IF(AND(K264="",L264=""),"",IF($K264="","Vmin "&amp;ROUND($L264,0)&amp;" m³/h","Vmaks "&amp;ROUND($K264,0)&amp;IF($L264=""," m³/h",", Vmin "&amp;ROUND($L264,0)&amp;" m³/h"))))</f>
        <v/>
      </c>
      <c r="S264" s="78" t="str">
        <f>IF('1. Prosjekteringsverktøy'!B267=Utelukk!$A$3,"",IF(Q264&lt;&gt;"",IF($P264="","","Artikkelnr: "&amp;$P264&amp;"     Spjeld dim "&amp;$O264),IF($P264="","","Artikkelnr: "&amp;$P264&amp;"     Spjeld dim Ø"&amp;$O264)))</f>
        <v/>
      </c>
    </row>
    <row r="265" spans="1:19" ht="15.6" hidden="1" x14ac:dyDescent="0.3">
      <c r="A265" s="87"/>
      <c r="B265" s="93"/>
      <c r="C265" s="156" t="str">
        <f>IF('1. Prosjekteringsverktøy'!B268=Utelukk!$A$3,"",IF('1. Prosjekteringsverktøy'!$C268="","",'1. Prosjekteringsverktøy'!$C268))</f>
        <v/>
      </c>
      <c r="D265" s="78" t="str">
        <f>IF('1. Prosjekteringsverktøy'!B268=Utelukk!$A$3,"",IF('1. Prosjekteringsverktøy'!$D268="","",'1. Prosjekteringsverktøy'!$D268))</f>
        <v/>
      </c>
      <c r="E265" s="78" t="str">
        <f>IF('1. Prosjekteringsverktøy'!B268=Utelukk!$A$3,"",IF(F265&lt;&gt;"",F265,IF(J265&lt;&gt;0,J265&amp;IF(I265&lt;&gt;0,", ","")&amp;I265&amp;IF(H265&lt;&gt;0,", adr. ","")&amp;H265,I265&amp;IF(H265&lt;&gt;0,", adr. ","")&amp;H265)))</f>
        <v/>
      </c>
      <c r="F265" s="83"/>
      <c r="G265" s="83"/>
      <c r="H265" s="99"/>
      <c r="I265" s="100"/>
      <c r="J265" s="100"/>
      <c r="K265" s="98" t="str">
        <f>IF('1. Prosjekteringsverktøy'!$E267="","",'1. Prosjekteringsverktøy'!$E267)</f>
        <v/>
      </c>
      <c r="L265" s="79" t="str">
        <f>IFERROR(IF('1. Prosjekteringsverktøy'!$K268&lt;&gt;"",'1. Prosjekteringsverktøy'!$K268,'1. Prosjekteringsverktøy'!$J268),"Feil med Vmin")</f>
        <v/>
      </c>
      <c r="M265" s="101" t="str">
        <f>IF(OR($K265="",$O265="",O265="Bruk rektangulært"),"",($K265/(VLOOKUP($O265,'Dim, min og maks'!$A$2:$E$54,2,FALSE))))</f>
        <v/>
      </c>
      <c r="N265" s="101" t="str">
        <f>IF(OR($L265="",$O265=""),"",($L265/(VLOOKUP($O265,'Dim, min og maks'!$A$2:$E$54,2,FALSE))))</f>
        <v/>
      </c>
      <c r="O265" s="102" t="str">
        <f>IF('1. Prosjekteringsverktøy'!$F267="","",'1. Prosjekteringsverktøy'!$F267)</f>
        <v/>
      </c>
      <c r="P265" s="78" t="str">
        <f>IFERROR(IF($Q265&lt;&gt;0,$Q265,IF(OR($J265="",$O265=""),"",IF($J265=Motortype!$A$2,VLOOKUP($O265,Artikler!$B$1:$C$10,2,FALSE),IF($J265=Motortype!$A$3,VLOOKUP($O265,Artikler!$B$11:$C$19,2,FALSE),IF($J265=Motortype!$A$5,VLOOKUP($O265,Artikler!$B$20:$C$28,2,FALSE),IF($J265=Motortype!$A$4,VLOOKUP($O265,Artikler!$B$29:$C$37,2,FALSE),IF($J265=Motortype!$A$9,VLOOKUP($O265,Artikler!$B$38:$C$46,2,FALSE),IF($J265=Motortype!$A$8,VLOOKUP($O265,Artikler!$B$47:$C$55,2,FALSE),IF($J265=Motortype!$A$7,VLOOKUP($O265,Artikler!$B$56:$C$64,2,FALSE),IF($J265=Motortype!$A$6,VLOOKUP($O265,Artikler!$B$65:$C$73,2,FALSE),IF($J265=Motortype!$A$10,VLOOKUP($O265,Artikler!$B$74:$C$82,2,FALSE),IF($J265=Motortype!$A$11,VLOOKUP($O265,Artikler!$B$83:$C$91,2,FALSE),IF($J265=Motortype!$A$14,VLOOKUP($O265,Artikler!$B$92:$C$100,2,FALSE),IF($J265=Motortype!$A$13,VLOOKUP($O265,Artikler!$B$101:$C$109,2,FALSE),IF($J265=Motortype!$A$15,VLOOKUP($O265,Artikler!$B$110:$C$117,2,FALSE),IF($J265=Motortype!$A$12,VLOOKUP($O265,Artikler!$B$118:$C$126,2,FALSE),IF($J265=Motortype!$A$16,VLOOKUP('3. Bestillingsskjema'!$O265,Artikler!$B$127:$D$134,2,FALSE),"Feil motortype"))))))))))))))))),"Overstyr art.nr")</f>
        <v/>
      </c>
      <c r="Q265" s="100"/>
      <c r="R265" s="78" t="str">
        <f>IF('1. Prosjekteringsverktøy'!B268=Utelukk!$A$3,"",IF(AND(K265="",L265=""),"",IF($K265="","Vmin "&amp;ROUND($L265,0)&amp;" m³/h","Vmaks "&amp;ROUND($K265,0)&amp;IF($L265=""," m³/h",", Vmin "&amp;ROUND($L265,0)&amp;" m³/h"))))</f>
        <v/>
      </c>
      <c r="S265" s="78" t="str">
        <f>IF('1. Prosjekteringsverktøy'!B268=Utelukk!$A$3,"",IF(Q265&lt;&gt;"",IF($P265="","","Artikkelnr: "&amp;$P265&amp;"     Spjeld dim "&amp;$O265),IF($P265="","","Artikkelnr: "&amp;$P265&amp;"     Spjeld dim Ø"&amp;$O265)))</f>
        <v/>
      </c>
    </row>
    <row r="266" spans="1:19" ht="15.6" hidden="1" x14ac:dyDescent="0.3">
      <c r="A266" s="87"/>
      <c r="B266" s="93"/>
      <c r="C266" s="156" t="str">
        <f>IF('1. Prosjekteringsverktøy'!B269=Utelukk!$A$3,"",IF('1. Prosjekteringsverktøy'!$C269="","",'1. Prosjekteringsverktøy'!$C269))</f>
        <v/>
      </c>
      <c r="D266" s="78" t="str">
        <f>IF('1. Prosjekteringsverktøy'!B269=Utelukk!$A$3,"",IF('1. Prosjekteringsverktøy'!$D269="","",'1. Prosjekteringsverktøy'!$D269))</f>
        <v/>
      </c>
      <c r="E266" s="78" t="str">
        <f>IF('1. Prosjekteringsverktøy'!B269=Utelukk!$A$3,"",IF(F266&lt;&gt;"",F266,IF(J266&lt;&gt;0,J266&amp;IF(I266&lt;&gt;0,", ","")&amp;I266&amp;IF(H266&lt;&gt;0,", adr. ","")&amp;H266,I266&amp;IF(H266&lt;&gt;0,", adr. ","")&amp;H266)))</f>
        <v/>
      </c>
      <c r="F266" s="83"/>
      <c r="G266" s="83"/>
      <c r="H266" s="99"/>
      <c r="I266" s="100"/>
      <c r="J266" s="100"/>
      <c r="K266" s="98" t="str">
        <f>IF('1. Prosjekteringsverktøy'!$E268="","",'1. Prosjekteringsverktøy'!$E268)</f>
        <v/>
      </c>
      <c r="L266" s="79" t="str">
        <f>IFERROR(IF('1. Prosjekteringsverktøy'!$K269&lt;&gt;"",'1. Prosjekteringsverktøy'!$K269,'1. Prosjekteringsverktøy'!$J269),"Feil med Vmin")</f>
        <v/>
      </c>
      <c r="M266" s="101" t="str">
        <f>IF(OR($K266="",$O266="",O266="Bruk rektangulært"),"",($K266/(VLOOKUP($O266,'Dim, min og maks'!$A$2:$E$54,2,FALSE))))</f>
        <v/>
      </c>
      <c r="N266" s="101" t="str">
        <f>IF(OR($L266="",$O266=""),"",($L266/(VLOOKUP($O266,'Dim, min og maks'!$A$2:$E$54,2,FALSE))))</f>
        <v/>
      </c>
      <c r="O266" s="102" t="str">
        <f>IF('1. Prosjekteringsverktøy'!$F268="","",'1. Prosjekteringsverktøy'!$F268)</f>
        <v/>
      </c>
      <c r="P266" s="78" t="str">
        <f>IFERROR(IF($Q266&lt;&gt;0,$Q266,IF(OR($J266="",$O266=""),"",IF($J266=Motortype!$A$2,VLOOKUP($O266,Artikler!$B$1:$C$10,2,FALSE),IF($J266=Motortype!$A$3,VLOOKUP($O266,Artikler!$B$11:$C$19,2,FALSE),IF($J266=Motortype!$A$5,VLOOKUP($O266,Artikler!$B$20:$C$28,2,FALSE),IF($J266=Motortype!$A$4,VLOOKUP($O266,Artikler!$B$29:$C$37,2,FALSE),IF($J266=Motortype!$A$9,VLOOKUP($O266,Artikler!$B$38:$C$46,2,FALSE),IF($J266=Motortype!$A$8,VLOOKUP($O266,Artikler!$B$47:$C$55,2,FALSE),IF($J266=Motortype!$A$7,VLOOKUP($O266,Artikler!$B$56:$C$64,2,FALSE),IF($J266=Motortype!$A$6,VLOOKUP($O266,Artikler!$B$65:$C$73,2,FALSE),IF($J266=Motortype!$A$10,VLOOKUP($O266,Artikler!$B$74:$C$82,2,FALSE),IF($J266=Motortype!$A$11,VLOOKUP($O266,Artikler!$B$83:$C$91,2,FALSE),IF($J266=Motortype!$A$14,VLOOKUP($O266,Artikler!$B$92:$C$100,2,FALSE),IF($J266=Motortype!$A$13,VLOOKUP($O266,Artikler!$B$101:$C$109,2,FALSE),IF($J266=Motortype!$A$15,VLOOKUP($O266,Artikler!$B$110:$C$117,2,FALSE),IF($J266=Motortype!$A$12,VLOOKUP($O266,Artikler!$B$118:$C$126,2,FALSE),IF($J266=Motortype!$A$16,VLOOKUP('3. Bestillingsskjema'!$O266,Artikler!$B$127:$D$134,2,FALSE),"Feil motortype"))))))))))))))))),"Overstyr art.nr")</f>
        <v/>
      </c>
      <c r="Q266" s="100"/>
      <c r="R266" s="78" t="str">
        <f>IF('1. Prosjekteringsverktøy'!B269=Utelukk!$A$3,"",IF(AND(K266="",L266=""),"",IF($K266="","Vmin "&amp;ROUND($L266,0)&amp;" m³/h","Vmaks "&amp;ROUND($K266,0)&amp;IF($L266=""," m³/h",", Vmin "&amp;ROUND($L266,0)&amp;" m³/h"))))</f>
        <v/>
      </c>
      <c r="S266" s="78" t="str">
        <f>IF('1. Prosjekteringsverktøy'!B269=Utelukk!$A$3,"",IF(Q266&lt;&gt;"",IF($P266="","","Artikkelnr: "&amp;$P266&amp;"     Spjeld dim "&amp;$O266),IF($P266="","","Artikkelnr: "&amp;$P266&amp;"     Spjeld dim Ø"&amp;$O266)))</f>
        <v/>
      </c>
    </row>
    <row r="267" spans="1:19" ht="15.6" hidden="1" x14ac:dyDescent="0.3">
      <c r="A267" s="87"/>
      <c r="B267" s="93"/>
      <c r="C267" s="156" t="str">
        <f>IF('1. Prosjekteringsverktøy'!B270=Utelukk!$A$3,"",IF('1. Prosjekteringsverktøy'!$C270="","",'1. Prosjekteringsverktøy'!$C270))</f>
        <v/>
      </c>
      <c r="D267" s="78" t="str">
        <f>IF('1. Prosjekteringsverktøy'!B270=Utelukk!$A$3,"",IF('1. Prosjekteringsverktøy'!$D270="","",'1. Prosjekteringsverktøy'!$D270))</f>
        <v/>
      </c>
      <c r="E267" s="78" t="str">
        <f>IF('1. Prosjekteringsverktøy'!B270=Utelukk!$A$3,"",IF(F267&lt;&gt;"",F267,IF(J267&lt;&gt;0,J267&amp;IF(I267&lt;&gt;0,", ","")&amp;I267&amp;IF(H267&lt;&gt;0,", adr. ","")&amp;H267,I267&amp;IF(H267&lt;&gt;0,", adr. ","")&amp;H267)))</f>
        <v/>
      </c>
      <c r="F267" s="83"/>
      <c r="G267" s="83"/>
      <c r="H267" s="99"/>
      <c r="I267" s="100"/>
      <c r="J267" s="100"/>
      <c r="K267" s="98" t="str">
        <f>IF('1. Prosjekteringsverktøy'!$E269="","",'1. Prosjekteringsverktøy'!$E269)</f>
        <v/>
      </c>
      <c r="L267" s="79" t="str">
        <f>IFERROR(IF('1. Prosjekteringsverktøy'!$K270&lt;&gt;"",'1. Prosjekteringsverktøy'!$K270,'1. Prosjekteringsverktøy'!$J270),"Feil med Vmin")</f>
        <v/>
      </c>
      <c r="M267" s="101" t="str">
        <f>IF(OR($K267="",$O267="",O267="Bruk rektangulært"),"",($K267/(VLOOKUP($O267,'Dim, min og maks'!$A$2:$E$54,2,FALSE))))</f>
        <v/>
      </c>
      <c r="N267" s="101" t="str">
        <f>IF(OR($L267="",$O267=""),"",($L267/(VLOOKUP($O267,'Dim, min og maks'!$A$2:$E$54,2,FALSE))))</f>
        <v/>
      </c>
      <c r="O267" s="102" t="str">
        <f>IF('1. Prosjekteringsverktøy'!$F269="","",'1. Prosjekteringsverktøy'!$F269)</f>
        <v/>
      </c>
      <c r="P267" s="78" t="str">
        <f>IFERROR(IF($Q267&lt;&gt;0,$Q267,IF(OR($J267="",$O267=""),"",IF($J267=Motortype!$A$2,VLOOKUP($O267,Artikler!$B$1:$C$10,2,FALSE),IF($J267=Motortype!$A$3,VLOOKUP($O267,Artikler!$B$11:$C$19,2,FALSE),IF($J267=Motortype!$A$5,VLOOKUP($O267,Artikler!$B$20:$C$28,2,FALSE),IF($J267=Motortype!$A$4,VLOOKUP($O267,Artikler!$B$29:$C$37,2,FALSE),IF($J267=Motortype!$A$9,VLOOKUP($O267,Artikler!$B$38:$C$46,2,FALSE),IF($J267=Motortype!$A$8,VLOOKUP($O267,Artikler!$B$47:$C$55,2,FALSE),IF($J267=Motortype!$A$7,VLOOKUP($O267,Artikler!$B$56:$C$64,2,FALSE),IF($J267=Motortype!$A$6,VLOOKUP($O267,Artikler!$B$65:$C$73,2,FALSE),IF($J267=Motortype!$A$10,VLOOKUP($O267,Artikler!$B$74:$C$82,2,FALSE),IF($J267=Motortype!$A$11,VLOOKUP($O267,Artikler!$B$83:$C$91,2,FALSE),IF($J267=Motortype!$A$14,VLOOKUP($O267,Artikler!$B$92:$C$100,2,FALSE),IF($J267=Motortype!$A$13,VLOOKUP($O267,Artikler!$B$101:$C$109,2,FALSE),IF($J267=Motortype!$A$15,VLOOKUP($O267,Artikler!$B$110:$C$117,2,FALSE),IF($J267=Motortype!$A$12,VLOOKUP($O267,Artikler!$B$118:$C$126,2,FALSE),IF($J267=Motortype!$A$16,VLOOKUP('3. Bestillingsskjema'!$O267,Artikler!$B$127:$D$134,2,FALSE),"Feil motortype"))))))))))))))))),"Overstyr art.nr")</f>
        <v/>
      </c>
      <c r="Q267" s="100"/>
      <c r="R267" s="78" t="str">
        <f>IF('1. Prosjekteringsverktøy'!B270=Utelukk!$A$3,"",IF(AND(K267="",L267=""),"",IF($K267="","Vmin "&amp;ROUND($L267,0)&amp;" m³/h","Vmaks "&amp;ROUND($K267,0)&amp;IF($L267=""," m³/h",", Vmin "&amp;ROUND($L267,0)&amp;" m³/h"))))</f>
        <v/>
      </c>
      <c r="S267" s="78" t="str">
        <f>IF('1. Prosjekteringsverktøy'!B270=Utelukk!$A$3,"",IF(Q267&lt;&gt;"",IF($P267="","","Artikkelnr: "&amp;$P267&amp;"     Spjeld dim "&amp;$O267),IF($P267="","","Artikkelnr: "&amp;$P267&amp;"     Spjeld dim Ø"&amp;$O267)))</f>
        <v/>
      </c>
    </row>
    <row r="268" spans="1:19" ht="15.6" hidden="1" x14ac:dyDescent="0.3">
      <c r="A268" s="87"/>
      <c r="B268" s="93"/>
      <c r="C268" s="156" t="str">
        <f>IF('1. Prosjekteringsverktøy'!B271=Utelukk!$A$3,"",IF('1. Prosjekteringsverktøy'!$C271="","",'1. Prosjekteringsverktøy'!$C271))</f>
        <v/>
      </c>
      <c r="D268" s="78" t="str">
        <f>IF('1. Prosjekteringsverktøy'!B271=Utelukk!$A$3,"",IF('1. Prosjekteringsverktøy'!$D271="","",'1. Prosjekteringsverktøy'!$D271))</f>
        <v/>
      </c>
      <c r="E268" s="78" t="str">
        <f>IF('1. Prosjekteringsverktøy'!B271=Utelukk!$A$3,"",IF(F268&lt;&gt;"",F268,IF(J268&lt;&gt;0,J268&amp;IF(I268&lt;&gt;0,", ","")&amp;I268&amp;IF(H268&lt;&gt;0,", adr. ","")&amp;H268,I268&amp;IF(H268&lt;&gt;0,", adr. ","")&amp;H268)))</f>
        <v/>
      </c>
      <c r="F268" s="83"/>
      <c r="G268" s="83"/>
      <c r="H268" s="99"/>
      <c r="I268" s="100"/>
      <c r="J268" s="100"/>
      <c r="K268" s="98" t="str">
        <f>IF('1. Prosjekteringsverktøy'!$E270="","",'1. Prosjekteringsverktøy'!$E270)</f>
        <v/>
      </c>
      <c r="L268" s="79" t="str">
        <f>IFERROR(IF('1. Prosjekteringsverktøy'!$K271&lt;&gt;"",'1. Prosjekteringsverktøy'!$K271,'1. Prosjekteringsverktøy'!$J271),"Feil med Vmin")</f>
        <v/>
      </c>
      <c r="M268" s="101" t="str">
        <f>IF(OR($K268="",$O268="",O268="Bruk rektangulært"),"",($K268/(VLOOKUP($O268,'Dim, min og maks'!$A$2:$E$54,2,FALSE))))</f>
        <v/>
      </c>
      <c r="N268" s="101" t="str">
        <f>IF(OR($L268="",$O268=""),"",($L268/(VLOOKUP($O268,'Dim, min og maks'!$A$2:$E$54,2,FALSE))))</f>
        <v/>
      </c>
      <c r="O268" s="102" t="str">
        <f>IF('1. Prosjekteringsverktøy'!$F270="","",'1. Prosjekteringsverktøy'!$F270)</f>
        <v/>
      </c>
      <c r="P268" s="78" t="str">
        <f>IFERROR(IF($Q268&lt;&gt;0,$Q268,IF(OR($J268="",$O268=""),"",IF($J268=Motortype!$A$2,VLOOKUP($O268,Artikler!$B$1:$C$10,2,FALSE),IF($J268=Motortype!$A$3,VLOOKUP($O268,Artikler!$B$11:$C$19,2,FALSE),IF($J268=Motortype!$A$5,VLOOKUP($O268,Artikler!$B$20:$C$28,2,FALSE),IF($J268=Motortype!$A$4,VLOOKUP($O268,Artikler!$B$29:$C$37,2,FALSE),IF($J268=Motortype!$A$9,VLOOKUP($O268,Artikler!$B$38:$C$46,2,FALSE),IF($J268=Motortype!$A$8,VLOOKUP($O268,Artikler!$B$47:$C$55,2,FALSE),IF($J268=Motortype!$A$7,VLOOKUP($O268,Artikler!$B$56:$C$64,2,FALSE),IF($J268=Motortype!$A$6,VLOOKUP($O268,Artikler!$B$65:$C$73,2,FALSE),IF($J268=Motortype!$A$10,VLOOKUP($O268,Artikler!$B$74:$C$82,2,FALSE),IF($J268=Motortype!$A$11,VLOOKUP($O268,Artikler!$B$83:$C$91,2,FALSE),IF($J268=Motortype!$A$14,VLOOKUP($O268,Artikler!$B$92:$C$100,2,FALSE),IF($J268=Motortype!$A$13,VLOOKUP($O268,Artikler!$B$101:$C$109,2,FALSE),IF($J268=Motortype!$A$15,VLOOKUP($O268,Artikler!$B$110:$C$117,2,FALSE),IF($J268=Motortype!$A$12,VLOOKUP($O268,Artikler!$B$118:$C$126,2,FALSE),IF($J268=Motortype!$A$16,VLOOKUP('3. Bestillingsskjema'!$O268,Artikler!$B$127:$D$134,2,FALSE),"Feil motortype"))))))))))))))))),"Overstyr art.nr")</f>
        <v/>
      </c>
      <c r="Q268" s="100"/>
      <c r="R268" s="78" t="str">
        <f>IF('1. Prosjekteringsverktøy'!B271=Utelukk!$A$3,"",IF(AND(K268="",L268=""),"",IF($K268="","Vmin "&amp;ROUND($L268,0)&amp;" m³/h","Vmaks "&amp;ROUND($K268,0)&amp;IF($L268=""," m³/h",", Vmin "&amp;ROUND($L268,0)&amp;" m³/h"))))</f>
        <v/>
      </c>
      <c r="S268" s="78" t="str">
        <f>IF('1. Prosjekteringsverktøy'!B271=Utelukk!$A$3,"",IF(Q268&lt;&gt;"",IF($P268="","","Artikkelnr: "&amp;$P268&amp;"     Spjeld dim "&amp;$O268),IF($P268="","","Artikkelnr: "&amp;$P268&amp;"     Spjeld dim Ø"&amp;$O268)))</f>
        <v/>
      </c>
    </row>
    <row r="269" spans="1:19" ht="15.6" hidden="1" x14ac:dyDescent="0.3">
      <c r="A269" s="87"/>
      <c r="B269" s="93"/>
      <c r="C269" s="156" t="str">
        <f>IF('1. Prosjekteringsverktøy'!B272=Utelukk!$A$3,"",IF('1. Prosjekteringsverktøy'!$C272="","",'1. Prosjekteringsverktøy'!$C272))</f>
        <v/>
      </c>
      <c r="D269" s="78" t="str">
        <f>IF('1. Prosjekteringsverktøy'!B272=Utelukk!$A$3,"",IF('1. Prosjekteringsverktøy'!$D272="","",'1. Prosjekteringsverktøy'!$D272))</f>
        <v/>
      </c>
      <c r="E269" s="78" t="str">
        <f>IF('1. Prosjekteringsverktøy'!B272=Utelukk!$A$3,"",IF(F269&lt;&gt;"",F269,IF(J269&lt;&gt;0,J269&amp;IF(I269&lt;&gt;0,", ","")&amp;I269&amp;IF(H269&lt;&gt;0,", adr. ","")&amp;H269,I269&amp;IF(H269&lt;&gt;0,", adr. ","")&amp;H269)))</f>
        <v/>
      </c>
      <c r="F269" s="83"/>
      <c r="G269" s="83"/>
      <c r="H269" s="99"/>
      <c r="I269" s="100"/>
      <c r="J269" s="100"/>
      <c r="K269" s="98" t="str">
        <f>IF('1. Prosjekteringsverktøy'!$E271="","",'1. Prosjekteringsverktøy'!$E271)</f>
        <v/>
      </c>
      <c r="L269" s="79" t="str">
        <f>IFERROR(IF('1. Prosjekteringsverktøy'!$K272&lt;&gt;"",'1. Prosjekteringsverktøy'!$K272,'1. Prosjekteringsverktøy'!$J272),"Feil med Vmin")</f>
        <v/>
      </c>
      <c r="M269" s="101" t="str">
        <f>IF(OR($K269="",$O269="",O269="Bruk rektangulært"),"",($K269/(VLOOKUP($O269,'Dim, min og maks'!$A$2:$E$54,2,FALSE))))</f>
        <v/>
      </c>
      <c r="N269" s="101" t="str">
        <f>IF(OR($L269="",$O269=""),"",($L269/(VLOOKUP($O269,'Dim, min og maks'!$A$2:$E$54,2,FALSE))))</f>
        <v/>
      </c>
      <c r="O269" s="102" t="str">
        <f>IF('1. Prosjekteringsverktøy'!$F271="","",'1. Prosjekteringsverktøy'!$F271)</f>
        <v/>
      </c>
      <c r="P269" s="78" t="str">
        <f>IFERROR(IF($Q269&lt;&gt;0,$Q269,IF(OR($J269="",$O269=""),"",IF($J269=Motortype!$A$2,VLOOKUP($O269,Artikler!$B$1:$C$10,2,FALSE),IF($J269=Motortype!$A$3,VLOOKUP($O269,Artikler!$B$11:$C$19,2,FALSE),IF($J269=Motortype!$A$5,VLOOKUP($O269,Artikler!$B$20:$C$28,2,FALSE),IF($J269=Motortype!$A$4,VLOOKUP($O269,Artikler!$B$29:$C$37,2,FALSE),IF($J269=Motortype!$A$9,VLOOKUP($O269,Artikler!$B$38:$C$46,2,FALSE),IF($J269=Motortype!$A$8,VLOOKUP($O269,Artikler!$B$47:$C$55,2,FALSE),IF($J269=Motortype!$A$7,VLOOKUP($O269,Artikler!$B$56:$C$64,2,FALSE),IF($J269=Motortype!$A$6,VLOOKUP($O269,Artikler!$B$65:$C$73,2,FALSE),IF($J269=Motortype!$A$10,VLOOKUP($O269,Artikler!$B$74:$C$82,2,FALSE),IF($J269=Motortype!$A$11,VLOOKUP($O269,Artikler!$B$83:$C$91,2,FALSE),IF($J269=Motortype!$A$14,VLOOKUP($O269,Artikler!$B$92:$C$100,2,FALSE),IF($J269=Motortype!$A$13,VLOOKUP($O269,Artikler!$B$101:$C$109,2,FALSE),IF($J269=Motortype!$A$15,VLOOKUP($O269,Artikler!$B$110:$C$117,2,FALSE),IF($J269=Motortype!$A$12,VLOOKUP($O269,Artikler!$B$118:$C$126,2,FALSE),IF($J269=Motortype!$A$16,VLOOKUP('3. Bestillingsskjema'!$O269,Artikler!$B$127:$D$134,2,FALSE),"Feil motortype"))))))))))))))))),"Overstyr art.nr")</f>
        <v/>
      </c>
      <c r="Q269" s="100"/>
      <c r="R269" s="78" t="str">
        <f>IF('1. Prosjekteringsverktøy'!B272=Utelukk!$A$3,"",IF(AND(K269="",L269=""),"",IF($K269="","Vmin "&amp;ROUND($L269,0)&amp;" m³/h","Vmaks "&amp;ROUND($K269,0)&amp;IF($L269=""," m³/h",", Vmin "&amp;ROUND($L269,0)&amp;" m³/h"))))</f>
        <v/>
      </c>
      <c r="S269" s="78" t="str">
        <f>IF('1. Prosjekteringsverktøy'!B272=Utelukk!$A$3,"",IF(Q269&lt;&gt;"",IF($P269="","","Artikkelnr: "&amp;$P269&amp;"     Spjeld dim "&amp;$O269),IF($P269="","","Artikkelnr: "&amp;$P269&amp;"     Spjeld dim Ø"&amp;$O269)))</f>
        <v/>
      </c>
    </row>
    <row r="270" spans="1:19" ht="15.6" hidden="1" x14ac:dyDescent="0.3">
      <c r="A270" s="87"/>
      <c r="B270" s="93"/>
      <c r="C270" s="156" t="str">
        <f>IF('1. Prosjekteringsverktøy'!B273=Utelukk!$A$3,"",IF('1. Prosjekteringsverktøy'!$C273="","",'1. Prosjekteringsverktøy'!$C273))</f>
        <v/>
      </c>
      <c r="D270" s="78" t="str">
        <f>IF('1. Prosjekteringsverktøy'!B273=Utelukk!$A$3,"",IF('1. Prosjekteringsverktøy'!$D273="","",'1. Prosjekteringsverktøy'!$D273))</f>
        <v/>
      </c>
      <c r="E270" s="78" t="str">
        <f>IF('1. Prosjekteringsverktøy'!B273=Utelukk!$A$3,"",IF(F270&lt;&gt;"",F270,IF(J270&lt;&gt;0,J270&amp;IF(I270&lt;&gt;0,", ","")&amp;I270&amp;IF(H270&lt;&gt;0,", adr. ","")&amp;H270,I270&amp;IF(H270&lt;&gt;0,", adr. ","")&amp;H270)))</f>
        <v/>
      </c>
      <c r="F270" s="83"/>
      <c r="G270" s="83"/>
      <c r="H270" s="99"/>
      <c r="I270" s="100"/>
      <c r="J270" s="100"/>
      <c r="K270" s="98" t="str">
        <f>IF('1. Prosjekteringsverktøy'!$E272="","",'1. Prosjekteringsverktøy'!$E272)</f>
        <v/>
      </c>
      <c r="L270" s="79" t="str">
        <f>IFERROR(IF('1. Prosjekteringsverktøy'!$K273&lt;&gt;"",'1. Prosjekteringsverktøy'!$K273,'1. Prosjekteringsverktøy'!$J273),"Feil med Vmin")</f>
        <v/>
      </c>
      <c r="M270" s="101" t="str">
        <f>IF(OR($K270="",$O270="",O270="Bruk rektangulært"),"",($K270/(VLOOKUP($O270,'Dim, min og maks'!$A$2:$E$54,2,FALSE))))</f>
        <v/>
      </c>
      <c r="N270" s="101" t="str">
        <f>IF(OR($L270="",$O270=""),"",($L270/(VLOOKUP($O270,'Dim, min og maks'!$A$2:$E$54,2,FALSE))))</f>
        <v/>
      </c>
      <c r="O270" s="102" t="str">
        <f>IF('1. Prosjekteringsverktøy'!$F272="","",'1. Prosjekteringsverktøy'!$F272)</f>
        <v/>
      </c>
      <c r="P270" s="78" t="str">
        <f>IFERROR(IF($Q270&lt;&gt;0,$Q270,IF(OR($J270="",$O270=""),"",IF($J270=Motortype!$A$2,VLOOKUP($O270,Artikler!$B$1:$C$10,2,FALSE),IF($J270=Motortype!$A$3,VLOOKUP($O270,Artikler!$B$11:$C$19,2,FALSE),IF($J270=Motortype!$A$5,VLOOKUP($O270,Artikler!$B$20:$C$28,2,FALSE),IF($J270=Motortype!$A$4,VLOOKUP($O270,Artikler!$B$29:$C$37,2,FALSE),IF($J270=Motortype!$A$9,VLOOKUP($O270,Artikler!$B$38:$C$46,2,FALSE),IF($J270=Motortype!$A$8,VLOOKUP($O270,Artikler!$B$47:$C$55,2,FALSE),IF($J270=Motortype!$A$7,VLOOKUP($O270,Artikler!$B$56:$C$64,2,FALSE),IF($J270=Motortype!$A$6,VLOOKUP($O270,Artikler!$B$65:$C$73,2,FALSE),IF($J270=Motortype!$A$10,VLOOKUP($O270,Artikler!$B$74:$C$82,2,FALSE),IF($J270=Motortype!$A$11,VLOOKUP($O270,Artikler!$B$83:$C$91,2,FALSE),IF($J270=Motortype!$A$14,VLOOKUP($O270,Artikler!$B$92:$C$100,2,FALSE),IF($J270=Motortype!$A$13,VLOOKUP($O270,Artikler!$B$101:$C$109,2,FALSE),IF($J270=Motortype!$A$15,VLOOKUP($O270,Artikler!$B$110:$C$117,2,FALSE),IF($J270=Motortype!$A$12,VLOOKUP($O270,Artikler!$B$118:$C$126,2,FALSE),IF($J270=Motortype!$A$16,VLOOKUP('3. Bestillingsskjema'!$O270,Artikler!$B$127:$D$134,2,FALSE),"Feil motortype"))))))))))))))))),"Overstyr art.nr")</f>
        <v/>
      </c>
      <c r="Q270" s="100"/>
      <c r="R270" s="78" t="str">
        <f>IF('1. Prosjekteringsverktøy'!B273=Utelukk!$A$3,"",IF(AND(K270="",L270=""),"",IF($K270="","Vmin "&amp;ROUND($L270,0)&amp;" m³/h","Vmaks "&amp;ROUND($K270,0)&amp;IF($L270=""," m³/h",", Vmin "&amp;ROUND($L270,0)&amp;" m³/h"))))</f>
        <v/>
      </c>
      <c r="S270" s="78" t="str">
        <f>IF('1. Prosjekteringsverktøy'!B273=Utelukk!$A$3,"",IF(Q270&lt;&gt;"",IF($P270="","","Artikkelnr: "&amp;$P270&amp;"     Spjeld dim "&amp;$O270),IF($P270="","","Artikkelnr: "&amp;$P270&amp;"     Spjeld dim Ø"&amp;$O270)))</f>
        <v/>
      </c>
    </row>
    <row r="271" spans="1:19" ht="15.6" hidden="1" x14ac:dyDescent="0.3">
      <c r="A271" s="87"/>
      <c r="B271" s="93"/>
      <c r="C271" s="156" t="str">
        <f>IF('1. Prosjekteringsverktøy'!B274=Utelukk!$A$3,"",IF('1. Prosjekteringsverktøy'!$C274="","",'1. Prosjekteringsverktøy'!$C274))</f>
        <v/>
      </c>
      <c r="D271" s="78" t="str">
        <f>IF('1. Prosjekteringsverktøy'!B274=Utelukk!$A$3,"",IF('1. Prosjekteringsverktøy'!$D274="","",'1. Prosjekteringsverktøy'!$D274))</f>
        <v/>
      </c>
      <c r="E271" s="78" t="str">
        <f>IF('1. Prosjekteringsverktøy'!B274=Utelukk!$A$3,"",IF(F271&lt;&gt;"",F271,IF(J271&lt;&gt;0,J271&amp;IF(I271&lt;&gt;0,", ","")&amp;I271&amp;IF(H271&lt;&gt;0,", adr. ","")&amp;H271,I271&amp;IF(H271&lt;&gt;0,", adr. ","")&amp;H271)))</f>
        <v/>
      </c>
      <c r="F271" s="83"/>
      <c r="G271" s="83"/>
      <c r="H271" s="99"/>
      <c r="I271" s="100"/>
      <c r="J271" s="100"/>
      <c r="K271" s="98" t="str">
        <f>IF('1. Prosjekteringsverktøy'!$E273="","",'1. Prosjekteringsverktøy'!$E273)</f>
        <v/>
      </c>
      <c r="L271" s="79" t="str">
        <f>IFERROR(IF('1. Prosjekteringsverktøy'!$K274&lt;&gt;"",'1. Prosjekteringsverktøy'!$K274,'1. Prosjekteringsverktøy'!$J274),"Feil med Vmin")</f>
        <v/>
      </c>
      <c r="M271" s="101" t="str">
        <f>IF(OR($K271="",$O271="",O271="Bruk rektangulært"),"",($K271/(VLOOKUP($O271,'Dim, min og maks'!$A$2:$E$54,2,FALSE))))</f>
        <v/>
      </c>
      <c r="N271" s="101" t="str">
        <f>IF(OR($L271="",$O271=""),"",($L271/(VLOOKUP($O271,'Dim, min og maks'!$A$2:$E$54,2,FALSE))))</f>
        <v/>
      </c>
      <c r="O271" s="102" t="str">
        <f>IF('1. Prosjekteringsverktøy'!$F273="","",'1. Prosjekteringsverktøy'!$F273)</f>
        <v/>
      </c>
      <c r="P271" s="78" t="str">
        <f>IFERROR(IF($Q271&lt;&gt;0,$Q271,IF(OR($J271="",$O271=""),"",IF($J271=Motortype!$A$2,VLOOKUP($O271,Artikler!$B$1:$C$10,2,FALSE),IF($J271=Motortype!$A$3,VLOOKUP($O271,Artikler!$B$11:$C$19,2,FALSE),IF($J271=Motortype!$A$5,VLOOKUP($O271,Artikler!$B$20:$C$28,2,FALSE),IF($J271=Motortype!$A$4,VLOOKUP($O271,Artikler!$B$29:$C$37,2,FALSE),IF($J271=Motortype!$A$9,VLOOKUP($O271,Artikler!$B$38:$C$46,2,FALSE),IF($J271=Motortype!$A$8,VLOOKUP($O271,Artikler!$B$47:$C$55,2,FALSE),IF($J271=Motortype!$A$7,VLOOKUP($O271,Artikler!$B$56:$C$64,2,FALSE),IF($J271=Motortype!$A$6,VLOOKUP($O271,Artikler!$B$65:$C$73,2,FALSE),IF($J271=Motortype!$A$10,VLOOKUP($O271,Artikler!$B$74:$C$82,2,FALSE),IF($J271=Motortype!$A$11,VLOOKUP($O271,Artikler!$B$83:$C$91,2,FALSE),IF($J271=Motortype!$A$14,VLOOKUP($O271,Artikler!$B$92:$C$100,2,FALSE),IF($J271=Motortype!$A$13,VLOOKUP($O271,Artikler!$B$101:$C$109,2,FALSE),IF($J271=Motortype!$A$15,VLOOKUP($O271,Artikler!$B$110:$C$117,2,FALSE),IF($J271=Motortype!$A$12,VLOOKUP($O271,Artikler!$B$118:$C$126,2,FALSE),IF($J271=Motortype!$A$16,VLOOKUP('3. Bestillingsskjema'!$O271,Artikler!$B$127:$D$134,2,FALSE),"Feil motortype"))))))))))))))))),"Overstyr art.nr")</f>
        <v/>
      </c>
      <c r="Q271" s="100"/>
      <c r="R271" s="78" t="str">
        <f>IF('1. Prosjekteringsverktøy'!B274=Utelukk!$A$3,"",IF(AND(K271="",L271=""),"",IF($K271="","Vmin "&amp;ROUND($L271,0)&amp;" m³/h","Vmaks "&amp;ROUND($K271,0)&amp;IF($L271=""," m³/h",", Vmin "&amp;ROUND($L271,0)&amp;" m³/h"))))</f>
        <v/>
      </c>
      <c r="S271" s="78" t="str">
        <f>IF('1. Prosjekteringsverktøy'!B274=Utelukk!$A$3,"",IF(Q271&lt;&gt;"",IF($P271="","","Artikkelnr: "&amp;$P271&amp;"     Spjeld dim "&amp;$O271),IF($P271="","","Artikkelnr: "&amp;$P271&amp;"     Spjeld dim Ø"&amp;$O271)))</f>
        <v/>
      </c>
    </row>
    <row r="272" spans="1:19" ht="15.6" hidden="1" x14ac:dyDescent="0.3">
      <c r="A272" s="87"/>
      <c r="B272" s="93"/>
      <c r="C272" s="156" t="str">
        <f>IF('1. Prosjekteringsverktøy'!B275=Utelukk!$A$3,"",IF('1. Prosjekteringsverktøy'!$C275="","",'1. Prosjekteringsverktøy'!$C275))</f>
        <v/>
      </c>
      <c r="D272" s="78" t="str">
        <f>IF('1. Prosjekteringsverktøy'!B275=Utelukk!$A$3,"",IF('1. Prosjekteringsverktøy'!$D275="","",'1. Prosjekteringsverktøy'!$D275))</f>
        <v/>
      </c>
      <c r="E272" s="78" t="str">
        <f>IF('1. Prosjekteringsverktøy'!B275=Utelukk!$A$3,"",IF(F272&lt;&gt;"",F272,IF(J272&lt;&gt;0,J272&amp;IF(I272&lt;&gt;0,", ","")&amp;I272&amp;IF(H272&lt;&gt;0,", adr. ","")&amp;H272,I272&amp;IF(H272&lt;&gt;0,", adr. ","")&amp;H272)))</f>
        <v/>
      </c>
      <c r="F272" s="83"/>
      <c r="G272" s="83"/>
      <c r="H272" s="99"/>
      <c r="I272" s="100"/>
      <c r="J272" s="100"/>
      <c r="K272" s="98" t="str">
        <f>IF('1. Prosjekteringsverktøy'!$E274="","",'1. Prosjekteringsverktøy'!$E274)</f>
        <v/>
      </c>
      <c r="L272" s="79" t="str">
        <f>IFERROR(IF('1. Prosjekteringsverktøy'!$K275&lt;&gt;"",'1. Prosjekteringsverktøy'!$K275,'1. Prosjekteringsverktøy'!$J275),"Feil med Vmin")</f>
        <v/>
      </c>
      <c r="M272" s="101" t="str">
        <f>IF(OR($K272="",$O272="",O272="Bruk rektangulært"),"",($K272/(VLOOKUP($O272,'Dim, min og maks'!$A$2:$E$54,2,FALSE))))</f>
        <v/>
      </c>
      <c r="N272" s="101" t="str">
        <f>IF(OR($L272="",$O272=""),"",($L272/(VLOOKUP($O272,'Dim, min og maks'!$A$2:$E$54,2,FALSE))))</f>
        <v/>
      </c>
      <c r="O272" s="102" t="str">
        <f>IF('1. Prosjekteringsverktøy'!$F274="","",'1. Prosjekteringsverktøy'!$F274)</f>
        <v/>
      </c>
      <c r="P272" s="78" t="str">
        <f>IFERROR(IF($Q272&lt;&gt;0,$Q272,IF(OR($J272="",$O272=""),"",IF($J272=Motortype!$A$2,VLOOKUP($O272,Artikler!$B$1:$C$10,2,FALSE),IF($J272=Motortype!$A$3,VLOOKUP($O272,Artikler!$B$11:$C$19,2,FALSE),IF($J272=Motortype!$A$5,VLOOKUP($O272,Artikler!$B$20:$C$28,2,FALSE),IF($J272=Motortype!$A$4,VLOOKUP($O272,Artikler!$B$29:$C$37,2,FALSE),IF($J272=Motortype!$A$9,VLOOKUP($O272,Artikler!$B$38:$C$46,2,FALSE),IF($J272=Motortype!$A$8,VLOOKUP($O272,Artikler!$B$47:$C$55,2,FALSE),IF($J272=Motortype!$A$7,VLOOKUP($O272,Artikler!$B$56:$C$64,2,FALSE),IF($J272=Motortype!$A$6,VLOOKUP($O272,Artikler!$B$65:$C$73,2,FALSE),IF($J272=Motortype!$A$10,VLOOKUP($O272,Artikler!$B$74:$C$82,2,FALSE),IF($J272=Motortype!$A$11,VLOOKUP($O272,Artikler!$B$83:$C$91,2,FALSE),IF($J272=Motortype!$A$14,VLOOKUP($O272,Artikler!$B$92:$C$100,2,FALSE),IF($J272=Motortype!$A$13,VLOOKUP($O272,Artikler!$B$101:$C$109,2,FALSE),IF($J272=Motortype!$A$15,VLOOKUP($O272,Artikler!$B$110:$C$117,2,FALSE),IF($J272=Motortype!$A$12,VLOOKUP($O272,Artikler!$B$118:$C$126,2,FALSE),IF($J272=Motortype!$A$16,VLOOKUP('3. Bestillingsskjema'!$O272,Artikler!$B$127:$D$134,2,FALSE),"Feil motortype"))))))))))))))))),"Overstyr art.nr")</f>
        <v/>
      </c>
      <c r="Q272" s="100"/>
      <c r="R272" s="78" t="str">
        <f>IF('1. Prosjekteringsverktøy'!B275=Utelukk!$A$3,"",IF(AND(K272="",L272=""),"",IF($K272="","Vmin "&amp;ROUND($L272,0)&amp;" m³/h","Vmaks "&amp;ROUND($K272,0)&amp;IF($L272=""," m³/h",", Vmin "&amp;ROUND($L272,0)&amp;" m³/h"))))</f>
        <v/>
      </c>
      <c r="S272" s="78" t="str">
        <f>IF('1. Prosjekteringsverktøy'!B275=Utelukk!$A$3,"",IF(Q272&lt;&gt;"",IF($P272="","","Artikkelnr: "&amp;$P272&amp;"     Spjeld dim "&amp;$O272),IF($P272="","","Artikkelnr: "&amp;$P272&amp;"     Spjeld dim Ø"&amp;$O272)))</f>
        <v/>
      </c>
    </row>
    <row r="273" spans="1:19" ht="15.6" hidden="1" x14ac:dyDescent="0.3">
      <c r="A273" s="87"/>
      <c r="B273" s="93"/>
      <c r="C273" s="156" t="str">
        <f>IF('1. Prosjekteringsverktøy'!B276=Utelukk!$A$3,"",IF('1. Prosjekteringsverktøy'!$C276="","",'1. Prosjekteringsverktøy'!$C276))</f>
        <v/>
      </c>
      <c r="D273" s="78" t="str">
        <f>IF('1. Prosjekteringsverktøy'!B276=Utelukk!$A$3,"",IF('1. Prosjekteringsverktøy'!$D276="","",'1. Prosjekteringsverktøy'!$D276))</f>
        <v/>
      </c>
      <c r="E273" s="78" t="str">
        <f>IF('1. Prosjekteringsverktøy'!B276=Utelukk!$A$3,"",IF(F273&lt;&gt;"",F273,IF(J273&lt;&gt;0,J273&amp;IF(I273&lt;&gt;0,", ","")&amp;I273&amp;IF(H273&lt;&gt;0,", adr. ","")&amp;H273,I273&amp;IF(H273&lt;&gt;0,", adr. ","")&amp;H273)))</f>
        <v/>
      </c>
      <c r="F273" s="83"/>
      <c r="G273" s="83"/>
      <c r="H273" s="99"/>
      <c r="I273" s="100"/>
      <c r="J273" s="100"/>
      <c r="K273" s="98" t="str">
        <f>IF('1. Prosjekteringsverktøy'!$E275="","",'1. Prosjekteringsverktøy'!$E275)</f>
        <v/>
      </c>
      <c r="L273" s="79" t="str">
        <f>IFERROR(IF('1. Prosjekteringsverktøy'!$K276&lt;&gt;"",'1. Prosjekteringsverktøy'!$K276,'1. Prosjekteringsverktøy'!$J276),"Feil med Vmin")</f>
        <v/>
      </c>
      <c r="M273" s="101" t="str">
        <f>IF(OR($K273="",$O273="",O273="Bruk rektangulært"),"",($K273/(VLOOKUP($O273,'Dim, min og maks'!$A$2:$E$54,2,FALSE))))</f>
        <v/>
      </c>
      <c r="N273" s="101" t="str">
        <f>IF(OR($L273="",$O273=""),"",($L273/(VLOOKUP($O273,'Dim, min og maks'!$A$2:$E$54,2,FALSE))))</f>
        <v/>
      </c>
      <c r="O273" s="102" t="str">
        <f>IF('1. Prosjekteringsverktøy'!$F275="","",'1. Prosjekteringsverktøy'!$F275)</f>
        <v/>
      </c>
      <c r="P273" s="78" t="str">
        <f>IFERROR(IF($Q273&lt;&gt;0,$Q273,IF(OR($J273="",$O273=""),"",IF($J273=Motortype!$A$2,VLOOKUP($O273,Artikler!$B$1:$C$10,2,FALSE),IF($J273=Motortype!$A$3,VLOOKUP($O273,Artikler!$B$11:$C$19,2,FALSE),IF($J273=Motortype!$A$5,VLOOKUP($O273,Artikler!$B$20:$C$28,2,FALSE),IF($J273=Motortype!$A$4,VLOOKUP($O273,Artikler!$B$29:$C$37,2,FALSE),IF($J273=Motortype!$A$9,VLOOKUP($O273,Artikler!$B$38:$C$46,2,FALSE),IF($J273=Motortype!$A$8,VLOOKUP($O273,Artikler!$B$47:$C$55,2,FALSE),IF($J273=Motortype!$A$7,VLOOKUP($O273,Artikler!$B$56:$C$64,2,FALSE),IF($J273=Motortype!$A$6,VLOOKUP($O273,Artikler!$B$65:$C$73,2,FALSE),IF($J273=Motortype!$A$10,VLOOKUP($O273,Artikler!$B$74:$C$82,2,FALSE),IF($J273=Motortype!$A$11,VLOOKUP($O273,Artikler!$B$83:$C$91,2,FALSE),IF($J273=Motortype!$A$14,VLOOKUP($O273,Artikler!$B$92:$C$100,2,FALSE),IF($J273=Motortype!$A$13,VLOOKUP($O273,Artikler!$B$101:$C$109,2,FALSE),IF($J273=Motortype!$A$15,VLOOKUP($O273,Artikler!$B$110:$C$117,2,FALSE),IF($J273=Motortype!$A$12,VLOOKUP($O273,Artikler!$B$118:$C$126,2,FALSE),IF($J273=Motortype!$A$16,VLOOKUP('3. Bestillingsskjema'!$O273,Artikler!$B$127:$D$134,2,FALSE),"Feil motortype"))))))))))))))))),"Overstyr art.nr")</f>
        <v/>
      </c>
      <c r="Q273" s="100"/>
      <c r="R273" s="78" t="str">
        <f>IF('1. Prosjekteringsverktøy'!B276=Utelukk!$A$3,"",IF(AND(K273="",L273=""),"",IF($K273="","Vmin "&amp;ROUND($L273,0)&amp;" m³/h","Vmaks "&amp;ROUND($K273,0)&amp;IF($L273=""," m³/h",", Vmin "&amp;ROUND($L273,0)&amp;" m³/h"))))</f>
        <v/>
      </c>
      <c r="S273" s="78" t="str">
        <f>IF('1. Prosjekteringsverktøy'!B276=Utelukk!$A$3,"",IF(Q273&lt;&gt;"",IF($P273="","","Artikkelnr: "&amp;$P273&amp;"     Spjeld dim "&amp;$O273),IF($P273="","","Artikkelnr: "&amp;$P273&amp;"     Spjeld dim Ø"&amp;$O273)))</f>
        <v/>
      </c>
    </row>
    <row r="274" spans="1:19" ht="15.6" hidden="1" x14ac:dyDescent="0.3">
      <c r="A274" s="87"/>
      <c r="B274" s="93"/>
      <c r="C274" s="156" t="str">
        <f>IF('1. Prosjekteringsverktøy'!B277=Utelukk!$A$3,"",IF('1. Prosjekteringsverktøy'!$C277="","",'1. Prosjekteringsverktøy'!$C277))</f>
        <v/>
      </c>
      <c r="D274" s="78" t="str">
        <f>IF('1. Prosjekteringsverktøy'!B277=Utelukk!$A$3,"",IF('1. Prosjekteringsverktøy'!$D277="","",'1. Prosjekteringsverktøy'!$D277))</f>
        <v/>
      </c>
      <c r="E274" s="78" t="str">
        <f>IF('1. Prosjekteringsverktøy'!B277=Utelukk!$A$3,"",IF(F274&lt;&gt;"",F274,IF(J274&lt;&gt;0,J274&amp;IF(I274&lt;&gt;0,", ","")&amp;I274&amp;IF(H274&lt;&gt;0,", adr. ","")&amp;H274,I274&amp;IF(H274&lt;&gt;0,", adr. ","")&amp;H274)))</f>
        <v/>
      </c>
      <c r="F274" s="83"/>
      <c r="G274" s="83"/>
      <c r="H274" s="99"/>
      <c r="I274" s="100"/>
      <c r="J274" s="100"/>
      <c r="K274" s="98" t="str">
        <f>IF('1. Prosjekteringsverktøy'!$E276="","",'1. Prosjekteringsverktøy'!$E276)</f>
        <v/>
      </c>
      <c r="L274" s="79" t="str">
        <f>IFERROR(IF('1. Prosjekteringsverktøy'!$K277&lt;&gt;"",'1. Prosjekteringsverktøy'!$K277,'1. Prosjekteringsverktøy'!$J277),"Feil med Vmin")</f>
        <v/>
      </c>
      <c r="M274" s="101" t="str">
        <f>IF(OR($K274="",$O274="",O274="Bruk rektangulært"),"",($K274/(VLOOKUP($O274,'Dim, min og maks'!$A$2:$E$54,2,FALSE))))</f>
        <v/>
      </c>
      <c r="N274" s="101" t="str">
        <f>IF(OR($L274="",$O274=""),"",($L274/(VLOOKUP($O274,'Dim, min og maks'!$A$2:$E$54,2,FALSE))))</f>
        <v/>
      </c>
      <c r="O274" s="102" t="str">
        <f>IF('1. Prosjekteringsverktøy'!$F276="","",'1. Prosjekteringsverktøy'!$F276)</f>
        <v/>
      </c>
      <c r="P274" s="78" t="str">
        <f>IFERROR(IF($Q274&lt;&gt;0,$Q274,IF(OR($J274="",$O274=""),"",IF($J274=Motortype!$A$2,VLOOKUP($O274,Artikler!$B$1:$C$10,2,FALSE),IF($J274=Motortype!$A$3,VLOOKUP($O274,Artikler!$B$11:$C$19,2,FALSE),IF($J274=Motortype!$A$5,VLOOKUP($O274,Artikler!$B$20:$C$28,2,FALSE),IF($J274=Motortype!$A$4,VLOOKUP($O274,Artikler!$B$29:$C$37,2,FALSE),IF($J274=Motortype!$A$9,VLOOKUP($O274,Artikler!$B$38:$C$46,2,FALSE),IF($J274=Motortype!$A$8,VLOOKUP($O274,Artikler!$B$47:$C$55,2,FALSE),IF($J274=Motortype!$A$7,VLOOKUP($O274,Artikler!$B$56:$C$64,2,FALSE),IF($J274=Motortype!$A$6,VLOOKUP($O274,Artikler!$B$65:$C$73,2,FALSE),IF($J274=Motortype!$A$10,VLOOKUP($O274,Artikler!$B$74:$C$82,2,FALSE),IF($J274=Motortype!$A$11,VLOOKUP($O274,Artikler!$B$83:$C$91,2,FALSE),IF($J274=Motortype!$A$14,VLOOKUP($O274,Artikler!$B$92:$C$100,2,FALSE),IF($J274=Motortype!$A$13,VLOOKUP($O274,Artikler!$B$101:$C$109,2,FALSE),IF($J274=Motortype!$A$15,VLOOKUP($O274,Artikler!$B$110:$C$117,2,FALSE),IF($J274=Motortype!$A$12,VLOOKUP($O274,Artikler!$B$118:$C$126,2,FALSE),IF($J274=Motortype!$A$16,VLOOKUP('3. Bestillingsskjema'!$O274,Artikler!$B$127:$D$134,2,FALSE),"Feil motortype"))))))))))))))))),"Overstyr art.nr")</f>
        <v/>
      </c>
      <c r="Q274" s="100"/>
      <c r="R274" s="78" t="str">
        <f>IF('1. Prosjekteringsverktøy'!B277=Utelukk!$A$3,"",IF(AND(K274="",L274=""),"",IF($K274="","Vmin "&amp;ROUND($L274,0)&amp;" m³/h","Vmaks "&amp;ROUND($K274,0)&amp;IF($L274=""," m³/h",", Vmin "&amp;ROUND($L274,0)&amp;" m³/h"))))</f>
        <v/>
      </c>
      <c r="S274" s="78" t="str">
        <f>IF('1. Prosjekteringsverktøy'!B277=Utelukk!$A$3,"",IF(Q274&lt;&gt;"",IF($P274="","","Artikkelnr: "&amp;$P274&amp;"     Spjeld dim "&amp;$O274),IF($P274="","","Artikkelnr: "&amp;$P274&amp;"     Spjeld dim Ø"&amp;$O274)))</f>
        <v/>
      </c>
    </row>
    <row r="275" spans="1:19" ht="15.6" hidden="1" x14ac:dyDescent="0.3">
      <c r="A275" s="87"/>
      <c r="B275" s="93"/>
      <c r="C275" s="156" t="str">
        <f>IF('1. Prosjekteringsverktøy'!B278=Utelukk!$A$3,"",IF('1. Prosjekteringsverktøy'!$C278="","",'1. Prosjekteringsverktøy'!$C278))</f>
        <v/>
      </c>
      <c r="D275" s="78" t="str">
        <f>IF('1. Prosjekteringsverktøy'!B278=Utelukk!$A$3,"",IF('1. Prosjekteringsverktøy'!$D278="","",'1. Prosjekteringsverktøy'!$D278))</f>
        <v/>
      </c>
      <c r="E275" s="78" t="str">
        <f>IF('1. Prosjekteringsverktøy'!B278=Utelukk!$A$3,"",IF(F275&lt;&gt;"",F275,IF(J275&lt;&gt;0,J275&amp;IF(I275&lt;&gt;0,", ","")&amp;I275&amp;IF(H275&lt;&gt;0,", adr. ","")&amp;H275,I275&amp;IF(H275&lt;&gt;0,", adr. ","")&amp;H275)))</f>
        <v/>
      </c>
      <c r="F275" s="83"/>
      <c r="G275" s="83"/>
      <c r="H275" s="99"/>
      <c r="I275" s="100"/>
      <c r="J275" s="100"/>
      <c r="K275" s="98" t="str">
        <f>IF('1. Prosjekteringsverktøy'!$E277="","",'1. Prosjekteringsverktøy'!$E277)</f>
        <v/>
      </c>
      <c r="L275" s="79" t="str">
        <f>IFERROR(IF('1. Prosjekteringsverktøy'!$K278&lt;&gt;"",'1. Prosjekteringsverktøy'!$K278,'1. Prosjekteringsverktøy'!$J278),"Feil med Vmin")</f>
        <v/>
      </c>
      <c r="M275" s="101" t="str">
        <f>IF(OR($K275="",$O275="",O275="Bruk rektangulært"),"",($K275/(VLOOKUP($O275,'Dim, min og maks'!$A$2:$E$54,2,FALSE))))</f>
        <v/>
      </c>
      <c r="N275" s="101" t="str">
        <f>IF(OR($L275="",$O275=""),"",($L275/(VLOOKUP($O275,'Dim, min og maks'!$A$2:$E$54,2,FALSE))))</f>
        <v/>
      </c>
      <c r="O275" s="102" t="str">
        <f>IF('1. Prosjekteringsverktøy'!$F277="","",'1. Prosjekteringsverktøy'!$F277)</f>
        <v/>
      </c>
      <c r="P275" s="78" t="str">
        <f>IFERROR(IF($Q275&lt;&gt;0,$Q275,IF(OR($J275="",$O275=""),"",IF($J275=Motortype!$A$2,VLOOKUP($O275,Artikler!$B$1:$C$10,2,FALSE),IF($J275=Motortype!$A$3,VLOOKUP($O275,Artikler!$B$11:$C$19,2,FALSE),IF($J275=Motortype!$A$5,VLOOKUP($O275,Artikler!$B$20:$C$28,2,FALSE),IF($J275=Motortype!$A$4,VLOOKUP($O275,Artikler!$B$29:$C$37,2,FALSE),IF($J275=Motortype!$A$9,VLOOKUP($O275,Artikler!$B$38:$C$46,2,FALSE),IF($J275=Motortype!$A$8,VLOOKUP($O275,Artikler!$B$47:$C$55,2,FALSE),IF($J275=Motortype!$A$7,VLOOKUP($O275,Artikler!$B$56:$C$64,2,FALSE),IF($J275=Motortype!$A$6,VLOOKUP($O275,Artikler!$B$65:$C$73,2,FALSE),IF($J275=Motortype!$A$10,VLOOKUP($O275,Artikler!$B$74:$C$82,2,FALSE),IF($J275=Motortype!$A$11,VLOOKUP($O275,Artikler!$B$83:$C$91,2,FALSE),IF($J275=Motortype!$A$14,VLOOKUP($O275,Artikler!$B$92:$C$100,2,FALSE),IF($J275=Motortype!$A$13,VLOOKUP($O275,Artikler!$B$101:$C$109,2,FALSE),IF($J275=Motortype!$A$15,VLOOKUP($O275,Artikler!$B$110:$C$117,2,FALSE),IF($J275=Motortype!$A$12,VLOOKUP($O275,Artikler!$B$118:$C$126,2,FALSE),IF($J275=Motortype!$A$16,VLOOKUP('3. Bestillingsskjema'!$O275,Artikler!$B$127:$D$134,2,FALSE),"Feil motortype"))))))))))))))))),"Overstyr art.nr")</f>
        <v/>
      </c>
      <c r="Q275" s="100"/>
      <c r="R275" s="78" t="str">
        <f>IF('1. Prosjekteringsverktøy'!B278=Utelukk!$A$3,"",IF(AND(K275="",L275=""),"",IF($K275="","Vmin "&amp;ROUND($L275,0)&amp;" m³/h","Vmaks "&amp;ROUND($K275,0)&amp;IF($L275=""," m³/h",", Vmin "&amp;ROUND($L275,0)&amp;" m³/h"))))</f>
        <v/>
      </c>
      <c r="S275" s="78" t="str">
        <f>IF('1. Prosjekteringsverktøy'!B278=Utelukk!$A$3,"",IF(Q275&lt;&gt;"",IF($P275="","","Artikkelnr: "&amp;$P275&amp;"     Spjeld dim "&amp;$O275),IF($P275="","","Artikkelnr: "&amp;$P275&amp;"     Spjeld dim Ø"&amp;$O275)))</f>
        <v/>
      </c>
    </row>
    <row r="276" spans="1:19" ht="15.6" hidden="1" x14ac:dyDescent="0.3">
      <c r="A276" s="87"/>
      <c r="B276" s="93"/>
      <c r="C276" s="156" t="str">
        <f>IF('1. Prosjekteringsverktøy'!B279=Utelukk!$A$3,"",IF('1. Prosjekteringsverktøy'!$C279="","",'1. Prosjekteringsverktøy'!$C279))</f>
        <v/>
      </c>
      <c r="D276" s="78" t="str">
        <f>IF('1. Prosjekteringsverktøy'!B279=Utelukk!$A$3,"",IF('1. Prosjekteringsverktøy'!$D279="","",'1. Prosjekteringsverktøy'!$D279))</f>
        <v/>
      </c>
      <c r="E276" s="78" t="str">
        <f>IF('1. Prosjekteringsverktøy'!B279=Utelukk!$A$3,"",IF(F276&lt;&gt;"",F276,IF(J276&lt;&gt;0,J276&amp;IF(I276&lt;&gt;0,", ","")&amp;I276&amp;IF(H276&lt;&gt;0,", adr. ","")&amp;H276,I276&amp;IF(H276&lt;&gt;0,", adr. ","")&amp;H276)))</f>
        <v/>
      </c>
      <c r="F276" s="83"/>
      <c r="G276" s="83"/>
      <c r="H276" s="99"/>
      <c r="I276" s="100"/>
      <c r="J276" s="100"/>
      <c r="K276" s="98" t="str">
        <f>IF('1. Prosjekteringsverktøy'!$E278="","",'1. Prosjekteringsverktøy'!$E278)</f>
        <v/>
      </c>
      <c r="L276" s="79" t="str">
        <f>IFERROR(IF('1. Prosjekteringsverktøy'!$K279&lt;&gt;"",'1. Prosjekteringsverktøy'!$K279,'1. Prosjekteringsverktøy'!$J279),"Feil med Vmin")</f>
        <v/>
      </c>
      <c r="M276" s="101" t="str">
        <f>IF(OR($K276="",$O276="",O276="Bruk rektangulært"),"",($K276/(VLOOKUP($O276,'Dim, min og maks'!$A$2:$E$54,2,FALSE))))</f>
        <v/>
      </c>
      <c r="N276" s="101" t="str">
        <f>IF(OR($L276="",$O276=""),"",($L276/(VLOOKUP($O276,'Dim, min og maks'!$A$2:$E$54,2,FALSE))))</f>
        <v/>
      </c>
      <c r="O276" s="102" t="str">
        <f>IF('1. Prosjekteringsverktøy'!$F278="","",'1. Prosjekteringsverktøy'!$F278)</f>
        <v/>
      </c>
      <c r="P276" s="78" t="str">
        <f>IFERROR(IF($Q276&lt;&gt;0,$Q276,IF(OR($J276="",$O276=""),"",IF($J276=Motortype!$A$2,VLOOKUP($O276,Artikler!$B$1:$C$10,2,FALSE),IF($J276=Motortype!$A$3,VLOOKUP($O276,Artikler!$B$11:$C$19,2,FALSE),IF($J276=Motortype!$A$5,VLOOKUP($O276,Artikler!$B$20:$C$28,2,FALSE),IF($J276=Motortype!$A$4,VLOOKUP($O276,Artikler!$B$29:$C$37,2,FALSE),IF($J276=Motortype!$A$9,VLOOKUP($O276,Artikler!$B$38:$C$46,2,FALSE),IF($J276=Motortype!$A$8,VLOOKUP($O276,Artikler!$B$47:$C$55,2,FALSE),IF($J276=Motortype!$A$7,VLOOKUP($O276,Artikler!$B$56:$C$64,2,FALSE),IF($J276=Motortype!$A$6,VLOOKUP($O276,Artikler!$B$65:$C$73,2,FALSE),IF($J276=Motortype!$A$10,VLOOKUP($O276,Artikler!$B$74:$C$82,2,FALSE),IF($J276=Motortype!$A$11,VLOOKUP($O276,Artikler!$B$83:$C$91,2,FALSE),IF($J276=Motortype!$A$14,VLOOKUP($O276,Artikler!$B$92:$C$100,2,FALSE),IF($J276=Motortype!$A$13,VLOOKUP($O276,Artikler!$B$101:$C$109,2,FALSE),IF($J276=Motortype!$A$15,VLOOKUP($O276,Artikler!$B$110:$C$117,2,FALSE),IF($J276=Motortype!$A$12,VLOOKUP($O276,Artikler!$B$118:$C$126,2,FALSE),IF($J276=Motortype!$A$16,VLOOKUP('3. Bestillingsskjema'!$O276,Artikler!$B$127:$D$134,2,FALSE),"Feil motortype"))))))))))))))))),"Overstyr art.nr")</f>
        <v/>
      </c>
      <c r="Q276" s="100"/>
      <c r="R276" s="78" t="str">
        <f>IF('1. Prosjekteringsverktøy'!B279=Utelukk!$A$3,"",IF(AND(K276="",L276=""),"",IF($K276="","Vmin "&amp;ROUND($L276,0)&amp;" m³/h","Vmaks "&amp;ROUND($K276,0)&amp;IF($L276=""," m³/h",", Vmin "&amp;ROUND($L276,0)&amp;" m³/h"))))</f>
        <v/>
      </c>
      <c r="S276" s="78" t="str">
        <f>IF('1. Prosjekteringsverktøy'!B279=Utelukk!$A$3,"",IF(Q276&lt;&gt;"",IF($P276="","","Artikkelnr: "&amp;$P276&amp;"     Spjeld dim "&amp;$O276),IF($P276="","","Artikkelnr: "&amp;$P276&amp;"     Spjeld dim Ø"&amp;$O276)))</f>
        <v/>
      </c>
    </row>
    <row r="277" spans="1:19" ht="15.6" hidden="1" x14ac:dyDescent="0.3">
      <c r="A277" s="87"/>
      <c r="B277" s="93"/>
      <c r="C277" s="156" t="str">
        <f>IF('1. Prosjekteringsverktøy'!B280=Utelukk!$A$3,"",IF('1. Prosjekteringsverktøy'!$C280="","",'1. Prosjekteringsverktøy'!$C280))</f>
        <v/>
      </c>
      <c r="D277" s="78" t="str">
        <f>IF('1. Prosjekteringsverktøy'!B280=Utelukk!$A$3,"",IF('1. Prosjekteringsverktøy'!$D280="","",'1. Prosjekteringsverktøy'!$D280))</f>
        <v/>
      </c>
      <c r="E277" s="78" t="str">
        <f>IF('1. Prosjekteringsverktøy'!B280=Utelukk!$A$3,"",IF(F277&lt;&gt;"",F277,IF(J277&lt;&gt;0,J277&amp;IF(I277&lt;&gt;0,", ","")&amp;I277&amp;IF(H277&lt;&gt;0,", adr. ","")&amp;H277,I277&amp;IF(H277&lt;&gt;0,", adr. ","")&amp;H277)))</f>
        <v/>
      </c>
      <c r="F277" s="83"/>
      <c r="G277" s="83"/>
      <c r="H277" s="99"/>
      <c r="I277" s="100"/>
      <c r="J277" s="100"/>
      <c r="K277" s="98" t="str">
        <f>IF('1. Prosjekteringsverktøy'!$E279="","",'1. Prosjekteringsverktøy'!$E279)</f>
        <v/>
      </c>
      <c r="L277" s="79" t="str">
        <f>IFERROR(IF('1. Prosjekteringsverktøy'!$K280&lt;&gt;"",'1. Prosjekteringsverktøy'!$K280,'1. Prosjekteringsverktøy'!$J280),"Feil med Vmin")</f>
        <v/>
      </c>
      <c r="M277" s="101" t="str">
        <f>IF(OR($K277="",$O277="",O277="Bruk rektangulært"),"",($K277/(VLOOKUP($O277,'Dim, min og maks'!$A$2:$E$54,2,FALSE))))</f>
        <v/>
      </c>
      <c r="N277" s="101" t="str">
        <f>IF(OR($L277="",$O277=""),"",($L277/(VLOOKUP($O277,'Dim, min og maks'!$A$2:$E$54,2,FALSE))))</f>
        <v/>
      </c>
      <c r="O277" s="102" t="str">
        <f>IF('1. Prosjekteringsverktøy'!$F279="","",'1. Prosjekteringsverktøy'!$F279)</f>
        <v/>
      </c>
      <c r="P277" s="78" t="str">
        <f>IFERROR(IF($Q277&lt;&gt;0,$Q277,IF(OR($J277="",$O277=""),"",IF($J277=Motortype!$A$2,VLOOKUP($O277,Artikler!$B$1:$C$10,2,FALSE),IF($J277=Motortype!$A$3,VLOOKUP($O277,Artikler!$B$11:$C$19,2,FALSE),IF($J277=Motortype!$A$5,VLOOKUP($O277,Artikler!$B$20:$C$28,2,FALSE),IF($J277=Motortype!$A$4,VLOOKUP($O277,Artikler!$B$29:$C$37,2,FALSE),IF($J277=Motortype!$A$9,VLOOKUP($O277,Artikler!$B$38:$C$46,2,FALSE),IF($J277=Motortype!$A$8,VLOOKUP($O277,Artikler!$B$47:$C$55,2,FALSE),IF($J277=Motortype!$A$7,VLOOKUP($O277,Artikler!$B$56:$C$64,2,FALSE),IF($J277=Motortype!$A$6,VLOOKUP($O277,Artikler!$B$65:$C$73,2,FALSE),IF($J277=Motortype!$A$10,VLOOKUP($O277,Artikler!$B$74:$C$82,2,FALSE),IF($J277=Motortype!$A$11,VLOOKUP($O277,Artikler!$B$83:$C$91,2,FALSE),IF($J277=Motortype!$A$14,VLOOKUP($O277,Artikler!$B$92:$C$100,2,FALSE),IF($J277=Motortype!$A$13,VLOOKUP($O277,Artikler!$B$101:$C$109,2,FALSE),IF($J277=Motortype!$A$15,VLOOKUP($O277,Artikler!$B$110:$C$117,2,FALSE),IF($J277=Motortype!$A$12,VLOOKUP($O277,Artikler!$B$118:$C$126,2,FALSE),IF($J277=Motortype!$A$16,VLOOKUP('3. Bestillingsskjema'!$O277,Artikler!$B$127:$D$134,2,FALSE),"Feil motortype"))))))))))))))))),"Overstyr art.nr")</f>
        <v/>
      </c>
      <c r="Q277" s="100"/>
      <c r="R277" s="78" t="str">
        <f>IF('1. Prosjekteringsverktøy'!B280=Utelukk!$A$3,"",IF(AND(K277="",L277=""),"",IF($K277="","Vmin "&amp;ROUND($L277,0)&amp;" m³/h","Vmaks "&amp;ROUND($K277,0)&amp;IF($L277=""," m³/h",", Vmin "&amp;ROUND($L277,0)&amp;" m³/h"))))</f>
        <v/>
      </c>
      <c r="S277" s="78" t="str">
        <f>IF('1. Prosjekteringsverktøy'!B280=Utelukk!$A$3,"",IF(Q277&lt;&gt;"",IF($P277="","","Artikkelnr: "&amp;$P277&amp;"     Spjeld dim "&amp;$O277),IF($P277="","","Artikkelnr: "&amp;$P277&amp;"     Spjeld dim Ø"&amp;$O277)))</f>
        <v/>
      </c>
    </row>
    <row r="278" spans="1:19" ht="15.6" hidden="1" x14ac:dyDescent="0.3">
      <c r="A278" s="87"/>
      <c r="B278" s="93"/>
      <c r="C278" s="156" t="str">
        <f>IF('1. Prosjekteringsverktøy'!B281=Utelukk!$A$3,"",IF('1. Prosjekteringsverktøy'!$C281="","",'1. Prosjekteringsverktøy'!$C281))</f>
        <v/>
      </c>
      <c r="D278" s="78" t="str">
        <f>IF('1. Prosjekteringsverktøy'!B281=Utelukk!$A$3,"",IF('1. Prosjekteringsverktøy'!$D281="","",'1. Prosjekteringsverktøy'!$D281))</f>
        <v/>
      </c>
      <c r="E278" s="78" t="str">
        <f>IF('1. Prosjekteringsverktøy'!B281=Utelukk!$A$3,"",IF(F278&lt;&gt;"",F278,IF(J278&lt;&gt;0,J278&amp;IF(I278&lt;&gt;0,", ","")&amp;I278&amp;IF(H278&lt;&gt;0,", adr. ","")&amp;H278,I278&amp;IF(H278&lt;&gt;0,", adr. ","")&amp;H278)))</f>
        <v/>
      </c>
      <c r="F278" s="83"/>
      <c r="G278" s="83"/>
      <c r="H278" s="99"/>
      <c r="I278" s="100"/>
      <c r="J278" s="100"/>
      <c r="K278" s="98" t="str">
        <f>IF('1. Prosjekteringsverktøy'!$E280="","",'1. Prosjekteringsverktøy'!$E280)</f>
        <v/>
      </c>
      <c r="L278" s="79" t="str">
        <f>IFERROR(IF('1. Prosjekteringsverktøy'!$K281&lt;&gt;"",'1. Prosjekteringsverktøy'!$K281,'1. Prosjekteringsverktøy'!$J281),"Feil med Vmin")</f>
        <v/>
      </c>
      <c r="M278" s="101" t="str">
        <f>IF(OR($K278="",$O278="",O278="Bruk rektangulært"),"",($K278/(VLOOKUP($O278,'Dim, min og maks'!$A$2:$E$54,2,FALSE))))</f>
        <v/>
      </c>
      <c r="N278" s="101" t="str">
        <f>IF(OR($L278="",$O278=""),"",($L278/(VLOOKUP($O278,'Dim, min og maks'!$A$2:$E$54,2,FALSE))))</f>
        <v/>
      </c>
      <c r="O278" s="102" t="str">
        <f>IF('1. Prosjekteringsverktøy'!$F280="","",'1. Prosjekteringsverktøy'!$F280)</f>
        <v/>
      </c>
      <c r="P278" s="78" t="str">
        <f>IFERROR(IF($Q278&lt;&gt;0,$Q278,IF(OR($J278="",$O278=""),"",IF($J278=Motortype!$A$2,VLOOKUP($O278,Artikler!$B$1:$C$10,2,FALSE),IF($J278=Motortype!$A$3,VLOOKUP($O278,Artikler!$B$11:$C$19,2,FALSE),IF($J278=Motortype!$A$5,VLOOKUP($O278,Artikler!$B$20:$C$28,2,FALSE),IF($J278=Motortype!$A$4,VLOOKUP($O278,Artikler!$B$29:$C$37,2,FALSE),IF($J278=Motortype!$A$9,VLOOKUP($O278,Artikler!$B$38:$C$46,2,FALSE),IF($J278=Motortype!$A$8,VLOOKUP($O278,Artikler!$B$47:$C$55,2,FALSE),IF($J278=Motortype!$A$7,VLOOKUP($O278,Artikler!$B$56:$C$64,2,FALSE),IF($J278=Motortype!$A$6,VLOOKUP($O278,Artikler!$B$65:$C$73,2,FALSE),IF($J278=Motortype!$A$10,VLOOKUP($O278,Artikler!$B$74:$C$82,2,FALSE),IF($J278=Motortype!$A$11,VLOOKUP($O278,Artikler!$B$83:$C$91,2,FALSE),IF($J278=Motortype!$A$14,VLOOKUP($O278,Artikler!$B$92:$C$100,2,FALSE),IF($J278=Motortype!$A$13,VLOOKUP($O278,Artikler!$B$101:$C$109,2,FALSE),IF($J278=Motortype!$A$15,VLOOKUP($O278,Artikler!$B$110:$C$117,2,FALSE),IF($J278=Motortype!$A$12,VLOOKUP($O278,Artikler!$B$118:$C$126,2,FALSE),IF($J278=Motortype!$A$16,VLOOKUP('3. Bestillingsskjema'!$O278,Artikler!$B$127:$D$134,2,FALSE),"Feil motortype"))))))))))))))))),"Overstyr art.nr")</f>
        <v/>
      </c>
      <c r="Q278" s="100"/>
      <c r="R278" s="78" t="str">
        <f>IF('1. Prosjekteringsverktøy'!B281=Utelukk!$A$3,"",IF(AND(K278="",L278=""),"",IF($K278="","Vmin "&amp;ROUND($L278,0)&amp;" m³/h","Vmaks "&amp;ROUND($K278,0)&amp;IF($L278=""," m³/h",", Vmin "&amp;ROUND($L278,0)&amp;" m³/h"))))</f>
        <v/>
      </c>
      <c r="S278" s="78" t="str">
        <f>IF('1. Prosjekteringsverktøy'!B281=Utelukk!$A$3,"",IF(Q278&lt;&gt;"",IF($P278="","","Artikkelnr: "&amp;$P278&amp;"     Spjeld dim "&amp;$O278),IF($P278="","","Artikkelnr: "&amp;$P278&amp;"     Spjeld dim Ø"&amp;$O278)))</f>
        <v/>
      </c>
    </row>
    <row r="279" spans="1:19" ht="15.6" hidden="1" x14ac:dyDescent="0.3">
      <c r="A279" s="87"/>
      <c r="B279" s="93"/>
      <c r="C279" s="156" t="str">
        <f>IF('1. Prosjekteringsverktøy'!B282=Utelukk!$A$3,"",IF('1. Prosjekteringsverktøy'!$C282="","",'1. Prosjekteringsverktøy'!$C282))</f>
        <v/>
      </c>
      <c r="D279" s="78" t="str">
        <f>IF('1. Prosjekteringsverktøy'!B282=Utelukk!$A$3,"",IF('1. Prosjekteringsverktøy'!$D282="","",'1. Prosjekteringsverktøy'!$D282))</f>
        <v/>
      </c>
      <c r="E279" s="78" t="str">
        <f>IF('1. Prosjekteringsverktøy'!B282=Utelukk!$A$3,"",IF(F279&lt;&gt;"",F279,IF(J279&lt;&gt;0,J279&amp;IF(I279&lt;&gt;0,", ","")&amp;I279&amp;IF(H279&lt;&gt;0,", adr. ","")&amp;H279,I279&amp;IF(H279&lt;&gt;0,", adr. ","")&amp;H279)))</f>
        <v/>
      </c>
      <c r="F279" s="83"/>
      <c r="G279" s="83"/>
      <c r="H279" s="99"/>
      <c r="I279" s="100"/>
      <c r="J279" s="100"/>
      <c r="K279" s="98" t="str">
        <f>IF('1. Prosjekteringsverktøy'!$E281="","",'1. Prosjekteringsverktøy'!$E281)</f>
        <v/>
      </c>
      <c r="L279" s="79" t="str">
        <f>IFERROR(IF('1. Prosjekteringsverktøy'!$K282&lt;&gt;"",'1. Prosjekteringsverktøy'!$K282,'1. Prosjekteringsverktøy'!$J282),"Feil med Vmin")</f>
        <v/>
      </c>
      <c r="M279" s="101" t="str">
        <f>IF(OR($K279="",$O279="",O279="Bruk rektangulært"),"",($K279/(VLOOKUP($O279,'Dim, min og maks'!$A$2:$E$54,2,FALSE))))</f>
        <v/>
      </c>
      <c r="N279" s="101" t="str">
        <f>IF(OR($L279="",$O279=""),"",($L279/(VLOOKUP($O279,'Dim, min og maks'!$A$2:$E$54,2,FALSE))))</f>
        <v/>
      </c>
      <c r="O279" s="102" t="str">
        <f>IF('1. Prosjekteringsverktøy'!$F281="","",'1. Prosjekteringsverktøy'!$F281)</f>
        <v/>
      </c>
      <c r="P279" s="78" t="str">
        <f>IFERROR(IF($Q279&lt;&gt;0,$Q279,IF(OR($J279="",$O279=""),"",IF($J279=Motortype!$A$2,VLOOKUP($O279,Artikler!$B$1:$C$10,2,FALSE),IF($J279=Motortype!$A$3,VLOOKUP($O279,Artikler!$B$11:$C$19,2,FALSE),IF($J279=Motortype!$A$5,VLOOKUP($O279,Artikler!$B$20:$C$28,2,FALSE),IF($J279=Motortype!$A$4,VLOOKUP($O279,Artikler!$B$29:$C$37,2,FALSE),IF($J279=Motortype!$A$9,VLOOKUP($O279,Artikler!$B$38:$C$46,2,FALSE),IF($J279=Motortype!$A$8,VLOOKUP($O279,Artikler!$B$47:$C$55,2,FALSE),IF($J279=Motortype!$A$7,VLOOKUP($O279,Artikler!$B$56:$C$64,2,FALSE),IF($J279=Motortype!$A$6,VLOOKUP($O279,Artikler!$B$65:$C$73,2,FALSE),IF($J279=Motortype!$A$10,VLOOKUP($O279,Artikler!$B$74:$C$82,2,FALSE),IF($J279=Motortype!$A$11,VLOOKUP($O279,Artikler!$B$83:$C$91,2,FALSE),IF($J279=Motortype!$A$14,VLOOKUP($O279,Artikler!$B$92:$C$100,2,FALSE),IF($J279=Motortype!$A$13,VLOOKUP($O279,Artikler!$B$101:$C$109,2,FALSE),IF($J279=Motortype!$A$15,VLOOKUP($O279,Artikler!$B$110:$C$117,2,FALSE),IF($J279=Motortype!$A$12,VLOOKUP($O279,Artikler!$B$118:$C$126,2,FALSE),IF($J279=Motortype!$A$16,VLOOKUP('3. Bestillingsskjema'!$O279,Artikler!$B$127:$D$134,2,FALSE),"Feil motortype"))))))))))))))))),"Overstyr art.nr")</f>
        <v/>
      </c>
      <c r="Q279" s="100"/>
      <c r="R279" s="78" t="str">
        <f>IF('1. Prosjekteringsverktøy'!B282=Utelukk!$A$3,"",IF(AND(K279="",L279=""),"",IF($K279="","Vmin "&amp;ROUND($L279,0)&amp;" m³/h","Vmaks "&amp;ROUND($K279,0)&amp;IF($L279=""," m³/h",", Vmin "&amp;ROUND($L279,0)&amp;" m³/h"))))</f>
        <v/>
      </c>
      <c r="S279" s="78" t="str">
        <f>IF('1. Prosjekteringsverktøy'!B282=Utelukk!$A$3,"",IF(Q279&lt;&gt;"",IF($P279="","","Artikkelnr: "&amp;$P279&amp;"     Spjeld dim "&amp;$O279),IF($P279="","","Artikkelnr: "&amp;$P279&amp;"     Spjeld dim Ø"&amp;$O279)))</f>
        <v/>
      </c>
    </row>
    <row r="280" spans="1:19" ht="15.6" hidden="1" x14ac:dyDescent="0.3">
      <c r="A280" s="87"/>
      <c r="B280" s="93"/>
      <c r="C280" s="156" t="str">
        <f>IF('1. Prosjekteringsverktøy'!B283=Utelukk!$A$3,"",IF('1. Prosjekteringsverktøy'!$C283="","",'1. Prosjekteringsverktøy'!$C283))</f>
        <v/>
      </c>
      <c r="D280" s="78" t="str">
        <f>IF('1. Prosjekteringsverktøy'!B283=Utelukk!$A$3,"",IF('1. Prosjekteringsverktøy'!$D283="","",'1. Prosjekteringsverktøy'!$D283))</f>
        <v/>
      </c>
      <c r="E280" s="78" t="str">
        <f>IF('1. Prosjekteringsverktøy'!B283=Utelukk!$A$3,"",IF(F280&lt;&gt;"",F280,IF(J280&lt;&gt;0,J280&amp;IF(I280&lt;&gt;0,", ","")&amp;I280&amp;IF(H280&lt;&gt;0,", adr. ","")&amp;H280,I280&amp;IF(H280&lt;&gt;0,", adr. ","")&amp;H280)))</f>
        <v/>
      </c>
      <c r="F280" s="83"/>
      <c r="G280" s="83"/>
      <c r="H280" s="99"/>
      <c r="I280" s="100"/>
      <c r="J280" s="100"/>
      <c r="K280" s="98" t="str">
        <f>IF('1. Prosjekteringsverktøy'!$E282="","",'1. Prosjekteringsverktøy'!$E282)</f>
        <v/>
      </c>
      <c r="L280" s="79" t="str">
        <f>IFERROR(IF('1. Prosjekteringsverktøy'!$K283&lt;&gt;"",'1. Prosjekteringsverktøy'!$K283,'1. Prosjekteringsverktøy'!$J283),"Feil med Vmin")</f>
        <v/>
      </c>
      <c r="M280" s="101" t="str">
        <f>IF(OR($K280="",$O280="",O280="Bruk rektangulært"),"",($K280/(VLOOKUP($O280,'Dim, min og maks'!$A$2:$E$54,2,FALSE))))</f>
        <v/>
      </c>
      <c r="N280" s="101" t="str">
        <f>IF(OR($L280="",$O280=""),"",($L280/(VLOOKUP($O280,'Dim, min og maks'!$A$2:$E$54,2,FALSE))))</f>
        <v/>
      </c>
      <c r="O280" s="102" t="str">
        <f>IF('1. Prosjekteringsverktøy'!$F282="","",'1. Prosjekteringsverktøy'!$F282)</f>
        <v/>
      </c>
      <c r="P280" s="78" t="str">
        <f>IFERROR(IF($Q280&lt;&gt;0,$Q280,IF(OR($J280="",$O280=""),"",IF($J280=Motortype!$A$2,VLOOKUP($O280,Artikler!$B$1:$C$10,2,FALSE),IF($J280=Motortype!$A$3,VLOOKUP($O280,Artikler!$B$11:$C$19,2,FALSE),IF($J280=Motortype!$A$5,VLOOKUP($O280,Artikler!$B$20:$C$28,2,FALSE),IF($J280=Motortype!$A$4,VLOOKUP($O280,Artikler!$B$29:$C$37,2,FALSE),IF($J280=Motortype!$A$9,VLOOKUP($O280,Artikler!$B$38:$C$46,2,FALSE),IF($J280=Motortype!$A$8,VLOOKUP($O280,Artikler!$B$47:$C$55,2,FALSE),IF($J280=Motortype!$A$7,VLOOKUP($O280,Artikler!$B$56:$C$64,2,FALSE),IF($J280=Motortype!$A$6,VLOOKUP($O280,Artikler!$B$65:$C$73,2,FALSE),IF($J280=Motortype!$A$10,VLOOKUP($O280,Artikler!$B$74:$C$82,2,FALSE),IF($J280=Motortype!$A$11,VLOOKUP($O280,Artikler!$B$83:$C$91,2,FALSE),IF($J280=Motortype!$A$14,VLOOKUP($O280,Artikler!$B$92:$C$100,2,FALSE),IF($J280=Motortype!$A$13,VLOOKUP($O280,Artikler!$B$101:$C$109,2,FALSE),IF($J280=Motortype!$A$15,VLOOKUP($O280,Artikler!$B$110:$C$117,2,FALSE),IF($J280=Motortype!$A$12,VLOOKUP($O280,Artikler!$B$118:$C$126,2,FALSE),IF($J280=Motortype!$A$16,VLOOKUP('3. Bestillingsskjema'!$O280,Artikler!$B$127:$D$134,2,FALSE),"Feil motortype"))))))))))))))))),"Overstyr art.nr")</f>
        <v/>
      </c>
      <c r="Q280" s="100"/>
      <c r="R280" s="78" t="str">
        <f>IF('1. Prosjekteringsverktøy'!B283=Utelukk!$A$3,"",IF(AND(K280="",L280=""),"",IF($K280="","Vmin "&amp;ROUND($L280,0)&amp;" m³/h","Vmaks "&amp;ROUND($K280,0)&amp;IF($L280=""," m³/h",", Vmin "&amp;ROUND($L280,0)&amp;" m³/h"))))</f>
        <v/>
      </c>
      <c r="S280" s="78" t="str">
        <f>IF('1. Prosjekteringsverktøy'!B283=Utelukk!$A$3,"",IF(Q280&lt;&gt;"",IF($P280="","","Artikkelnr: "&amp;$P280&amp;"     Spjeld dim "&amp;$O280),IF($P280="","","Artikkelnr: "&amp;$P280&amp;"     Spjeld dim Ø"&amp;$O280)))</f>
        <v/>
      </c>
    </row>
    <row r="281" spans="1:19" ht="15.6" hidden="1" x14ac:dyDescent="0.3">
      <c r="A281" s="87"/>
      <c r="B281" s="93"/>
      <c r="C281" s="156" t="str">
        <f>IF('1. Prosjekteringsverktøy'!B284=Utelukk!$A$3,"",IF('1. Prosjekteringsverktøy'!$C284="","",'1. Prosjekteringsverktøy'!$C284))</f>
        <v/>
      </c>
      <c r="D281" s="78" t="str">
        <f>IF('1. Prosjekteringsverktøy'!B284=Utelukk!$A$3,"",IF('1. Prosjekteringsverktøy'!$D284="","",'1. Prosjekteringsverktøy'!$D284))</f>
        <v/>
      </c>
      <c r="E281" s="78" t="str">
        <f>IF('1. Prosjekteringsverktøy'!B284=Utelukk!$A$3,"",IF(F281&lt;&gt;"",F281,IF(J281&lt;&gt;0,J281&amp;IF(I281&lt;&gt;0,", ","")&amp;I281&amp;IF(H281&lt;&gt;0,", adr. ","")&amp;H281,I281&amp;IF(H281&lt;&gt;0,", adr. ","")&amp;H281)))</f>
        <v/>
      </c>
      <c r="F281" s="83"/>
      <c r="G281" s="83"/>
      <c r="H281" s="99"/>
      <c r="I281" s="100"/>
      <c r="J281" s="100"/>
      <c r="K281" s="98" t="str">
        <f>IF('1. Prosjekteringsverktøy'!$E283="","",'1. Prosjekteringsverktøy'!$E283)</f>
        <v/>
      </c>
      <c r="L281" s="79" t="str">
        <f>IFERROR(IF('1. Prosjekteringsverktøy'!$K284&lt;&gt;"",'1. Prosjekteringsverktøy'!$K284,'1. Prosjekteringsverktøy'!$J284),"Feil med Vmin")</f>
        <v/>
      </c>
      <c r="M281" s="101" t="str">
        <f>IF(OR($K281="",$O281="",O281="Bruk rektangulært"),"",($K281/(VLOOKUP($O281,'Dim, min og maks'!$A$2:$E$54,2,FALSE))))</f>
        <v/>
      </c>
      <c r="N281" s="101" t="str">
        <f>IF(OR($L281="",$O281=""),"",($L281/(VLOOKUP($O281,'Dim, min og maks'!$A$2:$E$54,2,FALSE))))</f>
        <v/>
      </c>
      <c r="O281" s="102" t="str">
        <f>IF('1. Prosjekteringsverktøy'!$F283="","",'1. Prosjekteringsverktøy'!$F283)</f>
        <v/>
      </c>
      <c r="P281" s="78" t="str">
        <f>IFERROR(IF($Q281&lt;&gt;0,$Q281,IF(OR($J281="",$O281=""),"",IF($J281=Motortype!$A$2,VLOOKUP($O281,Artikler!$B$1:$C$10,2,FALSE),IF($J281=Motortype!$A$3,VLOOKUP($O281,Artikler!$B$11:$C$19,2,FALSE),IF($J281=Motortype!$A$5,VLOOKUP($O281,Artikler!$B$20:$C$28,2,FALSE),IF($J281=Motortype!$A$4,VLOOKUP($O281,Artikler!$B$29:$C$37,2,FALSE),IF($J281=Motortype!$A$9,VLOOKUP($O281,Artikler!$B$38:$C$46,2,FALSE),IF($J281=Motortype!$A$8,VLOOKUP($O281,Artikler!$B$47:$C$55,2,FALSE),IF($J281=Motortype!$A$7,VLOOKUP($O281,Artikler!$B$56:$C$64,2,FALSE),IF($J281=Motortype!$A$6,VLOOKUP($O281,Artikler!$B$65:$C$73,2,FALSE),IF($J281=Motortype!$A$10,VLOOKUP($O281,Artikler!$B$74:$C$82,2,FALSE),IF($J281=Motortype!$A$11,VLOOKUP($O281,Artikler!$B$83:$C$91,2,FALSE),IF($J281=Motortype!$A$14,VLOOKUP($O281,Artikler!$B$92:$C$100,2,FALSE),IF($J281=Motortype!$A$13,VLOOKUP($O281,Artikler!$B$101:$C$109,2,FALSE),IF($J281=Motortype!$A$15,VLOOKUP($O281,Artikler!$B$110:$C$117,2,FALSE),IF($J281=Motortype!$A$12,VLOOKUP($O281,Artikler!$B$118:$C$126,2,FALSE),IF($J281=Motortype!$A$16,VLOOKUP('3. Bestillingsskjema'!$O281,Artikler!$B$127:$D$134,2,FALSE),"Feil motortype"))))))))))))))))),"Overstyr art.nr")</f>
        <v/>
      </c>
      <c r="Q281" s="100"/>
      <c r="R281" s="78" t="str">
        <f>IF('1. Prosjekteringsverktøy'!B284=Utelukk!$A$3,"",IF(AND(K281="",L281=""),"",IF($K281="","Vmin "&amp;ROUND($L281,0)&amp;" m³/h","Vmaks "&amp;ROUND($K281,0)&amp;IF($L281=""," m³/h",", Vmin "&amp;ROUND($L281,0)&amp;" m³/h"))))</f>
        <v/>
      </c>
      <c r="S281" s="78" t="str">
        <f>IF('1. Prosjekteringsverktøy'!B284=Utelukk!$A$3,"",IF(Q281&lt;&gt;"",IF($P281="","","Artikkelnr: "&amp;$P281&amp;"     Spjeld dim "&amp;$O281),IF($P281="","","Artikkelnr: "&amp;$P281&amp;"     Spjeld dim Ø"&amp;$O281)))</f>
        <v/>
      </c>
    </row>
    <row r="282" spans="1:19" ht="15.6" hidden="1" x14ac:dyDescent="0.3">
      <c r="A282" s="87"/>
      <c r="B282" s="93"/>
      <c r="C282" s="156" t="str">
        <f>IF('1. Prosjekteringsverktøy'!B285=Utelukk!$A$3,"",IF('1. Prosjekteringsverktøy'!$C285="","",'1. Prosjekteringsverktøy'!$C285))</f>
        <v/>
      </c>
      <c r="D282" s="78" t="str">
        <f>IF('1. Prosjekteringsverktøy'!B285=Utelukk!$A$3,"",IF('1. Prosjekteringsverktøy'!$D285="","",'1. Prosjekteringsverktøy'!$D285))</f>
        <v/>
      </c>
      <c r="E282" s="78" t="str">
        <f>IF('1. Prosjekteringsverktøy'!B285=Utelukk!$A$3,"",IF(F282&lt;&gt;"",F282,IF(J282&lt;&gt;0,J282&amp;IF(I282&lt;&gt;0,", ","")&amp;I282&amp;IF(H282&lt;&gt;0,", adr. ","")&amp;H282,I282&amp;IF(H282&lt;&gt;0,", adr. ","")&amp;H282)))</f>
        <v/>
      </c>
      <c r="F282" s="83"/>
      <c r="G282" s="83"/>
      <c r="H282" s="99"/>
      <c r="I282" s="100"/>
      <c r="J282" s="100"/>
      <c r="K282" s="98" t="str">
        <f>IF('1. Prosjekteringsverktøy'!$E284="","",'1. Prosjekteringsverktøy'!$E284)</f>
        <v/>
      </c>
      <c r="L282" s="79" t="str">
        <f>IFERROR(IF('1. Prosjekteringsverktøy'!$K285&lt;&gt;"",'1. Prosjekteringsverktøy'!$K285,'1. Prosjekteringsverktøy'!$J285),"Feil med Vmin")</f>
        <v/>
      </c>
      <c r="M282" s="101" t="str">
        <f>IF(OR($K282="",$O282="",O282="Bruk rektangulært"),"",($K282/(VLOOKUP($O282,'Dim, min og maks'!$A$2:$E$54,2,FALSE))))</f>
        <v/>
      </c>
      <c r="N282" s="101" t="str">
        <f>IF(OR($L282="",$O282=""),"",($L282/(VLOOKUP($O282,'Dim, min og maks'!$A$2:$E$54,2,FALSE))))</f>
        <v/>
      </c>
      <c r="O282" s="102" t="str">
        <f>IF('1. Prosjekteringsverktøy'!$F284="","",'1. Prosjekteringsverktøy'!$F284)</f>
        <v/>
      </c>
      <c r="P282" s="78" t="str">
        <f>IFERROR(IF($Q282&lt;&gt;0,$Q282,IF(OR($J282="",$O282=""),"",IF($J282=Motortype!$A$2,VLOOKUP($O282,Artikler!$B$1:$C$10,2,FALSE),IF($J282=Motortype!$A$3,VLOOKUP($O282,Artikler!$B$11:$C$19,2,FALSE),IF($J282=Motortype!$A$5,VLOOKUP($O282,Artikler!$B$20:$C$28,2,FALSE),IF($J282=Motortype!$A$4,VLOOKUP($O282,Artikler!$B$29:$C$37,2,FALSE),IF($J282=Motortype!$A$9,VLOOKUP($O282,Artikler!$B$38:$C$46,2,FALSE),IF($J282=Motortype!$A$8,VLOOKUP($O282,Artikler!$B$47:$C$55,2,FALSE),IF($J282=Motortype!$A$7,VLOOKUP($O282,Artikler!$B$56:$C$64,2,FALSE),IF($J282=Motortype!$A$6,VLOOKUP($O282,Artikler!$B$65:$C$73,2,FALSE),IF($J282=Motortype!$A$10,VLOOKUP($O282,Artikler!$B$74:$C$82,2,FALSE),IF($J282=Motortype!$A$11,VLOOKUP($O282,Artikler!$B$83:$C$91,2,FALSE),IF($J282=Motortype!$A$14,VLOOKUP($O282,Artikler!$B$92:$C$100,2,FALSE),IF($J282=Motortype!$A$13,VLOOKUP($O282,Artikler!$B$101:$C$109,2,FALSE),IF($J282=Motortype!$A$15,VLOOKUP($O282,Artikler!$B$110:$C$117,2,FALSE),IF($J282=Motortype!$A$12,VLOOKUP($O282,Artikler!$B$118:$C$126,2,FALSE),IF($J282=Motortype!$A$16,VLOOKUP('3. Bestillingsskjema'!$O282,Artikler!$B$127:$D$134,2,FALSE),"Feil motortype"))))))))))))))))),"Overstyr art.nr")</f>
        <v/>
      </c>
      <c r="Q282" s="100"/>
      <c r="R282" s="78" t="str">
        <f>IF('1. Prosjekteringsverktøy'!B285=Utelukk!$A$3,"",IF(AND(K282="",L282=""),"",IF($K282="","Vmin "&amp;ROUND($L282,0)&amp;" m³/h","Vmaks "&amp;ROUND($K282,0)&amp;IF($L282=""," m³/h",", Vmin "&amp;ROUND($L282,0)&amp;" m³/h"))))</f>
        <v/>
      </c>
      <c r="S282" s="78" t="str">
        <f>IF('1. Prosjekteringsverktøy'!B285=Utelukk!$A$3,"",IF(Q282&lt;&gt;"",IF($P282="","","Artikkelnr: "&amp;$P282&amp;"     Spjeld dim "&amp;$O282),IF($P282="","","Artikkelnr: "&amp;$P282&amp;"     Spjeld dim Ø"&amp;$O282)))</f>
        <v/>
      </c>
    </row>
    <row r="283" spans="1:19" ht="15.6" hidden="1" x14ac:dyDescent="0.3">
      <c r="A283" s="87"/>
      <c r="B283" s="93"/>
      <c r="C283" s="156" t="str">
        <f>IF('1. Prosjekteringsverktøy'!B286=Utelukk!$A$3,"",IF('1. Prosjekteringsverktøy'!$C286="","",'1. Prosjekteringsverktøy'!$C286))</f>
        <v/>
      </c>
      <c r="D283" s="78" t="str">
        <f>IF('1. Prosjekteringsverktøy'!B286=Utelukk!$A$3,"",IF('1. Prosjekteringsverktøy'!$D286="","",'1. Prosjekteringsverktøy'!$D286))</f>
        <v/>
      </c>
      <c r="E283" s="78" t="str">
        <f>IF('1. Prosjekteringsverktøy'!B286=Utelukk!$A$3,"",IF(F283&lt;&gt;"",F283,IF(J283&lt;&gt;0,J283&amp;IF(I283&lt;&gt;0,", ","")&amp;I283&amp;IF(H283&lt;&gt;0,", adr. ","")&amp;H283,I283&amp;IF(H283&lt;&gt;0,", adr. ","")&amp;H283)))</f>
        <v/>
      </c>
      <c r="F283" s="83"/>
      <c r="G283" s="83"/>
      <c r="H283" s="99"/>
      <c r="I283" s="100"/>
      <c r="J283" s="100"/>
      <c r="K283" s="98" t="str">
        <f>IF('1. Prosjekteringsverktøy'!$E285="","",'1. Prosjekteringsverktøy'!$E285)</f>
        <v/>
      </c>
      <c r="L283" s="79" t="str">
        <f>IFERROR(IF('1. Prosjekteringsverktøy'!$K286&lt;&gt;"",'1. Prosjekteringsverktøy'!$K286,'1. Prosjekteringsverktøy'!$J286),"Feil med Vmin")</f>
        <v/>
      </c>
      <c r="M283" s="101" t="str">
        <f>IF(OR($K283="",$O283="",O283="Bruk rektangulært"),"",($K283/(VLOOKUP($O283,'Dim, min og maks'!$A$2:$E$54,2,FALSE))))</f>
        <v/>
      </c>
      <c r="N283" s="101" t="str">
        <f>IF(OR($L283="",$O283=""),"",($L283/(VLOOKUP($O283,'Dim, min og maks'!$A$2:$E$54,2,FALSE))))</f>
        <v/>
      </c>
      <c r="O283" s="102" t="str">
        <f>IF('1. Prosjekteringsverktøy'!$F285="","",'1. Prosjekteringsverktøy'!$F285)</f>
        <v/>
      </c>
      <c r="P283" s="78" t="str">
        <f>IFERROR(IF($Q283&lt;&gt;0,$Q283,IF(OR($J283="",$O283=""),"",IF($J283=Motortype!$A$2,VLOOKUP($O283,Artikler!$B$1:$C$10,2,FALSE),IF($J283=Motortype!$A$3,VLOOKUP($O283,Artikler!$B$11:$C$19,2,FALSE),IF($J283=Motortype!$A$5,VLOOKUP($O283,Artikler!$B$20:$C$28,2,FALSE),IF($J283=Motortype!$A$4,VLOOKUP($O283,Artikler!$B$29:$C$37,2,FALSE),IF($J283=Motortype!$A$9,VLOOKUP($O283,Artikler!$B$38:$C$46,2,FALSE),IF($J283=Motortype!$A$8,VLOOKUP($O283,Artikler!$B$47:$C$55,2,FALSE),IF($J283=Motortype!$A$7,VLOOKUP($O283,Artikler!$B$56:$C$64,2,FALSE),IF($J283=Motortype!$A$6,VLOOKUP($O283,Artikler!$B$65:$C$73,2,FALSE),IF($J283=Motortype!$A$10,VLOOKUP($O283,Artikler!$B$74:$C$82,2,FALSE),IF($J283=Motortype!$A$11,VLOOKUP($O283,Artikler!$B$83:$C$91,2,FALSE),IF($J283=Motortype!$A$14,VLOOKUP($O283,Artikler!$B$92:$C$100,2,FALSE),IF($J283=Motortype!$A$13,VLOOKUP($O283,Artikler!$B$101:$C$109,2,FALSE),IF($J283=Motortype!$A$15,VLOOKUP($O283,Artikler!$B$110:$C$117,2,FALSE),IF($J283=Motortype!$A$12,VLOOKUP($O283,Artikler!$B$118:$C$126,2,FALSE),IF($J283=Motortype!$A$16,VLOOKUP('3. Bestillingsskjema'!$O283,Artikler!$B$127:$D$134,2,FALSE),"Feil motortype"))))))))))))))))),"Overstyr art.nr")</f>
        <v/>
      </c>
      <c r="Q283" s="100"/>
      <c r="R283" s="78" t="str">
        <f>IF('1. Prosjekteringsverktøy'!B286=Utelukk!$A$3,"",IF(AND(K283="",L283=""),"",IF($K283="","Vmin "&amp;ROUND($L283,0)&amp;" m³/h","Vmaks "&amp;ROUND($K283,0)&amp;IF($L283=""," m³/h",", Vmin "&amp;ROUND($L283,0)&amp;" m³/h"))))</f>
        <v/>
      </c>
      <c r="S283" s="78" t="str">
        <f>IF('1. Prosjekteringsverktøy'!B286=Utelukk!$A$3,"",IF(Q283&lt;&gt;"",IF($P283="","","Artikkelnr: "&amp;$P283&amp;"     Spjeld dim "&amp;$O283),IF($P283="","","Artikkelnr: "&amp;$P283&amp;"     Spjeld dim Ø"&amp;$O283)))</f>
        <v/>
      </c>
    </row>
    <row r="284" spans="1:19" ht="15.6" hidden="1" x14ac:dyDescent="0.3">
      <c r="A284" s="87"/>
      <c r="B284" s="93"/>
      <c r="C284" s="156" t="str">
        <f>IF('1. Prosjekteringsverktøy'!B287=Utelukk!$A$3,"",IF('1. Prosjekteringsverktøy'!$C287="","",'1. Prosjekteringsverktøy'!$C287))</f>
        <v/>
      </c>
      <c r="D284" s="78" t="str">
        <f>IF('1. Prosjekteringsverktøy'!B287=Utelukk!$A$3,"",IF('1. Prosjekteringsverktøy'!$D287="","",'1. Prosjekteringsverktøy'!$D287))</f>
        <v/>
      </c>
      <c r="E284" s="78" t="str">
        <f>IF('1. Prosjekteringsverktøy'!B287=Utelukk!$A$3,"",IF(F284&lt;&gt;"",F284,IF(J284&lt;&gt;0,J284&amp;IF(I284&lt;&gt;0,", ","")&amp;I284&amp;IF(H284&lt;&gt;0,", adr. ","")&amp;H284,I284&amp;IF(H284&lt;&gt;0,", adr. ","")&amp;H284)))</f>
        <v/>
      </c>
      <c r="F284" s="83"/>
      <c r="G284" s="83"/>
      <c r="H284" s="99"/>
      <c r="I284" s="100"/>
      <c r="J284" s="100"/>
      <c r="K284" s="98" t="str">
        <f>IF('1. Prosjekteringsverktøy'!$E286="","",'1. Prosjekteringsverktøy'!$E286)</f>
        <v/>
      </c>
      <c r="L284" s="79" t="str">
        <f>IFERROR(IF('1. Prosjekteringsverktøy'!$K287&lt;&gt;"",'1. Prosjekteringsverktøy'!$K287,'1. Prosjekteringsverktøy'!$J287),"Feil med Vmin")</f>
        <v/>
      </c>
      <c r="M284" s="101" t="str">
        <f>IF(OR($K284="",$O284="",O284="Bruk rektangulært"),"",($K284/(VLOOKUP($O284,'Dim, min og maks'!$A$2:$E$54,2,FALSE))))</f>
        <v/>
      </c>
      <c r="N284" s="101" t="str">
        <f>IF(OR($L284="",$O284=""),"",($L284/(VLOOKUP($O284,'Dim, min og maks'!$A$2:$E$54,2,FALSE))))</f>
        <v/>
      </c>
      <c r="O284" s="102" t="str">
        <f>IF('1. Prosjekteringsverktøy'!$F286="","",'1. Prosjekteringsverktøy'!$F286)</f>
        <v/>
      </c>
      <c r="P284" s="78" t="str">
        <f>IFERROR(IF($Q284&lt;&gt;0,$Q284,IF(OR($J284="",$O284=""),"",IF($J284=Motortype!$A$2,VLOOKUP($O284,Artikler!$B$1:$C$10,2,FALSE),IF($J284=Motortype!$A$3,VLOOKUP($O284,Artikler!$B$11:$C$19,2,FALSE),IF($J284=Motortype!$A$5,VLOOKUP($O284,Artikler!$B$20:$C$28,2,FALSE),IF($J284=Motortype!$A$4,VLOOKUP($O284,Artikler!$B$29:$C$37,2,FALSE),IF($J284=Motortype!$A$9,VLOOKUP($O284,Artikler!$B$38:$C$46,2,FALSE),IF($J284=Motortype!$A$8,VLOOKUP($O284,Artikler!$B$47:$C$55,2,FALSE),IF($J284=Motortype!$A$7,VLOOKUP($O284,Artikler!$B$56:$C$64,2,FALSE),IF($J284=Motortype!$A$6,VLOOKUP($O284,Artikler!$B$65:$C$73,2,FALSE),IF($J284=Motortype!$A$10,VLOOKUP($O284,Artikler!$B$74:$C$82,2,FALSE),IF($J284=Motortype!$A$11,VLOOKUP($O284,Artikler!$B$83:$C$91,2,FALSE),IF($J284=Motortype!$A$14,VLOOKUP($O284,Artikler!$B$92:$C$100,2,FALSE),IF($J284=Motortype!$A$13,VLOOKUP($O284,Artikler!$B$101:$C$109,2,FALSE),IF($J284=Motortype!$A$15,VLOOKUP($O284,Artikler!$B$110:$C$117,2,FALSE),IF($J284=Motortype!$A$12,VLOOKUP($O284,Artikler!$B$118:$C$126,2,FALSE),IF($J284=Motortype!$A$16,VLOOKUP('3. Bestillingsskjema'!$O284,Artikler!$B$127:$D$134,2,FALSE),"Feil motortype"))))))))))))))))),"Overstyr art.nr")</f>
        <v/>
      </c>
      <c r="Q284" s="100"/>
      <c r="R284" s="78" t="str">
        <f>IF('1. Prosjekteringsverktøy'!B287=Utelukk!$A$3,"",IF(AND(K284="",L284=""),"",IF($K284="","Vmin "&amp;ROUND($L284,0)&amp;" m³/h","Vmaks "&amp;ROUND($K284,0)&amp;IF($L284=""," m³/h",", Vmin "&amp;ROUND($L284,0)&amp;" m³/h"))))</f>
        <v/>
      </c>
      <c r="S284" s="78" t="str">
        <f>IF('1. Prosjekteringsverktøy'!B287=Utelukk!$A$3,"",IF(Q284&lt;&gt;"",IF($P284="","","Artikkelnr: "&amp;$P284&amp;"     Spjeld dim "&amp;$O284),IF($P284="","","Artikkelnr: "&amp;$P284&amp;"     Spjeld dim Ø"&amp;$O284)))</f>
        <v/>
      </c>
    </row>
    <row r="285" spans="1:19" ht="15.6" hidden="1" x14ac:dyDescent="0.3">
      <c r="A285" s="87"/>
      <c r="B285" s="93"/>
      <c r="C285" s="156" t="str">
        <f>IF('1. Prosjekteringsverktøy'!B288=Utelukk!$A$3,"",IF('1. Prosjekteringsverktøy'!$C288="","",'1. Prosjekteringsverktøy'!$C288))</f>
        <v/>
      </c>
      <c r="D285" s="78" t="str">
        <f>IF('1. Prosjekteringsverktøy'!B288=Utelukk!$A$3,"",IF('1. Prosjekteringsverktøy'!$D288="","",'1. Prosjekteringsverktøy'!$D288))</f>
        <v/>
      </c>
      <c r="E285" s="78" t="str">
        <f>IF('1. Prosjekteringsverktøy'!B288=Utelukk!$A$3,"",IF(F285&lt;&gt;"",F285,IF(J285&lt;&gt;0,J285&amp;IF(I285&lt;&gt;0,", ","")&amp;I285&amp;IF(H285&lt;&gt;0,", adr. ","")&amp;H285,I285&amp;IF(H285&lt;&gt;0,", adr. ","")&amp;H285)))</f>
        <v/>
      </c>
      <c r="F285" s="83"/>
      <c r="G285" s="83"/>
      <c r="H285" s="99"/>
      <c r="I285" s="100"/>
      <c r="J285" s="100"/>
      <c r="K285" s="98" t="str">
        <f>IF('1. Prosjekteringsverktøy'!$E287="","",'1. Prosjekteringsverktøy'!$E287)</f>
        <v/>
      </c>
      <c r="L285" s="79" t="str">
        <f>IFERROR(IF('1. Prosjekteringsverktøy'!$K288&lt;&gt;"",'1. Prosjekteringsverktøy'!$K288,'1. Prosjekteringsverktøy'!$J288),"Feil med Vmin")</f>
        <v/>
      </c>
      <c r="M285" s="101" t="str">
        <f>IF(OR($K285="",$O285="",O285="Bruk rektangulært"),"",($K285/(VLOOKUP($O285,'Dim, min og maks'!$A$2:$E$54,2,FALSE))))</f>
        <v/>
      </c>
      <c r="N285" s="101" t="str">
        <f>IF(OR($L285="",$O285=""),"",($L285/(VLOOKUP($O285,'Dim, min og maks'!$A$2:$E$54,2,FALSE))))</f>
        <v/>
      </c>
      <c r="O285" s="102" t="str">
        <f>IF('1. Prosjekteringsverktøy'!$F287="","",'1. Prosjekteringsverktøy'!$F287)</f>
        <v/>
      </c>
      <c r="P285" s="78" t="str">
        <f>IFERROR(IF($Q285&lt;&gt;0,$Q285,IF(OR($J285="",$O285=""),"",IF($J285=Motortype!$A$2,VLOOKUP($O285,Artikler!$B$1:$C$10,2,FALSE),IF($J285=Motortype!$A$3,VLOOKUP($O285,Artikler!$B$11:$C$19,2,FALSE),IF($J285=Motortype!$A$5,VLOOKUP($O285,Artikler!$B$20:$C$28,2,FALSE),IF($J285=Motortype!$A$4,VLOOKUP($O285,Artikler!$B$29:$C$37,2,FALSE),IF($J285=Motortype!$A$9,VLOOKUP($O285,Artikler!$B$38:$C$46,2,FALSE),IF($J285=Motortype!$A$8,VLOOKUP($O285,Artikler!$B$47:$C$55,2,FALSE),IF($J285=Motortype!$A$7,VLOOKUP($O285,Artikler!$B$56:$C$64,2,FALSE),IF($J285=Motortype!$A$6,VLOOKUP($O285,Artikler!$B$65:$C$73,2,FALSE),IF($J285=Motortype!$A$10,VLOOKUP($O285,Artikler!$B$74:$C$82,2,FALSE),IF($J285=Motortype!$A$11,VLOOKUP($O285,Artikler!$B$83:$C$91,2,FALSE),IF($J285=Motortype!$A$14,VLOOKUP($O285,Artikler!$B$92:$C$100,2,FALSE),IF($J285=Motortype!$A$13,VLOOKUP($O285,Artikler!$B$101:$C$109,2,FALSE),IF($J285=Motortype!$A$15,VLOOKUP($O285,Artikler!$B$110:$C$117,2,FALSE),IF($J285=Motortype!$A$12,VLOOKUP($O285,Artikler!$B$118:$C$126,2,FALSE),IF($J285=Motortype!$A$16,VLOOKUP('3. Bestillingsskjema'!$O285,Artikler!$B$127:$D$134,2,FALSE),"Feil motortype"))))))))))))))))),"Overstyr art.nr")</f>
        <v/>
      </c>
      <c r="Q285" s="100"/>
      <c r="R285" s="78" t="str">
        <f>IF('1. Prosjekteringsverktøy'!B288=Utelukk!$A$3,"",IF(AND(K285="",L285=""),"",IF($K285="","Vmin "&amp;ROUND($L285,0)&amp;" m³/h","Vmaks "&amp;ROUND($K285,0)&amp;IF($L285=""," m³/h",", Vmin "&amp;ROUND($L285,0)&amp;" m³/h"))))</f>
        <v/>
      </c>
      <c r="S285" s="78" t="str">
        <f>IF('1. Prosjekteringsverktøy'!B288=Utelukk!$A$3,"",IF(Q285&lt;&gt;"",IF($P285="","","Artikkelnr: "&amp;$P285&amp;"     Spjeld dim "&amp;$O285),IF($P285="","","Artikkelnr: "&amp;$P285&amp;"     Spjeld dim Ø"&amp;$O285)))</f>
        <v/>
      </c>
    </row>
    <row r="286" spans="1:19" ht="15.6" hidden="1" x14ac:dyDescent="0.3">
      <c r="A286" s="87"/>
      <c r="B286" s="93"/>
      <c r="C286" s="156" t="str">
        <f>IF('1. Prosjekteringsverktøy'!B289=Utelukk!$A$3,"",IF('1. Prosjekteringsverktøy'!$C289="","",'1. Prosjekteringsverktøy'!$C289))</f>
        <v/>
      </c>
      <c r="D286" s="78" t="str">
        <f>IF('1. Prosjekteringsverktøy'!B289=Utelukk!$A$3,"",IF('1. Prosjekteringsverktøy'!$D289="","",'1. Prosjekteringsverktøy'!$D289))</f>
        <v/>
      </c>
      <c r="E286" s="78" t="str">
        <f>IF('1. Prosjekteringsverktøy'!B289=Utelukk!$A$3,"",IF(F286&lt;&gt;"",F286,IF(J286&lt;&gt;0,J286&amp;IF(I286&lt;&gt;0,", ","")&amp;I286&amp;IF(H286&lt;&gt;0,", adr. ","")&amp;H286,I286&amp;IF(H286&lt;&gt;0,", adr. ","")&amp;H286)))</f>
        <v/>
      </c>
      <c r="F286" s="83"/>
      <c r="G286" s="83"/>
      <c r="H286" s="99"/>
      <c r="I286" s="100"/>
      <c r="J286" s="100"/>
      <c r="K286" s="98" t="str">
        <f>IF('1. Prosjekteringsverktøy'!$E288="","",'1. Prosjekteringsverktøy'!$E288)</f>
        <v/>
      </c>
      <c r="L286" s="79" t="str">
        <f>IFERROR(IF('1. Prosjekteringsverktøy'!$K289&lt;&gt;"",'1. Prosjekteringsverktøy'!$K289,'1. Prosjekteringsverktøy'!$J289),"Feil med Vmin")</f>
        <v/>
      </c>
      <c r="M286" s="101" t="str">
        <f>IF(OR($K286="",$O286="",O286="Bruk rektangulært"),"",($K286/(VLOOKUP($O286,'Dim, min og maks'!$A$2:$E$54,2,FALSE))))</f>
        <v/>
      </c>
      <c r="N286" s="101" t="str">
        <f>IF(OR($L286="",$O286=""),"",($L286/(VLOOKUP($O286,'Dim, min og maks'!$A$2:$E$54,2,FALSE))))</f>
        <v/>
      </c>
      <c r="O286" s="102" t="str">
        <f>IF('1. Prosjekteringsverktøy'!$F288="","",'1. Prosjekteringsverktøy'!$F288)</f>
        <v/>
      </c>
      <c r="P286" s="78" t="str">
        <f>IFERROR(IF($Q286&lt;&gt;0,$Q286,IF(OR($J286="",$O286=""),"",IF($J286=Motortype!$A$2,VLOOKUP($O286,Artikler!$B$1:$C$10,2,FALSE),IF($J286=Motortype!$A$3,VLOOKUP($O286,Artikler!$B$11:$C$19,2,FALSE),IF($J286=Motortype!$A$5,VLOOKUP($O286,Artikler!$B$20:$C$28,2,FALSE),IF($J286=Motortype!$A$4,VLOOKUP($O286,Artikler!$B$29:$C$37,2,FALSE),IF($J286=Motortype!$A$9,VLOOKUP($O286,Artikler!$B$38:$C$46,2,FALSE),IF($J286=Motortype!$A$8,VLOOKUP($O286,Artikler!$B$47:$C$55,2,FALSE),IF($J286=Motortype!$A$7,VLOOKUP($O286,Artikler!$B$56:$C$64,2,FALSE),IF($J286=Motortype!$A$6,VLOOKUP($O286,Artikler!$B$65:$C$73,2,FALSE),IF($J286=Motortype!$A$10,VLOOKUP($O286,Artikler!$B$74:$C$82,2,FALSE),IF($J286=Motortype!$A$11,VLOOKUP($O286,Artikler!$B$83:$C$91,2,FALSE),IF($J286=Motortype!$A$14,VLOOKUP($O286,Artikler!$B$92:$C$100,2,FALSE),IF($J286=Motortype!$A$13,VLOOKUP($O286,Artikler!$B$101:$C$109,2,FALSE),IF($J286=Motortype!$A$15,VLOOKUP($O286,Artikler!$B$110:$C$117,2,FALSE),IF($J286=Motortype!$A$12,VLOOKUP($O286,Artikler!$B$118:$C$126,2,FALSE),IF($J286=Motortype!$A$16,VLOOKUP('3. Bestillingsskjema'!$O286,Artikler!$B$127:$D$134,2,FALSE),"Feil motortype"))))))))))))))))),"Overstyr art.nr")</f>
        <v/>
      </c>
      <c r="Q286" s="100"/>
      <c r="R286" s="78" t="str">
        <f>IF('1. Prosjekteringsverktøy'!B289=Utelukk!$A$3,"",IF(AND(K286="",L286=""),"",IF($K286="","Vmin "&amp;ROUND($L286,0)&amp;" m³/h","Vmaks "&amp;ROUND($K286,0)&amp;IF($L286=""," m³/h",", Vmin "&amp;ROUND($L286,0)&amp;" m³/h"))))</f>
        <v/>
      </c>
      <c r="S286" s="78" t="str">
        <f>IF('1. Prosjekteringsverktøy'!B289=Utelukk!$A$3,"",IF(Q286&lt;&gt;"",IF($P286="","","Artikkelnr: "&amp;$P286&amp;"     Spjeld dim "&amp;$O286),IF($P286="","","Artikkelnr: "&amp;$P286&amp;"     Spjeld dim Ø"&amp;$O286)))</f>
        <v/>
      </c>
    </row>
    <row r="287" spans="1:19" ht="15.6" hidden="1" x14ac:dyDescent="0.3">
      <c r="A287" s="87"/>
      <c r="B287" s="93"/>
      <c r="C287" s="156" t="str">
        <f>IF('1. Prosjekteringsverktøy'!B290=Utelukk!$A$3,"",IF('1. Prosjekteringsverktøy'!$C290="","",'1. Prosjekteringsverktøy'!$C290))</f>
        <v/>
      </c>
      <c r="D287" s="78" t="str">
        <f>IF('1. Prosjekteringsverktøy'!B290=Utelukk!$A$3,"",IF('1. Prosjekteringsverktøy'!$D290="","",'1. Prosjekteringsverktøy'!$D290))</f>
        <v/>
      </c>
      <c r="E287" s="78" t="str">
        <f>IF('1. Prosjekteringsverktøy'!B290=Utelukk!$A$3,"",IF(F287&lt;&gt;"",F287,IF(J287&lt;&gt;0,J287&amp;IF(I287&lt;&gt;0,", ","")&amp;I287&amp;IF(H287&lt;&gt;0,", adr. ","")&amp;H287,I287&amp;IF(H287&lt;&gt;0,", adr. ","")&amp;H287)))</f>
        <v/>
      </c>
      <c r="F287" s="83"/>
      <c r="G287" s="83"/>
      <c r="H287" s="99"/>
      <c r="I287" s="100"/>
      <c r="J287" s="100"/>
      <c r="K287" s="98" t="str">
        <f>IF('1. Prosjekteringsverktøy'!$E289="","",'1. Prosjekteringsverktøy'!$E289)</f>
        <v/>
      </c>
      <c r="L287" s="79" t="str">
        <f>IFERROR(IF('1. Prosjekteringsverktøy'!$K290&lt;&gt;"",'1. Prosjekteringsverktøy'!$K290,'1. Prosjekteringsverktøy'!$J290),"Feil med Vmin")</f>
        <v/>
      </c>
      <c r="M287" s="101" t="str">
        <f>IF(OR($K287="",$O287="",O287="Bruk rektangulært"),"",($K287/(VLOOKUP($O287,'Dim, min og maks'!$A$2:$E$54,2,FALSE))))</f>
        <v/>
      </c>
      <c r="N287" s="101" t="str">
        <f>IF(OR($L287="",$O287=""),"",($L287/(VLOOKUP($O287,'Dim, min og maks'!$A$2:$E$54,2,FALSE))))</f>
        <v/>
      </c>
      <c r="O287" s="102" t="str">
        <f>IF('1. Prosjekteringsverktøy'!$F289="","",'1. Prosjekteringsverktøy'!$F289)</f>
        <v/>
      </c>
      <c r="P287" s="78" t="str">
        <f>IFERROR(IF($Q287&lt;&gt;0,$Q287,IF(OR($J287="",$O287=""),"",IF($J287=Motortype!$A$2,VLOOKUP($O287,Artikler!$B$1:$C$10,2,FALSE),IF($J287=Motortype!$A$3,VLOOKUP($O287,Artikler!$B$11:$C$19,2,FALSE),IF($J287=Motortype!$A$5,VLOOKUP($O287,Artikler!$B$20:$C$28,2,FALSE),IF($J287=Motortype!$A$4,VLOOKUP($O287,Artikler!$B$29:$C$37,2,FALSE),IF($J287=Motortype!$A$9,VLOOKUP($O287,Artikler!$B$38:$C$46,2,FALSE),IF($J287=Motortype!$A$8,VLOOKUP($O287,Artikler!$B$47:$C$55,2,FALSE),IF($J287=Motortype!$A$7,VLOOKUP($O287,Artikler!$B$56:$C$64,2,FALSE),IF($J287=Motortype!$A$6,VLOOKUP($O287,Artikler!$B$65:$C$73,2,FALSE),IF($J287=Motortype!$A$10,VLOOKUP($O287,Artikler!$B$74:$C$82,2,FALSE),IF($J287=Motortype!$A$11,VLOOKUP($O287,Artikler!$B$83:$C$91,2,FALSE),IF($J287=Motortype!$A$14,VLOOKUP($O287,Artikler!$B$92:$C$100,2,FALSE),IF($J287=Motortype!$A$13,VLOOKUP($O287,Artikler!$B$101:$C$109,2,FALSE),IF($J287=Motortype!$A$15,VLOOKUP($O287,Artikler!$B$110:$C$117,2,FALSE),IF($J287=Motortype!$A$12,VLOOKUP($O287,Artikler!$B$118:$C$126,2,FALSE),IF($J287=Motortype!$A$16,VLOOKUP('3. Bestillingsskjema'!$O287,Artikler!$B$127:$D$134,2,FALSE),"Feil motortype"))))))))))))))))),"Overstyr art.nr")</f>
        <v/>
      </c>
      <c r="Q287" s="100"/>
      <c r="R287" s="78" t="str">
        <f>IF('1. Prosjekteringsverktøy'!B290=Utelukk!$A$3,"",IF(AND(K287="",L287=""),"",IF($K287="","Vmin "&amp;ROUND($L287,0)&amp;" m³/h","Vmaks "&amp;ROUND($K287,0)&amp;IF($L287=""," m³/h",", Vmin "&amp;ROUND($L287,0)&amp;" m³/h"))))</f>
        <v/>
      </c>
      <c r="S287" s="78" t="str">
        <f>IF('1. Prosjekteringsverktøy'!B290=Utelukk!$A$3,"",IF(Q287&lt;&gt;"",IF($P287="","","Artikkelnr: "&amp;$P287&amp;"     Spjeld dim "&amp;$O287),IF($P287="","","Artikkelnr: "&amp;$P287&amp;"     Spjeld dim Ø"&amp;$O287)))</f>
        <v/>
      </c>
    </row>
    <row r="288" spans="1:19" ht="15.6" hidden="1" x14ac:dyDescent="0.3">
      <c r="A288" s="87"/>
      <c r="B288" s="93"/>
      <c r="C288" s="156" t="str">
        <f>IF('1. Prosjekteringsverktøy'!B291=Utelukk!$A$3,"",IF('1. Prosjekteringsverktøy'!$C291="","",'1. Prosjekteringsverktøy'!$C291))</f>
        <v/>
      </c>
      <c r="D288" s="78" t="str">
        <f>IF('1. Prosjekteringsverktøy'!B291=Utelukk!$A$3,"",IF('1. Prosjekteringsverktøy'!$D291="","",'1. Prosjekteringsverktøy'!$D291))</f>
        <v/>
      </c>
      <c r="E288" s="78" t="str">
        <f>IF('1. Prosjekteringsverktøy'!B291=Utelukk!$A$3,"",IF(F288&lt;&gt;"",F288,IF(J288&lt;&gt;0,J288&amp;IF(I288&lt;&gt;0,", ","")&amp;I288&amp;IF(H288&lt;&gt;0,", adr. ","")&amp;H288,I288&amp;IF(H288&lt;&gt;0,", adr. ","")&amp;H288)))</f>
        <v/>
      </c>
      <c r="F288" s="83"/>
      <c r="G288" s="83"/>
      <c r="H288" s="99"/>
      <c r="I288" s="100"/>
      <c r="J288" s="100"/>
      <c r="K288" s="98" t="str">
        <f>IF('1. Prosjekteringsverktøy'!$E290="","",'1. Prosjekteringsverktøy'!$E290)</f>
        <v/>
      </c>
      <c r="L288" s="79" t="str">
        <f>IFERROR(IF('1. Prosjekteringsverktøy'!$K291&lt;&gt;"",'1. Prosjekteringsverktøy'!$K291,'1. Prosjekteringsverktøy'!$J291),"Feil med Vmin")</f>
        <v/>
      </c>
      <c r="M288" s="101" t="str">
        <f>IF(OR($K288="",$O288="",O288="Bruk rektangulært"),"",($K288/(VLOOKUP($O288,'Dim, min og maks'!$A$2:$E$54,2,FALSE))))</f>
        <v/>
      </c>
      <c r="N288" s="101" t="str">
        <f>IF(OR($L288="",$O288=""),"",($L288/(VLOOKUP($O288,'Dim, min og maks'!$A$2:$E$54,2,FALSE))))</f>
        <v/>
      </c>
      <c r="O288" s="102" t="str">
        <f>IF('1. Prosjekteringsverktøy'!$F290="","",'1. Prosjekteringsverktøy'!$F290)</f>
        <v/>
      </c>
      <c r="P288" s="78" t="str">
        <f>IFERROR(IF($Q288&lt;&gt;0,$Q288,IF(OR($J288="",$O288=""),"",IF($J288=Motortype!$A$2,VLOOKUP($O288,Artikler!$B$1:$C$10,2,FALSE),IF($J288=Motortype!$A$3,VLOOKUP($O288,Artikler!$B$11:$C$19,2,FALSE),IF($J288=Motortype!$A$5,VLOOKUP($O288,Artikler!$B$20:$C$28,2,FALSE),IF($J288=Motortype!$A$4,VLOOKUP($O288,Artikler!$B$29:$C$37,2,FALSE),IF($J288=Motortype!$A$9,VLOOKUP($O288,Artikler!$B$38:$C$46,2,FALSE),IF($J288=Motortype!$A$8,VLOOKUP($O288,Artikler!$B$47:$C$55,2,FALSE),IF($J288=Motortype!$A$7,VLOOKUP($O288,Artikler!$B$56:$C$64,2,FALSE),IF($J288=Motortype!$A$6,VLOOKUP($O288,Artikler!$B$65:$C$73,2,FALSE),IF($J288=Motortype!$A$10,VLOOKUP($O288,Artikler!$B$74:$C$82,2,FALSE),IF($J288=Motortype!$A$11,VLOOKUP($O288,Artikler!$B$83:$C$91,2,FALSE),IF($J288=Motortype!$A$14,VLOOKUP($O288,Artikler!$B$92:$C$100,2,FALSE),IF($J288=Motortype!$A$13,VLOOKUP($O288,Artikler!$B$101:$C$109,2,FALSE),IF($J288=Motortype!$A$15,VLOOKUP($O288,Artikler!$B$110:$C$117,2,FALSE),IF($J288=Motortype!$A$12,VLOOKUP($O288,Artikler!$B$118:$C$126,2,FALSE),IF($J288=Motortype!$A$16,VLOOKUP('3. Bestillingsskjema'!$O288,Artikler!$B$127:$D$134,2,FALSE),"Feil motortype"))))))))))))))))),"Overstyr art.nr")</f>
        <v/>
      </c>
      <c r="Q288" s="100"/>
      <c r="R288" s="78" t="str">
        <f>IF('1. Prosjekteringsverktøy'!B291=Utelukk!$A$3,"",IF(AND(K288="",L288=""),"",IF($K288="","Vmin "&amp;ROUND($L288,0)&amp;" m³/h","Vmaks "&amp;ROUND($K288,0)&amp;IF($L288=""," m³/h",", Vmin "&amp;ROUND($L288,0)&amp;" m³/h"))))</f>
        <v/>
      </c>
      <c r="S288" s="78" t="str">
        <f>IF('1. Prosjekteringsverktøy'!B291=Utelukk!$A$3,"",IF(Q288&lt;&gt;"",IF($P288="","","Artikkelnr: "&amp;$P288&amp;"     Spjeld dim "&amp;$O288),IF($P288="","","Artikkelnr: "&amp;$P288&amp;"     Spjeld dim Ø"&amp;$O288)))</f>
        <v/>
      </c>
    </row>
    <row r="289" spans="1:19" ht="15.6" hidden="1" x14ac:dyDescent="0.3">
      <c r="A289" s="87"/>
      <c r="B289" s="93"/>
      <c r="C289" s="156" t="str">
        <f>IF('1. Prosjekteringsverktøy'!B292=Utelukk!$A$3,"",IF('1. Prosjekteringsverktøy'!$C292="","",'1. Prosjekteringsverktøy'!$C292))</f>
        <v/>
      </c>
      <c r="D289" s="78" t="str">
        <f>IF('1. Prosjekteringsverktøy'!B292=Utelukk!$A$3,"",IF('1. Prosjekteringsverktøy'!$D292="","",'1. Prosjekteringsverktøy'!$D292))</f>
        <v/>
      </c>
      <c r="E289" s="78" t="str">
        <f>IF('1. Prosjekteringsverktøy'!B292=Utelukk!$A$3,"",IF(F289&lt;&gt;"",F289,IF(J289&lt;&gt;0,J289&amp;IF(I289&lt;&gt;0,", ","")&amp;I289&amp;IF(H289&lt;&gt;0,", adr. ","")&amp;H289,I289&amp;IF(H289&lt;&gt;0,", adr. ","")&amp;H289)))</f>
        <v/>
      </c>
      <c r="F289" s="83"/>
      <c r="G289" s="83"/>
      <c r="H289" s="99"/>
      <c r="I289" s="100"/>
      <c r="J289" s="100"/>
      <c r="K289" s="98" t="str">
        <f>IF('1. Prosjekteringsverktøy'!$E291="","",'1. Prosjekteringsverktøy'!$E291)</f>
        <v/>
      </c>
      <c r="L289" s="79" t="str">
        <f>IFERROR(IF('1. Prosjekteringsverktøy'!$K292&lt;&gt;"",'1. Prosjekteringsverktøy'!$K292,'1. Prosjekteringsverktøy'!$J292),"Feil med Vmin")</f>
        <v/>
      </c>
      <c r="M289" s="101" t="str">
        <f>IF(OR($K289="",$O289="",O289="Bruk rektangulært"),"",($K289/(VLOOKUP($O289,'Dim, min og maks'!$A$2:$E$54,2,FALSE))))</f>
        <v/>
      </c>
      <c r="N289" s="101" t="str">
        <f>IF(OR($L289="",$O289=""),"",($L289/(VLOOKUP($O289,'Dim, min og maks'!$A$2:$E$54,2,FALSE))))</f>
        <v/>
      </c>
      <c r="O289" s="102" t="str">
        <f>IF('1. Prosjekteringsverktøy'!$F291="","",'1. Prosjekteringsverktøy'!$F291)</f>
        <v/>
      </c>
      <c r="P289" s="78" t="str">
        <f>IFERROR(IF($Q289&lt;&gt;0,$Q289,IF(OR($J289="",$O289=""),"",IF($J289=Motortype!$A$2,VLOOKUP($O289,Artikler!$B$1:$C$10,2,FALSE),IF($J289=Motortype!$A$3,VLOOKUP($O289,Artikler!$B$11:$C$19,2,FALSE),IF($J289=Motortype!$A$5,VLOOKUP($O289,Artikler!$B$20:$C$28,2,FALSE),IF($J289=Motortype!$A$4,VLOOKUP($O289,Artikler!$B$29:$C$37,2,FALSE),IF($J289=Motortype!$A$9,VLOOKUP($O289,Artikler!$B$38:$C$46,2,FALSE),IF($J289=Motortype!$A$8,VLOOKUP($O289,Artikler!$B$47:$C$55,2,FALSE),IF($J289=Motortype!$A$7,VLOOKUP($O289,Artikler!$B$56:$C$64,2,FALSE),IF($J289=Motortype!$A$6,VLOOKUP($O289,Artikler!$B$65:$C$73,2,FALSE),IF($J289=Motortype!$A$10,VLOOKUP($O289,Artikler!$B$74:$C$82,2,FALSE),IF($J289=Motortype!$A$11,VLOOKUP($O289,Artikler!$B$83:$C$91,2,FALSE),IF($J289=Motortype!$A$14,VLOOKUP($O289,Artikler!$B$92:$C$100,2,FALSE),IF($J289=Motortype!$A$13,VLOOKUP($O289,Artikler!$B$101:$C$109,2,FALSE),IF($J289=Motortype!$A$15,VLOOKUP($O289,Artikler!$B$110:$C$117,2,FALSE),IF($J289=Motortype!$A$12,VLOOKUP($O289,Artikler!$B$118:$C$126,2,FALSE),IF($J289=Motortype!$A$16,VLOOKUP('3. Bestillingsskjema'!$O289,Artikler!$B$127:$D$134,2,FALSE),"Feil motortype"))))))))))))))))),"Overstyr art.nr")</f>
        <v/>
      </c>
      <c r="Q289" s="100"/>
      <c r="R289" s="78" t="str">
        <f>IF('1. Prosjekteringsverktøy'!B292=Utelukk!$A$3,"",IF(AND(K289="",L289=""),"",IF($K289="","Vmin "&amp;ROUND($L289,0)&amp;" m³/h","Vmaks "&amp;ROUND($K289,0)&amp;IF($L289=""," m³/h",", Vmin "&amp;ROUND($L289,0)&amp;" m³/h"))))</f>
        <v/>
      </c>
      <c r="S289" s="78" t="str">
        <f>IF('1. Prosjekteringsverktøy'!B292=Utelukk!$A$3,"",IF(Q289&lt;&gt;"",IF($P289="","","Artikkelnr: "&amp;$P289&amp;"     Spjeld dim "&amp;$O289),IF($P289="","","Artikkelnr: "&amp;$P289&amp;"     Spjeld dim Ø"&amp;$O289)))</f>
        <v/>
      </c>
    </row>
    <row r="290" spans="1:19" ht="15.6" hidden="1" x14ac:dyDescent="0.3">
      <c r="A290" s="87"/>
      <c r="B290" s="93"/>
      <c r="C290" s="156" t="str">
        <f>IF('1. Prosjekteringsverktøy'!B293=Utelukk!$A$3,"",IF('1. Prosjekteringsverktøy'!$C293="","",'1. Prosjekteringsverktøy'!$C293))</f>
        <v/>
      </c>
      <c r="D290" s="78" t="str">
        <f>IF('1. Prosjekteringsverktøy'!B293=Utelukk!$A$3,"",IF('1. Prosjekteringsverktøy'!$D293="","",'1. Prosjekteringsverktøy'!$D293))</f>
        <v/>
      </c>
      <c r="E290" s="78" t="str">
        <f>IF('1. Prosjekteringsverktøy'!B293=Utelukk!$A$3,"",IF(F290&lt;&gt;"",F290,IF(J290&lt;&gt;0,J290&amp;IF(I290&lt;&gt;0,", ","")&amp;I290&amp;IF(H290&lt;&gt;0,", adr. ","")&amp;H290,I290&amp;IF(H290&lt;&gt;0,", adr. ","")&amp;H290)))</f>
        <v/>
      </c>
      <c r="F290" s="83"/>
      <c r="G290" s="83"/>
      <c r="H290" s="99"/>
      <c r="I290" s="100"/>
      <c r="J290" s="100"/>
      <c r="K290" s="98" t="str">
        <f>IF('1. Prosjekteringsverktøy'!$E292="","",'1. Prosjekteringsverktøy'!$E292)</f>
        <v/>
      </c>
      <c r="L290" s="79" t="str">
        <f>IFERROR(IF('1. Prosjekteringsverktøy'!$K293&lt;&gt;"",'1. Prosjekteringsverktøy'!$K293,'1. Prosjekteringsverktøy'!$J293),"Feil med Vmin")</f>
        <v/>
      </c>
      <c r="M290" s="101" t="str">
        <f>IF(OR($K290="",$O290="",O290="Bruk rektangulært"),"",($K290/(VLOOKUP($O290,'Dim, min og maks'!$A$2:$E$54,2,FALSE))))</f>
        <v/>
      </c>
      <c r="N290" s="101" t="str">
        <f>IF(OR($L290="",$O290=""),"",($L290/(VLOOKUP($O290,'Dim, min og maks'!$A$2:$E$54,2,FALSE))))</f>
        <v/>
      </c>
      <c r="O290" s="102" t="str">
        <f>IF('1. Prosjekteringsverktøy'!$F292="","",'1. Prosjekteringsverktøy'!$F292)</f>
        <v/>
      </c>
      <c r="P290" s="78" t="str">
        <f>IFERROR(IF($Q290&lt;&gt;0,$Q290,IF(OR($J290="",$O290=""),"",IF($J290=Motortype!$A$2,VLOOKUP($O290,Artikler!$B$1:$C$10,2,FALSE),IF($J290=Motortype!$A$3,VLOOKUP($O290,Artikler!$B$11:$C$19,2,FALSE),IF($J290=Motortype!$A$5,VLOOKUP($O290,Artikler!$B$20:$C$28,2,FALSE),IF($J290=Motortype!$A$4,VLOOKUP($O290,Artikler!$B$29:$C$37,2,FALSE),IF($J290=Motortype!$A$9,VLOOKUP($O290,Artikler!$B$38:$C$46,2,FALSE),IF($J290=Motortype!$A$8,VLOOKUP($O290,Artikler!$B$47:$C$55,2,FALSE),IF($J290=Motortype!$A$7,VLOOKUP($O290,Artikler!$B$56:$C$64,2,FALSE),IF($J290=Motortype!$A$6,VLOOKUP($O290,Artikler!$B$65:$C$73,2,FALSE),IF($J290=Motortype!$A$10,VLOOKUP($O290,Artikler!$B$74:$C$82,2,FALSE),IF($J290=Motortype!$A$11,VLOOKUP($O290,Artikler!$B$83:$C$91,2,FALSE),IF($J290=Motortype!$A$14,VLOOKUP($O290,Artikler!$B$92:$C$100,2,FALSE),IF($J290=Motortype!$A$13,VLOOKUP($O290,Artikler!$B$101:$C$109,2,FALSE),IF($J290=Motortype!$A$15,VLOOKUP($O290,Artikler!$B$110:$C$117,2,FALSE),IF($J290=Motortype!$A$12,VLOOKUP($O290,Artikler!$B$118:$C$126,2,FALSE),IF($J290=Motortype!$A$16,VLOOKUP('3. Bestillingsskjema'!$O290,Artikler!$B$127:$D$134,2,FALSE),"Feil motortype"))))))))))))))))),"Overstyr art.nr")</f>
        <v/>
      </c>
      <c r="Q290" s="100"/>
      <c r="R290" s="78" t="str">
        <f>IF('1. Prosjekteringsverktøy'!B293=Utelukk!$A$3,"",IF(AND(K290="",L290=""),"",IF($K290="","Vmin "&amp;ROUND($L290,0)&amp;" m³/h","Vmaks "&amp;ROUND($K290,0)&amp;IF($L290=""," m³/h",", Vmin "&amp;ROUND($L290,0)&amp;" m³/h"))))</f>
        <v/>
      </c>
      <c r="S290" s="78" t="str">
        <f>IF('1. Prosjekteringsverktøy'!B293=Utelukk!$A$3,"",IF(Q290&lt;&gt;"",IF($P290="","","Artikkelnr: "&amp;$P290&amp;"     Spjeld dim "&amp;$O290),IF($P290="","","Artikkelnr: "&amp;$P290&amp;"     Spjeld dim Ø"&amp;$O290)))</f>
        <v/>
      </c>
    </row>
    <row r="291" spans="1:19" ht="15.6" hidden="1" x14ac:dyDescent="0.3">
      <c r="A291" s="87"/>
      <c r="B291" s="93"/>
      <c r="C291" s="156" t="str">
        <f>IF('1. Prosjekteringsverktøy'!B294=Utelukk!$A$3,"",IF('1. Prosjekteringsverktøy'!$C294="","",'1. Prosjekteringsverktøy'!$C294))</f>
        <v/>
      </c>
      <c r="D291" s="78" t="str">
        <f>IF('1. Prosjekteringsverktøy'!B294=Utelukk!$A$3,"",IF('1. Prosjekteringsverktøy'!$D294="","",'1. Prosjekteringsverktøy'!$D294))</f>
        <v/>
      </c>
      <c r="E291" s="78" t="str">
        <f>IF('1. Prosjekteringsverktøy'!B294=Utelukk!$A$3,"",IF(F291&lt;&gt;"",F291,IF(J291&lt;&gt;0,J291&amp;IF(I291&lt;&gt;0,", ","")&amp;I291&amp;IF(H291&lt;&gt;0,", adr. ","")&amp;H291,I291&amp;IF(H291&lt;&gt;0,", adr. ","")&amp;H291)))</f>
        <v/>
      </c>
      <c r="F291" s="83"/>
      <c r="G291" s="83"/>
      <c r="H291" s="99"/>
      <c r="I291" s="100"/>
      <c r="J291" s="100"/>
      <c r="K291" s="98" t="str">
        <f>IF('1. Prosjekteringsverktøy'!$E293="","",'1. Prosjekteringsverktøy'!$E293)</f>
        <v/>
      </c>
      <c r="L291" s="79" t="str">
        <f>IFERROR(IF('1. Prosjekteringsverktøy'!$K294&lt;&gt;"",'1. Prosjekteringsverktøy'!$K294,'1. Prosjekteringsverktøy'!$J294),"Feil med Vmin")</f>
        <v/>
      </c>
      <c r="M291" s="101" t="str">
        <f>IF(OR($K291="",$O291="",O291="Bruk rektangulært"),"",($K291/(VLOOKUP($O291,'Dim, min og maks'!$A$2:$E$54,2,FALSE))))</f>
        <v/>
      </c>
      <c r="N291" s="101" t="str">
        <f>IF(OR($L291="",$O291=""),"",($L291/(VLOOKUP($O291,'Dim, min og maks'!$A$2:$E$54,2,FALSE))))</f>
        <v/>
      </c>
      <c r="O291" s="102" t="str">
        <f>IF('1. Prosjekteringsverktøy'!$F293="","",'1. Prosjekteringsverktøy'!$F293)</f>
        <v/>
      </c>
      <c r="P291" s="78" t="str">
        <f>IFERROR(IF($Q291&lt;&gt;0,$Q291,IF(OR($J291="",$O291=""),"",IF($J291=Motortype!$A$2,VLOOKUP($O291,Artikler!$B$1:$C$10,2,FALSE),IF($J291=Motortype!$A$3,VLOOKUP($O291,Artikler!$B$11:$C$19,2,FALSE),IF($J291=Motortype!$A$5,VLOOKUP($O291,Artikler!$B$20:$C$28,2,FALSE),IF($J291=Motortype!$A$4,VLOOKUP($O291,Artikler!$B$29:$C$37,2,FALSE),IF($J291=Motortype!$A$9,VLOOKUP($O291,Artikler!$B$38:$C$46,2,FALSE),IF($J291=Motortype!$A$8,VLOOKUP($O291,Artikler!$B$47:$C$55,2,FALSE),IF($J291=Motortype!$A$7,VLOOKUP($O291,Artikler!$B$56:$C$64,2,FALSE),IF($J291=Motortype!$A$6,VLOOKUP($O291,Artikler!$B$65:$C$73,2,FALSE),IF($J291=Motortype!$A$10,VLOOKUP($O291,Artikler!$B$74:$C$82,2,FALSE),IF($J291=Motortype!$A$11,VLOOKUP($O291,Artikler!$B$83:$C$91,2,FALSE),IF($J291=Motortype!$A$14,VLOOKUP($O291,Artikler!$B$92:$C$100,2,FALSE),IF($J291=Motortype!$A$13,VLOOKUP($O291,Artikler!$B$101:$C$109,2,FALSE),IF($J291=Motortype!$A$15,VLOOKUP($O291,Artikler!$B$110:$C$117,2,FALSE),IF($J291=Motortype!$A$12,VLOOKUP($O291,Artikler!$B$118:$C$126,2,FALSE),IF($J291=Motortype!$A$16,VLOOKUP('3. Bestillingsskjema'!$O291,Artikler!$B$127:$D$134,2,FALSE),"Feil motortype"))))))))))))))))),"Overstyr art.nr")</f>
        <v/>
      </c>
      <c r="Q291" s="100"/>
      <c r="R291" s="78" t="str">
        <f>IF('1. Prosjekteringsverktøy'!B294=Utelukk!$A$3,"",IF(AND(K291="",L291=""),"",IF($K291="","Vmin "&amp;ROUND($L291,0)&amp;" m³/h","Vmaks "&amp;ROUND($K291,0)&amp;IF($L291=""," m³/h",", Vmin "&amp;ROUND($L291,0)&amp;" m³/h"))))</f>
        <v/>
      </c>
      <c r="S291" s="78" t="str">
        <f>IF('1. Prosjekteringsverktøy'!B294=Utelukk!$A$3,"",IF(Q291&lt;&gt;"",IF($P291="","","Artikkelnr: "&amp;$P291&amp;"     Spjeld dim "&amp;$O291),IF($P291="","","Artikkelnr: "&amp;$P291&amp;"     Spjeld dim Ø"&amp;$O291)))</f>
        <v/>
      </c>
    </row>
    <row r="292" spans="1:19" ht="15.6" hidden="1" x14ac:dyDescent="0.3">
      <c r="A292" s="87"/>
      <c r="B292" s="93"/>
      <c r="C292" s="156" t="str">
        <f>IF('1. Prosjekteringsverktøy'!B295=Utelukk!$A$3,"",IF('1. Prosjekteringsverktøy'!$C295="","",'1. Prosjekteringsverktøy'!$C295))</f>
        <v/>
      </c>
      <c r="D292" s="78" t="str">
        <f>IF('1. Prosjekteringsverktøy'!B295=Utelukk!$A$3,"",IF('1. Prosjekteringsverktøy'!$D295="","",'1. Prosjekteringsverktøy'!$D295))</f>
        <v/>
      </c>
      <c r="E292" s="78" t="str">
        <f>IF('1. Prosjekteringsverktøy'!B295=Utelukk!$A$3,"",IF(F292&lt;&gt;"",F292,IF(J292&lt;&gt;0,J292&amp;IF(I292&lt;&gt;0,", ","")&amp;I292&amp;IF(H292&lt;&gt;0,", adr. ","")&amp;H292,I292&amp;IF(H292&lt;&gt;0,", adr. ","")&amp;H292)))</f>
        <v/>
      </c>
      <c r="F292" s="83"/>
      <c r="G292" s="83"/>
      <c r="H292" s="99"/>
      <c r="I292" s="100"/>
      <c r="J292" s="100"/>
      <c r="K292" s="98" t="str">
        <f>IF('1. Prosjekteringsverktøy'!$E294="","",'1. Prosjekteringsverktøy'!$E294)</f>
        <v/>
      </c>
      <c r="L292" s="79" t="str">
        <f>IFERROR(IF('1. Prosjekteringsverktøy'!$K295&lt;&gt;"",'1. Prosjekteringsverktøy'!$K295,'1. Prosjekteringsverktøy'!$J295),"Feil med Vmin")</f>
        <v/>
      </c>
      <c r="M292" s="101" t="str">
        <f>IF(OR($K292="",$O292="",O292="Bruk rektangulært"),"",($K292/(VLOOKUP($O292,'Dim, min og maks'!$A$2:$E$54,2,FALSE))))</f>
        <v/>
      </c>
      <c r="N292" s="101" t="str">
        <f>IF(OR($L292="",$O292=""),"",($L292/(VLOOKUP($O292,'Dim, min og maks'!$A$2:$E$54,2,FALSE))))</f>
        <v/>
      </c>
      <c r="O292" s="102" t="str">
        <f>IF('1. Prosjekteringsverktøy'!$F294="","",'1. Prosjekteringsverktøy'!$F294)</f>
        <v/>
      </c>
      <c r="P292" s="78" t="str">
        <f>IFERROR(IF($Q292&lt;&gt;0,$Q292,IF(OR($J292="",$O292=""),"",IF($J292=Motortype!$A$2,VLOOKUP($O292,Artikler!$B$1:$C$10,2,FALSE),IF($J292=Motortype!$A$3,VLOOKUP($O292,Artikler!$B$11:$C$19,2,FALSE),IF($J292=Motortype!$A$5,VLOOKUP($O292,Artikler!$B$20:$C$28,2,FALSE),IF($J292=Motortype!$A$4,VLOOKUP($O292,Artikler!$B$29:$C$37,2,FALSE),IF($J292=Motortype!$A$9,VLOOKUP($O292,Artikler!$B$38:$C$46,2,FALSE),IF($J292=Motortype!$A$8,VLOOKUP($O292,Artikler!$B$47:$C$55,2,FALSE),IF($J292=Motortype!$A$7,VLOOKUP($O292,Artikler!$B$56:$C$64,2,FALSE),IF($J292=Motortype!$A$6,VLOOKUP($O292,Artikler!$B$65:$C$73,2,FALSE),IF($J292=Motortype!$A$10,VLOOKUP($O292,Artikler!$B$74:$C$82,2,FALSE),IF($J292=Motortype!$A$11,VLOOKUP($O292,Artikler!$B$83:$C$91,2,FALSE),IF($J292=Motortype!$A$14,VLOOKUP($O292,Artikler!$B$92:$C$100,2,FALSE),IF($J292=Motortype!$A$13,VLOOKUP($O292,Artikler!$B$101:$C$109,2,FALSE),IF($J292=Motortype!$A$15,VLOOKUP($O292,Artikler!$B$110:$C$117,2,FALSE),IF($J292=Motortype!$A$12,VLOOKUP($O292,Artikler!$B$118:$C$126,2,FALSE),IF($J292=Motortype!$A$16,VLOOKUP('3. Bestillingsskjema'!$O292,Artikler!$B$127:$D$134,2,FALSE),"Feil motortype"))))))))))))))))),"Overstyr art.nr")</f>
        <v/>
      </c>
      <c r="Q292" s="100"/>
      <c r="R292" s="78" t="str">
        <f>IF('1. Prosjekteringsverktøy'!B295=Utelukk!$A$3,"",IF(AND(K292="",L292=""),"",IF($K292="","Vmin "&amp;ROUND($L292,0)&amp;" m³/h","Vmaks "&amp;ROUND($K292,0)&amp;IF($L292=""," m³/h",", Vmin "&amp;ROUND($L292,0)&amp;" m³/h"))))</f>
        <v/>
      </c>
      <c r="S292" s="78" t="str">
        <f>IF('1. Prosjekteringsverktøy'!B295=Utelukk!$A$3,"",IF(Q292&lt;&gt;"",IF($P292="","","Artikkelnr: "&amp;$P292&amp;"     Spjeld dim "&amp;$O292),IF($P292="","","Artikkelnr: "&amp;$P292&amp;"     Spjeld dim Ø"&amp;$O292)))</f>
        <v/>
      </c>
    </row>
    <row r="293" spans="1:19" ht="15.6" hidden="1" x14ac:dyDescent="0.3">
      <c r="A293" s="87"/>
      <c r="B293" s="93"/>
      <c r="C293" s="156" t="str">
        <f>IF('1. Prosjekteringsverktøy'!B296=Utelukk!$A$3,"",IF('1. Prosjekteringsverktøy'!$C296="","",'1. Prosjekteringsverktøy'!$C296))</f>
        <v/>
      </c>
      <c r="D293" s="78" t="str">
        <f>IF('1. Prosjekteringsverktøy'!B296=Utelukk!$A$3,"",IF('1. Prosjekteringsverktøy'!$D296="","",'1. Prosjekteringsverktøy'!$D296))</f>
        <v/>
      </c>
      <c r="E293" s="78" t="str">
        <f>IF('1. Prosjekteringsverktøy'!B296=Utelukk!$A$3,"",IF(F293&lt;&gt;"",F293,IF(J293&lt;&gt;0,J293&amp;IF(I293&lt;&gt;0,", ","")&amp;I293&amp;IF(H293&lt;&gt;0,", adr. ","")&amp;H293,I293&amp;IF(H293&lt;&gt;0,", adr. ","")&amp;H293)))</f>
        <v/>
      </c>
      <c r="F293" s="83"/>
      <c r="G293" s="83"/>
      <c r="H293" s="99"/>
      <c r="I293" s="100"/>
      <c r="J293" s="100"/>
      <c r="K293" s="98" t="str">
        <f>IF('1. Prosjekteringsverktøy'!$E295="","",'1. Prosjekteringsverktøy'!$E295)</f>
        <v/>
      </c>
      <c r="L293" s="79" t="str">
        <f>IFERROR(IF('1. Prosjekteringsverktøy'!$K296&lt;&gt;"",'1. Prosjekteringsverktøy'!$K296,'1. Prosjekteringsverktøy'!$J296),"Feil med Vmin")</f>
        <v/>
      </c>
      <c r="M293" s="101" t="str">
        <f>IF(OR($K293="",$O293="",O293="Bruk rektangulært"),"",($K293/(VLOOKUP($O293,'Dim, min og maks'!$A$2:$E$54,2,FALSE))))</f>
        <v/>
      </c>
      <c r="N293" s="101" t="str">
        <f>IF(OR($L293="",$O293=""),"",($L293/(VLOOKUP($O293,'Dim, min og maks'!$A$2:$E$54,2,FALSE))))</f>
        <v/>
      </c>
      <c r="O293" s="102" t="str">
        <f>IF('1. Prosjekteringsverktøy'!$F295="","",'1. Prosjekteringsverktøy'!$F295)</f>
        <v/>
      </c>
      <c r="P293" s="78" t="str">
        <f>IFERROR(IF($Q293&lt;&gt;0,$Q293,IF(OR($J293="",$O293=""),"",IF($J293=Motortype!$A$2,VLOOKUP($O293,Artikler!$B$1:$C$10,2,FALSE),IF($J293=Motortype!$A$3,VLOOKUP($O293,Artikler!$B$11:$C$19,2,FALSE),IF($J293=Motortype!$A$5,VLOOKUP($O293,Artikler!$B$20:$C$28,2,FALSE),IF($J293=Motortype!$A$4,VLOOKUP($O293,Artikler!$B$29:$C$37,2,FALSE),IF($J293=Motortype!$A$9,VLOOKUP($O293,Artikler!$B$38:$C$46,2,FALSE),IF($J293=Motortype!$A$8,VLOOKUP($O293,Artikler!$B$47:$C$55,2,FALSE),IF($J293=Motortype!$A$7,VLOOKUP($O293,Artikler!$B$56:$C$64,2,FALSE),IF($J293=Motortype!$A$6,VLOOKUP($O293,Artikler!$B$65:$C$73,2,FALSE),IF($J293=Motortype!$A$10,VLOOKUP($O293,Artikler!$B$74:$C$82,2,FALSE),IF($J293=Motortype!$A$11,VLOOKUP($O293,Artikler!$B$83:$C$91,2,FALSE),IF($J293=Motortype!$A$14,VLOOKUP($O293,Artikler!$B$92:$C$100,2,FALSE),IF($J293=Motortype!$A$13,VLOOKUP($O293,Artikler!$B$101:$C$109,2,FALSE),IF($J293=Motortype!$A$15,VLOOKUP($O293,Artikler!$B$110:$C$117,2,FALSE),IF($J293=Motortype!$A$12,VLOOKUP($O293,Artikler!$B$118:$C$126,2,FALSE),IF($J293=Motortype!$A$16,VLOOKUP('3. Bestillingsskjema'!$O293,Artikler!$B$127:$D$134,2,FALSE),"Feil motortype"))))))))))))))))),"Overstyr art.nr")</f>
        <v/>
      </c>
      <c r="Q293" s="100"/>
      <c r="R293" s="78" t="str">
        <f>IF('1. Prosjekteringsverktøy'!B296=Utelukk!$A$3,"",IF(AND(K293="",L293=""),"",IF($K293="","Vmin "&amp;ROUND($L293,0)&amp;" m³/h","Vmaks "&amp;ROUND($K293,0)&amp;IF($L293=""," m³/h",", Vmin "&amp;ROUND($L293,0)&amp;" m³/h"))))</f>
        <v/>
      </c>
      <c r="S293" s="78" t="str">
        <f>IF('1. Prosjekteringsverktøy'!B296=Utelukk!$A$3,"",IF(Q293&lt;&gt;"",IF($P293="","","Artikkelnr: "&amp;$P293&amp;"     Spjeld dim "&amp;$O293),IF($P293="","","Artikkelnr: "&amp;$P293&amp;"     Spjeld dim Ø"&amp;$O293)))</f>
        <v/>
      </c>
    </row>
    <row r="294" spans="1:19" ht="15.6" hidden="1" x14ac:dyDescent="0.3">
      <c r="A294" s="87"/>
      <c r="B294" s="93"/>
      <c r="C294" s="156" t="str">
        <f>IF('1. Prosjekteringsverktøy'!B297=Utelukk!$A$3,"",IF('1. Prosjekteringsverktøy'!$C297="","",'1. Prosjekteringsverktøy'!$C297))</f>
        <v/>
      </c>
      <c r="D294" s="78" t="str">
        <f>IF('1. Prosjekteringsverktøy'!B297=Utelukk!$A$3,"",IF('1. Prosjekteringsverktøy'!$D297="","",'1. Prosjekteringsverktøy'!$D297))</f>
        <v/>
      </c>
      <c r="E294" s="78" t="str">
        <f>IF('1. Prosjekteringsverktøy'!B297=Utelukk!$A$3,"",IF(F294&lt;&gt;"",F294,IF(J294&lt;&gt;0,J294&amp;IF(I294&lt;&gt;0,", ","")&amp;I294&amp;IF(H294&lt;&gt;0,", adr. ","")&amp;H294,I294&amp;IF(H294&lt;&gt;0,", adr. ","")&amp;H294)))</f>
        <v/>
      </c>
      <c r="F294" s="83"/>
      <c r="G294" s="83"/>
      <c r="H294" s="99"/>
      <c r="I294" s="100"/>
      <c r="J294" s="100"/>
      <c r="K294" s="98" t="str">
        <f>IF('1. Prosjekteringsverktøy'!$E296="","",'1. Prosjekteringsverktøy'!$E296)</f>
        <v/>
      </c>
      <c r="L294" s="79" t="str">
        <f>IFERROR(IF('1. Prosjekteringsverktøy'!$K297&lt;&gt;"",'1. Prosjekteringsverktøy'!$K297,'1. Prosjekteringsverktøy'!$J297),"Feil med Vmin")</f>
        <v/>
      </c>
      <c r="M294" s="101" t="str">
        <f>IF(OR($K294="",$O294="",O294="Bruk rektangulært"),"",($K294/(VLOOKUP($O294,'Dim, min og maks'!$A$2:$E$54,2,FALSE))))</f>
        <v/>
      </c>
      <c r="N294" s="101" t="str">
        <f>IF(OR($L294="",$O294=""),"",($L294/(VLOOKUP($O294,'Dim, min og maks'!$A$2:$E$54,2,FALSE))))</f>
        <v/>
      </c>
      <c r="O294" s="102" t="str">
        <f>IF('1. Prosjekteringsverktøy'!$F296="","",'1. Prosjekteringsverktøy'!$F296)</f>
        <v/>
      </c>
      <c r="P294" s="78" t="str">
        <f>IFERROR(IF($Q294&lt;&gt;0,$Q294,IF(OR($J294="",$O294=""),"",IF($J294=Motortype!$A$2,VLOOKUP($O294,Artikler!$B$1:$C$10,2,FALSE),IF($J294=Motortype!$A$3,VLOOKUP($O294,Artikler!$B$11:$C$19,2,FALSE),IF($J294=Motortype!$A$5,VLOOKUP($O294,Artikler!$B$20:$C$28,2,FALSE),IF($J294=Motortype!$A$4,VLOOKUP($O294,Artikler!$B$29:$C$37,2,FALSE),IF($J294=Motortype!$A$9,VLOOKUP($O294,Artikler!$B$38:$C$46,2,FALSE),IF($J294=Motortype!$A$8,VLOOKUP($O294,Artikler!$B$47:$C$55,2,FALSE),IF($J294=Motortype!$A$7,VLOOKUP($O294,Artikler!$B$56:$C$64,2,FALSE),IF($J294=Motortype!$A$6,VLOOKUP($O294,Artikler!$B$65:$C$73,2,FALSE),IF($J294=Motortype!$A$10,VLOOKUP($O294,Artikler!$B$74:$C$82,2,FALSE),IF($J294=Motortype!$A$11,VLOOKUP($O294,Artikler!$B$83:$C$91,2,FALSE),IF($J294=Motortype!$A$14,VLOOKUP($O294,Artikler!$B$92:$C$100,2,FALSE),IF($J294=Motortype!$A$13,VLOOKUP($O294,Artikler!$B$101:$C$109,2,FALSE),IF($J294=Motortype!$A$15,VLOOKUP($O294,Artikler!$B$110:$C$117,2,FALSE),IF($J294=Motortype!$A$12,VLOOKUP($O294,Artikler!$B$118:$C$126,2,FALSE),IF($J294=Motortype!$A$16,VLOOKUP('3. Bestillingsskjema'!$O294,Artikler!$B$127:$D$134,2,FALSE),"Feil motortype"))))))))))))))))),"Overstyr art.nr")</f>
        <v/>
      </c>
      <c r="Q294" s="100"/>
      <c r="R294" s="78" t="str">
        <f>IF('1. Prosjekteringsverktøy'!B297=Utelukk!$A$3,"",IF(AND(K294="",L294=""),"",IF($K294="","Vmin "&amp;ROUND($L294,0)&amp;" m³/h","Vmaks "&amp;ROUND($K294,0)&amp;IF($L294=""," m³/h",", Vmin "&amp;ROUND($L294,0)&amp;" m³/h"))))</f>
        <v/>
      </c>
      <c r="S294" s="78" t="str">
        <f>IF('1. Prosjekteringsverktøy'!B297=Utelukk!$A$3,"",IF(Q294&lt;&gt;"",IF($P294="","","Artikkelnr: "&amp;$P294&amp;"     Spjeld dim "&amp;$O294),IF($P294="","","Artikkelnr: "&amp;$P294&amp;"     Spjeld dim Ø"&amp;$O294)))</f>
        <v/>
      </c>
    </row>
    <row r="295" spans="1:19" ht="15.6" hidden="1" x14ac:dyDescent="0.3">
      <c r="A295" s="87"/>
      <c r="B295" s="93"/>
      <c r="C295" s="156" t="str">
        <f>IF('1. Prosjekteringsverktøy'!B298=Utelukk!$A$3,"",IF('1. Prosjekteringsverktøy'!$C298="","",'1. Prosjekteringsverktøy'!$C298))</f>
        <v/>
      </c>
      <c r="D295" s="78" t="str">
        <f>IF('1. Prosjekteringsverktøy'!B298=Utelukk!$A$3,"",IF('1. Prosjekteringsverktøy'!$D298="","",'1. Prosjekteringsverktøy'!$D298))</f>
        <v/>
      </c>
      <c r="E295" s="78" t="str">
        <f>IF('1. Prosjekteringsverktøy'!B298=Utelukk!$A$3,"",IF(F295&lt;&gt;"",F295,IF(J295&lt;&gt;0,J295&amp;IF(I295&lt;&gt;0,", ","")&amp;I295&amp;IF(H295&lt;&gt;0,", adr. ","")&amp;H295,I295&amp;IF(H295&lt;&gt;0,", adr. ","")&amp;H295)))</f>
        <v/>
      </c>
      <c r="F295" s="83"/>
      <c r="G295" s="83"/>
      <c r="H295" s="99"/>
      <c r="I295" s="100"/>
      <c r="J295" s="100"/>
      <c r="K295" s="98" t="str">
        <f>IF('1. Prosjekteringsverktøy'!$E297="","",'1. Prosjekteringsverktøy'!$E297)</f>
        <v/>
      </c>
      <c r="L295" s="79" t="str">
        <f>IFERROR(IF('1. Prosjekteringsverktøy'!$K298&lt;&gt;"",'1. Prosjekteringsverktøy'!$K298,'1. Prosjekteringsverktøy'!$J298),"Feil med Vmin")</f>
        <v/>
      </c>
      <c r="M295" s="101" t="str">
        <f>IF(OR($K295="",$O295="",O295="Bruk rektangulært"),"",($K295/(VLOOKUP($O295,'Dim, min og maks'!$A$2:$E$54,2,FALSE))))</f>
        <v/>
      </c>
      <c r="N295" s="101" t="str">
        <f>IF(OR($L295="",$O295=""),"",($L295/(VLOOKUP($O295,'Dim, min og maks'!$A$2:$E$54,2,FALSE))))</f>
        <v/>
      </c>
      <c r="O295" s="102" t="str">
        <f>IF('1. Prosjekteringsverktøy'!$F297="","",'1. Prosjekteringsverktøy'!$F297)</f>
        <v/>
      </c>
      <c r="P295" s="78" t="str">
        <f>IFERROR(IF($Q295&lt;&gt;0,$Q295,IF(OR($J295="",$O295=""),"",IF($J295=Motortype!$A$2,VLOOKUP($O295,Artikler!$B$1:$C$10,2,FALSE),IF($J295=Motortype!$A$3,VLOOKUP($O295,Artikler!$B$11:$C$19,2,FALSE),IF($J295=Motortype!$A$5,VLOOKUP($O295,Artikler!$B$20:$C$28,2,FALSE),IF($J295=Motortype!$A$4,VLOOKUP($O295,Artikler!$B$29:$C$37,2,FALSE),IF($J295=Motortype!$A$9,VLOOKUP($O295,Artikler!$B$38:$C$46,2,FALSE),IF($J295=Motortype!$A$8,VLOOKUP($O295,Artikler!$B$47:$C$55,2,FALSE),IF($J295=Motortype!$A$7,VLOOKUP($O295,Artikler!$B$56:$C$64,2,FALSE),IF($J295=Motortype!$A$6,VLOOKUP($O295,Artikler!$B$65:$C$73,2,FALSE),IF($J295=Motortype!$A$10,VLOOKUP($O295,Artikler!$B$74:$C$82,2,FALSE),IF($J295=Motortype!$A$11,VLOOKUP($O295,Artikler!$B$83:$C$91,2,FALSE),IF($J295=Motortype!$A$14,VLOOKUP($O295,Artikler!$B$92:$C$100,2,FALSE),IF($J295=Motortype!$A$13,VLOOKUP($O295,Artikler!$B$101:$C$109,2,FALSE),IF($J295=Motortype!$A$15,VLOOKUP($O295,Artikler!$B$110:$C$117,2,FALSE),IF($J295=Motortype!$A$12,VLOOKUP($O295,Artikler!$B$118:$C$126,2,FALSE),IF($J295=Motortype!$A$16,VLOOKUP('3. Bestillingsskjema'!$O295,Artikler!$B$127:$D$134,2,FALSE),"Feil motortype"))))))))))))))))),"Overstyr art.nr")</f>
        <v/>
      </c>
      <c r="Q295" s="100"/>
      <c r="R295" s="78" t="str">
        <f>IF('1. Prosjekteringsverktøy'!B298=Utelukk!$A$3,"",IF(AND(K295="",L295=""),"",IF($K295="","Vmin "&amp;ROUND($L295,0)&amp;" m³/h","Vmaks "&amp;ROUND($K295,0)&amp;IF($L295=""," m³/h",", Vmin "&amp;ROUND($L295,0)&amp;" m³/h"))))</f>
        <v/>
      </c>
      <c r="S295" s="78" t="str">
        <f>IF('1. Prosjekteringsverktøy'!B298=Utelukk!$A$3,"",IF(Q295&lt;&gt;"",IF($P295="","","Artikkelnr: "&amp;$P295&amp;"     Spjeld dim "&amp;$O295),IF($P295="","","Artikkelnr: "&amp;$P295&amp;"     Spjeld dim Ø"&amp;$O295)))</f>
        <v/>
      </c>
    </row>
    <row r="296" spans="1:19" ht="15.6" hidden="1" x14ac:dyDescent="0.3">
      <c r="A296" s="87"/>
      <c r="B296" s="93"/>
      <c r="C296" s="156" t="str">
        <f>IF('1. Prosjekteringsverktøy'!B299=Utelukk!$A$3,"",IF('1. Prosjekteringsverktøy'!$C299="","",'1. Prosjekteringsverktøy'!$C299))</f>
        <v/>
      </c>
      <c r="D296" s="78" t="str">
        <f>IF('1. Prosjekteringsverktøy'!B299=Utelukk!$A$3,"",IF('1. Prosjekteringsverktøy'!$D299="","",'1. Prosjekteringsverktøy'!$D299))</f>
        <v/>
      </c>
      <c r="E296" s="78" t="str">
        <f>IF('1. Prosjekteringsverktøy'!B299=Utelukk!$A$3,"",IF(F296&lt;&gt;"",F296,IF(J296&lt;&gt;0,J296&amp;IF(I296&lt;&gt;0,", ","")&amp;I296&amp;IF(H296&lt;&gt;0,", adr. ","")&amp;H296,I296&amp;IF(H296&lt;&gt;0,", adr. ","")&amp;H296)))</f>
        <v/>
      </c>
      <c r="F296" s="83"/>
      <c r="G296" s="83"/>
      <c r="H296" s="99"/>
      <c r="I296" s="100"/>
      <c r="J296" s="100"/>
      <c r="K296" s="98" t="str">
        <f>IF('1. Prosjekteringsverktøy'!$E298="","",'1. Prosjekteringsverktøy'!$E298)</f>
        <v/>
      </c>
      <c r="L296" s="79" t="str">
        <f>IFERROR(IF('1. Prosjekteringsverktøy'!$K299&lt;&gt;"",'1. Prosjekteringsverktøy'!$K299,'1. Prosjekteringsverktøy'!$J299),"Feil med Vmin")</f>
        <v/>
      </c>
      <c r="M296" s="101" t="str">
        <f>IF(OR($K296="",$O296="",O296="Bruk rektangulært"),"",($K296/(VLOOKUP($O296,'Dim, min og maks'!$A$2:$E$54,2,FALSE))))</f>
        <v/>
      </c>
      <c r="N296" s="101" t="str">
        <f>IF(OR($L296="",$O296=""),"",($L296/(VLOOKUP($O296,'Dim, min og maks'!$A$2:$E$54,2,FALSE))))</f>
        <v/>
      </c>
      <c r="O296" s="102" t="str">
        <f>IF('1. Prosjekteringsverktøy'!$F298="","",'1. Prosjekteringsverktøy'!$F298)</f>
        <v/>
      </c>
      <c r="P296" s="78" t="str">
        <f>IFERROR(IF($Q296&lt;&gt;0,$Q296,IF(OR($J296="",$O296=""),"",IF($J296=Motortype!$A$2,VLOOKUP($O296,Artikler!$B$1:$C$10,2,FALSE),IF($J296=Motortype!$A$3,VLOOKUP($O296,Artikler!$B$11:$C$19,2,FALSE),IF($J296=Motortype!$A$5,VLOOKUP($O296,Artikler!$B$20:$C$28,2,FALSE),IF($J296=Motortype!$A$4,VLOOKUP($O296,Artikler!$B$29:$C$37,2,FALSE),IF($J296=Motortype!$A$9,VLOOKUP($O296,Artikler!$B$38:$C$46,2,FALSE),IF($J296=Motortype!$A$8,VLOOKUP($O296,Artikler!$B$47:$C$55,2,FALSE),IF($J296=Motortype!$A$7,VLOOKUP($O296,Artikler!$B$56:$C$64,2,FALSE),IF($J296=Motortype!$A$6,VLOOKUP($O296,Artikler!$B$65:$C$73,2,FALSE),IF($J296=Motortype!$A$10,VLOOKUP($O296,Artikler!$B$74:$C$82,2,FALSE),IF($J296=Motortype!$A$11,VLOOKUP($O296,Artikler!$B$83:$C$91,2,FALSE),IF($J296=Motortype!$A$14,VLOOKUP($O296,Artikler!$B$92:$C$100,2,FALSE),IF($J296=Motortype!$A$13,VLOOKUP($O296,Artikler!$B$101:$C$109,2,FALSE),IF($J296=Motortype!$A$15,VLOOKUP($O296,Artikler!$B$110:$C$117,2,FALSE),IF($J296=Motortype!$A$12,VLOOKUP($O296,Artikler!$B$118:$C$126,2,FALSE),IF($J296=Motortype!$A$16,VLOOKUP('3. Bestillingsskjema'!$O296,Artikler!$B$127:$D$134,2,FALSE),"Feil motortype"))))))))))))))))),"Overstyr art.nr")</f>
        <v/>
      </c>
      <c r="Q296" s="100"/>
      <c r="R296" s="78" t="str">
        <f>IF('1. Prosjekteringsverktøy'!B299=Utelukk!$A$3,"",IF(AND(K296="",L296=""),"",IF($K296="","Vmin "&amp;ROUND($L296,0)&amp;" m³/h","Vmaks "&amp;ROUND($K296,0)&amp;IF($L296=""," m³/h",", Vmin "&amp;ROUND($L296,0)&amp;" m³/h"))))</f>
        <v/>
      </c>
      <c r="S296" s="78" t="str">
        <f>IF('1. Prosjekteringsverktøy'!B299=Utelukk!$A$3,"",IF(Q296&lt;&gt;"",IF($P296="","","Artikkelnr: "&amp;$P296&amp;"     Spjeld dim "&amp;$O296),IF($P296="","","Artikkelnr: "&amp;$P296&amp;"     Spjeld dim Ø"&amp;$O296)))</f>
        <v/>
      </c>
    </row>
    <row r="297" spans="1:19" ht="15.6" hidden="1" x14ac:dyDescent="0.3">
      <c r="A297" s="87"/>
      <c r="B297" s="93"/>
      <c r="C297" s="156" t="str">
        <f>IF('1. Prosjekteringsverktøy'!B300=Utelukk!$A$3,"",IF('1. Prosjekteringsverktøy'!$C300="","",'1. Prosjekteringsverktøy'!$C300))</f>
        <v/>
      </c>
      <c r="D297" s="78" t="str">
        <f>IF('1. Prosjekteringsverktøy'!B300=Utelukk!$A$3,"",IF('1. Prosjekteringsverktøy'!$D300="","",'1. Prosjekteringsverktøy'!$D300))</f>
        <v/>
      </c>
      <c r="E297" s="78" t="str">
        <f>IF('1. Prosjekteringsverktøy'!B300=Utelukk!$A$3,"",IF(F297&lt;&gt;"",F297,IF(J297&lt;&gt;0,J297&amp;IF(I297&lt;&gt;0,", ","")&amp;I297&amp;IF(H297&lt;&gt;0,", adr. ","")&amp;H297,I297&amp;IF(H297&lt;&gt;0,", adr. ","")&amp;H297)))</f>
        <v/>
      </c>
      <c r="F297" s="83"/>
      <c r="G297" s="83"/>
      <c r="H297" s="99"/>
      <c r="I297" s="100"/>
      <c r="J297" s="100"/>
      <c r="K297" s="98" t="str">
        <f>IF('1. Prosjekteringsverktøy'!$E299="","",'1. Prosjekteringsverktøy'!$E299)</f>
        <v/>
      </c>
      <c r="L297" s="79" t="str">
        <f>IFERROR(IF('1. Prosjekteringsverktøy'!$K300&lt;&gt;"",'1. Prosjekteringsverktøy'!$K300,'1. Prosjekteringsverktøy'!$J300),"Feil med Vmin")</f>
        <v/>
      </c>
      <c r="M297" s="101" t="str">
        <f>IF(OR($K297="",$O297="",O297="Bruk rektangulært"),"",($K297/(VLOOKUP($O297,'Dim, min og maks'!$A$2:$E$54,2,FALSE))))</f>
        <v/>
      </c>
      <c r="N297" s="101" t="str">
        <f>IF(OR($L297="",$O297=""),"",($L297/(VLOOKUP($O297,'Dim, min og maks'!$A$2:$E$54,2,FALSE))))</f>
        <v/>
      </c>
      <c r="O297" s="102" t="str">
        <f>IF('1. Prosjekteringsverktøy'!$F299="","",'1. Prosjekteringsverktøy'!$F299)</f>
        <v/>
      </c>
      <c r="P297" s="78" t="str">
        <f>IFERROR(IF($Q297&lt;&gt;0,$Q297,IF(OR($J297="",$O297=""),"",IF($J297=Motortype!$A$2,VLOOKUP($O297,Artikler!$B$1:$C$10,2,FALSE),IF($J297=Motortype!$A$3,VLOOKUP($O297,Artikler!$B$11:$C$19,2,FALSE),IF($J297=Motortype!$A$5,VLOOKUP($O297,Artikler!$B$20:$C$28,2,FALSE),IF($J297=Motortype!$A$4,VLOOKUP($O297,Artikler!$B$29:$C$37,2,FALSE),IF($J297=Motortype!$A$9,VLOOKUP($O297,Artikler!$B$38:$C$46,2,FALSE),IF($J297=Motortype!$A$8,VLOOKUP($O297,Artikler!$B$47:$C$55,2,FALSE),IF($J297=Motortype!$A$7,VLOOKUP($O297,Artikler!$B$56:$C$64,2,FALSE),IF($J297=Motortype!$A$6,VLOOKUP($O297,Artikler!$B$65:$C$73,2,FALSE),IF($J297=Motortype!$A$10,VLOOKUP($O297,Artikler!$B$74:$C$82,2,FALSE),IF($J297=Motortype!$A$11,VLOOKUP($O297,Artikler!$B$83:$C$91,2,FALSE),IF($J297=Motortype!$A$14,VLOOKUP($O297,Artikler!$B$92:$C$100,2,FALSE),IF($J297=Motortype!$A$13,VLOOKUP($O297,Artikler!$B$101:$C$109,2,FALSE),IF($J297=Motortype!$A$15,VLOOKUP($O297,Artikler!$B$110:$C$117,2,FALSE),IF($J297=Motortype!$A$12,VLOOKUP($O297,Artikler!$B$118:$C$126,2,FALSE),IF($J297=Motortype!$A$16,VLOOKUP('3. Bestillingsskjema'!$O297,Artikler!$B$127:$D$134,2,FALSE),"Feil motortype"))))))))))))))))),"Overstyr art.nr")</f>
        <v/>
      </c>
      <c r="Q297" s="100"/>
      <c r="R297" s="78" t="str">
        <f>IF('1. Prosjekteringsverktøy'!B300=Utelukk!$A$3,"",IF(AND(K297="",L297=""),"",IF($K297="","Vmin "&amp;ROUND($L297,0)&amp;" m³/h","Vmaks "&amp;ROUND($K297,0)&amp;IF($L297=""," m³/h",", Vmin "&amp;ROUND($L297,0)&amp;" m³/h"))))</f>
        <v/>
      </c>
      <c r="S297" s="78" t="str">
        <f>IF('1. Prosjekteringsverktøy'!B300=Utelukk!$A$3,"",IF(Q297&lt;&gt;"",IF($P297="","","Artikkelnr: "&amp;$P297&amp;"     Spjeld dim "&amp;$O297),IF($P297="","","Artikkelnr: "&amp;$P297&amp;"     Spjeld dim Ø"&amp;$O297)))</f>
        <v/>
      </c>
    </row>
    <row r="298" spans="1:19" ht="15.6" hidden="1" x14ac:dyDescent="0.3">
      <c r="A298" s="87"/>
      <c r="B298" s="93"/>
      <c r="C298" s="156" t="str">
        <f>IF('1. Prosjekteringsverktøy'!B301=Utelukk!$A$3,"",IF('1. Prosjekteringsverktøy'!$C301="","",'1. Prosjekteringsverktøy'!$C301))</f>
        <v/>
      </c>
      <c r="D298" s="78" t="str">
        <f>IF('1. Prosjekteringsverktøy'!B301=Utelukk!$A$3,"",IF('1. Prosjekteringsverktøy'!$D301="","",'1. Prosjekteringsverktøy'!$D301))</f>
        <v/>
      </c>
      <c r="E298" s="78" t="str">
        <f>IF('1. Prosjekteringsverktøy'!B301=Utelukk!$A$3,"",IF(F298&lt;&gt;"",F298,IF(J298&lt;&gt;0,J298&amp;IF(I298&lt;&gt;0,", ","")&amp;I298&amp;IF(H298&lt;&gt;0,", adr. ","")&amp;H298,I298&amp;IF(H298&lt;&gt;0,", adr. ","")&amp;H298)))</f>
        <v/>
      </c>
      <c r="F298" s="83"/>
      <c r="G298" s="83"/>
      <c r="H298" s="99"/>
      <c r="I298" s="100"/>
      <c r="J298" s="100"/>
      <c r="K298" s="98" t="str">
        <f>IF('1. Prosjekteringsverktøy'!$E300="","",'1. Prosjekteringsverktøy'!$E300)</f>
        <v/>
      </c>
      <c r="L298" s="79" t="str">
        <f>IFERROR(IF('1. Prosjekteringsverktøy'!$K301&lt;&gt;"",'1. Prosjekteringsverktøy'!$K301,'1. Prosjekteringsverktøy'!$J301),"Feil med Vmin")</f>
        <v/>
      </c>
      <c r="M298" s="101" t="str">
        <f>IF(OR($K298="",$O298="",O298="Bruk rektangulært"),"",($K298/(VLOOKUP($O298,'Dim, min og maks'!$A$2:$E$54,2,FALSE))))</f>
        <v/>
      </c>
      <c r="N298" s="101" t="str">
        <f>IF(OR($L298="",$O298=""),"",($L298/(VLOOKUP($O298,'Dim, min og maks'!$A$2:$E$54,2,FALSE))))</f>
        <v/>
      </c>
      <c r="O298" s="102" t="str">
        <f>IF('1. Prosjekteringsverktøy'!$F300="","",'1. Prosjekteringsverktøy'!$F300)</f>
        <v/>
      </c>
      <c r="P298" s="78" t="str">
        <f>IFERROR(IF($Q298&lt;&gt;0,$Q298,IF(OR($J298="",$O298=""),"",IF($J298=Motortype!$A$2,VLOOKUP($O298,Artikler!$B$1:$C$10,2,FALSE),IF($J298=Motortype!$A$3,VLOOKUP($O298,Artikler!$B$11:$C$19,2,FALSE),IF($J298=Motortype!$A$5,VLOOKUP($O298,Artikler!$B$20:$C$28,2,FALSE),IF($J298=Motortype!$A$4,VLOOKUP($O298,Artikler!$B$29:$C$37,2,FALSE),IF($J298=Motortype!$A$9,VLOOKUP($O298,Artikler!$B$38:$C$46,2,FALSE),IF($J298=Motortype!$A$8,VLOOKUP($O298,Artikler!$B$47:$C$55,2,FALSE),IF($J298=Motortype!$A$7,VLOOKUP($O298,Artikler!$B$56:$C$64,2,FALSE),IF($J298=Motortype!$A$6,VLOOKUP($O298,Artikler!$B$65:$C$73,2,FALSE),IF($J298=Motortype!$A$10,VLOOKUP($O298,Artikler!$B$74:$C$82,2,FALSE),IF($J298=Motortype!$A$11,VLOOKUP($O298,Artikler!$B$83:$C$91,2,FALSE),IF($J298=Motortype!$A$14,VLOOKUP($O298,Artikler!$B$92:$C$100,2,FALSE),IF($J298=Motortype!$A$13,VLOOKUP($O298,Artikler!$B$101:$C$109,2,FALSE),IF($J298=Motortype!$A$15,VLOOKUP($O298,Artikler!$B$110:$C$117,2,FALSE),IF($J298=Motortype!$A$12,VLOOKUP($O298,Artikler!$B$118:$C$126,2,FALSE),IF($J298=Motortype!$A$16,VLOOKUP('3. Bestillingsskjema'!$O298,Artikler!$B$127:$D$134,2,FALSE),"Feil motortype"))))))))))))))))),"Overstyr art.nr")</f>
        <v/>
      </c>
      <c r="Q298" s="100"/>
      <c r="R298" s="78" t="str">
        <f>IF('1. Prosjekteringsverktøy'!B301=Utelukk!$A$3,"",IF(AND(K298="",L298=""),"",IF($K298="","Vmin "&amp;ROUND($L298,0)&amp;" m³/h","Vmaks "&amp;ROUND($K298,0)&amp;IF($L298=""," m³/h",", Vmin "&amp;ROUND($L298,0)&amp;" m³/h"))))</f>
        <v/>
      </c>
      <c r="S298" s="78" t="str">
        <f>IF('1. Prosjekteringsverktøy'!B301=Utelukk!$A$3,"",IF(Q298&lt;&gt;"",IF($P298="","","Artikkelnr: "&amp;$P298&amp;"     Spjeld dim "&amp;$O298),IF($P298="","","Artikkelnr: "&amp;$P298&amp;"     Spjeld dim Ø"&amp;$O298)))</f>
        <v/>
      </c>
    </row>
    <row r="299" spans="1:19" ht="15.6" hidden="1" x14ac:dyDescent="0.3">
      <c r="A299" s="87"/>
      <c r="B299" s="93"/>
      <c r="C299" s="156" t="str">
        <f>IF('1. Prosjekteringsverktøy'!B302=Utelukk!$A$3,"",IF('1. Prosjekteringsverktøy'!$C302="","",'1. Prosjekteringsverktøy'!$C302))</f>
        <v/>
      </c>
      <c r="D299" s="78" t="str">
        <f>IF('1. Prosjekteringsverktøy'!B302=Utelukk!$A$3,"",IF('1. Prosjekteringsverktøy'!$D302="","",'1. Prosjekteringsverktøy'!$D302))</f>
        <v/>
      </c>
      <c r="E299" s="78" t="str">
        <f>IF('1. Prosjekteringsverktøy'!B302=Utelukk!$A$3,"",IF(F299&lt;&gt;"",F299,IF(J299&lt;&gt;0,J299&amp;IF(I299&lt;&gt;0,", ","")&amp;I299&amp;IF(H299&lt;&gt;0,", adr. ","")&amp;H299,I299&amp;IF(H299&lt;&gt;0,", adr. ","")&amp;H299)))</f>
        <v/>
      </c>
      <c r="F299" s="83"/>
      <c r="G299" s="83"/>
      <c r="H299" s="99"/>
      <c r="I299" s="100"/>
      <c r="J299" s="100"/>
      <c r="K299" s="98" t="str">
        <f>IF('1. Prosjekteringsverktøy'!$E301="","",'1. Prosjekteringsverktøy'!$E301)</f>
        <v/>
      </c>
      <c r="L299" s="79" t="str">
        <f>IFERROR(IF('1. Prosjekteringsverktøy'!$K302&lt;&gt;"",'1. Prosjekteringsverktøy'!$K302,'1. Prosjekteringsverktøy'!$J302),"Feil med Vmin")</f>
        <v/>
      </c>
      <c r="M299" s="101" t="str">
        <f>IF(OR($K299="",$O299="",O299="Bruk rektangulært"),"",($K299/(VLOOKUP($O299,'Dim, min og maks'!$A$2:$E$54,2,FALSE))))</f>
        <v/>
      </c>
      <c r="N299" s="101" t="str">
        <f>IF(OR($L299="",$O299=""),"",($L299/(VLOOKUP($O299,'Dim, min og maks'!$A$2:$E$54,2,FALSE))))</f>
        <v/>
      </c>
      <c r="O299" s="102" t="str">
        <f>IF('1. Prosjekteringsverktøy'!$F301="","",'1. Prosjekteringsverktøy'!$F301)</f>
        <v/>
      </c>
      <c r="P299" s="78" t="str">
        <f>IFERROR(IF($Q299&lt;&gt;0,$Q299,IF(OR($J299="",$O299=""),"",IF($J299=Motortype!$A$2,VLOOKUP($O299,Artikler!$B$1:$C$10,2,FALSE),IF($J299=Motortype!$A$3,VLOOKUP($O299,Artikler!$B$11:$C$19,2,FALSE),IF($J299=Motortype!$A$5,VLOOKUP($O299,Artikler!$B$20:$C$28,2,FALSE),IF($J299=Motortype!$A$4,VLOOKUP($O299,Artikler!$B$29:$C$37,2,FALSE),IF($J299=Motortype!$A$9,VLOOKUP($O299,Artikler!$B$38:$C$46,2,FALSE),IF($J299=Motortype!$A$8,VLOOKUP($O299,Artikler!$B$47:$C$55,2,FALSE),IF($J299=Motortype!$A$7,VLOOKUP($O299,Artikler!$B$56:$C$64,2,FALSE),IF($J299=Motortype!$A$6,VLOOKUP($O299,Artikler!$B$65:$C$73,2,FALSE),IF($J299=Motortype!$A$10,VLOOKUP($O299,Artikler!$B$74:$C$82,2,FALSE),IF($J299=Motortype!$A$11,VLOOKUP($O299,Artikler!$B$83:$C$91,2,FALSE),IF($J299=Motortype!$A$14,VLOOKUP($O299,Artikler!$B$92:$C$100,2,FALSE),IF($J299=Motortype!$A$13,VLOOKUP($O299,Artikler!$B$101:$C$109,2,FALSE),IF($J299=Motortype!$A$15,VLOOKUP($O299,Artikler!$B$110:$C$117,2,FALSE),IF($J299=Motortype!$A$12,VLOOKUP($O299,Artikler!$B$118:$C$126,2,FALSE),IF($J299=Motortype!$A$16,VLOOKUP('3. Bestillingsskjema'!$O299,Artikler!$B$127:$D$134,2,FALSE),"Feil motortype"))))))))))))))))),"Overstyr art.nr")</f>
        <v/>
      </c>
      <c r="Q299" s="100"/>
      <c r="R299" s="78" t="str">
        <f>IF('1. Prosjekteringsverktøy'!B302=Utelukk!$A$3,"",IF(AND(K299="",L299=""),"",IF($K299="","Vmin "&amp;ROUND($L299,0)&amp;" m³/h","Vmaks "&amp;ROUND($K299,0)&amp;IF($L299=""," m³/h",", Vmin "&amp;ROUND($L299,0)&amp;" m³/h"))))</f>
        <v/>
      </c>
      <c r="S299" s="78" t="str">
        <f>IF('1. Prosjekteringsverktøy'!B302=Utelukk!$A$3,"",IF(Q299&lt;&gt;"",IF($P299="","","Artikkelnr: "&amp;$P299&amp;"     Spjeld dim "&amp;$O299),IF($P299="","","Artikkelnr: "&amp;$P299&amp;"     Spjeld dim Ø"&amp;$O299)))</f>
        <v/>
      </c>
    </row>
    <row r="300" spans="1:19" ht="15.6" hidden="1" x14ac:dyDescent="0.3">
      <c r="A300" s="87"/>
      <c r="B300" s="93"/>
      <c r="C300" s="156" t="str">
        <f>IF('1. Prosjekteringsverktøy'!B303=Utelukk!$A$3,"",IF('1. Prosjekteringsverktøy'!$C303="","",'1. Prosjekteringsverktøy'!$C303))</f>
        <v/>
      </c>
      <c r="D300" s="78" t="str">
        <f>IF('1. Prosjekteringsverktøy'!B303=Utelukk!$A$3,"",IF('1. Prosjekteringsverktøy'!$D303="","",'1. Prosjekteringsverktøy'!$D303))</f>
        <v/>
      </c>
      <c r="E300" s="78" t="str">
        <f>IF('1. Prosjekteringsverktøy'!B303=Utelukk!$A$3,"",IF(F300&lt;&gt;"",F300,IF(J300&lt;&gt;0,J300&amp;IF(I300&lt;&gt;0,", ","")&amp;I300&amp;IF(H300&lt;&gt;0,", adr. ","")&amp;H300,I300&amp;IF(H300&lt;&gt;0,", adr. ","")&amp;H300)))</f>
        <v/>
      </c>
      <c r="F300" s="83"/>
      <c r="G300" s="83"/>
      <c r="H300" s="99"/>
      <c r="I300" s="100"/>
      <c r="J300" s="100"/>
      <c r="K300" s="98" t="str">
        <f>IF('1. Prosjekteringsverktøy'!$E302="","",'1. Prosjekteringsverktøy'!$E302)</f>
        <v/>
      </c>
      <c r="L300" s="79" t="str">
        <f>IFERROR(IF('1. Prosjekteringsverktøy'!$K303&lt;&gt;"",'1. Prosjekteringsverktøy'!$K303,'1. Prosjekteringsverktøy'!$J303),"Feil med Vmin")</f>
        <v/>
      </c>
      <c r="M300" s="101" t="str">
        <f>IF(OR($K300="",$O300="",O300="Bruk rektangulært"),"",($K300/(VLOOKUP($O300,'Dim, min og maks'!$A$2:$E$54,2,FALSE))))</f>
        <v/>
      </c>
      <c r="N300" s="101" t="str">
        <f>IF(OR($L300="",$O300=""),"",($L300/(VLOOKUP($O300,'Dim, min og maks'!$A$2:$E$54,2,FALSE))))</f>
        <v/>
      </c>
      <c r="O300" s="102" t="str">
        <f>IF('1. Prosjekteringsverktøy'!$F302="","",'1. Prosjekteringsverktøy'!$F302)</f>
        <v/>
      </c>
      <c r="P300" s="78" t="str">
        <f>IFERROR(IF($Q300&lt;&gt;0,$Q300,IF(OR($J300="",$O300=""),"",IF($J300=Motortype!$A$2,VLOOKUP($O300,Artikler!$B$1:$C$10,2,FALSE),IF($J300=Motortype!$A$3,VLOOKUP($O300,Artikler!$B$11:$C$19,2,FALSE),IF($J300=Motortype!$A$5,VLOOKUP($O300,Artikler!$B$20:$C$28,2,FALSE),IF($J300=Motortype!$A$4,VLOOKUP($O300,Artikler!$B$29:$C$37,2,FALSE),IF($J300=Motortype!$A$9,VLOOKUP($O300,Artikler!$B$38:$C$46,2,FALSE),IF($J300=Motortype!$A$8,VLOOKUP($O300,Artikler!$B$47:$C$55,2,FALSE),IF($J300=Motortype!$A$7,VLOOKUP($O300,Artikler!$B$56:$C$64,2,FALSE),IF($J300=Motortype!$A$6,VLOOKUP($O300,Artikler!$B$65:$C$73,2,FALSE),IF($J300=Motortype!$A$10,VLOOKUP($O300,Artikler!$B$74:$C$82,2,FALSE),IF($J300=Motortype!$A$11,VLOOKUP($O300,Artikler!$B$83:$C$91,2,FALSE),IF($J300=Motortype!$A$14,VLOOKUP($O300,Artikler!$B$92:$C$100,2,FALSE),IF($J300=Motortype!$A$13,VLOOKUP($O300,Artikler!$B$101:$C$109,2,FALSE),IF($J300=Motortype!$A$15,VLOOKUP($O300,Artikler!$B$110:$C$117,2,FALSE),IF($J300=Motortype!$A$12,VLOOKUP($O300,Artikler!$B$118:$C$126,2,FALSE),IF($J300=Motortype!$A$16,VLOOKUP('3. Bestillingsskjema'!$O300,Artikler!$B$127:$D$134,2,FALSE),"Feil motortype"))))))))))))))))),"Overstyr art.nr")</f>
        <v/>
      </c>
      <c r="Q300" s="100"/>
      <c r="R300" s="78" t="str">
        <f>IF('1. Prosjekteringsverktøy'!B303=Utelukk!$A$3,"",IF(AND(K300="",L300=""),"",IF($K300="","Vmin "&amp;ROUND($L300,0)&amp;" m³/h","Vmaks "&amp;ROUND($K300,0)&amp;IF($L300=""," m³/h",", Vmin "&amp;ROUND($L300,0)&amp;" m³/h"))))</f>
        <v/>
      </c>
      <c r="S300" s="78" t="str">
        <f>IF('1. Prosjekteringsverktøy'!B303=Utelukk!$A$3,"",IF(Q300&lt;&gt;"",IF($P300="","","Artikkelnr: "&amp;$P300&amp;"     Spjeld dim "&amp;$O300),IF($P300="","","Artikkelnr: "&amp;$P300&amp;"     Spjeld dim Ø"&amp;$O300)))</f>
        <v/>
      </c>
    </row>
    <row r="301" spans="1:19" ht="15.6" hidden="1" x14ac:dyDescent="0.3">
      <c r="A301" s="87"/>
      <c r="B301" s="93"/>
      <c r="C301" s="156" t="str">
        <f>IF('1. Prosjekteringsverktøy'!B304=Utelukk!$A$3,"",IF('1. Prosjekteringsverktøy'!$C304="","",'1. Prosjekteringsverktøy'!$C304))</f>
        <v/>
      </c>
      <c r="D301" s="78" t="str">
        <f>IF('1. Prosjekteringsverktøy'!B304=Utelukk!$A$3,"",IF('1. Prosjekteringsverktøy'!$D304="","",'1. Prosjekteringsverktøy'!$D304))</f>
        <v/>
      </c>
      <c r="E301" s="78" t="str">
        <f>IF('1. Prosjekteringsverktøy'!B304=Utelukk!$A$3,"",IF(F301&lt;&gt;"",F301,IF(J301&lt;&gt;0,J301&amp;IF(I301&lt;&gt;0,", ","")&amp;I301&amp;IF(H301&lt;&gt;0,", adr. ","")&amp;H301,I301&amp;IF(H301&lt;&gt;0,", adr. ","")&amp;H301)))</f>
        <v/>
      </c>
      <c r="F301" s="83"/>
      <c r="G301" s="83"/>
      <c r="H301" s="99"/>
      <c r="I301" s="100"/>
      <c r="J301" s="100"/>
      <c r="K301" s="98" t="str">
        <f>IF('1. Prosjekteringsverktøy'!$E303="","",'1. Prosjekteringsverktøy'!$E303)</f>
        <v/>
      </c>
      <c r="L301" s="79" t="str">
        <f>IFERROR(IF('1. Prosjekteringsverktøy'!$K304&lt;&gt;"",'1. Prosjekteringsverktøy'!$K304,'1. Prosjekteringsverktøy'!$J304),"Feil med Vmin")</f>
        <v/>
      </c>
      <c r="M301" s="101" t="str">
        <f>IF(OR($K301="",$O301="",O301="Bruk rektangulært"),"",($K301/(VLOOKUP($O301,'Dim, min og maks'!$A$2:$E$54,2,FALSE))))</f>
        <v/>
      </c>
      <c r="N301" s="101" t="str">
        <f>IF(OR($L301="",$O301=""),"",($L301/(VLOOKUP($O301,'Dim, min og maks'!$A$2:$E$54,2,FALSE))))</f>
        <v/>
      </c>
      <c r="O301" s="102" t="str">
        <f>IF('1. Prosjekteringsverktøy'!$F303="","",'1. Prosjekteringsverktøy'!$F303)</f>
        <v/>
      </c>
      <c r="P301" s="78" t="str">
        <f>IFERROR(IF($Q301&lt;&gt;0,$Q301,IF(OR($J301="",$O301=""),"",IF($J301=Motortype!$A$2,VLOOKUP($O301,Artikler!$B$1:$C$10,2,FALSE),IF($J301=Motortype!$A$3,VLOOKUP($O301,Artikler!$B$11:$C$19,2,FALSE),IF($J301=Motortype!$A$5,VLOOKUP($O301,Artikler!$B$20:$C$28,2,FALSE),IF($J301=Motortype!$A$4,VLOOKUP($O301,Artikler!$B$29:$C$37,2,FALSE),IF($J301=Motortype!$A$9,VLOOKUP($O301,Artikler!$B$38:$C$46,2,FALSE),IF($J301=Motortype!$A$8,VLOOKUP($O301,Artikler!$B$47:$C$55,2,FALSE),IF($J301=Motortype!$A$7,VLOOKUP($O301,Artikler!$B$56:$C$64,2,FALSE),IF($J301=Motortype!$A$6,VLOOKUP($O301,Artikler!$B$65:$C$73,2,FALSE),IF($J301=Motortype!$A$10,VLOOKUP($O301,Artikler!$B$74:$C$82,2,FALSE),IF($J301=Motortype!$A$11,VLOOKUP($O301,Artikler!$B$83:$C$91,2,FALSE),IF($J301=Motortype!$A$14,VLOOKUP($O301,Artikler!$B$92:$C$100,2,FALSE),IF($J301=Motortype!$A$13,VLOOKUP($O301,Artikler!$B$101:$C$109,2,FALSE),IF($J301=Motortype!$A$15,VLOOKUP($O301,Artikler!$B$110:$C$117,2,FALSE),IF($J301=Motortype!$A$12,VLOOKUP($O301,Artikler!$B$118:$C$126,2,FALSE),IF($J301=Motortype!$A$16,VLOOKUP('3. Bestillingsskjema'!$O301,Artikler!$B$127:$D$134,2,FALSE),"Feil motortype"))))))))))))))))),"Overstyr art.nr")</f>
        <v/>
      </c>
      <c r="Q301" s="100"/>
      <c r="R301" s="78" t="str">
        <f>IF('1. Prosjekteringsverktøy'!B304=Utelukk!$A$3,"",IF(AND(K301="",L301=""),"",IF($K301="","Vmin "&amp;ROUND($L301,0)&amp;" m³/h","Vmaks "&amp;ROUND($K301,0)&amp;IF($L301=""," m³/h",", Vmin "&amp;ROUND($L301,0)&amp;" m³/h"))))</f>
        <v/>
      </c>
      <c r="S301" s="78" t="str">
        <f>IF('1. Prosjekteringsverktøy'!B304=Utelukk!$A$3,"",IF(Q301&lt;&gt;"",IF($P301="","","Artikkelnr: "&amp;$P301&amp;"     Spjeld dim "&amp;$O301),IF($P301="","","Artikkelnr: "&amp;$P301&amp;"     Spjeld dim Ø"&amp;$O301)))</f>
        <v/>
      </c>
    </row>
    <row r="302" spans="1:19" ht="15.6" hidden="1" x14ac:dyDescent="0.3">
      <c r="A302" s="87"/>
      <c r="B302" s="93"/>
      <c r="C302" s="156" t="str">
        <f>IF('1. Prosjekteringsverktøy'!B305=Utelukk!$A$3,"",IF('1. Prosjekteringsverktøy'!$C305="","",'1. Prosjekteringsverktøy'!$C305))</f>
        <v/>
      </c>
      <c r="D302" s="78" t="str">
        <f>IF('1. Prosjekteringsverktøy'!B305=Utelukk!$A$3,"",IF('1. Prosjekteringsverktøy'!$D305="","",'1. Prosjekteringsverktøy'!$D305))</f>
        <v/>
      </c>
      <c r="E302" s="78" t="str">
        <f>IF('1. Prosjekteringsverktøy'!B305=Utelukk!$A$3,"",IF(F302&lt;&gt;"",F302,IF(J302&lt;&gt;0,J302&amp;IF(I302&lt;&gt;0,", ","")&amp;I302&amp;IF(H302&lt;&gt;0,", adr. ","")&amp;H302,I302&amp;IF(H302&lt;&gt;0,", adr. ","")&amp;H302)))</f>
        <v/>
      </c>
      <c r="F302" s="83"/>
      <c r="G302" s="83"/>
      <c r="H302" s="99"/>
      <c r="I302" s="100"/>
      <c r="J302" s="100"/>
      <c r="K302" s="98" t="str">
        <f>IF('1. Prosjekteringsverktøy'!$E304="","",'1. Prosjekteringsverktøy'!$E304)</f>
        <v/>
      </c>
      <c r="L302" s="79" t="str">
        <f>IFERROR(IF('1. Prosjekteringsverktøy'!$K305&lt;&gt;"",'1. Prosjekteringsverktøy'!$K305,'1. Prosjekteringsverktøy'!$J305),"Feil med Vmin")</f>
        <v/>
      </c>
      <c r="M302" s="101" t="str">
        <f>IF(OR($K302="",$O302="",O302="Bruk rektangulært"),"",($K302/(VLOOKUP($O302,'Dim, min og maks'!$A$2:$E$54,2,FALSE))))</f>
        <v/>
      </c>
      <c r="N302" s="101" t="str">
        <f>IF(OR($L302="",$O302=""),"",($L302/(VLOOKUP($O302,'Dim, min og maks'!$A$2:$E$54,2,FALSE))))</f>
        <v/>
      </c>
      <c r="O302" s="102" t="str">
        <f>IF('1. Prosjekteringsverktøy'!$F304="","",'1. Prosjekteringsverktøy'!$F304)</f>
        <v/>
      </c>
      <c r="P302" s="78" t="str">
        <f>IFERROR(IF($Q302&lt;&gt;0,$Q302,IF(OR($J302="",$O302=""),"",IF($J302=Motortype!$A$2,VLOOKUP($O302,Artikler!$B$1:$C$10,2,FALSE),IF($J302=Motortype!$A$3,VLOOKUP($O302,Artikler!$B$11:$C$19,2,FALSE),IF($J302=Motortype!$A$5,VLOOKUP($O302,Artikler!$B$20:$C$28,2,FALSE),IF($J302=Motortype!$A$4,VLOOKUP($O302,Artikler!$B$29:$C$37,2,FALSE),IF($J302=Motortype!$A$9,VLOOKUP($O302,Artikler!$B$38:$C$46,2,FALSE),IF($J302=Motortype!$A$8,VLOOKUP($O302,Artikler!$B$47:$C$55,2,FALSE),IF($J302=Motortype!$A$7,VLOOKUP($O302,Artikler!$B$56:$C$64,2,FALSE),IF($J302=Motortype!$A$6,VLOOKUP($O302,Artikler!$B$65:$C$73,2,FALSE),IF($J302=Motortype!$A$10,VLOOKUP($O302,Artikler!$B$74:$C$82,2,FALSE),IF($J302=Motortype!$A$11,VLOOKUP($O302,Artikler!$B$83:$C$91,2,FALSE),IF($J302=Motortype!$A$14,VLOOKUP($O302,Artikler!$B$92:$C$100,2,FALSE),IF($J302=Motortype!$A$13,VLOOKUP($O302,Artikler!$B$101:$C$109,2,FALSE),IF($J302=Motortype!$A$15,VLOOKUP($O302,Artikler!$B$110:$C$117,2,FALSE),IF($J302=Motortype!$A$12,VLOOKUP($O302,Artikler!$B$118:$C$126,2,FALSE),IF($J302=Motortype!$A$16,VLOOKUP('3. Bestillingsskjema'!$O302,Artikler!$B$127:$D$134,2,FALSE),"Feil motortype"))))))))))))))))),"Overstyr art.nr")</f>
        <v/>
      </c>
      <c r="Q302" s="100"/>
      <c r="R302" s="78" t="str">
        <f>IF('1. Prosjekteringsverktøy'!B305=Utelukk!$A$3,"",IF(AND(K302="",L302=""),"",IF($K302="","Vmin "&amp;ROUND($L302,0)&amp;" m³/h","Vmaks "&amp;ROUND($K302,0)&amp;IF($L302=""," m³/h",", Vmin "&amp;ROUND($L302,0)&amp;" m³/h"))))</f>
        <v/>
      </c>
      <c r="S302" s="78" t="str">
        <f>IF('1. Prosjekteringsverktøy'!B305=Utelukk!$A$3,"",IF(Q302&lt;&gt;"",IF($P302="","","Artikkelnr: "&amp;$P302&amp;"     Spjeld dim "&amp;$O302),IF($P302="","","Artikkelnr: "&amp;$P302&amp;"     Spjeld dim Ø"&amp;$O302)))</f>
        <v/>
      </c>
    </row>
    <row r="303" spans="1:19" ht="15.6" hidden="1" x14ac:dyDescent="0.3">
      <c r="A303" s="87"/>
      <c r="B303" s="93"/>
      <c r="C303" s="156" t="str">
        <f>IF('1. Prosjekteringsverktøy'!B306=Utelukk!$A$3,"",IF('1. Prosjekteringsverktøy'!$C306="","",'1. Prosjekteringsverktøy'!$C306))</f>
        <v/>
      </c>
      <c r="D303" s="78" t="str">
        <f>IF('1. Prosjekteringsverktøy'!B306=Utelukk!$A$3,"",IF('1. Prosjekteringsverktøy'!$D306="","",'1. Prosjekteringsverktøy'!$D306))</f>
        <v/>
      </c>
      <c r="E303" s="78" t="str">
        <f>IF('1. Prosjekteringsverktøy'!B306=Utelukk!$A$3,"",IF(F303&lt;&gt;"",F303,IF(J303&lt;&gt;0,J303&amp;IF(I303&lt;&gt;0,", ","")&amp;I303&amp;IF(H303&lt;&gt;0,", adr. ","")&amp;H303,I303&amp;IF(H303&lt;&gt;0,", adr. ","")&amp;H303)))</f>
        <v/>
      </c>
      <c r="F303" s="83"/>
      <c r="G303" s="83"/>
      <c r="H303" s="99"/>
      <c r="I303" s="100"/>
      <c r="J303" s="100"/>
      <c r="K303" s="98" t="str">
        <f>IF('1. Prosjekteringsverktøy'!$E305="","",'1. Prosjekteringsverktøy'!$E305)</f>
        <v/>
      </c>
      <c r="L303" s="79" t="str">
        <f>IFERROR(IF('1. Prosjekteringsverktøy'!$K306&lt;&gt;"",'1. Prosjekteringsverktøy'!$K306,'1. Prosjekteringsverktøy'!$J306),"Feil med Vmin")</f>
        <v/>
      </c>
      <c r="M303" s="101" t="str">
        <f>IF(OR($K303="",$O303="",O303="Bruk rektangulært"),"",($K303/(VLOOKUP($O303,'Dim, min og maks'!$A$2:$E$54,2,FALSE))))</f>
        <v/>
      </c>
      <c r="N303" s="101" t="str">
        <f>IF(OR($L303="",$O303=""),"",($L303/(VLOOKUP($O303,'Dim, min og maks'!$A$2:$E$54,2,FALSE))))</f>
        <v/>
      </c>
      <c r="O303" s="102" t="str">
        <f>IF('1. Prosjekteringsverktøy'!$F305="","",'1. Prosjekteringsverktøy'!$F305)</f>
        <v/>
      </c>
      <c r="P303" s="78" t="str">
        <f>IFERROR(IF($Q303&lt;&gt;0,$Q303,IF(OR($J303="",$O303=""),"",IF($J303=Motortype!$A$2,VLOOKUP($O303,Artikler!$B$1:$C$10,2,FALSE),IF($J303=Motortype!$A$3,VLOOKUP($O303,Artikler!$B$11:$C$19,2,FALSE),IF($J303=Motortype!$A$5,VLOOKUP($O303,Artikler!$B$20:$C$28,2,FALSE),IF($J303=Motortype!$A$4,VLOOKUP($O303,Artikler!$B$29:$C$37,2,FALSE),IF($J303=Motortype!$A$9,VLOOKUP($O303,Artikler!$B$38:$C$46,2,FALSE),IF($J303=Motortype!$A$8,VLOOKUP($O303,Artikler!$B$47:$C$55,2,FALSE),IF($J303=Motortype!$A$7,VLOOKUP($O303,Artikler!$B$56:$C$64,2,FALSE),IF($J303=Motortype!$A$6,VLOOKUP($O303,Artikler!$B$65:$C$73,2,FALSE),IF($J303=Motortype!$A$10,VLOOKUP($O303,Artikler!$B$74:$C$82,2,FALSE),IF($J303=Motortype!$A$11,VLOOKUP($O303,Artikler!$B$83:$C$91,2,FALSE),IF($J303=Motortype!$A$14,VLOOKUP($O303,Artikler!$B$92:$C$100,2,FALSE),IF($J303=Motortype!$A$13,VLOOKUP($O303,Artikler!$B$101:$C$109,2,FALSE),IF($J303=Motortype!$A$15,VLOOKUP($O303,Artikler!$B$110:$C$117,2,FALSE),IF($J303=Motortype!$A$12,VLOOKUP($O303,Artikler!$B$118:$C$126,2,FALSE),IF($J303=Motortype!$A$16,VLOOKUP('3. Bestillingsskjema'!$O303,Artikler!$B$127:$D$134,2,FALSE),"Feil motortype"))))))))))))))))),"Overstyr art.nr")</f>
        <v/>
      </c>
      <c r="Q303" s="100"/>
      <c r="R303" s="78" t="str">
        <f>IF('1. Prosjekteringsverktøy'!B306=Utelukk!$A$3,"",IF(AND(K303="",L303=""),"",IF($K303="","Vmin "&amp;ROUND($L303,0)&amp;" m³/h","Vmaks "&amp;ROUND($K303,0)&amp;IF($L303=""," m³/h",", Vmin "&amp;ROUND($L303,0)&amp;" m³/h"))))</f>
        <v/>
      </c>
      <c r="S303" s="78" t="str">
        <f>IF('1. Prosjekteringsverktøy'!B306=Utelukk!$A$3,"",IF(Q303&lt;&gt;"",IF($P303="","","Artikkelnr: "&amp;$P303&amp;"     Spjeld dim "&amp;$O303),IF($P303="","","Artikkelnr: "&amp;$P303&amp;"     Spjeld dim Ø"&amp;$O303)))</f>
        <v/>
      </c>
    </row>
    <row r="304" spans="1:19" ht="15.6" hidden="1" x14ac:dyDescent="0.3">
      <c r="A304" s="87"/>
      <c r="B304" s="93"/>
      <c r="C304" s="156" t="str">
        <f>IF('1. Prosjekteringsverktøy'!B307=Utelukk!$A$3,"",IF('1. Prosjekteringsverktøy'!$C307="","",'1. Prosjekteringsverktøy'!$C307))</f>
        <v/>
      </c>
      <c r="D304" s="78" t="str">
        <f>IF('1. Prosjekteringsverktøy'!B307=Utelukk!$A$3,"",IF('1. Prosjekteringsverktøy'!$D307="","",'1. Prosjekteringsverktøy'!$D307))</f>
        <v/>
      </c>
      <c r="E304" s="78" t="str">
        <f>IF('1. Prosjekteringsverktøy'!B307=Utelukk!$A$3,"",IF(F304&lt;&gt;"",F304,IF(J304&lt;&gt;0,J304&amp;IF(I304&lt;&gt;0,", ","")&amp;I304&amp;IF(H304&lt;&gt;0,", adr. ","")&amp;H304,I304&amp;IF(H304&lt;&gt;0,", adr. ","")&amp;H304)))</f>
        <v/>
      </c>
      <c r="F304" s="83"/>
      <c r="G304" s="83"/>
      <c r="H304" s="99"/>
      <c r="I304" s="100"/>
      <c r="J304" s="100"/>
      <c r="K304" s="98" t="str">
        <f>IF('1. Prosjekteringsverktøy'!$E306="","",'1. Prosjekteringsverktøy'!$E306)</f>
        <v/>
      </c>
      <c r="L304" s="79" t="str">
        <f>IFERROR(IF('1. Prosjekteringsverktøy'!$K307&lt;&gt;"",'1. Prosjekteringsverktøy'!$K307,'1. Prosjekteringsverktøy'!$J307),"Feil med Vmin")</f>
        <v/>
      </c>
      <c r="M304" s="101" t="str">
        <f>IF(OR($K304="",$O304="",O304="Bruk rektangulært"),"",($K304/(VLOOKUP($O304,'Dim, min og maks'!$A$2:$E$54,2,FALSE))))</f>
        <v/>
      </c>
      <c r="N304" s="101" t="str">
        <f>IF(OR($L304="",$O304=""),"",($L304/(VLOOKUP($O304,'Dim, min og maks'!$A$2:$E$54,2,FALSE))))</f>
        <v/>
      </c>
      <c r="O304" s="102" t="str">
        <f>IF('1. Prosjekteringsverktøy'!$F306="","",'1. Prosjekteringsverktøy'!$F306)</f>
        <v/>
      </c>
      <c r="P304" s="78" t="str">
        <f>IFERROR(IF($Q304&lt;&gt;0,$Q304,IF(OR($J304="",$O304=""),"",IF($J304=Motortype!$A$2,VLOOKUP($O304,Artikler!$B$1:$C$10,2,FALSE),IF($J304=Motortype!$A$3,VLOOKUP($O304,Artikler!$B$11:$C$19,2,FALSE),IF($J304=Motortype!$A$5,VLOOKUP($O304,Artikler!$B$20:$C$28,2,FALSE),IF($J304=Motortype!$A$4,VLOOKUP($O304,Artikler!$B$29:$C$37,2,FALSE),IF($J304=Motortype!$A$9,VLOOKUP($O304,Artikler!$B$38:$C$46,2,FALSE),IF($J304=Motortype!$A$8,VLOOKUP($O304,Artikler!$B$47:$C$55,2,FALSE),IF($J304=Motortype!$A$7,VLOOKUP($O304,Artikler!$B$56:$C$64,2,FALSE),IF($J304=Motortype!$A$6,VLOOKUP($O304,Artikler!$B$65:$C$73,2,FALSE),IF($J304=Motortype!$A$10,VLOOKUP($O304,Artikler!$B$74:$C$82,2,FALSE),IF($J304=Motortype!$A$11,VLOOKUP($O304,Artikler!$B$83:$C$91,2,FALSE),IF($J304=Motortype!$A$14,VLOOKUP($O304,Artikler!$B$92:$C$100,2,FALSE),IF($J304=Motortype!$A$13,VLOOKUP($O304,Artikler!$B$101:$C$109,2,FALSE),IF($J304=Motortype!$A$15,VLOOKUP($O304,Artikler!$B$110:$C$117,2,FALSE),IF($J304=Motortype!$A$12,VLOOKUP($O304,Artikler!$B$118:$C$126,2,FALSE),IF($J304=Motortype!$A$16,VLOOKUP('3. Bestillingsskjema'!$O304,Artikler!$B$127:$D$134,2,FALSE),"Feil motortype"))))))))))))))))),"Overstyr art.nr")</f>
        <v/>
      </c>
      <c r="Q304" s="100"/>
      <c r="R304" s="78" t="str">
        <f>IF('1. Prosjekteringsverktøy'!B307=Utelukk!$A$3,"",IF(AND(K304="",L304=""),"",IF($K304="","Vmin "&amp;ROUND($L304,0)&amp;" m³/h","Vmaks "&amp;ROUND($K304,0)&amp;IF($L304=""," m³/h",", Vmin "&amp;ROUND($L304,0)&amp;" m³/h"))))</f>
        <v/>
      </c>
      <c r="S304" s="78" t="str">
        <f>IF('1. Prosjekteringsverktøy'!B307=Utelukk!$A$3,"",IF(Q304&lt;&gt;"",IF($P304="","","Artikkelnr: "&amp;$P304&amp;"     Spjeld dim "&amp;$O304),IF($P304="","","Artikkelnr: "&amp;$P304&amp;"     Spjeld dim Ø"&amp;$O304)))</f>
        <v/>
      </c>
    </row>
    <row r="305" spans="1:19" ht="15.6" hidden="1" x14ac:dyDescent="0.3">
      <c r="A305" s="87"/>
      <c r="B305" s="93"/>
      <c r="C305" s="156" t="str">
        <f>IF('1. Prosjekteringsverktøy'!B308=Utelukk!$A$3,"",IF('1. Prosjekteringsverktøy'!$C308="","",'1. Prosjekteringsverktøy'!$C308))</f>
        <v/>
      </c>
      <c r="D305" s="78" t="str">
        <f>IF('1. Prosjekteringsverktøy'!B308=Utelukk!$A$3,"",IF('1. Prosjekteringsverktøy'!$D308="","",'1. Prosjekteringsverktøy'!$D308))</f>
        <v/>
      </c>
      <c r="E305" s="78" t="str">
        <f>IF('1. Prosjekteringsverktøy'!B308=Utelukk!$A$3,"",IF(F305&lt;&gt;"",F305,IF(J305&lt;&gt;0,J305&amp;IF(I305&lt;&gt;0,", ","")&amp;I305&amp;IF(H305&lt;&gt;0,", adr. ","")&amp;H305,I305&amp;IF(H305&lt;&gt;0,", adr. ","")&amp;H305)))</f>
        <v/>
      </c>
      <c r="F305" s="83"/>
      <c r="G305" s="83"/>
      <c r="H305" s="99"/>
      <c r="I305" s="100"/>
      <c r="J305" s="100"/>
      <c r="K305" s="98" t="str">
        <f>IF('1. Prosjekteringsverktøy'!$E307="","",'1. Prosjekteringsverktøy'!$E307)</f>
        <v/>
      </c>
      <c r="L305" s="79" t="str">
        <f>IFERROR(IF('1. Prosjekteringsverktøy'!$K308&lt;&gt;"",'1. Prosjekteringsverktøy'!$K308,'1. Prosjekteringsverktøy'!$J308),"Feil med Vmin")</f>
        <v/>
      </c>
      <c r="M305" s="101" t="str">
        <f>IF(OR($K305="",$O305="",O305="Bruk rektangulært"),"",($K305/(VLOOKUP($O305,'Dim, min og maks'!$A$2:$E$54,2,FALSE))))</f>
        <v/>
      </c>
      <c r="N305" s="101" t="str">
        <f>IF(OR($L305="",$O305=""),"",($L305/(VLOOKUP($O305,'Dim, min og maks'!$A$2:$E$54,2,FALSE))))</f>
        <v/>
      </c>
      <c r="O305" s="102" t="str">
        <f>IF('1. Prosjekteringsverktøy'!$F307="","",'1. Prosjekteringsverktøy'!$F307)</f>
        <v/>
      </c>
      <c r="P305" s="78" t="str">
        <f>IFERROR(IF($Q305&lt;&gt;0,$Q305,IF(OR($J305="",$O305=""),"",IF($J305=Motortype!$A$2,VLOOKUP($O305,Artikler!$B$1:$C$10,2,FALSE),IF($J305=Motortype!$A$3,VLOOKUP($O305,Artikler!$B$11:$C$19,2,FALSE),IF($J305=Motortype!$A$5,VLOOKUP($O305,Artikler!$B$20:$C$28,2,FALSE),IF($J305=Motortype!$A$4,VLOOKUP($O305,Artikler!$B$29:$C$37,2,FALSE),IF($J305=Motortype!$A$9,VLOOKUP($O305,Artikler!$B$38:$C$46,2,FALSE),IF($J305=Motortype!$A$8,VLOOKUP($O305,Artikler!$B$47:$C$55,2,FALSE),IF($J305=Motortype!$A$7,VLOOKUP($O305,Artikler!$B$56:$C$64,2,FALSE),IF($J305=Motortype!$A$6,VLOOKUP($O305,Artikler!$B$65:$C$73,2,FALSE),IF($J305=Motortype!$A$10,VLOOKUP($O305,Artikler!$B$74:$C$82,2,FALSE),IF($J305=Motortype!$A$11,VLOOKUP($O305,Artikler!$B$83:$C$91,2,FALSE),IF($J305=Motortype!$A$14,VLOOKUP($O305,Artikler!$B$92:$C$100,2,FALSE),IF($J305=Motortype!$A$13,VLOOKUP($O305,Artikler!$B$101:$C$109,2,FALSE),IF($J305=Motortype!$A$15,VLOOKUP($O305,Artikler!$B$110:$C$117,2,FALSE),IF($J305=Motortype!$A$12,VLOOKUP($O305,Artikler!$B$118:$C$126,2,FALSE),IF($J305=Motortype!$A$16,VLOOKUP('3. Bestillingsskjema'!$O305,Artikler!$B$127:$D$134,2,FALSE),"Feil motortype"))))))))))))))))),"Overstyr art.nr")</f>
        <v/>
      </c>
      <c r="Q305" s="100"/>
      <c r="R305" s="78" t="str">
        <f>IF('1. Prosjekteringsverktøy'!B308=Utelukk!$A$3,"",IF(AND(K305="",L305=""),"",IF($K305="","Vmin "&amp;ROUND($L305,0)&amp;" m³/h","Vmaks "&amp;ROUND($K305,0)&amp;IF($L305=""," m³/h",", Vmin "&amp;ROUND($L305,0)&amp;" m³/h"))))</f>
        <v/>
      </c>
      <c r="S305" s="78" t="str">
        <f>IF('1. Prosjekteringsverktøy'!B308=Utelukk!$A$3,"",IF(Q305&lt;&gt;"",IF($P305="","","Artikkelnr: "&amp;$P305&amp;"     Spjeld dim "&amp;$O305),IF($P305="","","Artikkelnr: "&amp;$P305&amp;"     Spjeld dim Ø"&amp;$O305)))</f>
        <v/>
      </c>
    </row>
    <row r="306" spans="1:19" ht="15.6" hidden="1" x14ac:dyDescent="0.3">
      <c r="A306" s="87"/>
      <c r="B306" s="93"/>
      <c r="C306" s="156" t="str">
        <f>IF('1. Prosjekteringsverktøy'!B309=Utelukk!$A$3,"",IF('1. Prosjekteringsverktøy'!$C309="","",'1. Prosjekteringsverktøy'!$C309))</f>
        <v/>
      </c>
      <c r="D306" s="78" t="str">
        <f>IF('1. Prosjekteringsverktøy'!B309=Utelukk!$A$3,"",IF('1. Prosjekteringsverktøy'!$D309="","",'1. Prosjekteringsverktøy'!$D309))</f>
        <v/>
      </c>
      <c r="E306" s="78" t="str">
        <f>IF('1. Prosjekteringsverktøy'!B309=Utelukk!$A$3,"",IF(F306&lt;&gt;"",F306,IF(J306&lt;&gt;0,J306&amp;IF(I306&lt;&gt;0,", ","")&amp;I306&amp;IF(H306&lt;&gt;0,", adr. ","")&amp;H306,I306&amp;IF(H306&lt;&gt;0,", adr. ","")&amp;H306)))</f>
        <v/>
      </c>
      <c r="F306" s="83"/>
      <c r="G306" s="83"/>
      <c r="H306" s="99"/>
      <c r="I306" s="100"/>
      <c r="J306" s="100"/>
      <c r="K306" s="98" t="str">
        <f>IF('1. Prosjekteringsverktøy'!$E308="","",'1. Prosjekteringsverktøy'!$E308)</f>
        <v/>
      </c>
      <c r="L306" s="79" t="str">
        <f>IFERROR(IF('1. Prosjekteringsverktøy'!$K309&lt;&gt;"",'1. Prosjekteringsverktøy'!$K309,'1. Prosjekteringsverktøy'!$J309),"Feil med Vmin")</f>
        <v/>
      </c>
      <c r="M306" s="101" t="str">
        <f>IF(OR($K306="",$O306="",O306="Bruk rektangulært"),"",($K306/(VLOOKUP($O306,'Dim, min og maks'!$A$2:$E$54,2,FALSE))))</f>
        <v/>
      </c>
      <c r="N306" s="101" t="str">
        <f>IF(OR($L306="",$O306=""),"",($L306/(VLOOKUP($O306,'Dim, min og maks'!$A$2:$E$54,2,FALSE))))</f>
        <v/>
      </c>
      <c r="O306" s="102" t="str">
        <f>IF('1. Prosjekteringsverktøy'!$F308="","",'1. Prosjekteringsverktøy'!$F308)</f>
        <v/>
      </c>
      <c r="P306" s="78" t="str">
        <f>IFERROR(IF($Q306&lt;&gt;0,$Q306,IF(OR($J306="",$O306=""),"",IF($J306=Motortype!$A$2,VLOOKUP($O306,Artikler!$B$1:$C$10,2,FALSE),IF($J306=Motortype!$A$3,VLOOKUP($O306,Artikler!$B$11:$C$19,2,FALSE),IF($J306=Motortype!$A$5,VLOOKUP($O306,Artikler!$B$20:$C$28,2,FALSE),IF($J306=Motortype!$A$4,VLOOKUP($O306,Artikler!$B$29:$C$37,2,FALSE),IF($J306=Motortype!$A$9,VLOOKUP($O306,Artikler!$B$38:$C$46,2,FALSE),IF($J306=Motortype!$A$8,VLOOKUP($O306,Artikler!$B$47:$C$55,2,FALSE),IF($J306=Motortype!$A$7,VLOOKUP($O306,Artikler!$B$56:$C$64,2,FALSE),IF($J306=Motortype!$A$6,VLOOKUP($O306,Artikler!$B$65:$C$73,2,FALSE),IF($J306=Motortype!$A$10,VLOOKUP($O306,Artikler!$B$74:$C$82,2,FALSE),IF($J306=Motortype!$A$11,VLOOKUP($O306,Artikler!$B$83:$C$91,2,FALSE),IF($J306=Motortype!$A$14,VLOOKUP($O306,Artikler!$B$92:$C$100,2,FALSE),IF($J306=Motortype!$A$13,VLOOKUP($O306,Artikler!$B$101:$C$109,2,FALSE),IF($J306=Motortype!$A$15,VLOOKUP($O306,Artikler!$B$110:$C$117,2,FALSE),IF($J306=Motortype!$A$12,VLOOKUP($O306,Artikler!$B$118:$C$126,2,FALSE),IF($J306=Motortype!$A$16,VLOOKUP('3. Bestillingsskjema'!$O306,Artikler!$B$127:$D$134,2,FALSE),"Feil motortype"))))))))))))))))),"Overstyr art.nr")</f>
        <v/>
      </c>
      <c r="Q306" s="100"/>
      <c r="R306" s="78" t="str">
        <f>IF('1. Prosjekteringsverktøy'!B309=Utelukk!$A$3,"",IF(AND(K306="",L306=""),"",IF($K306="","Vmin "&amp;ROUND($L306,0)&amp;" m³/h","Vmaks "&amp;ROUND($K306,0)&amp;IF($L306=""," m³/h",", Vmin "&amp;ROUND($L306,0)&amp;" m³/h"))))</f>
        <v/>
      </c>
      <c r="S306" s="78" t="str">
        <f>IF('1. Prosjekteringsverktøy'!B309=Utelukk!$A$3,"",IF(Q306&lt;&gt;"",IF($P306="","","Artikkelnr: "&amp;$P306&amp;"     Spjeld dim "&amp;$O306),IF($P306="","","Artikkelnr: "&amp;$P306&amp;"     Spjeld dim Ø"&amp;$O306)))</f>
        <v/>
      </c>
    </row>
    <row r="307" spans="1:19" ht="15.6" hidden="1" x14ac:dyDescent="0.3">
      <c r="A307" s="87"/>
      <c r="B307" s="93"/>
      <c r="C307" s="156" t="str">
        <f>IF('1. Prosjekteringsverktøy'!B310=Utelukk!$A$3,"",IF('1. Prosjekteringsverktøy'!$C310="","",'1. Prosjekteringsverktøy'!$C310))</f>
        <v/>
      </c>
      <c r="D307" s="78" t="str">
        <f>IF('1. Prosjekteringsverktøy'!B310=Utelukk!$A$3,"",IF('1. Prosjekteringsverktøy'!$D310="","",'1. Prosjekteringsverktøy'!$D310))</f>
        <v/>
      </c>
      <c r="E307" s="78" t="str">
        <f>IF('1. Prosjekteringsverktøy'!B310=Utelukk!$A$3,"",IF(F307&lt;&gt;"",F307,IF(J307&lt;&gt;0,J307&amp;IF(I307&lt;&gt;0,", ","")&amp;I307&amp;IF(H307&lt;&gt;0,", adr. ","")&amp;H307,I307&amp;IF(H307&lt;&gt;0,", adr. ","")&amp;H307)))</f>
        <v/>
      </c>
      <c r="F307" s="83"/>
      <c r="G307" s="83"/>
      <c r="H307" s="99"/>
      <c r="I307" s="100"/>
      <c r="J307" s="100"/>
      <c r="K307" s="98" t="str">
        <f>IF('1. Prosjekteringsverktøy'!$E309="","",'1. Prosjekteringsverktøy'!$E309)</f>
        <v/>
      </c>
      <c r="L307" s="79" t="str">
        <f>IFERROR(IF('1. Prosjekteringsverktøy'!$K310&lt;&gt;"",'1. Prosjekteringsverktøy'!$K310,'1. Prosjekteringsverktøy'!$J310),"Feil med Vmin")</f>
        <v/>
      </c>
      <c r="M307" s="101" t="str">
        <f>IF(OR($K307="",$O307="",O307="Bruk rektangulært"),"",($K307/(VLOOKUP($O307,'Dim, min og maks'!$A$2:$E$54,2,FALSE))))</f>
        <v/>
      </c>
      <c r="N307" s="101" t="str">
        <f>IF(OR($L307="",$O307=""),"",($L307/(VLOOKUP($O307,'Dim, min og maks'!$A$2:$E$54,2,FALSE))))</f>
        <v/>
      </c>
      <c r="O307" s="102" t="str">
        <f>IF('1. Prosjekteringsverktøy'!$F309="","",'1. Prosjekteringsverktøy'!$F309)</f>
        <v/>
      </c>
      <c r="P307" s="78" t="str">
        <f>IFERROR(IF($Q307&lt;&gt;0,$Q307,IF(OR($J307="",$O307=""),"",IF($J307=Motortype!$A$2,VLOOKUP($O307,Artikler!$B$1:$C$10,2,FALSE),IF($J307=Motortype!$A$3,VLOOKUP($O307,Artikler!$B$11:$C$19,2,FALSE),IF($J307=Motortype!$A$5,VLOOKUP($O307,Artikler!$B$20:$C$28,2,FALSE),IF($J307=Motortype!$A$4,VLOOKUP($O307,Artikler!$B$29:$C$37,2,FALSE),IF($J307=Motortype!$A$9,VLOOKUP($O307,Artikler!$B$38:$C$46,2,FALSE),IF($J307=Motortype!$A$8,VLOOKUP($O307,Artikler!$B$47:$C$55,2,FALSE),IF($J307=Motortype!$A$7,VLOOKUP($O307,Artikler!$B$56:$C$64,2,FALSE),IF($J307=Motortype!$A$6,VLOOKUP($O307,Artikler!$B$65:$C$73,2,FALSE),IF($J307=Motortype!$A$10,VLOOKUP($O307,Artikler!$B$74:$C$82,2,FALSE),IF($J307=Motortype!$A$11,VLOOKUP($O307,Artikler!$B$83:$C$91,2,FALSE),IF($J307=Motortype!$A$14,VLOOKUP($O307,Artikler!$B$92:$C$100,2,FALSE),IF($J307=Motortype!$A$13,VLOOKUP($O307,Artikler!$B$101:$C$109,2,FALSE),IF($J307=Motortype!$A$15,VLOOKUP($O307,Artikler!$B$110:$C$117,2,FALSE),IF($J307=Motortype!$A$12,VLOOKUP($O307,Artikler!$B$118:$C$126,2,FALSE),IF($J307=Motortype!$A$16,VLOOKUP('3. Bestillingsskjema'!$O307,Artikler!$B$127:$D$134,2,FALSE),"Feil motortype"))))))))))))))))),"Overstyr art.nr")</f>
        <v/>
      </c>
      <c r="Q307" s="100"/>
      <c r="R307" s="78" t="str">
        <f>IF('1. Prosjekteringsverktøy'!B310=Utelukk!$A$3,"",IF(AND(K307="",L307=""),"",IF($K307="","Vmin "&amp;ROUND($L307,0)&amp;" m³/h","Vmaks "&amp;ROUND($K307,0)&amp;IF($L307=""," m³/h",", Vmin "&amp;ROUND($L307,0)&amp;" m³/h"))))</f>
        <v/>
      </c>
      <c r="S307" s="78" t="str">
        <f>IF('1. Prosjekteringsverktøy'!B310=Utelukk!$A$3,"",IF(Q307&lt;&gt;"",IF($P307="","","Artikkelnr: "&amp;$P307&amp;"     Spjeld dim "&amp;$O307),IF($P307="","","Artikkelnr: "&amp;$P307&amp;"     Spjeld dim Ø"&amp;$O307)))</f>
        <v/>
      </c>
    </row>
    <row r="308" spans="1:19" ht="15.6" hidden="1" x14ac:dyDescent="0.3">
      <c r="A308" s="87"/>
      <c r="B308" s="93"/>
      <c r="C308" s="156" t="str">
        <f>IF('1. Prosjekteringsverktøy'!B311=Utelukk!$A$3,"",IF('1. Prosjekteringsverktøy'!$C311="","",'1. Prosjekteringsverktøy'!$C311))</f>
        <v/>
      </c>
      <c r="D308" s="78" t="str">
        <f>IF('1. Prosjekteringsverktøy'!B311=Utelukk!$A$3,"",IF('1. Prosjekteringsverktøy'!$D311="","",'1. Prosjekteringsverktøy'!$D311))</f>
        <v/>
      </c>
      <c r="E308" s="78" t="str">
        <f>IF('1. Prosjekteringsverktøy'!B311=Utelukk!$A$3,"",IF(F308&lt;&gt;"",F308,IF(J308&lt;&gt;0,J308&amp;IF(I308&lt;&gt;0,", ","")&amp;I308&amp;IF(H308&lt;&gt;0,", adr. ","")&amp;H308,I308&amp;IF(H308&lt;&gt;0,", adr. ","")&amp;H308)))</f>
        <v/>
      </c>
      <c r="F308" s="83"/>
      <c r="G308" s="83"/>
      <c r="H308" s="99"/>
      <c r="I308" s="100"/>
      <c r="J308" s="100"/>
      <c r="K308" s="98" t="str">
        <f>IF('1. Prosjekteringsverktøy'!$E310="","",'1. Prosjekteringsverktøy'!$E310)</f>
        <v/>
      </c>
      <c r="L308" s="79" t="str">
        <f>IFERROR(IF('1. Prosjekteringsverktøy'!$K311&lt;&gt;"",'1. Prosjekteringsverktøy'!$K311,'1. Prosjekteringsverktøy'!$J311),"Feil med Vmin")</f>
        <v/>
      </c>
      <c r="M308" s="101" t="str">
        <f>IF(OR($K308="",$O308="",O308="Bruk rektangulært"),"",($K308/(VLOOKUP($O308,'Dim, min og maks'!$A$2:$E$54,2,FALSE))))</f>
        <v/>
      </c>
      <c r="N308" s="101" t="str">
        <f>IF(OR($L308="",$O308=""),"",($L308/(VLOOKUP($O308,'Dim, min og maks'!$A$2:$E$54,2,FALSE))))</f>
        <v/>
      </c>
      <c r="O308" s="102" t="str">
        <f>IF('1. Prosjekteringsverktøy'!$F310="","",'1. Prosjekteringsverktøy'!$F310)</f>
        <v/>
      </c>
      <c r="P308" s="78" t="str">
        <f>IFERROR(IF($Q308&lt;&gt;0,$Q308,IF(OR($J308="",$O308=""),"",IF($J308=Motortype!$A$2,VLOOKUP($O308,Artikler!$B$1:$C$10,2,FALSE),IF($J308=Motortype!$A$3,VLOOKUP($O308,Artikler!$B$11:$C$19,2,FALSE),IF($J308=Motortype!$A$5,VLOOKUP($O308,Artikler!$B$20:$C$28,2,FALSE),IF($J308=Motortype!$A$4,VLOOKUP($O308,Artikler!$B$29:$C$37,2,FALSE),IF($J308=Motortype!$A$9,VLOOKUP($O308,Artikler!$B$38:$C$46,2,FALSE),IF($J308=Motortype!$A$8,VLOOKUP($O308,Artikler!$B$47:$C$55,2,FALSE),IF($J308=Motortype!$A$7,VLOOKUP($O308,Artikler!$B$56:$C$64,2,FALSE),IF($J308=Motortype!$A$6,VLOOKUP($O308,Artikler!$B$65:$C$73,2,FALSE),IF($J308=Motortype!$A$10,VLOOKUP($O308,Artikler!$B$74:$C$82,2,FALSE),IF($J308=Motortype!$A$11,VLOOKUP($O308,Artikler!$B$83:$C$91,2,FALSE),IF($J308=Motortype!$A$14,VLOOKUP($O308,Artikler!$B$92:$C$100,2,FALSE),IF($J308=Motortype!$A$13,VLOOKUP($O308,Artikler!$B$101:$C$109,2,FALSE),IF($J308=Motortype!$A$15,VLOOKUP($O308,Artikler!$B$110:$C$117,2,FALSE),IF($J308=Motortype!$A$12,VLOOKUP($O308,Artikler!$B$118:$C$126,2,FALSE),IF($J308=Motortype!$A$16,VLOOKUP('3. Bestillingsskjema'!$O308,Artikler!$B$127:$D$134,2,FALSE),"Feil motortype"))))))))))))))))),"Overstyr art.nr")</f>
        <v/>
      </c>
      <c r="Q308" s="100"/>
      <c r="R308" s="78" t="str">
        <f>IF('1. Prosjekteringsverktøy'!B311=Utelukk!$A$3,"",IF(AND(K308="",L308=""),"",IF($K308="","Vmin "&amp;ROUND($L308,0)&amp;" m³/h","Vmaks "&amp;ROUND($K308,0)&amp;IF($L308=""," m³/h",", Vmin "&amp;ROUND($L308,0)&amp;" m³/h"))))</f>
        <v/>
      </c>
      <c r="S308" s="78" t="str">
        <f>IF('1. Prosjekteringsverktøy'!B311=Utelukk!$A$3,"",IF(Q308&lt;&gt;"",IF($P308="","","Artikkelnr: "&amp;$P308&amp;"     Spjeld dim "&amp;$O308),IF($P308="","","Artikkelnr: "&amp;$P308&amp;"     Spjeld dim Ø"&amp;$O308)))</f>
        <v/>
      </c>
    </row>
    <row r="309" spans="1:19" ht="15.6" hidden="1" x14ac:dyDescent="0.3">
      <c r="A309" s="87"/>
      <c r="B309" s="93"/>
      <c r="C309" s="156" t="str">
        <f>IF('1. Prosjekteringsverktøy'!B312=Utelukk!$A$3,"",IF('1. Prosjekteringsverktøy'!$C312="","",'1. Prosjekteringsverktøy'!$C312))</f>
        <v/>
      </c>
      <c r="D309" s="78" t="str">
        <f>IF('1. Prosjekteringsverktøy'!B312=Utelukk!$A$3,"",IF('1. Prosjekteringsverktøy'!$D312="","",'1. Prosjekteringsverktøy'!$D312))</f>
        <v/>
      </c>
      <c r="E309" s="78" t="str">
        <f>IF('1. Prosjekteringsverktøy'!B312=Utelukk!$A$3,"",IF(F309&lt;&gt;"",F309,IF(J309&lt;&gt;0,J309&amp;IF(I309&lt;&gt;0,", ","")&amp;I309&amp;IF(H309&lt;&gt;0,", adr. ","")&amp;H309,I309&amp;IF(H309&lt;&gt;0,", adr. ","")&amp;H309)))</f>
        <v/>
      </c>
      <c r="F309" s="83"/>
      <c r="G309" s="83"/>
      <c r="H309" s="99"/>
      <c r="I309" s="100"/>
      <c r="J309" s="100"/>
      <c r="K309" s="98" t="str">
        <f>IF('1. Prosjekteringsverktøy'!$E311="","",'1. Prosjekteringsverktøy'!$E311)</f>
        <v/>
      </c>
      <c r="L309" s="79" t="str">
        <f>IFERROR(IF('1. Prosjekteringsverktøy'!$K312&lt;&gt;"",'1. Prosjekteringsverktøy'!$K312,'1. Prosjekteringsverktøy'!$J312),"Feil med Vmin")</f>
        <v/>
      </c>
      <c r="M309" s="101" t="str">
        <f>IF(OR($K309="",$O309="",O309="Bruk rektangulært"),"",($K309/(VLOOKUP($O309,'Dim, min og maks'!$A$2:$E$54,2,FALSE))))</f>
        <v/>
      </c>
      <c r="N309" s="101" t="str">
        <f>IF(OR($L309="",$O309=""),"",($L309/(VLOOKUP($O309,'Dim, min og maks'!$A$2:$E$54,2,FALSE))))</f>
        <v/>
      </c>
      <c r="O309" s="102" t="str">
        <f>IF('1. Prosjekteringsverktøy'!$F311="","",'1. Prosjekteringsverktøy'!$F311)</f>
        <v/>
      </c>
      <c r="P309" s="78" t="str">
        <f>IFERROR(IF($Q309&lt;&gt;0,$Q309,IF(OR($J309="",$O309=""),"",IF($J309=Motortype!$A$2,VLOOKUP($O309,Artikler!$B$1:$C$10,2,FALSE),IF($J309=Motortype!$A$3,VLOOKUP($O309,Artikler!$B$11:$C$19,2,FALSE),IF($J309=Motortype!$A$5,VLOOKUP($O309,Artikler!$B$20:$C$28,2,FALSE),IF($J309=Motortype!$A$4,VLOOKUP($O309,Artikler!$B$29:$C$37,2,FALSE),IF($J309=Motortype!$A$9,VLOOKUP($O309,Artikler!$B$38:$C$46,2,FALSE),IF($J309=Motortype!$A$8,VLOOKUP($O309,Artikler!$B$47:$C$55,2,FALSE),IF($J309=Motortype!$A$7,VLOOKUP($O309,Artikler!$B$56:$C$64,2,FALSE),IF($J309=Motortype!$A$6,VLOOKUP($O309,Artikler!$B$65:$C$73,2,FALSE),IF($J309=Motortype!$A$10,VLOOKUP($O309,Artikler!$B$74:$C$82,2,FALSE),IF($J309=Motortype!$A$11,VLOOKUP($O309,Artikler!$B$83:$C$91,2,FALSE),IF($J309=Motortype!$A$14,VLOOKUP($O309,Artikler!$B$92:$C$100,2,FALSE),IF($J309=Motortype!$A$13,VLOOKUP($O309,Artikler!$B$101:$C$109,2,FALSE),IF($J309=Motortype!$A$15,VLOOKUP($O309,Artikler!$B$110:$C$117,2,FALSE),IF($J309=Motortype!$A$12,VLOOKUP($O309,Artikler!$B$118:$C$126,2,FALSE),IF($J309=Motortype!$A$16,VLOOKUP('3. Bestillingsskjema'!$O309,Artikler!$B$127:$D$134,2,FALSE),"Feil motortype"))))))))))))))))),"Overstyr art.nr")</f>
        <v/>
      </c>
      <c r="Q309" s="100"/>
      <c r="R309" s="78" t="str">
        <f>IF('1. Prosjekteringsverktøy'!B312=Utelukk!$A$3,"",IF(AND(K309="",L309=""),"",IF($K309="","Vmin "&amp;ROUND($L309,0)&amp;" m³/h","Vmaks "&amp;ROUND($K309,0)&amp;IF($L309=""," m³/h",", Vmin "&amp;ROUND($L309,0)&amp;" m³/h"))))</f>
        <v/>
      </c>
      <c r="S309" s="78" t="str">
        <f>IF('1. Prosjekteringsverktøy'!B312=Utelukk!$A$3,"",IF(Q309&lt;&gt;"",IF($P309="","","Artikkelnr: "&amp;$P309&amp;"     Spjeld dim "&amp;$O309),IF($P309="","","Artikkelnr: "&amp;$P309&amp;"     Spjeld dim Ø"&amp;$O309)))</f>
        <v/>
      </c>
    </row>
    <row r="310" spans="1:19" ht="15.6" hidden="1" x14ac:dyDescent="0.3">
      <c r="A310" s="87"/>
      <c r="B310" s="93"/>
      <c r="C310" s="156" t="str">
        <f>IF('1. Prosjekteringsverktøy'!B313=Utelukk!$A$3,"",IF('1. Prosjekteringsverktøy'!$C313="","",'1. Prosjekteringsverktøy'!$C313))</f>
        <v/>
      </c>
      <c r="D310" s="78" t="str">
        <f>IF('1. Prosjekteringsverktøy'!B313=Utelukk!$A$3,"",IF('1. Prosjekteringsverktøy'!$D313="","",'1. Prosjekteringsverktøy'!$D313))</f>
        <v/>
      </c>
      <c r="E310" s="78" t="str">
        <f>IF('1. Prosjekteringsverktøy'!B313=Utelukk!$A$3,"",IF(F310&lt;&gt;"",F310,IF(J310&lt;&gt;0,J310&amp;IF(I310&lt;&gt;0,", ","")&amp;I310&amp;IF(H310&lt;&gt;0,", adr. ","")&amp;H310,I310&amp;IF(H310&lt;&gt;0,", adr. ","")&amp;H310)))</f>
        <v/>
      </c>
      <c r="F310" s="83"/>
      <c r="G310" s="83"/>
      <c r="H310" s="99"/>
      <c r="I310" s="100"/>
      <c r="J310" s="100"/>
      <c r="K310" s="98" t="str">
        <f>IF('1. Prosjekteringsverktøy'!$E312="","",'1. Prosjekteringsverktøy'!$E312)</f>
        <v/>
      </c>
      <c r="L310" s="79" t="str">
        <f>IFERROR(IF('1. Prosjekteringsverktøy'!$K313&lt;&gt;"",'1. Prosjekteringsverktøy'!$K313,'1. Prosjekteringsverktøy'!$J313),"Feil med Vmin")</f>
        <v/>
      </c>
      <c r="M310" s="101" t="str">
        <f>IF(OR($K310="",$O310="",O310="Bruk rektangulært"),"",($K310/(VLOOKUP($O310,'Dim, min og maks'!$A$2:$E$54,2,FALSE))))</f>
        <v/>
      </c>
      <c r="N310" s="101" t="str">
        <f>IF(OR($L310="",$O310=""),"",($L310/(VLOOKUP($O310,'Dim, min og maks'!$A$2:$E$54,2,FALSE))))</f>
        <v/>
      </c>
      <c r="O310" s="102" t="str">
        <f>IF('1. Prosjekteringsverktøy'!$F312="","",'1. Prosjekteringsverktøy'!$F312)</f>
        <v/>
      </c>
      <c r="P310" s="78" t="str">
        <f>IFERROR(IF($Q310&lt;&gt;0,$Q310,IF(OR($J310="",$O310=""),"",IF($J310=Motortype!$A$2,VLOOKUP($O310,Artikler!$B$1:$C$10,2,FALSE),IF($J310=Motortype!$A$3,VLOOKUP($O310,Artikler!$B$11:$C$19,2,FALSE),IF($J310=Motortype!$A$5,VLOOKUP($O310,Artikler!$B$20:$C$28,2,FALSE),IF($J310=Motortype!$A$4,VLOOKUP($O310,Artikler!$B$29:$C$37,2,FALSE),IF($J310=Motortype!$A$9,VLOOKUP($O310,Artikler!$B$38:$C$46,2,FALSE),IF($J310=Motortype!$A$8,VLOOKUP($O310,Artikler!$B$47:$C$55,2,FALSE),IF($J310=Motortype!$A$7,VLOOKUP($O310,Artikler!$B$56:$C$64,2,FALSE),IF($J310=Motortype!$A$6,VLOOKUP($O310,Artikler!$B$65:$C$73,2,FALSE),IF($J310=Motortype!$A$10,VLOOKUP($O310,Artikler!$B$74:$C$82,2,FALSE),IF($J310=Motortype!$A$11,VLOOKUP($O310,Artikler!$B$83:$C$91,2,FALSE),IF($J310=Motortype!$A$14,VLOOKUP($O310,Artikler!$B$92:$C$100,2,FALSE),IF($J310=Motortype!$A$13,VLOOKUP($O310,Artikler!$B$101:$C$109,2,FALSE),IF($J310=Motortype!$A$15,VLOOKUP($O310,Artikler!$B$110:$C$117,2,FALSE),IF($J310=Motortype!$A$12,VLOOKUP($O310,Artikler!$B$118:$C$126,2,FALSE),IF($J310=Motortype!$A$16,VLOOKUP('3. Bestillingsskjema'!$O310,Artikler!$B$127:$D$134,2,FALSE),"Feil motortype"))))))))))))))))),"Overstyr art.nr")</f>
        <v/>
      </c>
      <c r="Q310" s="100"/>
      <c r="R310" s="78" t="str">
        <f>IF('1. Prosjekteringsverktøy'!B313=Utelukk!$A$3,"",IF(AND(K310="",L310=""),"",IF($K310="","Vmin "&amp;ROUND($L310,0)&amp;" m³/h","Vmaks "&amp;ROUND($K310,0)&amp;IF($L310=""," m³/h",", Vmin "&amp;ROUND($L310,0)&amp;" m³/h"))))</f>
        <v/>
      </c>
      <c r="S310" s="78" t="str">
        <f>IF('1. Prosjekteringsverktøy'!B313=Utelukk!$A$3,"",IF(Q310&lt;&gt;"",IF($P310="","","Artikkelnr: "&amp;$P310&amp;"     Spjeld dim "&amp;$O310),IF($P310="","","Artikkelnr: "&amp;$P310&amp;"     Spjeld dim Ø"&amp;$O310)))</f>
        <v/>
      </c>
    </row>
    <row r="311" spans="1:19" ht="15.6" hidden="1" x14ac:dyDescent="0.3">
      <c r="A311" s="87"/>
      <c r="B311" s="93"/>
      <c r="C311" s="156" t="str">
        <f>IF('1. Prosjekteringsverktøy'!B314=Utelukk!$A$3,"",IF('1. Prosjekteringsverktøy'!$C314="","",'1. Prosjekteringsverktøy'!$C314))</f>
        <v/>
      </c>
      <c r="D311" s="78" t="str">
        <f>IF('1. Prosjekteringsverktøy'!B314=Utelukk!$A$3,"",IF('1. Prosjekteringsverktøy'!$D314="","",'1. Prosjekteringsverktøy'!$D314))</f>
        <v/>
      </c>
      <c r="E311" s="78" t="str">
        <f>IF('1. Prosjekteringsverktøy'!B314=Utelukk!$A$3,"",IF(F311&lt;&gt;"",F311,IF(J311&lt;&gt;0,J311&amp;IF(I311&lt;&gt;0,", ","")&amp;I311&amp;IF(H311&lt;&gt;0,", adr. ","")&amp;H311,I311&amp;IF(H311&lt;&gt;0,", adr. ","")&amp;H311)))</f>
        <v/>
      </c>
      <c r="F311" s="83"/>
      <c r="G311" s="83"/>
      <c r="H311" s="99"/>
      <c r="I311" s="100"/>
      <c r="J311" s="100"/>
      <c r="K311" s="98" t="str">
        <f>IF('1. Prosjekteringsverktøy'!$E313="","",'1. Prosjekteringsverktøy'!$E313)</f>
        <v/>
      </c>
      <c r="L311" s="79" t="str">
        <f>IFERROR(IF('1. Prosjekteringsverktøy'!$K314&lt;&gt;"",'1. Prosjekteringsverktøy'!$K314,'1. Prosjekteringsverktøy'!$J314),"Feil med Vmin")</f>
        <v/>
      </c>
      <c r="M311" s="101" t="str">
        <f>IF(OR($K311="",$O311="",O311="Bruk rektangulært"),"",($K311/(VLOOKUP($O311,'Dim, min og maks'!$A$2:$E$54,2,FALSE))))</f>
        <v/>
      </c>
      <c r="N311" s="101" t="str">
        <f>IF(OR($L311="",$O311=""),"",($L311/(VLOOKUP($O311,'Dim, min og maks'!$A$2:$E$54,2,FALSE))))</f>
        <v/>
      </c>
      <c r="O311" s="102" t="str">
        <f>IF('1. Prosjekteringsverktøy'!$F313="","",'1. Prosjekteringsverktøy'!$F313)</f>
        <v/>
      </c>
      <c r="P311" s="78" t="str">
        <f>IFERROR(IF($Q311&lt;&gt;0,$Q311,IF(OR($J311="",$O311=""),"",IF($J311=Motortype!$A$2,VLOOKUP($O311,Artikler!$B$1:$C$10,2,FALSE),IF($J311=Motortype!$A$3,VLOOKUP($O311,Artikler!$B$11:$C$19,2,FALSE),IF($J311=Motortype!$A$5,VLOOKUP($O311,Artikler!$B$20:$C$28,2,FALSE),IF($J311=Motortype!$A$4,VLOOKUP($O311,Artikler!$B$29:$C$37,2,FALSE),IF($J311=Motortype!$A$9,VLOOKUP($O311,Artikler!$B$38:$C$46,2,FALSE),IF($J311=Motortype!$A$8,VLOOKUP($O311,Artikler!$B$47:$C$55,2,FALSE),IF($J311=Motortype!$A$7,VLOOKUP($O311,Artikler!$B$56:$C$64,2,FALSE),IF($J311=Motortype!$A$6,VLOOKUP($O311,Artikler!$B$65:$C$73,2,FALSE),IF($J311=Motortype!$A$10,VLOOKUP($O311,Artikler!$B$74:$C$82,2,FALSE),IF($J311=Motortype!$A$11,VLOOKUP($O311,Artikler!$B$83:$C$91,2,FALSE),IF($J311=Motortype!$A$14,VLOOKUP($O311,Artikler!$B$92:$C$100,2,FALSE),IF($J311=Motortype!$A$13,VLOOKUP($O311,Artikler!$B$101:$C$109,2,FALSE),IF($J311=Motortype!$A$15,VLOOKUP($O311,Artikler!$B$110:$C$117,2,FALSE),IF($J311=Motortype!$A$12,VLOOKUP($O311,Artikler!$B$118:$C$126,2,FALSE),IF($J311=Motortype!$A$16,VLOOKUP('3. Bestillingsskjema'!$O311,Artikler!$B$127:$D$134,2,FALSE),"Feil motortype"))))))))))))))))),"Overstyr art.nr")</f>
        <v/>
      </c>
      <c r="Q311" s="100"/>
      <c r="R311" s="78" t="str">
        <f>IF('1. Prosjekteringsverktøy'!B314=Utelukk!$A$3,"",IF(AND(K311="",L311=""),"",IF($K311="","Vmin "&amp;ROUND($L311,0)&amp;" m³/h","Vmaks "&amp;ROUND($K311,0)&amp;IF($L311=""," m³/h",", Vmin "&amp;ROUND($L311,0)&amp;" m³/h"))))</f>
        <v/>
      </c>
      <c r="S311" s="78" t="str">
        <f>IF('1. Prosjekteringsverktøy'!B314=Utelukk!$A$3,"",IF(Q311&lt;&gt;"",IF($P311="","","Artikkelnr: "&amp;$P311&amp;"     Spjeld dim "&amp;$O311),IF($P311="","","Artikkelnr: "&amp;$P311&amp;"     Spjeld dim Ø"&amp;$O311)))</f>
        <v/>
      </c>
    </row>
    <row r="312" spans="1:19" ht="15.6" hidden="1" x14ac:dyDescent="0.3">
      <c r="A312" s="87"/>
      <c r="B312" s="93"/>
      <c r="C312" s="156" t="str">
        <f>IF('1. Prosjekteringsverktøy'!B315=Utelukk!$A$3,"",IF('1. Prosjekteringsverktøy'!$C315="","",'1. Prosjekteringsverktøy'!$C315))</f>
        <v/>
      </c>
      <c r="D312" s="78" t="str">
        <f>IF('1. Prosjekteringsverktøy'!B315=Utelukk!$A$3,"",IF('1. Prosjekteringsverktøy'!$D315="","",'1. Prosjekteringsverktøy'!$D315))</f>
        <v/>
      </c>
      <c r="E312" s="78" t="str">
        <f>IF('1. Prosjekteringsverktøy'!B315=Utelukk!$A$3,"",IF(F312&lt;&gt;"",F312,IF(J312&lt;&gt;0,J312&amp;IF(I312&lt;&gt;0,", ","")&amp;I312&amp;IF(H312&lt;&gt;0,", adr. ","")&amp;H312,I312&amp;IF(H312&lt;&gt;0,", adr. ","")&amp;H312)))</f>
        <v/>
      </c>
      <c r="F312" s="83"/>
      <c r="G312" s="83"/>
      <c r="H312" s="99"/>
      <c r="I312" s="100"/>
      <c r="J312" s="100"/>
      <c r="K312" s="98" t="str">
        <f>IF('1. Prosjekteringsverktøy'!$E314="","",'1. Prosjekteringsverktøy'!$E314)</f>
        <v/>
      </c>
      <c r="L312" s="79" t="str">
        <f>IFERROR(IF('1. Prosjekteringsverktøy'!$K315&lt;&gt;"",'1. Prosjekteringsverktøy'!$K315,'1. Prosjekteringsverktøy'!$J315),"Feil med Vmin")</f>
        <v/>
      </c>
      <c r="M312" s="101" t="str">
        <f>IF(OR($K312="",$O312="",O312="Bruk rektangulært"),"",($K312/(VLOOKUP($O312,'Dim, min og maks'!$A$2:$E$54,2,FALSE))))</f>
        <v/>
      </c>
      <c r="N312" s="101" t="str">
        <f>IF(OR($L312="",$O312=""),"",($L312/(VLOOKUP($O312,'Dim, min og maks'!$A$2:$E$54,2,FALSE))))</f>
        <v/>
      </c>
      <c r="O312" s="102" t="str">
        <f>IF('1. Prosjekteringsverktøy'!$F314="","",'1. Prosjekteringsverktøy'!$F314)</f>
        <v/>
      </c>
      <c r="P312" s="78" t="str">
        <f>IFERROR(IF($Q312&lt;&gt;0,$Q312,IF(OR($J312="",$O312=""),"",IF($J312=Motortype!$A$2,VLOOKUP($O312,Artikler!$B$1:$C$10,2,FALSE),IF($J312=Motortype!$A$3,VLOOKUP($O312,Artikler!$B$11:$C$19,2,FALSE),IF($J312=Motortype!$A$5,VLOOKUP($O312,Artikler!$B$20:$C$28,2,FALSE),IF($J312=Motortype!$A$4,VLOOKUP($O312,Artikler!$B$29:$C$37,2,FALSE),IF($J312=Motortype!$A$9,VLOOKUP($O312,Artikler!$B$38:$C$46,2,FALSE),IF($J312=Motortype!$A$8,VLOOKUP($O312,Artikler!$B$47:$C$55,2,FALSE),IF($J312=Motortype!$A$7,VLOOKUP($O312,Artikler!$B$56:$C$64,2,FALSE),IF($J312=Motortype!$A$6,VLOOKUP($O312,Artikler!$B$65:$C$73,2,FALSE),IF($J312=Motortype!$A$10,VLOOKUP($O312,Artikler!$B$74:$C$82,2,FALSE),IF($J312=Motortype!$A$11,VLOOKUP($O312,Artikler!$B$83:$C$91,2,FALSE),IF($J312=Motortype!$A$14,VLOOKUP($O312,Artikler!$B$92:$C$100,2,FALSE),IF($J312=Motortype!$A$13,VLOOKUP($O312,Artikler!$B$101:$C$109,2,FALSE),IF($J312=Motortype!$A$15,VLOOKUP($O312,Artikler!$B$110:$C$117,2,FALSE),IF($J312=Motortype!$A$12,VLOOKUP($O312,Artikler!$B$118:$C$126,2,FALSE),IF($J312=Motortype!$A$16,VLOOKUP('3. Bestillingsskjema'!$O312,Artikler!$B$127:$D$134,2,FALSE),"Feil motortype"))))))))))))))))),"Overstyr art.nr")</f>
        <v/>
      </c>
      <c r="Q312" s="100"/>
      <c r="R312" s="78" t="str">
        <f>IF('1. Prosjekteringsverktøy'!B315=Utelukk!$A$3,"",IF(AND(K312="",L312=""),"",IF($K312="","Vmin "&amp;ROUND($L312,0)&amp;" m³/h","Vmaks "&amp;ROUND($K312,0)&amp;IF($L312=""," m³/h",", Vmin "&amp;ROUND($L312,0)&amp;" m³/h"))))</f>
        <v/>
      </c>
      <c r="S312" s="78" t="str">
        <f>IF('1. Prosjekteringsverktøy'!B315=Utelukk!$A$3,"",IF(Q312&lt;&gt;"",IF($P312="","","Artikkelnr: "&amp;$P312&amp;"     Spjeld dim "&amp;$O312),IF($P312="","","Artikkelnr: "&amp;$P312&amp;"     Spjeld dim Ø"&amp;$O312)))</f>
        <v/>
      </c>
    </row>
    <row r="313" spans="1:19" ht="15.6" hidden="1" x14ac:dyDescent="0.3">
      <c r="A313" s="87"/>
      <c r="B313" s="93"/>
      <c r="C313" s="156" t="str">
        <f>IF('1. Prosjekteringsverktøy'!B316=Utelukk!$A$3,"",IF('1. Prosjekteringsverktøy'!$C316="","",'1. Prosjekteringsverktøy'!$C316))</f>
        <v/>
      </c>
      <c r="D313" s="78" t="str">
        <f>IF('1. Prosjekteringsverktøy'!B316=Utelukk!$A$3,"",IF('1. Prosjekteringsverktøy'!$D316="","",'1. Prosjekteringsverktøy'!$D316))</f>
        <v/>
      </c>
      <c r="E313" s="78" t="str">
        <f>IF('1. Prosjekteringsverktøy'!B316=Utelukk!$A$3,"",IF(F313&lt;&gt;"",F313,IF(J313&lt;&gt;0,J313&amp;IF(I313&lt;&gt;0,", ","")&amp;I313&amp;IF(H313&lt;&gt;0,", adr. ","")&amp;H313,I313&amp;IF(H313&lt;&gt;0,", adr. ","")&amp;H313)))</f>
        <v/>
      </c>
      <c r="F313" s="83"/>
      <c r="G313" s="83"/>
      <c r="H313" s="99"/>
      <c r="I313" s="100"/>
      <c r="J313" s="100"/>
      <c r="K313" s="98" t="str">
        <f>IF('1. Prosjekteringsverktøy'!$E315="","",'1. Prosjekteringsverktøy'!$E315)</f>
        <v/>
      </c>
      <c r="L313" s="79" t="str">
        <f>IFERROR(IF('1. Prosjekteringsverktøy'!$K316&lt;&gt;"",'1. Prosjekteringsverktøy'!$K316,'1. Prosjekteringsverktøy'!$J316),"Feil med Vmin")</f>
        <v/>
      </c>
      <c r="M313" s="101" t="str">
        <f>IF(OR($K313="",$O313="",O313="Bruk rektangulært"),"",($K313/(VLOOKUP($O313,'Dim, min og maks'!$A$2:$E$54,2,FALSE))))</f>
        <v/>
      </c>
      <c r="N313" s="101" t="str">
        <f>IF(OR($L313="",$O313=""),"",($L313/(VLOOKUP($O313,'Dim, min og maks'!$A$2:$E$54,2,FALSE))))</f>
        <v/>
      </c>
      <c r="O313" s="102" t="str">
        <f>IF('1. Prosjekteringsverktøy'!$F315="","",'1. Prosjekteringsverktøy'!$F315)</f>
        <v/>
      </c>
      <c r="P313" s="78" t="str">
        <f>IFERROR(IF($Q313&lt;&gt;0,$Q313,IF(OR($J313="",$O313=""),"",IF($J313=Motortype!$A$2,VLOOKUP($O313,Artikler!$B$1:$C$10,2,FALSE),IF($J313=Motortype!$A$3,VLOOKUP($O313,Artikler!$B$11:$C$19,2,FALSE),IF($J313=Motortype!$A$5,VLOOKUP($O313,Artikler!$B$20:$C$28,2,FALSE),IF($J313=Motortype!$A$4,VLOOKUP($O313,Artikler!$B$29:$C$37,2,FALSE),IF($J313=Motortype!$A$9,VLOOKUP($O313,Artikler!$B$38:$C$46,2,FALSE),IF($J313=Motortype!$A$8,VLOOKUP($O313,Artikler!$B$47:$C$55,2,FALSE),IF($J313=Motortype!$A$7,VLOOKUP($O313,Artikler!$B$56:$C$64,2,FALSE),IF($J313=Motortype!$A$6,VLOOKUP($O313,Artikler!$B$65:$C$73,2,FALSE),IF($J313=Motortype!$A$10,VLOOKUP($O313,Artikler!$B$74:$C$82,2,FALSE),IF($J313=Motortype!$A$11,VLOOKUP($O313,Artikler!$B$83:$C$91,2,FALSE),IF($J313=Motortype!$A$14,VLOOKUP($O313,Artikler!$B$92:$C$100,2,FALSE),IF($J313=Motortype!$A$13,VLOOKUP($O313,Artikler!$B$101:$C$109,2,FALSE),IF($J313=Motortype!$A$15,VLOOKUP($O313,Artikler!$B$110:$C$117,2,FALSE),IF($J313=Motortype!$A$12,VLOOKUP($O313,Artikler!$B$118:$C$126,2,FALSE),IF($J313=Motortype!$A$16,VLOOKUP('3. Bestillingsskjema'!$O313,Artikler!$B$127:$D$134,2,FALSE),"Feil motortype"))))))))))))))))),"Overstyr art.nr")</f>
        <v/>
      </c>
      <c r="Q313" s="100"/>
      <c r="R313" s="78" t="str">
        <f>IF('1. Prosjekteringsverktøy'!B316=Utelukk!$A$3,"",IF(AND(K313="",L313=""),"",IF($K313="","Vmin "&amp;ROUND($L313,0)&amp;" m³/h","Vmaks "&amp;ROUND($K313,0)&amp;IF($L313=""," m³/h",", Vmin "&amp;ROUND($L313,0)&amp;" m³/h"))))</f>
        <v/>
      </c>
      <c r="S313" s="78" t="str">
        <f>IF('1. Prosjekteringsverktøy'!B316=Utelukk!$A$3,"",IF(Q313&lt;&gt;"",IF($P313="","","Artikkelnr: "&amp;$P313&amp;"     Spjeld dim "&amp;$O313),IF($P313="","","Artikkelnr: "&amp;$P313&amp;"     Spjeld dim Ø"&amp;$O313)))</f>
        <v/>
      </c>
    </row>
    <row r="314" spans="1:19" ht="15.6" hidden="1" x14ac:dyDescent="0.3">
      <c r="A314" s="87"/>
      <c r="B314" s="93"/>
      <c r="C314" s="156" t="str">
        <f>IF('1. Prosjekteringsverktøy'!B317=Utelukk!$A$3,"",IF('1. Prosjekteringsverktøy'!$C317="","",'1. Prosjekteringsverktøy'!$C317))</f>
        <v/>
      </c>
      <c r="D314" s="78" t="str">
        <f>IF('1. Prosjekteringsverktøy'!B317=Utelukk!$A$3,"",IF('1. Prosjekteringsverktøy'!$D317="","",'1. Prosjekteringsverktøy'!$D317))</f>
        <v/>
      </c>
      <c r="E314" s="78" t="str">
        <f>IF('1. Prosjekteringsverktøy'!B317=Utelukk!$A$3,"",IF(F314&lt;&gt;"",F314,IF(J314&lt;&gt;0,J314&amp;IF(I314&lt;&gt;0,", ","")&amp;I314&amp;IF(H314&lt;&gt;0,", adr. ","")&amp;H314,I314&amp;IF(H314&lt;&gt;0,", adr. ","")&amp;H314)))</f>
        <v/>
      </c>
      <c r="F314" s="83"/>
      <c r="G314" s="83"/>
      <c r="H314" s="99"/>
      <c r="I314" s="100"/>
      <c r="J314" s="100"/>
      <c r="K314" s="98" t="str">
        <f>IF('1. Prosjekteringsverktøy'!$E316="","",'1. Prosjekteringsverktøy'!$E316)</f>
        <v/>
      </c>
      <c r="L314" s="79" t="str">
        <f>IFERROR(IF('1. Prosjekteringsverktøy'!$K317&lt;&gt;"",'1. Prosjekteringsverktøy'!$K317,'1. Prosjekteringsverktøy'!$J317),"Feil med Vmin")</f>
        <v/>
      </c>
      <c r="M314" s="101" t="str">
        <f>IF(OR($K314="",$O314="",O314="Bruk rektangulært"),"",($K314/(VLOOKUP($O314,'Dim, min og maks'!$A$2:$E$54,2,FALSE))))</f>
        <v/>
      </c>
      <c r="N314" s="101" t="str">
        <f>IF(OR($L314="",$O314=""),"",($L314/(VLOOKUP($O314,'Dim, min og maks'!$A$2:$E$54,2,FALSE))))</f>
        <v/>
      </c>
      <c r="O314" s="102" t="str">
        <f>IF('1. Prosjekteringsverktøy'!$F316="","",'1. Prosjekteringsverktøy'!$F316)</f>
        <v/>
      </c>
      <c r="P314" s="78" t="str">
        <f>IFERROR(IF($Q314&lt;&gt;0,$Q314,IF(OR($J314="",$O314=""),"",IF($J314=Motortype!$A$2,VLOOKUP($O314,Artikler!$B$1:$C$10,2,FALSE),IF($J314=Motortype!$A$3,VLOOKUP($O314,Artikler!$B$11:$C$19,2,FALSE),IF($J314=Motortype!$A$5,VLOOKUP($O314,Artikler!$B$20:$C$28,2,FALSE),IF($J314=Motortype!$A$4,VLOOKUP($O314,Artikler!$B$29:$C$37,2,FALSE),IF($J314=Motortype!$A$9,VLOOKUP($O314,Artikler!$B$38:$C$46,2,FALSE),IF($J314=Motortype!$A$8,VLOOKUP($O314,Artikler!$B$47:$C$55,2,FALSE),IF($J314=Motortype!$A$7,VLOOKUP($O314,Artikler!$B$56:$C$64,2,FALSE),IF($J314=Motortype!$A$6,VLOOKUP($O314,Artikler!$B$65:$C$73,2,FALSE),IF($J314=Motortype!$A$10,VLOOKUP($O314,Artikler!$B$74:$C$82,2,FALSE),IF($J314=Motortype!$A$11,VLOOKUP($O314,Artikler!$B$83:$C$91,2,FALSE),IF($J314=Motortype!$A$14,VLOOKUP($O314,Artikler!$B$92:$C$100,2,FALSE),IF($J314=Motortype!$A$13,VLOOKUP($O314,Artikler!$B$101:$C$109,2,FALSE),IF($J314=Motortype!$A$15,VLOOKUP($O314,Artikler!$B$110:$C$117,2,FALSE),IF($J314=Motortype!$A$12,VLOOKUP($O314,Artikler!$B$118:$C$126,2,FALSE),IF($J314=Motortype!$A$16,VLOOKUP('3. Bestillingsskjema'!$O314,Artikler!$B$127:$D$134,2,FALSE),"Feil motortype"))))))))))))))))),"Overstyr art.nr")</f>
        <v/>
      </c>
      <c r="Q314" s="100"/>
      <c r="R314" s="78" t="str">
        <f>IF('1. Prosjekteringsverktøy'!B317=Utelukk!$A$3,"",IF(AND(K314="",L314=""),"",IF($K314="","Vmin "&amp;ROUND($L314,0)&amp;" m³/h","Vmaks "&amp;ROUND($K314,0)&amp;IF($L314=""," m³/h",", Vmin "&amp;ROUND($L314,0)&amp;" m³/h"))))</f>
        <v/>
      </c>
      <c r="S314" s="78" t="str">
        <f>IF('1. Prosjekteringsverktøy'!B317=Utelukk!$A$3,"",IF(Q314&lt;&gt;"",IF($P314="","","Artikkelnr: "&amp;$P314&amp;"     Spjeld dim "&amp;$O314),IF($P314="","","Artikkelnr: "&amp;$P314&amp;"     Spjeld dim Ø"&amp;$O314)))</f>
        <v/>
      </c>
    </row>
    <row r="315" spans="1:19" ht="15.6" hidden="1" x14ac:dyDescent="0.3">
      <c r="A315" s="87"/>
      <c r="B315" s="93"/>
      <c r="C315" s="156" t="str">
        <f>IF('1. Prosjekteringsverktøy'!B318=Utelukk!$A$3,"",IF('1. Prosjekteringsverktøy'!$C318="","",'1. Prosjekteringsverktøy'!$C318))</f>
        <v/>
      </c>
      <c r="D315" s="78" t="str">
        <f>IF('1. Prosjekteringsverktøy'!B318=Utelukk!$A$3,"",IF('1. Prosjekteringsverktøy'!$D318="","",'1. Prosjekteringsverktøy'!$D318))</f>
        <v/>
      </c>
      <c r="E315" s="78" t="str">
        <f>IF('1. Prosjekteringsverktøy'!B318=Utelukk!$A$3,"",IF(F315&lt;&gt;"",F315,IF(J315&lt;&gt;0,J315&amp;IF(I315&lt;&gt;0,", ","")&amp;I315&amp;IF(H315&lt;&gt;0,", adr. ","")&amp;H315,I315&amp;IF(H315&lt;&gt;0,", adr. ","")&amp;H315)))</f>
        <v/>
      </c>
      <c r="F315" s="83"/>
      <c r="G315" s="83"/>
      <c r="H315" s="99"/>
      <c r="I315" s="100"/>
      <c r="J315" s="100"/>
      <c r="K315" s="98" t="str">
        <f>IF('1. Prosjekteringsverktøy'!$E317="","",'1. Prosjekteringsverktøy'!$E317)</f>
        <v/>
      </c>
      <c r="L315" s="79" t="str">
        <f>IFERROR(IF('1. Prosjekteringsverktøy'!$K318&lt;&gt;"",'1. Prosjekteringsverktøy'!$K318,'1. Prosjekteringsverktøy'!$J318),"Feil med Vmin")</f>
        <v/>
      </c>
      <c r="M315" s="101" t="str">
        <f>IF(OR($K315="",$O315="",O315="Bruk rektangulært"),"",($K315/(VLOOKUP($O315,'Dim, min og maks'!$A$2:$E$54,2,FALSE))))</f>
        <v/>
      </c>
      <c r="N315" s="101" t="str">
        <f>IF(OR($L315="",$O315=""),"",($L315/(VLOOKUP($O315,'Dim, min og maks'!$A$2:$E$54,2,FALSE))))</f>
        <v/>
      </c>
      <c r="O315" s="102" t="str">
        <f>IF('1. Prosjekteringsverktøy'!$F317="","",'1. Prosjekteringsverktøy'!$F317)</f>
        <v/>
      </c>
      <c r="P315" s="78" t="str">
        <f>IFERROR(IF($Q315&lt;&gt;0,$Q315,IF(OR($J315="",$O315=""),"",IF($J315=Motortype!$A$2,VLOOKUP($O315,Artikler!$B$1:$C$10,2,FALSE),IF($J315=Motortype!$A$3,VLOOKUP($O315,Artikler!$B$11:$C$19,2,FALSE),IF($J315=Motortype!$A$5,VLOOKUP($O315,Artikler!$B$20:$C$28,2,FALSE),IF($J315=Motortype!$A$4,VLOOKUP($O315,Artikler!$B$29:$C$37,2,FALSE),IF($J315=Motortype!$A$9,VLOOKUP($O315,Artikler!$B$38:$C$46,2,FALSE),IF($J315=Motortype!$A$8,VLOOKUP($O315,Artikler!$B$47:$C$55,2,FALSE),IF($J315=Motortype!$A$7,VLOOKUP($O315,Artikler!$B$56:$C$64,2,FALSE),IF($J315=Motortype!$A$6,VLOOKUP($O315,Artikler!$B$65:$C$73,2,FALSE),IF($J315=Motortype!$A$10,VLOOKUP($O315,Artikler!$B$74:$C$82,2,FALSE),IF($J315=Motortype!$A$11,VLOOKUP($O315,Artikler!$B$83:$C$91,2,FALSE),IF($J315=Motortype!$A$14,VLOOKUP($O315,Artikler!$B$92:$C$100,2,FALSE),IF($J315=Motortype!$A$13,VLOOKUP($O315,Artikler!$B$101:$C$109,2,FALSE),IF($J315=Motortype!$A$15,VLOOKUP($O315,Artikler!$B$110:$C$117,2,FALSE),IF($J315=Motortype!$A$12,VLOOKUP($O315,Artikler!$B$118:$C$126,2,FALSE),IF($J315=Motortype!$A$16,VLOOKUP('3. Bestillingsskjema'!$O315,Artikler!$B$127:$D$134,2,FALSE),"Feil motortype"))))))))))))))))),"Overstyr art.nr")</f>
        <v/>
      </c>
      <c r="Q315" s="100"/>
      <c r="R315" s="78" t="str">
        <f>IF('1. Prosjekteringsverktøy'!B318=Utelukk!$A$3,"",IF(AND(K315="",L315=""),"",IF($K315="","Vmin "&amp;ROUND($L315,0)&amp;" m³/h","Vmaks "&amp;ROUND($K315,0)&amp;IF($L315=""," m³/h",", Vmin "&amp;ROUND($L315,0)&amp;" m³/h"))))</f>
        <v/>
      </c>
      <c r="S315" s="78" t="str">
        <f>IF('1. Prosjekteringsverktøy'!B318=Utelukk!$A$3,"",IF(Q315&lt;&gt;"",IF($P315="","","Artikkelnr: "&amp;$P315&amp;"     Spjeld dim "&amp;$O315),IF($P315="","","Artikkelnr: "&amp;$P315&amp;"     Spjeld dim Ø"&amp;$O315)))</f>
        <v/>
      </c>
    </row>
    <row r="316" spans="1:19" ht="15.6" hidden="1" x14ac:dyDescent="0.3">
      <c r="A316" s="87"/>
      <c r="B316" s="93"/>
      <c r="C316" s="156" t="str">
        <f>IF('1. Prosjekteringsverktøy'!B319=Utelukk!$A$3,"",IF('1. Prosjekteringsverktøy'!$C319="","",'1. Prosjekteringsverktøy'!$C319))</f>
        <v/>
      </c>
      <c r="D316" s="78" t="str">
        <f>IF('1. Prosjekteringsverktøy'!B319=Utelukk!$A$3,"",IF('1. Prosjekteringsverktøy'!$D319="","",'1. Prosjekteringsverktøy'!$D319))</f>
        <v/>
      </c>
      <c r="E316" s="78" t="str">
        <f>IF('1. Prosjekteringsverktøy'!B319=Utelukk!$A$3,"",IF(F316&lt;&gt;"",F316,IF(J316&lt;&gt;0,J316&amp;IF(I316&lt;&gt;0,", ","")&amp;I316&amp;IF(H316&lt;&gt;0,", adr. ","")&amp;H316,I316&amp;IF(H316&lt;&gt;0,", adr. ","")&amp;H316)))</f>
        <v/>
      </c>
      <c r="F316" s="83"/>
      <c r="G316" s="83"/>
      <c r="H316" s="99"/>
      <c r="I316" s="100"/>
      <c r="J316" s="100"/>
      <c r="K316" s="98" t="str">
        <f>IF('1. Prosjekteringsverktøy'!$E318="","",'1. Prosjekteringsverktøy'!$E318)</f>
        <v/>
      </c>
      <c r="L316" s="79" t="str">
        <f>IFERROR(IF('1. Prosjekteringsverktøy'!$K319&lt;&gt;"",'1. Prosjekteringsverktøy'!$K319,'1. Prosjekteringsverktøy'!$J319),"Feil med Vmin")</f>
        <v/>
      </c>
      <c r="M316" s="101" t="str">
        <f>IF(OR($K316="",$O316="",O316="Bruk rektangulært"),"",($K316/(VLOOKUP($O316,'Dim, min og maks'!$A$2:$E$54,2,FALSE))))</f>
        <v/>
      </c>
      <c r="N316" s="101" t="str">
        <f>IF(OR($L316="",$O316=""),"",($L316/(VLOOKUP($O316,'Dim, min og maks'!$A$2:$E$54,2,FALSE))))</f>
        <v/>
      </c>
      <c r="O316" s="102" t="str">
        <f>IF('1. Prosjekteringsverktøy'!$F318="","",'1. Prosjekteringsverktøy'!$F318)</f>
        <v/>
      </c>
      <c r="P316" s="78" t="str">
        <f>IFERROR(IF($Q316&lt;&gt;0,$Q316,IF(OR($J316="",$O316=""),"",IF($J316=Motortype!$A$2,VLOOKUP($O316,Artikler!$B$1:$C$10,2,FALSE),IF($J316=Motortype!$A$3,VLOOKUP($O316,Artikler!$B$11:$C$19,2,FALSE),IF($J316=Motortype!$A$5,VLOOKUP($O316,Artikler!$B$20:$C$28,2,FALSE),IF($J316=Motortype!$A$4,VLOOKUP($O316,Artikler!$B$29:$C$37,2,FALSE),IF($J316=Motortype!$A$9,VLOOKUP($O316,Artikler!$B$38:$C$46,2,FALSE),IF($J316=Motortype!$A$8,VLOOKUP($O316,Artikler!$B$47:$C$55,2,FALSE),IF($J316=Motortype!$A$7,VLOOKUP($O316,Artikler!$B$56:$C$64,2,FALSE),IF($J316=Motortype!$A$6,VLOOKUP($O316,Artikler!$B$65:$C$73,2,FALSE),IF($J316=Motortype!$A$10,VLOOKUP($O316,Artikler!$B$74:$C$82,2,FALSE),IF($J316=Motortype!$A$11,VLOOKUP($O316,Artikler!$B$83:$C$91,2,FALSE),IF($J316=Motortype!$A$14,VLOOKUP($O316,Artikler!$B$92:$C$100,2,FALSE),IF($J316=Motortype!$A$13,VLOOKUP($O316,Artikler!$B$101:$C$109,2,FALSE),IF($J316=Motortype!$A$15,VLOOKUP($O316,Artikler!$B$110:$C$117,2,FALSE),IF($J316=Motortype!$A$12,VLOOKUP($O316,Artikler!$B$118:$C$126,2,FALSE),IF($J316=Motortype!$A$16,VLOOKUP('3. Bestillingsskjema'!$O316,Artikler!$B$127:$D$134,2,FALSE),"Feil motortype"))))))))))))))))),"Overstyr art.nr")</f>
        <v/>
      </c>
      <c r="Q316" s="100"/>
      <c r="R316" s="78" t="str">
        <f>IF('1. Prosjekteringsverktøy'!B319=Utelukk!$A$3,"",IF(AND(K316="",L316=""),"",IF($K316="","Vmin "&amp;ROUND($L316,0)&amp;" m³/h","Vmaks "&amp;ROUND($K316,0)&amp;IF($L316=""," m³/h",", Vmin "&amp;ROUND($L316,0)&amp;" m³/h"))))</f>
        <v/>
      </c>
      <c r="S316" s="78" t="str">
        <f>IF('1. Prosjekteringsverktøy'!B319=Utelukk!$A$3,"",IF(Q316&lt;&gt;"",IF($P316="","","Artikkelnr: "&amp;$P316&amp;"     Spjeld dim "&amp;$O316),IF($P316="","","Artikkelnr: "&amp;$P316&amp;"     Spjeld dim Ø"&amp;$O316)))</f>
        <v/>
      </c>
    </row>
    <row r="317" spans="1:19" ht="15.6" hidden="1" x14ac:dyDescent="0.3">
      <c r="A317" s="87"/>
      <c r="B317" s="93"/>
      <c r="C317" s="156" t="str">
        <f>IF('1. Prosjekteringsverktøy'!B320=Utelukk!$A$3,"",IF('1. Prosjekteringsverktøy'!$C320="","",'1. Prosjekteringsverktøy'!$C320))</f>
        <v/>
      </c>
      <c r="D317" s="78" t="str">
        <f>IF('1. Prosjekteringsverktøy'!B320=Utelukk!$A$3,"",IF('1. Prosjekteringsverktøy'!$D320="","",'1. Prosjekteringsverktøy'!$D320))</f>
        <v/>
      </c>
      <c r="E317" s="78" t="str">
        <f>IF('1. Prosjekteringsverktøy'!B320=Utelukk!$A$3,"",IF(F317&lt;&gt;"",F317,IF(J317&lt;&gt;0,J317&amp;IF(I317&lt;&gt;0,", ","")&amp;I317&amp;IF(H317&lt;&gt;0,", adr. ","")&amp;H317,I317&amp;IF(H317&lt;&gt;0,", adr. ","")&amp;H317)))</f>
        <v/>
      </c>
      <c r="F317" s="83"/>
      <c r="G317" s="83"/>
      <c r="H317" s="99"/>
      <c r="I317" s="100"/>
      <c r="J317" s="100"/>
      <c r="K317" s="98" t="str">
        <f>IF('1. Prosjekteringsverktøy'!$E319="","",'1. Prosjekteringsverktøy'!$E319)</f>
        <v/>
      </c>
      <c r="L317" s="79" t="str">
        <f>IFERROR(IF('1. Prosjekteringsverktøy'!$K320&lt;&gt;"",'1. Prosjekteringsverktøy'!$K320,'1. Prosjekteringsverktøy'!$J320),"Feil med Vmin")</f>
        <v/>
      </c>
      <c r="M317" s="101" t="str">
        <f>IF(OR($K317="",$O317="",O317="Bruk rektangulært"),"",($K317/(VLOOKUP($O317,'Dim, min og maks'!$A$2:$E$54,2,FALSE))))</f>
        <v/>
      </c>
      <c r="N317" s="101" t="str">
        <f>IF(OR($L317="",$O317=""),"",($L317/(VLOOKUP($O317,'Dim, min og maks'!$A$2:$E$54,2,FALSE))))</f>
        <v/>
      </c>
      <c r="O317" s="102" t="str">
        <f>IF('1. Prosjekteringsverktøy'!$F319="","",'1. Prosjekteringsverktøy'!$F319)</f>
        <v/>
      </c>
      <c r="P317" s="78" t="str">
        <f>IFERROR(IF($Q317&lt;&gt;0,$Q317,IF(OR($J317="",$O317=""),"",IF($J317=Motortype!$A$2,VLOOKUP($O317,Artikler!$B$1:$C$10,2,FALSE),IF($J317=Motortype!$A$3,VLOOKUP($O317,Artikler!$B$11:$C$19,2,FALSE),IF($J317=Motortype!$A$5,VLOOKUP($O317,Artikler!$B$20:$C$28,2,FALSE),IF($J317=Motortype!$A$4,VLOOKUP($O317,Artikler!$B$29:$C$37,2,FALSE),IF($J317=Motortype!$A$9,VLOOKUP($O317,Artikler!$B$38:$C$46,2,FALSE),IF($J317=Motortype!$A$8,VLOOKUP($O317,Artikler!$B$47:$C$55,2,FALSE),IF($J317=Motortype!$A$7,VLOOKUP($O317,Artikler!$B$56:$C$64,2,FALSE),IF($J317=Motortype!$A$6,VLOOKUP($O317,Artikler!$B$65:$C$73,2,FALSE),IF($J317=Motortype!$A$10,VLOOKUP($O317,Artikler!$B$74:$C$82,2,FALSE),IF($J317=Motortype!$A$11,VLOOKUP($O317,Artikler!$B$83:$C$91,2,FALSE),IF($J317=Motortype!$A$14,VLOOKUP($O317,Artikler!$B$92:$C$100,2,FALSE),IF($J317=Motortype!$A$13,VLOOKUP($O317,Artikler!$B$101:$C$109,2,FALSE),IF($J317=Motortype!$A$15,VLOOKUP($O317,Artikler!$B$110:$C$117,2,FALSE),IF($J317=Motortype!$A$12,VLOOKUP($O317,Artikler!$B$118:$C$126,2,FALSE),IF($J317=Motortype!$A$16,VLOOKUP('3. Bestillingsskjema'!$O317,Artikler!$B$127:$D$134,2,FALSE),"Feil motortype"))))))))))))))))),"Overstyr art.nr")</f>
        <v/>
      </c>
      <c r="Q317" s="100"/>
      <c r="R317" s="78" t="str">
        <f>IF('1. Prosjekteringsverktøy'!B320=Utelukk!$A$3,"",IF(AND(K317="",L317=""),"",IF($K317="","Vmin "&amp;ROUND($L317,0)&amp;" m³/h","Vmaks "&amp;ROUND($K317,0)&amp;IF($L317=""," m³/h",", Vmin "&amp;ROUND($L317,0)&amp;" m³/h"))))</f>
        <v/>
      </c>
      <c r="S317" s="78" t="str">
        <f>IF('1. Prosjekteringsverktøy'!B320=Utelukk!$A$3,"",IF(Q317&lt;&gt;"",IF($P317="","","Artikkelnr: "&amp;$P317&amp;"     Spjeld dim "&amp;$O317),IF($P317="","","Artikkelnr: "&amp;$P317&amp;"     Spjeld dim Ø"&amp;$O317)))</f>
        <v/>
      </c>
    </row>
    <row r="318" spans="1:19" ht="15.6" hidden="1" x14ac:dyDescent="0.3">
      <c r="A318" s="87"/>
      <c r="B318" s="93"/>
      <c r="C318" s="156" t="str">
        <f>IF('1. Prosjekteringsverktøy'!B321=Utelukk!$A$3,"",IF('1. Prosjekteringsverktøy'!$C321="","",'1. Prosjekteringsverktøy'!$C321))</f>
        <v/>
      </c>
      <c r="D318" s="78" t="str">
        <f>IF('1. Prosjekteringsverktøy'!B321=Utelukk!$A$3,"",IF('1. Prosjekteringsverktøy'!$D321="","",'1. Prosjekteringsverktøy'!$D321))</f>
        <v/>
      </c>
      <c r="E318" s="78" t="str">
        <f>IF('1. Prosjekteringsverktøy'!B321=Utelukk!$A$3,"",IF(F318&lt;&gt;"",F318,IF(J318&lt;&gt;0,J318&amp;IF(I318&lt;&gt;0,", ","")&amp;I318&amp;IF(H318&lt;&gt;0,", adr. ","")&amp;H318,I318&amp;IF(H318&lt;&gt;0,", adr. ","")&amp;H318)))</f>
        <v/>
      </c>
      <c r="F318" s="83"/>
      <c r="G318" s="83"/>
      <c r="H318" s="99"/>
      <c r="I318" s="100"/>
      <c r="J318" s="100"/>
      <c r="K318" s="98" t="str">
        <f>IF('1. Prosjekteringsverktøy'!$E320="","",'1. Prosjekteringsverktøy'!$E320)</f>
        <v/>
      </c>
      <c r="L318" s="79" t="str">
        <f>IFERROR(IF('1. Prosjekteringsverktøy'!$K321&lt;&gt;"",'1. Prosjekteringsverktøy'!$K321,'1. Prosjekteringsverktøy'!$J321),"Feil med Vmin")</f>
        <v/>
      </c>
      <c r="M318" s="101" t="str">
        <f>IF(OR($K318="",$O318="",O318="Bruk rektangulært"),"",($K318/(VLOOKUP($O318,'Dim, min og maks'!$A$2:$E$54,2,FALSE))))</f>
        <v/>
      </c>
      <c r="N318" s="101" t="str">
        <f>IF(OR($L318="",$O318=""),"",($L318/(VLOOKUP($O318,'Dim, min og maks'!$A$2:$E$54,2,FALSE))))</f>
        <v/>
      </c>
      <c r="O318" s="102" t="str">
        <f>IF('1. Prosjekteringsverktøy'!$F320="","",'1. Prosjekteringsverktøy'!$F320)</f>
        <v/>
      </c>
      <c r="P318" s="78" t="str">
        <f>IFERROR(IF($Q318&lt;&gt;0,$Q318,IF(OR($J318="",$O318=""),"",IF($J318=Motortype!$A$2,VLOOKUP($O318,Artikler!$B$1:$C$10,2,FALSE),IF($J318=Motortype!$A$3,VLOOKUP($O318,Artikler!$B$11:$C$19,2,FALSE),IF($J318=Motortype!$A$5,VLOOKUP($O318,Artikler!$B$20:$C$28,2,FALSE),IF($J318=Motortype!$A$4,VLOOKUP($O318,Artikler!$B$29:$C$37,2,FALSE),IF($J318=Motortype!$A$9,VLOOKUP($O318,Artikler!$B$38:$C$46,2,FALSE),IF($J318=Motortype!$A$8,VLOOKUP($O318,Artikler!$B$47:$C$55,2,FALSE),IF($J318=Motortype!$A$7,VLOOKUP($O318,Artikler!$B$56:$C$64,2,FALSE),IF($J318=Motortype!$A$6,VLOOKUP($O318,Artikler!$B$65:$C$73,2,FALSE),IF($J318=Motortype!$A$10,VLOOKUP($O318,Artikler!$B$74:$C$82,2,FALSE),IF($J318=Motortype!$A$11,VLOOKUP($O318,Artikler!$B$83:$C$91,2,FALSE),IF($J318=Motortype!$A$14,VLOOKUP($O318,Artikler!$B$92:$C$100,2,FALSE),IF($J318=Motortype!$A$13,VLOOKUP($O318,Artikler!$B$101:$C$109,2,FALSE),IF($J318=Motortype!$A$15,VLOOKUP($O318,Artikler!$B$110:$C$117,2,FALSE),IF($J318=Motortype!$A$12,VLOOKUP($O318,Artikler!$B$118:$C$126,2,FALSE),IF($J318=Motortype!$A$16,VLOOKUP('3. Bestillingsskjema'!$O318,Artikler!$B$127:$D$134,2,FALSE),"Feil motortype"))))))))))))))))),"Overstyr art.nr")</f>
        <v/>
      </c>
      <c r="Q318" s="100"/>
      <c r="R318" s="78" t="str">
        <f>IF('1. Prosjekteringsverktøy'!B321=Utelukk!$A$3,"",IF(AND(K318="",L318=""),"",IF($K318="","Vmin "&amp;ROUND($L318,0)&amp;" m³/h","Vmaks "&amp;ROUND($K318,0)&amp;IF($L318=""," m³/h",", Vmin "&amp;ROUND($L318,0)&amp;" m³/h"))))</f>
        <v/>
      </c>
      <c r="S318" s="78" t="str">
        <f>IF('1. Prosjekteringsverktøy'!B321=Utelukk!$A$3,"",IF(Q318&lt;&gt;"",IF($P318="","","Artikkelnr: "&amp;$P318&amp;"     Spjeld dim "&amp;$O318),IF($P318="","","Artikkelnr: "&amp;$P318&amp;"     Spjeld dim Ø"&amp;$O318)))</f>
        <v/>
      </c>
    </row>
    <row r="319" spans="1:19" ht="15.6" hidden="1" x14ac:dyDescent="0.3">
      <c r="A319" s="87"/>
      <c r="B319" s="93"/>
      <c r="C319" s="156" t="str">
        <f>IF('1. Prosjekteringsverktøy'!B322=Utelukk!$A$3,"",IF('1. Prosjekteringsverktøy'!$C322="","",'1. Prosjekteringsverktøy'!$C322))</f>
        <v/>
      </c>
      <c r="D319" s="78" t="str">
        <f>IF('1. Prosjekteringsverktøy'!B322=Utelukk!$A$3,"",IF('1. Prosjekteringsverktøy'!$D322="","",'1. Prosjekteringsverktøy'!$D322))</f>
        <v/>
      </c>
      <c r="E319" s="78" t="str">
        <f>IF('1. Prosjekteringsverktøy'!B322=Utelukk!$A$3,"",IF(F319&lt;&gt;"",F319,IF(J319&lt;&gt;0,J319&amp;IF(I319&lt;&gt;0,", ","")&amp;I319&amp;IF(H319&lt;&gt;0,", adr. ","")&amp;H319,I319&amp;IF(H319&lt;&gt;0,", adr. ","")&amp;H319)))</f>
        <v/>
      </c>
      <c r="F319" s="83"/>
      <c r="G319" s="83"/>
      <c r="H319" s="99"/>
      <c r="I319" s="100"/>
      <c r="J319" s="100"/>
      <c r="K319" s="98" t="str">
        <f>IF('1. Prosjekteringsverktøy'!$E321="","",'1. Prosjekteringsverktøy'!$E321)</f>
        <v/>
      </c>
      <c r="L319" s="79" t="str">
        <f>IFERROR(IF('1. Prosjekteringsverktøy'!$K322&lt;&gt;"",'1. Prosjekteringsverktøy'!$K322,'1. Prosjekteringsverktøy'!$J322),"Feil med Vmin")</f>
        <v/>
      </c>
      <c r="M319" s="101" t="str">
        <f>IF(OR($K319="",$O319="",O319="Bruk rektangulært"),"",($K319/(VLOOKUP($O319,'Dim, min og maks'!$A$2:$E$54,2,FALSE))))</f>
        <v/>
      </c>
      <c r="N319" s="101" t="str">
        <f>IF(OR($L319="",$O319=""),"",($L319/(VLOOKUP($O319,'Dim, min og maks'!$A$2:$E$54,2,FALSE))))</f>
        <v/>
      </c>
      <c r="O319" s="102" t="str">
        <f>IF('1. Prosjekteringsverktøy'!$F321="","",'1. Prosjekteringsverktøy'!$F321)</f>
        <v/>
      </c>
      <c r="P319" s="78" t="str">
        <f>IFERROR(IF($Q319&lt;&gt;0,$Q319,IF(OR($J319="",$O319=""),"",IF($J319=Motortype!$A$2,VLOOKUP($O319,Artikler!$B$1:$C$10,2,FALSE),IF($J319=Motortype!$A$3,VLOOKUP($O319,Artikler!$B$11:$C$19,2,FALSE),IF($J319=Motortype!$A$5,VLOOKUP($O319,Artikler!$B$20:$C$28,2,FALSE),IF($J319=Motortype!$A$4,VLOOKUP($O319,Artikler!$B$29:$C$37,2,FALSE),IF($J319=Motortype!$A$9,VLOOKUP($O319,Artikler!$B$38:$C$46,2,FALSE),IF($J319=Motortype!$A$8,VLOOKUP($O319,Artikler!$B$47:$C$55,2,FALSE),IF($J319=Motortype!$A$7,VLOOKUP($O319,Artikler!$B$56:$C$64,2,FALSE),IF($J319=Motortype!$A$6,VLOOKUP($O319,Artikler!$B$65:$C$73,2,FALSE),IF($J319=Motortype!$A$10,VLOOKUP($O319,Artikler!$B$74:$C$82,2,FALSE),IF($J319=Motortype!$A$11,VLOOKUP($O319,Artikler!$B$83:$C$91,2,FALSE),IF($J319=Motortype!$A$14,VLOOKUP($O319,Artikler!$B$92:$C$100,2,FALSE),IF($J319=Motortype!$A$13,VLOOKUP($O319,Artikler!$B$101:$C$109,2,FALSE),IF($J319=Motortype!$A$15,VLOOKUP($O319,Artikler!$B$110:$C$117,2,FALSE),IF($J319=Motortype!$A$12,VLOOKUP($O319,Artikler!$B$118:$C$126,2,FALSE),IF($J319=Motortype!$A$16,VLOOKUP('3. Bestillingsskjema'!$O319,Artikler!$B$127:$D$134,2,FALSE),"Feil motortype"))))))))))))))))),"Overstyr art.nr")</f>
        <v/>
      </c>
      <c r="Q319" s="100"/>
      <c r="R319" s="78" t="str">
        <f>IF('1. Prosjekteringsverktøy'!B322=Utelukk!$A$3,"",IF(AND(K319="",L319=""),"",IF($K319="","Vmin "&amp;ROUND($L319,0)&amp;" m³/h","Vmaks "&amp;ROUND($K319,0)&amp;IF($L319=""," m³/h",", Vmin "&amp;ROUND($L319,0)&amp;" m³/h"))))</f>
        <v/>
      </c>
      <c r="S319" s="78" t="str">
        <f>IF('1. Prosjekteringsverktøy'!B322=Utelukk!$A$3,"",IF(Q319&lt;&gt;"",IF($P319="","","Artikkelnr: "&amp;$P319&amp;"     Spjeld dim "&amp;$O319),IF($P319="","","Artikkelnr: "&amp;$P319&amp;"     Spjeld dim Ø"&amp;$O319)))</f>
        <v/>
      </c>
    </row>
    <row r="320" spans="1:19" ht="15.6" hidden="1" x14ac:dyDescent="0.3">
      <c r="A320" s="87"/>
      <c r="B320" s="93"/>
      <c r="C320" s="156" t="str">
        <f>IF('1. Prosjekteringsverktøy'!B323=Utelukk!$A$3,"",IF('1. Prosjekteringsverktøy'!$C323="","",'1. Prosjekteringsverktøy'!$C323))</f>
        <v/>
      </c>
      <c r="D320" s="78" t="str">
        <f>IF('1. Prosjekteringsverktøy'!B323=Utelukk!$A$3,"",IF('1. Prosjekteringsverktøy'!$D323="","",'1. Prosjekteringsverktøy'!$D323))</f>
        <v/>
      </c>
      <c r="E320" s="78" t="str">
        <f>IF('1. Prosjekteringsverktøy'!B323=Utelukk!$A$3,"",IF(F320&lt;&gt;"",F320,IF(J320&lt;&gt;0,J320&amp;IF(I320&lt;&gt;0,", ","")&amp;I320&amp;IF(H320&lt;&gt;0,", adr. ","")&amp;H320,I320&amp;IF(H320&lt;&gt;0,", adr. ","")&amp;H320)))</f>
        <v/>
      </c>
      <c r="F320" s="83"/>
      <c r="G320" s="83"/>
      <c r="H320" s="99"/>
      <c r="I320" s="100"/>
      <c r="J320" s="100"/>
      <c r="K320" s="98" t="str">
        <f>IF('1. Prosjekteringsverktøy'!$E322="","",'1. Prosjekteringsverktøy'!$E322)</f>
        <v/>
      </c>
      <c r="L320" s="79" t="str">
        <f>IFERROR(IF('1. Prosjekteringsverktøy'!$K323&lt;&gt;"",'1. Prosjekteringsverktøy'!$K323,'1. Prosjekteringsverktøy'!$J323),"Feil med Vmin")</f>
        <v/>
      </c>
      <c r="M320" s="101" t="str">
        <f>IF(OR($K320="",$O320="",O320="Bruk rektangulært"),"",($K320/(VLOOKUP($O320,'Dim, min og maks'!$A$2:$E$54,2,FALSE))))</f>
        <v/>
      </c>
      <c r="N320" s="101" t="str">
        <f>IF(OR($L320="",$O320=""),"",($L320/(VLOOKUP($O320,'Dim, min og maks'!$A$2:$E$54,2,FALSE))))</f>
        <v/>
      </c>
      <c r="O320" s="102" t="str">
        <f>IF('1. Prosjekteringsverktøy'!$F322="","",'1. Prosjekteringsverktøy'!$F322)</f>
        <v/>
      </c>
      <c r="P320" s="78" t="str">
        <f>IFERROR(IF($Q320&lt;&gt;0,$Q320,IF(OR($J320="",$O320=""),"",IF($J320=Motortype!$A$2,VLOOKUP($O320,Artikler!$B$1:$C$10,2,FALSE),IF($J320=Motortype!$A$3,VLOOKUP($O320,Artikler!$B$11:$C$19,2,FALSE),IF($J320=Motortype!$A$5,VLOOKUP($O320,Artikler!$B$20:$C$28,2,FALSE),IF($J320=Motortype!$A$4,VLOOKUP($O320,Artikler!$B$29:$C$37,2,FALSE),IF($J320=Motortype!$A$9,VLOOKUP($O320,Artikler!$B$38:$C$46,2,FALSE),IF($J320=Motortype!$A$8,VLOOKUP($O320,Artikler!$B$47:$C$55,2,FALSE),IF($J320=Motortype!$A$7,VLOOKUP($O320,Artikler!$B$56:$C$64,2,FALSE),IF($J320=Motortype!$A$6,VLOOKUP($O320,Artikler!$B$65:$C$73,2,FALSE),IF($J320=Motortype!$A$10,VLOOKUP($O320,Artikler!$B$74:$C$82,2,FALSE),IF($J320=Motortype!$A$11,VLOOKUP($O320,Artikler!$B$83:$C$91,2,FALSE),IF($J320=Motortype!$A$14,VLOOKUP($O320,Artikler!$B$92:$C$100,2,FALSE),IF($J320=Motortype!$A$13,VLOOKUP($O320,Artikler!$B$101:$C$109,2,FALSE),IF($J320=Motortype!$A$15,VLOOKUP($O320,Artikler!$B$110:$C$117,2,FALSE),IF($J320=Motortype!$A$12,VLOOKUP($O320,Artikler!$B$118:$C$126,2,FALSE),IF($J320=Motortype!$A$16,VLOOKUP('3. Bestillingsskjema'!$O320,Artikler!$B$127:$D$134,2,FALSE),"Feil motortype"))))))))))))))))),"Overstyr art.nr")</f>
        <v/>
      </c>
      <c r="Q320" s="100"/>
      <c r="R320" s="78" t="str">
        <f>IF('1. Prosjekteringsverktøy'!B323=Utelukk!$A$3,"",IF(AND(K320="",L320=""),"",IF($K320="","Vmin "&amp;ROUND($L320,0)&amp;" m³/h","Vmaks "&amp;ROUND($K320,0)&amp;IF($L320=""," m³/h",", Vmin "&amp;ROUND($L320,0)&amp;" m³/h"))))</f>
        <v/>
      </c>
      <c r="S320" s="78" t="str">
        <f>IF('1. Prosjekteringsverktøy'!B323=Utelukk!$A$3,"",IF(Q320&lt;&gt;"",IF($P320="","","Artikkelnr: "&amp;$P320&amp;"     Spjeld dim "&amp;$O320),IF($P320="","","Artikkelnr: "&amp;$P320&amp;"     Spjeld dim Ø"&amp;$O320)))</f>
        <v/>
      </c>
    </row>
    <row r="321" spans="1:19" ht="15.6" hidden="1" x14ac:dyDescent="0.3">
      <c r="A321" s="87"/>
      <c r="B321" s="93"/>
      <c r="C321" s="156" t="str">
        <f>IF('1. Prosjekteringsverktøy'!B324=Utelukk!$A$3,"",IF('1. Prosjekteringsverktøy'!$C324="","",'1. Prosjekteringsverktøy'!$C324))</f>
        <v/>
      </c>
      <c r="D321" s="78" t="str">
        <f>IF('1. Prosjekteringsverktøy'!B324=Utelukk!$A$3,"",IF('1. Prosjekteringsverktøy'!$D324="","",'1. Prosjekteringsverktøy'!$D324))</f>
        <v/>
      </c>
      <c r="E321" s="78" t="str">
        <f>IF('1. Prosjekteringsverktøy'!B324=Utelukk!$A$3,"",IF(F321&lt;&gt;"",F321,IF(J321&lt;&gt;0,J321&amp;IF(I321&lt;&gt;0,", ","")&amp;I321&amp;IF(H321&lt;&gt;0,", adr. ","")&amp;H321,I321&amp;IF(H321&lt;&gt;0,", adr. ","")&amp;H321)))</f>
        <v/>
      </c>
      <c r="F321" s="83"/>
      <c r="G321" s="83"/>
      <c r="H321" s="99"/>
      <c r="I321" s="100"/>
      <c r="J321" s="100"/>
      <c r="K321" s="98" t="str">
        <f>IF('1. Prosjekteringsverktøy'!$E323="","",'1. Prosjekteringsverktøy'!$E323)</f>
        <v/>
      </c>
      <c r="L321" s="79" t="str">
        <f>IFERROR(IF('1. Prosjekteringsverktøy'!$K324&lt;&gt;"",'1. Prosjekteringsverktøy'!$K324,'1. Prosjekteringsverktøy'!$J324),"Feil med Vmin")</f>
        <v/>
      </c>
      <c r="M321" s="101" t="str">
        <f>IF(OR($K321="",$O321="",O321="Bruk rektangulært"),"",($K321/(VLOOKUP($O321,'Dim, min og maks'!$A$2:$E$54,2,FALSE))))</f>
        <v/>
      </c>
      <c r="N321" s="101" t="str">
        <f>IF(OR($L321="",$O321=""),"",($L321/(VLOOKUP($O321,'Dim, min og maks'!$A$2:$E$54,2,FALSE))))</f>
        <v/>
      </c>
      <c r="O321" s="102" t="str">
        <f>IF('1. Prosjekteringsverktøy'!$F323="","",'1. Prosjekteringsverktøy'!$F323)</f>
        <v/>
      </c>
      <c r="P321" s="78" t="str">
        <f>IFERROR(IF($Q321&lt;&gt;0,$Q321,IF(OR($J321="",$O321=""),"",IF($J321=Motortype!$A$2,VLOOKUP($O321,Artikler!$B$1:$C$10,2,FALSE),IF($J321=Motortype!$A$3,VLOOKUP($O321,Artikler!$B$11:$C$19,2,FALSE),IF($J321=Motortype!$A$5,VLOOKUP($O321,Artikler!$B$20:$C$28,2,FALSE),IF($J321=Motortype!$A$4,VLOOKUP($O321,Artikler!$B$29:$C$37,2,FALSE),IF($J321=Motortype!$A$9,VLOOKUP($O321,Artikler!$B$38:$C$46,2,FALSE),IF($J321=Motortype!$A$8,VLOOKUP($O321,Artikler!$B$47:$C$55,2,FALSE),IF($J321=Motortype!$A$7,VLOOKUP($O321,Artikler!$B$56:$C$64,2,FALSE),IF($J321=Motortype!$A$6,VLOOKUP($O321,Artikler!$B$65:$C$73,2,FALSE),IF($J321=Motortype!$A$10,VLOOKUP($O321,Artikler!$B$74:$C$82,2,FALSE),IF($J321=Motortype!$A$11,VLOOKUP($O321,Artikler!$B$83:$C$91,2,FALSE),IF($J321=Motortype!$A$14,VLOOKUP($O321,Artikler!$B$92:$C$100,2,FALSE),IF($J321=Motortype!$A$13,VLOOKUP($O321,Artikler!$B$101:$C$109,2,FALSE),IF($J321=Motortype!$A$15,VLOOKUP($O321,Artikler!$B$110:$C$117,2,FALSE),IF($J321=Motortype!$A$12,VLOOKUP($O321,Artikler!$B$118:$C$126,2,FALSE),IF($J321=Motortype!$A$16,VLOOKUP('3. Bestillingsskjema'!$O321,Artikler!$B$127:$D$134,2,FALSE),"Feil motortype"))))))))))))))))),"Overstyr art.nr")</f>
        <v/>
      </c>
      <c r="Q321" s="100"/>
      <c r="R321" s="78" t="str">
        <f>IF('1. Prosjekteringsverktøy'!B324=Utelukk!$A$3,"",IF(AND(K321="",L321=""),"",IF($K321="","Vmin "&amp;ROUND($L321,0)&amp;" m³/h","Vmaks "&amp;ROUND($K321,0)&amp;IF($L321=""," m³/h",", Vmin "&amp;ROUND($L321,0)&amp;" m³/h"))))</f>
        <v/>
      </c>
      <c r="S321" s="78" t="str">
        <f>IF('1. Prosjekteringsverktøy'!B324=Utelukk!$A$3,"",IF(Q321&lt;&gt;"",IF($P321="","","Artikkelnr: "&amp;$P321&amp;"     Spjeld dim "&amp;$O321),IF($P321="","","Artikkelnr: "&amp;$P321&amp;"     Spjeld dim Ø"&amp;$O321)))</f>
        <v/>
      </c>
    </row>
    <row r="322" spans="1:19" ht="15.6" hidden="1" x14ac:dyDescent="0.3">
      <c r="A322" s="87"/>
      <c r="B322" s="93"/>
      <c r="C322" s="156" t="str">
        <f>IF('1. Prosjekteringsverktøy'!B325=Utelukk!$A$3,"",IF('1. Prosjekteringsverktøy'!$C325="","",'1. Prosjekteringsverktøy'!$C325))</f>
        <v/>
      </c>
      <c r="D322" s="78" t="str">
        <f>IF('1. Prosjekteringsverktøy'!B325=Utelukk!$A$3,"",IF('1. Prosjekteringsverktøy'!$D325="","",'1. Prosjekteringsverktøy'!$D325))</f>
        <v/>
      </c>
      <c r="E322" s="78" t="str">
        <f>IF('1. Prosjekteringsverktøy'!B325=Utelukk!$A$3,"",IF(F322&lt;&gt;"",F322,IF(J322&lt;&gt;0,J322&amp;IF(I322&lt;&gt;0,", ","")&amp;I322&amp;IF(H322&lt;&gt;0,", adr. ","")&amp;H322,I322&amp;IF(H322&lt;&gt;0,", adr. ","")&amp;H322)))</f>
        <v/>
      </c>
      <c r="F322" s="83"/>
      <c r="G322" s="83"/>
      <c r="H322" s="99"/>
      <c r="I322" s="100"/>
      <c r="J322" s="100"/>
      <c r="K322" s="98" t="str">
        <f>IF('1. Prosjekteringsverktøy'!$E324="","",'1. Prosjekteringsverktøy'!$E324)</f>
        <v/>
      </c>
      <c r="L322" s="79" t="str">
        <f>IFERROR(IF('1. Prosjekteringsverktøy'!$K325&lt;&gt;"",'1. Prosjekteringsverktøy'!$K325,'1. Prosjekteringsverktøy'!$J325),"Feil med Vmin")</f>
        <v/>
      </c>
      <c r="M322" s="101" t="str">
        <f>IF(OR($K322="",$O322="",O322="Bruk rektangulært"),"",($K322/(VLOOKUP($O322,'Dim, min og maks'!$A$2:$E$54,2,FALSE))))</f>
        <v/>
      </c>
      <c r="N322" s="101" t="str">
        <f>IF(OR($L322="",$O322=""),"",($L322/(VLOOKUP($O322,'Dim, min og maks'!$A$2:$E$54,2,FALSE))))</f>
        <v/>
      </c>
      <c r="O322" s="102" t="str">
        <f>IF('1. Prosjekteringsverktøy'!$F324="","",'1. Prosjekteringsverktøy'!$F324)</f>
        <v/>
      </c>
      <c r="P322" s="78" t="str">
        <f>IFERROR(IF($Q322&lt;&gt;0,$Q322,IF(OR($J322="",$O322=""),"",IF($J322=Motortype!$A$2,VLOOKUP($O322,Artikler!$B$1:$C$10,2,FALSE),IF($J322=Motortype!$A$3,VLOOKUP($O322,Artikler!$B$11:$C$19,2,FALSE),IF($J322=Motortype!$A$5,VLOOKUP($O322,Artikler!$B$20:$C$28,2,FALSE),IF($J322=Motortype!$A$4,VLOOKUP($O322,Artikler!$B$29:$C$37,2,FALSE),IF($J322=Motortype!$A$9,VLOOKUP($O322,Artikler!$B$38:$C$46,2,FALSE),IF($J322=Motortype!$A$8,VLOOKUP($O322,Artikler!$B$47:$C$55,2,FALSE),IF($J322=Motortype!$A$7,VLOOKUP($O322,Artikler!$B$56:$C$64,2,FALSE),IF($J322=Motortype!$A$6,VLOOKUP($O322,Artikler!$B$65:$C$73,2,FALSE),IF($J322=Motortype!$A$10,VLOOKUP($O322,Artikler!$B$74:$C$82,2,FALSE),IF($J322=Motortype!$A$11,VLOOKUP($O322,Artikler!$B$83:$C$91,2,FALSE),IF($J322=Motortype!$A$14,VLOOKUP($O322,Artikler!$B$92:$C$100,2,FALSE),IF($J322=Motortype!$A$13,VLOOKUP($O322,Artikler!$B$101:$C$109,2,FALSE),IF($J322=Motortype!$A$15,VLOOKUP($O322,Artikler!$B$110:$C$117,2,FALSE),IF($J322=Motortype!$A$12,VLOOKUP($O322,Artikler!$B$118:$C$126,2,FALSE),IF($J322=Motortype!$A$16,VLOOKUP('3. Bestillingsskjema'!$O322,Artikler!$B$127:$D$134,2,FALSE),"Feil motortype"))))))))))))))))),"Overstyr art.nr")</f>
        <v/>
      </c>
      <c r="Q322" s="100"/>
      <c r="R322" s="78" t="str">
        <f>IF('1. Prosjekteringsverktøy'!B325=Utelukk!$A$3,"",IF(AND(K322="",L322=""),"",IF($K322="","Vmin "&amp;ROUND($L322,0)&amp;" m³/h","Vmaks "&amp;ROUND($K322,0)&amp;IF($L322=""," m³/h",", Vmin "&amp;ROUND($L322,0)&amp;" m³/h"))))</f>
        <v/>
      </c>
      <c r="S322" s="78" t="str">
        <f>IF('1. Prosjekteringsverktøy'!B325=Utelukk!$A$3,"",IF(Q322&lt;&gt;"",IF($P322="","","Artikkelnr: "&amp;$P322&amp;"     Spjeld dim "&amp;$O322),IF($P322="","","Artikkelnr: "&amp;$P322&amp;"     Spjeld dim Ø"&amp;$O322)))</f>
        <v/>
      </c>
    </row>
    <row r="323" spans="1:19" ht="15.6" hidden="1" x14ac:dyDescent="0.3">
      <c r="A323" s="87"/>
      <c r="B323" s="93"/>
      <c r="C323" s="156" t="str">
        <f>IF('1. Prosjekteringsverktøy'!B326=Utelukk!$A$3,"",IF('1. Prosjekteringsverktøy'!$C326="","",'1. Prosjekteringsverktøy'!$C326))</f>
        <v/>
      </c>
      <c r="D323" s="78" t="str">
        <f>IF('1. Prosjekteringsverktøy'!B326=Utelukk!$A$3,"",IF('1. Prosjekteringsverktøy'!$D326="","",'1. Prosjekteringsverktøy'!$D326))</f>
        <v/>
      </c>
      <c r="E323" s="78" t="str">
        <f>IF('1. Prosjekteringsverktøy'!B326=Utelukk!$A$3,"",IF(F323&lt;&gt;"",F323,IF(J323&lt;&gt;0,J323&amp;IF(I323&lt;&gt;0,", ","")&amp;I323&amp;IF(H323&lt;&gt;0,", adr. ","")&amp;H323,I323&amp;IF(H323&lt;&gt;0,", adr. ","")&amp;H323)))</f>
        <v/>
      </c>
      <c r="F323" s="83"/>
      <c r="G323" s="83"/>
      <c r="H323" s="99"/>
      <c r="I323" s="100"/>
      <c r="J323" s="100"/>
      <c r="K323" s="98" t="str">
        <f>IF('1. Prosjekteringsverktøy'!$E325="","",'1. Prosjekteringsverktøy'!$E325)</f>
        <v/>
      </c>
      <c r="L323" s="79" t="str">
        <f>IFERROR(IF('1. Prosjekteringsverktøy'!$K326&lt;&gt;"",'1. Prosjekteringsverktøy'!$K326,'1. Prosjekteringsverktøy'!$J326),"Feil med Vmin")</f>
        <v/>
      </c>
      <c r="M323" s="101" t="str">
        <f>IF(OR($K323="",$O323="",O323="Bruk rektangulært"),"",($K323/(VLOOKUP($O323,'Dim, min og maks'!$A$2:$E$54,2,FALSE))))</f>
        <v/>
      </c>
      <c r="N323" s="101" t="str">
        <f>IF(OR($L323="",$O323=""),"",($L323/(VLOOKUP($O323,'Dim, min og maks'!$A$2:$E$54,2,FALSE))))</f>
        <v/>
      </c>
      <c r="O323" s="102" t="str">
        <f>IF('1. Prosjekteringsverktøy'!$F325="","",'1. Prosjekteringsverktøy'!$F325)</f>
        <v/>
      </c>
      <c r="P323" s="78" t="str">
        <f>IFERROR(IF($Q323&lt;&gt;0,$Q323,IF(OR($J323="",$O323=""),"",IF($J323=Motortype!$A$2,VLOOKUP($O323,Artikler!$B$1:$C$10,2,FALSE),IF($J323=Motortype!$A$3,VLOOKUP($O323,Artikler!$B$11:$C$19,2,FALSE),IF($J323=Motortype!$A$5,VLOOKUP($O323,Artikler!$B$20:$C$28,2,FALSE),IF($J323=Motortype!$A$4,VLOOKUP($O323,Artikler!$B$29:$C$37,2,FALSE),IF($J323=Motortype!$A$9,VLOOKUP($O323,Artikler!$B$38:$C$46,2,FALSE),IF($J323=Motortype!$A$8,VLOOKUP($O323,Artikler!$B$47:$C$55,2,FALSE),IF($J323=Motortype!$A$7,VLOOKUP($O323,Artikler!$B$56:$C$64,2,FALSE),IF($J323=Motortype!$A$6,VLOOKUP($O323,Artikler!$B$65:$C$73,2,FALSE),IF($J323=Motortype!$A$10,VLOOKUP($O323,Artikler!$B$74:$C$82,2,FALSE),IF($J323=Motortype!$A$11,VLOOKUP($O323,Artikler!$B$83:$C$91,2,FALSE),IF($J323=Motortype!$A$14,VLOOKUP($O323,Artikler!$B$92:$C$100,2,FALSE),IF($J323=Motortype!$A$13,VLOOKUP($O323,Artikler!$B$101:$C$109,2,FALSE),IF($J323=Motortype!$A$15,VLOOKUP($O323,Artikler!$B$110:$C$117,2,FALSE),IF($J323=Motortype!$A$12,VLOOKUP($O323,Artikler!$B$118:$C$126,2,FALSE),IF($J323=Motortype!$A$16,VLOOKUP('3. Bestillingsskjema'!$O323,Artikler!$B$127:$D$134,2,FALSE),"Feil motortype"))))))))))))))))),"Overstyr art.nr")</f>
        <v/>
      </c>
      <c r="Q323" s="100"/>
      <c r="R323" s="78" t="str">
        <f>IF('1. Prosjekteringsverktøy'!B326=Utelukk!$A$3,"",IF(AND(K323="",L323=""),"",IF($K323="","Vmin "&amp;ROUND($L323,0)&amp;" m³/h","Vmaks "&amp;ROUND($K323,0)&amp;IF($L323=""," m³/h",", Vmin "&amp;ROUND($L323,0)&amp;" m³/h"))))</f>
        <v/>
      </c>
      <c r="S323" s="78" t="str">
        <f>IF('1. Prosjekteringsverktøy'!B326=Utelukk!$A$3,"",IF(Q323&lt;&gt;"",IF($P323="","","Artikkelnr: "&amp;$P323&amp;"     Spjeld dim "&amp;$O323),IF($P323="","","Artikkelnr: "&amp;$P323&amp;"     Spjeld dim Ø"&amp;$O323)))</f>
        <v/>
      </c>
    </row>
    <row r="324" spans="1:19" ht="15.6" hidden="1" x14ac:dyDescent="0.3">
      <c r="A324" s="87"/>
      <c r="B324" s="93"/>
      <c r="C324" s="156" t="str">
        <f>IF('1. Prosjekteringsverktøy'!B327=Utelukk!$A$3,"",IF('1. Prosjekteringsverktøy'!$C327="","",'1. Prosjekteringsverktøy'!$C327))</f>
        <v/>
      </c>
      <c r="D324" s="78" t="str">
        <f>IF('1. Prosjekteringsverktøy'!B327=Utelukk!$A$3,"",IF('1. Prosjekteringsverktøy'!$D327="","",'1. Prosjekteringsverktøy'!$D327))</f>
        <v/>
      </c>
      <c r="E324" s="78" t="str">
        <f>IF('1. Prosjekteringsverktøy'!B327=Utelukk!$A$3,"",IF(F324&lt;&gt;"",F324,IF(J324&lt;&gt;0,J324&amp;IF(I324&lt;&gt;0,", ","")&amp;I324&amp;IF(H324&lt;&gt;0,", adr. ","")&amp;H324,I324&amp;IF(H324&lt;&gt;0,", adr. ","")&amp;H324)))</f>
        <v/>
      </c>
      <c r="F324" s="83"/>
      <c r="G324" s="83"/>
      <c r="H324" s="99"/>
      <c r="I324" s="100"/>
      <c r="J324" s="100"/>
      <c r="K324" s="98" t="str">
        <f>IF('1. Prosjekteringsverktøy'!$E326="","",'1. Prosjekteringsverktøy'!$E326)</f>
        <v/>
      </c>
      <c r="L324" s="79" t="str">
        <f>IFERROR(IF('1. Prosjekteringsverktøy'!$K327&lt;&gt;"",'1. Prosjekteringsverktøy'!$K327,'1. Prosjekteringsverktøy'!$J327),"Feil med Vmin")</f>
        <v/>
      </c>
      <c r="M324" s="101" t="str">
        <f>IF(OR($K324="",$O324="",O324="Bruk rektangulært"),"",($K324/(VLOOKUP($O324,'Dim, min og maks'!$A$2:$E$54,2,FALSE))))</f>
        <v/>
      </c>
      <c r="N324" s="101" t="str">
        <f>IF(OR($L324="",$O324=""),"",($L324/(VLOOKUP($O324,'Dim, min og maks'!$A$2:$E$54,2,FALSE))))</f>
        <v/>
      </c>
      <c r="O324" s="102" t="str">
        <f>IF('1. Prosjekteringsverktøy'!$F326="","",'1. Prosjekteringsverktøy'!$F326)</f>
        <v/>
      </c>
      <c r="P324" s="78" t="str">
        <f>IFERROR(IF($Q324&lt;&gt;0,$Q324,IF(OR($J324="",$O324=""),"",IF($J324=Motortype!$A$2,VLOOKUP($O324,Artikler!$B$1:$C$10,2,FALSE),IF($J324=Motortype!$A$3,VLOOKUP($O324,Artikler!$B$11:$C$19,2,FALSE),IF($J324=Motortype!$A$5,VLOOKUP($O324,Artikler!$B$20:$C$28,2,FALSE),IF($J324=Motortype!$A$4,VLOOKUP($O324,Artikler!$B$29:$C$37,2,FALSE),IF($J324=Motortype!$A$9,VLOOKUP($O324,Artikler!$B$38:$C$46,2,FALSE),IF($J324=Motortype!$A$8,VLOOKUP($O324,Artikler!$B$47:$C$55,2,FALSE),IF($J324=Motortype!$A$7,VLOOKUP($O324,Artikler!$B$56:$C$64,2,FALSE),IF($J324=Motortype!$A$6,VLOOKUP($O324,Artikler!$B$65:$C$73,2,FALSE),IF($J324=Motortype!$A$10,VLOOKUP($O324,Artikler!$B$74:$C$82,2,FALSE),IF($J324=Motortype!$A$11,VLOOKUP($O324,Artikler!$B$83:$C$91,2,FALSE),IF($J324=Motortype!$A$14,VLOOKUP($O324,Artikler!$B$92:$C$100,2,FALSE),IF($J324=Motortype!$A$13,VLOOKUP($O324,Artikler!$B$101:$C$109,2,FALSE),IF($J324=Motortype!$A$15,VLOOKUP($O324,Artikler!$B$110:$C$117,2,FALSE),IF($J324=Motortype!$A$12,VLOOKUP($O324,Artikler!$B$118:$C$126,2,FALSE),IF($J324=Motortype!$A$16,VLOOKUP('3. Bestillingsskjema'!$O324,Artikler!$B$127:$D$134,2,FALSE),"Feil motortype"))))))))))))))))),"Overstyr art.nr")</f>
        <v/>
      </c>
      <c r="Q324" s="100"/>
      <c r="R324" s="78" t="str">
        <f>IF('1. Prosjekteringsverktøy'!B327=Utelukk!$A$3,"",IF(AND(K324="",L324=""),"",IF($K324="","Vmin "&amp;ROUND($L324,0)&amp;" m³/h","Vmaks "&amp;ROUND($K324,0)&amp;IF($L324=""," m³/h",", Vmin "&amp;ROUND($L324,0)&amp;" m³/h"))))</f>
        <v/>
      </c>
      <c r="S324" s="78" t="str">
        <f>IF('1. Prosjekteringsverktøy'!B327=Utelukk!$A$3,"",IF(Q324&lt;&gt;"",IF($P324="","","Artikkelnr: "&amp;$P324&amp;"     Spjeld dim "&amp;$O324),IF($P324="","","Artikkelnr: "&amp;$P324&amp;"     Spjeld dim Ø"&amp;$O324)))</f>
        <v/>
      </c>
    </row>
    <row r="325" spans="1:19" ht="15.6" hidden="1" x14ac:dyDescent="0.3">
      <c r="A325" s="87"/>
      <c r="B325" s="93"/>
      <c r="C325" s="156" t="str">
        <f>IF('1. Prosjekteringsverktøy'!B328=Utelukk!$A$3,"",IF('1. Prosjekteringsverktøy'!$C328="","",'1. Prosjekteringsverktøy'!$C328))</f>
        <v/>
      </c>
      <c r="D325" s="78" t="str">
        <f>IF('1. Prosjekteringsverktøy'!B328=Utelukk!$A$3,"",IF('1. Prosjekteringsverktøy'!$D328="","",'1. Prosjekteringsverktøy'!$D328))</f>
        <v/>
      </c>
      <c r="E325" s="78" t="str">
        <f>IF('1. Prosjekteringsverktøy'!B328=Utelukk!$A$3,"",IF(F325&lt;&gt;"",F325,IF(J325&lt;&gt;0,J325&amp;IF(I325&lt;&gt;0,", ","")&amp;I325&amp;IF(H325&lt;&gt;0,", adr. ","")&amp;H325,I325&amp;IF(H325&lt;&gt;0,", adr. ","")&amp;H325)))</f>
        <v/>
      </c>
      <c r="F325" s="83"/>
      <c r="G325" s="83"/>
      <c r="H325" s="99"/>
      <c r="I325" s="100"/>
      <c r="J325" s="100"/>
      <c r="K325" s="98" t="str">
        <f>IF('1. Prosjekteringsverktøy'!$E327="","",'1. Prosjekteringsverktøy'!$E327)</f>
        <v/>
      </c>
      <c r="L325" s="79" t="str">
        <f>IFERROR(IF('1. Prosjekteringsverktøy'!$K328&lt;&gt;"",'1. Prosjekteringsverktøy'!$K328,'1. Prosjekteringsverktøy'!$J328),"Feil med Vmin")</f>
        <v/>
      </c>
      <c r="M325" s="101" t="str">
        <f>IF(OR($K325="",$O325="",O325="Bruk rektangulært"),"",($K325/(VLOOKUP($O325,'Dim, min og maks'!$A$2:$E$54,2,FALSE))))</f>
        <v/>
      </c>
      <c r="N325" s="101" t="str">
        <f>IF(OR($L325="",$O325=""),"",($L325/(VLOOKUP($O325,'Dim, min og maks'!$A$2:$E$54,2,FALSE))))</f>
        <v/>
      </c>
      <c r="O325" s="102" t="str">
        <f>IF('1. Prosjekteringsverktøy'!$F327="","",'1. Prosjekteringsverktøy'!$F327)</f>
        <v/>
      </c>
      <c r="P325" s="78" t="str">
        <f>IFERROR(IF($Q325&lt;&gt;0,$Q325,IF(OR($J325="",$O325=""),"",IF($J325=Motortype!$A$2,VLOOKUP($O325,Artikler!$B$1:$C$10,2,FALSE),IF($J325=Motortype!$A$3,VLOOKUP($O325,Artikler!$B$11:$C$19,2,FALSE),IF($J325=Motortype!$A$5,VLOOKUP($O325,Artikler!$B$20:$C$28,2,FALSE),IF($J325=Motortype!$A$4,VLOOKUP($O325,Artikler!$B$29:$C$37,2,FALSE),IF($J325=Motortype!$A$9,VLOOKUP($O325,Artikler!$B$38:$C$46,2,FALSE),IF($J325=Motortype!$A$8,VLOOKUP($O325,Artikler!$B$47:$C$55,2,FALSE),IF($J325=Motortype!$A$7,VLOOKUP($O325,Artikler!$B$56:$C$64,2,FALSE),IF($J325=Motortype!$A$6,VLOOKUP($O325,Artikler!$B$65:$C$73,2,FALSE),IF($J325=Motortype!$A$10,VLOOKUP($O325,Artikler!$B$74:$C$82,2,FALSE),IF($J325=Motortype!$A$11,VLOOKUP($O325,Artikler!$B$83:$C$91,2,FALSE),IF($J325=Motortype!$A$14,VLOOKUP($O325,Artikler!$B$92:$C$100,2,FALSE),IF($J325=Motortype!$A$13,VLOOKUP($O325,Artikler!$B$101:$C$109,2,FALSE),IF($J325=Motortype!$A$15,VLOOKUP($O325,Artikler!$B$110:$C$117,2,FALSE),IF($J325=Motortype!$A$12,VLOOKUP($O325,Artikler!$B$118:$C$126,2,FALSE),IF($J325=Motortype!$A$16,VLOOKUP('3. Bestillingsskjema'!$O325,Artikler!$B$127:$D$134,2,FALSE),"Feil motortype"))))))))))))))))),"Overstyr art.nr")</f>
        <v/>
      </c>
      <c r="Q325" s="100"/>
      <c r="R325" s="78" t="str">
        <f>IF('1. Prosjekteringsverktøy'!B328=Utelukk!$A$3,"",IF(AND(K325="",L325=""),"",IF($K325="","Vmin "&amp;ROUND($L325,0)&amp;" m³/h","Vmaks "&amp;ROUND($K325,0)&amp;IF($L325=""," m³/h",", Vmin "&amp;ROUND($L325,0)&amp;" m³/h"))))</f>
        <v/>
      </c>
      <c r="S325" s="78" t="str">
        <f>IF('1. Prosjekteringsverktøy'!B328=Utelukk!$A$3,"",IF(Q325&lt;&gt;"",IF($P325="","","Artikkelnr: "&amp;$P325&amp;"     Spjeld dim "&amp;$O325),IF($P325="","","Artikkelnr: "&amp;$P325&amp;"     Spjeld dim Ø"&amp;$O325)))</f>
        <v/>
      </c>
    </row>
    <row r="326" spans="1:19" ht="15.6" hidden="1" x14ac:dyDescent="0.3">
      <c r="A326" s="87"/>
      <c r="B326" s="93"/>
      <c r="C326" s="156" t="str">
        <f>IF('1. Prosjekteringsverktøy'!B329=Utelukk!$A$3,"",IF('1. Prosjekteringsverktøy'!$C329="","",'1. Prosjekteringsverktøy'!$C329))</f>
        <v/>
      </c>
      <c r="D326" s="78" t="str">
        <f>IF('1. Prosjekteringsverktøy'!B329=Utelukk!$A$3,"",IF('1. Prosjekteringsverktøy'!$D329="","",'1. Prosjekteringsverktøy'!$D329))</f>
        <v/>
      </c>
      <c r="E326" s="78" t="str">
        <f>IF('1. Prosjekteringsverktøy'!B329=Utelukk!$A$3,"",IF(F326&lt;&gt;"",F326,IF(J326&lt;&gt;0,J326&amp;IF(I326&lt;&gt;0,", ","")&amp;I326&amp;IF(H326&lt;&gt;0,", adr. ","")&amp;H326,I326&amp;IF(H326&lt;&gt;0,", adr. ","")&amp;H326)))</f>
        <v/>
      </c>
      <c r="F326" s="83"/>
      <c r="G326" s="83"/>
      <c r="H326" s="99"/>
      <c r="I326" s="100"/>
      <c r="J326" s="100"/>
      <c r="K326" s="98" t="str">
        <f>IF('1. Prosjekteringsverktøy'!$E328="","",'1. Prosjekteringsverktøy'!$E328)</f>
        <v/>
      </c>
      <c r="L326" s="79" t="str">
        <f>IFERROR(IF('1. Prosjekteringsverktøy'!$K329&lt;&gt;"",'1. Prosjekteringsverktøy'!$K329,'1. Prosjekteringsverktøy'!$J329),"Feil med Vmin")</f>
        <v/>
      </c>
      <c r="M326" s="101" t="str">
        <f>IF(OR($K326="",$O326="",O326="Bruk rektangulært"),"",($K326/(VLOOKUP($O326,'Dim, min og maks'!$A$2:$E$54,2,FALSE))))</f>
        <v/>
      </c>
      <c r="N326" s="101" t="str">
        <f>IF(OR($L326="",$O326=""),"",($L326/(VLOOKUP($O326,'Dim, min og maks'!$A$2:$E$54,2,FALSE))))</f>
        <v/>
      </c>
      <c r="O326" s="102" t="str">
        <f>IF('1. Prosjekteringsverktøy'!$F328="","",'1. Prosjekteringsverktøy'!$F328)</f>
        <v/>
      </c>
      <c r="P326" s="78" t="str">
        <f>IFERROR(IF($Q326&lt;&gt;0,$Q326,IF(OR($J326="",$O326=""),"",IF($J326=Motortype!$A$2,VLOOKUP($O326,Artikler!$B$1:$C$10,2,FALSE),IF($J326=Motortype!$A$3,VLOOKUP($O326,Artikler!$B$11:$C$19,2,FALSE),IF($J326=Motortype!$A$5,VLOOKUP($O326,Artikler!$B$20:$C$28,2,FALSE),IF($J326=Motortype!$A$4,VLOOKUP($O326,Artikler!$B$29:$C$37,2,FALSE),IF($J326=Motortype!$A$9,VLOOKUP($O326,Artikler!$B$38:$C$46,2,FALSE),IF($J326=Motortype!$A$8,VLOOKUP($O326,Artikler!$B$47:$C$55,2,FALSE),IF($J326=Motortype!$A$7,VLOOKUP($O326,Artikler!$B$56:$C$64,2,FALSE),IF($J326=Motortype!$A$6,VLOOKUP($O326,Artikler!$B$65:$C$73,2,FALSE),IF($J326=Motortype!$A$10,VLOOKUP($O326,Artikler!$B$74:$C$82,2,FALSE),IF($J326=Motortype!$A$11,VLOOKUP($O326,Artikler!$B$83:$C$91,2,FALSE),IF($J326=Motortype!$A$14,VLOOKUP($O326,Artikler!$B$92:$C$100,2,FALSE),IF($J326=Motortype!$A$13,VLOOKUP($O326,Artikler!$B$101:$C$109,2,FALSE),IF($J326=Motortype!$A$15,VLOOKUP($O326,Artikler!$B$110:$C$117,2,FALSE),IF($J326=Motortype!$A$12,VLOOKUP($O326,Artikler!$B$118:$C$126,2,FALSE),IF($J326=Motortype!$A$16,VLOOKUP('3. Bestillingsskjema'!$O326,Artikler!$B$127:$D$134,2,FALSE),"Feil motortype"))))))))))))))))),"Overstyr art.nr")</f>
        <v/>
      </c>
      <c r="Q326" s="100"/>
      <c r="R326" s="78" t="str">
        <f>IF('1. Prosjekteringsverktøy'!B329=Utelukk!$A$3,"",IF(AND(K326="",L326=""),"",IF($K326="","Vmin "&amp;ROUND($L326,0)&amp;" m³/h","Vmaks "&amp;ROUND($K326,0)&amp;IF($L326=""," m³/h",", Vmin "&amp;ROUND($L326,0)&amp;" m³/h"))))</f>
        <v/>
      </c>
      <c r="S326" s="78" t="str">
        <f>IF('1. Prosjekteringsverktøy'!B329=Utelukk!$A$3,"",IF(Q326&lt;&gt;"",IF($P326="","","Artikkelnr: "&amp;$P326&amp;"     Spjeld dim "&amp;$O326),IF($P326="","","Artikkelnr: "&amp;$P326&amp;"     Spjeld dim Ø"&amp;$O326)))</f>
        <v/>
      </c>
    </row>
    <row r="327" spans="1:19" ht="15.6" hidden="1" x14ac:dyDescent="0.3">
      <c r="A327" s="87"/>
      <c r="B327" s="93"/>
      <c r="C327" s="156" t="str">
        <f>IF('1. Prosjekteringsverktøy'!B330=Utelukk!$A$3,"",IF('1. Prosjekteringsverktøy'!$C330="","",'1. Prosjekteringsverktøy'!$C330))</f>
        <v/>
      </c>
      <c r="D327" s="78" t="str">
        <f>IF('1. Prosjekteringsverktøy'!B330=Utelukk!$A$3,"",IF('1. Prosjekteringsverktøy'!$D330="","",'1. Prosjekteringsverktøy'!$D330))</f>
        <v/>
      </c>
      <c r="E327" s="78" t="str">
        <f>IF('1. Prosjekteringsverktøy'!B330=Utelukk!$A$3,"",IF(F327&lt;&gt;"",F327,IF(J327&lt;&gt;0,J327&amp;IF(I327&lt;&gt;0,", ","")&amp;I327&amp;IF(H327&lt;&gt;0,", adr. ","")&amp;H327,I327&amp;IF(H327&lt;&gt;0,", adr. ","")&amp;H327)))</f>
        <v/>
      </c>
      <c r="F327" s="83"/>
      <c r="G327" s="83"/>
      <c r="H327" s="99"/>
      <c r="I327" s="100"/>
      <c r="J327" s="100"/>
      <c r="K327" s="98" t="str">
        <f>IF('1. Prosjekteringsverktøy'!$E329="","",'1. Prosjekteringsverktøy'!$E329)</f>
        <v/>
      </c>
      <c r="L327" s="79" t="str">
        <f>IFERROR(IF('1. Prosjekteringsverktøy'!$K330&lt;&gt;"",'1. Prosjekteringsverktøy'!$K330,'1. Prosjekteringsverktøy'!$J330),"Feil med Vmin")</f>
        <v/>
      </c>
      <c r="M327" s="101" t="str">
        <f>IF(OR($K327="",$O327="",O327="Bruk rektangulært"),"",($K327/(VLOOKUP($O327,'Dim, min og maks'!$A$2:$E$54,2,FALSE))))</f>
        <v/>
      </c>
      <c r="N327" s="101" t="str">
        <f>IF(OR($L327="",$O327=""),"",($L327/(VLOOKUP($O327,'Dim, min og maks'!$A$2:$E$54,2,FALSE))))</f>
        <v/>
      </c>
      <c r="O327" s="102" t="str">
        <f>IF('1. Prosjekteringsverktøy'!$F329="","",'1. Prosjekteringsverktøy'!$F329)</f>
        <v/>
      </c>
      <c r="P327" s="78" t="str">
        <f>IFERROR(IF($Q327&lt;&gt;0,$Q327,IF(OR($J327="",$O327=""),"",IF($J327=Motortype!$A$2,VLOOKUP($O327,Artikler!$B$1:$C$10,2,FALSE),IF($J327=Motortype!$A$3,VLOOKUP($O327,Artikler!$B$11:$C$19,2,FALSE),IF($J327=Motortype!$A$5,VLOOKUP($O327,Artikler!$B$20:$C$28,2,FALSE),IF($J327=Motortype!$A$4,VLOOKUP($O327,Artikler!$B$29:$C$37,2,FALSE),IF($J327=Motortype!$A$9,VLOOKUP($O327,Artikler!$B$38:$C$46,2,FALSE),IF($J327=Motortype!$A$8,VLOOKUP($O327,Artikler!$B$47:$C$55,2,FALSE),IF($J327=Motortype!$A$7,VLOOKUP($O327,Artikler!$B$56:$C$64,2,FALSE),IF($J327=Motortype!$A$6,VLOOKUP($O327,Artikler!$B$65:$C$73,2,FALSE),IF($J327=Motortype!$A$10,VLOOKUP($O327,Artikler!$B$74:$C$82,2,FALSE),IF($J327=Motortype!$A$11,VLOOKUP($O327,Artikler!$B$83:$C$91,2,FALSE),IF($J327=Motortype!$A$14,VLOOKUP($O327,Artikler!$B$92:$C$100,2,FALSE),IF($J327=Motortype!$A$13,VLOOKUP($O327,Artikler!$B$101:$C$109,2,FALSE),IF($J327=Motortype!$A$15,VLOOKUP($O327,Artikler!$B$110:$C$117,2,FALSE),IF($J327=Motortype!$A$12,VLOOKUP($O327,Artikler!$B$118:$C$126,2,FALSE),IF($J327=Motortype!$A$16,VLOOKUP('3. Bestillingsskjema'!$O327,Artikler!$B$127:$D$134,2,FALSE),"Feil motortype"))))))))))))))))),"Overstyr art.nr")</f>
        <v/>
      </c>
      <c r="Q327" s="100"/>
      <c r="R327" s="78" t="str">
        <f>IF('1. Prosjekteringsverktøy'!B330=Utelukk!$A$3,"",IF(AND(K327="",L327=""),"",IF($K327="","Vmin "&amp;ROUND($L327,0)&amp;" m³/h","Vmaks "&amp;ROUND($K327,0)&amp;IF($L327=""," m³/h",", Vmin "&amp;ROUND($L327,0)&amp;" m³/h"))))</f>
        <v/>
      </c>
      <c r="S327" s="78" t="str">
        <f>IF('1. Prosjekteringsverktøy'!B330=Utelukk!$A$3,"",IF(Q327&lt;&gt;"",IF($P327="","","Artikkelnr: "&amp;$P327&amp;"     Spjeld dim "&amp;$O327),IF($P327="","","Artikkelnr: "&amp;$P327&amp;"     Spjeld dim Ø"&amp;$O327)))</f>
        <v/>
      </c>
    </row>
    <row r="328" spans="1:19" ht="15.6" hidden="1" x14ac:dyDescent="0.3">
      <c r="A328" s="87"/>
      <c r="B328" s="93"/>
      <c r="C328" s="156" t="str">
        <f>IF('1. Prosjekteringsverktøy'!B331=Utelukk!$A$3,"",IF('1. Prosjekteringsverktøy'!$C331="","",'1. Prosjekteringsverktøy'!$C331))</f>
        <v/>
      </c>
      <c r="D328" s="78" t="str">
        <f>IF('1. Prosjekteringsverktøy'!B331=Utelukk!$A$3,"",IF('1. Prosjekteringsverktøy'!$D331="","",'1. Prosjekteringsverktøy'!$D331))</f>
        <v/>
      </c>
      <c r="E328" s="78" t="str">
        <f>IF('1. Prosjekteringsverktøy'!B331=Utelukk!$A$3,"",IF(F328&lt;&gt;"",F328,IF(J328&lt;&gt;0,J328&amp;IF(I328&lt;&gt;0,", ","")&amp;I328&amp;IF(H328&lt;&gt;0,", adr. ","")&amp;H328,I328&amp;IF(H328&lt;&gt;0,", adr. ","")&amp;H328)))</f>
        <v/>
      </c>
      <c r="F328" s="83"/>
      <c r="G328" s="83"/>
      <c r="H328" s="99"/>
      <c r="I328" s="100"/>
      <c r="J328" s="100"/>
      <c r="K328" s="98" t="str">
        <f>IF('1. Prosjekteringsverktøy'!$E330="","",'1. Prosjekteringsverktøy'!$E330)</f>
        <v/>
      </c>
      <c r="L328" s="79" t="str">
        <f>IFERROR(IF('1. Prosjekteringsverktøy'!$K331&lt;&gt;"",'1. Prosjekteringsverktøy'!$K331,'1. Prosjekteringsverktøy'!$J331),"Feil med Vmin")</f>
        <v/>
      </c>
      <c r="M328" s="101" t="str">
        <f>IF(OR($K328="",$O328="",O328="Bruk rektangulært"),"",($K328/(VLOOKUP($O328,'Dim, min og maks'!$A$2:$E$54,2,FALSE))))</f>
        <v/>
      </c>
      <c r="N328" s="101" t="str">
        <f>IF(OR($L328="",$O328=""),"",($L328/(VLOOKUP($O328,'Dim, min og maks'!$A$2:$E$54,2,FALSE))))</f>
        <v/>
      </c>
      <c r="O328" s="102" t="str">
        <f>IF('1. Prosjekteringsverktøy'!$F330="","",'1. Prosjekteringsverktøy'!$F330)</f>
        <v/>
      </c>
      <c r="P328" s="78" t="str">
        <f>IFERROR(IF($Q328&lt;&gt;0,$Q328,IF(OR($J328="",$O328=""),"",IF($J328=Motortype!$A$2,VLOOKUP($O328,Artikler!$B$1:$C$10,2,FALSE),IF($J328=Motortype!$A$3,VLOOKUP($O328,Artikler!$B$11:$C$19,2,FALSE),IF($J328=Motortype!$A$5,VLOOKUP($O328,Artikler!$B$20:$C$28,2,FALSE),IF($J328=Motortype!$A$4,VLOOKUP($O328,Artikler!$B$29:$C$37,2,FALSE),IF($J328=Motortype!$A$9,VLOOKUP($O328,Artikler!$B$38:$C$46,2,FALSE),IF($J328=Motortype!$A$8,VLOOKUP($O328,Artikler!$B$47:$C$55,2,FALSE),IF($J328=Motortype!$A$7,VLOOKUP($O328,Artikler!$B$56:$C$64,2,FALSE),IF($J328=Motortype!$A$6,VLOOKUP($O328,Artikler!$B$65:$C$73,2,FALSE),IF($J328=Motortype!$A$10,VLOOKUP($O328,Artikler!$B$74:$C$82,2,FALSE),IF($J328=Motortype!$A$11,VLOOKUP($O328,Artikler!$B$83:$C$91,2,FALSE),IF($J328=Motortype!$A$14,VLOOKUP($O328,Artikler!$B$92:$C$100,2,FALSE),IF($J328=Motortype!$A$13,VLOOKUP($O328,Artikler!$B$101:$C$109,2,FALSE),IF($J328=Motortype!$A$15,VLOOKUP($O328,Artikler!$B$110:$C$117,2,FALSE),IF($J328=Motortype!$A$12,VLOOKUP($O328,Artikler!$B$118:$C$126,2,FALSE),IF($J328=Motortype!$A$16,VLOOKUP('3. Bestillingsskjema'!$O328,Artikler!$B$127:$D$134,2,FALSE),"Feil motortype"))))))))))))))))),"Overstyr art.nr")</f>
        <v/>
      </c>
      <c r="Q328" s="100"/>
      <c r="R328" s="78" t="str">
        <f>IF('1. Prosjekteringsverktøy'!B331=Utelukk!$A$3,"",IF(AND(K328="",L328=""),"",IF($K328="","Vmin "&amp;ROUND($L328,0)&amp;" m³/h","Vmaks "&amp;ROUND($K328,0)&amp;IF($L328=""," m³/h",", Vmin "&amp;ROUND($L328,0)&amp;" m³/h"))))</f>
        <v/>
      </c>
      <c r="S328" s="78" t="str">
        <f>IF('1. Prosjekteringsverktøy'!B331=Utelukk!$A$3,"",IF(Q328&lt;&gt;"",IF($P328="","","Artikkelnr: "&amp;$P328&amp;"     Spjeld dim "&amp;$O328),IF($P328="","","Artikkelnr: "&amp;$P328&amp;"     Spjeld dim Ø"&amp;$O328)))</f>
        <v/>
      </c>
    </row>
    <row r="329" spans="1:19" ht="15.6" hidden="1" x14ac:dyDescent="0.3">
      <c r="A329" s="87"/>
      <c r="B329" s="93"/>
      <c r="C329" s="156" t="str">
        <f>IF('1. Prosjekteringsverktøy'!B332=Utelukk!$A$3,"",IF('1. Prosjekteringsverktøy'!$C332="","",'1. Prosjekteringsverktøy'!$C332))</f>
        <v/>
      </c>
      <c r="D329" s="78" t="str">
        <f>IF('1. Prosjekteringsverktøy'!B332=Utelukk!$A$3,"",IF('1. Prosjekteringsverktøy'!$D332="","",'1. Prosjekteringsverktøy'!$D332))</f>
        <v/>
      </c>
      <c r="E329" s="78" t="str">
        <f>IF('1. Prosjekteringsverktøy'!B332=Utelukk!$A$3,"",IF(F329&lt;&gt;"",F329,IF(J329&lt;&gt;0,J329&amp;IF(I329&lt;&gt;0,", ","")&amp;I329&amp;IF(H329&lt;&gt;0,", adr. ","")&amp;H329,I329&amp;IF(H329&lt;&gt;0,", adr. ","")&amp;H329)))</f>
        <v/>
      </c>
      <c r="F329" s="83"/>
      <c r="G329" s="83"/>
      <c r="H329" s="99"/>
      <c r="I329" s="100"/>
      <c r="J329" s="100"/>
      <c r="K329" s="98" t="str">
        <f>IF('1. Prosjekteringsverktøy'!$E331="","",'1. Prosjekteringsverktøy'!$E331)</f>
        <v/>
      </c>
      <c r="L329" s="79" t="str">
        <f>IFERROR(IF('1. Prosjekteringsverktøy'!$K332&lt;&gt;"",'1. Prosjekteringsverktøy'!$K332,'1. Prosjekteringsverktøy'!$J332),"Feil med Vmin")</f>
        <v/>
      </c>
      <c r="M329" s="101" t="str">
        <f>IF(OR($K329="",$O329="",O329="Bruk rektangulært"),"",($K329/(VLOOKUP($O329,'Dim, min og maks'!$A$2:$E$54,2,FALSE))))</f>
        <v/>
      </c>
      <c r="N329" s="101" t="str">
        <f>IF(OR($L329="",$O329=""),"",($L329/(VLOOKUP($O329,'Dim, min og maks'!$A$2:$E$54,2,FALSE))))</f>
        <v/>
      </c>
      <c r="O329" s="102" t="str">
        <f>IF('1. Prosjekteringsverktøy'!$F331="","",'1. Prosjekteringsverktøy'!$F331)</f>
        <v/>
      </c>
      <c r="P329" s="78" t="str">
        <f>IFERROR(IF($Q329&lt;&gt;0,$Q329,IF(OR($J329="",$O329=""),"",IF($J329=Motortype!$A$2,VLOOKUP($O329,Artikler!$B$1:$C$10,2,FALSE),IF($J329=Motortype!$A$3,VLOOKUP($O329,Artikler!$B$11:$C$19,2,FALSE),IF($J329=Motortype!$A$5,VLOOKUP($O329,Artikler!$B$20:$C$28,2,FALSE),IF($J329=Motortype!$A$4,VLOOKUP($O329,Artikler!$B$29:$C$37,2,FALSE),IF($J329=Motortype!$A$9,VLOOKUP($O329,Artikler!$B$38:$C$46,2,FALSE),IF($J329=Motortype!$A$8,VLOOKUP($O329,Artikler!$B$47:$C$55,2,FALSE),IF($J329=Motortype!$A$7,VLOOKUP($O329,Artikler!$B$56:$C$64,2,FALSE),IF($J329=Motortype!$A$6,VLOOKUP($O329,Artikler!$B$65:$C$73,2,FALSE),IF($J329=Motortype!$A$10,VLOOKUP($O329,Artikler!$B$74:$C$82,2,FALSE),IF($J329=Motortype!$A$11,VLOOKUP($O329,Artikler!$B$83:$C$91,2,FALSE),IF($J329=Motortype!$A$14,VLOOKUP($O329,Artikler!$B$92:$C$100,2,FALSE),IF($J329=Motortype!$A$13,VLOOKUP($O329,Artikler!$B$101:$C$109,2,FALSE),IF($J329=Motortype!$A$15,VLOOKUP($O329,Artikler!$B$110:$C$117,2,FALSE),IF($J329=Motortype!$A$12,VLOOKUP($O329,Artikler!$B$118:$C$126,2,FALSE),IF($J329=Motortype!$A$16,VLOOKUP('3. Bestillingsskjema'!$O329,Artikler!$B$127:$D$134,2,FALSE),"Feil motortype"))))))))))))))))),"Overstyr art.nr")</f>
        <v/>
      </c>
      <c r="Q329" s="100"/>
      <c r="R329" s="78" t="str">
        <f>IF('1. Prosjekteringsverktøy'!B332=Utelukk!$A$3,"",IF(AND(K329="",L329=""),"",IF($K329="","Vmin "&amp;ROUND($L329,0)&amp;" m³/h","Vmaks "&amp;ROUND($K329,0)&amp;IF($L329=""," m³/h",", Vmin "&amp;ROUND($L329,0)&amp;" m³/h"))))</f>
        <v/>
      </c>
      <c r="S329" s="78" t="str">
        <f>IF('1. Prosjekteringsverktøy'!B332=Utelukk!$A$3,"",IF(Q329&lt;&gt;"",IF($P329="","","Artikkelnr: "&amp;$P329&amp;"     Spjeld dim "&amp;$O329),IF($P329="","","Artikkelnr: "&amp;$P329&amp;"     Spjeld dim Ø"&amp;$O329)))</f>
        <v/>
      </c>
    </row>
    <row r="330" spans="1:19" ht="15.6" hidden="1" x14ac:dyDescent="0.3">
      <c r="A330" s="87"/>
      <c r="B330" s="93"/>
      <c r="C330" s="156" t="str">
        <f>IF('1. Prosjekteringsverktøy'!B333=Utelukk!$A$3,"",IF('1. Prosjekteringsverktøy'!$C333="","",'1. Prosjekteringsverktøy'!$C333))</f>
        <v/>
      </c>
      <c r="D330" s="78" t="str">
        <f>IF('1. Prosjekteringsverktøy'!B333=Utelukk!$A$3,"",IF('1. Prosjekteringsverktøy'!$D333="","",'1. Prosjekteringsverktøy'!$D333))</f>
        <v/>
      </c>
      <c r="E330" s="78" t="str">
        <f>IF('1. Prosjekteringsverktøy'!B333=Utelukk!$A$3,"",IF(F330&lt;&gt;"",F330,IF(J330&lt;&gt;0,J330&amp;IF(I330&lt;&gt;0,", ","")&amp;I330&amp;IF(H330&lt;&gt;0,", adr. ","")&amp;H330,I330&amp;IF(H330&lt;&gt;0,", adr. ","")&amp;H330)))</f>
        <v/>
      </c>
      <c r="F330" s="83"/>
      <c r="G330" s="83"/>
      <c r="H330" s="99"/>
      <c r="I330" s="100"/>
      <c r="J330" s="100"/>
      <c r="K330" s="98" t="str">
        <f>IF('1. Prosjekteringsverktøy'!$E332="","",'1. Prosjekteringsverktøy'!$E332)</f>
        <v/>
      </c>
      <c r="L330" s="79" t="str">
        <f>IFERROR(IF('1. Prosjekteringsverktøy'!$K333&lt;&gt;"",'1. Prosjekteringsverktøy'!$K333,'1. Prosjekteringsverktøy'!$J333),"Feil med Vmin")</f>
        <v/>
      </c>
      <c r="M330" s="101" t="str">
        <f>IF(OR($K330="",$O330="",O330="Bruk rektangulært"),"",($K330/(VLOOKUP($O330,'Dim, min og maks'!$A$2:$E$54,2,FALSE))))</f>
        <v/>
      </c>
      <c r="N330" s="101" t="str">
        <f>IF(OR($L330="",$O330=""),"",($L330/(VLOOKUP($O330,'Dim, min og maks'!$A$2:$E$54,2,FALSE))))</f>
        <v/>
      </c>
      <c r="O330" s="102" t="str">
        <f>IF('1. Prosjekteringsverktøy'!$F332="","",'1. Prosjekteringsverktøy'!$F332)</f>
        <v/>
      </c>
      <c r="P330" s="78" t="str">
        <f>IFERROR(IF($Q330&lt;&gt;0,$Q330,IF(OR($J330="",$O330=""),"",IF($J330=Motortype!$A$2,VLOOKUP($O330,Artikler!$B$1:$C$10,2,FALSE),IF($J330=Motortype!$A$3,VLOOKUP($O330,Artikler!$B$11:$C$19,2,FALSE),IF($J330=Motortype!$A$5,VLOOKUP($O330,Artikler!$B$20:$C$28,2,FALSE),IF($J330=Motortype!$A$4,VLOOKUP($O330,Artikler!$B$29:$C$37,2,FALSE),IF($J330=Motortype!$A$9,VLOOKUP($O330,Artikler!$B$38:$C$46,2,FALSE),IF($J330=Motortype!$A$8,VLOOKUP($O330,Artikler!$B$47:$C$55,2,FALSE),IF($J330=Motortype!$A$7,VLOOKUP($O330,Artikler!$B$56:$C$64,2,FALSE),IF($J330=Motortype!$A$6,VLOOKUP($O330,Artikler!$B$65:$C$73,2,FALSE),IF($J330=Motortype!$A$10,VLOOKUP($O330,Artikler!$B$74:$C$82,2,FALSE),IF($J330=Motortype!$A$11,VLOOKUP($O330,Artikler!$B$83:$C$91,2,FALSE),IF($J330=Motortype!$A$14,VLOOKUP($O330,Artikler!$B$92:$C$100,2,FALSE),IF($J330=Motortype!$A$13,VLOOKUP($O330,Artikler!$B$101:$C$109,2,FALSE),IF($J330=Motortype!$A$15,VLOOKUP($O330,Artikler!$B$110:$C$117,2,FALSE),IF($J330=Motortype!$A$12,VLOOKUP($O330,Artikler!$B$118:$C$126,2,FALSE),IF($J330=Motortype!$A$16,VLOOKUP('3. Bestillingsskjema'!$O330,Artikler!$B$127:$D$134,2,FALSE),"Feil motortype"))))))))))))))))),"Overstyr art.nr")</f>
        <v/>
      </c>
      <c r="Q330" s="100"/>
      <c r="R330" s="78" t="str">
        <f>IF('1. Prosjekteringsverktøy'!B333=Utelukk!$A$3,"",IF(AND(K330="",L330=""),"",IF($K330="","Vmin "&amp;ROUND($L330,0)&amp;" m³/h","Vmaks "&amp;ROUND($K330,0)&amp;IF($L330=""," m³/h",", Vmin "&amp;ROUND($L330,0)&amp;" m³/h"))))</f>
        <v/>
      </c>
      <c r="S330" s="78" t="str">
        <f>IF('1. Prosjekteringsverktøy'!B333=Utelukk!$A$3,"",IF(Q330&lt;&gt;"",IF($P330="","","Artikkelnr: "&amp;$P330&amp;"     Spjeld dim "&amp;$O330),IF($P330="","","Artikkelnr: "&amp;$P330&amp;"     Spjeld dim Ø"&amp;$O330)))</f>
        <v/>
      </c>
    </row>
    <row r="331" spans="1:19" ht="15.6" hidden="1" x14ac:dyDescent="0.3">
      <c r="A331" s="87"/>
      <c r="B331" s="93"/>
      <c r="C331" s="156" t="str">
        <f>IF('1. Prosjekteringsverktøy'!B334=Utelukk!$A$3,"",IF('1. Prosjekteringsverktøy'!$C334="","",'1. Prosjekteringsverktøy'!$C334))</f>
        <v/>
      </c>
      <c r="D331" s="78" t="str">
        <f>IF('1. Prosjekteringsverktøy'!B334=Utelukk!$A$3,"",IF('1. Prosjekteringsverktøy'!$D334="","",'1. Prosjekteringsverktøy'!$D334))</f>
        <v/>
      </c>
      <c r="E331" s="78" t="str">
        <f>IF('1. Prosjekteringsverktøy'!B334=Utelukk!$A$3,"",IF(F331&lt;&gt;"",F331,IF(J331&lt;&gt;0,J331&amp;IF(I331&lt;&gt;0,", ","")&amp;I331&amp;IF(H331&lt;&gt;0,", adr. ","")&amp;H331,I331&amp;IF(H331&lt;&gt;0,", adr. ","")&amp;H331)))</f>
        <v/>
      </c>
      <c r="F331" s="83"/>
      <c r="G331" s="83"/>
      <c r="H331" s="99"/>
      <c r="I331" s="100"/>
      <c r="J331" s="100"/>
      <c r="K331" s="98" t="str">
        <f>IF('1. Prosjekteringsverktøy'!$E333="","",'1. Prosjekteringsverktøy'!$E333)</f>
        <v/>
      </c>
      <c r="L331" s="79" t="str">
        <f>IFERROR(IF('1. Prosjekteringsverktøy'!$K334&lt;&gt;"",'1. Prosjekteringsverktøy'!$K334,'1. Prosjekteringsverktøy'!$J334),"Feil med Vmin")</f>
        <v/>
      </c>
      <c r="M331" s="101" t="str">
        <f>IF(OR($K331="",$O331="",O331="Bruk rektangulært"),"",($K331/(VLOOKUP($O331,'Dim, min og maks'!$A$2:$E$54,2,FALSE))))</f>
        <v/>
      </c>
      <c r="N331" s="101" t="str">
        <f>IF(OR($L331="",$O331=""),"",($L331/(VLOOKUP($O331,'Dim, min og maks'!$A$2:$E$54,2,FALSE))))</f>
        <v/>
      </c>
      <c r="O331" s="102" t="str">
        <f>IF('1. Prosjekteringsverktøy'!$F333="","",'1. Prosjekteringsverktøy'!$F333)</f>
        <v/>
      </c>
      <c r="P331" s="78" t="str">
        <f>IFERROR(IF($Q331&lt;&gt;0,$Q331,IF(OR($J331="",$O331=""),"",IF($J331=Motortype!$A$2,VLOOKUP($O331,Artikler!$B$1:$C$10,2,FALSE),IF($J331=Motortype!$A$3,VLOOKUP($O331,Artikler!$B$11:$C$19,2,FALSE),IF($J331=Motortype!$A$5,VLOOKUP($O331,Artikler!$B$20:$C$28,2,FALSE),IF($J331=Motortype!$A$4,VLOOKUP($O331,Artikler!$B$29:$C$37,2,FALSE),IF($J331=Motortype!$A$9,VLOOKUP($O331,Artikler!$B$38:$C$46,2,FALSE),IF($J331=Motortype!$A$8,VLOOKUP($O331,Artikler!$B$47:$C$55,2,FALSE),IF($J331=Motortype!$A$7,VLOOKUP($O331,Artikler!$B$56:$C$64,2,FALSE),IF($J331=Motortype!$A$6,VLOOKUP($O331,Artikler!$B$65:$C$73,2,FALSE),IF($J331=Motortype!$A$10,VLOOKUP($O331,Artikler!$B$74:$C$82,2,FALSE),IF($J331=Motortype!$A$11,VLOOKUP($O331,Artikler!$B$83:$C$91,2,FALSE),IF($J331=Motortype!$A$14,VLOOKUP($O331,Artikler!$B$92:$C$100,2,FALSE),IF($J331=Motortype!$A$13,VLOOKUP($O331,Artikler!$B$101:$C$109,2,FALSE),IF($J331=Motortype!$A$15,VLOOKUP($O331,Artikler!$B$110:$C$117,2,FALSE),IF($J331=Motortype!$A$12,VLOOKUP($O331,Artikler!$B$118:$C$126,2,FALSE),IF($J331=Motortype!$A$16,VLOOKUP('3. Bestillingsskjema'!$O331,Artikler!$B$127:$D$134,2,FALSE),"Feil motortype"))))))))))))))))),"Overstyr art.nr")</f>
        <v/>
      </c>
      <c r="Q331" s="100"/>
      <c r="R331" s="78" t="str">
        <f>IF('1. Prosjekteringsverktøy'!B334=Utelukk!$A$3,"",IF(AND(K331="",L331=""),"",IF($K331="","Vmin "&amp;ROUND($L331,0)&amp;" m³/h","Vmaks "&amp;ROUND($K331,0)&amp;IF($L331=""," m³/h",", Vmin "&amp;ROUND($L331,0)&amp;" m³/h"))))</f>
        <v/>
      </c>
      <c r="S331" s="78" t="str">
        <f>IF('1. Prosjekteringsverktøy'!B334=Utelukk!$A$3,"",IF(Q331&lt;&gt;"",IF($P331="","","Artikkelnr: "&amp;$P331&amp;"     Spjeld dim "&amp;$O331),IF($P331="","","Artikkelnr: "&amp;$P331&amp;"     Spjeld dim Ø"&amp;$O331)))</f>
        <v/>
      </c>
    </row>
    <row r="332" spans="1:19" ht="15.6" hidden="1" x14ac:dyDescent="0.3">
      <c r="A332" s="87"/>
      <c r="B332" s="93"/>
      <c r="C332" s="156" t="str">
        <f>IF('1. Prosjekteringsverktøy'!B335=Utelukk!$A$3,"",IF('1. Prosjekteringsverktøy'!$C335="","",'1. Prosjekteringsverktøy'!$C335))</f>
        <v/>
      </c>
      <c r="D332" s="78" t="str">
        <f>IF('1. Prosjekteringsverktøy'!B335=Utelukk!$A$3,"",IF('1. Prosjekteringsverktøy'!$D335="","",'1. Prosjekteringsverktøy'!$D335))</f>
        <v/>
      </c>
      <c r="E332" s="78" t="str">
        <f>IF('1. Prosjekteringsverktøy'!B335=Utelukk!$A$3,"",IF(F332&lt;&gt;"",F332,IF(J332&lt;&gt;0,J332&amp;IF(I332&lt;&gt;0,", ","")&amp;I332&amp;IF(H332&lt;&gt;0,", adr. ","")&amp;H332,I332&amp;IF(H332&lt;&gt;0,", adr. ","")&amp;H332)))</f>
        <v/>
      </c>
      <c r="F332" s="83"/>
      <c r="G332" s="83"/>
      <c r="H332" s="99"/>
      <c r="I332" s="100"/>
      <c r="J332" s="100"/>
      <c r="K332" s="98" t="str">
        <f>IF('1. Prosjekteringsverktøy'!$E334="","",'1. Prosjekteringsverktøy'!$E334)</f>
        <v/>
      </c>
      <c r="L332" s="79" t="str">
        <f>IFERROR(IF('1. Prosjekteringsverktøy'!$K335&lt;&gt;"",'1. Prosjekteringsverktøy'!$K335,'1. Prosjekteringsverktøy'!$J335),"Feil med Vmin")</f>
        <v/>
      </c>
      <c r="M332" s="101" t="str">
        <f>IF(OR($K332="",$O332="",O332="Bruk rektangulært"),"",($K332/(VLOOKUP($O332,'Dim, min og maks'!$A$2:$E$54,2,FALSE))))</f>
        <v/>
      </c>
      <c r="N332" s="101" t="str">
        <f>IF(OR($L332="",$O332=""),"",($L332/(VLOOKUP($O332,'Dim, min og maks'!$A$2:$E$54,2,FALSE))))</f>
        <v/>
      </c>
      <c r="O332" s="102" t="str">
        <f>IF('1. Prosjekteringsverktøy'!$F334="","",'1. Prosjekteringsverktøy'!$F334)</f>
        <v/>
      </c>
      <c r="P332" s="78" t="str">
        <f>IFERROR(IF($Q332&lt;&gt;0,$Q332,IF(OR($J332="",$O332=""),"",IF($J332=Motortype!$A$2,VLOOKUP($O332,Artikler!$B$1:$C$10,2,FALSE),IF($J332=Motortype!$A$3,VLOOKUP($O332,Artikler!$B$11:$C$19,2,FALSE),IF($J332=Motortype!$A$5,VLOOKUP($O332,Artikler!$B$20:$C$28,2,FALSE),IF($J332=Motortype!$A$4,VLOOKUP($O332,Artikler!$B$29:$C$37,2,FALSE),IF($J332=Motortype!$A$9,VLOOKUP($O332,Artikler!$B$38:$C$46,2,FALSE),IF($J332=Motortype!$A$8,VLOOKUP($O332,Artikler!$B$47:$C$55,2,FALSE),IF($J332=Motortype!$A$7,VLOOKUP($O332,Artikler!$B$56:$C$64,2,FALSE),IF($J332=Motortype!$A$6,VLOOKUP($O332,Artikler!$B$65:$C$73,2,FALSE),IF($J332=Motortype!$A$10,VLOOKUP($O332,Artikler!$B$74:$C$82,2,FALSE),IF($J332=Motortype!$A$11,VLOOKUP($O332,Artikler!$B$83:$C$91,2,FALSE),IF($J332=Motortype!$A$14,VLOOKUP($O332,Artikler!$B$92:$C$100,2,FALSE),IF($J332=Motortype!$A$13,VLOOKUP($O332,Artikler!$B$101:$C$109,2,FALSE),IF($J332=Motortype!$A$15,VLOOKUP($O332,Artikler!$B$110:$C$117,2,FALSE),IF($J332=Motortype!$A$12,VLOOKUP($O332,Artikler!$B$118:$C$126,2,FALSE),IF($J332=Motortype!$A$16,VLOOKUP('3. Bestillingsskjema'!$O332,Artikler!$B$127:$D$134,2,FALSE),"Feil motortype"))))))))))))))))),"Overstyr art.nr")</f>
        <v/>
      </c>
      <c r="Q332" s="100"/>
      <c r="R332" s="78" t="str">
        <f>IF('1. Prosjekteringsverktøy'!B335=Utelukk!$A$3,"",IF(AND(K332="",L332=""),"",IF($K332="","Vmin "&amp;ROUND($L332,0)&amp;" m³/h","Vmaks "&amp;ROUND($K332,0)&amp;IF($L332=""," m³/h",", Vmin "&amp;ROUND($L332,0)&amp;" m³/h"))))</f>
        <v/>
      </c>
      <c r="S332" s="78" t="str">
        <f>IF('1. Prosjekteringsverktøy'!B335=Utelukk!$A$3,"",IF(Q332&lt;&gt;"",IF($P332="","","Artikkelnr: "&amp;$P332&amp;"     Spjeld dim "&amp;$O332),IF($P332="","","Artikkelnr: "&amp;$P332&amp;"     Spjeld dim Ø"&amp;$O332)))</f>
        <v/>
      </c>
    </row>
    <row r="333" spans="1:19" ht="15.6" hidden="1" x14ac:dyDescent="0.3">
      <c r="A333" s="87"/>
      <c r="B333" s="93"/>
      <c r="C333" s="156" t="str">
        <f>IF('1. Prosjekteringsverktøy'!B336=Utelukk!$A$3,"",IF('1. Prosjekteringsverktøy'!$C336="","",'1. Prosjekteringsverktøy'!$C336))</f>
        <v/>
      </c>
      <c r="D333" s="78" t="str">
        <f>IF('1. Prosjekteringsverktøy'!B336=Utelukk!$A$3,"",IF('1. Prosjekteringsverktøy'!$D336="","",'1. Prosjekteringsverktøy'!$D336))</f>
        <v/>
      </c>
      <c r="E333" s="78" t="str">
        <f>IF('1. Prosjekteringsverktøy'!B336=Utelukk!$A$3,"",IF(F333&lt;&gt;"",F333,IF(J333&lt;&gt;0,J333&amp;IF(I333&lt;&gt;0,", ","")&amp;I333&amp;IF(H333&lt;&gt;0,", adr. ","")&amp;H333,I333&amp;IF(H333&lt;&gt;0,", adr. ","")&amp;H333)))</f>
        <v/>
      </c>
      <c r="F333" s="83"/>
      <c r="G333" s="83"/>
      <c r="H333" s="99"/>
      <c r="I333" s="100"/>
      <c r="J333" s="100"/>
      <c r="K333" s="98" t="str">
        <f>IF('1. Prosjekteringsverktøy'!$E335="","",'1. Prosjekteringsverktøy'!$E335)</f>
        <v/>
      </c>
      <c r="L333" s="79" t="str">
        <f>IFERROR(IF('1. Prosjekteringsverktøy'!$K336&lt;&gt;"",'1. Prosjekteringsverktøy'!$K336,'1. Prosjekteringsverktøy'!$J336),"Feil med Vmin")</f>
        <v/>
      </c>
      <c r="M333" s="101" t="str">
        <f>IF(OR($K333="",$O333="",O333="Bruk rektangulært"),"",($K333/(VLOOKUP($O333,'Dim, min og maks'!$A$2:$E$54,2,FALSE))))</f>
        <v/>
      </c>
      <c r="N333" s="101" t="str">
        <f>IF(OR($L333="",$O333=""),"",($L333/(VLOOKUP($O333,'Dim, min og maks'!$A$2:$E$54,2,FALSE))))</f>
        <v/>
      </c>
      <c r="O333" s="102" t="str">
        <f>IF('1. Prosjekteringsverktøy'!$F335="","",'1. Prosjekteringsverktøy'!$F335)</f>
        <v/>
      </c>
      <c r="P333" s="78" t="str">
        <f>IFERROR(IF($Q333&lt;&gt;0,$Q333,IF(OR($J333="",$O333=""),"",IF($J333=Motortype!$A$2,VLOOKUP($O333,Artikler!$B$1:$C$10,2,FALSE),IF($J333=Motortype!$A$3,VLOOKUP($O333,Artikler!$B$11:$C$19,2,FALSE),IF($J333=Motortype!$A$5,VLOOKUP($O333,Artikler!$B$20:$C$28,2,FALSE),IF($J333=Motortype!$A$4,VLOOKUP($O333,Artikler!$B$29:$C$37,2,FALSE),IF($J333=Motortype!$A$9,VLOOKUP($O333,Artikler!$B$38:$C$46,2,FALSE),IF($J333=Motortype!$A$8,VLOOKUP($O333,Artikler!$B$47:$C$55,2,FALSE),IF($J333=Motortype!$A$7,VLOOKUP($O333,Artikler!$B$56:$C$64,2,FALSE),IF($J333=Motortype!$A$6,VLOOKUP($O333,Artikler!$B$65:$C$73,2,FALSE),IF($J333=Motortype!$A$10,VLOOKUP($O333,Artikler!$B$74:$C$82,2,FALSE),IF($J333=Motortype!$A$11,VLOOKUP($O333,Artikler!$B$83:$C$91,2,FALSE),IF($J333=Motortype!$A$14,VLOOKUP($O333,Artikler!$B$92:$C$100,2,FALSE),IF($J333=Motortype!$A$13,VLOOKUP($O333,Artikler!$B$101:$C$109,2,FALSE),IF($J333=Motortype!$A$15,VLOOKUP($O333,Artikler!$B$110:$C$117,2,FALSE),IF($J333=Motortype!$A$12,VLOOKUP($O333,Artikler!$B$118:$C$126,2,FALSE),IF($J333=Motortype!$A$16,VLOOKUP('3. Bestillingsskjema'!$O333,Artikler!$B$127:$D$134,2,FALSE),"Feil motortype"))))))))))))))))),"Overstyr art.nr")</f>
        <v/>
      </c>
      <c r="Q333" s="100"/>
      <c r="R333" s="78" t="str">
        <f>IF('1. Prosjekteringsverktøy'!B336=Utelukk!$A$3,"",IF(AND(K333="",L333=""),"",IF($K333="","Vmin "&amp;ROUND($L333,0)&amp;" m³/h","Vmaks "&amp;ROUND($K333,0)&amp;IF($L333=""," m³/h",", Vmin "&amp;ROUND($L333,0)&amp;" m³/h"))))</f>
        <v/>
      </c>
      <c r="S333" s="78" t="str">
        <f>IF('1. Prosjekteringsverktøy'!B336=Utelukk!$A$3,"",IF(Q333&lt;&gt;"",IF($P333="","","Artikkelnr: "&amp;$P333&amp;"     Spjeld dim "&amp;$O333),IF($P333="","","Artikkelnr: "&amp;$P333&amp;"     Spjeld dim Ø"&amp;$O333)))</f>
        <v/>
      </c>
    </row>
    <row r="334" spans="1:19" ht="15.6" hidden="1" x14ac:dyDescent="0.3">
      <c r="A334" s="87"/>
      <c r="B334" s="93"/>
      <c r="C334" s="156" t="str">
        <f>IF('1. Prosjekteringsverktøy'!B337=Utelukk!$A$3,"",IF('1. Prosjekteringsverktøy'!$C337="","",'1. Prosjekteringsverktøy'!$C337))</f>
        <v/>
      </c>
      <c r="D334" s="78" t="str">
        <f>IF('1. Prosjekteringsverktøy'!B337=Utelukk!$A$3,"",IF('1. Prosjekteringsverktøy'!$D337="","",'1. Prosjekteringsverktøy'!$D337))</f>
        <v/>
      </c>
      <c r="E334" s="78" t="str">
        <f>IF('1. Prosjekteringsverktøy'!B337=Utelukk!$A$3,"",IF(F334&lt;&gt;"",F334,IF(J334&lt;&gt;0,J334&amp;IF(I334&lt;&gt;0,", ","")&amp;I334&amp;IF(H334&lt;&gt;0,", adr. ","")&amp;H334,I334&amp;IF(H334&lt;&gt;0,", adr. ","")&amp;H334)))</f>
        <v/>
      </c>
      <c r="F334" s="83"/>
      <c r="G334" s="83"/>
      <c r="H334" s="99"/>
      <c r="I334" s="100"/>
      <c r="J334" s="100"/>
      <c r="K334" s="98" t="str">
        <f>IF('1. Prosjekteringsverktøy'!$E336="","",'1. Prosjekteringsverktøy'!$E336)</f>
        <v/>
      </c>
      <c r="L334" s="79" t="str">
        <f>IFERROR(IF('1. Prosjekteringsverktøy'!$K337&lt;&gt;"",'1. Prosjekteringsverktøy'!$K337,'1. Prosjekteringsverktøy'!$J337),"Feil med Vmin")</f>
        <v/>
      </c>
      <c r="M334" s="101" t="str">
        <f>IF(OR($K334="",$O334="",O334="Bruk rektangulært"),"",($K334/(VLOOKUP($O334,'Dim, min og maks'!$A$2:$E$54,2,FALSE))))</f>
        <v/>
      </c>
      <c r="N334" s="101" t="str">
        <f>IF(OR($L334="",$O334=""),"",($L334/(VLOOKUP($O334,'Dim, min og maks'!$A$2:$E$54,2,FALSE))))</f>
        <v/>
      </c>
      <c r="O334" s="102" t="str">
        <f>IF('1. Prosjekteringsverktøy'!$F336="","",'1. Prosjekteringsverktøy'!$F336)</f>
        <v/>
      </c>
      <c r="P334" s="78" t="str">
        <f>IFERROR(IF($Q334&lt;&gt;0,$Q334,IF(OR($J334="",$O334=""),"",IF($J334=Motortype!$A$2,VLOOKUP($O334,Artikler!$B$1:$C$10,2,FALSE),IF($J334=Motortype!$A$3,VLOOKUP($O334,Artikler!$B$11:$C$19,2,FALSE),IF($J334=Motortype!$A$5,VLOOKUP($O334,Artikler!$B$20:$C$28,2,FALSE),IF($J334=Motortype!$A$4,VLOOKUP($O334,Artikler!$B$29:$C$37,2,FALSE),IF($J334=Motortype!$A$9,VLOOKUP($O334,Artikler!$B$38:$C$46,2,FALSE),IF($J334=Motortype!$A$8,VLOOKUP($O334,Artikler!$B$47:$C$55,2,FALSE),IF($J334=Motortype!$A$7,VLOOKUP($O334,Artikler!$B$56:$C$64,2,FALSE),IF($J334=Motortype!$A$6,VLOOKUP($O334,Artikler!$B$65:$C$73,2,FALSE),IF($J334=Motortype!$A$10,VLOOKUP($O334,Artikler!$B$74:$C$82,2,FALSE),IF($J334=Motortype!$A$11,VLOOKUP($O334,Artikler!$B$83:$C$91,2,FALSE),IF($J334=Motortype!$A$14,VLOOKUP($O334,Artikler!$B$92:$C$100,2,FALSE),IF($J334=Motortype!$A$13,VLOOKUP($O334,Artikler!$B$101:$C$109,2,FALSE),IF($J334=Motortype!$A$15,VLOOKUP($O334,Artikler!$B$110:$C$117,2,FALSE),IF($J334=Motortype!$A$12,VLOOKUP($O334,Artikler!$B$118:$C$126,2,FALSE),IF($J334=Motortype!$A$16,VLOOKUP('3. Bestillingsskjema'!$O334,Artikler!$B$127:$D$134,2,FALSE),"Feil motortype"))))))))))))))))),"Overstyr art.nr")</f>
        <v/>
      </c>
      <c r="Q334" s="100"/>
      <c r="R334" s="78" t="str">
        <f>IF('1. Prosjekteringsverktøy'!B337=Utelukk!$A$3,"",IF(AND(K334="",L334=""),"",IF($K334="","Vmin "&amp;ROUND($L334,0)&amp;" m³/h","Vmaks "&amp;ROUND($K334,0)&amp;IF($L334=""," m³/h",", Vmin "&amp;ROUND($L334,0)&amp;" m³/h"))))</f>
        <v/>
      </c>
      <c r="S334" s="78" t="str">
        <f>IF('1. Prosjekteringsverktøy'!B337=Utelukk!$A$3,"",IF(Q334&lt;&gt;"",IF($P334="","","Artikkelnr: "&amp;$P334&amp;"     Spjeld dim "&amp;$O334),IF($P334="","","Artikkelnr: "&amp;$P334&amp;"     Spjeld dim Ø"&amp;$O334)))</f>
        <v/>
      </c>
    </row>
    <row r="335" spans="1:19" ht="15.6" hidden="1" x14ac:dyDescent="0.3">
      <c r="A335" s="87"/>
      <c r="B335" s="93"/>
      <c r="C335" s="156" t="str">
        <f>IF('1. Prosjekteringsverktøy'!B338=Utelukk!$A$3,"",IF('1. Prosjekteringsverktøy'!$C338="","",'1. Prosjekteringsverktøy'!$C338))</f>
        <v/>
      </c>
      <c r="D335" s="78" t="str">
        <f>IF('1. Prosjekteringsverktøy'!B338=Utelukk!$A$3,"",IF('1. Prosjekteringsverktøy'!$D338="","",'1. Prosjekteringsverktøy'!$D338))</f>
        <v/>
      </c>
      <c r="E335" s="78" t="str">
        <f>IF('1. Prosjekteringsverktøy'!B338=Utelukk!$A$3,"",IF(F335&lt;&gt;"",F335,IF(J335&lt;&gt;0,J335&amp;IF(I335&lt;&gt;0,", ","")&amp;I335&amp;IF(H335&lt;&gt;0,", adr. ","")&amp;H335,I335&amp;IF(H335&lt;&gt;0,", adr. ","")&amp;H335)))</f>
        <v/>
      </c>
      <c r="F335" s="83"/>
      <c r="G335" s="83"/>
      <c r="H335" s="99"/>
      <c r="I335" s="100"/>
      <c r="J335" s="100"/>
      <c r="K335" s="98" t="str">
        <f>IF('1. Prosjekteringsverktøy'!$E337="","",'1. Prosjekteringsverktøy'!$E337)</f>
        <v/>
      </c>
      <c r="L335" s="79" t="str">
        <f>IFERROR(IF('1. Prosjekteringsverktøy'!$K338&lt;&gt;"",'1. Prosjekteringsverktøy'!$K338,'1. Prosjekteringsverktøy'!$J338),"Feil med Vmin")</f>
        <v/>
      </c>
      <c r="M335" s="101" t="str">
        <f>IF(OR($K335="",$O335="",O335="Bruk rektangulært"),"",($K335/(VLOOKUP($O335,'Dim, min og maks'!$A$2:$E$54,2,FALSE))))</f>
        <v/>
      </c>
      <c r="N335" s="101" t="str">
        <f>IF(OR($L335="",$O335=""),"",($L335/(VLOOKUP($O335,'Dim, min og maks'!$A$2:$E$54,2,FALSE))))</f>
        <v/>
      </c>
      <c r="O335" s="102" t="str">
        <f>IF('1. Prosjekteringsverktøy'!$F337="","",'1. Prosjekteringsverktøy'!$F337)</f>
        <v/>
      </c>
      <c r="P335" s="78" t="str">
        <f>IFERROR(IF($Q335&lt;&gt;0,$Q335,IF(OR($J335="",$O335=""),"",IF($J335=Motortype!$A$2,VLOOKUP($O335,Artikler!$B$1:$C$10,2,FALSE),IF($J335=Motortype!$A$3,VLOOKUP($O335,Artikler!$B$11:$C$19,2,FALSE),IF($J335=Motortype!$A$5,VLOOKUP($O335,Artikler!$B$20:$C$28,2,FALSE),IF($J335=Motortype!$A$4,VLOOKUP($O335,Artikler!$B$29:$C$37,2,FALSE),IF($J335=Motortype!$A$9,VLOOKUP($O335,Artikler!$B$38:$C$46,2,FALSE),IF($J335=Motortype!$A$8,VLOOKUP($O335,Artikler!$B$47:$C$55,2,FALSE),IF($J335=Motortype!$A$7,VLOOKUP($O335,Artikler!$B$56:$C$64,2,FALSE),IF($J335=Motortype!$A$6,VLOOKUP($O335,Artikler!$B$65:$C$73,2,FALSE),IF($J335=Motortype!$A$10,VLOOKUP($O335,Artikler!$B$74:$C$82,2,FALSE),IF($J335=Motortype!$A$11,VLOOKUP($O335,Artikler!$B$83:$C$91,2,FALSE),IF($J335=Motortype!$A$14,VLOOKUP($O335,Artikler!$B$92:$C$100,2,FALSE),IF($J335=Motortype!$A$13,VLOOKUP($O335,Artikler!$B$101:$C$109,2,FALSE),IF($J335=Motortype!$A$15,VLOOKUP($O335,Artikler!$B$110:$C$117,2,FALSE),IF($J335=Motortype!$A$12,VLOOKUP($O335,Artikler!$B$118:$C$126,2,FALSE),IF($J335=Motortype!$A$16,VLOOKUP('3. Bestillingsskjema'!$O335,Artikler!$B$127:$D$134,2,FALSE),"Feil motortype"))))))))))))))))),"Overstyr art.nr")</f>
        <v/>
      </c>
      <c r="Q335" s="100"/>
      <c r="R335" s="78" t="str">
        <f>IF('1. Prosjekteringsverktøy'!B338=Utelukk!$A$3,"",IF(AND(K335="",L335=""),"",IF($K335="","Vmin "&amp;ROUND($L335,0)&amp;" m³/h","Vmaks "&amp;ROUND($K335,0)&amp;IF($L335=""," m³/h",", Vmin "&amp;ROUND($L335,0)&amp;" m³/h"))))</f>
        <v/>
      </c>
      <c r="S335" s="78" t="str">
        <f>IF('1. Prosjekteringsverktøy'!B338=Utelukk!$A$3,"",IF(Q335&lt;&gt;"",IF($P335="","","Artikkelnr: "&amp;$P335&amp;"     Spjeld dim "&amp;$O335),IF($P335="","","Artikkelnr: "&amp;$P335&amp;"     Spjeld dim Ø"&amp;$O335)))</f>
        <v/>
      </c>
    </row>
    <row r="336" spans="1:19" ht="15.6" hidden="1" x14ac:dyDescent="0.3">
      <c r="A336" s="87"/>
      <c r="B336" s="93"/>
      <c r="C336" s="156" t="str">
        <f>IF('1. Prosjekteringsverktøy'!B339=Utelukk!$A$3,"",IF('1. Prosjekteringsverktøy'!$C339="","",'1. Prosjekteringsverktøy'!$C339))</f>
        <v/>
      </c>
      <c r="D336" s="78" t="str">
        <f>IF('1. Prosjekteringsverktøy'!B339=Utelukk!$A$3,"",IF('1. Prosjekteringsverktøy'!$D339="","",'1. Prosjekteringsverktøy'!$D339))</f>
        <v/>
      </c>
      <c r="E336" s="78" t="str">
        <f>IF('1. Prosjekteringsverktøy'!B339=Utelukk!$A$3,"",IF(F336&lt;&gt;"",F336,IF(J336&lt;&gt;0,J336&amp;IF(I336&lt;&gt;0,", ","")&amp;I336&amp;IF(H336&lt;&gt;0,", adr. ","")&amp;H336,I336&amp;IF(H336&lt;&gt;0,", adr. ","")&amp;H336)))</f>
        <v/>
      </c>
      <c r="F336" s="83"/>
      <c r="G336" s="83"/>
      <c r="H336" s="99"/>
      <c r="I336" s="100"/>
      <c r="J336" s="100"/>
      <c r="K336" s="98" t="str">
        <f>IF('1. Prosjekteringsverktøy'!$E338="","",'1. Prosjekteringsverktøy'!$E338)</f>
        <v/>
      </c>
      <c r="L336" s="79" t="str">
        <f>IFERROR(IF('1. Prosjekteringsverktøy'!$K339&lt;&gt;"",'1. Prosjekteringsverktøy'!$K339,'1. Prosjekteringsverktøy'!$J339),"Feil med Vmin")</f>
        <v/>
      </c>
      <c r="M336" s="101" t="str">
        <f>IF(OR($K336="",$O336="",O336="Bruk rektangulært"),"",($K336/(VLOOKUP($O336,'Dim, min og maks'!$A$2:$E$54,2,FALSE))))</f>
        <v/>
      </c>
      <c r="N336" s="101" t="str">
        <f>IF(OR($L336="",$O336=""),"",($L336/(VLOOKUP($O336,'Dim, min og maks'!$A$2:$E$54,2,FALSE))))</f>
        <v/>
      </c>
      <c r="O336" s="102" t="str">
        <f>IF('1. Prosjekteringsverktøy'!$F338="","",'1. Prosjekteringsverktøy'!$F338)</f>
        <v/>
      </c>
      <c r="P336" s="78" t="str">
        <f>IFERROR(IF($Q336&lt;&gt;0,$Q336,IF(OR($J336="",$O336=""),"",IF($J336=Motortype!$A$2,VLOOKUP($O336,Artikler!$B$1:$C$10,2,FALSE),IF($J336=Motortype!$A$3,VLOOKUP($O336,Artikler!$B$11:$C$19,2,FALSE),IF($J336=Motortype!$A$5,VLOOKUP($O336,Artikler!$B$20:$C$28,2,FALSE),IF($J336=Motortype!$A$4,VLOOKUP($O336,Artikler!$B$29:$C$37,2,FALSE),IF($J336=Motortype!$A$9,VLOOKUP($O336,Artikler!$B$38:$C$46,2,FALSE),IF($J336=Motortype!$A$8,VLOOKUP($O336,Artikler!$B$47:$C$55,2,FALSE),IF($J336=Motortype!$A$7,VLOOKUP($O336,Artikler!$B$56:$C$64,2,FALSE),IF($J336=Motortype!$A$6,VLOOKUP($O336,Artikler!$B$65:$C$73,2,FALSE),IF($J336=Motortype!$A$10,VLOOKUP($O336,Artikler!$B$74:$C$82,2,FALSE),IF($J336=Motortype!$A$11,VLOOKUP($O336,Artikler!$B$83:$C$91,2,FALSE),IF($J336=Motortype!$A$14,VLOOKUP($O336,Artikler!$B$92:$C$100,2,FALSE),IF($J336=Motortype!$A$13,VLOOKUP($O336,Artikler!$B$101:$C$109,2,FALSE),IF($J336=Motortype!$A$15,VLOOKUP($O336,Artikler!$B$110:$C$117,2,FALSE),IF($J336=Motortype!$A$12,VLOOKUP($O336,Artikler!$B$118:$C$126,2,FALSE),IF($J336=Motortype!$A$16,VLOOKUP('3. Bestillingsskjema'!$O336,Artikler!$B$127:$D$134,2,FALSE),"Feil motortype"))))))))))))))))),"Overstyr art.nr")</f>
        <v/>
      </c>
      <c r="Q336" s="100"/>
      <c r="R336" s="78" t="str">
        <f>IF('1. Prosjekteringsverktøy'!B339=Utelukk!$A$3,"",IF(AND(K336="",L336=""),"",IF($K336="","Vmin "&amp;ROUND($L336,0)&amp;" m³/h","Vmaks "&amp;ROUND($K336,0)&amp;IF($L336=""," m³/h",", Vmin "&amp;ROUND($L336,0)&amp;" m³/h"))))</f>
        <v/>
      </c>
      <c r="S336" s="78" t="str">
        <f>IF('1. Prosjekteringsverktøy'!B339=Utelukk!$A$3,"",IF(Q336&lt;&gt;"",IF($P336="","","Artikkelnr: "&amp;$P336&amp;"     Spjeld dim "&amp;$O336),IF($P336="","","Artikkelnr: "&amp;$P336&amp;"     Spjeld dim Ø"&amp;$O336)))</f>
        <v/>
      </c>
    </row>
    <row r="337" spans="1:19" ht="15.6" hidden="1" x14ac:dyDescent="0.3">
      <c r="A337" s="87"/>
      <c r="B337" s="93"/>
      <c r="C337" s="156" t="str">
        <f>IF('1. Prosjekteringsverktøy'!B340=Utelukk!$A$3,"",IF('1. Prosjekteringsverktøy'!$C340="","",'1. Prosjekteringsverktøy'!$C340))</f>
        <v/>
      </c>
      <c r="D337" s="78" t="str">
        <f>IF('1. Prosjekteringsverktøy'!B340=Utelukk!$A$3,"",IF('1. Prosjekteringsverktøy'!$D340="","",'1. Prosjekteringsverktøy'!$D340))</f>
        <v/>
      </c>
      <c r="E337" s="78" t="str">
        <f>IF('1. Prosjekteringsverktøy'!B340=Utelukk!$A$3,"",IF(F337&lt;&gt;"",F337,IF(J337&lt;&gt;0,J337&amp;IF(I337&lt;&gt;0,", ","")&amp;I337&amp;IF(H337&lt;&gt;0,", adr. ","")&amp;H337,I337&amp;IF(H337&lt;&gt;0,", adr. ","")&amp;H337)))</f>
        <v/>
      </c>
      <c r="F337" s="83"/>
      <c r="G337" s="83"/>
      <c r="H337" s="99"/>
      <c r="I337" s="100"/>
      <c r="J337" s="100"/>
      <c r="K337" s="98" t="str">
        <f>IF('1. Prosjekteringsverktøy'!$E339="","",'1. Prosjekteringsverktøy'!$E339)</f>
        <v/>
      </c>
      <c r="L337" s="79" t="str">
        <f>IFERROR(IF('1. Prosjekteringsverktøy'!$K340&lt;&gt;"",'1. Prosjekteringsverktøy'!$K340,'1. Prosjekteringsverktøy'!$J340),"Feil med Vmin")</f>
        <v/>
      </c>
      <c r="M337" s="101" t="str">
        <f>IF(OR($K337="",$O337="",O337="Bruk rektangulært"),"",($K337/(VLOOKUP($O337,'Dim, min og maks'!$A$2:$E$54,2,FALSE))))</f>
        <v/>
      </c>
      <c r="N337" s="101" t="str">
        <f>IF(OR($L337="",$O337=""),"",($L337/(VLOOKUP($O337,'Dim, min og maks'!$A$2:$E$54,2,FALSE))))</f>
        <v/>
      </c>
      <c r="O337" s="102" t="str">
        <f>IF('1. Prosjekteringsverktøy'!$F339="","",'1. Prosjekteringsverktøy'!$F339)</f>
        <v/>
      </c>
      <c r="P337" s="78" t="str">
        <f>IFERROR(IF($Q337&lt;&gt;0,$Q337,IF(OR($J337="",$O337=""),"",IF($J337=Motortype!$A$2,VLOOKUP($O337,Artikler!$B$1:$C$10,2,FALSE),IF($J337=Motortype!$A$3,VLOOKUP($O337,Artikler!$B$11:$C$19,2,FALSE),IF($J337=Motortype!$A$5,VLOOKUP($O337,Artikler!$B$20:$C$28,2,FALSE),IF($J337=Motortype!$A$4,VLOOKUP($O337,Artikler!$B$29:$C$37,2,FALSE),IF($J337=Motortype!$A$9,VLOOKUP($O337,Artikler!$B$38:$C$46,2,FALSE),IF($J337=Motortype!$A$8,VLOOKUP($O337,Artikler!$B$47:$C$55,2,FALSE),IF($J337=Motortype!$A$7,VLOOKUP($O337,Artikler!$B$56:$C$64,2,FALSE),IF($J337=Motortype!$A$6,VLOOKUP($O337,Artikler!$B$65:$C$73,2,FALSE),IF($J337=Motortype!$A$10,VLOOKUP($O337,Artikler!$B$74:$C$82,2,FALSE),IF($J337=Motortype!$A$11,VLOOKUP($O337,Artikler!$B$83:$C$91,2,FALSE),IF($J337=Motortype!$A$14,VLOOKUP($O337,Artikler!$B$92:$C$100,2,FALSE),IF($J337=Motortype!$A$13,VLOOKUP($O337,Artikler!$B$101:$C$109,2,FALSE),IF($J337=Motortype!$A$15,VLOOKUP($O337,Artikler!$B$110:$C$117,2,FALSE),IF($J337=Motortype!$A$12,VLOOKUP($O337,Artikler!$B$118:$C$126,2,FALSE),IF($J337=Motortype!$A$16,VLOOKUP('3. Bestillingsskjema'!$O337,Artikler!$B$127:$D$134,2,FALSE),"Feil motortype"))))))))))))))))),"Overstyr art.nr")</f>
        <v/>
      </c>
      <c r="Q337" s="100"/>
      <c r="R337" s="78" t="str">
        <f>IF('1. Prosjekteringsverktøy'!B340=Utelukk!$A$3,"",IF(AND(K337="",L337=""),"",IF($K337="","Vmin "&amp;ROUND($L337,0)&amp;" m³/h","Vmaks "&amp;ROUND($K337,0)&amp;IF($L337=""," m³/h",", Vmin "&amp;ROUND($L337,0)&amp;" m³/h"))))</f>
        <v/>
      </c>
      <c r="S337" s="78" t="str">
        <f>IF('1. Prosjekteringsverktøy'!B340=Utelukk!$A$3,"",IF(Q337&lt;&gt;"",IF($P337="","","Artikkelnr: "&amp;$P337&amp;"     Spjeld dim "&amp;$O337),IF($P337="","","Artikkelnr: "&amp;$P337&amp;"     Spjeld dim Ø"&amp;$O337)))</f>
        <v/>
      </c>
    </row>
    <row r="338" spans="1:19" ht="15.6" hidden="1" x14ac:dyDescent="0.3">
      <c r="A338" s="87"/>
      <c r="B338" s="93"/>
      <c r="C338" s="156" t="str">
        <f>IF('1. Prosjekteringsverktøy'!B341=Utelukk!$A$3,"",IF('1. Prosjekteringsverktøy'!$C341="","",'1. Prosjekteringsverktøy'!$C341))</f>
        <v/>
      </c>
      <c r="D338" s="78" t="str">
        <f>IF('1. Prosjekteringsverktøy'!B341=Utelukk!$A$3,"",IF('1. Prosjekteringsverktøy'!$D341="","",'1. Prosjekteringsverktøy'!$D341))</f>
        <v/>
      </c>
      <c r="E338" s="78" t="str">
        <f>IF('1. Prosjekteringsverktøy'!B341=Utelukk!$A$3,"",IF(F338&lt;&gt;"",F338,IF(J338&lt;&gt;0,J338&amp;IF(I338&lt;&gt;0,", ","")&amp;I338&amp;IF(H338&lt;&gt;0,", adr. ","")&amp;H338,I338&amp;IF(H338&lt;&gt;0,", adr. ","")&amp;H338)))</f>
        <v/>
      </c>
      <c r="F338" s="83"/>
      <c r="G338" s="83"/>
      <c r="H338" s="99"/>
      <c r="I338" s="100"/>
      <c r="J338" s="100"/>
      <c r="K338" s="98" t="str">
        <f>IF('1. Prosjekteringsverktøy'!$E340="","",'1. Prosjekteringsverktøy'!$E340)</f>
        <v/>
      </c>
      <c r="L338" s="79" t="str">
        <f>IFERROR(IF('1. Prosjekteringsverktøy'!$K341&lt;&gt;"",'1. Prosjekteringsverktøy'!$K341,'1. Prosjekteringsverktøy'!$J341),"Feil med Vmin")</f>
        <v/>
      </c>
      <c r="M338" s="101" t="str">
        <f>IF(OR($K338="",$O338="",O338="Bruk rektangulært"),"",($K338/(VLOOKUP($O338,'Dim, min og maks'!$A$2:$E$54,2,FALSE))))</f>
        <v/>
      </c>
      <c r="N338" s="101" t="str">
        <f>IF(OR($L338="",$O338=""),"",($L338/(VLOOKUP($O338,'Dim, min og maks'!$A$2:$E$54,2,FALSE))))</f>
        <v/>
      </c>
      <c r="O338" s="102" t="str">
        <f>IF('1. Prosjekteringsverktøy'!$F340="","",'1. Prosjekteringsverktøy'!$F340)</f>
        <v/>
      </c>
      <c r="P338" s="78" t="str">
        <f>IFERROR(IF($Q338&lt;&gt;0,$Q338,IF(OR($J338="",$O338=""),"",IF($J338=Motortype!$A$2,VLOOKUP($O338,Artikler!$B$1:$C$10,2,FALSE),IF($J338=Motortype!$A$3,VLOOKUP($O338,Artikler!$B$11:$C$19,2,FALSE),IF($J338=Motortype!$A$5,VLOOKUP($O338,Artikler!$B$20:$C$28,2,FALSE),IF($J338=Motortype!$A$4,VLOOKUP($O338,Artikler!$B$29:$C$37,2,FALSE),IF($J338=Motortype!$A$9,VLOOKUP($O338,Artikler!$B$38:$C$46,2,FALSE),IF($J338=Motortype!$A$8,VLOOKUP($O338,Artikler!$B$47:$C$55,2,FALSE),IF($J338=Motortype!$A$7,VLOOKUP($O338,Artikler!$B$56:$C$64,2,FALSE),IF($J338=Motortype!$A$6,VLOOKUP($O338,Artikler!$B$65:$C$73,2,FALSE),IF($J338=Motortype!$A$10,VLOOKUP($O338,Artikler!$B$74:$C$82,2,FALSE),IF($J338=Motortype!$A$11,VLOOKUP($O338,Artikler!$B$83:$C$91,2,FALSE),IF($J338=Motortype!$A$14,VLOOKUP($O338,Artikler!$B$92:$C$100,2,FALSE),IF($J338=Motortype!$A$13,VLOOKUP($O338,Artikler!$B$101:$C$109,2,FALSE),IF($J338=Motortype!$A$15,VLOOKUP($O338,Artikler!$B$110:$C$117,2,FALSE),IF($J338=Motortype!$A$12,VLOOKUP($O338,Artikler!$B$118:$C$126,2,FALSE),IF($J338=Motortype!$A$16,VLOOKUP('3. Bestillingsskjema'!$O338,Artikler!$B$127:$D$134,2,FALSE),"Feil motortype"))))))))))))))))),"Overstyr art.nr")</f>
        <v/>
      </c>
      <c r="Q338" s="100"/>
      <c r="R338" s="78" t="str">
        <f>IF('1. Prosjekteringsverktøy'!B341=Utelukk!$A$3,"",IF(AND(K338="",L338=""),"",IF($K338="","Vmin "&amp;ROUND($L338,0)&amp;" m³/h","Vmaks "&amp;ROUND($K338,0)&amp;IF($L338=""," m³/h",", Vmin "&amp;ROUND($L338,0)&amp;" m³/h"))))</f>
        <v/>
      </c>
      <c r="S338" s="78" t="str">
        <f>IF('1. Prosjekteringsverktøy'!B341=Utelukk!$A$3,"",IF(Q338&lt;&gt;"",IF($P338="","","Artikkelnr: "&amp;$P338&amp;"     Spjeld dim "&amp;$O338),IF($P338="","","Artikkelnr: "&amp;$P338&amp;"     Spjeld dim Ø"&amp;$O338)))</f>
        <v/>
      </c>
    </row>
    <row r="339" spans="1:19" ht="15.6" hidden="1" x14ac:dyDescent="0.3">
      <c r="A339" s="87"/>
      <c r="B339" s="93"/>
      <c r="C339" s="156" t="str">
        <f>IF('1. Prosjekteringsverktøy'!B342=Utelukk!$A$3,"",IF('1. Prosjekteringsverktøy'!$C342="","",'1. Prosjekteringsverktøy'!$C342))</f>
        <v/>
      </c>
      <c r="D339" s="78" t="str">
        <f>IF('1. Prosjekteringsverktøy'!B342=Utelukk!$A$3,"",IF('1. Prosjekteringsverktøy'!$D342="","",'1. Prosjekteringsverktøy'!$D342))</f>
        <v/>
      </c>
      <c r="E339" s="78" t="str">
        <f>IF('1. Prosjekteringsverktøy'!B342=Utelukk!$A$3,"",IF(F339&lt;&gt;"",F339,IF(J339&lt;&gt;0,J339&amp;IF(I339&lt;&gt;0,", ","")&amp;I339&amp;IF(H339&lt;&gt;0,", adr. ","")&amp;H339,I339&amp;IF(H339&lt;&gt;0,", adr. ","")&amp;H339)))</f>
        <v/>
      </c>
      <c r="F339" s="83"/>
      <c r="G339" s="83"/>
      <c r="H339" s="99"/>
      <c r="I339" s="100"/>
      <c r="J339" s="100"/>
      <c r="K339" s="98" t="str">
        <f>IF('1. Prosjekteringsverktøy'!$E341="","",'1. Prosjekteringsverktøy'!$E341)</f>
        <v/>
      </c>
      <c r="L339" s="79" t="str">
        <f>IFERROR(IF('1. Prosjekteringsverktøy'!$K342&lt;&gt;"",'1. Prosjekteringsverktøy'!$K342,'1. Prosjekteringsverktøy'!$J342),"Feil med Vmin")</f>
        <v/>
      </c>
      <c r="M339" s="101" t="str">
        <f>IF(OR($K339="",$O339="",O339="Bruk rektangulært"),"",($K339/(VLOOKUP($O339,'Dim, min og maks'!$A$2:$E$54,2,FALSE))))</f>
        <v/>
      </c>
      <c r="N339" s="101" t="str">
        <f>IF(OR($L339="",$O339=""),"",($L339/(VLOOKUP($O339,'Dim, min og maks'!$A$2:$E$54,2,FALSE))))</f>
        <v/>
      </c>
      <c r="O339" s="102" t="str">
        <f>IF('1. Prosjekteringsverktøy'!$F341="","",'1. Prosjekteringsverktøy'!$F341)</f>
        <v/>
      </c>
      <c r="P339" s="78" t="str">
        <f>IFERROR(IF($Q339&lt;&gt;0,$Q339,IF(OR($J339="",$O339=""),"",IF($J339=Motortype!$A$2,VLOOKUP($O339,Artikler!$B$1:$C$10,2,FALSE),IF($J339=Motortype!$A$3,VLOOKUP($O339,Artikler!$B$11:$C$19,2,FALSE),IF($J339=Motortype!$A$5,VLOOKUP($O339,Artikler!$B$20:$C$28,2,FALSE),IF($J339=Motortype!$A$4,VLOOKUP($O339,Artikler!$B$29:$C$37,2,FALSE),IF($J339=Motortype!$A$9,VLOOKUP($O339,Artikler!$B$38:$C$46,2,FALSE),IF($J339=Motortype!$A$8,VLOOKUP($O339,Artikler!$B$47:$C$55,2,FALSE),IF($J339=Motortype!$A$7,VLOOKUP($O339,Artikler!$B$56:$C$64,2,FALSE),IF($J339=Motortype!$A$6,VLOOKUP($O339,Artikler!$B$65:$C$73,2,FALSE),IF($J339=Motortype!$A$10,VLOOKUP($O339,Artikler!$B$74:$C$82,2,FALSE),IF($J339=Motortype!$A$11,VLOOKUP($O339,Artikler!$B$83:$C$91,2,FALSE),IF($J339=Motortype!$A$14,VLOOKUP($O339,Artikler!$B$92:$C$100,2,FALSE),IF($J339=Motortype!$A$13,VLOOKUP($O339,Artikler!$B$101:$C$109,2,FALSE),IF($J339=Motortype!$A$15,VLOOKUP($O339,Artikler!$B$110:$C$117,2,FALSE),IF($J339=Motortype!$A$12,VLOOKUP($O339,Artikler!$B$118:$C$126,2,FALSE),IF($J339=Motortype!$A$16,VLOOKUP('3. Bestillingsskjema'!$O339,Artikler!$B$127:$D$134,2,FALSE),"Feil motortype"))))))))))))))))),"Overstyr art.nr")</f>
        <v/>
      </c>
      <c r="Q339" s="100"/>
      <c r="R339" s="78" t="str">
        <f>IF('1. Prosjekteringsverktøy'!B342=Utelukk!$A$3,"",IF(AND(K339="",L339=""),"",IF($K339="","Vmin "&amp;ROUND($L339,0)&amp;" m³/h","Vmaks "&amp;ROUND($K339,0)&amp;IF($L339=""," m³/h",", Vmin "&amp;ROUND($L339,0)&amp;" m³/h"))))</f>
        <v/>
      </c>
      <c r="S339" s="78" t="str">
        <f>IF('1. Prosjekteringsverktøy'!B342=Utelukk!$A$3,"",IF(Q339&lt;&gt;"",IF($P339="","","Artikkelnr: "&amp;$P339&amp;"     Spjeld dim "&amp;$O339),IF($P339="","","Artikkelnr: "&amp;$P339&amp;"     Spjeld dim Ø"&amp;$O339)))</f>
        <v/>
      </c>
    </row>
    <row r="340" spans="1:19" ht="15.6" hidden="1" x14ac:dyDescent="0.3">
      <c r="A340" s="87"/>
      <c r="B340" s="93"/>
      <c r="C340" s="156" t="str">
        <f>IF('1. Prosjekteringsverktøy'!B343=Utelukk!$A$3,"",IF('1. Prosjekteringsverktøy'!$C343="","",'1. Prosjekteringsverktøy'!$C343))</f>
        <v/>
      </c>
      <c r="D340" s="78" t="str">
        <f>IF('1. Prosjekteringsverktøy'!B343=Utelukk!$A$3,"",IF('1. Prosjekteringsverktøy'!$D343="","",'1. Prosjekteringsverktøy'!$D343))</f>
        <v/>
      </c>
      <c r="E340" s="78" t="str">
        <f>IF('1. Prosjekteringsverktøy'!B343=Utelukk!$A$3,"",IF(F340&lt;&gt;"",F340,IF(J340&lt;&gt;0,J340&amp;IF(I340&lt;&gt;0,", ","")&amp;I340&amp;IF(H340&lt;&gt;0,", adr. ","")&amp;H340,I340&amp;IF(H340&lt;&gt;0,", adr. ","")&amp;H340)))</f>
        <v/>
      </c>
      <c r="F340" s="83"/>
      <c r="G340" s="83"/>
      <c r="H340" s="99"/>
      <c r="I340" s="100"/>
      <c r="J340" s="100"/>
      <c r="K340" s="98" t="str">
        <f>IF('1. Prosjekteringsverktøy'!$E342="","",'1. Prosjekteringsverktøy'!$E342)</f>
        <v/>
      </c>
      <c r="L340" s="79" t="str">
        <f>IFERROR(IF('1. Prosjekteringsverktøy'!$K343&lt;&gt;"",'1. Prosjekteringsverktøy'!$K343,'1. Prosjekteringsverktøy'!$J343),"Feil med Vmin")</f>
        <v/>
      </c>
      <c r="M340" s="101" t="str">
        <f>IF(OR($K340="",$O340="",O340="Bruk rektangulært"),"",($K340/(VLOOKUP($O340,'Dim, min og maks'!$A$2:$E$54,2,FALSE))))</f>
        <v/>
      </c>
      <c r="N340" s="101" t="str">
        <f>IF(OR($L340="",$O340=""),"",($L340/(VLOOKUP($O340,'Dim, min og maks'!$A$2:$E$54,2,FALSE))))</f>
        <v/>
      </c>
      <c r="O340" s="102" t="str">
        <f>IF('1. Prosjekteringsverktøy'!$F342="","",'1. Prosjekteringsverktøy'!$F342)</f>
        <v/>
      </c>
      <c r="P340" s="78" t="str">
        <f>IFERROR(IF($Q340&lt;&gt;0,$Q340,IF(OR($J340="",$O340=""),"",IF($J340=Motortype!$A$2,VLOOKUP($O340,Artikler!$B$1:$C$10,2,FALSE),IF($J340=Motortype!$A$3,VLOOKUP($O340,Artikler!$B$11:$C$19,2,FALSE),IF($J340=Motortype!$A$5,VLOOKUP($O340,Artikler!$B$20:$C$28,2,FALSE),IF($J340=Motortype!$A$4,VLOOKUP($O340,Artikler!$B$29:$C$37,2,FALSE),IF($J340=Motortype!$A$9,VLOOKUP($O340,Artikler!$B$38:$C$46,2,FALSE),IF($J340=Motortype!$A$8,VLOOKUP($O340,Artikler!$B$47:$C$55,2,FALSE),IF($J340=Motortype!$A$7,VLOOKUP($O340,Artikler!$B$56:$C$64,2,FALSE),IF($J340=Motortype!$A$6,VLOOKUP($O340,Artikler!$B$65:$C$73,2,FALSE),IF($J340=Motortype!$A$10,VLOOKUP($O340,Artikler!$B$74:$C$82,2,FALSE),IF($J340=Motortype!$A$11,VLOOKUP($O340,Artikler!$B$83:$C$91,2,FALSE),IF($J340=Motortype!$A$14,VLOOKUP($O340,Artikler!$B$92:$C$100,2,FALSE),IF($J340=Motortype!$A$13,VLOOKUP($O340,Artikler!$B$101:$C$109,2,FALSE),IF($J340=Motortype!$A$15,VLOOKUP($O340,Artikler!$B$110:$C$117,2,FALSE),IF($J340=Motortype!$A$12,VLOOKUP($O340,Artikler!$B$118:$C$126,2,FALSE),IF($J340=Motortype!$A$16,VLOOKUP('3. Bestillingsskjema'!$O340,Artikler!$B$127:$D$134,2,FALSE),"Feil motortype"))))))))))))))))),"Overstyr art.nr")</f>
        <v/>
      </c>
      <c r="Q340" s="100"/>
      <c r="R340" s="78" t="str">
        <f>IF('1. Prosjekteringsverktøy'!B343=Utelukk!$A$3,"",IF(AND(K340="",L340=""),"",IF($K340="","Vmin "&amp;ROUND($L340,0)&amp;" m³/h","Vmaks "&amp;ROUND($K340,0)&amp;IF($L340=""," m³/h",", Vmin "&amp;ROUND($L340,0)&amp;" m³/h"))))</f>
        <v/>
      </c>
      <c r="S340" s="78" t="str">
        <f>IF('1. Prosjekteringsverktøy'!B343=Utelukk!$A$3,"",IF(Q340&lt;&gt;"",IF($P340="","","Artikkelnr: "&amp;$P340&amp;"     Spjeld dim "&amp;$O340),IF($P340="","","Artikkelnr: "&amp;$P340&amp;"     Spjeld dim Ø"&amp;$O340)))</f>
        <v/>
      </c>
    </row>
    <row r="341" spans="1:19" ht="15.6" hidden="1" x14ac:dyDescent="0.3">
      <c r="A341" s="87"/>
      <c r="B341" s="93"/>
      <c r="C341" s="156" t="str">
        <f>IF('1. Prosjekteringsverktøy'!B344=Utelukk!$A$3,"",IF('1. Prosjekteringsverktøy'!$C344="","",'1. Prosjekteringsverktøy'!$C344))</f>
        <v/>
      </c>
      <c r="D341" s="78" t="str">
        <f>IF('1. Prosjekteringsverktøy'!B344=Utelukk!$A$3,"",IF('1. Prosjekteringsverktøy'!$D344="","",'1. Prosjekteringsverktøy'!$D344))</f>
        <v/>
      </c>
      <c r="E341" s="78" t="str">
        <f>IF('1. Prosjekteringsverktøy'!B344=Utelukk!$A$3,"",IF(F341&lt;&gt;"",F341,IF(J341&lt;&gt;0,J341&amp;IF(I341&lt;&gt;0,", ","")&amp;I341&amp;IF(H341&lt;&gt;0,", adr. ","")&amp;H341,I341&amp;IF(H341&lt;&gt;0,", adr. ","")&amp;H341)))</f>
        <v/>
      </c>
      <c r="F341" s="83"/>
      <c r="G341" s="83"/>
      <c r="H341" s="99"/>
      <c r="I341" s="100"/>
      <c r="J341" s="100"/>
      <c r="K341" s="98" t="str">
        <f>IF('1. Prosjekteringsverktøy'!$E343="","",'1. Prosjekteringsverktøy'!$E343)</f>
        <v/>
      </c>
      <c r="L341" s="79" t="str">
        <f>IFERROR(IF('1. Prosjekteringsverktøy'!$K344&lt;&gt;"",'1. Prosjekteringsverktøy'!$K344,'1. Prosjekteringsverktøy'!$J344),"Feil med Vmin")</f>
        <v/>
      </c>
      <c r="M341" s="101" t="str">
        <f>IF(OR($K341="",$O341="",O341="Bruk rektangulært"),"",($K341/(VLOOKUP($O341,'Dim, min og maks'!$A$2:$E$54,2,FALSE))))</f>
        <v/>
      </c>
      <c r="N341" s="101" t="str">
        <f>IF(OR($L341="",$O341=""),"",($L341/(VLOOKUP($O341,'Dim, min og maks'!$A$2:$E$54,2,FALSE))))</f>
        <v/>
      </c>
      <c r="O341" s="102" t="str">
        <f>IF('1. Prosjekteringsverktøy'!$F343="","",'1. Prosjekteringsverktøy'!$F343)</f>
        <v/>
      </c>
      <c r="P341" s="78" t="str">
        <f>IFERROR(IF($Q341&lt;&gt;0,$Q341,IF(OR($J341="",$O341=""),"",IF($J341=Motortype!$A$2,VLOOKUP($O341,Artikler!$B$1:$C$10,2,FALSE),IF($J341=Motortype!$A$3,VLOOKUP($O341,Artikler!$B$11:$C$19,2,FALSE),IF($J341=Motortype!$A$5,VLOOKUP($O341,Artikler!$B$20:$C$28,2,FALSE),IF($J341=Motortype!$A$4,VLOOKUP($O341,Artikler!$B$29:$C$37,2,FALSE),IF($J341=Motortype!$A$9,VLOOKUP($O341,Artikler!$B$38:$C$46,2,FALSE),IF($J341=Motortype!$A$8,VLOOKUP($O341,Artikler!$B$47:$C$55,2,FALSE),IF($J341=Motortype!$A$7,VLOOKUP($O341,Artikler!$B$56:$C$64,2,FALSE),IF($J341=Motortype!$A$6,VLOOKUP($O341,Artikler!$B$65:$C$73,2,FALSE),IF($J341=Motortype!$A$10,VLOOKUP($O341,Artikler!$B$74:$C$82,2,FALSE),IF($J341=Motortype!$A$11,VLOOKUP($O341,Artikler!$B$83:$C$91,2,FALSE),IF($J341=Motortype!$A$14,VLOOKUP($O341,Artikler!$B$92:$C$100,2,FALSE),IF($J341=Motortype!$A$13,VLOOKUP($O341,Artikler!$B$101:$C$109,2,FALSE),IF($J341=Motortype!$A$15,VLOOKUP($O341,Artikler!$B$110:$C$117,2,FALSE),IF($J341=Motortype!$A$12,VLOOKUP($O341,Artikler!$B$118:$C$126,2,FALSE),IF($J341=Motortype!$A$16,VLOOKUP('3. Bestillingsskjema'!$O341,Artikler!$B$127:$D$134,2,FALSE),"Feil motortype"))))))))))))))))),"Overstyr art.nr")</f>
        <v/>
      </c>
      <c r="Q341" s="100"/>
      <c r="R341" s="78" t="str">
        <f>IF('1. Prosjekteringsverktøy'!B344=Utelukk!$A$3,"",IF(AND(K341="",L341=""),"",IF($K341="","Vmin "&amp;ROUND($L341,0)&amp;" m³/h","Vmaks "&amp;ROUND($K341,0)&amp;IF($L341=""," m³/h",", Vmin "&amp;ROUND($L341,0)&amp;" m³/h"))))</f>
        <v/>
      </c>
      <c r="S341" s="78" t="str">
        <f>IF('1. Prosjekteringsverktøy'!B344=Utelukk!$A$3,"",IF(Q341&lt;&gt;"",IF($P341="","","Artikkelnr: "&amp;$P341&amp;"     Spjeld dim "&amp;$O341),IF($P341="","","Artikkelnr: "&amp;$P341&amp;"     Spjeld dim Ø"&amp;$O341)))</f>
        <v/>
      </c>
    </row>
    <row r="342" spans="1:19" ht="15.6" hidden="1" x14ac:dyDescent="0.3">
      <c r="A342" s="87"/>
      <c r="B342" s="93"/>
      <c r="C342" s="156" t="str">
        <f>IF('1. Prosjekteringsverktøy'!B345=Utelukk!$A$3,"",IF('1. Prosjekteringsverktøy'!$C345="","",'1. Prosjekteringsverktøy'!$C345))</f>
        <v/>
      </c>
      <c r="D342" s="78" t="str">
        <f>IF('1. Prosjekteringsverktøy'!B345=Utelukk!$A$3,"",IF('1. Prosjekteringsverktøy'!$D345="","",'1. Prosjekteringsverktøy'!$D345))</f>
        <v/>
      </c>
      <c r="E342" s="78" t="str">
        <f>IF('1. Prosjekteringsverktøy'!B345=Utelukk!$A$3,"",IF(F342&lt;&gt;"",F342,IF(J342&lt;&gt;0,J342&amp;IF(I342&lt;&gt;0,", ","")&amp;I342&amp;IF(H342&lt;&gt;0,", adr. ","")&amp;H342,I342&amp;IF(H342&lt;&gt;0,", adr. ","")&amp;H342)))</f>
        <v/>
      </c>
      <c r="F342" s="83"/>
      <c r="G342" s="83"/>
      <c r="H342" s="99"/>
      <c r="I342" s="100"/>
      <c r="J342" s="100"/>
      <c r="K342" s="98" t="str">
        <f>IF('1. Prosjekteringsverktøy'!$E344="","",'1. Prosjekteringsverktøy'!$E344)</f>
        <v/>
      </c>
      <c r="L342" s="79" t="str">
        <f>IFERROR(IF('1. Prosjekteringsverktøy'!$K345&lt;&gt;"",'1. Prosjekteringsverktøy'!$K345,'1. Prosjekteringsverktøy'!$J345),"Feil med Vmin")</f>
        <v/>
      </c>
      <c r="M342" s="101" t="str">
        <f>IF(OR($K342="",$O342="",O342="Bruk rektangulært"),"",($K342/(VLOOKUP($O342,'Dim, min og maks'!$A$2:$E$54,2,FALSE))))</f>
        <v/>
      </c>
      <c r="N342" s="101" t="str">
        <f>IF(OR($L342="",$O342=""),"",($L342/(VLOOKUP($O342,'Dim, min og maks'!$A$2:$E$54,2,FALSE))))</f>
        <v/>
      </c>
      <c r="O342" s="102" t="str">
        <f>IF('1. Prosjekteringsverktøy'!$F344="","",'1. Prosjekteringsverktøy'!$F344)</f>
        <v/>
      </c>
      <c r="P342" s="78" t="str">
        <f>IFERROR(IF($Q342&lt;&gt;0,$Q342,IF(OR($J342="",$O342=""),"",IF($J342=Motortype!$A$2,VLOOKUP($O342,Artikler!$B$1:$C$10,2,FALSE),IF($J342=Motortype!$A$3,VLOOKUP($O342,Artikler!$B$11:$C$19,2,FALSE),IF($J342=Motortype!$A$5,VLOOKUP($O342,Artikler!$B$20:$C$28,2,FALSE),IF($J342=Motortype!$A$4,VLOOKUP($O342,Artikler!$B$29:$C$37,2,FALSE),IF($J342=Motortype!$A$9,VLOOKUP($O342,Artikler!$B$38:$C$46,2,FALSE),IF($J342=Motortype!$A$8,VLOOKUP($O342,Artikler!$B$47:$C$55,2,FALSE),IF($J342=Motortype!$A$7,VLOOKUP($O342,Artikler!$B$56:$C$64,2,FALSE),IF($J342=Motortype!$A$6,VLOOKUP($O342,Artikler!$B$65:$C$73,2,FALSE),IF($J342=Motortype!$A$10,VLOOKUP($O342,Artikler!$B$74:$C$82,2,FALSE),IF($J342=Motortype!$A$11,VLOOKUP($O342,Artikler!$B$83:$C$91,2,FALSE),IF($J342=Motortype!$A$14,VLOOKUP($O342,Artikler!$B$92:$C$100,2,FALSE),IF($J342=Motortype!$A$13,VLOOKUP($O342,Artikler!$B$101:$C$109,2,FALSE),IF($J342=Motortype!$A$15,VLOOKUP($O342,Artikler!$B$110:$C$117,2,FALSE),IF($J342=Motortype!$A$12,VLOOKUP($O342,Artikler!$B$118:$C$126,2,FALSE),IF($J342=Motortype!$A$16,VLOOKUP('3. Bestillingsskjema'!$O342,Artikler!$B$127:$D$134,2,FALSE),"Feil motortype"))))))))))))))))),"Overstyr art.nr")</f>
        <v/>
      </c>
      <c r="Q342" s="100"/>
      <c r="R342" s="78" t="str">
        <f>IF('1. Prosjekteringsverktøy'!B345=Utelukk!$A$3,"",IF(AND(K342="",L342=""),"",IF($K342="","Vmin "&amp;ROUND($L342,0)&amp;" m³/h","Vmaks "&amp;ROUND($K342,0)&amp;IF($L342=""," m³/h",", Vmin "&amp;ROUND($L342,0)&amp;" m³/h"))))</f>
        <v/>
      </c>
      <c r="S342" s="78" t="str">
        <f>IF('1. Prosjekteringsverktøy'!B345=Utelukk!$A$3,"",IF(Q342&lt;&gt;"",IF($P342="","","Artikkelnr: "&amp;$P342&amp;"     Spjeld dim "&amp;$O342),IF($P342="","","Artikkelnr: "&amp;$P342&amp;"     Spjeld dim Ø"&amp;$O342)))</f>
        <v/>
      </c>
    </row>
    <row r="343" spans="1:19" ht="15.6" hidden="1" x14ac:dyDescent="0.3">
      <c r="A343" s="87"/>
      <c r="B343" s="93"/>
      <c r="C343" s="156" t="str">
        <f>IF('1. Prosjekteringsverktøy'!B346=Utelukk!$A$3,"",IF('1. Prosjekteringsverktøy'!$C346="","",'1. Prosjekteringsverktøy'!$C346))</f>
        <v/>
      </c>
      <c r="D343" s="78" t="str">
        <f>IF('1. Prosjekteringsverktøy'!B346=Utelukk!$A$3,"",IF('1. Prosjekteringsverktøy'!$D346="","",'1. Prosjekteringsverktøy'!$D346))</f>
        <v/>
      </c>
      <c r="E343" s="78" t="str">
        <f>IF('1. Prosjekteringsverktøy'!B346=Utelukk!$A$3,"",IF(F343&lt;&gt;"",F343,IF(J343&lt;&gt;0,J343&amp;IF(I343&lt;&gt;0,", ","")&amp;I343&amp;IF(H343&lt;&gt;0,", adr. ","")&amp;H343,I343&amp;IF(H343&lt;&gt;0,", adr. ","")&amp;H343)))</f>
        <v/>
      </c>
      <c r="F343" s="83"/>
      <c r="G343" s="83"/>
      <c r="H343" s="99"/>
      <c r="I343" s="100"/>
      <c r="J343" s="100"/>
      <c r="K343" s="98" t="str">
        <f>IF('1. Prosjekteringsverktøy'!$E345="","",'1. Prosjekteringsverktøy'!$E345)</f>
        <v/>
      </c>
      <c r="L343" s="79" t="str">
        <f>IFERROR(IF('1. Prosjekteringsverktøy'!$K346&lt;&gt;"",'1. Prosjekteringsverktøy'!$K346,'1. Prosjekteringsverktøy'!$J346),"Feil med Vmin")</f>
        <v/>
      </c>
      <c r="M343" s="101" t="str">
        <f>IF(OR($K343="",$O343="",O343="Bruk rektangulært"),"",($K343/(VLOOKUP($O343,'Dim, min og maks'!$A$2:$E$54,2,FALSE))))</f>
        <v/>
      </c>
      <c r="N343" s="101" t="str">
        <f>IF(OR($L343="",$O343=""),"",($L343/(VLOOKUP($O343,'Dim, min og maks'!$A$2:$E$54,2,FALSE))))</f>
        <v/>
      </c>
      <c r="O343" s="102" t="str">
        <f>IF('1. Prosjekteringsverktøy'!$F345="","",'1. Prosjekteringsverktøy'!$F345)</f>
        <v/>
      </c>
      <c r="P343" s="78" t="str">
        <f>IFERROR(IF($Q343&lt;&gt;0,$Q343,IF(OR($J343="",$O343=""),"",IF($J343=Motortype!$A$2,VLOOKUP($O343,Artikler!$B$1:$C$10,2,FALSE),IF($J343=Motortype!$A$3,VLOOKUP($O343,Artikler!$B$11:$C$19,2,FALSE),IF($J343=Motortype!$A$5,VLOOKUP($O343,Artikler!$B$20:$C$28,2,FALSE),IF($J343=Motortype!$A$4,VLOOKUP($O343,Artikler!$B$29:$C$37,2,FALSE),IF($J343=Motortype!$A$9,VLOOKUP($O343,Artikler!$B$38:$C$46,2,FALSE),IF($J343=Motortype!$A$8,VLOOKUP($O343,Artikler!$B$47:$C$55,2,FALSE),IF($J343=Motortype!$A$7,VLOOKUP($O343,Artikler!$B$56:$C$64,2,FALSE),IF($J343=Motortype!$A$6,VLOOKUP($O343,Artikler!$B$65:$C$73,2,FALSE),IF($J343=Motortype!$A$10,VLOOKUP($O343,Artikler!$B$74:$C$82,2,FALSE),IF($J343=Motortype!$A$11,VLOOKUP($O343,Artikler!$B$83:$C$91,2,FALSE),IF($J343=Motortype!$A$14,VLOOKUP($O343,Artikler!$B$92:$C$100,2,FALSE),IF($J343=Motortype!$A$13,VLOOKUP($O343,Artikler!$B$101:$C$109,2,FALSE),IF($J343=Motortype!$A$15,VLOOKUP($O343,Artikler!$B$110:$C$117,2,FALSE),IF($J343=Motortype!$A$12,VLOOKUP($O343,Artikler!$B$118:$C$126,2,FALSE),IF($J343=Motortype!$A$16,VLOOKUP('3. Bestillingsskjema'!$O343,Artikler!$B$127:$D$134,2,FALSE),"Feil motortype"))))))))))))))))),"Overstyr art.nr")</f>
        <v/>
      </c>
      <c r="Q343" s="100"/>
      <c r="R343" s="78" t="str">
        <f>IF('1. Prosjekteringsverktøy'!B346=Utelukk!$A$3,"",IF(AND(K343="",L343=""),"",IF($K343="","Vmin "&amp;ROUND($L343,0)&amp;" m³/h","Vmaks "&amp;ROUND($K343,0)&amp;IF($L343=""," m³/h",", Vmin "&amp;ROUND($L343,0)&amp;" m³/h"))))</f>
        <v/>
      </c>
      <c r="S343" s="78" t="str">
        <f>IF('1. Prosjekteringsverktøy'!B346=Utelukk!$A$3,"",IF(Q343&lt;&gt;"",IF($P343="","","Artikkelnr: "&amp;$P343&amp;"     Spjeld dim "&amp;$O343),IF($P343="","","Artikkelnr: "&amp;$P343&amp;"     Spjeld dim Ø"&amp;$O343)))</f>
        <v/>
      </c>
    </row>
    <row r="344" spans="1:19" ht="15.6" hidden="1" x14ac:dyDescent="0.3">
      <c r="A344" s="87"/>
      <c r="B344" s="93"/>
      <c r="C344" s="156" t="str">
        <f>IF('1. Prosjekteringsverktøy'!B347=Utelukk!$A$3,"",IF('1. Prosjekteringsverktøy'!$C347="","",'1. Prosjekteringsverktøy'!$C347))</f>
        <v/>
      </c>
      <c r="D344" s="78" t="str">
        <f>IF('1. Prosjekteringsverktøy'!B347=Utelukk!$A$3,"",IF('1. Prosjekteringsverktøy'!$D347="","",'1. Prosjekteringsverktøy'!$D347))</f>
        <v/>
      </c>
      <c r="E344" s="78" t="str">
        <f>IF('1. Prosjekteringsverktøy'!B347=Utelukk!$A$3,"",IF(F344&lt;&gt;"",F344,IF(J344&lt;&gt;0,J344&amp;IF(I344&lt;&gt;0,", ","")&amp;I344&amp;IF(H344&lt;&gt;0,", adr. ","")&amp;H344,I344&amp;IF(H344&lt;&gt;0,", adr. ","")&amp;H344)))</f>
        <v/>
      </c>
      <c r="F344" s="83"/>
      <c r="G344" s="83"/>
      <c r="H344" s="99"/>
      <c r="I344" s="100"/>
      <c r="J344" s="100"/>
      <c r="K344" s="98" t="str">
        <f>IF('1. Prosjekteringsverktøy'!$E346="","",'1. Prosjekteringsverktøy'!$E346)</f>
        <v/>
      </c>
      <c r="L344" s="79" t="str">
        <f>IFERROR(IF('1. Prosjekteringsverktøy'!$K347&lt;&gt;"",'1. Prosjekteringsverktøy'!$K347,'1. Prosjekteringsverktøy'!$J347),"Feil med Vmin")</f>
        <v/>
      </c>
      <c r="M344" s="101" t="str">
        <f>IF(OR($K344="",$O344="",O344="Bruk rektangulært"),"",($K344/(VLOOKUP($O344,'Dim, min og maks'!$A$2:$E$54,2,FALSE))))</f>
        <v/>
      </c>
      <c r="N344" s="101" t="str">
        <f>IF(OR($L344="",$O344=""),"",($L344/(VLOOKUP($O344,'Dim, min og maks'!$A$2:$E$54,2,FALSE))))</f>
        <v/>
      </c>
      <c r="O344" s="102" t="str">
        <f>IF('1. Prosjekteringsverktøy'!$F346="","",'1. Prosjekteringsverktøy'!$F346)</f>
        <v/>
      </c>
      <c r="P344" s="78" t="str">
        <f>IFERROR(IF($Q344&lt;&gt;0,$Q344,IF(OR($J344="",$O344=""),"",IF($J344=Motortype!$A$2,VLOOKUP($O344,Artikler!$B$1:$C$10,2,FALSE),IF($J344=Motortype!$A$3,VLOOKUP($O344,Artikler!$B$11:$C$19,2,FALSE),IF($J344=Motortype!$A$5,VLOOKUP($O344,Artikler!$B$20:$C$28,2,FALSE),IF($J344=Motortype!$A$4,VLOOKUP($O344,Artikler!$B$29:$C$37,2,FALSE),IF($J344=Motortype!$A$9,VLOOKUP($O344,Artikler!$B$38:$C$46,2,FALSE),IF($J344=Motortype!$A$8,VLOOKUP($O344,Artikler!$B$47:$C$55,2,FALSE),IF($J344=Motortype!$A$7,VLOOKUP($O344,Artikler!$B$56:$C$64,2,FALSE),IF($J344=Motortype!$A$6,VLOOKUP($O344,Artikler!$B$65:$C$73,2,FALSE),IF($J344=Motortype!$A$10,VLOOKUP($O344,Artikler!$B$74:$C$82,2,FALSE),IF($J344=Motortype!$A$11,VLOOKUP($O344,Artikler!$B$83:$C$91,2,FALSE),IF($J344=Motortype!$A$14,VLOOKUP($O344,Artikler!$B$92:$C$100,2,FALSE),IF($J344=Motortype!$A$13,VLOOKUP($O344,Artikler!$B$101:$C$109,2,FALSE),IF($J344=Motortype!$A$15,VLOOKUP($O344,Artikler!$B$110:$C$117,2,FALSE),IF($J344=Motortype!$A$12,VLOOKUP($O344,Artikler!$B$118:$C$126,2,FALSE),IF($J344=Motortype!$A$16,VLOOKUP('3. Bestillingsskjema'!$O344,Artikler!$B$127:$D$134,2,FALSE),"Feil motortype"))))))))))))))))),"Overstyr art.nr")</f>
        <v/>
      </c>
      <c r="Q344" s="100"/>
      <c r="R344" s="78" t="str">
        <f>IF('1. Prosjekteringsverktøy'!B347=Utelukk!$A$3,"",IF(AND(K344="",L344=""),"",IF($K344="","Vmin "&amp;ROUND($L344,0)&amp;" m³/h","Vmaks "&amp;ROUND($K344,0)&amp;IF($L344=""," m³/h",", Vmin "&amp;ROUND($L344,0)&amp;" m³/h"))))</f>
        <v/>
      </c>
      <c r="S344" s="78" t="str">
        <f>IF('1. Prosjekteringsverktøy'!B347=Utelukk!$A$3,"",IF(Q344&lt;&gt;"",IF($P344="","","Artikkelnr: "&amp;$P344&amp;"     Spjeld dim "&amp;$O344),IF($P344="","","Artikkelnr: "&amp;$P344&amp;"     Spjeld dim Ø"&amp;$O344)))</f>
        <v/>
      </c>
    </row>
    <row r="345" spans="1:19" ht="15.6" hidden="1" x14ac:dyDescent="0.3">
      <c r="A345" s="87"/>
      <c r="B345" s="93"/>
      <c r="C345" s="156" t="str">
        <f>IF('1. Prosjekteringsverktøy'!B348=Utelukk!$A$3,"",IF('1. Prosjekteringsverktøy'!$C348="","",'1. Prosjekteringsverktøy'!$C348))</f>
        <v/>
      </c>
      <c r="D345" s="78" t="str">
        <f>IF('1. Prosjekteringsverktøy'!B348=Utelukk!$A$3,"",IF('1. Prosjekteringsverktøy'!$D348="","",'1. Prosjekteringsverktøy'!$D348))</f>
        <v/>
      </c>
      <c r="E345" s="78" t="str">
        <f>IF('1. Prosjekteringsverktøy'!B348=Utelukk!$A$3,"",IF(F345&lt;&gt;"",F345,IF(J345&lt;&gt;0,J345&amp;IF(I345&lt;&gt;0,", ","")&amp;I345&amp;IF(H345&lt;&gt;0,", adr. ","")&amp;H345,I345&amp;IF(H345&lt;&gt;0,", adr. ","")&amp;H345)))</f>
        <v/>
      </c>
      <c r="F345" s="83"/>
      <c r="G345" s="83"/>
      <c r="H345" s="99"/>
      <c r="I345" s="100"/>
      <c r="J345" s="100"/>
      <c r="K345" s="98" t="str">
        <f>IF('1. Prosjekteringsverktøy'!$E347="","",'1. Prosjekteringsverktøy'!$E347)</f>
        <v/>
      </c>
      <c r="L345" s="79" t="str">
        <f>IFERROR(IF('1. Prosjekteringsverktøy'!$K348&lt;&gt;"",'1. Prosjekteringsverktøy'!$K348,'1. Prosjekteringsverktøy'!$J348),"Feil med Vmin")</f>
        <v/>
      </c>
      <c r="M345" s="101" t="str">
        <f>IF(OR($K345="",$O345="",O345="Bruk rektangulært"),"",($K345/(VLOOKUP($O345,'Dim, min og maks'!$A$2:$E$54,2,FALSE))))</f>
        <v/>
      </c>
      <c r="N345" s="101" t="str">
        <f>IF(OR($L345="",$O345=""),"",($L345/(VLOOKUP($O345,'Dim, min og maks'!$A$2:$E$54,2,FALSE))))</f>
        <v/>
      </c>
      <c r="O345" s="102" t="str">
        <f>IF('1. Prosjekteringsverktøy'!$F347="","",'1. Prosjekteringsverktøy'!$F347)</f>
        <v/>
      </c>
      <c r="P345" s="78" t="str">
        <f>IFERROR(IF($Q345&lt;&gt;0,$Q345,IF(OR($J345="",$O345=""),"",IF($J345=Motortype!$A$2,VLOOKUP($O345,Artikler!$B$1:$C$10,2,FALSE),IF($J345=Motortype!$A$3,VLOOKUP($O345,Artikler!$B$11:$C$19,2,FALSE),IF($J345=Motortype!$A$5,VLOOKUP($O345,Artikler!$B$20:$C$28,2,FALSE),IF($J345=Motortype!$A$4,VLOOKUP($O345,Artikler!$B$29:$C$37,2,FALSE),IF($J345=Motortype!$A$9,VLOOKUP($O345,Artikler!$B$38:$C$46,2,FALSE),IF($J345=Motortype!$A$8,VLOOKUP($O345,Artikler!$B$47:$C$55,2,FALSE),IF($J345=Motortype!$A$7,VLOOKUP($O345,Artikler!$B$56:$C$64,2,FALSE),IF($J345=Motortype!$A$6,VLOOKUP($O345,Artikler!$B$65:$C$73,2,FALSE),IF($J345=Motortype!$A$10,VLOOKUP($O345,Artikler!$B$74:$C$82,2,FALSE),IF($J345=Motortype!$A$11,VLOOKUP($O345,Artikler!$B$83:$C$91,2,FALSE),IF($J345=Motortype!$A$14,VLOOKUP($O345,Artikler!$B$92:$C$100,2,FALSE),IF($J345=Motortype!$A$13,VLOOKUP($O345,Artikler!$B$101:$C$109,2,FALSE),IF($J345=Motortype!$A$15,VLOOKUP($O345,Artikler!$B$110:$C$117,2,FALSE),IF($J345=Motortype!$A$12,VLOOKUP($O345,Artikler!$B$118:$C$126,2,FALSE),IF($J345=Motortype!$A$16,VLOOKUP('3. Bestillingsskjema'!$O345,Artikler!$B$127:$D$134,2,FALSE),"Feil motortype"))))))))))))))))),"Overstyr art.nr")</f>
        <v/>
      </c>
      <c r="Q345" s="100"/>
      <c r="R345" s="78" t="str">
        <f>IF('1. Prosjekteringsverktøy'!B348=Utelukk!$A$3,"",IF(AND(K345="",L345=""),"",IF($K345="","Vmin "&amp;ROUND($L345,0)&amp;" m³/h","Vmaks "&amp;ROUND($K345,0)&amp;IF($L345=""," m³/h",", Vmin "&amp;ROUND($L345,0)&amp;" m³/h"))))</f>
        <v/>
      </c>
      <c r="S345" s="78" t="str">
        <f>IF('1. Prosjekteringsverktøy'!B348=Utelukk!$A$3,"",IF(Q345&lt;&gt;"",IF($P345="","","Artikkelnr: "&amp;$P345&amp;"     Spjeld dim "&amp;$O345),IF($P345="","","Artikkelnr: "&amp;$P345&amp;"     Spjeld dim Ø"&amp;$O345)))</f>
        <v/>
      </c>
    </row>
    <row r="346" spans="1:19" ht="15.6" hidden="1" x14ac:dyDescent="0.3">
      <c r="A346" s="87"/>
      <c r="B346" s="93"/>
      <c r="C346" s="156" t="str">
        <f>IF('1. Prosjekteringsverktøy'!B349=Utelukk!$A$3,"",IF('1. Prosjekteringsverktøy'!$C349="","",'1. Prosjekteringsverktøy'!$C349))</f>
        <v/>
      </c>
      <c r="D346" s="78" t="str">
        <f>IF('1. Prosjekteringsverktøy'!B349=Utelukk!$A$3,"",IF('1. Prosjekteringsverktøy'!$D349="","",'1. Prosjekteringsverktøy'!$D349))</f>
        <v/>
      </c>
      <c r="E346" s="78" t="str">
        <f>IF('1. Prosjekteringsverktøy'!B349=Utelukk!$A$3,"",IF(F346&lt;&gt;"",F346,IF(J346&lt;&gt;0,J346&amp;IF(I346&lt;&gt;0,", ","")&amp;I346&amp;IF(H346&lt;&gt;0,", adr. ","")&amp;H346,I346&amp;IF(H346&lt;&gt;0,", adr. ","")&amp;H346)))</f>
        <v/>
      </c>
      <c r="F346" s="83"/>
      <c r="G346" s="83"/>
      <c r="H346" s="99"/>
      <c r="I346" s="100"/>
      <c r="J346" s="100"/>
      <c r="K346" s="98" t="str">
        <f>IF('1. Prosjekteringsverktøy'!$E348="","",'1. Prosjekteringsverktøy'!$E348)</f>
        <v/>
      </c>
      <c r="L346" s="79" t="str">
        <f>IFERROR(IF('1. Prosjekteringsverktøy'!$K349&lt;&gt;"",'1. Prosjekteringsverktøy'!$K349,'1. Prosjekteringsverktøy'!$J349),"Feil med Vmin")</f>
        <v/>
      </c>
      <c r="M346" s="101" t="str">
        <f>IF(OR($K346="",$O346="",O346="Bruk rektangulært"),"",($K346/(VLOOKUP($O346,'Dim, min og maks'!$A$2:$E$54,2,FALSE))))</f>
        <v/>
      </c>
      <c r="N346" s="101" t="str">
        <f>IF(OR($L346="",$O346=""),"",($L346/(VLOOKUP($O346,'Dim, min og maks'!$A$2:$E$54,2,FALSE))))</f>
        <v/>
      </c>
      <c r="O346" s="102" t="str">
        <f>IF('1. Prosjekteringsverktøy'!$F348="","",'1. Prosjekteringsverktøy'!$F348)</f>
        <v/>
      </c>
      <c r="P346" s="78" t="str">
        <f>IFERROR(IF($Q346&lt;&gt;0,$Q346,IF(OR($J346="",$O346=""),"",IF($J346=Motortype!$A$2,VLOOKUP($O346,Artikler!$B$1:$C$10,2,FALSE),IF($J346=Motortype!$A$3,VLOOKUP($O346,Artikler!$B$11:$C$19,2,FALSE),IF($J346=Motortype!$A$5,VLOOKUP($O346,Artikler!$B$20:$C$28,2,FALSE),IF($J346=Motortype!$A$4,VLOOKUP($O346,Artikler!$B$29:$C$37,2,FALSE),IF($J346=Motortype!$A$9,VLOOKUP($O346,Artikler!$B$38:$C$46,2,FALSE),IF($J346=Motortype!$A$8,VLOOKUP($O346,Artikler!$B$47:$C$55,2,FALSE),IF($J346=Motortype!$A$7,VLOOKUP($O346,Artikler!$B$56:$C$64,2,FALSE),IF($J346=Motortype!$A$6,VLOOKUP($O346,Artikler!$B$65:$C$73,2,FALSE),IF($J346=Motortype!$A$10,VLOOKUP($O346,Artikler!$B$74:$C$82,2,FALSE),IF($J346=Motortype!$A$11,VLOOKUP($O346,Artikler!$B$83:$C$91,2,FALSE),IF($J346=Motortype!$A$14,VLOOKUP($O346,Artikler!$B$92:$C$100,2,FALSE),IF($J346=Motortype!$A$13,VLOOKUP($O346,Artikler!$B$101:$C$109,2,FALSE),IF($J346=Motortype!$A$15,VLOOKUP($O346,Artikler!$B$110:$C$117,2,FALSE),IF($J346=Motortype!$A$12,VLOOKUP($O346,Artikler!$B$118:$C$126,2,FALSE),IF($J346=Motortype!$A$16,VLOOKUP('3. Bestillingsskjema'!$O346,Artikler!$B$127:$D$134,2,FALSE),"Feil motortype"))))))))))))))))),"Overstyr art.nr")</f>
        <v/>
      </c>
      <c r="Q346" s="100"/>
      <c r="R346" s="78" t="str">
        <f>IF('1. Prosjekteringsverktøy'!B349=Utelukk!$A$3,"",IF(AND(K346="",L346=""),"",IF($K346="","Vmin "&amp;ROUND($L346,0)&amp;" m³/h","Vmaks "&amp;ROUND($K346,0)&amp;IF($L346=""," m³/h",", Vmin "&amp;ROUND($L346,0)&amp;" m³/h"))))</f>
        <v/>
      </c>
      <c r="S346" s="78" t="str">
        <f>IF('1. Prosjekteringsverktøy'!B349=Utelukk!$A$3,"",IF(Q346&lt;&gt;"",IF($P346="","","Artikkelnr: "&amp;$P346&amp;"     Spjeld dim "&amp;$O346),IF($P346="","","Artikkelnr: "&amp;$P346&amp;"     Spjeld dim Ø"&amp;$O346)))</f>
        <v/>
      </c>
    </row>
    <row r="347" spans="1:19" ht="15.6" hidden="1" x14ac:dyDescent="0.3">
      <c r="A347" s="87"/>
      <c r="B347" s="93"/>
      <c r="C347" s="156" t="str">
        <f>IF('1. Prosjekteringsverktøy'!B350=Utelukk!$A$3,"",IF('1. Prosjekteringsverktøy'!$C350="","",'1. Prosjekteringsverktøy'!$C350))</f>
        <v/>
      </c>
      <c r="D347" s="78" t="str">
        <f>IF('1. Prosjekteringsverktøy'!B350=Utelukk!$A$3,"",IF('1. Prosjekteringsverktøy'!$D350="","",'1. Prosjekteringsverktøy'!$D350))</f>
        <v/>
      </c>
      <c r="E347" s="78" t="str">
        <f>IF('1. Prosjekteringsverktøy'!B350=Utelukk!$A$3,"",IF(F347&lt;&gt;"",F347,IF(J347&lt;&gt;0,J347&amp;IF(I347&lt;&gt;0,", ","")&amp;I347&amp;IF(H347&lt;&gt;0,", adr. ","")&amp;H347,I347&amp;IF(H347&lt;&gt;0,", adr. ","")&amp;H347)))</f>
        <v/>
      </c>
      <c r="F347" s="83"/>
      <c r="G347" s="83"/>
      <c r="H347" s="99"/>
      <c r="I347" s="100"/>
      <c r="J347" s="100"/>
      <c r="K347" s="98" t="str">
        <f>IF('1. Prosjekteringsverktøy'!$E349="","",'1. Prosjekteringsverktøy'!$E349)</f>
        <v/>
      </c>
      <c r="L347" s="79" t="str">
        <f>IFERROR(IF('1. Prosjekteringsverktøy'!$K350&lt;&gt;"",'1. Prosjekteringsverktøy'!$K350,'1. Prosjekteringsverktøy'!$J350),"Feil med Vmin")</f>
        <v/>
      </c>
      <c r="M347" s="101" t="str">
        <f>IF(OR($K347="",$O347="",O347="Bruk rektangulært"),"",($K347/(VLOOKUP($O347,'Dim, min og maks'!$A$2:$E$54,2,FALSE))))</f>
        <v/>
      </c>
      <c r="N347" s="101" t="str">
        <f>IF(OR($L347="",$O347=""),"",($L347/(VLOOKUP($O347,'Dim, min og maks'!$A$2:$E$54,2,FALSE))))</f>
        <v/>
      </c>
      <c r="O347" s="102" t="str">
        <f>IF('1. Prosjekteringsverktøy'!$F349="","",'1. Prosjekteringsverktøy'!$F349)</f>
        <v/>
      </c>
      <c r="P347" s="78" t="str">
        <f>IFERROR(IF($Q347&lt;&gt;0,$Q347,IF(OR($J347="",$O347=""),"",IF($J347=Motortype!$A$2,VLOOKUP($O347,Artikler!$B$1:$C$10,2,FALSE),IF($J347=Motortype!$A$3,VLOOKUP($O347,Artikler!$B$11:$C$19,2,FALSE),IF($J347=Motortype!$A$5,VLOOKUP($O347,Artikler!$B$20:$C$28,2,FALSE),IF($J347=Motortype!$A$4,VLOOKUP($O347,Artikler!$B$29:$C$37,2,FALSE),IF($J347=Motortype!$A$9,VLOOKUP($O347,Artikler!$B$38:$C$46,2,FALSE),IF($J347=Motortype!$A$8,VLOOKUP($O347,Artikler!$B$47:$C$55,2,FALSE),IF($J347=Motortype!$A$7,VLOOKUP($O347,Artikler!$B$56:$C$64,2,FALSE),IF($J347=Motortype!$A$6,VLOOKUP($O347,Artikler!$B$65:$C$73,2,FALSE),IF($J347=Motortype!$A$10,VLOOKUP($O347,Artikler!$B$74:$C$82,2,FALSE),IF($J347=Motortype!$A$11,VLOOKUP($O347,Artikler!$B$83:$C$91,2,FALSE),IF($J347=Motortype!$A$14,VLOOKUP($O347,Artikler!$B$92:$C$100,2,FALSE),IF($J347=Motortype!$A$13,VLOOKUP($O347,Artikler!$B$101:$C$109,2,FALSE),IF($J347=Motortype!$A$15,VLOOKUP($O347,Artikler!$B$110:$C$117,2,FALSE),IF($J347=Motortype!$A$12,VLOOKUP($O347,Artikler!$B$118:$C$126,2,FALSE),IF($J347=Motortype!$A$16,VLOOKUP('3. Bestillingsskjema'!$O347,Artikler!$B$127:$D$134,2,FALSE),"Feil motortype"))))))))))))))))),"Overstyr art.nr")</f>
        <v/>
      </c>
      <c r="Q347" s="100"/>
      <c r="R347" s="78" t="str">
        <f>IF('1. Prosjekteringsverktøy'!B350=Utelukk!$A$3,"",IF(AND(K347="",L347=""),"",IF($K347="","Vmin "&amp;ROUND($L347,0)&amp;" m³/h","Vmaks "&amp;ROUND($K347,0)&amp;IF($L347=""," m³/h",", Vmin "&amp;ROUND($L347,0)&amp;" m³/h"))))</f>
        <v/>
      </c>
      <c r="S347" s="78" t="str">
        <f>IF('1. Prosjekteringsverktøy'!B350=Utelukk!$A$3,"",IF(Q347&lt;&gt;"",IF($P347="","","Artikkelnr: "&amp;$P347&amp;"     Spjeld dim "&amp;$O347),IF($P347="","","Artikkelnr: "&amp;$P347&amp;"     Spjeld dim Ø"&amp;$O347)))</f>
        <v/>
      </c>
    </row>
    <row r="348" spans="1:19" ht="15.6" hidden="1" x14ac:dyDescent="0.3">
      <c r="A348" s="87"/>
      <c r="B348" s="93"/>
      <c r="C348" s="156" t="str">
        <f>IF('1. Prosjekteringsverktøy'!B351=Utelukk!$A$3,"",IF('1. Prosjekteringsverktøy'!$C351="","",'1. Prosjekteringsverktøy'!$C351))</f>
        <v/>
      </c>
      <c r="D348" s="78" t="str">
        <f>IF('1. Prosjekteringsverktøy'!B351=Utelukk!$A$3,"",IF('1. Prosjekteringsverktøy'!$D351="","",'1. Prosjekteringsverktøy'!$D351))</f>
        <v/>
      </c>
      <c r="E348" s="78" t="str">
        <f>IF('1. Prosjekteringsverktøy'!B351=Utelukk!$A$3,"",IF(F348&lt;&gt;"",F348,IF(J348&lt;&gt;0,J348&amp;IF(I348&lt;&gt;0,", ","")&amp;I348&amp;IF(H348&lt;&gt;0,", adr. ","")&amp;H348,I348&amp;IF(H348&lt;&gt;0,", adr. ","")&amp;H348)))</f>
        <v/>
      </c>
      <c r="F348" s="83"/>
      <c r="G348" s="83"/>
      <c r="H348" s="99"/>
      <c r="I348" s="100"/>
      <c r="J348" s="100"/>
      <c r="K348" s="98" t="str">
        <f>IF('1. Prosjekteringsverktøy'!$E350="","",'1. Prosjekteringsverktøy'!$E350)</f>
        <v/>
      </c>
      <c r="L348" s="79" t="str">
        <f>IFERROR(IF('1. Prosjekteringsverktøy'!$K351&lt;&gt;"",'1. Prosjekteringsverktøy'!$K351,'1. Prosjekteringsverktøy'!$J351),"Feil med Vmin")</f>
        <v/>
      </c>
      <c r="M348" s="101" t="str">
        <f>IF(OR($K348="",$O348="",O348="Bruk rektangulært"),"",($K348/(VLOOKUP($O348,'Dim, min og maks'!$A$2:$E$54,2,FALSE))))</f>
        <v/>
      </c>
      <c r="N348" s="101" t="str">
        <f>IF(OR($L348="",$O348=""),"",($L348/(VLOOKUP($O348,'Dim, min og maks'!$A$2:$E$54,2,FALSE))))</f>
        <v/>
      </c>
      <c r="O348" s="102" t="str">
        <f>IF('1. Prosjekteringsverktøy'!$F350="","",'1. Prosjekteringsverktøy'!$F350)</f>
        <v/>
      </c>
      <c r="P348" s="78" t="str">
        <f>IFERROR(IF($Q348&lt;&gt;0,$Q348,IF(OR($J348="",$O348=""),"",IF($J348=Motortype!$A$2,VLOOKUP($O348,Artikler!$B$1:$C$10,2,FALSE),IF($J348=Motortype!$A$3,VLOOKUP($O348,Artikler!$B$11:$C$19,2,FALSE),IF($J348=Motortype!$A$5,VLOOKUP($O348,Artikler!$B$20:$C$28,2,FALSE),IF($J348=Motortype!$A$4,VLOOKUP($O348,Artikler!$B$29:$C$37,2,FALSE),IF($J348=Motortype!$A$9,VLOOKUP($O348,Artikler!$B$38:$C$46,2,FALSE),IF($J348=Motortype!$A$8,VLOOKUP($O348,Artikler!$B$47:$C$55,2,FALSE),IF($J348=Motortype!$A$7,VLOOKUP($O348,Artikler!$B$56:$C$64,2,FALSE),IF($J348=Motortype!$A$6,VLOOKUP($O348,Artikler!$B$65:$C$73,2,FALSE),IF($J348=Motortype!$A$10,VLOOKUP($O348,Artikler!$B$74:$C$82,2,FALSE),IF($J348=Motortype!$A$11,VLOOKUP($O348,Artikler!$B$83:$C$91,2,FALSE),IF($J348=Motortype!$A$14,VLOOKUP($O348,Artikler!$B$92:$C$100,2,FALSE),IF($J348=Motortype!$A$13,VLOOKUP($O348,Artikler!$B$101:$C$109,2,FALSE),IF($J348=Motortype!$A$15,VLOOKUP($O348,Artikler!$B$110:$C$117,2,FALSE),IF($J348=Motortype!$A$12,VLOOKUP($O348,Artikler!$B$118:$C$126,2,FALSE),IF($J348=Motortype!$A$16,VLOOKUP('3. Bestillingsskjema'!$O348,Artikler!$B$127:$D$134,2,FALSE),"Feil motortype"))))))))))))))))),"Overstyr art.nr")</f>
        <v/>
      </c>
      <c r="Q348" s="100"/>
      <c r="R348" s="78" t="str">
        <f>IF('1. Prosjekteringsverktøy'!B351=Utelukk!$A$3,"",IF(AND(K348="",L348=""),"",IF($K348="","Vmin "&amp;ROUND($L348,0)&amp;" m³/h","Vmaks "&amp;ROUND($K348,0)&amp;IF($L348=""," m³/h",", Vmin "&amp;ROUND($L348,0)&amp;" m³/h"))))</f>
        <v/>
      </c>
      <c r="S348" s="78" t="str">
        <f>IF('1. Prosjekteringsverktøy'!B351=Utelukk!$A$3,"",IF(Q348&lt;&gt;"",IF($P348="","","Artikkelnr: "&amp;$P348&amp;"     Spjeld dim "&amp;$O348),IF($P348="","","Artikkelnr: "&amp;$P348&amp;"     Spjeld dim Ø"&amp;$O348)))</f>
        <v/>
      </c>
    </row>
    <row r="349" spans="1:19" ht="15.6" hidden="1" x14ac:dyDescent="0.3">
      <c r="A349" s="87"/>
      <c r="B349" s="93"/>
      <c r="C349" s="156" t="str">
        <f>IF('1. Prosjekteringsverktøy'!B352=Utelukk!$A$3,"",IF('1. Prosjekteringsverktøy'!$C352="","",'1. Prosjekteringsverktøy'!$C352))</f>
        <v/>
      </c>
      <c r="D349" s="78" t="str">
        <f>IF('1. Prosjekteringsverktøy'!B352=Utelukk!$A$3,"",IF('1. Prosjekteringsverktøy'!$D352="","",'1. Prosjekteringsverktøy'!$D352))</f>
        <v/>
      </c>
      <c r="E349" s="78" t="str">
        <f>IF('1. Prosjekteringsverktøy'!B352=Utelukk!$A$3,"",IF(F349&lt;&gt;"",F349,IF(J349&lt;&gt;0,J349&amp;IF(I349&lt;&gt;0,", ","")&amp;I349&amp;IF(H349&lt;&gt;0,", adr. ","")&amp;H349,I349&amp;IF(H349&lt;&gt;0,", adr. ","")&amp;H349)))</f>
        <v/>
      </c>
      <c r="F349" s="83"/>
      <c r="G349" s="83"/>
      <c r="H349" s="99"/>
      <c r="I349" s="100"/>
      <c r="J349" s="100"/>
      <c r="K349" s="98" t="str">
        <f>IF('1. Prosjekteringsverktøy'!$E351="","",'1. Prosjekteringsverktøy'!$E351)</f>
        <v/>
      </c>
      <c r="L349" s="79" t="str">
        <f>IFERROR(IF('1. Prosjekteringsverktøy'!$K352&lt;&gt;"",'1. Prosjekteringsverktøy'!$K352,'1. Prosjekteringsverktøy'!$J352),"Feil med Vmin")</f>
        <v/>
      </c>
      <c r="M349" s="101" t="str">
        <f>IF(OR($K349="",$O349="",O349="Bruk rektangulært"),"",($K349/(VLOOKUP($O349,'Dim, min og maks'!$A$2:$E$54,2,FALSE))))</f>
        <v/>
      </c>
      <c r="N349" s="101" t="str">
        <f>IF(OR($L349="",$O349=""),"",($L349/(VLOOKUP($O349,'Dim, min og maks'!$A$2:$E$54,2,FALSE))))</f>
        <v/>
      </c>
      <c r="O349" s="102" t="str">
        <f>IF('1. Prosjekteringsverktøy'!$F351="","",'1. Prosjekteringsverktøy'!$F351)</f>
        <v/>
      </c>
      <c r="P349" s="78" t="str">
        <f>IFERROR(IF($Q349&lt;&gt;0,$Q349,IF(OR($J349="",$O349=""),"",IF($J349=Motortype!$A$2,VLOOKUP($O349,Artikler!$B$1:$C$10,2,FALSE),IF($J349=Motortype!$A$3,VLOOKUP($O349,Artikler!$B$11:$C$19,2,FALSE),IF($J349=Motortype!$A$5,VLOOKUP($O349,Artikler!$B$20:$C$28,2,FALSE),IF($J349=Motortype!$A$4,VLOOKUP($O349,Artikler!$B$29:$C$37,2,FALSE),IF($J349=Motortype!$A$9,VLOOKUP($O349,Artikler!$B$38:$C$46,2,FALSE),IF($J349=Motortype!$A$8,VLOOKUP($O349,Artikler!$B$47:$C$55,2,FALSE),IF($J349=Motortype!$A$7,VLOOKUP($O349,Artikler!$B$56:$C$64,2,FALSE),IF($J349=Motortype!$A$6,VLOOKUP($O349,Artikler!$B$65:$C$73,2,FALSE),IF($J349=Motortype!$A$10,VLOOKUP($O349,Artikler!$B$74:$C$82,2,FALSE),IF($J349=Motortype!$A$11,VLOOKUP($O349,Artikler!$B$83:$C$91,2,FALSE),IF($J349=Motortype!$A$14,VLOOKUP($O349,Artikler!$B$92:$C$100,2,FALSE),IF($J349=Motortype!$A$13,VLOOKUP($O349,Artikler!$B$101:$C$109,2,FALSE),IF($J349=Motortype!$A$15,VLOOKUP($O349,Artikler!$B$110:$C$117,2,FALSE),IF($J349=Motortype!$A$12,VLOOKUP($O349,Artikler!$B$118:$C$126,2,FALSE),IF($J349=Motortype!$A$16,VLOOKUP('3. Bestillingsskjema'!$O349,Artikler!$B$127:$D$134,2,FALSE),"Feil motortype"))))))))))))))))),"Overstyr art.nr")</f>
        <v/>
      </c>
      <c r="Q349" s="100"/>
      <c r="R349" s="78" t="str">
        <f>IF('1. Prosjekteringsverktøy'!B352=Utelukk!$A$3,"",IF(AND(K349="",L349=""),"",IF($K349="","Vmin "&amp;ROUND($L349,0)&amp;" m³/h","Vmaks "&amp;ROUND($K349,0)&amp;IF($L349=""," m³/h",", Vmin "&amp;ROUND($L349,0)&amp;" m³/h"))))</f>
        <v/>
      </c>
      <c r="S349" s="78" t="str">
        <f>IF('1. Prosjekteringsverktøy'!B352=Utelukk!$A$3,"",IF(Q349&lt;&gt;"",IF($P349="","","Artikkelnr: "&amp;$P349&amp;"     Spjeld dim "&amp;$O349),IF($P349="","","Artikkelnr: "&amp;$P349&amp;"     Spjeld dim Ø"&amp;$O349)))</f>
        <v/>
      </c>
    </row>
    <row r="350" spans="1:19" ht="15.6" hidden="1" x14ac:dyDescent="0.3">
      <c r="A350" s="87"/>
      <c r="B350" s="93"/>
      <c r="C350" s="156" t="str">
        <f>IF('1. Prosjekteringsverktøy'!B353=Utelukk!$A$3,"",IF('1. Prosjekteringsverktøy'!$C353="","",'1. Prosjekteringsverktøy'!$C353))</f>
        <v/>
      </c>
      <c r="D350" s="78" t="str">
        <f>IF('1. Prosjekteringsverktøy'!B353=Utelukk!$A$3,"",IF('1. Prosjekteringsverktøy'!$D353="","",'1. Prosjekteringsverktøy'!$D353))</f>
        <v/>
      </c>
      <c r="E350" s="78" t="str">
        <f>IF('1. Prosjekteringsverktøy'!B353=Utelukk!$A$3,"",IF(F350&lt;&gt;"",F350,IF(J350&lt;&gt;0,J350&amp;IF(I350&lt;&gt;0,", ","")&amp;I350&amp;IF(H350&lt;&gt;0,", adr. ","")&amp;H350,I350&amp;IF(H350&lt;&gt;0,", adr. ","")&amp;H350)))</f>
        <v/>
      </c>
      <c r="F350" s="83"/>
      <c r="G350" s="83"/>
      <c r="H350" s="99"/>
      <c r="I350" s="100"/>
      <c r="J350" s="100"/>
      <c r="K350" s="98" t="str">
        <f>IF('1. Prosjekteringsverktøy'!$E352="","",'1. Prosjekteringsverktøy'!$E352)</f>
        <v/>
      </c>
      <c r="L350" s="79" t="str">
        <f>IFERROR(IF('1. Prosjekteringsverktøy'!$K353&lt;&gt;"",'1. Prosjekteringsverktøy'!$K353,'1. Prosjekteringsverktøy'!$J353),"Feil med Vmin")</f>
        <v/>
      </c>
      <c r="M350" s="101" t="str">
        <f>IF(OR($K350="",$O350="",O350="Bruk rektangulært"),"",($K350/(VLOOKUP($O350,'Dim, min og maks'!$A$2:$E$54,2,FALSE))))</f>
        <v/>
      </c>
      <c r="N350" s="101" t="str">
        <f>IF(OR($L350="",$O350=""),"",($L350/(VLOOKUP($O350,'Dim, min og maks'!$A$2:$E$54,2,FALSE))))</f>
        <v/>
      </c>
      <c r="O350" s="102" t="str">
        <f>IF('1. Prosjekteringsverktøy'!$F352="","",'1. Prosjekteringsverktøy'!$F352)</f>
        <v/>
      </c>
      <c r="P350" s="78" t="str">
        <f>IFERROR(IF($Q350&lt;&gt;0,$Q350,IF(OR($J350="",$O350=""),"",IF($J350=Motortype!$A$2,VLOOKUP($O350,Artikler!$B$1:$C$10,2,FALSE),IF($J350=Motortype!$A$3,VLOOKUP($O350,Artikler!$B$11:$C$19,2,FALSE),IF($J350=Motortype!$A$5,VLOOKUP($O350,Artikler!$B$20:$C$28,2,FALSE),IF($J350=Motortype!$A$4,VLOOKUP($O350,Artikler!$B$29:$C$37,2,FALSE),IF($J350=Motortype!$A$9,VLOOKUP($O350,Artikler!$B$38:$C$46,2,FALSE),IF($J350=Motortype!$A$8,VLOOKUP($O350,Artikler!$B$47:$C$55,2,FALSE),IF($J350=Motortype!$A$7,VLOOKUP($O350,Artikler!$B$56:$C$64,2,FALSE),IF($J350=Motortype!$A$6,VLOOKUP($O350,Artikler!$B$65:$C$73,2,FALSE),IF($J350=Motortype!$A$10,VLOOKUP($O350,Artikler!$B$74:$C$82,2,FALSE),IF($J350=Motortype!$A$11,VLOOKUP($O350,Artikler!$B$83:$C$91,2,FALSE),IF($J350=Motortype!$A$14,VLOOKUP($O350,Artikler!$B$92:$C$100,2,FALSE),IF($J350=Motortype!$A$13,VLOOKUP($O350,Artikler!$B$101:$C$109,2,FALSE),IF($J350=Motortype!$A$15,VLOOKUP($O350,Artikler!$B$110:$C$117,2,FALSE),IF($J350=Motortype!$A$12,VLOOKUP($O350,Artikler!$B$118:$C$126,2,FALSE),IF($J350=Motortype!$A$16,VLOOKUP('3. Bestillingsskjema'!$O350,Artikler!$B$127:$D$134,2,FALSE),"Feil motortype"))))))))))))))))),"Overstyr art.nr")</f>
        <v/>
      </c>
      <c r="Q350" s="100"/>
      <c r="R350" s="78" t="str">
        <f>IF('1. Prosjekteringsverktøy'!B353=Utelukk!$A$3,"",IF(AND(K350="",L350=""),"",IF($K350="","Vmin "&amp;ROUND($L350,0)&amp;" m³/h","Vmaks "&amp;ROUND($K350,0)&amp;IF($L350=""," m³/h",", Vmin "&amp;ROUND($L350,0)&amp;" m³/h"))))</f>
        <v/>
      </c>
      <c r="S350" s="78" t="str">
        <f>IF('1. Prosjekteringsverktøy'!B353=Utelukk!$A$3,"",IF(Q350&lt;&gt;"",IF($P350="","","Artikkelnr: "&amp;$P350&amp;"     Spjeld dim "&amp;$O350),IF($P350="","","Artikkelnr: "&amp;$P350&amp;"     Spjeld dim Ø"&amp;$O350)))</f>
        <v/>
      </c>
    </row>
    <row r="351" spans="1:19" ht="15.6" hidden="1" x14ac:dyDescent="0.3">
      <c r="A351" s="87"/>
      <c r="B351" s="93"/>
      <c r="C351" s="156" t="str">
        <f>IF('1. Prosjekteringsverktøy'!B354=Utelukk!$A$3,"",IF('1. Prosjekteringsverktøy'!$C354="","",'1. Prosjekteringsverktøy'!$C354))</f>
        <v/>
      </c>
      <c r="D351" s="78" t="str">
        <f>IF('1. Prosjekteringsverktøy'!B354=Utelukk!$A$3,"",IF('1. Prosjekteringsverktøy'!$D354="","",'1. Prosjekteringsverktøy'!$D354))</f>
        <v/>
      </c>
      <c r="E351" s="78" t="str">
        <f>IF('1. Prosjekteringsverktøy'!B354=Utelukk!$A$3,"",IF(F351&lt;&gt;"",F351,IF(J351&lt;&gt;0,J351&amp;IF(I351&lt;&gt;0,", ","")&amp;I351&amp;IF(H351&lt;&gt;0,", adr. ","")&amp;H351,I351&amp;IF(H351&lt;&gt;0,", adr. ","")&amp;H351)))</f>
        <v/>
      </c>
      <c r="F351" s="83"/>
      <c r="G351" s="83"/>
      <c r="H351" s="99"/>
      <c r="I351" s="100"/>
      <c r="J351" s="100"/>
      <c r="K351" s="98" t="str">
        <f>IF('1. Prosjekteringsverktøy'!$E353="","",'1. Prosjekteringsverktøy'!$E353)</f>
        <v/>
      </c>
      <c r="L351" s="79" t="str">
        <f>IFERROR(IF('1. Prosjekteringsverktøy'!$K354&lt;&gt;"",'1. Prosjekteringsverktøy'!$K354,'1. Prosjekteringsverktøy'!$J354),"Feil med Vmin")</f>
        <v/>
      </c>
      <c r="M351" s="101" t="str">
        <f>IF(OR($K351="",$O351="",O351="Bruk rektangulært"),"",($K351/(VLOOKUP($O351,'Dim, min og maks'!$A$2:$E$54,2,FALSE))))</f>
        <v/>
      </c>
      <c r="N351" s="101" t="str">
        <f>IF(OR($L351="",$O351=""),"",($L351/(VLOOKUP($O351,'Dim, min og maks'!$A$2:$E$54,2,FALSE))))</f>
        <v/>
      </c>
      <c r="O351" s="102" t="str">
        <f>IF('1. Prosjekteringsverktøy'!$F353="","",'1. Prosjekteringsverktøy'!$F353)</f>
        <v/>
      </c>
      <c r="P351" s="78" t="str">
        <f>IFERROR(IF($Q351&lt;&gt;0,$Q351,IF(OR($J351="",$O351=""),"",IF($J351=Motortype!$A$2,VLOOKUP($O351,Artikler!$B$1:$C$10,2,FALSE),IF($J351=Motortype!$A$3,VLOOKUP($O351,Artikler!$B$11:$C$19,2,FALSE),IF($J351=Motortype!$A$5,VLOOKUP($O351,Artikler!$B$20:$C$28,2,FALSE),IF($J351=Motortype!$A$4,VLOOKUP($O351,Artikler!$B$29:$C$37,2,FALSE),IF($J351=Motortype!$A$9,VLOOKUP($O351,Artikler!$B$38:$C$46,2,FALSE),IF($J351=Motortype!$A$8,VLOOKUP($O351,Artikler!$B$47:$C$55,2,FALSE),IF($J351=Motortype!$A$7,VLOOKUP($O351,Artikler!$B$56:$C$64,2,FALSE),IF($J351=Motortype!$A$6,VLOOKUP($O351,Artikler!$B$65:$C$73,2,FALSE),IF($J351=Motortype!$A$10,VLOOKUP($O351,Artikler!$B$74:$C$82,2,FALSE),IF($J351=Motortype!$A$11,VLOOKUP($O351,Artikler!$B$83:$C$91,2,FALSE),IF($J351=Motortype!$A$14,VLOOKUP($O351,Artikler!$B$92:$C$100,2,FALSE),IF($J351=Motortype!$A$13,VLOOKUP($O351,Artikler!$B$101:$C$109,2,FALSE),IF($J351=Motortype!$A$15,VLOOKUP($O351,Artikler!$B$110:$C$117,2,FALSE),IF($J351=Motortype!$A$12,VLOOKUP($O351,Artikler!$B$118:$C$126,2,FALSE),IF($J351=Motortype!$A$16,VLOOKUP('3. Bestillingsskjema'!$O351,Artikler!$B$127:$D$134,2,FALSE),"Feil motortype"))))))))))))))))),"Overstyr art.nr")</f>
        <v/>
      </c>
      <c r="Q351" s="100"/>
      <c r="R351" s="78" t="str">
        <f>IF('1. Prosjekteringsverktøy'!B354=Utelukk!$A$3,"",IF(AND(K351="",L351=""),"",IF($K351="","Vmin "&amp;ROUND($L351,0)&amp;" m³/h","Vmaks "&amp;ROUND($K351,0)&amp;IF($L351=""," m³/h",", Vmin "&amp;ROUND($L351,0)&amp;" m³/h"))))</f>
        <v/>
      </c>
      <c r="S351" s="78" t="str">
        <f>IF('1. Prosjekteringsverktøy'!B354=Utelukk!$A$3,"",IF(Q351&lt;&gt;"",IF($P351="","","Artikkelnr: "&amp;$P351&amp;"     Spjeld dim "&amp;$O351),IF($P351="","","Artikkelnr: "&amp;$P351&amp;"     Spjeld dim Ø"&amp;$O351)))</f>
        <v/>
      </c>
    </row>
    <row r="352" spans="1:19" ht="15.6" hidden="1" x14ac:dyDescent="0.3">
      <c r="A352" s="87"/>
      <c r="B352" s="93"/>
      <c r="C352" s="156" t="str">
        <f>IF('1. Prosjekteringsverktøy'!B355=Utelukk!$A$3,"",IF('1. Prosjekteringsverktøy'!$C355="","",'1. Prosjekteringsverktøy'!$C355))</f>
        <v/>
      </c>
      <c r="D352" s="78" t="str">
        <f>IF('1. Prosjekteringsverktøy'!B355=Utelukk!$A$3,"",IF('1. Prosjekteringsverktøy'!$D355="","",'1. Prosjekteringsverktøy'!$D355))</f>
        <v/>
      </c>
      <c r="E352" s="78" t="str">
        <f>IF('1. Prosjekteringsverktøy'!B355=Utelukk!$A$3,"",IF(F352&lt;&gt;"",F352,IF(J352&lt;&gt;0,J352&amp;IF(I352&lt;&gt;0,", ","")&amp;I352&amp;IF(H352&lt;&gt;0,", adr. ","")&amp;H352,I352&amp;IF(H352&lt;&gt;0,", adr. ","")&amp;H352)))</f>
        <v/>
      </c>
      <c r="F352" s="83"/>
      <c r="G352" s="83"/>
      <c r="H352" s="99"/>
      <c r="I352" s="100"/>
      <c r="J352" s="100"/>
      <c r="K352" s="98" t="str">
        <f>IF('1. Prosjekteringsverktøy'!$E354="","",'1. Prosjekteringsverktøy'!$E354)</f>
        <v/>
      </c>
      <c r="L352" s="79" t="str">
        <f>IFERROR(IF('1. Prosjekteringsverktøy'!$K355&lt;&gt;"",'1. Prosjekteringsverktøy'!$K355,'1. Prosjekteringsverktøy'!$J355),"Feil med Vmin")</f>
        <v/>
      </c>
      <c r="M352" s="101" t="str">
        <f>IF(OR($K352="",$O352="",O352="Bruk rektangulært"),"",($K352/(VLOOKUP($O352,'Dim, min og maks'!$A$2:$E$54,2,FALSE))))</f>
        <v/>
      </c>
      <c r="N352" s="101" t="str">
        <f>IF(OR($L352="",$O352=""),"",($L352/(VLOOKUP($O352,'Dim, min og maks'!$A$2:$E$54,2,FALSE))))</f>
        <v/>
      </c>
      <c r="O352" s="102" t="str">
        <f>IF('1. Prosjekteringsverktøy'!$F354="","",'1. Prosjekteringsverktøy'!$F354)</f>
        <v/>
      </c>
      <c r="P352" s="78" t="str">
        <f>IFERROR(IF($Q352&lt;&gt;0,$Q352,IF(OR($J352="",$O352=""),"",IF($J352=Motortype!$A$2,VLOOKUP($O352,Artikler!$B$1:$C$10,2,FALSE),IF($J352=Motortype!$A$3,VLOOKUP($O352,Artikler!$B$11:$C$19,2,FALSE),IF($J352=Motortype!$A$5,VLOOKUP($O352,Artikler!$B$20:$C$28,2,FALSE),IF($J352=Motortype!$A$4,VLOOKUP($O352,Artikler!$B$29:$C$37,2,FALSE),IF($J352=Motortype!$A$9,VLOOKUP($O352,Artikler!$B$38:$C$46,2,FALSE),IF($J352=Motortype!$A$8,VLOOKUP($O352,Artikler!$B$47:$C$55,2,FALSE),IF($J352=Motortype!$A$7,VLOOKUP($O352,Artikler!$B$56:$C$64,2,FALSE),IF($J352=Motortype!$A$6,VLOOKUP($O352,Artikler!$B$65:$C$73,2,FALSE),IF($J352=Motortype!$A$10,VLOOKUP($O352,Artikler!$B$74:$C$82,2,FALSE),IF($J352=Motortype!$A$11,VLOOKUP($O352,Artikler!$B$83:$C$91,2,FALSE),IF($J352=Motortype!$A$14,VLOOKUP($O352,Artikler!$B$92:$C$100,2,FALSE),IF($J352=Motortype!$A$13,VLOOKUP($O352,Artikler!$B$101:$C$109,2,FALSE),IF($J352=Motortype!$A$15,VLOOKUP($O352,Artikler!$B$110:$C$117,2,FALSE),IF($J352=Motortype!$A$12,VLOOKUP($O352,Artikler!$B$118:$C$126,2,FALSE),IF($J352=Motortype!$A$16,VLOOKUP('3. Bestillingsskjema'!$O352,Artikler!$B$127:$D$134,2,FALSE),"Feil motortype"))))))))))))))))),"Overstyr art.nr")</f>
        <v/>
      </c>
      <c r="Q352" s="100"/>
      <c r="R352" s="78" t="str">
        <f>IF('1. Prosjekteringsverktøy'!B355=Utelukk!$A$3,"",IF(AND(K352="",L352=""),"",IF($K352="","Vmin "&amp;ROUND($L352,0)&amp;" m³/h","Vmaks "&amp;ROUND($K352,0)&amp;IF($L352=""," m³/h",", Vmin "&amp;ROUND($L352,0)&amp;" m³/h"))))</f>
        <v/>
      </c>
      <c r="S352" s="78" t="str">
        <f>IF('1. Prosjekteringsverktøy'!B355=Utelukk!$A$3,"",IF(Q352&lt;&gt;"",IF($P352="","","Artikkelnr: "&amp;$P352&amp;"     Spjeld dim "&amp;$O352),IF($P352="","","Artikkelnr: "&amp;$P352&amp;"     Spjeld dim Ø"&amp;$O352)))</f>
        <v/>
      </c>
    </row>
    <row r="353" spans="1:19" ht="15.6" hidden="1" x14ac:dyDescent="0.3">
      <c r="A353" s="87"/>
      <c r="B353" s="93"/>
      <c r="C353" s="156" t="str">
        <f>IF('1. Prosjekteringsverktøy'!B356=Utelukk!$A$3,"",IF('1. Prosjekteringsverktøy'!$C356="","",'1. Prosjekteringsverktøy'!$C356))</f>
        <v/>
      </c>
      <c r="D353" s="78" t="str">
        <f>IF('1. Prosjekteringsverktøy'!B356=Utelukk!$A$3,"",IF('1. Prosjekteringsverktøy'!$D356="","",'1. Prosjekteringsverktøy'!$D356))</f>
        <v/>
      </c>
      <c r="E353" s="78" t="str">
        <f>IF('1. Prosjekteringsverktøy'!B356=Utelukk!$A$3,"",IF(F353&lt;&gt;"",F353,IF(J353&lt;&gt;0,J353&amp;IF(I353&lt;&gt;0,", ","")&amp;I353&amp;IF(H353&lt;&gt;0,", adr. ","")&amp;H353,I353&amp;IF(H353&lt;&gt;0,", adr. ","")&amp;H353)))</f>
        <v/>
      </c>
      <c r="F353" s="83"/>
      <c r="G353" s="83"/>
      <c r="H353" s="99"/>
      <c r="I353" s="100"/>
      <c r="J353" s="100"/>
      <c r="K353" s="98" t="str">
        <f>IF('1. Prosjekteringsverktøy'!$E355="","",'1. Prosjekteringsverktøy'!$E355)</f>
        <v/>
      </c>
      <c r="L353" s="79" t="str">
        <f>IFERROR(IF('1. Prosjekteringsverktøy'!$K356&lt;&gt;"",'1. Prosjekteringsverktøy'!$K356,'1. Prosjekteringsverktøy'!$J356),"Feil med Vmin")</f>
        <v/>
      </c>
      <c r="M353" s="101" t="str">
        <f>IF(OR($K353="",$O353="",O353="Bruk rektangulært"),"",($K353/(VLOOKUP($O353,'Dim, min og maks'!$A$2:$E$54,2,FALSE))))</f>
        <v/>
      </c>
      <c r="N353" s="101" t="str">
        <f>IF(OR($L353="",$O353=""),"",($L353/(VLOOKUP($O353,'Dim, min og maks'!$A$2:$E$54,2,FALSE))))</f>
        <v/>
      </c>
      <c r="O353" s="102" t="str">
        <f>IF('1. Prosjekteringsverktøy'!$F355="","",'1. Prosjekteringsverktøy'!$F355)</f>
        <v/>
      </c>
      <c r="P353" s="78" t="str">
        <f>IFERROR(IF($Q353&lt;&gt;0,$Q353,IF(OR($J353="",$O353=""),"",IF($J353=Motortype!$A$2,VLOOKUP($O353,Artikler!$B$1:$C$10,2,FALSE),IF($J353=Motortype!$A$3,VLOOKUP($O353,Artikler!$B$11:$C$19,2,FALSE),IF($J353=Motortype!$A$5,VLOOKUP($O353,Artikler!$B$20:$C$28,2,FALSE),IF($J353=Motortype!$A$4,VLOOKUP($O353,Artikler!$B$29:$C$37,2,FALSE),IF($J353=Motortype!$A$9,VLOOKUP($O353,Artikler!$B$38:$C$46,2,FALSE),IF($J353=Motortype!$A$8,VLOOKUP($O353,Artikler!$B$47:$C$55,2,FALSE),IF($J353=Motortype!$A$7,VLOOKUP($O353,Artikler!$B$56:$C$64,2,FALSE),IF($J353=Motortype!$A$6,VLOOKUP($O353,Artikler!$B$65:$C$73,2,FALSE),IF($J353=Motortype!$A$10,VLOOKUP($O353,Artikler!$B$74:$C$82,2,FALSE),IF($J353=Motortype!$A$11,VLOOKUP($O353,Artikler!$B$83:$C$91,2,FALSE),IF($J353=Motortype!$A$14,VLOOKUP($O353,Artikler!$B$92:$C$100,2,FALSE),IF($J353=Motortype!$A$13,VLOOKUP($O353,Artikler!$B$101:$C$109,2,FALSE),IF($J353=Motortype!$A$15,VLOOKUP($O353,Artikler!$B$110:$C$117,2,FALSE),IF($J353=Motortype!$A$12,VLOOKUP($O353,Artikler!$B$118:$C$126,2,FALSE),IF($J353=Motortype!$A$16,VLOOKUP('3. Bestillingsskjema'!$O353,Artikler!$B$127:$D$134,2,FALSE),"Feil motortype"))))))))))))))))),"Overstyr art.nr")</f>
        <v/>
      </c>
      <c r="Q353" s="100"/>
      <c r="R353" s="78" t="str">
        <f>IF('1. Prosjekteringsverktøy'!B356=Utelukk!$A$3,"",IF(AND(K353="",L353=""),"",IF($K353="","Vmin "&amp;ROUND($L353,0)&amp;" m³/h","Vmaks "&amp;ROUND($K353,0)&amp;IF($L353=""," m³/h",", Vmin "&amp;ROUND($L353,0)&amp;" m³/h"))))</f>
        <v/>
      </c>
      <c r="S353" s="78" t="str">
        <f>IF('1. Prosjekteringsverktøy'!B356=Utelukk!$A$3,"",IF(Q353&lt;&gt;"",IF($P353="","","Artikkelnr: "&amp;$P353&amp;"     Spjeld dim "&amp;$O353),IF($P353="","","Artikkelnr: "&amp;$P353&amp;"     Spjeld dim Ø"&amp;$O353)))</f>
        <v/>
      </c>
    </row>
    <row r="354" spans="1:19" ht="15.6" hidden="1" x14ac:dyDescent="0.3">
      <c r="A354" s="87"/>
      <c r="B354" s="93"/>
      <c r="C354" s="156" t="str">
        <f>IF('1. Prosjekteringsverktøy'!B357=Utelukk!$A$3,"",IF('1. Prosjekteringsverktøy'!$C357="","",'1. Prosjekteringsverktøy'!$C357))</f>
        <v/>
      </c>
      <c r="D354" s="78" t="str">
        <f>IF('1. Prosjekteringsverktøy'!B357=Utelukk!$A$3,"",IF('1. Prosjekteringsverktøy'!$D357="","",'1. Prosjekteringsverktøy'!$D357))</f>
        <v/>
      </c>
      <c r="E354" s="78" t="str">
        <f>IF('1. Prosjekteringsverktøy'!B357=Utelukk!$A$3,"",IF(F354&lt;&gt;"",F354,IF(J354&lt;&gt;0,J354&amp;IF(I354&lt;&gt;0,", ","")&amp;I354&amp;IF(H354&lt;&gt;0,", adr. ","")&amp;H354,I354&amp;IF(H354&lt;&gt;0,", adr. ","")&amp;H354)))</f>
        <v/>
      </c>
      <c r="F354" s="83"/>
      <c r="G354" s="83"/>
      <c r="H354" s="99"/>
      <c r="I354" s="100"/>
      <c r="J354" s="100"/>
      <c r="K354" s="98" t="str">
        <f>IF('1. Prosjekteringsverktøy'!$E356="","",'1. Prosjekteringsverktøy'!$E356)</f>
        <v/>
      </c>
      <c r="L354" s="79" t="str">
        <f>IFERROR(IF('1. Prosjekteringsverktøy'!$K357&lt;&gt;"",'1. Prosjekteringsverktøy'!$K357,'1. Prosjekteringsverktøy'!$J357),"Feil med Vmin")</f>
        <v/>
      </c>
      <c r="M354" s="101" t="str">
        <f>IF(OR($K354="",$O354="",O354="Bruk rektangulært"),"",($K354/(VLOOKUP($O354,'Dim, min og maks'!$A$2:$E$54,2,FALSE))))</f>
        <v/>
      </c>
      <c r="N354" s="101" t="str">
        <f>IF(OR($L354="",$O354=""),"",($L354/(VLOOKUP($O354,'Dim, min og maks'!$A$2:$E$54,2,FALSE))))</f>
        <v/>
      </c>
      <c r="O354" s="102" t="str">
        <f>IF('1. Prosjekteringsverktøy'!$F356="","",'1. Prosjekteringsverktøy'!$F356)</f>
        <v/>
      </c>
      <c r="P354" s="78" t="str">
        <f>IFERROR(IF($Q354&lt;&gt;0,$Q354,IF(OR($J354="",$O354=""),"",IF($J354=Motortype!$A$2,VLOOKUP($O354,Artikler!$B$1:$C$10,2,FALSE),IF($J354=Motortype!$A$3,VLOOKUP($O354,Artikler!$B$11:$C$19,2,FALSE),IF($J354=Motortype!$A$5,VLOOKUP($O354,Artikler!$B$20:$C$28,2,FALSE),IF($J354=Motortype!$A$4,VLOOKUP($O354,Artikler!$B$29:$C$37,2,FALSE),IF($J354=Motortype!$A$9,VLOOKUP($O354,Artikler!$B$38:$C$46,2,FALSE),IF($J354=Motortype!$A$8,VLOOKUP($O354,Artikler!$B$47:$C$55,2,FALSE),IF($J354=Motortype!$A$7,VLOOKUP($O354,Artikler!$B$56:$C$64,2,FALSE),IF($J354=Motortype!$A$6,VLOOKUP($O354,Artikler!$B$65:$C$73,2,FALSE),IF($J354=Motortype!$A$10,VLOOKUP($O354,Artikler!$B$74:$C$82,2,FALSE),IF($J354=Motortype!$A$11,VLOOKUP($O354,Artikler!$B$83:$C$91,2,FALSE),IF($J354=Motortype!$A$14,VLOOKUP($O354,Artikler!$B$92:$C$100,2,FALSE),IF($J354=Motortype!$A$13,VLOOKUP($O354,Artikler!$B$101:$C$109,2,FALSE),IF($J354=Motortype!$A$15,VLOOKUP($O354,Artikler!$B$110:$C$117,2,FALSE),IF($J354=Motortype!$A$12,VLOOKUP($O354,Artikler!$B$118:$C$126,2,FALSE),IF($J354=Motortype!$A$16,VLOOKUP('3. Bestillingsskjema'!$O354,Artikler!$B$127:$D$134,2,FALSE),"Feil motortype"))))))))))))))))),"Overstyr art.nr")</f>
        <v/>
      </c>
      <c r="Q354" s="100"/>
      <c r="R354" s="78" t="str">
        <f>IF('1. Prosjekteringsverktøy'!B357=Utelukk!$A$3,"",IF(AND(K354="",L354=""),"",IF($K354="","Vmin "&amp;ROUND($L354,0)&amp;" m³/h","Vmaks "&amp;ROUND($K354,0)&amp;IF($L354=""," m³/h",", Vmin "&amp;ROUND($L354,0)&amp;" m³/h"))))</f>
        <v/>
      </c>
      <c r="S354" s="78" t="str">
        <f>IF('1. Prosjekteringsverktøy'!B357=Utelukk!$A$3,"",IF(Q354&lt;&gt;"",IF($P354="","","Artikkelnr: "&amp;$P354&amp;"     Spjeld dim "&amp;$O354),IF($P354="","","Artikkelnr: "&amp;$P354&amp;"     Spjeld dim Ø"&amp;$O354)))</f>
        <v/>
      </c>
    </row>
    <row r="355" spans="1:19" ht="15.6" hidden="1" x14ac:dyDescent="0.3">
      <c r="A355" s="87"/>
      <c r="B355" s="93"/>
      <c r="C355" s="156" t="str">
        <f>IF('1. Prosjekteringsverktøy'!B358=Utelukk!$A$3,"",IF('1. Prosjekteringsverktøy'!$C358="","",'1. Prosjekteringsverktøy'!$C358))</f>
        <v/>
      </c>
      <c r="D355" s="78" t="str">
        <f>IF('1. Prosjekteringsverktøy'!B358=Utelukk!$A$3,"",IF('1. Prosjekteringsverktøy'!$D358="","",'1. Prosjekteringsverktøy'!$D358))</f>
        <v/>
      </c>
      <c r="E355" s="78" t="str">
        <f>IF('1. Prosjekteringsverktøy'!B358=Utelukk!$A$3,"",IF(F355&lt;&gt;"",F355,IF(J355&lt;&gt;0,J355&amp;IF(I355&lt;&gt;0,", ","")&amp;I355&amp;IF(H355&lt;&gt;0,", adr. ","")&amp;H355,I355&amp;IF(H355&lt;&gt;0,", adr. ","")&amp;H355)))</f>
        <v/>
      </c>
      <c r="F355" s="83"/>
      <c r="G355" s="83"/>
      <c r="H355" s="99"/>
      <c r="I355" s="100"/>
      <c r="J355" s="100"/>
      <c r="K355" s="98" t="str">
        <f>IF('1. Prosjekteringsverktøy'!$E357="","",'1. Prosjekteringsverktøy'!$E357)</f>
        <v/>
      </c>
      <c r="L355" s="79" t="str">
        <f>IFERROR(IF('1. Prosjekteringsverktøy'!$K358&lt;&gt;"",'1. Prosjekteringsverktøy'!$K358,'1. Prosjekteringsverktøy'!$J358),"Feil med Vmin")</f>
        <v/>
      </c>
      <c r="M355" s="101" t="str">
        <f>IF(OR($K355="",$O355="",O355="Bruk rektangulært"),"",($K355/(VLOOKUP($O355,'Dim, min og maks'!$A$2:$E$54,2,FALSE))))</f>
        <v/>
      </c>
      <c r="N355" s="101" t="str">
        <f>IF(OR($L355="",$O355=""),"",($L355/(VLOOKUP($O355,'Dim, min og maks'!$A$2:$E$54,2,FALSE))))</f>
        <v/>
      </c>
      <c r="O355" s="102" t="str">
        <f>IF('1. Prosjekteringsverktøy'!$F357="","",'1. Prosjekteringsverktøy'!$F357)</f>
        <v/>
      </c>
      <c r="P355" s="78" t="str">
        <f>IFERROR(IF($Q355&lt;&gt;0,$Q355,IF(OR($J355="",$O355=""),"",IF($J355=Motortype!$A$2,VLOOKUP($O355,Artikler!$B$1:$C$10,2,FALSE),IF($J355=Motortype!$A$3,VLOOKUP($O355,Artikler!$B$11:$C$19,2,FALSE),IF($J355=Motortype!$A$5,VLOOKUP($O355,Artikler!$B$20:$C$28,2,FALSE),IF($J355=Motortype!$A$4,VLOOKUP($O355,Artikler!$B$29:$C$37,2,FALSE),IF($J355=Motortype!$A$9,VLOOKUP($O355,Artikler!$B$38:$C$46,2,FALSE),IF($J355=Motortype!$A$8,VLOOKUP($O355,Artikler!$B$47:$C$55,2,FALSE),IF($J355=Motortype!$A$7,VLOOKUP($O355,Artikler!$B$56:$C$64,2,FALSE),IF($J355=Motortype!$A$6,VLOOKUP($O355,Artikler!$B$65:$C$73,2,FALSE),IF($J355=Motortype!$A$10,VLOOKUP($O355,Artikler!$B$74:$C$82,2,FALSE),IF($J355=Motortype!$A$11,VLOOKUP($O355,Artikler!$B$83:$C$91,2,FALSE),IF($J355=Motortype!$A$14,VLOOKUP($O355,Artikler!$B$92:$C$100,2,FALSE),IF($J355=Motortype!$A$13,VLOOKUP($O355,Artikler!$B$101:$C$109,2,FALSE),IF($J355=Motortype!$A$15,VLOOKUP($O355,Artikler!$B$110:$C$117,2,FALSE),IF($J355=Motortype!$A$12,VLOOKUP($O355,Artikler!$B$118:$C$126,2,FALSE),IF($J355=Motortype!$A$16,VLOOKUP('3. Bestillingsskjema'!$O355,Artikler!$B$127:$D$134,2,FALSE),"Feil motortype"))))))))))))))))),"Overstyr art.nr")</f>
        <v/>
      </c>
      <c r="Q355" s="100"/>
      <c r="R355" s="78" t="str">
        <f>IF('1. Prosjekteringsverktøy'!B358=Utelukk!$A$3,"",IF(AND(K355="",L355=""),"",IF($K355="","Vmin "&amp;ROUND($L355,0)&amp;" m³/h","Vmaks "&amp;ROUND($K355,0)&amp;IF($L355=""," m³/h",", Vmin "&amp;ROUND($L355,0)&amp;" m³/h"))))</f>
        <v/>
      </c>
      <c r="S355" s="78" t="str">
        <f>IF('1. Prosjekteringsverktøy'!B358=Utelukk!$A$3,"",IF(Q355&lt;&gt;"",IF($P355="","","Artikkelnr: "&amp;$P355&amp;"     Spjeld dim "&amp;$O355),IF($P355="","","Artikkelnr: "&amp;$P355&amp;"     Spjeld dim Ø"&amp;$O355)))</f>
        <v/>
      </c>
    </row>
    <row r="356" spans="1:19" ht="15.6" hidden="1" x14ac:dyDescent="0.3">
      <c r="A356" s="87"/>
      <c r="B356" s="93"/>
      <c r="C356" s="156" t="str">
        <f>IF('1. Prosjekteringsverktøy'!B359=Utelukk!$A$3,"",IF('1. Prosjekteringsverktøy'!$C359="","",'1. Prosjekteringsverktøy'!$C359))</f>
        <v/>
      </c>
      <c r="D356" s="78" t="str">
        <f>IF('1. Prosjekteringsverktøy'!B359=Utelukk!$A$3,"",IF('1. Prosjekteringsverktøy'!$D359="","",'1. Prosjekteringsverktøy'!$D359))</f>
        <v/>
      </c>
      <c r="E356" s="78" t="str">
        <f>IF('1. Prosjekteringsverktøy'!B359=Utelukk!$A$3,"",IF(F356&lt;&gt;"",F356,IF(J356&lt;&gt;0,J356&amp;IF(I356&lt;&gt;0,", ","")&amp;I356&amp;IF(H356&lt;&gt;0,", adr. ","")&amp;H356,I356&amp;IF(H356&lt;&gt;0,", adr. ","")&amp;H356)))</f>
        <v/>
      </c>
      <c r="F356" s="83"/>
      <c r="G356" s="83"/>
      <c r="H356" s="99"/>
      <c r="I356" s="100"/>
      <c r="J356" s="100"/>
      <c r="K356" s="98" t="str">
        <f>IF('1. Prosjekteringsverktøy'!$E358="","",'1. Prosjekteringsverktøy'!$E358)</f>
        <v/>
      </c>
      <c r="L356" s="79" t="str">
        <f>IFERROR(IF('1. Prosjekteringsverktøy'!$K359&lt;&gt;"",'1. Prosjekteringsverktøy'!$K359,'1. Prosjekteringsverktøy'!$J359),"Feil med Vmin")</f>
        <v/>
      </c>
      <c r="M356" s="101" t="str">
        <f>IF(OR($K356="",$O356="",O356="Bruk rektangulært"),"",($K356/(VLOOKUP($O356,'Dim, min og maks'!$A$2:$E$54,2,FALSE))))</f>
        <v/>
      </c>
      <c r="N356" s="101" t="str">
        <f>IF(OR($L356="",$O356=""),"",($L356/(VLOOKUP($O356,'Dim, min og maks'!$A$2:$E$54,2,FALSE))))</f>
        <v/>
      </c>
      <c r="O356" s="102" t="str">
        <f>IF('1. Prosjekteringsverktøy'!$F358="","",'1. Prosjekteringsverktøy'!$F358)</f>
        <v/>
      </c>
      <c r="P356" s="78" t="str">
        <f>IFERROR(IF($Q356&lt;&gt;0,$Q356,IF(OR($J356="",$O356=""),"",IF($J356=Motortype!$A$2,VLOOKUP($O356,Artikler!$B$1:$C$10,2,FALSE),IF($J356=Motortype!$A$3,VLOOKUP($O356,Artikler!$B$11:$C$19,2,FALSE),IF($J356=Motortype!$A$5,VLOOKUP($O356,Artikler!$B$20:$C$28,2,FALSE),IF($J356=Motortype!$A$4,VLOOKUP($O356,Artikler!$B$29:$C$37,2,FALSE),IF($J356=Motortype!$A$9,VLOOKUP($O356,Artikler!$B$38:$C$46,2,FALSE),IF($J356=Motortype!$A$8,VLOOKUP($O356,Artikler!$B$47:$C$55,2,FALSE),IF($J356=Motortype!$A$7,VLOOKUP($O356,Artikler!$B$56:$C$64,2,FALSE),IF($J356=Motortype!$A$6,VLOOKUP($O356,Artikler!$B$65:$C$73,2,FALSE),IF($J356=Motortype!$A$10,VLOOKUP($O356,Artikler!$B$74:$C$82,2,FALSE),IF($J356=Motortype!$A$11,VLOOKUP($O356,Artikler!$B$83:$C$91,2,FALSE),IF($J356=Motortype!$A$14,VLOOKUP($O356,Artikler!$B$92:$C$100,2,FALSE),IF($J356=Motortype!$A$13,VLOOKUP($O356,Artikler!$B$101:$C$109,2,FALSE),IF($J356=Motortype!$A$15,VLOOKUP($O356,Artikler!$B$110:$C$117,2,FALSE),IF($J356=Motortype!$A$12,VLOOKUP($O356,Artikler!$B$118:$C$126,2,FALSE),IF($J356=Motortype!$A$16,VLOOKUP('3. Bestillingsskjema'!$O356,Artikler!$B$127:$D$134,2,FALSE),"Feil motortype"))))))))))))))))),"Overstyr art.nr")</f>
        <v/>
      </c>
      <c r="Q356" s="100"/>
      <c r="R356" s="78" t="str">
        <f>IF('1. Prosjekteringsverktøy'!B359=Utelukk!$A$3,"",IF(AND(K356="",L356=""),"",IF($K356="","Vmin "&amp;ROUND($L356,0)&amp;" m³/h","Vmaks "&amp;ROUND($K356,0)&amp;IF($L356=""," m³/h",", Vmin "&amp;ROUND($L356,0)&amp;" m³/h"))))</f>
        <v/>
      </c>
      <c r="S356" s="78" t="str">
        <f>IF('1. Prosjekteringsverktøy'!B359=Utelukk!$A$3,"",IF(Q356&lt;&gt;"",IF($P356="","","Artikkelnr: "&amp;$P356&amp;"     Spjeld dim "&amp;$O356),IF($P356="","","Artikkelnr: "&amp;$P356&amp;"     Spjeld dim Ø"&amp;$O356)))</f>
        <v/>
      </c>
    </row>
    <row r="357" spans="1:19" ht="15.6" hidden="1" x14ac:dyDescent="0.3">
      <c r="A357" s="87"/>
      <c r="B357" s="93"/>
      <c r="C357" s="156" t="str">
        <f>IF('1. Prosjekteringsverktøy'!B360=Utelukk!$A$3,"",IF('1. Prosjekteringsverktøy'!$C360="","",'1. Prosjekteringsverktøy'!$C360))</f>
        <v/>
      </c>
      <c r="D357" s="78" t="str">
        <f>IF('1. Prosjekteringsverktøy'!B360=Utelukk!$A$3,"",IF('1. Prosjekteringsverktøy'!$D360="","",'1. Prosjekteringsverktøy'!$D360))</f>
        <v/>
      </c>
      <c r="E357" s="78" t="str">
        <f>IF('1. Prosjekteringsverktøy'!B360=Utelukk!$A$3,"",IF(F357&lt;&gt;"",F357,IF(J357&lt;&gt;0,J357&amp;IF(I357&lt;&gt;0,", ","")&amp;I357&amp;IF(H357&lt;&gt;0,", adr. ","")&amp;H357,I357&amp;IF(H357&lt;&gt;0,", adr. ","")&amp;H357)))</f>
        <v/>
      </c>
      <c r="F357" s="83"/>
      <c r="G357" s="83"/>
      <c r="H357" s="99"/>
      <c r="I357" s="100"/>
      <c r="J357" s="100"/>
      <c r="K357" s="98" t="str">
        <f>IF('1. Prosjekteringsverktøy'!$E359="","",'1. Prosjekteringsverktøy'!$E359)</f>
        <v/>
      </c>
      <c r="L357" s="79" t="str">
        <f>IFERROR(IF('1. Prosjekteringsverktøy'!$K360&lt;&gt;"",'1. Prosjekteringsverktøy'!$K360,'1. Prosjekteringsverktøy'!$J360),"Feil med Vmin")</f>
        <v/>
      </c>
      <c r="M357" s="101" t="str">
        <f>IF(OR($K357="",$O357="",O357="Bruk rektangulært"),"",($K357/(VLOOKUP($O357,'Dim, min og maks'!$A$2:$E$54,2,FALSE))))</f>
        <v/>
      </c>
      <c r="N357" s="101" t="str">
        <f>IF(OR($L357="",$O357=""),"",($L357/(VLOOKUP($O357,'Dim, min og maks'!$A$2:$E$54,2,FALSE))))</f>
        <v/>
      </c>
      <c r="O357" s="102" t="str">
        <f>IF('1. Prosjekteringsverktøy'!$F359="","",'1. Prosjekteringsverktøy'!$F359)</f>
        <v/>
      </c>
      <c r="P357" s="78" t="str">
        <f>IFERROR(IF($Q357&lt;&gt;0,$Q357,IF(OR($J357="",$O357=""),"",IF($J357=Motortype!$A$2,VLOOKUP($O357,Artikler!$B$1:$C$10,2,FALSE),IF($J357=Motortype!$A$3,VLOOKUP($O357,Artikler!$B$11:$C$19,2,FALSE),IF($J357=Motortype!$A$5,VLOOKUP($O357,Artikler!$B$20:$C$28,2,FALSE),IF($J357=Motortype!$A$4,VLOOKUP($O357,Artikler!$B$29:$C$37,2,FALSE),IF($J357=Motortype!$A$9,VLOOKUP($O357,Artikler!$B$38:$C$46,2,FALSE),IF($J357=Motortype!$A$8,VLOOKUP($O357,Artikler!$B$47:$C$55,2,FALSE),IF($J357=Motortype!$A$7,VLOOKUP($O357,Artikler!$B$56:$C$64,2,FALSE),IF($J357=Motortype!$A$6,VLOOKUP($O357,Artikler!$B$65:$C$73,2,FALSE),IF($J357=Motortype!$A$10,VLOOKUP($O357,Artikler!$B$74:$C$82,2,FALSE),IF($J357=Motortype!$A$11,VLOOKUP($O357,Artikler!$B$83:$C$91,2,FALSE),IF($J357=Motortype!$A$14,VLOOKUP($O357,Artikler!$B$92:$C$100,2,FALSE),IF($J357=Motortype!$A$13,VLOOKUP($O357,Artikler!$B$101:$C$109,2,FALSE),IF($J357=Motortype!$A$15,VLOOKUP($O357,Artikler!$B$110:$C$117,2,FALSE),IF($J357=Motortype!$A$12,VLOOKUP($O357,Artikler!$B$118:$C$126,2,FALSE),IF($J357=Motortype!$A$16,VLOOKUP('3. Bestillingsskjema'!$O357,Artikler!$B$127:$D$134,2,FALSE),"Feil motortype"))))))))))))))))),"Overstyr art.nr")</f>
        <v/>
      </c>
      <c r="Q357" s="100"/>
      <c r="R357" s="78" t="str">
        <f>IF('1. Prosjekteringsverktøy'!B360=Utelukk!$A$3,"",IF(AND(K357="",L357=""),"",IF($K357="","Vmin "&amp;ROUND($L357,0)&amp;" m³/h","Vmaks "&amp;ROUND($K357,0)&amp;IF($L357=""," m³/h",", Vmin "&amp;ROUND($L357,0)&amp;" m³/h"))))</f>
        <v/>
      </c>
      <c r="S357" s="78" t="str">
        <f>IF('1. Prosjekteringsverktøy'!B360=Utelukk!$A$3,"",IF(Q357&lt;&gt;"",IF($P357="","","Artikkelnr: "&amp;$P357&amp;"     Spjeld dim "&amp;$O357),IF($P357="","","Artikkelnr: "&amp;$P357&amp;"     Spjeld dim Ø"&amp;$O357)))</f>
        <v/>
      </c>
    </row>
    <row r="358" spans="1:19" ht="15.6" hidden="1" x14ac:dyDescent="0.3">
      <c r="A358" s="87"/>
      <c r="B358" s="93"/>
      <c r="C358" s="156" t="str">
        <f>IF('1. Prosjekteringsverktøy'!B361=Utelukk!$A$3,"",IF('1. Prosjekteringsverktøy'!$C361="","",'1. Prosjekteringsverktøy'!$C361))</f>
        <v/>
      </c>
      <c r="D358" s="78" t="str">
        <f>IF('1. Prosjekteringsverktøy'!B361=Utelukk!$A$3,"",IF('1. Prosjekteringsverktøy'!$D361="","",'1. Prosjekteringsverktøy'!$D361))</f>
        <v/>
      </c>
      <c r="E358" s="78" t="str">
        <f>IF('1. Prosjekteringsverktøy'!B361=Utelukk!$A$3,"",IF(F358&lt;&gt;"",F358,IF(J358&lt;&gt;0,J358&amp;IF(I358&lt;&gt;0,", ","")&amp;I358&amp;IF(H358&lt;&gt;0,", adr. ","")&amp;H358,I358&amp;IF(H358&lt;&gt;0,", adr. ","")&amp;H358)))</f>
        <v/>
      </c>
      <c r="F358" s="83"/>
      <c r="G358" s="83"/>
      <c r="H358" s="99"/>
      <c r="I358" s="100"/>
      <c r="J358" s="100"/>
      <c r="K358" s="98" t="str">
        <f>IF('1. Prosjekteringsverktøy'!$E360="","",'1. Prosjekteringsverktøy'!$E360)</f>
        <v/>
      </c>
      <c r="L358" s="79" t="str">
        <f>IFERROR(IF('1. Prosjekteringsverktøy'!$K361&lt;&gt;"",'1. Prosjekteringsverktøy'!$K361,'1. Prosjekteringsverktøy'!$J361),"Feil med Vmin")</f>
        <v/>
      </c>
      <c r="M358" s="101" t="str">
        <f>IF(OR($K358="",$O358="",O358="Bruk rektangulært"),"",($K358/(VLOOKUP($O358,'Dim, min og maks'!$A$2:$E$54,2,FALSE))))</f>
        <v/>
      </c>
      <c r="N358" s="101" t="str">
        <f>IF(OR($L358="",$O358=""),"",($L358/(VLOOKUP($O358,'Dim, min og maks'!$A$2:$E$54,2,FALSE))))</f>
        <v/>
      </c>
      <c r="O358" s="102" t="str">
        <f>IF('1. Prosjekteringsverktøy'!$F360="","",'1. Prosjekteringsverktøy'!$F360)</f>
        <v/>
      </c>
      <c r="P358" s="78" t="str">
        <f>IFERROR(IF($Q358&lt;&gt;0,$Q358,IF(OR($J358="",$O358=""),"",IF($J358=Motortype!$A$2,VLOOKUP($O358,Artikler!$B$1:$C$10,2,FALSE),IF($J358=Motortype!$A$3,VLOOKUP($O358,Artikler!$B$11:$C$19,2,FALSE),IF($J358=Motortype!$A$5,VLOOKUP($O358,Artikler!$B$20:$C$28,2,FALSE),IF($J358=Motortype!$A$4,VLOOKUP($O358,Artikler!$B$29:$C$37,2,FALSE),IF($J358=Motortype!$A$9,VLOOKUP($O358,Artikler!$B$38:$C$46,2,FALSE),IF($J358=Motortype!$A$8,VLOOKUP($O358,Artikler!$B$47:$C$55,2,FALSE),IF($J358=Motortype!$A$7,VLOOKUP($O358,Artikler!$B$56:$C$64,2,FALSE),IF($J358=Motortype!$A$6,VLOOKUP($O358,Artikler!$B$65:$C$73,2,FALSE),IF($J358=Motortype!$A$10,VLOOKUP($O358,Artikler!$B$74:$C$82,2,FALSE),IF($J358=Motortype!$A$11,VLOOKUP($O358,Artikler!$B$83:$C$91,2,FALSE),IF($J358=Motortype!$A$14,VLOOKUP($O358,Artikler!$B$92:$C$100,2,FALSE),IF($J358=Motortype!$A$13,VLOOKUP($O358,Artikler!$B$101:$C$109,2,FALSE),IF($J358=Motortype!$A$15,VLOOKUP($O358,Artikler!$B$110:$C$117,2,FALSE),IF($J358=Motortype!$A$12,VLOOKUP($O358,Artikler!$B$118:$C$126,2,FALSE),IF($J358=Motortype!$A$16,VLOOKUP('3. Bestillingsskjema'!$O358,Artikler!$B$127:$D$134,2,FALSE),"Feil motortype"))))))))))))))))),"Overstyr art.nr")</f>
        <v/>
      </c>
      <c r="Q358" s="100"/>
      <c r="R358" s="78" t="str">
        <f>IF('1. Prosjekteringsverktøy'!B361=Utelukk!$A$3,"",IF(AND(K358="",L358=""),"",IF($K358="","Vmin "&amp;ROUND($L358,0)&amp;" m³/h","Vmaks "&amp;ROUND($K358,0)&amp;IF($L358=""," m³/h",", Vmin "&amp;ROUND($L358,0)&amp;" m³/h"))))</f>
        <v/>
      </c>
      <c r="S358" s="78" t="str">
        <f>IF('1. Prosjekteringsverktøy'!B361=Utelukk!$A$3,"",IF(Q358&lt;&gt;"",IF($P358="","","Artikkelnr: "&amp;$P358&amp;"     Spjeld dim "&amp;$O358),IF($P358="","","Artikkelnr: "&amp;$P358&amp;"     Spjeld dim Ø"&amp;$O358)))</f>
        <v/>
      </c>
    </row>
    <row r="359" spans="1:19" ht="15.6" hidden="1" x14ac:dyDescent="0.3">
      <c r="A359" s="87"/>
      <c r="B359" s="93"/>
      <c r="C359" s="156" t="str">
        <f>IF('1. Prosjekteringsverktøy'!B362=Utelukk!$A$3,"",IF('1. Prosjekteringsverktøy'!$C362="","",'1. Prosjekteringsverktøy'!$C362))</f>
        <v/>
      </c>
      <c r="D359" s="78" t="str">
        <f>IF('1. Prosjekteringsverktøy'!B362=Utelukk!$A$3,"",IF('1. Prosjekteringsverktøy'!$D362="","",'1. Prosjekteringsverktøy'!$D362))</f>
        <v/>
      </c>
      <c r="E359" s="78" t="str">
        <f>IF('1. Prosjekteringsverktøy'!B362=Utelukk!$A$3,"",IF(F359&lt;&gt;"",F359,IF(J359&lt;&gt;0,J359&amp;IF(I359&lt;&gt;0,", ","")&amp;I359&amp;IF(H359&lt;&gt;0,", adr. ","")&amp;H359,I359&amp;IF(H359&lt;&gt;0,", adr. ","")&amp;H359)))</f>
        <v/>
      </c>
      <c r="F359" s="83"/>
      <c r="G359" s="83"/>
      <c r="H359" s="99"/>
      <c r="I359" s="100"/>
      <c r="J359" s="100"/>
      <c r="K359" s="98" t="str">
        <f>IF('1. Prosjekteringsverktøy'!$E361="","",'1. Prosjekteringsverktøy'!$E361)</f>
        <v/>
      </c>
      <c r="L359" s="79" t="str">
        <f>IFERROR(IF('1. Prosjekteringsverktøy'!$K362&lt;&gt;"",'1. Prosjekteringsverktøy'!$K362,'1. Prosjekteringsverktøy'!$J362),"Feil med Vmin")</f>
        <v/>
      </c>
      <c r="M359" s="101" t="str">
        <f>IF(OR($K359="",$O359="",O359="Bruk rektangulært"),"",($K359/(VLOOKUP($O359,'Dim, min og maks'!$A$2:$E$54,2,FALSE))))</f>
        <v/>
      </c>
      <c r="N359" s="101" t="str">
        <f>IF(OR($L359="",$O359=""),"",($L359/(VLOOKUP($O359,'Dim, min og maks'!$A$2:$E$54,2,FALSE))))</f>
        <v/>
      </c>
      <c r="O359" s="102" t="str">
        <f>IF('1. Prosjekteringsverktøy'!$F361="","",'1. Prosjekteringsverktøy'!$F361)</f>
        <v/>
      </c>
      <c r="P359" s="78" t="str">
        <f>IFERROR(IF($Q359&lt;&gt;0,$Q359,IF(OR($J359="",$O359=""),"",IF($J359=Motortype!$A$2,VLOOKUP($O359,Artikler!$B$1:$C$10,2,FALSE),IF($J359=Motortype!$A$3,VLOOKUP($O359,Artikler!$B$11:$C$19,2,FALSE),IF($J359=Motortype!$A$5,VLOOKUP($O359,Artikler!$B$20:$C$28,2,FALSE),IF($J359=Motortype!$A$4,VLOOKUP($O359,Artikler!$B$29:$C$37,2,FALSE),IF($J359=Motortype!$A$9,VLOOKUP($O359,Artikler!$B$38:$C$46,2,FALSE),IF($J359=Motortype!$A$8,VLOOKUP($O359,Artikler!$B$47:$C$55,2,FALSE),IF($J359=Motortype!$A$7,VLOOKUP($O359,Artikler!$B$56:$C$64,2,FALSE),IF($J359=Motortype!$A$6,VLOOKUP($O359,Artikler!$B$65:$C$73,2,FALSE),IF($J359=Motortype!$A$10,VLOOKUP($O359,Artikler!$B$74:$C$82,2,FALSE),IF($J359=Motortype!$A$11,VLOOKUP($O359,Artikler!$B$83:$C$91,2,FALSE),IF($J359=Motortype!$A$14,VLOOKUP($O359,Artikler!$B$92:$C$100,2,FALSE),IF($J359=Motortype!$A$13,VLOOKUP($O359,Artikler!$B$101:$C$109,2,FALSE),IF($J359=Motortype!$A$15,VLOOKUP($O359,Artikler!$B$110:$C$117,2,FALSE),IF($J359=Motortype!$A$12,VLOOKUP($O359,Artikler!$B$118:$C$126,2,FALSE),IF($J359=Motortype!$A$16,VLOOKUP('3. Bestillingsskjema'!$O359,Artikler!$B$127:$D$134,2,FALSE),"Feil motortype"))))))))))))))))),"Overstyr art.nr")</f>
        <v/>
      </c>
      <c r="Q359" s="100"/>
      <c r="R359" s="78" t="str">
        <f>IF('1. Prosjekteringsverktøy'!B362=Utelukk!$A$3,"",IF(AND(K359="",L359=""),"",IF($K359="","Vmin "&amp;ROUND($L359,0)&amp;" m³/h","Vmaks "&amp;ROUND($K359,0)&amp;IF($L359=""," m³/h",", Vmin "&amp;ROUND($L359,0)&amp;" m³/h"))))</f>
        <v/>
      </c>
      <c r="S359" s="78" t="str">
        <f>IF('1. Prosjekteringsverktøy'!B362=Utelukk!$A$3,"",IF(Q359&lt;&gt;"",IF($P359="","","Artikkelnr: "&amp;$P359&amp;"     Spjeld dim "&amp;$O359),IF($P359="","","Artikkelnr: "&amp;$P359&amp;"     Spjeld dim Ø"&amp;$O359)))</f>
        <v/>
      </c>
    </row>
    <row r="360" spans="1:19" ht="15.6" hidden="1" x14ac:dyDescent="0.3">
      <c r="A360" s="87"/>
      <c r="B360" s="93"/>
      <c r="C360" s="156" t="str">
        <f>IF('1. Prosjekteringsverktøy'!B363=Utelukk!$A$3,"",IF('1. Prosjekteringsverktøy'!$C363="","",'1. Prosjekteringsverktøy'!$C363))</f>
        <v/>
      </c>
      <c r="D360" s="78" t="str">
        <f>IF('1. Prosjekteringsverktøy'!B363=Utelukk!$A$3,"",IF('1. Prosjekteringsverktøy'!$D363="","",'1. Prosjekteringsverktøy'!$D363))</f>
        <v/>
      </c>
      <c r="E360" s="78" t="str">
        <f>IF('1. Prosjekteringsverktøy'!B363=Utelukk!$A$3,"",IF(F360&lt;&gt;"",F360,IF(J360&lt;&gt;0,J360&amp;IF(I360&lt;&gt;0,", ","")&amp;I360&amp;IF(H360&lt;&gt;0,", adr. ","")&amp;H360,I360&amp;IF(H360&lt;&gt;0,", adr. ","")&amp;H360)))</f>
        <v/>
      </c>
      <c r="F360" s="83"/>
      <c r="G360" s="83"/>
      <c r="H360" s="99"/>
      <c r="I360" s="100"/>
      <c r="J360" s="100"/>
      <c r="K360" s="98" t="str">
        <f>IF('1. Prosjekteringsverktøy'!$E362="","",'1. Prosjekteringsverktøy'!$E362)</f>
        <v/>
      </c>
      <c r="L360" s="79" t="str">
        <f>IFERROR(IF('1. Prosjekteringsverktøy'!$K363&lt;&gt;"",'1. Prosjekteringsverktøy'!$K363,'1. Prosjekteringsverktøy'!$J363),"Feil med Vmin")</f>
        <v/>
      </c>
      <c r="M360" s="101" t="str">
        <f>IF(OR($K360="",$O360="",O360="Bruk rektangulært"),"",($K360/(VLOOKUP($O360,'Dim, min og maks'!$A$2:$E$54,2,FALSE))))</f>
        <v/>
      </c>
      <c r="N360" s="101" t="str">
        <f>IF(OR($L360="",$O360=""),"",($L360/(VLOOKUP($O360,'Dim, min og maks'!$A$2:$E$54,2,FALSE))))</f>
        <v/>
      </c>
      <c r="O360" s="102" t="str">
        <f>IF('1. Prosjekteringsverktøy'!$F362="","",'1. Prosjekteringsverktøy'!$F362)</f>
        <v/>
      </c>
      <c r="P360" s="78" t="str">
        <f>IFERROR(IF($Q360&lt;&gt;0,$Q360,IF(OR($J360="",$O360=""),"",IF($J360=Motortype!$A$2,VLOOKUP($O360,Artikler!$B$1:$C$10,2,FALSE),IF($J360=Motortype!$A$3,VLOOKUP($O360,Artikler!$B$11:$C$19,2,FALSE),IF($J360=Motortype!$A$5,VLOOKUP($O360,Artikler!$B$20:$C$28,2,FALSE),IF($J360=Motortype!$A$4,VLOOKUP($O360,Artikler!$B$29:$C$37,2,FALSE),IF($J360=Motortype!$A$9,VLOOKUP($O360,Artikler!$B$38:$C$46,2,FALSE),IF($J360=Motortype!$A$8,VLOOKUP($O360,Artikler!$B$47:$C$55,2,FALSE),IF($J360=Motortype!$A$7,VLOOKUP($O360,Artikler!$B$56:$C$64,2,FALSE),IF($J360=Motortype!$A$6,VLOOKUP($O360,Artikler!$B$65:$C$73,2,FALSE),IF($J360=Motortype!$A$10,VLOOKUP($O360,Artikler!$B$74:$C$82,2,FALSE),IF($J360=Motortype!$A$11,VLOOKUP($O360,Artikler!$B$83:$C$91,2,FALSE),IF($J360=Motortype!$A$14,VLOOKUP($O360,Artikler!$B$92:$C$100,2,FALSE),IF($J360=Motortype!$A$13,VLOOKUP($O360,Artikler!$B$101:$C$109,2,FALSE),IF($J360=Motortype!$A$15,VLOOKUP($O360,Artikler!$B$110:$C$117,2,FALSE),IF($J360=Motortype!$A$12,VLOOKUP($O360,Artikler!$B$118:$C$126,2,FALSE),IF($J360=Motortype!$A$16,VLOOKUP('3. Bestillingsskjema'!$O360,Artikler!$B$127:$D$134,2,FALSE),"Feil motortype"))))))))))))))))),"Overstyr art.nr")</f>
        <v/>
      </c>
      <c r="Q360" s="100"/>
      <c r="R360" s="78" t="str">
        <f>IF('1. Prosjekteringsverktøy'!B363=Utelukk!$A$3,"",IF(AND(K360="",L360=""),"",IF($K360="","Vmin "&amp;ROUND($L360,0)&amp;" m³/h","Vmaks "&amp;ROUND($K360,0)&amp;IF($L360=""," m³/h",", Vmin "&amp;ROUND($L360,0)&amp;" m³/h"))))</f>
        <v/>
      </c>
      <c r="S360" s="78" t="str">
        <f>IF('1. Prosjekteringsverktøy'!B363=Utelukk!$A$3,"",IF(Q360&lt;&gt;"",IF($P360="","","Artikkelnr: "&amp;$P360&amp;"     Spjeld dim "&amp;$O360),IF($P360="","","Artikkelnr: "&amp;$P360&amp;"     Spjeld dim Ø"&amp;$O360)))</f>
        <v/>
      </c>
    </row>
    <row r="361" spans="1:19" ht="15.6" hidden="1" x14ac:dyDescent="0.3">
      <c r="A361" s="87"/>
      <c r="B361" s="93"/>
      <c r="C361" s="156" t="str">
        <f>IF('1. Prosjekteringsverktøy'!B364=Utelukk!$A$3,"",IF('1. Prosjekteringsverktøy'!$C364="","",'1. Prosjekteringsverktøy'!$C364))</f>
        <v/>
      </c>
      <c r="D361" s="78" t="str">
        <f>IF('1. Prosjekteringsverktøy'!B364=Utelukk!$A$3,"",IF('1. Prosjekteringsverktøy'!$D364="","",'1. Prosjekteringsverktøy'!$D364))</f>
        <v/>
      </c>
      <c r="E361" s="78" t="str">
        <f>IF('1. Prosjekteringsverktøy'!B364=Utelukk!$A$3,"",IF(F361&lt;&gt;"",F361,IF(J361&lt;&gt;0,J361&amp;IF(I361&lt;&gt;0,", ","")&amp;I361&amp;IF(H361&lt;&gt;0,", adr. ","")&amp;H361,I361&amp;IF(H361&lt;&gt;0,", adr. ","")&amp;H361)))</f>
        <v/>
      </c>
      <c r="F361" s="83"/>
      <c r="G361" s="83"/>
      <c r="H361" s="99"/>
      <c r="I361" s="100"/>
      <c r="J361" s="100"/>
      <c r="K361" s="98" t="str">
        <f>IF('1. Prosjekteringsverktøy'!$E363="","",'1. Prosjekteringsverktøy'!$E363)</f>
        <v/>
      </c>
      <c r="L361" s="79" t="str">
        <f>IFERROR(IF('1. Prosjekteringsverktøy'!$K364&lt;&gt;"",'1. Prosjekteringsverktøy'!$K364,'1. Prosjekteringsverktøy'!$J364),"Feil med Vmin")</f>
        <v/>
      </c>
      <c r="M361" s="101" t="str">
        <f>IF(OR($K361="",$O361="",O361="Bruk rektangulært"),"",($K361/(VLOOKUP($O361,'Dim, min og maks'!$A$2:$E$54,2,FALSE))))</f>
        <v/>
      </c>
      <c r="N361" s="101" t="str">
        <f>IF(OR($L361="",$O361=""),"",($L361/(VLOOKUP($O361,'Dim, min og maks'!$A$2:$E$54,2,FALSE))))</f>
        <v/>
      </c>
      <c r="O361" s="102" t="str">
        <f>IF('1. Prosjekteringsverktøy'!$F363="","",'1. Prosjekteringsverktøy'!$F363)</f>
        <v/>
      </c>
      <c r="P361" s="78" t="str">
        <f>IFERROR(IF($Q361&lt;&gt;0,$Q361,IF(OR($J361="",$O361=""),"",IF($J361=Motortype!$A$2,VLOOKUP($O361,Artikler!$B$1:$C$10,2,FALSE),IF($J361=Motortype!$A$3,VLOOKUP($O361,Artikler!$B$11:$C$19,2,FALSE),IF($J361=Motortype!$A$5,VLOOKUP($O361,Artikler!$B$20:$C$28,2,FALSE),IF($J361=Motortype!$A$4,VLOOKUP($O361,Artikler!$B$29:$C$37,2,FALSE),IF($J361=Motortype!$A$9,VLOOKUP($O361,Artikler!$B$38:$C$46,2,FALSE),IF($J361=Motortype!$A$8,VLOOKUP($O361,Artikler!$B$47:$C$55,2,FALSE),IF($J361=Motortype!$A$7,VLOOKUP($O361,Artikler!$B$56:$C$64,2,FALSE),IF($J361=Motortype!$A$6,VLOOKUP($O361,Artikler!$B$65:$C$73,2,FALSE),IF($J361=Motortype!$A$10,VLOOKUP($O361,Artikler!$B$74:$C$82,2,FALSE),IF($J361=Motortype!$A$11,VLOOKUP($O361,Artikler!$B$83:$C$91,2,FALSE),IF($J361=Motortype!$A$14,VLOOKUP($O361,Artikler!$B$92:$C$100,2,FALSE),IF($J361=Motortype!$A$13,VLOOKUP($O361,Artikler!$B$101:$C$109,2,FALSE),IF($J361=Motortype!$A$15,VLOOKUP($O361,Artikler!$B$110:$C$117,2,FALSE),IF($J361=Motortype!$A$12,VLOOKUP($O361,Artikler!$B$118:$C$126,2,FALSE),IF($J361=Motortype!$A$16,VLOOKUP('3. Bestillingsskjema'!$O361,Artikler!$B$127:$D$134,2,FALSE),"Feil motortype"))))))))))))))))),"Overstyr art.nr")</f>
        <v/>
      </c>
      <c r="Q361" s="100"/>
      <c r="R361" s="78" t="str">
        <f>IF('1. Prosjekteringsverktøy'!B364=Utelukk!$A$3,"",IF(AND(K361="",L361=""),"",IF($K361="","Vmin "&amp;ROUND($L361,0)&amp;" m³/h","Vmaks "&amp;ROUND($K361,0)&amp;IF($L361=""," m³/h",", Vmin "&amp;ROUND($L361,0)&amp;" m³/h"))))</f>
        <v/>
      </c>
      <c r="S361" s="78" t="str">
        <f>IF('1. Prosjekteringsverktøy'!B364=Utelukk!$A$3,"",IF(Q361&lt;&gt;"",IF($P361="","","Artikkelnr: "&amp;$P361&amp;"     Spjeld dim "&amp;$O361),IF($P361="","","Artikkelnr: "&amp;$P361&amp;"     Spjeld dim Ø"&amp;$O361)))</f>
        <v/>
      </c>
    </row>
    <row r="362" spans="1:19" ht="15.6" hidden="1" x14ac:dyDescent="0.3">
      <c r="A362" s="87"/>
      <c r="B362" s="93"/>
      <c r="C362" s="156" t="str">
        <f>IF('1. Prosjekteringsverktøy'!B365=Utelukk!$A$3,"",IF('1. Prosjekteringsverktøy'!$C365="","",'1. Prosjekteringsverktøy'!$C365))</f>
        <v/>
      </c>
      <c r="D362" s="78" t="str">
        <f>IF('1. Prosjekteringsverktøy'!B365=Utelukk!$A$3,"",IF('1. Prosjekteringsverktøy'!$D365="","",'1. Prosjekteringsverktøy'!$D365))</f>
        <v/>
      </c>
      <c r="E362" s="78" t="str">
        <f>IF('1. Prosjekteringsverktøy'!B365=Utelukk!$A$3,"",IF(F362&lt;&gt;"",F362,IF(J362&lt;&gt;0,J362&amp;IF(I362&lt;&gt;0,", ","")&amp;I362&amp;IF(H362&lt;&gt;0,", adr. ","")&amp;H362,I362&amp;IF(H362&lt;&gt;0,", adr. ","")&amp;H362)))</f>
        <v/>
      </c>
      <c r="F362" s="83"/>
      <c r="G362" s="83"/>
      <c r="H362" s="99"/>
      <c r="I362" s="100"/>
      <c r="J362" s="100"/>
      <c r="K362" s="98" t="str">
        <f>IF('1. Prosjekteringsverktøy'!$E364="","",'1. Prosjekteringsverktøy'!$E364)</f>
        <v/>
      </c>
      <c r="L362" s="79" t="str">
        <f>IFERROR(IF('1. Prosjekteringsverktøy'!$K365&lt;&gt;"",'1. Prosjekteringsverktøy'!$K365,'1. Prosjekteringsverktøy'!$J365),"Feil med Vmin")</f>
        <v/>
      </c>
      <c r="M362" s="101" t="str">
        <f>IF(OR($K362="",$O362="",O362="Bruk rektangulært"),"",($K362/(VLOOKUP($O362,'Dim, min og maks'!$A$2:$E$54,2,FALSE))))</f>
        <v/>
      </c>
      <c r="N362" s="101" t="str">
        <f>IF(OR($L362="",$O362=""),"",($L362/(VLOOKUP($O362,'Dim, min og maks'!$A$2:$E$54,2,FALSE))))</f>
        <v/>
      </c>
      <c r="O362" s="102" t="str">
        <f>IF('1. Prosjekteringsverktøy'!$F364="","",'1. Prosjekteringsverktøy'!$F364)</f>
        <v/>
      </c>
      <c r="P362" s="78" t="str">
        <f>IFERROR(IF($Q362&lt;&gt;0,$Q362,IF(OR($J362="",$O362=""),"",IF($J362=Motortype!$A$2,VLOOKUP($O362,Artikler!$B$1:$C$10,2,FALSE),IF($J362=Motortype!$A$3,VLOOKUP($O362,Artikler!$B$11:$C$19,2,FALSE),IF($J362=Motortype!$A$5,VLOOKUP($O362,Artikler!$B$20:$C$28,2,FALSE),IF($J362=Motortype!$A$4,VLOOKUP($O362,Artikler!$B$29:$C$37,2,FALSE),IF($J362=Motortype!$A$9,VLOOKUP($O362,Artikler!$B$38:$C$46,2,FALSE),IF($J362=Motortype!$A$8,VLOOKUP($O362,Artikler!$B$47:$C$55,2,FALSE),IF($J362=Motortype!$A$7,VLOOKUP($O362,Artikler!$B$56:$C$64,2,FALSE),IF($J362=Motortype!$A$6,VLOOKUP($O362,Artikler!$B$65:$C$73,2,FALSE),IF($J362=Motortype!$A$10,VLOOKUP($O362,Artikler!$B$74:$C$82,2,FALSE),IF($J362=Motortype!$A$11,VLOOKUP($O362,Artikler!$B$83:$C$91,2,FALSE),IF($J362=Motortype!$A$14,VLOOKUP($O362,Artikler!$B$92:$C$100,2,FALSE),IF($J362=Motortype!$A$13,VLOOKUP($O362,Artikler!$B$101:$C$109,2,FALSE),IF($J362=Motortype!$A$15,VLOOKUP($O362,Artikler!$B$110:$C$117,2,FALSE),IF($J362=Motortype!$A$12,VLOOKUP($O362,Artikler!$B$118:$C$126,2,FALSE),IF($J362=Motortype!$A$16,VLOOKUP('3. Bestillingsskjema'!$O362,Artikler!$B$127:$D$134,2,FALSE),"Feil motortype"))))))))))))))))),"Overstyr art.nr")</f>
        <v/>
      </c>
      <c r="Q362" s="100"/>
      <c r="R362" s="78" t="str">
        <f>IF('1. Prosjekteringsverktøy'!B365=Utelukk!$A$3,"",IF(AND(K362="",L362=""),"",IF($K362="","Vmin "&amp;ROUND($L362,0)&amp;" m³/h","Vmaks "&amp;ROUND($K362,0)&amp;IF($L362=""," m³/h",", Vmin "&amp;ROUND($L362,0)&amp;" m³/h"))))</f>
        <v/>
      </c>
      <c r="S362" s="78" t="str">
        <f>IF('1. Prosjekteringsverktøy'!B365=Utelukk!$A$3,"",IF(Q362&lt;&gt;"",IF($P362="","","Artikkelnr: "&amp;$P362&amp;"     Spjeld dim "&amp;$O362),IF($P362="","","Artikkelnr: "&amp;$P362&amp;"     Spjeld dim Ø"&amp;$O362)))</f>
        <v/>
      </c>
    </row>
    <row r="363" spans="1:19" ht="15.6" hidden="1" x14ac:dyDescent="0.3">
      <c r="A363" s="87"/>
      <c r="B363" s="93"/>
      <c r="C363" s="156" t="str">
        <f>IF('1. Prosjekteringsverktøy'!B366=Utelukk!$A$3,"",IF('1. Prosjekteringsverktøy'!$C366="","",'1. Prosjekteringsverktøy'!$C366))</f>
        <v/>
      </c>
      <c r="D363" s="78" t="str">
        <f>IF('1. Prosjekteringsverktøy'!B366=Utelukk!$A$3,"",IF('1. Prosjekteringsverktøy'!$D366="","",'1. Prosjekteringsverktøy'!$D366))</f>
        <v/>
      </c>
      <c r="E363" s="78" t="str">
        <f>IF('1. Prosjekteringsverktøy'!B366=Utelukk!$A$3,"",IF(F363&lt;&gt;"",F363,IF(J363&lt;&gt;0,J363&amp;IF(I363&lt;&gt;0,", ","")&amp;I363&amp;IF(H363&lt;&gt;0,", adr. ","")&amp;H363,I363&amp;IF(H363&lt;&gt;0,", adr. ","")&amp;H363)))</f>
        <v/>
      </c>
      <c r="F363" s="83"/>
      <c r="G363" s="83"/>
      <c r="H363" s="99"/>
      <c r="I363" s="100"/>
      <c r="J363" s="100"/>
      <c r="K363" s="98" t="str">
        <f>IF('1. Prosjekteringsverktøy'!$E365="","",'1. Prosjekteringsverktøy'!$E365)</f>
        <v/>
      </c>
      <c r="L363" s="79" t="str">
        <f>IFERROR(IF('1. Prosjekteringsverktøy'!$K366&lt;&gt;"",'1. Prosjekteringsverktøy'!$K366,'1. Prosjekteringsverktøy'!$J366),"Feil med Vmin")</f>
        <v/>
      </c>
      <c r="M363" s="101" t="str">
        <f>IF(OR($K363="",$O363="",O363="Bruk rektangulært"),"",($K363/(VLOOKUP($O363,'Dim, min og maks'!$A$2:$E$54,2,FALSE))))</f>
        <v/>
      </c>
      <c r="N363" s="101" t="str">
        <f>IF(OR($L363="",$O363=""),"",($L363/(VLOOKUP($O363,'Dim, min og maks'!$A$2:$E$54,2,FALSE))))</f>
        <v/>
      </c>
      <c r="O363" s="102" t="str">
        <f>IF('1. Prosjekteringsverktøy'!$F365="","",'1. Prosjekteringsverktøy'!$F365)</f>
        <v/>
      </c>
      <c r="P363" s="78" t="str">
        <f>IFERROR(IF($Q363&lt;&gt;0,$Q363,IF(OR($J363="",$O363=""),"",IF($J363=Motortype!$A$2,VLOOKUP($O363,Artikler!$B$1:$C$10,2,FALSE),IF($J363=Motortype!$A$3,VLOOKUP($O363,Artikler!$B$11:$C$19,2,FALSE),IF($J363=Motortype!$A$5,VLOOKUP($O363,Artikler!$B$20:$C$28,2,FALSE),IF($J363=Motortype!$A$4,VLOOKUP($O363,Artikler!$B$29:$C$37,2,FALSE),IF($J363=Motortype!$A$9,VLOOKUP($O363,Artikler!$B$38:$C$46,2,FALSE),IF($J363=Motortype!$A$8,VLOOKUP($O363,Artikler!$B$47:$C$55,2,FALSE),IF($J363=Motortype!$A$7,VLOOKUP($O363,Artikler!$B$56:$C$64,2,FALSE),IF($J363=Motortype!$A$6,VLOOKUP($O363,Artikler!$B$65:$C$73,2,FALSE),IF($J363=Motortype!$A$10,VLOOKUP($O363,Artikler!$B$74:$C$82,2,FALSE),IF($J363=Motortype!$A$11,VLOOKUP($O363,Artikler!$B$83:$C$91,2,FALSE),IF($J363=Motortype!$A$14,VLOOKUP($O363,Artikler!$B$92:$C$100,2,FALSE),IF($J363=Motortype!$A$13,VLOOKUP($O363,Artikler!$B$101:$C$109,2,FALSE),IF($J363=Motortype!$A$15,VLOOKUP($O363,Artikler!$B$110:$C$117,2,FALSE),IF($J363=Motortype!$A$12,VLOOKUP($O363,Artikler!$B$118:$C$126,2,FALSE),IF($J363=Motortype!$A$16,VLOOKUP('3. Bestillingsskjema'!$O363,Artikler!$B$127:$D$134,2,FALSE),"Feil motortype"))))))))))))))))),"Overstyr art.nr")</f>
        <v/>
      </c>
      <c r="Q363" s="100"/>
      <c r="R363" s="78" t="str">
        <f>IF('1. Prosjekteringsverktøy'!B366=Utelukk!$A$3,"",IF(AND(K363="",L363=""),"",IF($K363="","Vmin "&amp;ROUND($L363,0)&amp;" m³/h","Vmaks "&amp;ROUND($K363,0)&amp;IF($L363=""," m³/h",", Vmin "&amp;ROUND($L363,0)&amp;" m³/h"))))</f>
        <v/>
      </c>
      <c r="S363" s="78" t="str">
        <f>IF('1. Prosjekteringsverktøy'!B366=Utelukk!$A$3,"",IF(Q363&lt;&gt;"",IF($P363="","","Artikkelnr: "&amp;$P363&amp;"     Spjeld dim "&amp;$O363),IF($P363="","","Artikkelnr: "&amp;$P363&amp;"     Spjeld dim Ø"&amp;$O363)))</f>
        <v/>
      </c>
    </row>
    <row r="364" spans="1:19" ht="15.6" hidden="1" x14ac:dyDescent="0.3">
      <c r="A364" s="87"/>
      <c r="B364" s="93"/>
      <c r="C364" s="156" t="str">
        <f>IF('1. Prosjekteringsverktøy'!B367=Utelukk!$A$3,"",IF('1. Prosjekteringsverktøy'!$C367="","",'1. Prosjekteringsverktøy'!$C367))</f>
        <v/>
      </c>
      <c r="D364" s="78" t="str">
        <f>IF('1. Prosjekteringsverktøy'!B367=Utelukk!$A$3,"",IF('1. Prosjekteringsverktøy'!$D367="","",'1. Prosjekteringsverktøy'!$D367))</f>
        <v/>
      </c>
      <c r="E364" s="78" t="str">
        <f>IF('1. Prosjekteringsverktøy'!B367=Utelukk!$A$3,"",IF(F364&lt;&gt;"",F364,IF(J364&lt;&gt;0,J364&amp;IF(I364&lt;&gt;0,", ","")&amp;I364&amp;IF(H364&lt;&gt;0,", adr. ","")&amp;H364,I364&amp;IF(H364&lt;&gt;0,", adr. ","")&amp;H364)))</f>
        <v/>
      </c>
      <c r="F364" s="83"/>
      <c r="G364" s="83"/>
      <c r="H364" s="99"/>
      <c r="I364" s="100"/>
      <c r="J364" s="100"/>
      <c r="K364" s="98" t="str">
        <f>IF('1. Prosjekteringsverktøy'!$E366="","",'1. Prosjekteringsverktøy'!$E366)</f>
        <v/>
      </c>
      <c r="L364" s="79" t="str">
        <f>IFERROR(IF('1. Prosjekteringsverktøy'!$K367&lt;&gt;"",'1. Prosjekteringsverktøy'!$K367,'1. Prosjekteringsverktøy'!$J367),"Feil med Vmin")</f>
        <v/>
      </c>
      <c r="M364" s="101" t="str">
        <f>IF(OR($K364="",$O364="",O364="Bruk rektangulært"),"",($K364/(VLOOKUP($O364,'Dim, min og maks'!$A$2:$E$54,2,FALSE))))</f>
        <v/>
      </c>
      <c r="N364" s="101" t="str">
        <f>IF(OR($L364="",$O364=""),"",($L364/(VLOOKUP($O364,'Dim, min og maks'!$A$2:$E$54,2,FALSE))))</f>
        <v/>
      </c>
      <c r="O364" s="102" t="str">
        <f>IF('1. Prosjekteringsverktøy'!$F366="","",'1. Prosjekteringsverktøy'!$F366)</f>
        <v/>
      </c>
      <c r="P364" s="78" t="str">
        <f>IFERROR(IF($Q364&lt;&gt;0,$Q364,IF(OR($J364="",$O364=""),"",IF($J364=Motortype!$A$2,VLOOKUP($O364,Artikler!$B$1:$C$10,2,FALSE),IF($J364=Motortype!$A$3,VLOOKUP($O364,Artikler!$B$11:$C$19,2,FALSE),IF($J364=Motortype!$A$5,VLOOKUP($O364,Artikler!$B$20:$C$28,2,FALSE),IF($J364=Motortype!$A$4,VLOOKUP($O364,Artikler!$B$29:$C$37,2,FALSE),IF($J364=Motortype!$A$9,VLOOKUP($O364,Artikler!$B$38:$C$46,2,FALSE),IF($J364=Motortype!$A$8,VLOOKUP($O364,Artikler!$B$47:$C$55,2,FALSE),IF($J364=Motortype!$A$7,VLOOKUP($O364,Artikler!$B$56:$C$64,2,FALSE),IF($J364=Motortype!$A$6,VLOOKUP($O364,Artikler!$B$65:$C$73,2,FALSE),IF($J364=Motortype!$A$10,VLOOKUP($O364,Artikler!$B$74:$C$82,2,FALSE),IF($J364=Motortype!$A$11,VLOOKUP($O364,Artikler!$B$83:$C$91,2,FALSE),IF($J364=Motortype!$A$14,VLOOKUP($O364,Artikler!$B$92:$C$100,2,FALSE),IF($J364=Motortype!$A$13,VLOOKUP($O364,Artikler!$B$101:$C$109,2,FALSE),IF($J364=Motortype!$A$15,VLOOKUP($O364,Artikler!$B$110:$C$117,2,FALSE),IF($J364=Motortype!$A$12,VLOOKUP($O364,Artikler!$B$118:$C$126,2,FALSE),IF($J364=Motortype!$A$16,VLOOKUP('3. Bestillingsskjema'!$O364,Artikler!$B$127:$D$134,2,FALSE),"Feil motortype"))))))))))))))))),"Overstyr art.nr")</f>
        <v/>
      </c>
      <c r="Q364" s="100"/>
      <c r="R364" s="78" t="str">
        <f>IF('1. Prosjekteringsverktøy'!B367=Utelukk!$A$3,"",IF(AND(K364="",L364=""),"",IF($K364="","Vmin "&amp;ROUND($L364,0)&amp;" m³/h","Vmaks "&amp;ROUND($K364,0)&amp;IF($L364=""," m³/h",", Vmin "&amp;ROUND($L364,0)&amp;" m³/h"))))</f>
        <v/>
      </c>
      <c r="S364" s="78" t="str">
        <f>IF('1. Prosjekteringsverktøy'!B367=Utelukk!$A$3,"",IF(Q364&lt;&gt;"",IF($P364="","","Artikkelnr: "&amp;$P364&amp;"     Spjeld dim "&amp;$O364),IF($P364="","","Artikkelnr: "&amp;$P364&amp;"     Spjeld dim Ø"&amp;$O364)))</f>
        <v/>
      </c>
    </row>
    <row r="365" spans="1:19" ht="15.6" hidden="1" x14ac:dyDescent="0.3">
      <c r="A365" s="87"/>
      <c r="B365" s="93"/>
      <c r="C365" s="156" t="str">
        <f>IF('1. Prosjekteringsverktøy'!B368=Utelukk!$A$3,"",IF('1. Prosjekteringsverktøy'!$C368="","",'1. Prosjekteringsverktøy'!$C368))</f>
        <v/>
      </c>
      <c r="D365" s="78" t="str">
        <f>IF('1. Prosjekteringsverktøy'!B368=Utelukk!$A$3,"",IF('1. Prosjekteringsverktøy'!$D368="","",'1. Prosjekteringsverktøy'!$D368))</f>
        <v/>
      </c>
      <c r="E365" s="78" t="str">
        <f>IF('1. Prosjekteringsverktøy'!B368=Utelukk!$A$3,"",IF(F365&lt;&gt;"",F365,IF(J365&lt;&gt;0,J365&amp;IF(I365&lt;&gt;0,", ","")&amp;I365&amp;IF(H365&lt;&gt;0,", adr. ","")&amp;H365,I365&amp;IF(H365&lt;&gt;0,", adr. ","")&amp;H365)))</f>
        <v/>
      </c>
      <c r="F365" s="83"/>
      <c r="G365" s="83"/>
      <c r="H365" s="99"/>
      <c r="I365" s="100"/>
      <c r="J365" s="100"/>
      <c r="K365" s="98" t="str">
        <f>IF('1. Prosjekteringsverktøy'!$E367="","",'1. Prosjekteringsverktøy'!$E367)</f>
        <v/>
      </c>
      <c r="L365" s="79" t="str">
        <f>IFERROR(IF('1. Prosjekteringsverktøy'!$K368&lt;&gt;"",'1. Prosjekteringsverktøy'!$K368,'1. Prosjekteringsverktøy'!$J368),"Feil med Vmin")</f>
        <v/>
      </c>
      <c r="M365" s="101" t="str">
        <f>IF(OR($K365="",$O365="",O365="Bruk rektangulært"),"",($K365/(VLOOKUP($O365,'Dim, min og maks'!$A$2:$E$54,2,FALSE))))</f>
        <v/>
      </c>
      <c r="N365" s="101" t="str">
        <f>IF(OR($L365="",$O365=""),"",($L365/(VLOOKUP($O365,'Dim, min og maks'!$A$2:$E$54,2,FALSE))))</f>
        <v/>
      </c>
      <c r="O365" s="102" t="str">
        <f>IF('1. Prosjekteringsverktøy'!$F367="","",'1. Prosjekteringsverktøy'!$F367)</f>
        <v/>
      </c>
      <c r="P365" s="78" t="str">
        <f>IFERROR(IF($Q365&lt;&gt;0,$Q365,IF(OR($J365="",$O365=""),"",IF($J365=Motortype!$A$2,VLOOKUP($O365,Artikler!$B$1:$C$10,2,FALSE),IF($J365=Motortype!$A$3,VLOOKUP($O365,Artikler!$B$11:$C$19,2,FALSE),IF($J365=Motortype!$A$5,VLOOKUP($O365,Artikler!$B$20:$C$28,2,FALSE),IF($J365=Motortype!$A$4,VLOOKUP($O365,Artikler!$B$29:$C$37,2,FALSE),IF($J365=Motortype!$A$9,VLOOKUP($O365,Artikler!$B$38:$C$46,2,FALSE),IF($J365=Motortype!$A$8,VLOOKUP($O365,Artikler!$B$47:$C$55,2,FALSE),IF($J365=Motortype!$A$7,VLOOKUP($O365,Artikler!$B$56:$C$64,2,FALSE),IF($J365=Motortype!$A$6,VLOOKUP($O365,Artikler!$B$65:$C$73,2,FALSE),IF($J365=Motortype!$A$10,VLOOKUP($O365,Artikler!$B$74:$C$82,2,FALSE),IF($J365=Motortype!$A$11,VLOOKUP($O365,Artikler!$B$83:$C$91,2,FALSE),IF($J365=Motortype!$A$14,VLOOKUP($O365,Artikler!$B$92:$C$100,2,FALSE),IF($J365=Motortype!$A$13,VLOOKUP($O365,Artikler!$B$101:$C$109,2,FALSE),IF($J365=Motortype!$A$15,VLOOKUP($O365,Artikler!$B$110:$C$117,2,FALSE),IF($J365=Motortype!$A$12,VLOOKUP($O365,Artikler!$B$118:$C$126,2,FALSE),IF($J365=Motortype!$A$16,VLOOKUP('3. Bestillingsskjema'!$O365,Artikler!$B$127:$D$134,2,FALSE),"Feil motortype"))))))))))))))))),"Overstyr art.nr")</f>
        <v/>
      </c>
      <c r="Q365" s="100"/>
      <c r="R365" s="78" t="str">
        <f>IF('1. Prosjekteringsverktøy'!B368=Utelukk!$A$3,"",IF(AND(K365="",L365=""),"",IF($K365="","Vmin "&amp;ROUND($L365,0)&amp;" m³/h","Vmaks "&amp;ROUND($K365,0)&amp;IF($L365=""," m³/h",", Vmin "&amp;ROUND($L365,0)&amp;" m³/h"))))</f>
        <v/>
      </c>
      <c r="S365" s="78" t="str">
        <f>IF('1. Prosjekteringsverktøy'!B368=Utelukk!$A$3,"",IF(Q365&lt;&gt;"",IF($P365="","","Artikkelnr: "&amp;$P365&amp;"     Spjeld dim "&amp;$O365),IF($P365="","","Artikkelnr: "&amp;$P365&amp;"     Spjeld dim Ø"&amp;$O365)))</f>
        <v/>
      </c>
    </row>
    <row r="366" spans="1:19" ht="15.6" hidden="1" x14ac:dyDescent="0.3">
      <c r="A366" s="87"/>
      <c r="B366" s="93"/>
      <c r="C366" s="156" t="str">
        <f>IF('1. Prosjekteringsverktøy'!B369=Utelukk!$A$3,"",IF('1. Prosjekteringsverktøy'!$C369="","",'1. Prosjekteringsverktøy'!$C369))</f>
        <v/>
      </c>
      <c r="D366" s="78" t="str">
        <f>IF('1. Prosjekteringsverktøy'!B369=Utelukk!$A$3,"",IF('1. Prosjekteringsverktøy'!$D369="","",'1. Prosjekteringsverktøy'!$D369))</f>
        <v/>
      </c>
      <c r="E366" s="78" t="str">
        <f>IF('1. Prosjekteringsverktøy'!B369=Utelukk!$A$3,"",IF(F366&lt;&gt;"",F366,IF(J366&lt;&gt;0,J366&amp;IF(I366&lt;&gt;0,", ","")&amp;I366&amp;IF(H366&lt;&gt;0,", adr. ","")&amp;H366,I366&amp;IF(H366&lt;&gt;0,", adr. ","")&amp;H366)))</f>
        <v/>
      </c>
      <c r="F366" s="83"/>
      <c r="G366" s="83"/>
      <c r="H366" s="99"/>
      <c r="I366" s="100"/>
      <c r="J366" s="100"/>
      <c r="K366" s="98" t="str">
        <f>IF('1. Prosjekteringsverktøy'!$E368="","",'1. Prosjekteringsverktøy'!$E368)</f>
        <v/>
      </c>
      <c r="L366" s="79" t="str">
        <f>IFERROR(IF('1. Prosjekteringsverktøy'!$K369&lt;&gt;"",'1. Prosjekteringsverktøy'!$K369,'1. Prosjekteringsverktøy'!$J369),"Feil med Vmin")</f>
        <v/>
      </c>
      <c r="M366" s="101" t="str">
        <f>IF(OR($K366="",$O366="",O366="Bruk rektangulært"),"",($K366/(VLOOKUP($O366,'Dim, min og maks'!$A$2:$E$54,2,FALSE))))</f>
        <v/>
      </c>
      <c r="N366" s="101" t="str">
        <f>IF(OR($L366="",$O366=""),"",($L366/(VLOOKUP($O366,'Dim, min og maks'!$A$2:$E$54,2,FALSE))))</f>
        <v/>
      </c>
      <c r="O366" s="102" t="str">
        <f>IF('1. Prosjekteringsverktøy'!$F368="","",'1. Prosjekteringsverktøy'!$F368)</f>
        <v/>
      </c>
      <c r="P366" s="78" t="str">
        <f>IFERROR(IF($Q366&lt;&gt;0,$Q366,IF(OR($J366="",$O366=""),"",IF($J366=Motortype!$A$2,VLOOKUP($O366,Artikler!$B$1:$C$10,2,FALSE),IF($J366=Motortype!$A$3,VLOOKUP($O366,Artikler!$B$11:$C$19,2,FALSE),IF($J366=Motortype!$A$5,VLOOKUP($O366,Artikler!$B$20:$C$28,2,FALSE),IF($J366=Motortype!$A$4,VLOOKUP($O366,Artikler!$B$29:$C$37,2,FALSE),IF($J366=Motortype!$A$9,VLOOKUP($O366,Artikler!$B$38:$C$46,2,FALSE),IF($J366=Motortype!$A$8,VLOOKUP($O366,Artikler!$B$47:$C$55,2,FALSE),IF($J366=Motortype!$A$7,VLOOKUP($O366,Artikler!$B$56:$C$64,2,FALSE),IF($J366=Motortype!$A$6,VLOOKUP($O366,Artikler!$B$65:$C$73,2,FALSE),IF($J366=Motortype!$A$10,VLOOKUP($O366,Artikler!$B$74:$C$82,2,FALSE),IF($J366=Motortype!$A$11,VLOOKUP($O366,Artikler!$B$83:$C$91,2,FALSE),IF($J366=Motortype!$A$14,VLOOKUP($O366,Artikler!$B$92:$C$100,2,FALSE),IF($J366=Motortype!$A$13,VLOOKUP($O366,Artikler!$B$101:$C$109,2,FALSE),IF($J366=Motortype!$A$15,VLOOKUP($O366,Artikler!$B$110:$C$117,2,FALSE),IF($J366=Motortype!$A$12,VLOOKUP($O366,Artikler!$B$118:$C$126,2,FALSE),IF($J366=Motortype!$A$16,VLOOKUP('3. Bestillingsskjema'!$O366,Artikler!$B$127:$D$134,2,FALSE),"Feil motortype"))))))))))))))))),"Overstyr art.nr")</f>
        <v/>
      </c>
      <c r="Q366" s="100"/>
      <c r="R366" s="78" t="str">
        <f>IF('1. Prosjekteringsverktøy'!B369=Utelukk!$A$3,"",IF(AND(K366="",L366=""),"",IF($K366="","Vmin "&amp;ROUND($L366,0)&amp;" m³/h","Vmaks "&amp;ROUND($K366,0)&amp;IF($L366=""," m³/h",", Vmin "&amp;ROUND($L366,0)&amp;" m³/h"))))</f>
        <v/>
      </c>
      <c r="S366" s="78" t="str">
        <f>IF('1. Prosjekteringsverktøy'!B369=Utelukk!$A$3,"",IF(Q366&lt;&gt;"",IF($P366="","","Artikkelnr: "&amp;$P366&amp;"     Spjeld dim "&amp;$O366),IF($P366="","","Artikkelnr: "&amp;$P366&amp;"     Spjeld dim Ø"&amp;$O366)))</f>
        <v/>
      </c>
    </row>
    <row r="367" spans="1:19" ht="15.6" hidden="1" x14ac:dyDescent="0.3">
      <c r="A367" s="87"/>
      <c r="B367" s="93"/>
      <c r="C367" s="156" t="str">
        <f>IF('1. Prosjekteringsverktøy'!B370=Utelukk!$A$3,"",IF('1. Prosjekteringsverktøy'!$C370="","",'1. Prosjekteringsverktøy'!$C370))</f>
        <v/>
      </c>
      <c r="D367" s="78" t="str">
        <f>IF('1. Prosjekteringsverktøy'!B370=Utelukk!$A$3,"",IF('1. Prosjekteringsverktøy'!$D370="","",'1. Prosjekteringsverktøy'!$D370))</f>
        <v/>
      </c>
      <c r="E367" s="78" t="str">
        <f>IF('1. Prosjekteringsverktøy'!B370=Utelukk!$A$3,"",IF(F367&lt;&gt;"",F367,IF(J367&lt;&gt;0,J367&amp;IF(I367&lt;&gt;0,", ","")&amp;I367&amp;IF(H367&lt;&gt;0,", adr. ","")&amp;H367,I367&amp;IF(H367&lt;&gt;0,", adr. ","")&amp;H367)))</f>
        <v/>
      </c>
      <c r="F367" s="83"/>
      <c r="G367" s="83"/>
      <c r="H367" s="99"/>
      <c r="I367" s="100"/>
      <c r="J367" s="100"/>
      <c r="K367" s="98" t="str">
        <f>IF('1. Prosjekteringsverktøy'!$E369="","",'1. Prosjekteringsverktøy'!$E369)</f>
        <v/>
      </c>
      <c r="L367" s="79" t="str">
        <f>IFERROR(IF('1. Prosjekteringsverktøy'!$K370&lt;&gt;"",'1. Prosjekteringsverktøy'!$K370,'1. Prosjekteringsverktøy'!$J370),"Feil med Vmin")</f>
        <v/>
      </c>
      <c r="M367" s="101" t="str">
        <f>IF(OR($K367="",$O367="",O367="Bruk rektangulært"),"",($K367/(VLOOKUP($O367,'Dim, min og maks'!$A$2:$E$54,2,FALSE))))</f>
        <v/>
      </c>
      <c r="N367" s="101" t="str">
        <f>IF(OR($L367="",$O367=""),"",($L367/(VLOOKUP($O367,'Dim, min og maks'!$A$2:$E$54,2,FALSE))))</f>
        <v/>
      </c>
      <c r="O367" s="102" t="str">
        <f>IF('1. Prosjekteringsverktøy'!$F369="","",'1. Prosjekteringsverktøy'!$F369)</f>
        <v/>
      </c>
      <c r="P367" s="78" t="str">
        <f>IFERROR(IF($Q367&lt;&gt;0,$Q367,IF(OR($J367="",$O367=""),"",IF($J367=Motortype!$A$2,VLOOKUP($O367,Artikler!$B$1:$C$10,2,FALSE),IF($J367=Motortype!$A$3,VLOOKUP($O367,Artikler!$B$11:$C$19,2,FALSE),IF($J367=Motortype!$A$5,VLOOKUP($O367,Artikler!$B$20:$C$28,2,FALSE),IF($J367=Motortype!$A$4,VLOOKUP($O367,Artikler!$B$29:$C$37,2,FALSE),IF($J367=Motortype!$A$9,VLOOKUP($O367,Artikler!$B$38:$C$46,2,FALSE),IF($J367=Motortype!$A$8,VLOOKUP($O367,Artikler!$B$47:$C$55,2,FALSE),IF($J367=Motortype!$A$7,VLOOKUP($O367,Artikler!$B$56:$C$64,2,FALSE),IF($J367=Motortype!$A$6,VLOOKUP($O367,Artikler!$B$65:$C$73,2,FALSE),IF($J367=Motortype!$A$10,VLOOKUP($O367,Artikler!$B$74:$C$82,2,FALSE),IF($J367=Motortype!$A$11,VLOOKUP($O367,Artikler!$B$83:$C$91,2,FALSE),IF($J367=Motortype!$A$14,VLOOKUP($O367,Artikler!$B$92:$C$100,2,FALSE),IF($J367=Motortype!$A$13,VLOOKUP($O367,Artikler!$B$101:$C$109,2,FALSE),IF($J367=Motortype!$A$15,VLOOKUP($O367,Artikler!$B$110:$C$117,2,FALSE),IF($J367=Motortype!$A$12,VLOOKUP($O367,Artikler!$B$118:$C$126,2,FALSE),IF($J367=Motortype!$A$16,VLOOKUP('3. Bestillingsskjema'!$O367,Artikler!$B$127:$D$134,2,FALSE),"Feil motortype"))))))))))))))))),"Overstyr art.nr")</f>
        <v/>
      </c>
      <c r="Q367" s="100"/>
      <c r="R367" s="78" t="str">
        <f>IF('1. Prosjekteringsverktøy'!B370=Utelukk!$A$3,"",IF(AND(K367="",L367=""),"",IF($K367="","Vmin "&amp;ROUND($L367,0)&amp;" m³/h","Vmaks "&amp;ROUND($K367,0)&amp;IF($L367=""," m³/h",", Vmin "&amp;ROUND($L367,0)&amp;" m³/h"))))</f>
        <v/>
      </c>
      <c r="S367" s="78" t="str">
        <f>IF('1. Prosjekteringsverktøy'!B370=Utelukk!$A$3,"",IF(Q367&lt;&gt;"",IF($P367="","","Artikkelnr: "&amp;$P367&amp;"     Spjeld dim "&amp;$O367),IF($P367="","","Artikkelnr: "&amp;$P367&amp;"     Spjeld dim Ø"&amp;$O367)))</f>
        <v/>
      </c>
    </row>
    <row r="368" spans="1:19" ht="15.6" hidden="1" x14ac:dyDescent="0.3">
      <c r="A368" s="87"/>
      <c r="B368" s="93"/>
      <c r="C368" s="156" t="str">
        <f>IF('1. Prosjekteringsverktøy'!B371=Utelukk!$A$3,"",IF('1. Prosjekteringsverktøy'!$C371="","",'1. Prosjekteringsverktøy'!$C371))</f>
        <v/>
      </c>
      <c r="D368" s="78" t="str">
        <f>IF('1. Prosjekteringsverktøy'!B371=Utelukk!$A$3,"",IF('1. Prosjekteringsverktøy'!$D371="","",'1. Prosjekteringsverktøy'!$D371))</f>
        <v/>
      </c>
      <c r="E368" s="78" t="str">
        <f>IF('1. Prosjekteringsverktøy'!B371=Utelukk!$A$3,"",IF(F368&lt;&gt;"",F368,IF(J368&lt;&gt;0,J368&amp;IF(I368&lt;&gt;0,", ","")&amp;I368&amp;IF(H368&lt;&gt;0,", adr. ","")&amp;H368,I368&amp;IF(H368&lt;&gt;0,", adr. ","")&amp;H368)))</f>
        <v/>
      </c>
      <c r="F368" s="83"/>
      <c r="G368" s="83"/>
      <c r="H368" s="99"/>
      <c r="I368" s="100"/>
      <c r="J368" s="100"/>
      <c r="K368" s="98" t="str">
        <f>IF('1. Prosjekteringsverktøy'!$E370="","",'1. Prosjekteringsverktøy'!$E370)</f>
        <v/>
      </c>
      <c r="L368" s="79" t="str">
        <f>IFERROR(IF('1. Prosjekteringsverktøy'!$K371&lt;&gt;"",'1. Prosjekteringsverktøy'!$K371,'1. Prosjekteringsverktøy'!$J371),"Feil med Vmin")</f>
        <v/>
      </c>
      <c r="M368" s="101" t="str">
        <f>IF(OR($K368="",$O368="",O368="Bruk rektangulært"),"",($K368/(VLOOKUP($O368,'Dim, min og maks'!$A$2:$E$54,2,FALSE))))</f>
        <v/>
      </c>
      <c r="N368" s="101" t="str">
        <f>IF(OR($L368="",$O368=""),"",($L368/(VLOOKUP($O368,'Dim, min og maks'!$A$2:$E$54,2,FALSE))))</f>
        <v/>
      </c>
      <c r="O368" s="102" t="str">
        <f>IF('1. Prosjekteringsverktøy'!$F370="","",'1. Prosjekteringsverktøy'!$F370)</f>
        <v/>
      </c>
      <c r="P368" s="78" t="str">
        <f>IFERROR(IF($Q368&lt;&gt;0,$Q368,IF(OR($J368="",$O368=""),"",IF($J368=Motortype!$A$2,VLOOKUP($O368,Artikler!$B$1:$C$10,2,FALSE),IF($J368=Motortype!$A$3,VLOOKUP($O368,Artikler!$B$11:$C$19,2,FALSE),IF($J368=Motortype!$A$5,VLOOKUP($O368,Artikler!$B$20:$C$28,2,FALSE),IF($J368=Motortype!$A$4,VLOOKUP($O368,Artikler!$B$29:$C$37,2,FALSE),IF($J368=Motortype!$A$9,VLOOKUP($O368,Artikler!$B$38:$C$46,2,FALSE),IF($J368=Motortype!$A$8,VLOOKUP($O368,Artikler!$B$47:$C$55,2,FALSE),IF($J368=Motortype!$A$7,VLOOKUP($O368,Artikler!$B$56:$C$64,2,FALSE),IF($J368=Motortype!$A$6,VLOOKUP($O368,Artikler!$B$65:$C$73,2,FALSE),IF($J368=Motortype!$A$10,VLOOKUP($O368,Artikler!$B$74:$C$82,2,FALSE),IF($J368=Motortype!$A$11,VLOOKUP($O368,Artikler!$B$83:$C$91,2,FALSE),IF($J368=Motortype!$A$14,VLOOKUP($O368,Artikler!$B$92:$C$100,2,FALSE),IF($J368=Motortype!$A$13,VLOOKUP($O368,Artikler!$B$101:$C$109,2,FALSE),IF($J368=Motortype!$A$15,VLOOKUP($O368,Artikler!$B$110:$C$117,2,FALSE),IF($J368=Motortype!$A$12,VLOOKUP($O368,Artikler!$B$118:$C$126,2,FALSE),IF($J368=Motortype!$A$16,VLOOKUP('3. Bestillingsskjema'!$O368,Artikler!$B$127:$D$134,2,FALSE),"Feil motortype"))))))))))))))))),"Overstyr art.nr")</f>
        <v/>
      </c>
      <c r="Q368" s="100"/>
      <c r="R368" s="78" t="str">
        <f>IF('1. Prosjekteringsverktøy'!B371=Utelukk!$A$3,"",IF(AND(K368="",L368=""),"",IF($K368="","Vmin "&amp;ROUND($L368,0)&amp;" m³/h","Vmaks "&amp;ROUND($K368,0)&amp;IF($L368=""," m³/h",", Vmin "&amp;ROUND($L368,0)&amp;" m³/h"))))</f>
        <v/>
      </c>
      <c r="S368" s="78" t="str">
        <f>IF('1. Prosjekteringsverktøy'!B371=Utelukk!$A$3,"",IF(Q368&lt;&gt;"",IF($P368="","","Artikkelnr: "&amp;$P368&amp;"     Spjeld dim "&amp;$O368),IF($P368="","","Artikkelnr: "&amp;$P368&amp;"     Spjeld dim Ø"&amp;$O368)))</f>
        <v/>
      </c>
    </row>
    <row r="369" spans="1:19" ht="15.6" hidden="1" x14ac:dyDescent="0.3">
      <c r="A369" s="87"/>
      <c r="B369" s="93"/>
      <c r="C369" s="156" t="str">
        <f>IF('1. Prosjekteringsverktøy'!B372=Utelukk!$A$3,"",IF('1. Prosjekteringsverktøy'!$C372="","",'1. Prosjekteringsverktøy'!$C372))</f>
        <v/>
      </c>
      <c r="D369" s="78" t="str">
        <f>IF('1. Prosjekteringsverktøy'!B372=Utelukk!$A$3,"",IF('1. Prosjekteringsverktøy'!$D372="","",'1. Prosjekteringsverktøy'!$D372))</f>
        <v/>
      </c>
      <c r="E369" s="78" t="str">
        <f>IF('1. Prosjekteringsverktøy'!B372=Utelukk!$A$3,"",IF(F369&lt;&gt;"",F369,IF(J369&lt;&gt;0,J369&amp;IF(I369&lt;&gt;0,", ","")&amp;I369&amp;IF(H369&lt;&gt;0,", adr. ","")&amp;H369,I369&amp;IF(H369&lt;&gt;0,", adr. ","")&amp;H369)))</f>
        <v/>
      </c>
      <c r="F369" s="83"/>
      <c r="G369" s="83"/>
      <c r="H369" s="99"/>
      <c r="I369" s="100"/>
      <c r="J369" s="100"/>
      <c r="K369" s="98" t="str">
        <f>IF('1. Prosjekteringsverktøy'!$E371="","",'1. Prosjekteringsverktøy'!$E371)</f>
        <v/>
      </c>
      <c r="L369" s="79" t="str">
        <f>IFERROR(IF('1. Prosjekteringsverktøy'!$K372&lt;&gt;"",'1. Prosjekteringsverktøy'!$K372,'1. Prosjekteringsverktøy'!$J372),"Feil med Vmin")</f>
        <v/>
      </c>
      <c r="M369" s="101" t="str">
        <f>IF(OR($K369="",$O369="",O369="Bruk rektangulært"),"",($K369/(VLOOKUP($O369,'Dim, min og maks'!$A$2:$E$54,2,FALSE))))</f>
        <v/>
      </c>
      <c r="N369" s="101" t="str">
        <f>IF(OR($L369="",$O369=""),"",($L369/(VLOOKUP($O369,'Dim, min og maks'!$A$2:$E$54,2,FALSE))))</f>
        <v/>
      </c>
      <c r="O369" s="102" t="str">
        <f>IF('1. Prosjekteringsverktøy'!$F371="","",'1. Prosjekteringsverktøy'!$F371)</f>
        <v/>
      </c>
      <c r="P369" s="78" t="str">
        <f>IFERROR(IF($Q369&lt;&gt;0,$Q369,IF(OR($J369="",$O369=""),"",IF($J369=Motortype!$A$2,VLOOKUP($O369,Artikler!$B$1:$C$10,2,FALSE),IF($J369=Motortype!$A$3,VLOOKUP($O369,Artikler!$B$11:$C$19,2,FALSE),IF($J369=Motortype!$A$5,VLOOKUP($O369,Artikler!$B$20:$C$28,2,FALSE),IF($J369=Motortype!$A$4,VLOOKUP($O369,Artikler!$B$29:$C$37,2,FALSE),IF($J369=Motortype!$A$9,VLOOKUP($O369,Artikler!$B$38:$C$46,2,FALSE),IF($J369=Motortype!$A$8,VLOOKUP($O369,Artikler!$B$47:$C$55,2,FALSE),IF($J369=Motortype!$A$7,VLOOKUP($O369,Artikler!$B$56:$C$64,2,FALSE),IF($J369=Motortype!$A$6,VLOOKUP($O369,Artikler!$B$65:$C$73,2,FALSE),IF($J369=Motortype!$A$10,VLOOKUP($O369,Artikler!$B$74:$C$82,2,FALSE),IF($J369=Motortype!$A$11,VLOOKUP($O369,Artikler!$B$83:$C$91,2,FALSE),IF($J369=Motortype!$A$14,VLOOKUP($O369,Artikler!$B$92:$C$100,2,FALSE),IF($J369=Motortype!$A$13,VLOOKUP($O369,Artikler!$B$101:$C$109,2,FALSE),IF($J369=Motortype!$A$15,VLOOKUP($O369,Artikler!$B$110:$C$117,2,FALSE),IF($J369=Motortype!$A$12,VLOOKUP($O369,Artikler!$B$118:$C$126,2,FALSE),IF($J369=Motortype!$A$16,VLOOKUP('3. Bestillingsskjema'!$O369,Artikler!$B$127:$D$134,2,FALSE),"Feil motortype"))))))))))))))))),"Overstyr art.nr")</f>
        <v/>
      </c>
      <c r="Q369" s="100"/>
      <c r="R369" s="78" t="str">
        <f>IF('1. Prosjekteringsverktøy'!B372=Utelukk!$A$3,"",IF(AND(K369="",L369=""),"",IF($K369="","Vmin "&amp;ROUND($L369,0)&amp;" m³/h","Vmaks "&amp;ROUND($K369,0)&amp;IF($L369=""," m³/h",", Vmin "&amp;ROUND($L369,0)&amp;" m³/h"))))</f>
        <v/>
      </c>
      <c r="S369" s="78" t="str">
        <f>IF('1. Prosjekteringsverktøy'!B372=Utelukk!$A$3,"",IF(Q369&lt;&gt;"",IF($P369="","","Artikkelnr: "&amp;$P369&amp;"     Spjeld dim "&amp;$O369),IF($P369="","","Artikkelnr: "&amp;$P369&amp;"     Spjeld dim Ø"&amp;$O369)))</f>
        <v/>
      </c>
    </row>
    <row r="370" spans="1:19" ht="15.6" hidden="1" x14ac:dyDescent="0.3">
      <c r="A370" s="87"/>
      <c r="B370" s="93"/>
      <c r="C370" s="156" t="str">
        <f>IF('1. Prosjekteringsverktøy'!B373=Utelukk!$A$3,"",IF('1. Prosjekteringsverktøy'!$C373="","",'1. Prosjekteringsverktøy'!$C373))</f>
        <v/>
      </c>
      <c r="D370" s="78" t="str">
        <f>IF('1. Prosjekteringsverktøy'!B373=Utelukk!$A$3,"",IF('1. Prosjekteringsverktøy'!$D373="","",'1. Prosjekteringsverktøy'!$D373))</f>
        <v/>
      </c>
      <c r="E370" s="78" t="str">
        <f>IF('1. Prosjekteringsverktøy'!B373=Utelukk!$A$3,"",IF(F370&lt;&gt;"",F370,IF(J370&lt;&gt;0,J370&amp;IF(I370&lt;&gt;0,", ","")&amp;I370&amp;IF(H370&lt;&gt;0,", adr. ","")&amp;H370,I370&amp;IF(H370&lt;&gt;0,", adr. ","")&amp;H370)))</f>
        <v/>
      </c>
      <c r="F370" s="83"/>
      <c r="G370" s="83"/>
      <c r="H370" s="99"/>
      <c r="I370" s="100"/>
      <c r="J370" s="100"/>
      <c r="K370" s="98" t="str">
        <f>IF('1. Prosjekteringsverktøy'!$E372="","",'1. Prosjekteringsverktøy'!$E372)</f>
        <v/>
      </c>
      <c r="L370" s="79" t="str">
        <f>IFERROR(IF('1. Prosjekteringsverktøy'!$K373&lt;&gt;"",'1. Prosjekteringsverktøy'!$K373,'1. Prosjekteringsverktøy'!$J373),"Feil med Vmin")</f>
        <v/>
      </c>
      <c r="M370" s="101" t="str">
        <f>IF(OR($K370="",$O370="",O370="Bruk rektangulært"),"",($K370/(VLOOKUP($O370,'Dim, min og maks'!$A$2:$E$54,2,FALSE))))</f>
        <v/>
      </c>
      <c r="N370" s="101" t="str">
        <f>IF(OR($L370="",$O370=""),"",($L370/(VLOOKUP($O370,'Dim, min og maks'!$A$2:$E$54,2,FALSE))))</f>
        <v/>
      </c>
      <c r="O370" s="102" t="str">
        <f>IF('1. Prosjekteringsverktøy'!$F372="","",'1. Prosjekteringsverktøy'!$F372)</f>
        <v/>
      </c>
      <c r="P370" s="78" t="str">
        <f>IFERROR(IF($Q370&lt;&gt;0,$Q370,IF(OR($J370="",$O370=""),"",IF($J370=Motortype!$A$2,VLOOKUP($O370,Artikler!$B$1:$C$10,2,FALSE),IF($J370=Motortype!$A$3,VLOOKUP($O370,Artikler!$B$11:$C$19,2,FALSE),IF($J370=Motortype!$A$5,VLOOKUP($O370,Artikler!$B$20:$C$28,2,FALSE),IF($J370=Motortype!$A$4,VLOOKUP($O370,Artikler!$B$29:$C$37,2,FALSE),IF($J370=Motortype!$A$9,VLOOKUP($O370,Artikler!$B$38:$C$46,2,FALSE),IF($J370=Motortype!$A$8,VLOOKUP($O370,Artikler!$B$47:$C$55,2,FALSE),IF($J370=Motortype!$A$7,VLOOKUP($O370,Artikler!$B$56:$C$64,2,FALSE),IF($J370=Motortype!$A$6,VLOOKUP($O370,Artikler!$B$65:$C$73,2,FALSE),IF($J370=Motortype!$A$10,VLOOKUP($O370,Artikler!$B$74:$C$82,2,FALSE),IF($J370=Motortype!$A$11,VLOOKUP($O370,Artikler!$B$83:$C$91,2,FALSE),IF($J370=Motortype!$A$14,VLOOKUP($O370,Artikler!$B$92:$C$100,2,FALSE),IF($J370=Motortype!$A$13,VLOOKUP($O370,Artikler!$B$101:$C$109,2,FALSE),IF($J370=Motortype!$A$15,VLOOKUP($O370,Artikler!$B$110:$C$117,2,FALSE),IF($J370=Motortype!$A$12,VLOOKUP($O370,Artikler!$B$118:$C$126,2,FALSE),IF($J370=Motortype!$A$16,VLOOKUP('3. Bestillingsskjema'!$O370,Artikler!$B$127:$D$134,2,FALSE),"Feil motortype"))))))))))))))))),"Overstyr art.nr")</f>
        <v/>
      </c>
      <c r="Q370" s="100"/>
      <c r="R370" s="78" t="str">
        <f>IF('1. Prosjekteringsverktøy'!B373=Utelukk!$A$3,"",IF(AND(K370="",L370=""),"",IF($K370="","Vmin "&amp;ROUND($L370,0)&amp;" m³/h","Vmaks "&amp;ROUND($K370,0)&amp;IF($L370=""," m³/h",", Vmin "&amp;ROUND($L370,0)&amp;" m³/h"))))</f>
        <v/>
      </c>
      <c r="S370" s="78" t="str">
        <f>IF('1. Prosjekteringsverktøy'!B373=Utelukk!$A$3,"",IF(Q370&lt;&gt;"",IF($P370="","","Artikkelnr: "&amp;$P370&amp;"     Spjeld dim "&amp;$O370),IF($P370="","","Artikkelnr: "&amp;$P370&amp;"     Spjeld dim Ø"&amp;$O370)))</f>
        <v/>
      </c>
    </row>
    <row r="371" spans="1:19" ht="15.6" hidden="1" x14ac:dyDescent="0.3">
      <c r="A371" s="87"/>
      <c r="B371" s="93"/>
      <c r="C371" s="156" t="str">
        <f>IF('1. Prosjekteringsverktøy'!B374=Utelukk!$A$3,"",IF('1. Prosjekteringsverktøy'!$C374="","",'1. Prosjekteringsverktøy'!$C374))</f>
        <v/>
      </c>
      <c r="D371" s="78" t="str">
        <f>IF('1. Prosjekteringsverktøy'!B374=Utelukk!$A$3,"",IF('1. Prosjekteringsverktøy'!$D374="","",'1. Prosjekteringsverktøy'!$D374))</f>
        <v/>
      </c>
      <c r="E371" s="78" t="str">
        <f>IF('1. Prosjekteringsverktøy'!B374=Utelukk!$A$3,"",IF(F371&lt;&gt;"",F371,IF(J371&lt;&gt;0,J371&amp;IF(I371&lt;&gt;0,", ","")&amp;I371&amp;IF(H371&lt;&gt;0,", adr. ","")&amp;H371,I371&amp;IF(H371&lt;&gt;0,", adr. ","")&amp;H371)))</f>
        <v/>
      </c>
      <c r="F371" s="83"/>
      <c r="G371" s="83"/>
      <c r="H371" s="99"/>
      <c r="I371" s="100"/>
      <c r="J371" s="100"/>
      <c r="K371" s="98" t="str">
        <f>IF('1. Prosjekteringsverktøy'!$E373="","",'1. Prosjekteringsverktøy'!$E373)</f>
        <v/>
      </c>
      <c r="L371" s="79" t="str">
        <f>IFERROR(IF('1. Prosjekteringsverktøy'!$K374&lt;&gt;"",'1. Prosjekteringsverktøy'!$K374,'1. Prosjekteringsverktøy'!$J374),"Feil med Vmin")</f>
        <v/>
      </c>
      <c r="M371" s="101" t="str">
        <f>IF(OR($K371="",$O371="",O371="Bruk rektangulært"),"",($K371/(VLOOKUP($O371,'Dim, min og maks'!$A$2:$E$54,2,FALSE))))</f>
        <v/>
      </c>
      <c r="N371" s="101" t="str">
        <f>IF(OR($L371="",$O371=""),"",($L371/(VLOOKUP($O371,'Dim, min og maks'!$A$2:$E$54,2,FALSE))))</f>
        <v/>
      </c>
      <c r="O371" s="102" t="str">
        <f>IF('1. Prosjekteringsverktøy'!$F373="","",'1. Prosjekteringsverktøy'!$F373)</f>
        <v/>
      </c>
      <c r="P371" s="78" t="str">
        <f>IFERROR(IF($Q371&lt;&gt;0,$Q371,IF(OR($J371="",$O371=""),"",IF($J371=Motortype!$A$2,VLOOKUP($O371,Artikler!$B$1:$C$10,2,FALSE),IF($J371=Motortype!$A$3,VLOOKUP($O371,Artikler!$B$11:$C$19,2,FALSE),IF($J371=Motortype!$A$5,VLOOKUP($O371,Artikler!$B$20:$C$28,2,FALSE),IF($J371=Motortype!$A$4,VLOOKUP($O371,Artikler!$B$29:$C$37,2,FALSE),IF($J371=Motortype!$A$9,VLOOKUP($O371,Artikler!$B$38:$C$46,2,FALSE),IF($J371=Motortype!$A$8,VLOOKUP($O371,Artikler!$B$47:$C$55,2,FALSE),IF($J371=Motortype!$A$7,VLOOKUP($O371,Artikler!$B$56:$C$64,2,FALSE),IF($J371=Motortype!$A$6,VLOOKUP($O371,Artikler!$B$65:$C$73,2,FALSE),IF($J371=Motortype!$A$10,VLOOKUP($O371,Artikler!$B$74:$C$82,2,FALSE),IF($J371=Motortype!$A$11,VLOOKUP($O371,Artikler!$B$83:$C$91,2,FALSE),IF($J371=Motortype!$A$14,VLOOKUP($O371,Artikler!$B$92:$C$100,2,FALSE),IF($J371=Motortype!$A$13,VLOOKUP($O371,Artikler!$B$101:$C$109,2,FALSE),IF($J371=Motortype!$A$15,VLOOKUP($O371,Artikler!$B$110:$C$117,2,FALSE),IF($J371=Motortype!$A$12,VLOOKUP($O371,Artikler!$B$118:$C$126,2,FALSE),IF($J371=Motortype!$A$16,VLOOKUP('3. Bestillingsskjema'!$O371,Artikler!$B$127:$D$134,2,FALSE),"Feil motortype"))))))))))))))))),"Overstyr art.nr")</f>
        <v/>
      </c>
      <c r="Q371" s="100"/>
      <c r="R371" s="78" t="str">
        <f>IF('1. Prosjekteringsverktøy'!B374=Utelukk!$A$3,"",IF(AND(K371="",L371=""),"",IF($K371="","Vmin "&amp;ROUND($L371,0)&amp;" m³/h","Vmaks "&amp;ROUND($K371,0)&amp;IF($L371=""," m³/h",", Vmin "&amp;ROUND($L371,0)&amp;" m³/h"))))</f>
        <v/>
      </c>
      <c r="S371" s="78" t="str">
        <f>IF('1. Prosjekteringsverktøy'!B374=Utelukk!$A$3,"",IF(Q371&lt;&gt;"",IF($P371="","","Artikkelnr: "&amp;$P371&amp;"     Spjeld dim "&amp;$O371),IF($P371="","","Artikkelnr: "&amp;$P371&amp;"     Spjeld dim Ø"&amp;$O371)))</f>
        <v/>
      </c>
    </row>
    <row r="372" spans="1:19" ht="15.6" hidden="1" x14ac:dyDescent="0.3">
      <c r="A372" s="87"/>
      <c r="B372" s="93"/>
      <c r="C372" s="156" t="str">
        <f>IF('1. Prosjekteringsverktøy'!B375=Utelukk!$A$3,"",IF('1. Prosjekteringsverktøy'!$C375="","",'1. Prosjekteringsverktøy'!$C375))</f>
        <v/>
      </c>
      <c r="D372" s="78" t="str">
        <f>IF('1. Prosjekteringsverktøy'!B375=Utelukk!$A$3,"",IF('1. Prosjekteringsverktøy'!$D375="","",'1. Prosjekteringsverktøy'!$D375))</f>
        <v/>
      </c>
      <c r="E372" s="78" t="str">
        <f>IF('1. Prosjekteringsverktøy'!B375=Utelukk!$A$3,"",IF(F372&lt;&gt;"",F372,IF(J372&lt;&gt;0,J372&amp;IF(I372&lt;&gt;0,", ","")&amp;I372&amp;IF(H372&lt;&gt;0,", adr. ","")&amp;H372,I372&amp;IF(H372&lt;&gt;0,", adr. ","")&amp;H372)))</f>
        <v/>
      </c>
      <c r="F372" s="83"/>
      <c r="G372" s="83"/>
      <c r="H372" s="99"/>
      <c r="I372" s="100"/>
      <c r="J372" s="100"/>
      <c r="K372" s="98" t="str">
        <f>IF('1. Prosjekteringsverktøy'!$E374="","",'1. Prosjekteringsverktøy'!$E374)</f>
        <v/>
      </c>
      <c r="L372" s="79" t="str">
        <f>IFERROR(IF('1. Prosjekteringsverktøy'!$K375&lt;&gt;"",'1. Prosjekteringsverktøy'!$K375,'1. Prosjekteringsverktøy'!$J375),"Feil med Vmin")</f>
        <v/>
      </c>
      <c r="M372" s="101" t="str">
        <f>IF(OR($K372="",$O372="",O372="Bruk rektangulært"),"",($K372/(VLOOKUP($O372,'Dim, min og maks'!$A$2:$E$54,2,FALSE))))</f>
        <v/>
      </c>
      <c r="N372" s="101" t="str">
        <f>IF(OR($L372="",$O372=""),"",($L372/(VLOOKUP($O372,'Dim, min og maks'!$A$2:$E$54,2,FALSE))))</f>
        <v/>
      </c>
      <c r="O372" s="102" t="str">
        <f>IF('1. Prosjekteringsverktøy'!$F374="","",'1. Prosjekteringsverktøy'!$F374)</f>
        <v/>
      </c>
      <c r="P372" s="78" t="str">
        <f>IFERROR(IF($Q372&lt;&gt;0,$Q372,IF(OR($J372="",$O372=""),"",IF($J372=Motortype!$A$2,VLOOKUP($O372,Artikler!$B$1:$C$10,2,FALSE),IF($J372=Motortype!$A$3,VLOOKUP($O372,Artikler!$B$11:$C$19,2,FALSE),IF($J372=Motortype!$A$5,VLOOKUP($O372,Artikler!$B$20:$C$28,2,FALSE),IF($J372=Motortype!$A$4,VLOOKUP($O372,Artikler!$B$29:$C$37,2,FALSE),IF($J372=Motortype!$A$9,VLOOKUP($O372,Artikler!$B$38:$C$46,2,FALSE),IF($J372=Motortype!$A$8,VLOOKUP($O372,Artikler!$B$47:$C$55,2,FALSE),IF($J372=Motortype!$A$7,VLOOKUP($O372,Artikler!$B$56:$C$64,2,FALSE),IF($J372=Motortype!$A$6,VLOOKUP($O372,Artikler!$B$65:$C$73,2,FALSE),IF($J372=Motortype!$A$10,VLOOKUP($O372,Artikler!$B$74:$C$82,2,FALSE),IF($J372=Motortype!$A$11,VLOOKUP($O372,Artikler!$B$83:$C$91,2,FALSE),IF($J372=Motortype!$A$14,VLOOKUP($O372,Artikler!$B$92:$C$100,2,FALSE),IF($J372=Motortype!$A$13,VLOOKUP($O372,Artikler!$B$101:$C$109,2,FALSE),IF($J372=Motortype!$A$15,VLOOKUP($O372,Artikler!$B$110:$C$117,2,FALSE),IF($J372=Motortype!$A$12,VLOOKUP($O372,Artikler!$B$118:$C$126,2,FALSE),IF($J372=Motortype!$A$16,VLOOKUP('3. Bestillingsskjema'!$O372,Artikler!$B$127:$D$134,2,FALSE),"Feil motortype"))))))))))))))))),"Overstyr art.nr")</f>
        <v/>
      </c>
      <c r="Q372" s="100"/>
      <c r="R372" s="78" t="str">
        <f>IF('1. Prosjekteringsverktøy'!B375=Utelukk!$A$3,"",IF(AND(K372="",L372=""),"",IF($K372="","Vmin "&amp;ROUND($L372,0)&amp;" m³/h","Vmaks "&amp;ROUND($K372,0)&amp;IF($L372=""," m³/h",", Vmin "&amp;ROUND($L372,0)&amp;" m³/h"))))</f>
        <v/>
      </c>
      <c r="S372" s="78" t="str">
        <f>IF('1. Prosjekteringsverktøy'!B375=Utelukk!$A$3,"",IF(Q372&lt;&gt;"",IF($P372="","","Artikkelnr: "&amp;$P372&amp;"     Spjeld dim "&amp;$O372),IF($P372="","","Artikkelnr: "&amp;$P372&amp;"     Spjeld dim Ø"&amp;$O372)))</f>
        <v/>
      </c>
    </row>
    <row r="373" spans="1:19" ht="15.6" hidden="1" x14ac:dyDescent="0.3">
      <c r="A373" s="87"/>
      <c r="B373" s="93"/>
      <c r="C373" s="156" t="str">
        <f>IF('1. Prosjekteringsverktøy'!B376=Utelukk!$A$3,"",IF('1. Prosjekteringsverktøy'!$C376="","",'1. Prosjekteringsverktøy'!$C376))</f>
        <v/>
      </c>
      <c r="D373" s="78" t="str">
        <f>IF('1. Prosjekteringsverktøy'!B376=Utelukk!$A$3,"",IF('1. Prosjekteringsverktøy'!$D376="","",'1. Prosjekteringsverktøy'!$D376))</f>
        <v/>
      </c>
      <c r="E373" s="78" t="str">
        <f>IF('1. Prosjekteringsverktøy'!B376=Utelukk!$A$3,"",IF(F373&lt;&gt;"",F373,IF(J373&lt;&gt;0,J373&amp;IF(I373&lt;&gt;0,", ","")&amp;I373&amp;IF(H373&lt;&gt;0,", adr. ","")&amp;H373,I373&amp;IF(H373&lt;&gt;0,", adr. ","")&amp;H373)))</f>
        <v/>
      </c>
      <c r="F373" s="83"/>
      <c r="G373" s="83"/>
      <c r="H373" s="99"/>
      <c r="I373" s="100"/>
      <c r="J373" s="100"/>
      <c r="K373" s="98" t="str">
        <f>IF('1. Prosjekteringsverktøy'!$E375="","",'1. Prosjekteringsverktøy'!$E375)</f>
        <v/>
      </c>
      <c r="L373" s="79" t="str">
        <f>IFERROR(IF('1. Prosjekteringsverktøy'!$K376&lt;&gt;"",'1. Prosjekteringsverktøy'!$K376,'1. Prosjekteringsverktøy'!$J376),"Feil med Vmin")</f>
        <v/>
      </c>
      <c r="M373" s="101" t="str">
        <f>IF(OR($K373="",$O373="",O373="Bruk rektangulært"),"",($K373/(VLOOKUP($O373,'Dim, min og maks'!$A$2:$E$54,2,FALSE))))</f>
        <v/>
      </c>
      <c r="N373" s="101" t="str">
        <f>IF(OR($L373="",$O373=""),"",($L373/(VLOOKUP($O373,'Dim, min og maks'!$A$2:$E$54,2,FALSE))))</f>
        <v/>
      </c>
      <c r="O373" s="102" t="str">
        <f>IF('1. Prosjekteringsverktøy'!$F375="","",'1. Prosjekteringsverktøy'!$F375)</f>
        <v/>
      </c>
      <c r="P373" s="78" t="str">
        <f>IFERROR(IF($Q373&lt;&gt;0,$Q373,IF(OR($J373="",$O373=""),"",IF($J373=Motortype!$A$2,VLOOKUP($O373,Artikler!$B$1:$C$10,2,FALSE),IF($J373=Motortype!$A$3,VLOOKUP($O373,Artikler!$B$11:$C$19,2,FALSE),IF($J373=Motortype!$A$5,VLOOKUP($O373,Artikler!$B$20:$C$28,2,FALSE),IF($J373=Motortype!$A$4,VLOOKUP($O373,Artikler!$B$29:$C$37,2,FALSE),IF($J373=Motortype!$A$9,VLOOKUP($O373,Artikler!$B$38:$C$46,2,FALSE),IF($J373=Motortype!$A$8,VLOOKUP($O373,Artikler!$B$47:$C$55,2,FALSE),IF($J373=Motortype!$A$7,VLOOKUP($O373,Artikler!$B$56:$C$64,2,FALSE),IF($J373=Motortype!$A$6,VLOOKUP($O373,Artikler!$B$65:$C$73,2,FALSE),IF($J373=Motortype!$A$10,VLOOKUP($O373,Artikler!$B$74:$C$82,2,FALSE),IF($J373=Motortype!$A$11,VLOOKUP($O373,Artikler!$B$83:$C$91,2,FALSE),IF($J373=Motortype!$A$14,VLOOKUP($O373,Artikler!$B$92:$C$100,2,FALSE),IF($J373=Motortype!$A$13,VLOOKUP($O373,Artikler!$B$101:$C$109,2,FALSE),IF($J373=Motortype!$A$15,VLOOKUP($O373,Artikler!$B$110:$C$117,2,FALSE),IF($J373=Motortype!$A$12,VLOOKUP($O373,Artikler!$B$118:$C$126,2,FALSE),IF($J373=Motortype!$A$16,VLOOKUP('3. Bestillingsskjema'!$O373,Artikler!$B$127:$D$134,2,FALSE),"Feil motortype"))))))))))))))))),"Overstyr art.nr")</f>
        <v/>
      </c>
      <c r="Q373" s="100"/>
      <c r="R373" s="78" t="str">
        <f>IF('1. Prosjekteringsverktøy'!B376=Utelukk!$A$3,"",IF(AND(K373="",L373=""),"",IF($K373="","Vmin "&amp;ROUND($L373,0)&amp;" m³/h","Vmaks "&amp;ROUND($K373,0)&amp;IF($L373=""," m³/h",", Vmin "&amp;ROUND($L373,0)&amp;" m³/h"))))</f>
        <v/>
      </c>
      <c r="S373" s="78" t="str">
        <f>IF('1. Prosjekteringsverktøy'!B376=Utelukk!$A$3,"",IF(Q373&lt;&gt;"",IF($P373="","","Artikkelnr: "&amp;$P373&amp;"     Spjeld dim "&amp;$O373),IF($P373="","","Artikkelnr: "&amp;$P373&amp;"     Spjeld dim Ø"&amp;$O373)))</f>
        <v/>
      </c>
    </row>
    <row r="374" spans="1:19" ht="15.6" hidden="1" x14ac:dyDescent="0.3">
      <c r="A374" s="87"/>
      <c r="B374" s="93"/>
      <c r="C374" s="156" t="str">
        <f>IF('1. Prosjekteringsverktøy'!B377=Utelukk!$A$3,"",IF('1. Prosjekteringsverktøy'!$C377="","",'1. Prosjekteringsverktøy'!$C377))</f>
        <v/>
      </c>
      <c r="D374" s="78" t="str">
        <f>IF('1. Prosjekteringsverktøy'!B377=Utelukk!$A$3,"",IF('1. Prosjekteringsverktøy'!$D377="","",'1. Prosjekteringsverktøy'!$D377))</f>
        <v/>
      </c>
      <c r="E374" s="78" t="str">
        <f>IF('1. Prosjekteringsverktøy'!B377=Utelukk!$A$3,"",IF(F374&lt;&gt;"",F374,IF(J374&lt;&gt;0,J374&amp;IF(I374&lt;&gt;0,", ","")&amp;I374&amp;IF(H374&lt;&gt;0,", adr. ","")&amp;H374,I374&amp;IF(H374&lt;&gt;0,", adr. ","")&amp;H374)))</f>
        <v/>
      </c>
      <c r="F374" s="83"/>
      <c r="G374" s="83"/>
      <c r="H374" s="99"/>
      <c r="I374" s="100"/>
      <c r="J374" s="100"/>
      <c r="K374" s="98" t="str">
        <f>IF('1. Prosjekteringsverktøy'!$E376="","",'1. Prosjekteringsverktøy'!$E376)</f>
        <v/>
      </c>
      <c r="L374" s="79" t="str">
        <f>IFERROR(IF('1. Prosjekteringsverktøy'!$K377&lt;&gt;"",'1. Prosjekteringsverktøy'!$K377,'1. Prosjekteringsverktøy'!$J377),"Feil med Vmin")</f>
        <v/>
      </c>
      <c r="M374" s="101" t="str">
        <f>IF(OR($K374="",$O374="",O374="Bruk rektangulært"),"",($K374/(VLOOKUP($O374,'Dim, min og maks'!$A$2:$E$54,2,FALSE))))</f>
        <v/>
      </c>
      <c r="N374" s="101" t="str">
        <f>IF(OR($L374="",$O374=""),"",($L374/(VLOOKUP($O374,'Dim, min og maks'!$A$2:$E$54,2,FALSE))))</f>
        <v/>
      </c>
      <c r="O374" s="102" t="str">
        <f>IF('1. Prosjekteringsverktøy'!$F376="","",'1. Prosjekteringsverktøy'!$F376)</f>
        <v/>
      </c>
      <c r="P374" s="78" t="str">
        <f>IFERROR(IF($Q374&lt;&gt;0,$Q374,IF(OR($J374="",$O374=""),"",IF($J374=Motortype!$A$2,VLOOKUP($O374,Artikler!$B$1:$C$10,2,FALSE),IF($J374=Motortype!$A$3,VLOOKUP($O374,Artikler!$B$11:$C$19,2,FALSE),IF($J374=Motortype!$A$5,VLOOKUP($O374,Artikler!$B$20:$C$28,2,FALSE),IF($J374=Motortype!$A$4,VLOOKUP($O374,Artikler!$B$29:$C$37,2,FALSE),IF($J374=Motortype!$A$9,VLOOKUP($O374,Artikler!$B$38:$C$46,2,FALSE),IF($J374=Motortype!$A$8,VLOOKUP($O374,Artikler!$B$47:$C$55,2,FALSE),IF($J374=Motortype!$A$7,VLOOKUP($O374,Artikler!$B$56:$C$64,2,FALSE),IF($J374=Motortype!$A$6,VLOOKUP($O374,Artikler!$B$65:$C$73,2,FALSE),IF($J374=Motortype!$A$10,VLOOKUP($O374,Artikler!$B$74:$C$82,2,FALSE),IF($J374=Motortype!$A$11,VLOOKUP($O374,Artikler!$B$83:$C$91,2,FALSE),IF($J374=Motortype!$A$14,VLOOKUP($O374,Artikler!$B$92:$C$100,2,FALSE),IF($J374=Motortype!$A$13,VLOOKUP($O374,Artikler!$B$101:$C$109,2,FALSE),IF($J374=Motortype!$A$15,VLOOKUP($O374,Artikler!$B$110:$C$117,2,FALSE),IF($J374=Motortype!$A$12,VLOOKUP($O374,Artikler!$B$118:$C$126,2,FALSE),IF($J374=Motortype!$A$16,VLOOKUP('3. Bestillingsskjema'!$O374,Artikler!$B$127:$D$134,2,FALSE),"Feil motortype"))))))))))))))))),"Overstyr art.nr")</f>
        <v/>
      </c>
      <c r="Q374" s="100"/>
      <c r="R374" s="78" t="str">
        <f>IF('1. Prosjekteringsverktøy'!B377=Utelukk!$A$3,"",IF(AND(K374="",L374=""),"",IF($K374="","Vmin "&amp;ROUND($L374,0)&amp;" m³/h","Vmaks "&amp;ROUND($K374,0)&amp;IF($L374=""," m³/h",", Vmin "&amp;ROUND($L374,0)&amp;" m³/h"))))</f>
        <v/>
      </c>
      <c r="S374" s="78" t="str">
        <f>IF('1. Prosjekteringsverktøy'!B377=Utelukk!$A$3,"",IF(Q374&lt;&gt;"",IF($P374="","","Artikkelnr: "&amp;$P374&amp;"     Spjeld dim "&amp;$O374),IF($P374="","","Artikkelnr: "&amp;$P374&amp;"     Spjeld dim Ø"&amp;$O374)))</f>
        <v/>
      </c>
    </row>
    <row r="375" spans="1:19" ht="15.6" hidden="1" x14ac:dyDescent="0.3">
      <c r="A375" s="87"/>
      <c r="B375" s="93"/>
      <c r="C375" s="156" t="str">
        <f>IF('1. Prosjekteringsverktøy'!B378=Utelukk!$A$3,"",IF('1. Prosjekteringsverktøy'!$C378="","",'1. Prosjekteringsverktøy'!$C378))</f>
        <v/>
      </c>
      <c r="D375" s="78" t="str">
        <f>IF('1. Prosjekteringsverktøy'!B378=Utelukk!$A$3,"",IF('1. Prosjekteringsverktøy'!$D378="","",'1. Prosjekteringsverktøy'!$D378))</f>
        <v/>
      </c>
      <c r="E375" s="78" t="str">
        <f>IF('1. Prosjekteringsverktøy'!B378=Utelukk!$A$3,"",IF(F375&lt;&gt;"",F375,IF(J375&lt;&gt;0,J375&amp;IF(I375&lt;&gt;0,", ","")&amp;I375&amp;IF(H375&lt;&gt;0,", adr. ","")&amp;H375,I375&amp;IF(H375&lt;&gt;0,", adr. ","")&amp;H375)))</f>
        <v/>
      </c>
      <c r="F375" s="83"/>
      <c r="G375" s="83"/>
      <c r="H375" s="99"/>
      <c r="I375" s="100"/>
      <c r="J375" s="100"/>
      <c r="K375" s="98" t="str">
        <f>IF('1. Prosjekteringsverktøy'!$E377="","",'1. Prosjekteringsverktøy'!$E377)</f>
        <v/>
      </c>
      <c r="L375" s="79" t="str">
        <f>IFERROR(IF('1. Prosjekteringsverktøy'!$K378&lt;&gt;"",'1. Prosjekteringsverktøy'!$K378,'1. Prosjekteringsverktøy'!$J378),"Feil med Vmin")</f>
        <v/>
      </c>
      <c r="M375" s="101" t="str">
        <f>IF(OR($K375="",$O375="",O375="Bruk rektangulært"),"",($K375/(VLOOKUP($O375,'Dim, min og maks'!$A$2:$E$54,2,FALSE))))</f>
        <v/>
      </c>
      <c r="N375" s="101" t="str">
        <f>IF(OR($L375="",$O375=""),"",($L375/(VLOOKUP($O375,'Dim, min og maks'!$A$2:$E$54,2,FALSE))))</f>
        <v/>
      </c>
      <c r="O375" s="102" t="str">
        <f>IF('1. Prosjekteringsverktøy'!$F377="","",'1. Prosjekteringsverktøy'!$F377)</f>
        <v/>
      </c>
      <c r="P375" s="78" t="str">
        <f>IFERROR(IF($Q375&lt;&gt;0,$Q375,IF(OR($J375="",$O375=""),"",IF($J375=Motortype!$A$2,VLOOKUP($O375,Artikler!$B$1:$C$10,2,FALSE),IF($J375=Motortype!$A$3,VLOOKUP($O375,Artikler!$B$11:$C$19,2,FALSE),IF($J375=Motortype!$A$5,VLOOKUP($O375,Artikler!$B$20:$C$28,2,FALSE),IF($J375=Motortype!$A$4,VLOOKUP($O375,Artikler!$B$29:$C$37,2,FALSE),IF($J375=Motortype!$A$9,VLOOKUP($O375,Artikler!$B$38:$C$46,2,FALSE),IF($J375=Motortype!$A$8,VLOOKUP($O375,Artikler!$B$47:$C$55,2,FALSE),IF($J375=Motortype!$A$7,VLOOKUP($O375,Artikler!$B$56:$C$64,2,FALSE),IF($J375=Motortype!$A$6,VLOOKUP($O375,Artikler!$B$65:$C$73,2,FALSE),IF($J375=Motortype!$A$10,VLOOKUP($O375,Artikler!$B$74:$C$82,2,FALSE),IF($J375=Motortype!$A$11,VLOOKUP($O375,Artikler!$B$83:$C$91,2,FALSE),IF($J375=Motortype!$A$14,VLOOKUP($O375,Artikler!$B$92:$C$100,2,FALSE),IF($J375=Motortype!$A$13,VLOOKUP($O375,Artikler!$B$101:$C$109,2,FALSE),IF($J375=Motortype!$A$15,VLOOKUP($O375,Artikler!$B$110:$C$117,2,FALSE),IF($J375=Motortype!$A$12,VLOOKUP($O375,Artikler!$B$118:$C$126,2,FALSE),IF($J375=Motortype!$A$16,VLOOKUP('3. Bestillingsskjema'!$O375,Artikler!$B$127:$D$134,2,FALSE),"Feil motortype"))))))))))))))))),"Overstyr art.nr")</f>
        <v/>
      </c>
      <c r="Q375" s="100"/>
      <c r="R375" s="78" t="str">
        <f>IF('1. Prosjekteringsverktøy'!B378=Utelukk!$A$3,"",IF(AND(K375="",L375=""),"",IF($K375="","Vmin "&amp;ROUND($L375,0)&amp;" m³/h","Vmaks "&amp;ROUND($K375,0)&amp;IF($L375=""," m³/h",", Vmin "&amp;ROUND($L375,0)&amp;" m³/h"))))</f>
        <v/>
      </c>
      <c r="S375" s="78" t="str">
        <f>IF('1. Prosjekteringsverktøy'!B378=Utelukk!$A$3,"",IF(Q375&lt;&gt;"",IF($P375="","","Artikkelnr: "&amp;$P375&amp;"     Spjeld dim "&amp;$O375),IF($P375="","","Artikkelnr: "&amp;$P375&amp;"     Spjeld dim Ø"&amp;$O375)))</f>
        <v/>
      </c>
    </row>
    <row r="376" spans="1:19" ht="15.6" hidden="1" x14ac:dyDescent="0.3">
      <c r="A376" s="87"/>
      <c r="B376" s="93"/>
      <c r="C376" s="156" t="str">
        <f>IF('1. Prosjekteringsverktøy'!B379=Utelukk!$A$3,"",IF('1. Prosjekteringsverktøy'!$C379="","",'1. Prosjekteringsverktøy'!$C379))</f>
        <v/>
      </c>
      <c r="D376" s="78" t="str">
        <f>IF('1. Prosjekteringsverktøy'!B379=Utelukk!$A$3,"",IF('1. Prosjekteringsverktøy'!$D379="","",'1. Prosjekteringsverktøy'!$D379))</f>
        <v/>
      </c>
      <c r="E376" s="78" t="str">
        <f>IF('1. Prosjekteringsverktøy'!B379=Utelukk!$A$3,"",IF(F376&lt;&gt;"",F376,IF(J376&lt;&gt;0,J376&amp;IF(I376&lt;&gt;0,", ","")&amp;I376&amp;IF(H376&lt;&gt;0,", adr. ","")&amp;H376,I376&amp;IF(H376&lt;&gt;0,", adr. ","")&amp;H376)))</f>
        <v/>
      </c>
      <c r="F376" s="83"/>
      <c r="G376" s="83"/>
      <c r="H376" s="99"/>
      <c r="I376" s="100"/>
      <c r="J376" s="100"/>
      <c r="K376" s="98" t="str">
        <f>IF('1. Prosjekteringsverktøy'!$E378="","",'1. Prosjekteringsverktøy'!$E378)</f>
        <v/>
      </c>
      <c r="L376" s="79" t="str">
        <f>IFERROR(IF('1. Prosjekteringsverktøy'!$K379&lt;&gt;"",'1. Prosjekteringsverktøy'!$K379,'1. Prosjekteringsverktøy'!$J379),"Feil med Vmin")</f>
        <v/>
      </c>
      <c r="M376" s="101" t="str">
        <f>IF(OR($K376="",$O376="",O376="Bruk rektangulært"),"",($K376/(VLOOKUP($O376,'Dim, min og maks'!$A$2:$E$54,2,FALSE))))</f>
        <v/>
      </c>
      <c r="N376" s="101" t="str">
        <f>IF(OR($L376="",$O376=""),"",($L376/(VLOOKUP($O376,'Dim, min og maks'!$A$2:$E$54,2,FALSE))))</f>
        <v/>
      </c>
      <c r="O376" s="102" t="str">
        <f>IF('1. Prosjekteringsverktøy'!$F378="","",'1. Prosjekteringsverktøy'!$F378)</f>
        <v/>
      </c>
      <c r="P376" s="78" t="str">
        <f>IFERROR(IF($Q376&lt;&gt;0,$Q376,IF(OR($J376="",$O376=""),"",IF($J376=Motortype!$A$2,VLOOKUP($O376,Artikler!$B$1:$C$10,2,FALSE),IF($J376=Motortype!$A$3,VLOOKUP($O376,Artikler!$B$11:$C$19,2,FALSE),IF($J376=Motortype!$A$5,VLOOKUP($O376,Artikler!$B$20:$C$28,2,FALSE),IF($J376=Motortype!$A$4,VLOOKUP($O376,Artikler!$B$29:$C$37,2,FALSE),IF($J376=Motortype!$A$9,VLOOKUP($O376,Artikler!$B$38:$C$46,2,FALSE),IF($J376=Motortype!$A$8,VLOOKUP($O376,Artikler!$B$47:$C$55,2,FALSE),IF($J376=Motortype!$A$7,VLOOKUP($O376,Artikler!$B$56:$C$64,2,FALSE),IF($J376=Motortype!$A$6,VLOOKUP($O376,Artikler!$B$65:$C$73,2,FALSE),IF($J376=Motortype!$A$10,VLOOKUP($O376,Artikler!$B$74:$C$82,2,FALSE),IF($J376=Motortype!$A$11,VLOOKUP($O376,Artikler!$B$83:$C$91,2,FALSE),IF($J376=Motortype!$A$14,VLOOKUP($O376,Artikler!$B$92:$C$100,2,FALSE),IF($J376=Motortype!$A$13,VLOOKUP($O376,Artikler!$B$101:$C$109,2,FALSE),IF($J376=Motortype!$A$15,VLOOKUP($O376,Artikler!$B$110:$C$117,2,FALSE),IF($J376=Motortype!$A$12,VLOOKUP($O376,Artikler!$B$118:$C$126,2,FALSE),IF($J376=Motortype!$A$16,VLOOKUP('3. Bestillingsskjema'!$O376,Artikler!$B$127:$D$134,2,FALSE),"Feil motortype"))))))))))))))))),"Overstyr art.nr")</f>
        <v/>
      </c>
      <c r="Q376" s="100"/>
      <c r="R376" s="78" t="str">
        <f>IF('1. Prosjekteringsverktøy'!B379=Utelukk!$A$3,"",IF(AND(K376="",L376=""),"",IF($K376="","Vmin "&amp;ROUND($L376,0)&amp;" m³/h","Vmaks "&amp;ROUND($K376,0)&amp;IF($L376=""," m³/h",", Vmin "&amp;ROUND($L376,0)&amp;" m³/h"))))</f>
        <v/>
      </c>
      <c r="S376" s="78" t="str">
        <f>IF('1. Prosjekteringsverktøy'!B379=Utelukk!$A$3,"",IF(Q376&lt;&gt;"",IF($P376="","","Artikkelnr: "&amp;$P376&amp;"     Spjeld dim "&amp;$O376),IF($P376="","","Artikkelnr: "&amp;$P376&amp;"     Spjeld dim Ø"&amp;$O376)))</f>
        <v/>
      </c>
    </row>
    <row r="377" spans="1:19" ht="15.6" hidden="1" x14ac:dyDescent="0.3">
      <c r="A377" s="87"/>
      <c r="B377" s="93"/>
      <c r="C377" s="156" t="str">
        <f>IF('1. Prosjekteringsverktøy'!B380=Utelukk!$A$3,"",IF('1. Prosjekteringsverktøy'!$C380="","",'1. Prosjekteringsverktøy'!$C380))</f>
        <v/>
      </c>
      <c r="D377" s="78" t="str">
        <f>IF('1. Prosjekteringsverktøy'!B380=Utelukk!$A$3,"",IF('1. Prosjekteringsverktøy'!$D380="","",'1. Prosjekteringsverktøy'!$D380))</f>
        <v/>
      </c>
      <c r="E377" s="78" t="str">
        <f>IF('1. Prosjekteringsverktøy'!B380=Utelukk!$A$3,"",IF(F377&lt;&gt;"",F377,IF(J377&lt;&gt;0,J377&amp;IF(I377&lt;&gt;0,", ","")&amp;I377&amp;IF(H377&lt;&gt;0,", adr. ","")&amp;H377,I377&amp;IF(H377&lt;&gt;0,", adr. ","")&amp;H377)))</f>
        <v/>
      </c>
      <c r="F377" s="83"/>
      <c r="G377" s="83"/>
      <c r="H377" s="99"/>
      <c r="I377" s="100"/>
      <c r="J377" s="100"/>
      <c r="K377" s="98" t="str">
        <f>IF('1. Prosjekteringsverktøy'!$E379="","",'1. Prosjekteringsverktøy'!$E379)</f>
        <v/>
      </c>
      <c r="L377" s="79" t="str">
        <f>IFERROR(IF('1. Prosjekteringsverktøy'!$K380&lt;&gt;"",'1. Prosjekteringsverktøy'!$K380,'1. Prosjekteringsverktøy'!$J380),"Feil med Vmin")</f>
        <v/>
      </c>
      <c r="M377" s="101" t="str">
        <f>IF(OR($K377="",$O377="",O377="Bruk rektangulært"),"",($K377/(VLOOKUP($O377,'Dim, min og maks'!$A$2:$E$54,2,FALSE))))</f>
        <v/>
      </c>
      <c r="N377" s="101" t="str">
        <f>IF(OR($L377="",$O377=""),"",($L377/(VLOOKUP($O377,'Dim, min og maks'!$A$2:$E$54,2,FALSE))))</f>
        <v/>
      </c>
      <c r="O377" s="102" t="str">
        <f>IF('1. Prosjekteringsverktøy'!$F379="","",'1. Prosjekteringsverktøy'!$F379)</f>
        <v/>
      </c>
      <c r="P377" s="78" t="str">
        <f>IFERROR(IF($Q377&lt;&gt;0,$Q377,IF(OR($J377="",$O377=""),"",IF($J377=Motortype!$A$2,VLOOKUP($O377,Artikler!$B$1:$C$10,2,FALSE),IF($J377=Motortype!$A$3,VLOOKUP($O377,Artikler!$B$11:$C$19,2,FALSE),IF($J377=Motortype!$A$5,VLOOKUP($O377,Artikler!$B$20:$C$28,2,FALSE),IF($J377=Motortype!$A$4,VLOOKUP($O377,Artikler!$B$29:$C$37,2,FALSE),IF($J377=Motortype!$A$9,VLOOKUP($O377,Artikler!$B$38:$C$46,2,FALSE),IF($J377=Motortype!$A$8,VLOOKUP($O377,Artikler!$B$47:$C$55,2,FALSE),IF($J377=Motortype!$A$7,VLOOKUP($O377,Artikler!$B$56:$C$64,2,FALSE),IF($J377=Motortype!$A$6,VLOOKUP($O377,Artikler!$B$65:$C$73,2,FALSE),IF($J377=Motortype!$A$10,VLOOKUP($O377,Artikler!$B$74:$C$82,2,FALSE),IF($J377=Motortype!$A$11,VLOOKUP($O377,Artikler!$B$83:$C$91,2,FALSE),IF($J377=Motortype!$A$14,VLOOKUP($O377,Artikler!$B$92:$C$100,2,FALSE),IF($J377=Motortype!$A$13,VLOOKUP($O377,Artikler!$B$101:$C$109,2,FALSE),IF($J377=Motortype!$A$15,VLOOKUP($O377,Artikler!$B$110:$C$117,2,FALSE),IF($J377=Motortype!$A$12,VLOOKUP($O377,Artikler!$B$118:$C$126,2,FALSE),IF($J377=Motortype!$A$16,VLOOKUP('3. Bestillingsskjema'!$O377,Artikler!$B$127:$D$134,2,FALSE),"Feil motortype"))))))))))))))))),"Overstyr art.nr")</f>
        <v/>
      </c>
      <c r="Q377" s="100"/>
      <c r="R377" s="78" t="str">
        <f>IF('1. Prosjekteringsverktøy'!B380=Utelukk!$A$3,"",IF(AND(K377="",L377=""),"",IF($K377="","Vmin "&amp;ROUND($L377,0)&amp;" m³/h","Vmaks "&amp;ROUND($K377,0)&amp;IF($L377=""," m³/h",", Vmin "&amp;ROUND($L377,0)&amp;" m³/h"))))</f>
        <v/>
      </c>
      <c r="S377" s="78" t="str">
        <f>IF('1. Prosjekteringsverktøy'!B380=Utelukk!$A$3,"",IF(Q377&lt;&gt;"",IF($P377="","","Artikkelnr: "&amp;$P377&amp;"     Spjeld dim "&amp;$O377),IF($P377="","","Artikkelnr: "&amp;$P377&amp;"     Spjeld dim Ø"&amp;$O377)))</f>
        <v/>
      </c>
    </row>
    <row r="378" spans="1:19" ht="15.6" hidden="1" x14ac:dyDescent="0.3">
      <c r="A378" s="87"/>
      <c r="B378" s="93"/>
      <c r="C378" s="156" t="str">
        <f>IF('1. Prosjekteringsverktøy'!B381=Utelukk!$A$3,"",IF('1. Prosjekteringsverktøy'!$C381="","",'1. Prosjekteringsverktøy'!$C381))</f>
        <v/>
      </c>
      <c r="D378" s="78" t="str">
        <f>IF('1. Prosjekteringsverktøy'!B381=Utelukk!$A$3,"",IF('1. Prosjekteringsverktøy'!$D381="","",'1. Prosjekteringsverktøy'!$D381))</f>
        <v/>
      </c>
      <c r="E378" s="78" t="str">
        <f>IF('1. Prosjekteringsverktøy'!B381=Utelukk!$A$3,"",IF(F378&lt;&gt;"",F378,IF(J378&lt;&gt;0,J378&amp;IF(I378&lt;&gt;0,", ","")&amp;I378&amp;IF(H378&lt;&gt;0,", adr. ","")&amp;H378,I378&amp;IF(H378&lt;&gt;0,", adr. ","")&amp;H378)))</f>
        <v/>
      </c>
      <c r="F378" s="83"/>
      <c r="G378" s="83"/>
      <c r="H378" s="99"/>
      <c r="I378" s="100"/>
      <c r="J378" s="100"/>
      <c r="K378" s="98" t="str">
        <f>IF('1. Prosjekteringsverktøy'!$E380="","",'1. Prosjekteringsverktøy'!$E380)</f>
        <v/>
      </c>
      <c r="L378" s="79" t="str">
        <f>IFERROR(IF('1. Prosjekteringsverktøy'!$K381&lt;&gt;"",'1. Prosjekteringsverktøy'!$K381,'1. Prosjekteringsverktøy'!$J381),"Feil med Vmin")</f>
        <v/>
      </c>
      <c r="M378" s="101" t="str">
        <f>IF(OR($K378="",$O378="",O378="Bruk rektangulært"),"",($K378/(VLOOKUP($O378,'Dim, min og maks'!$A$2:$E$54,2,FALSE))))</f>
        <v/>
      </c>
      <c r="N378" s="101" t="str">
        <f>IF(OR($L378="",$O378=""),"",($L378/(VLOOKUP($O378,'Dim, min og maks'!$A$2:$E$54,2,FALSE))))</f>
        <v/>
      </c>
      <c r="O378" s="102" t="str">
        <f>IF('1. Prosjekteringsverktøy'!$F380="","",'1. Prosjekteringsverktøy'!$F380)</f>
        <v/>
      </c>
      <c r="P378" s="78" t="str">
        <f>IFERROR(IF($Q378&lt;&gt;0,$Q378,IF(OR($J378="",$O378=""),"",IF($J378=Motortype!$A$2,VLOOKUP($O378,Artikler!$B$1:$C$10,2,FALSE),IF($J378=Motortype!$A$3,VLOOKUP($O378,Artikler!$B$11:$C$19,2,FALSE),IF($J378=Motortype!$A$5,VLOOKUP($O378,Artikler!$B$20:$C$28,2,FALSE),IF($J378=Motortype!$A$4,VLOOKUP($O378,Artikler!$B$29:$C$37,2,FALSE),IF($J378=Motortype!$A$9,VLOOKUP($O378,Artikler!$B$38:$C$46,2,FALSE),IF($J378=Motortype!$A$8,VLOOKUP($O378,Artikler!$B$47:$C$55,2,FALSE),IF($J378=Motortype!$A$7,VLOOKUP($O378,Artikler!$B$56:$C$64,2,FALSE),IF($J378=Motortype!$A$6,VLOOKUP($O378,Artikler!$B$65:$C$73,2,FALSE),IF($J378=Motortype!$A$10,VLOOKUP($O378,Artikler!$B$74:$C$82,2,FALSE),IF($J378=Motortype!$A$11,VLOOKUP($O378,Artikler!$B$83:$C$91,2,FALSE),IF($J378=Motortype!$A$14,VLOOKUP($O378,Artikler!$B$92:$C$100,2,FALSE),IF($J378=Motortype!$A$13,VLOOKUP($O378,Artikler!$B$101:$C$109,2,FALSE),IF($J378=Motortype!$A$15,VLOOKUP($O378,Artikler!$B$110:$C$117,2,FALSE),IF($J378=Motortype!$A$12,VLOOKUP($O378,Artikler!$B$118:$C$126,2,FALSE),IF($J378=Motortype!$A$16,VLOOKUP('3. Bestillingsskjema'!$O378,Artikler!$B$127:$D$134,2,FALSE),"Feil motortype"))))))))))))))))),"Overstyr art.nr")</f>
        <v/>
      </c>
      <c r="Q378" s="100"/>
      <c r="R378" s="78" t="str">
        <f>IF('1. Prosjekteringsverktøy'!B381=Utelukk!$A$3,"",IF(AND(K378="",L378=""),"",IF($K378="","Vmin "&amp;ROUND($L378,0)&amp;" m³/h","Vmaks "&amp;ROUND($K378,0)&amp;IF($L378=""," m³/h",", Vmin "&amp;ROUND($L378,0)&amp;" m³/h"))))</f>
        <v/>
      </c>
      <c r="S378" s="78" t="str">
        <f>IF('1. Prosjekteringsverktøy'!B381=Utelukk!$A$3,"",IF(Q378&lt;&gt;"",IF($P378="","","Artikkelnr: "&amp;$P378&amp;"     Spjeld dim "&amp;$O378),IF($P378="","","Artikkelnr: "&amp;$P378&amp;"     Spjeld dim Ø"&amp;$O378)))</f>
        <v/>
      </c>
    </row>
    <row r="379" spans="1:19" ht="15.6" hidden="1" x14ac:dyDescent="0.3">
      <c r="A379" s="87"/>
      <c r="B379" s="93"/>
      <c r="C379" s="156" t="str">
        <f>IF('1. Prosjekteringsverktøy'!B382=Utelukk!$A$3,"",IF('1. Prosjekteringsverktøy'!$C382="","",'1. Prosjekteringsverktøy'!$C382))</f>
        <v/>
      </c>
      <c r="D379" s="78" t="str">
        <f>IF('1. Prosjekteringsverktøy'!B382=Utelukk!$A$3,"",IF('1. Prosjekteringsverktøy'!$D382="","",'1. Prosjekteringsverktøy'!$D382))</f>
        <v/>
      </c>
      <c r="E379" s="78" t="str">
        <f>IF('1. Prosjekteringsverktøy'!B382=Utelukk!$A$3,"",IF(F379&lt;&gt;"",F379,IF(J379&lt;&gt;0,J379&amp;IF(I379&lt;&gt;0,", ","")&amp;I379&amp;IF(H379&lt;&gt;0,", adr. ","")&amp;H379,I379&amp;IF(H379&lt;&gt;0,", adr. ","")&amp;H379)))</f>
        <v/>
      </c>
      <c r="F379" s="83"/>
      <c r="G379" s="83"/>
      <c r="H379" s="99"/>
      <c r="I379" s="100"/>
      <c r="J379" s="100"/>
      <c r="K379" s="98" t="str">
        <f>IF('1. Prosjekteringsverktøy'!$E381="","",'1. Prosjekteringsverktøy'!$E381)</f>
        <v/>
      </c>
      <c r="L379" s="79" t="str">
        <f>IFERROR(IF('1. Prosjekteringsverktøy'!$K382&lt;&gt;"",'1. Prosjekteringsverktøy'!$K382,'1. Prosjekteringsverktøy'!$J382),"Feil med Vmin")</f>
        <v/>
      </c>
      <c r="M379" s="101" t="str">
        <f>IF(OR($K379="",$O379="",O379="Bruk rektangulært"),"",($K379/(VLOOKUP($O379,'Dim, min og maks'!$A$2:$E$54,2,FALSE))))</f>
        <v/>
      </c>
      <c r="N379" s="101" t="str">
        <f>IF(OR($L379="",$O379=""),"",($L379/(VLOOKUP($O379,'Dim, min og maks'!$A$2:$E$54,2,FALSE))))</f>
        <v/>
      </c>
      <c r="O379" s="102" t="str">
        <f>IF('1. Prosjekteringsverktøy'!$F381="","",'1. Prosjekteringsverktøy'!$F381)</f>
        <v/>
      </c>
      <c r="P379" s="78" t="str">
        <f>IFERROR(IF($Q379&lt;&gt;0,$Q379,IF(OR($J379="",$O379=""),"",IF($J379=Motortype!$A$2,VLOOKUP($O379,Artikler!$B$1:$C$10,2,FALSE),IF($J379=Motortype!$A$3,VLOOKUP($O379,Artikler!$B$11:$C$19,2,FALSE),IF($J379=Motortype!$A$5,VLOOKUP($O379,Artikler!$B$20:$C$28,2,FALSE),IF($J379=Motortype!$A$4,VLOOKUP($O379,Artikler!$B$29:$C$37,2,FALSE),IF($J379=Motortype!$A$9,VLOOKUP($O379,Artikler!$B$38:$C$46,2,FALSE),IF($J379=Motortype!$A$8,VLOOKUP($O379,Artikler!$B$47:$C$55,2,FALSE),IF($J379=Motortype!$A$7,VLOOKUP($O379,Artikler!$B$56:$C$64,2,FALSE),IF($J379=Motortype!$A$6,VLOOKUP($O379,Artikler!$B$65:$C$73,2,FALSE),IF($J379=Motortype!$A$10,VLOOKUP($O379,Artikler!$B$74:$C$82,2,FALSE),IF($J379=Motortype!$A$11,VLOOKUP($O379,Artikler!$B$83:$C$91,2,FALSE),IF($J379=Motortype!$A$14,VLOOKUP($O379,Artikler!$B$92:$C$100,2,FALSE),IF($J379=Motortype!$A$13,VLOOKUP($O379,Artikler!$B$101:$C$109,2,FALSE),IF($J379=Motortype!$A$15,VLOOKUP($O379,Artikler!$B$110:$C$117,2,FALSE),IF($J379=Motortype!$A$12,VLOOKUP($O379,Artikler!$B$118:$C$126,2,FALSE),IF($J379=Motortype!$A$16,VLOOKUP('3. Bestillingsskjema'!$O379,Artikler!$B$127:$D$134,2,FALSE),"Feil motortype"))))))))))))))))),"Overstyr art.nr")</f>
        <v/>
      </c>
      <c r="Q379" s="100"/>
      <c r="R379" s="78" t="str">
        <f>IF('1. Prosjekteringsverktøy'!B382=Utelukk!$A$3,"",IF(AND(K379="",L379=""),"",IF($K379="","Vmin "&amp;ROUND($L379,0)&amp;" m³/h","Vmaks "&amp;ROUND($K379,0)&amp;IF($L379=""," m³/h",", Vmin "&amp;ROUND($L379,0)&amp;" m³/h"))))</f>
        <v/>
      </c>
      <c r="S379" s="78" t="str">
        <f>IF('1. Prosjekteringsverktøy'!B382=Utelukk!$A$3,"",IF(Q379&lt;&gt;"",IF($P379="","","Artikkelnr: "&amp;$P379&amp;"     Spjeld dim "&amp;$O379),IF($P379="","","Artikkelnr: "&amp;$P379&amp;"     Spjeld dim Ø"&amp;$O379)))</f>
        <v/>
      </c>
    </row>
    <row r="380" spans="1:19" ht="15.6" hidden="1" x14ac:dyDescent="0.3">
      <c r="A380" s="87"/>
      <c r="B380" s="93"/>
      <c r="C380" s="156" t="str">
        <f>IF('1. Prosjekteringsverktøy'!B383=Utelukk!$A$3,"",IF('1. Prosjekteringsverktøy'!$C383="","",'1. Prosjekteringsverktøy'!$C383))</f>
        <v/>
      </c>
      <c r="D380" s="78" t="str">
        <f>IF('1. Prosjekteringsverktøy'!B383=Utelukk!$A$3,"",IF('1. Prosjekteringsverktøy'!$D383="","",'1. Prosjekteringsverktøy'!$D383))</f>
        <v/>
      </c>
      <c r="E380" s="78" t="str">
        <f>IF('1. Prosjekteringsverktøy'!B383=Utelukk!$A$3,"",IF(F380&lt;&gt;"",F380,IF(J380&lt;&gt;0,J380&amp;IF(I380&lt;&gt;0,", ","")&amp;I380&amp;IF(H380&lt;&gt;0,", adr. ","")&amp;H380,I380&amp;IF(H380&lt;&gt;0,", adr. ","")&amp;H380)))</f>
        <v/>
      </c>
      <c r="F380" s="83"/>
      <c r="G380" s="83"/>
      <c r="H380" s="99"/>
      <c r="I380" s="100"/>
      <c r="J380" s="100"/>
      <c r="K380" s="98" t="str">
        <f>IF('1. Prosjekteringsverktøy'!$E382="","",'1. Prosjekteringsverktøy'!$E382)</f>
        <v/>
      </c>
      <c r="L380" s="79" t="str">
        <f>IFERROR(IF('1. Prosjekteringsverktøy'!$K383&lt;&gt;"",'1. Prosjekteringsverktøy'!$K383,'1. Prosjekteringsverktøy'!$J383),"Feil med Vmin")</f>
        <v/>
      </c>
      <c r="M380" s="101" t="str">
        <f>IF(OR($K380="",$O380="",O380="Bruk rektangulært"),"",($K380/(VLOOKUP($O380,'Dim, min og maks'!$A$2:$E$54,2,FALSE))))</f>
        <v/>
      </c>
      <c r="N380" s="101" t="str">
        <f>IF(OR($L380="",$O380=""),"",($L380/(VLOOKUP($O380,'Dim, min og maks'!$A$2:$E$54,2,FALSE))))</f>
        <v/>
      </c>
      <c r="O380" s="102" t="str">
        <f>IF('1. Prosjekteringsverktøy'!$F382="","",'1. Prosjekteringsverktøy'!$F382)</f>
        <v/>
      </c>
      <c r="P380" s="78" t="str">
        <f>IFERROR(IF($Q380&lt;&gt;0,$Q380,IF(OR($J380="",$O380=""),"",IF($J380=Motortype!$A$2,VLOOKUP($O380,Artikler!$B$1:$C$10,2,FALSE),IF($J380=Motortype!$A$3,VLOOKUP($O380,Artikler!$B$11:$C$19,2,FALSE),IF($J380=Motortype!$A$5,VLOOKUP($O380,Artikler!$B$20:$C$28,2,FALSE),IF($J380=Motortype!$A$4,VLOOKUP($O380,Artikler!$B$29:$C$37,2,FALSE),IF($J380=Motortype!$A$9,VLOOKUP($O380,Artikler!$B$38:$C$46,2,FALSE),IF($J380=Motortype!$A$8,VLOOKUP($O380,Artikler!$B$47:$C$55,2,FALSE),IF($J380=Motortype!$A$7,VLOOKUP($O380,Artikler!$B$56:$C$64,2,FALSE),IF($J380=Motortype!$A$6,VLOOKUP($O380,Artikler!$B$65:$C$73,2,FALSE),IF($J380=Motortype!$A$10,VLOOKUP($O380,Artikler!$B$74:$C$82,2,FALSE),IF($J380=Motortype!$A$11,VLOOKUP($O380,Artikler!$B$83:$C$91,2,FALSE),IF($J380=Motortype!$A$14,VLOOKUP($O380,Artikler!$B$92:$C$100,2,FALSE),IF($J380=Motortype!$A$13,VLOOKUP($O380,Artikler!$B$101:$C$109,2,FALSE),IF($J380=Motortype!$A$15,VLOOKUP($O380,Artikler!$B$110:$C$117,2,FALSE),IF($J380=Motortype!$A$12,VLOOKUP($O380,Artikler!$B$118:$C$126,2,FALSE),IF($J380=Motortype!$A$16,VLOOKUP('3. Bestillingsskjema'!$O380,Artikler!$B$127:$D$134,2,FALSE),"Feil motortype"))))))))))))))))),"Overstyr art.nr")</f>
        <v/>
      </c>
      <c r="Q380" s="100"/>
      <c r="R380" s="78" t="str">
        <f>IF('1. Prosjekteringsverktøy'!B383=Utelukk!$A$3,"",IF(AND(K380="",L380=""),"",IF($K380="","Vmin "&amp;ROUND($L380,0)&amp;" m³/h","Vmaks "&amp;ROUND($K380,0)&amp;IF($L380=""," m³/h",", Vmin "&amp;ROUND($L380,0)&amp;" m³/h"))))</f>
        <v/>
      </c>
      <c r="S380" s="78" t="str">
        <f>IF('1. Prosjekteringsverktøy'!B383=Utelukk!$A$3,"",IF(Q380&lt;&gt;"",IF($P380="","","Artikkelnr: "&amp;$P380&amp;"     Spjeld dim "&amp;$O380),IF($P380="","","Artikkelnr: "&amp;$P380&amp;"     Spjeld dim Ø"&amp;$O380)))</f>
        <v/>
      </c>
    </row>
    <row r="381" spans="1:19" ht="15.6" hidden="1" x14ac:dyDescent="0.3">
      <c r="A381" s="87"/>
      <c r="B381" s="93"/>
      <c r="C381" s="156" t="str">
        <f>IF('1. Prosjekteringsverktøy'!B384=Utelukk!$A$3,"",IF('1. Prosjekteringsverktøy'!$C384="","",'1. Prosjekteringsverktøy'!$C384))</f>
        <v/>
      </c>
      <c r="D381" s="78" t="str">
        <f>IF('1. Prosjekteringsverktøy'!B384=Utelukk!$A$3,"",IF('1. Prosjekteringsverktøy'!$D384="","",'1. Prosjekteringsverktøy'!$D384))</f>
        <v/>
      </c>
      <c r="E381" s="78" t="str">
        <f>IF('1. Prosjekteringsverktøy'!B384=Utelukk!$A$3,"",IF(F381&lt;&gt;"",F381,IF(J381&lt;&gt;0,J381&amp;IF(I381&lt;&gt;0,", ","")&amp;I381&amp;IF(H381&lt;&gt;0,", adr. ","")&amp;H381,I381&amp;IF(H381&lt;&gt;0,", adr. ","")&amp;H381)))</f>
        <v/>
      </c>
      <c r="F381" s="83"/>
      <c r="G381" s="83"/>
      <c r="H381" s="99"/>
      <c r="I381" s="100"/>
      <c r="J381" s="100"/>
      <c r="K381" s="98" t="str">
        <f>IF('1. Prosjekteringsverktøy'!$E383="","",'1. Prosjekteringsverktøy'!$E383)</f>
        <v/>
      </c>
      <c r="L381" s="79" t="str">
        <f>IFERROR(IF('1. Prosjekteringsverktøy'!$K384&lt;&gt;"",'1. Prosjekteringsverktøy'!$K384,'1. Prosjekteringsverktøy'!$J384),"Feil med Vmin")</f>
        <v/>
      </c>
      <c r="M381" s="101" t="str">
        <f>IF(OR($K381="",$O381="",O381="Bruk rektangulært"),"",($K381/(VLOOKUP($O381,'Dim, min og maks'!$A$2:$E$54,2,FALSE))))</f>
        <v/>
      </c>
      <c r="N381" s="101" t="str">
        <f>IF(OR($L381="",$O381=""),"",($L381/(VLOOKUP($O381,'Dim, min og maks'!$A$2:$E$54,2,FALSE))))</f>
        <v/>
      </c>
      <c r="O381" s="102" t="str">
        <f>IF('1. Prosjekteringsverktøy'!$F383="","",'1. Prosjekteringsverktøy'!$F383)</f>
        <v/>
      </c>
      <c r="P381" s="78" t="str">
        <f>IFERROR(IF($Q381&lt;&gt;0,$Q381,IF(OR($J381="",$O381=""),"",IF($J381=Motortype!$A$2,VLOOKUP($O381,Artikler!$B$1:$C$10,2,FALSE),IF($J381=Motortype!$A$3,VLOOKUP($O381,Artikler!$B$11:$C$19,2,FALSE),IF($J381=Motortype!$A$5,VLOOKUP($O381,Artikler!$B$20:$C$28,2,FALSE),IF($J381=Motortype!$A$4,VLOOKUP($O381,Artikler!$B$29:$C$37,2,FALSE),IF($J381=Motortype!$A$9,VLOOKUP($O381,Artikler!$B$38:$C$46,2,FALSE),IF($J381=Motortype!$A$8,VLOOKUP($O381,Artikler!$B$47:$C$55,2,FALSE),IF($J381=Motortype!$A$7,VLOOKUP($O381,Artikler!$B$56:$C$64,2,FALSE),IF($J381=Motortype!$A$6,VLOOKUP($O381,Artikler!$B$65:$C$73,2,FALSE),IF($J381=Motortype!$A$10,VLOOKUP($O381,Artikler!$B$74:$C$82,2,FALSE),IF($J381=Motortype!$A$11,VLOOKUP($O381,Artikler!$B$83:$C$91,2,FALSE),IF($J381=Motortype!$A$14,VLOOKUP($O381,Artikler!$B$92:$C$100,2,FALSE),IF($J381=Motortype!$A$13,VLOOKUP($O381,Artikler!$B$101:$C$109,2,FALSE),IF($J381=Motortype!$A$15,VLOOKUP($O381,Artikler!$B$110:$C$117,2,FALSE),IF($J381=Motortype!$A$12,VLOOKUP($O381,Artikler!$B$118:$C$126,2,FALSE),IF($J381=Motortype!$A$16,VLOOKUP('3. Bestillingsskjema'!$O381,Artikler!$B$127:$D$134,2,FALSE),"Feil motortype"))))))))))))))))),"Overstyr art.nr")</f>
        <v/>
      </c>
      <c r="Q381" s="100"/>
      <c r="R381" s="78" t="str">
        <f>IF('1. Prosjekteringsverktøy'!B384=Utelukk!$A$3,"",IF(AND(K381="",L381=""),"",IF($K381="","Vmin "&amp;ROUND($L381,0)&amp;" m³/h","Vmaks "&amp;ROUND($K381,0)&amp;IF($L381=""," m³/h",", Vmin "&amp;ROUND($L381,0)&amp;" m³/h"))))</f>
        <v/>
      </c>
      <c r="S381" s="78" t="str">
        <f>IF('1. Prosjekteringsverktøy'!B384=Utelukk!$A$3,"",IF(Q381&lt;&gt;"",IF($P381="","","Artikkelnr: "&amp;$P381&amp;"     Spjeld dim "&amp;$O381),IF($P381="","","Artikkelnr: "&amp;$P381&amp;"     Spjeld dim Ø"&amp;$O381)))</f>
        <v/>
      </c>
    </row>
    <row r="382" spans="1:19" ht="15.6" hidden="1" x14ac:dyDescent="0.3">
      <c r="A382" s="87"/>
      <c r="B382" s="93"/>
      <c r="C382" s="156" t="str">
        <f>IF('1. Prosjekteringsverktøy'!B385=Utelukk!$A$3,"",IF('1. Prosjekteringsverktøy'!$C385="","",'1. Prosjekteringsverktøy'!$C385))</f>
        <v/>
      </c>
      <c r="D382" s="78" t="str">
        <f>IF('1. Prosjekteringsverktøy'!B385=Utelukk!$A$3,"",IF('1. Prosjekteringsverktøy'!$D385="","",'1. Prosjekteringsverktøy'!$D385))</f>
        <v/>
      </c>
      <c r="E382" s="78" t="str">
        <f>IF('1. Prosjekteringsverktøy'!B385=Utelukk!$A$3,"",IF(F382&lt;&gt;"",F382,IF(J382&lt;&gt;0,J382&amp;IF(I382&lt;&gt;0,", ","")&amp;I382&amp;IF(H382&lt;&gt;0,", adr. ","")&amp;H382,I382&amp;IF(H382&lt;&gt;0,", adr. ","")&amp;H382)))</f>
        <v/>
      </c>
      <c r="F382" s="83"/>
      <c r="G382" s="83"/>
      <c r="H382" s="99"/>
      <c r="I382" s="100"/>
      <c r="J382" s="100"/>
      <c r="K382" s="98" t="str">
        <f>IF('1. Prosjekteringsverktøy'!$E384="","",'1. Prosjekteringsverktøy'!$E384)</f>
        <v/>
      </c>
      <c r="L382" s="79" t="str">
        <f>IFERROR(IF('1. Prosjekteringsverktøy'!$K385&lt;&gt;"",'1. Prosjekteringsverktøy'!$K385,'1. Prosjekteringsverktøy'!$J385),"Feil med Vmin")</f>
        <v/>
      </c>
      <c r="M382" s="101" t="str">
        <f>IF(OR($K382="",$O382="",O382="Bruk rektangulært"),"",($K382/(VLOOKUP($O382,'Dim, min og maks'!$A$2:$E$54,2,FALSE))))</f>
        <v/>
      </c>
      <c r="N382" s="101" t="str">
        <f>IF(OR($L382="",$O382=""),"",($L382/(VLOOKUP($O382,'Dim, min og maks'!$A$2:$E$54,2,FALSE))))</f>
        <v/>
      </c>
      <c r="O382" s="102" t="str">
        <f>IF('1. Prosjekteringsverktøy'!$F384="","",'1. Prosjekteringsverktøy'!$F384)</f>
        <v/>
      </c>
      <c r="P382" s="78" t="str">
        <f>IFERROR(IF($Q382&lt;&gt;0,$Q382,IF(OR($J382="",$O382=""),"",IF($J382=Motortype!$A$2,VLOOKUP($O382,Artikler!$B$1:$C$10,2,FALSE),IF($J382=Motortype!$A$3,VLOOKUP($O382,Artikler!$B$11:$C$19,2,FALSE),IF($J382=Motortype!$A$5,VLOOKUP($O382,Artikler!$B$20:$C$28,2,FALSE),IF($J382=Motortype!$A$4,VLOOKUP($O382,Artikler!$B$29:$C$37,2,FALSE),IF($J382=Motortype!$A$9,VLOOKUP($O382,Artikler!$B$38:$C$46,2,FALSE),IF($J382=Motortype!$A$8,VLOOKUP($O382,Artikler!$B$47:$C$55,2,FALSE),IF($J382=Motortype!$A$7,VLOOKUP($O382,Artikler!$B$56:$C$64,2,FALSE),IF($J382=Motortype!$A$6,VLOOKUP($O382,Artikler!$B$65:$C$73,2,FALSE),IF($J382=Motortype!$A$10,VLOOKUP($O382,Artikler!$B$74:$C$82,2,FALSE),IF($J382=Motortype!$A$11,VLOOKUP($O382,Artikler!$B$83:$C$91,2,FALSE),IF($J382=Motortype!$A$14,VLOOKUP($O382,Artikler!$B$92:$C$100,2,FALSE),IF($J382=Motortype!$A$13,VLOOKUP($O382,Artikler!$B$101:$C$109,2,FALSE),IF($J382=Motortype!$A$15,VLOOKUP($O382,Artikler!$B$110:$C$117,2,FALSE),IF($J382=Motortype!$A$12,VLOOKUP($O382,Artikler!$B$118:$C$126,2,FALSE),IF($J382=Motortype!$A$16,VLOOKUP('3. Bestillingsskjema'!$O382,Artikler!$B$127:$D$134,2,FALSE),"Feil motortype"))))))))))))))))),"Overstyr art.nr")</f>
        <v/>
      </c>
      <c r="Q382" s="100"/>
      <c r="R382" s="78" t="str">
        <f>IF('1. Prosjekteringsverktøy'!B385=Utelukk!$A$3,"",IF(AND(K382="",L382=""),"",IF($K382="","Vmin "&amp;ROUND($L382,0)&amp;" m³/h","Vmaks "&amp;ROUND($K382,0)&amp;IF($L382=""," m³/h",", Vmin "&amp;ROUND($L382,0)&amp;" m³/h"))))</f>
        <v/>
      </c>
      <c r="S382" s="78" t="str">
        <f>IF('1. Prosjekteringsverktøy'!B385=Utelukk!$A$3,"",IF(Q382&lt;&gt;"",IF($P382="","","Artikkelnr: "&amp;$P382&amp;"     Spjeld dim "&amp;$O382),IF($P382="","","Artikkelnr: "&amp;$P382&amp;"     Spjeld dim Ø"&amp;$O382)))</f>
        <v/>
      </c>
    </row>
    <row r="383" spans="1:19" ht="15.6" hidden="1" x14ac:dyDescent="0.3">
      <c r="A383" s="87"/>
      <c r="B383" s="93"/>
      <c r="C383" s="156" t="str">
        <f>IF('1. Prosjekteringsverktøy'!B386=Utelukk!$A$3,"",IF('1. Prosjekteringsverktøy'!$C386="","",'1. Prosjekteringsverktøy'!$C386))</f>
        <v/>
      </c>
      <c r="D383" s="78" t="str">
        <f>IF('1. Prosjekteringsverktøy'!B386=Utelukk!$A$3,"",IF('1. Prosjekteringsverktøy'!$D386="","",'1. Prosjekteringsverktøy'!$D386))</f>
        <v/>
      </c>
      <c r="E383" s="78" t="str">
        <f>IF('1. Prosjekteringsverktøy'!B386=Utelukk!$A$3,"",IF(F383&lt;&gt;"",F383,IF(J383&lt;&gt;0,J383&amp;IF(I383&lt;&gt;0,", ","")&amp;I383&amp;IF(H383&lt;&gt;0,", adr. ","")&amp;H383,I383&amp;IF(H383&lt;&gt;0,", adr. ","")&amp;H383)))</f>
        <v/>
      </c>
      <c r="F383" s="83"/>
      <c r="G383" s="83"/>
      <c r="H383" s="99"/>
      <c r="I383" s="100"/>
      <c r="J383" s="100"/>
      <c r="K383" s="98" t="str">
        <f>IF('1. Prosjekteringsverktøy'!$E385="","",'1. Prosjekteringsverktøy'!$E385)</f>
        <v/>
      </c>
      <c r="L383" s="79" t="str">
        <f>IFERROR(IF('1. Prosjekteringsverktøy'!$K386&lt;&gt;"",'1. Prosjekteringsverktøy'!$K386,'1. Prosjekteringsverktøy'!$J386),"Feil med Vmin")</f>
        <v/>
      </c>
      <c r="M383" s="101" t="str">
        <f>IF(OR($K383="",$O383="",O383="Bruk rektangulært"),"",($K383/(VLOOKUP($O383,'Dim, min og maks'!$A$2:$E$54,2,FALSE))))</f>
        <v/>
      </c>
      <c r="N383" s="101" t="str">
        <f>IF(OR($L383="",$O383=""),"",($L383/(VLOOKUP($O383,'Dim, min og maks'!$A$2:$E$54,2,FALSE))))</f>
        <v/>
      </c>
      <c r="O383" s="102" t="str">
        <f>IF('1. Prosjekteringsverktøy'!$F385="","",'1. Prosjekteringsverktøy'!$F385)</f>
        <v/>
      </c>
      <c r="P383" s="78" t="str">
        <f>IFERROR(IF($Q383&lt;&gt;0,$Q383,IF(OR($J383="",$O383=""),"",IF($J383=Motortype!$A$2,VLOOKUP($O383,Artikler!$B$1:$C$10,2,FALSE),IF($J383=Motortype!$A$3,VLOOKUP($O383,Artikler!$B$11:$C$19,2,FALSE),IF($J383=Motortype!$A$5,VLOOKUP($O383,Artikler!$B$20:$C$28,2,FALSE),IF($J383=Motortype!$A$4,VLOOKUP($O383,Artikler!$B$29:$C$37,2,FALSE),IF($J383=Motortype!$A$9,VLOOKUP($O383,Artikler!$B$38:$C$46,2,FALSE),IF($J383=Motortype!$A$8,VLOOKUP($O383,Artikler!$B$47:$C$55,2,FALSE),IF($J383=Motortype!$A$7,VLOOKUP($O383,Artikler!$B$56:$C$64,2,FALSE),IF($J383=Motortype!$A$6,VLOOKUP($O383,Artikler!$B$65:$C$73,2,FALSE),IF($J383=Motortype!$A$10,VLOOKUP($O383,Artikler!$B$74:$C$82,2,FALSE),IF($J383=Motortype!$A$11,VLOOKUP($O383,Artikler!$B$83:$C$91,2,FALSE),IF($J383=Motortype!$A$14,VLOOKUP($O383,Artikler!$B$92:$C$100,2,FALSE),IF($J383=Motortype!$A$13,VLOOKUP($O383,Artikler!$B$101:$C$109,2,FALSE),IF($J383=Motortype!$A$15,VLOOKUP($O383,Artikler!$B$110:$C$117,2,FALSE),IF($J383=Motortype!$A$12,VLOOKUP($O383,Artikler!$B$118:$C$126,2,FALSE),IF($J383=Motortype!$A$16,VLOOKUP('3. Bestillingsskjema'!$O383,Artikler!$B$127:$D$134,2,FALSE),"Feil motortype"))))))))))))))))),"Overstyr art.nr")</f>
        <v/>
      </c>
      <c r="Q383" s="100"/>
      <c r="R383" s="78" t="str">
        <f>IF('1. Prosjekteringsverktøy'!B386=Utelukk!$A$3,"",IF(AND(K383="",L383=""),"",IF($K383="","Vmin "&amp;ROUND($L383,0)&amp;" m³/h","Vmaks "&amp;ROUND($K383,0)&amp;IF($L383=""," m³/h",", Vmin "&amp;ROUND($L383,0)&amp;" m³/h"))))</f>
        <v/>
      </c>
      <c r="S383" s="78" t="str">
        <f>IF('1. Prosjekteringsverktøy'!B386=Utelukk!$A$3,"",IF(Q383&lt;&gt;"",IF($P383="","","Artikkelnr: "&amp;$P383&amp;"     Spjeld dim "&amp;$O383),IF($P383="","","Artikkelnr: "&amp;$P383&amp;"     Spjeld dim Ø"&amp;$O383)))</f>
        <v/>
      </c>
    </row>
    <row r="384" spans="1:19" ht="15.6" hidden="1" x14ac:dyDescent="0.3">
      <c r="A384" s="87"/>
      <c r="B384" s="93"/>
      <c r="C384" s="156" t="str">
        <f>IF('1. Prosjekteringsverktøy'!B387=Utelukk!$A$3,"",IF('1. Prosjekteringsverktøy'!$C387="","",'1. Prosjekteringsverktøy'!$C387))</f>
        <v/>
      </c>
      <c r="D384" s="78" t="str">
        <f>IF('1. Prosjekteringsverktøy'!B387=Utelukk!$A$3,"",IF('1. Prosjekteringsverktøy'!$D387="","",'1. Prosjekteringsverktøy'!$D387))</f>
        <v/>
      </c>
      <c r="E384" s="78" t="str">
        <f>IF('1. Prosjekteringsverktøy'!B387=Utelukk!$A$3,"",IF(F384&lt;&gt;"",F384,IF(J384&lt;&gt;0,J384&amp;IF(I384&lt;&gt;0,", ","")&amp;I384&amp;IF(H384&lt;&gt;0,", adr. ","")&amp;H384,I384&amp;IF(H384&lt;&gt;0,", adr. ","")&amp;H384)))</f>
        <v/>
      </c>
      <c r="F384" s="83"/>
      <c r="G384" s="83"/>
      <c r="H384" s="99"/>
      <c r="I384" s="100"/>
      <c r="J384" s="100"/>
      <c r="K384" s="98" t="str">
        <f>IF('1. Prosjekteringsverktøy'!$E386="","",'1. Prosjekteringsverktøy'!$E386)</f>
        <v/>
      </c>
      <c r="L384" s="79" t="str">
        <f>IFERROR(IF('1. Prosjekteringsverktøy'!$K387&lt;&gt;"",'1. Prosjekteringsverktøy'!$K387,'1. Prosjekteringsverktøy'!$J387),"Feil med Vmin")</f>
        <v/>
      </c>
      <c r="M384" s="101" t="str">
        <f>IF(OR($K384="",$O384="",O384="Bruk rektangulært"),"",($K384/(VLOOKUP($O384,'Dim, min og maks'!$A$2:$E$54,2,FALSE))))</f>
        <v/>
      </c>
      <c r="N384" s="101" t="str">
        <f>IF(OR($L384="",$O384=""),"",($L384/(VLOOKUP($O384,'Dim, min og maks'!$A$2:$E$54,2,FALSE))))</f>
        <v/>
      </c>
      <c r="O384" s="102" t="str">
        <f>IF('1. Prosjekteringsverktøy'!$F386="","",'1. Prosjekteringsverktøy'!$F386)</f>
        <v/>
      </c>
      <c r="P384" s="78" t="str">
        <f>IFERROR(IF($Q384&lt;&gt;0,$Q384,IF(OR($J384="",$O384=""),"",IF($J384=Motortype!$A$2,VLOOKUP($O384,Artikler!$B$1:$C$10,2,FALSE),IF($J384=Motortype!$A$3,VLOOKUP($O384,Artikler!$B$11:$C$19,2,FALSE),IF($J384=Motortype!$A$5,VLOOKUP($O384,Artikler!$B$20:$C$28,2,FALSE),IF($J384=Motortype!$A$4,VLOOKUP($O384,Artikler!$B$29:$C$37,2,FALSE),IF($J384=Motortype!$A$9,VLOOKUP($O384,Artikler!$B$38:$C$46,2,FALSE),IF($J384=Motortype!$A$8,VLOOKUP($O384,Artikler!$B$47:$C$55,2,FALSE),IF($J384=Motortype!$A$7,VLOOKUP($O384,Artikler!$B$56:$C$64,2,FALSE),IF($J384=Motortype!$A$6,VLOOKUP($O384,Artikler!$B$65:$C$73,2,FALSE),IF($J384=Motortype!$A$10,VLOOKUP($O384,Artikler!$B$74:$C$82,2,FALSE),IF($J384=Motortype!$A$11,VLOOKUP($O384,Artikler!$B$83:$C$91,2,FALSE),IF($J384=Motortype!$A$14,VLOOKUP($O384,Artikler!$B$92:$C$100,2,FALSE),IF($J384=Motortype!$A$13,VLOOKUP($O384,Artikler!$B$101:$C$109,2,FALSE),IF($J384=Motortype!$A$15,VLOOKUP($O384,Artikler!$B$110:$C$117,2,FALSE),IF($J384=Motortype!$A$12,VLOOKUP($O384,Artikler!$B$118:$C$126,2,FALSE),IF($J384=Motortype!$A$16,VLOOKUP('3. Bestillingsskjema'!$O384,Artikler!$B$127:$D$134,2,FALSE),"Feil motortype"))))))))))))))))),"Overstyr art.nr")</f>
        <v/>
      </c>
      <c r="Q384" s="100"/>
      <c r="R384" s="78" t="str">
        <f>IF('1. Prosjekteringsverktøy'!B387=Utelukk!$A$3,"",IF(AND(K384="",L384=""),"",IF($K384="","Vmin "&amp;ROUND($L384,0)&amp;" m³/h","Vmaks "&amp;ROUND($K384,0)&amp;IF($L384=""," m³/h",", Vmin "&amp;ROUND($L384,0)&amp;" m³/h"))))</f>
        <v/>
      </c>
      <c r="S384" s="78" t="str">
        <f>IF('1. Prosjekteringsverktøy'!B387=Utelukk!$A$3,"",IF(Q384&lt;&gt;"",IF($P384="","","Artikkelnr: "&amp;$P384&amp;"     Spjeld dim "&amp;$O384),IF($P384="","","Artikkelnr: "&amp;$P384&amp;"     Spjeld dim Ø"&amp;$O384)))</f>
        <v/>
      </c>
    </row>
    <row r="385" spans="1:19" ht="15.6" hidden="1" x14ac:dyDescent="0.3">
      <c r="A385" s="87"/>
      <c r="B385" s="93"/>
      <c r="C385" s="156" t="str">
        <f>IF('1. Prosjekteringsverktøy'!B388=Utelukk!$A$3,"",IF('1. Prosjekteringsverktøy'!$C388="","",'1. Prosjekteringsverktøy'!$C388))</f>
        <v/>
      </c>
      <c r="D385" s="78" t="str">
        <f>IF('1. Prosjekteringsverktøy'!B388=Utelukk!$A$3,"",IF('1. Prosjekteringsverktøy'!$D388="","",'1. Prosjekteringsverktøy'!$D388))</f>
        <v/>
      </c>
      <c r="E385" s="78" t="str">
        <f>IF('1. Prosjekteringsverktøy'!B388=Utelukk!$A$3,"",IF(F385&lt;&gt;"",F385,IF(J385&lt;&gt;0,J385&amp;IF(I385&lt;&gt;0,", ","")&amp;I385&amp;IF(H385&lt;&gt;0,", adr. ","")&amp;H385,I385&amp;IF(H385&lt;&gt;0,", adr. ","")&amp;H385)))</f>
        <v/>
      </c>
      <c r="F385" s="83"/>
      <c r="G385" s="83"/>
      <c r="H385" s="99"/>
      <c r="I385" s="100"/>
      <c r="J385" s="100"/>
      <c r="K385" s="98" t="str">
        <f>IF('1. Prosjekteringsverktøy'!$E387="","",'1. Prosjekteringsverktøy'!$E387)</f>
        <v/>
      </c>
      <c r="L385" s="79" t="str">
        <f>IFERROR(IF('1. Prosjekteringsverktøy'!$K388&lt;&gt;"",'1. Prosjekteringsverktøy'!$K388,'1. Prosjekteringsverktøy'!$J388),"Feil med Vmin")</f>
        <v/>
      </c>
      <c r="M385" s="101" t="str">
        <f>IF(OR($K385="",$O385="",O385="Bruk rektangulært"),"",($K385/(VLOOKUP($O385,'Dim, min og maks'!$A$2:$E$54,2,FALSE))))</f>
        <v/>
      </c>
      <c r="N385" s="101" t="str">
        <f>IF(OR($L385="",$O385=""),"",($L385/(VLOOKUP($O385,'Dim, min og maks'!$A$2:$E$54,2,FALSE))))</f>
        <v/>
      </c>
      <c r="O385" s="102" t="str">
        <f>IF('1. Prosjekteringsverktøy'!$F387="","",'1. Prosjekteringsverktøy'!$F387)</f>
        <v/>
      </c>
      <c r="P385" s="78" t="str">
        <f>IFERROR(IF($Q385&lt;&gt;0,$Q385,IF(OR($J385="",$O385=""),"",IF($J385=Motortype!$A$2,VLOOKUP($O385,Artikler!$B$1:$C$10,2,FALSE),IF($J385=Motortype!$A$3,VLOOKUP($O385,Artikler!$B$11:$C$19,2,FALSE),IF($J385=Motortype!$A$5,VLOOKUP($O385,Artikler!$B$20:$C$28,2,FALSE),IF($J385=Motortype!$A$4,VLOOKUP($O385,Artikler!$B$29:$C$37,2,FALSE),IF($J385=Motortype!$A$9,VLOOKUP($O385,Artikler!$B$38:$C$46,2,FALSE),IF($J385=Motortype!$A$8,VLOOKUP($O385,Artikler!$B$47:$C$55,2,FALSE),IF($J385=Motortype!$A$7,VLOOKUP($O385,Artikler!$B$56:$C$64,2,FALSE),IF($J385=Motortype!$A$6,VLOOKUP($O385,Artikler!$B$65:$C$73,2,FALSE),IF($J385=Motortype!$A$10,VLOOKUP($O385,Artikler!$B$74:$C$82,2,FALSE),IF($J385=Motortype!$A$11,VLOOKUP($O385,Artikler!$B$83:$C$91,2,FALSE),IF($J385=Motortype!$A$14,VLOOKUP($O385,Artikler!$B$92:$C$100,2,FALSE),IF($J385=Motortype!$A$13,VLOOKUP($O385,Artikler!$B$101:$C$109,2,FALSE),IF($J385=Motortype!$A$15,VLOOKUP($O385,Artikler!$B$110:$C$117,2,FALSE),IF($J385=Motortype!$A$12,VLOOKUP($O385,Artikler!$B$118:$C$126,2,FALSE),IF($J385=Motortype!$A$16,VLOOKUP('3. Bestillingsskjema'!$O385,Artikler!$B$127:$D$134,2,FALSE),"Feil motortype"))))))))))))))))),"Overstyr art.nr")</f>
        <v/>
      </c>
      <c r="Q385" s="100"/>
      <c r="R385" s="78" t="str">
        <f>IF('1. Prosjekteringsverktøy'!B388=Utelukk!$A$3,"",IF(AND(K385="",L385=""),"",IF($K385="","Vmin "&amp;ROUND($L385,0)&amp;" m³/h","Vmaks "&amp;ROUND($K385,0)&amp;IF($L385=""," m³/h",", Vmin "&amp;ROUND($L385,0)&amp;" m³/h"))))</f>
        <v/>
      </c>
      <c r="S385" s="78" t="str">
        <f>IF('1. Prosjekteringsverktøy'!B388=Utelukk!$A$3,"",IF(Q385&lt;&gt;"",IF($P385="","","Artikkelnr: "&amp;$P385&amp;"     Spjeld dim "&amp;$O385),IF($P385="","","Artikkelnr: "&amp;$P385&amp;"     Spjeld dim Ø"&amp;$O385)))</f>
        <v/>
      </c>
    </row>
    <row r="386" spans="1:19" ht="15.6" hidden="1" x14ac:dyDescent="0.3">
      <c r="A386" s="87"/>
      <c r="B386" s="93"/>
      <c r="C386" s="156" t="str">
        <f>IF('1. Prosjekteringsverktøy'!B389=Utelukk!$A$3,"",IF('1. Prosjekteringsverktøy'!$C389="","",'1. Prosjekteringsverktøy'!$C389))</f>
        <v/>
      </c>
      <c r="D386" s="78" t="str">
        <f>IF('1. Prosjekteringsverktøy'!B389=Utelukk!$A$3,"",IF('1. Prosjekteringsverktøy'!$D389="","",'1. Prosjekteringsverktøy'!$D389))</f>
        <v/>
      </c>
      <c r="E386" s="78" t="str">
        <f>IF('1. Prosjekteringsverktøy'!B389=Utelukk!$A$3,"",IF(F386&lt;&gt;"",F386,IF(J386&lt;&gt;0,J386&amp;IF(I386&lt;&gt;0,", ","")&amp;I386&amp;IF(H386&lt;&gt;0,", adr. ","")&amp;H386,I386&amp;IF(H386&lt;&gt;0,", adr. ","")&amp;H386)))</f>
        <v/>
      </c>
      <c r="F386" s="83"/>
      <c r="G386" s="83"/>
      <c r="H386" s="99"/>
      <c r="I386" s="100"/>
      <c r="J386" s="100"/>
      <c r="K386" s="98" t="str">
        <f>IF('1. Prosjekteringsverktøy'!$E388="","",'1. Prosjekteringsverktøy'!$E388)</f>
        <v/>
      </c>
      <c r="L386" s="79" t="str">
        <f>IFERROR(IF('1. Prosjekteringsverktøy'!$K389&lt;&gt;"",'1. Prosjekteringsverktøy'!$K389,'1. Prosjekteringsverktøy'!$J389),"Feil med Vmin")</f>
        <v/>
      </c>
      <c r="M386" s="101" t="str">
        <f>IF(OR($K386="",$O386="",O386="Bruk rektangulært"),"",($K386/(VLOOKUP($O386,'Dim, min og maks'!$A$2:$E$54,2,FALSE))))</f>
        <v/>
      </c>
      <c r="N386" s="101" t="str">
        <f>IF(OR($L386="",$O386=""),"",($L386/(VLOOKUP($O386,'Dim, min og maks'!$A$2:$E$54,2,FALSE))))</f>
        <v/>
      </c>
      <c r="O386" s="102" t="str">
        <f>IF('1. Prosjekteringsverktøy'!$F388="","",'1. Prosjekteringsverktøy'!$F388)</f>
        <v/>
      </c>
      <c r="P386" s="78" t="str">
        <f>IFERROR(IF($Q386&lt;&gt;0,$Q386,IF(OR($J386="",$O386=""),"",IF($J386=Motortype!$A$2,VLOOKUP($O386,Artikler!$B$1:$C$10,2,FALSE),IF($J386=Motortype!$A$3,VLOOKUP($O386,Artikler!$B$11:$C$19,2,FALSE),IF($J386=Motortype!$A$5,VLOOKUP($O386,Artikler!$B$20:$C$28,2,FALSE),IF($J386=Motortype!$A$4,VLOOKUP($O386,Artikler!$B$29:$C$37,2,FALSE),IF($J386=Motortype!$A$9,VLOOKUP($O386,Artikler!$B$38:$C$46,2,FALSE),IF($J386=Motortype!$A$8,VLOOKUP($O386,Artikler!$B$47:$C$55,2,FALSE),IF($J386=Motortype!$A$7,VLOOKUP($O386,Artikler!$B$56:$C$64,2,FALSE),IF($J386=Motortype!$A$6,VLOOKUP($O386,Artikler!$B$65:$C$73,2,FALSE),IF($J386=Motortype!$A$10,VLOOKUP($O386,Artikler!$B$74:$C$82,2,FALSE),IF($J386=Motortype!$A$11,VLOOKUP($O386,Artikler!$B$83:$C$91,2,FALSE),IF($J386=Motortype!$A$14,VLOOKUP($O386,Artikler!$B$92:$C$100,2,FALSE),IF($J386=Motortype!$A$13,VLOOKUP($O386,Artikler!$B$101:$C$109,2,FALSE),IF($J386=Motortype!$A$15,VLOOKUP($O386,Artikler!$B$110:$C$117,2,FALSE),IF($J386=Motortype!$A$12,VLOOKUP($O386,Artikler!$B$118:$C$126,2,FALSE),IF($J386=Motortype!$A$16,VLOOKUP('3. Bestillingsskjema'!$O386,Artikler!$B$127:$D$134,2,FALSE),"Feil motortype"))))))))))))))))),"Overstyr art.nr")</f>
        <v/>
      </c>
      <c r="Q386" s="100"/>
      <c r="R386" s="78" t="str">
        <f>IF('1. Prosjekteringsverktøy'!B389=Utelukk!$A$3,"",IF(AND(K386="",L386=""),"",IF($K386="","Vmin "&amp;ROUND($L386,0)&amp;" m³/h","Vmaks "&amp;ROUND($K386,0)&amp;IF($L386=""," m³/h",", Vmin "&amp;ROUND($L386,0)&amp;" m³/h"))))</f>
        <v/>
      </c>
      <c r="S386" s="78" t="str">
        <f>IF('1. Prosjekteringsverktøy'!B389=Utelukk!$A$3,"",IF(Q386&lt;&gt;"",IF($P386="","","Artikkelnr: "&amp;$P386&amp;"     Spjeld dim "&amp;$O386),IF($P386="","","Artikkelnr: "&amp;$P386&amp;"     Spjeld dim Ø"&amp;$O386)))</f>
        <v/>
      </c>
    </row>
    <row r="387" spans="1:19" ht="15.6" hidden="1" x14ac:dyDescent="0.3">
      <c r="A387" s="87"/>
      <c r="B387" s="93"/>
      <c r="C387" s="156" t="str">
        <f>IF('1. Prosjekteringsverktøy'!B390=Utelukk!$A$3,"",IF('1. Prosjekteringsverktøy'!$C390="","",'1. Prosjekteringsverktøy'!$C390))</f>
        <v/>
      </c>
      <c r="D387" s="78" t="str">
        <f>IF('1. Prosjekteringsverktøy'!B390=Utelukk!$A$3,"",IF('1. Prosjekteringsverktøy'!$D390="","",'1. Prosjekteringsverktøy'!$D390))</f>
        <v/>
      </c>
      <c r="E387" s="78" t="str">
        <f>IF('1. Prosjekteringsverktøy'!B390=Utelukk!$A$3,"",IF(F387&lt;&gt;"",F387,IF(J387&lt;&gt;0,J387&amp;IF(I387&lt;&gt;0,", ","")&amp;I387&amp;IF(H387&lt;&gt;0,", adr. ","")&amp;H387,I387&amp;IF(H387&lt;&gt;0,", adr. ","")&amp;H387)))</f>
        <v/>
      </c>
      <c r="F387" s="83"/>
      <c r="G387" s="83"/>
      <c r="H387" s="99"/>
      <c r="I387" s="100"/>
      <c r="J387" s="100"/>
      <c r="K387" s="98" t="str">
        <f>IF('1. Prosjekteringsverktøy'!$E389="","",'1. Prosjekteringsverktøy'!$E389)</f>
        <v/>
      </c>
      <c r="L387" s="79" t="str">
        <f>IFERROR(IF('1. Prosjekteringsverktøy'!$K390&lt;&gt;"",'1. Prosjekteringsverktøy'!$K390,'1. Prosjekteringsverktøy'!$J390),"Feil med Vmin")</f>
        <v/>
      </c>
      <c r="M387" s="101" t="str">
        <f>IF(OR($K387="",$O387="",O387="Bruk rektangulært"),"",($K387/(VLOOKUP($O387,'Dim, min og maks'!$A$2:$E$54,2,FALSE))))</f>
        <v/>
      </c>
      <c r="N387" s="101" t="str">
        <f>IF(OR($L387="",$O387=""),"",($L387/(VLOOKUP($O387,'Dim, min og maks'!$A$2:$E$54,2,FALSE))))</f>
        <v/>
      </c>
      <c r="O387" s="102" t="str">
        <f>IF('1. Prosjekteringsverktøy'!$F389="","",'1. Prosjekteringsverktøy'!$F389)</f>
        <v/>
      </c>
      <c r="P387" s="78" t="str">
        <f>IFERROR(IF($Q387&lt;&gt;0,$Q387,IF(OR($J387="",$O387=""),"",IF($J387=Motortype!$A$2,VLOOKUP($O387,Artikler!$B$1:$C$10,2,FALSE),IF($J387=Motortype!$A$3,VLOOKUP($O387,Artikler!$B$11:$C$19,2,FALSE),IF($J387=Motortype!$A$5,VLOOKUP($O387,Artikler!$B$20:$C$28,2,FALSE),IF($J387=Motortype!$A$4,VLOOKUP($O387,Artikler!$B$29:$C$37,2,FALSE),IF($J387=Motortype!$A$9,VLOOKUP($O387,Artikler!$B$38:$C$46,2,FALSE),IF($J387=Motortype!$A$8,VLOOKUP($O387,Artikler!$B$47:$C$55,2,FALSE),IF($J387=Motortype!$A$7,VLOOKUP($O387,Artikler!$B$56:$C$64,2,FALSE),IF($J387=Motortype!$A$6,VLOOKUP($O387,Artikler!$B$65:$C$73,2,FALSE),IF($J387=Motortype!$A$10,VLOOKUP($O387,Artikler!$B$74:$C$82,2,FALSE),IF($J387=Motortype!$A$11,VLOOKUP($O387,Artikler!$B$83:$C$91,2,FALSE),IF($J387=Motortype!$A$14,VLOOKUP($O387,Artikler!$B$92:$C$100,2,FALSE),IF($J387=Motortype!$A$13,VLOOKUP($O387,Artikler!$B$101:$C$109,2,FALSE),IF($J387=Motortype!$A$15,VLOOKUP($O387,Artikler!$B$110:$C$117,2,FALSE),IF($J387=Motortype!$A$12,VLOOKUP($O387,Artikler!$B$118:$C$126,2,FALSE),IF($J387=Motortype!$A$16,VLOOKUP('3. Bestillingsskjema'!$O387,Artikler!$B$127:$D$134,2,FALSE),"Feil motortype"))))))))))))))))),"Overstyr art.nr")</f>
        <v/>
      </c>
      <c r="Q387" s="100"/>
      <c r="R387" s="78" t="str">
        <f>IF('1. Prosjekteringsverktøy'!B390=Utelukk!$A$3,"",IF(AND(K387="",L387=""),"",IF($K387="","Vmin "&amp;ROUND($L387,0)&amp;" m³/h","Vmaks "&amp;ROUND($K387,0)&amp;IF($L387=""," m³/h",", Vmin "&amp;ROUND($L387,0)&amp;" m³/h"))))</f>
        <v/>
      </c>
      <c r="S387" s="78" t="str">
        <f>IF('1. Prosjekteringsverktøy'!B390=Utelukk!$A$3,"",IF(Q387&lt;&gt;"",IF($P387="","","Artikkelnr: "&amp;$P387&amp;"     Spjeld dim "&amp;$O387),IF($P387="","","Artikkelnr: "&amp;$P387&amp;"     Spjeld dim Ø"&amp;$O387)))</f>
        <v/>
      </c>
    </row>
    <row r="388" spans="1:19" ht="15.6" hidden="1" x14ac:dyDescent="0.3">
      <c r="A388" s="87"/>
      <c r="B388" s="93"/>
      <c r="C388" s="156" t="str">
        <f>IF('1. Prosjekteringsverktøy'!B391=Utelukk!$A$3,"",IF('1. Prosjekteringsverktøy'!$C391="","",'1. Prosjekteringsverktøy'!$C391))</f>
        <v/>
      </c>
      <c r="D388" s="78" t="str">
        <f>IF('1. Prosjekteringsverktøy'!B391=Utelukk!$A$3,"",IF('1. Prosjekteringsverktøy'!$D391="","",'1. Prosjekteringsverktøy'!$D391))</f>
        <v/>
      </c>
      <c r="E388" s="78" t="str">
        <f>IF('1. Prosjekteringsverktøy'!B391=Utelukk!$A$3,"",IF(F388&lt;&gt;"",F388,IF(J388&lt;&gt;0,J388&amp;IF(I388&lt;&gt;0,", ","")&amp;I388&amp;IF(H388&lt;&gt;0,", adr. ","")&amp;H388,I388&amp;IF(H388&lt;&gt;0,", adr. ","")&amp;H388)))</f>
        <v/>
      </c>
      <c r="F388" s="83"/>
      <c r="G388" s="83"/>
      <c r="H388" s="99"/>
      <c r="I388" s="100"/>
      <c r="J388" s="100"/>
      <c r="K388" s="98" t="str">
        <f>IF('1. Prosjekteringsverktøy'!$E390="","",'1. Prosjekteringsverktøy'!$E390)</f>
        <v/>
      </c>
      <c r="L388" s="79" t="str">
        <f>IFERROR(IF('1. Prosjekteringsverktøy'!$K391&lt;&gt;"",'1. Prosjekteringsverktøy'!$K391,'1. Prosjekteringsverktøy'!$J391),"Feil med Vmin")</f>
        <v/>
      </c>
      <c r="M388" s="101" t="str">
        <f>IF(OR($K388="",$O388="",O388="Bruk rektangulært"),"",($K388/(VLOOKUP($O388,'Dim, min og maks'!$A$2:$E$54,2,FALSE))))</f>
        <v/>
      </c>
      <c r="N388" s="101" t="str">
        <f>IF(OR($L388="",$O388=""),"",($L388/(VLOOKUP($O388,'Dim, min og maks'!$A$2:$E$54,2,FALSE))))</f>
        <v/>
      </c>
      <c r="O388" s="102" t="str">
        <f>IF('1. Prosjekteringsverktøy'!$F390="","",'1. Prosjekteringsverktøy'!$F390)</f>
        <v/>
      </c>
      <c r="P388" s="78" t="str">
        <f>IFERROR(IF($Q388&lt;&gt;0,$Q388,IF(OR($J388="",$O388=""),"",IF($J388=Motortype!$A$2,VLOOKUP($O388,Artikler!$B$1:$C$10,2,FALSE),IF($J388=Motortype!$A$3,VLOOKUP($O388,Artikler!$B$11:$C$19,2,FALSE),IF($J388=Motortype!$A$5,VLOOKUP($O388,Artikler!$B$20:$C$28,2,FALSE),IF($J388=Motortype!$A$4,VLOOKUP($O388,Artikler!$B$29:$C$37,2,FALSE),IF($J388=Motortype!$A$9,VLOOKUP($O388,Artikler!$B$38:$C$46,2,FALSE),IF($J388=Motortype!$A$8,VLOOKUP($O388,Artikler!$B$47:$C$55,2,FALSE),IF($J388=Motortype!$A$7,VLOOKUP($O388,Artikler!$B$56:$C$64,2,FALSE),IF($J388=Motortype!$A$6,VLOOKUP($O388,Artikler!$B$65:$C$73,2,FALSE),IF($J388=Motortype!$A$10,VLOOKUP($O388,Artikler!$B$74:$C$82,2,FALSE),IF($J388=Motortype!$A$11,VLOOKUP($O388,Artikler!$B$83:$C$91,2,FALSE),IF($J388=Motortype!$A$14,VLOOKUP($O388,Artikler!$B$92:$C$100,2,FALSE),IF($J388=Motortype!$A$13,VLOOKUP($O388,Artikler!$B$101:$C$109,2,FALSE),IF($J388=Motortype!$A$15,VLOOKUP($O388,Artikler!$B$110:$C$117,2,FALSE),IF($J388=Motortype!$A$12,VLOOKUP($O388,Artikler!$B$118:$C$126,2,FALSE),IF($J388=Motortype!$A$16,VLOOKUP('3. Bestillingsskjema'!$O388,Artikler!$B$127:$D$134,2,FALSE),"Feil motortype"))))))))))))))))),"Overstyr art.nr")</f>
        <v/>
      </c>
      <c r="Q388" s="100"/>
      <c r="R388" s="78" t="str">
        <f>IF('1. Prosjekteringsverktøy'!B391=Utelukk!$A$3,"",IF(AND(K388="",L388=""),"",IF($K388="","Vmin "&amp;ROUND($L388,0)&amp;" m³/h","Vmaks "&amp;ROUND($K388,0)&amp;IF($L388=""," m³/h",", Vmin "&amp;ROUND($L388,0)&amp;" m³/h"))))</f>
        <v/>
      </c>
      <c r="S388" s="78" t="str">
        <f>IF('1. Prosjekteringsverktøy'!B391=Utelukk!$A$3,"",IF(Q388&lt;&gt;"",IF($P388="","","Artikkelnr: "&amp;$P388&amp;"     Spjeld dim "&amp;$O388),IF($P388="","","Artikkelnr: "&amp;$P388&amp;"     Spjeld dim Ø"&amp;$O388)))</f>
        <v/>
      </c>
    </row>
    <row r="389" spans="1:19" ht="15.6" hidden="1" x14ac:dyDescent="0.3">
      <c r="A389" s="87"/>
      <c r="B389" s="93"/>
      <c r="C389" s="156" t="str">
        <f>IF('1. Prosjekteringsverktøy'!B392=Utelukk!$A$3,"",IF('1. Prosjekteringsverktøy'!$C392="","",'1. Prosjekteringsverktøy'!$C392))</f>
        <v/>
      </c>
      <c r="D389" s="78" t="str">
        <f>IF('1. Prosjekteringsverktøy'!B392=Utelukk!$A$3,"",IF('1. Prosjekteringsverktøy'!$D392="","",'1. Prosjekteringsverktøy'!$D392))</f>
        <v/>
      </c>
      <c r="E389" s="78" t="str">
        <f>IF('1. Prosjekteringsverktøy'!B392=Utelukk!$A$3,"",IF(F389&lt;&gt;"",F389,IF(J389&lt;&gt;0,J389&amp;IF(I389&lt;&gt;0,", ","")&amp;I389&amp;IF(H389&lt;&gt;0,", adr. ","")&amp;H389,I389&amp;IF(H389&lt;&gt;0,", adr. ","")&amp;H389)))</f>
        <v/>
      </c>
      <c r="F389" s="83"/>
      <c r="G389" s="83"/>
      <c r="H389" s="99"/>
      <c r="I389" s="100"/>
      <c r="J389" s="100"/>
      <c r="K389" s="98" t="str">
        <f>IF('1. Prosjekteringsverktøy'!$E391="","",'1. Prosjekteringsverktøy'!$E391)</f>
        <v/>
      </c>
      <c r="L389" s="79" t="str">
        <f>IFERROR(IF('1. Prosjekteringsverktøy'!$K392&lt;&gt;"",'1. Prosjekteringsverktøy'!$K392,'1. Prosjekteringsverktøy'!$J392),"Feil med Vmin")</f>
        <v/>
      </c>
      <c r="M389" s="101" t="str">
        <f>IF(OR($K389="",$O389="",O389="Bruk rektangulært"),"",($K389/(VLOOKUP($O389,'Dim, min og maks'!$A$2:$E$54,2,FALSE))))</f>
        <v/>
      </c>
      <c r="N389" s="101" t="str">
        <f>IF(OR($L389="",$O389=""),"",($L389/(VLOOKUP($O389,'Dim, min og maks'!$A$2:$E$54,2,FALSE))))</f>
        <v/>
      </c>
      <c r="O389" s="102" t="str">
        <f>IF('1. Prosjekteringsverktøy'!$F391="","",'1. Prosjekteringsverktøy'!$F391)</f>
        <v/>
      </c>
      <c r="P389" s="78" t="str">
        <f>IFERROR(IF($Q389&lt;&gt;0,$Q389,IF(OR($J389="",$O389=""),"",IF($J389=Motortype!$A$2,VLOOKUP($O389,Artikler!$B$1:$C$10,2,FALSE),IF($J389=Motortype!$A$3,VLOOKUP($O389,Artikler!$B$11:$C$19,2,FALSE),IF($J389=Motortype!$A$5,VLOOKUP($O389,Artikler!$B$20:$C$28,2,FALSE),IF($J389=Motortype!$A$4,VLOOKUP($O389,Artikler!$B$29:$C$37,2,FALSE),IF($J389=Motortype!$A$9,VLOOKUP($O389,Artikler!$B$38:$C$46,2,FALSE),IF($J389=Motortype!$A$8,VLOOKUP($O389,Artikler!$B$47:$C$55,2,FALSE),IF($J389=Motortype!$A$7,VLOOKUP($O389,Artikler!$B$56:$C$64,2,FALSE),IF($J389=Motortype!$A$6,VLOOKUP($O389,Artikler!$B$65:$C$73,2,FALSE),IF($J389=Motortype!$A$10,VLOOKUP($O389,Artikler!$B$74:$C$82,2,FALSE),IF($J389=Motortype!$A$11,VLOOKUP($O389,Artikler!$B$83:$C$91,2,FALSE),IF($J389=Motortype!$A$14,VLOOKUP($O389,Artikler!$B$92:$C$100,2,FALSE),IF($J389=Motortype!$A$13,VLOOKUP($O389,Artikler!$B$101:$C$109,2,FALSE),IF($J389=Motortype!$A$15,VLOOKUP($O389,Artikler!$B$110:$C$117,2,FALSE),IF($J389=Motortype!$A$12,VLOOKUP($O389,Artikler!$B$118:$C$126,2,FALSE),IF($J389=Motortype!$A$16,VLOOKUP('3. Bestillingsskjema'!$O389,Artikler!$B$127:$D$134,2,FALSE),"Feil motortype"))))))))))))))))),"Overstyr art.nr")</f>
        <v/>
      </c>
      <c r="Q389" s="100"/>
      <c r="R389" s="78" t="str">
        <f>IF('1. Prosjekteringsverktøy'!B392=Utelukk!$A$3,"",IF(AND(K389="",L389=""),"",IF($K389="","Vmin "&amp;ROUND($L389,0)&amp;" m³/h","Vmaks "&amp;ROUND($K389,0)&amp;IF($L389=""," m³/h",", Vmin "&amp;ROUND($L389,0)&amp;" m³/h"))))</f>
        <v/>
      </c>
      <c r="S389" s="78" t="str">
        <f>IF('1. Prosjekteringsverktøy'!B392=Utelukk!$A$3,"",IF(Q389&lt;&gt;"",IF($P389="","","Artikkelnr: "&amp;$P389&amp;"     Spjeld dim "&amp;$O389),IF($P389="","","Artikkelnr: "&amp;$P389&amp;"     Spjeld dim Ø"&amp;$O389)))</f>
        <v/>
      </c>
    </row>
    <row r="390" spans="1:19" ht="15.6" hidden="1" x14ac:dyDescent="0.3">
      <c r="A390" s="87"/>
      <c r="B390" s="93"/>
      <c r="C390" s="156" t="str">
        <f>IF('1. Prosjekteringsverktøy'!B393=Utelukk!$A$3,"",IF('1. Prosjekteringsverktøy'!$C393="","",'1. Prosjekteringsverktøy'!$C393))</f>
        <v/>
      </c>
      <c r="D390" s="78" t="str">
        <f>IF('1. Prosjekteringsverktøy'!B393=Utelukk!$A$3,"",IF('1. Prosjekteringsverktøy'!$D393="","",'1. Prosjekteringsverktøy'!$D393))</f>
        <v/>
      </c>
      <c r="E390" s="78" t="str">
        <f>IF('1. Prosjekteringsverktøy'!B393=Utelukk!$A$3,"",IF(F390&lt;&gt;"",F390,IF(J390&lt;&gt;0,J390&amp;IF(I390&lt;&gt;0,", ","")&amp;I390&amp;IF(H390&lt;&gt;0,", adr. ","")&amp;H390,I390&amp;IF(H390&lt;&gt;0,", adr. ","")&amp;H390)))</f>
        <v/>
      </c>
      <c r="F390" s="83"/>
      <c r="G390" s="83"/>
      <c r="H390" s="99"/>
      <c r="I390" s="100"/>
      <c r="J390" s="100"/>
      <c r="K390" s="98" t="str">
        <f>IF('1. Prosjekteringsverktøy'!$E392="","",'1. Prosjekteringsverktøy'!$E392)</f>
        <v/>
      </c>
      <c r="L390" s="79" t="str">
        <f>IFERROR(IF('1. Prosjekteringsverktøy'!$K393&lt;&gt;"",'1. Prosjekteringsverktøy'!$K393,'1. Prosjekteringsverktøy'!$J393),"Feil med Vmin")</f>
        <v/>
      </c>
      <c r="M390" s="101" t="str">
        <f>IF(OR($K390="",$O390="",O390="Bruk rektangulært"),"",($K390/(VLOOKUP($O390,'Dim, min og maks'!$A$2:$E$54,2,FALSE))))</f>
        <v/>
      </c>
      <c r="N390" s="101" t="str">
        <f>IF(OR($L390="",$O390=""),"",($L390/(VLOOKUP($O390,'Dim, min og maks'!$A$2:$E$54,2,FALSE))))</f>
        <v/>
      </c>
      <c r="O390" s="102" t="str">
        <f>IF('1. Prosjekteringsverktøy'!$F392="","",'1. Prosjekteringsverktøy'!$F392)</f>
        <v/>
      </c>
      <c r="P390" s="78" t="str">
        <f>IFERROR(IF($Q390&lt;&gt;0,$Q390,IF(OR($J390="",$O390=""),"",IF($J390=Motortype!$A$2,VLOOKUP($O390,Artikler!$B$1:$C$10,2,FALSE),IF($J390=Motortype!$A$3,VLOOKUP($O390,Artikler!$B$11:$C$19,2,FALSE),IF($J390=Motortype!$A$5,VLOOKUP($O390,Artikler!$B$20:$C$28,2,FALSE),IF($J390=Motortype!$A$4,VLOOKUP($O390,Artikler!$B$29:$C$37,2,FALSE),IF($J390=Motortype!$A$9,VLOOKUP($O390,Artikler!$B$38:$C$46,2,FALSE),IF($J390=Motortype!$A$8,VLOOKUP($O390,Artikler!$B$47:$C$55,2,FALSE),IF($J390=Motortype!$A$7,VLOOKUP($O390,Artikler!$B$56:$C$64,2,FALSE),IF($J390=Motortype!$A$6,VLOOKUP($O390,Artikler!$B$65:$C$73,2,FALSE),IF($J390=Motortype!$A$10,VLOOKUP($O390,Artikler!$B$74:$C$82,2,FALSE),IF($J390=Motortype!$A$11,VLOOKUP($O390,Artikler!$B$83:$C$91,2,FALSE),IF($J390=Motortype!$A$14,VLOOKUP($O390,Artikler!$B$92:$C$100,2,FALSE),IF($J390=Motortype!$A$13,VLOOKUP($O390,Artikler!$B$101:$C$109,2,FALSE),IF($J390=Motortype!$A$15,VLOOKUP($O390,Artikler!$B$110:$C$117,2,FALSE),IF($J390=Motortype!$A$12,VLOOKUP($O390,Artikler!$B$118:$C$126,2,FALSE),IF($J390=Motortype!$A$16,VLOOKUP('3. Bestillingsskjema'!$O390,Artikler!$B$127:$D$134,2,FALSE),"Feil motortype"))))))))))))))))),"Overstyr art.nr")</f>
        <v/>
      </c>
      <c r="Q390" s="100"/>
      <c r="R390" s="78" t="str">
        <f>IF('1. Prosjekteringsverktøy'!B393=Utelukk!$A$3,"",IF(AND(K390="",L390=""),"",IF($K390="","Vmin "&amp;ROUND($L390,0)&amp;" m³/h","Vmaks "&amp;ROUND($K390,0)&amp;IF($L390=""," m³/h",", Vmin "&amp;ROUND($L390,0)&amp;" m³/h"))))</f>
        <v/>
      </c>
      <c r="S390" s="78" t="str">
        <f>IF('1. Prosjekteringsverktøy'!B393=Utelukk!$A$3,"",IF(Q390&lt;&gt;"",IF($P390="","","Artikkelnr: "&amp;$P390&amp;"     Spjeld dim "&amp;$O390),IF($P390="","","Artikkelnr: "&amp;$P390&amp;"     Spjeld dim Ø"&amp;$O390)))</f>
        <v/>
      </c>
    </row>
    <row r="391" spans="1:19" ht="15.6" hidden="1" x14ac:dyDescent="0.3">
      <c r="A391" s="87"/>
      <c r="B391" s="93"/>
      <c r="C391" s="156" t="str">
        <f>IF('1. Prosjekteringsverktøy'!B394=Utelukk!$A$3,"",IF('1. Prosjekteringsverktøy'!$C394="","",'1. Prosjekteringsverktøy'!$C394))</f>
        <v/>
      </c>
      <c r="D391" s="78" t="str">
        <f>IF('1. Prosjekteringsverktøy'!B394=Utelukk!$A$3,"",IF('1. Prosjekteringsverktøy'!$D394="","",'1. Prosjekteringsverktøy'!$D394))</f>
        <v/>
      </c>
      <c r="E391" s="78" t="str">
        <f>IF('1. Prosjekteringsverktøy'!B394=Utelukk!$A$3,"",IF(F391&lt;&gt;"",F391,IF(J391&lt;&gt;0,J391&amp;IF(I391&lt;&gt;0,", ","")&amp;I391&amp;IF(H391&lt;&gt;0,", adr. ","")&amp;H391,I391&amp;IF(H391&lt;&gt;0,", adr. ","")&amp;H391)))</f>
        <v/>
      </c>
      <c r="F391" s="83"/>
      <c r="G391" s="83"/>
      <c r="H391" s="99"/>
      <c r="I391" s="100"/>
      <c r="J391" s="100"/>
      <c r="K391" s="98" t="str">
        <f>IF('1. Prosjekteringsverktøy'!$E393="","",'1. Prosjekteringsverktøy'!$E393)</f>
        <v/>
      </c>
      <c r="L391" s="79" t="str">
        <f>IFERROR(IF('1. Prosjekteringsverktøy'!$K394&lt;&gt;"",'1. Prosjekteringsverktøy'!$K394,'1. Prosjekteringsverktøy'!$J394),"Feil med Vmin")</f>
        <v/>
      </c>
      <c r="M391" s="101" t="str">
        <f>IF(OR($K391="",$O391="",O391="Bruk rektangulært"),"",($K391/(VLOOKUP($O391,'Dim, min og maks'!$A$2:$E$54,2,FALSE))))</f>
        <v/>
      </c>
      <c r="N391" s="101" t="str">
        <f>IF(OR($L391="",$O391=""),"",($L391/(VLOOKUP($O391,'Dim, min og maks'!$A$2:$E$54,2,FALSE))))</f>
        <v/>
      </c>
      <c r="O391" s="102" t="str">
        <f>IF('1. Prosjekteringsverktøy'!$F393="","",'1. Prosjekteringsverktøy'!$F393)</f>
        <v/>
      </c>
      <c r="P391" s="78" t="str">
        <f>IFERROR(IF($Q391&lt;&gt;0,$Q391,IF(OR($J391="",$O391=""),"",IF($J391=Motortype!$A$2,VLOOKUP($O391,Artikler!$B$1:$C$10,2,FALSE),IF($J391=Motortype!$A$3,VLOOKUP($O391,Artikler!$B$11:$C$19,2,FALSE),IF($J391=Motortype!$A$5,VLOOKUP($O391,Artikler!$B$20:$C$28,2,FALSE),IF($J391=Motortype!$A$4,VLOOKUP($O391,Artikler!$B$29:$C$37,2,FALSE),IF($J391=Motortype!$A$9,VLOOKUP($O391,Artikler!$B$38:$C$46,2,FALSE),IF($J391=Motortype!$A$8,VLOOKUP($O391,Artikler!$B$47:$C$55,2,FALSE),IF($J391=Motortype!$A$7,VLOOKUP($O391,Artikler!$B$56:$C$64,2,FALSE),IF($J391=Motortype!$A$6,VLOOKUP($O391,Artikler!$B$65:$C$73,2,FALSE),IF($J391=Motortype!$A$10,VLOOKUP($O391,Artikler!$B$74:$C$82,2,FALSE),IF($J391=Motortype!$A$11,VLOOKUP($O391,Artikler!$B$83:$C$91,2,FALSE),IF($J391=Motortype!$A$14,VLOOKUP($O391,Artikler!$B$92:$C$100,2,FALSE),IF($J391=Motortype!$A$13,VLOOKUP($O391,Artikler!$B$101:$C$109,2,FALSE),IF($J391=Motortype!$A$15,VLOOKUP($O391,Artikler!$B$110:$C$117,2,FALSE),IF($J391=Motortype!$A$12,VLOOKUP($O391,Artikler!$B$118:$C$126,2,FALSE),IF($J391=Motortype!$A$16,VLOOKUP('3. Bestillingsskjema'!$O391,Artikler!$B$127:$D$134,2,FALSE),"Feil motortype"))))))))))))))))),"Overstyr art.nr")</f>
        <v/>
      </c>
      <c r="Q391" s="100"/>
      <c r="R391" s="78" t="str">
        <f>IF('1. Prosjekteringsverktøy'!B394=Utelukk!$A$3,"",IF(AND(K391="",L391=""),"",IF($K391="","Vmin "&amp;ROUND($L391,0)&amp;" m³/h","Vmaks "&amp;ROUND($K391,0)&amp;IF($L391=""," m³/h",", Vmin "&amp;ROUND($L391,0)&amp;" m³/h"))))</f>
        <v/>
      </c>
      <c r="S391" s="78" t="str">
        <f>IF('1. Prosjekteringsverktøy'!B394=Utelukk!$A$3,"",IF(Q391&lt;&gt;"",IF($P391="","","Artikkelnr: "&amp;$P391&amp;"     Spjeld dim "&amp;$O391),IF($P391="","","Artikkelnr: "&amp;$P391&amp;"     Spjeld dim Ø"&amp;$O391)))</f>
        <v/>
      </c>
    </row>
    <row r="392" spans="1:19" ht="15.6" hidden="1" x14ac:dyDescent="0.3">
      <c r="A392" s="87"/>
      <c r="B392" s="93"/>
      <c r="C392" s="156" t="str">
        <f>IF('1. Prosjekteringsverktøy'!B395=Utelukk!$A$3,"",IF('1. Prosjekteringsverktøy'!$C395="","",'1. Prosjekteringsverktøy'!$C395))</f>
        <v/>
      </c>
      <c r="D392" s="78" t="str">
        <f>IF('1. Prosjekteringsverktøy'!B395=Utelukk!$A$3,"",IF('1. Prosjekteringsverktøy'!$D395="","",'1. Prosjekteringsverktøy'!$D395))</f>
        <v/>
      </c>
      <c r="E392" s="78" t="str">
        <f>IF('1. Prosjekteringsverktøy'!B395=Utelukk!$A$3,"",IF(F392&lt;&gt;"",F392,IF(J392&lt;&gt;0,J392&amp;IF(I392&lt;&gt;0,", ","")&amp;I392&amp;IF(H392&lt;&gt;0,", adr. ","")&amp;H392,I392&amp;IF(H392&lt;&gt;0,", adr. ","")&amp;H392)))</f>
        <v/>
      </c>
      <c r="F392" s="83"/>
      <c r="G392" s="83"/>
      <c r="H392" s="99"/>
      <c r="I392" s="100"/>
      <c r="J392" s="100"/>
      <c r="K392" s="98" t="str">
        <f>IF('1. Prosjekteringsverktøy'!$E394="","",'1. Prosjekteringsverktøy'!$E394)</f>
        <v/>
      </c>
      <c r="L392" s="79" t="str">
        <f>IFERROR(IF('1. Prosjekteringsverktøy'!$K395&lt;&gt;"",'1. Prosjekteringsverktøy'!$K395,'1. Prosjekteringsverktøy'!$J395),"Feil med Vmin")</f>
        <v/>
      </c>
      <c r="M392" s="101" t="str">
        <f>IF(OR($K392="",$O392="",O392="Bruk rektangulært"),"",($K392/(VLOOKUP($O392,'Dim, min og maks'!$A$2:$E$54,2,FALSE))))</f>
        <v/>
      </c>
      <c r="N392" s="101" t="str">
        <f>IF(OR($L392="",$O392=""),"",($L392/(VLOOKUP($O392,'Dim, min og maks'!$A$2:$E$54,2,FALSE))))</f>
        <v/>
      </c>
      <c r="O392" s="102" t="str">
        <f>IF('1. Prosjekteringsverktøy'!$F394="","",'1. Prosjekteringsverktøy'!$F394)</f>
        <v/>
      </c>
      <c r="P392" s="78" t="str">
        <f>IFERROR(IF($Q392&lt;&gt;0,$Q392,IF(OR($J392="",$O392=""),"",IF($J392=Motortype!$A$2,VLOOKUP($O392,Artikler!$B$1:$C$10,2,FALSE),IF($J392=Motortype!$A$3,VLOOKUP($O392,Artikler!$B$11:$C$19,2,FALSE),IF($J392=Motortype!$A$5,VLOOKUP($O392,Artikler!$B$20:$C$28,2,FALSE),IF($J392=Motortype!$A$4,VLOOKUP($O392,Artikler!$B$29:$C$37,2,FALSE),IF($J392=Motortype!$A$9,VLOOKUP($O392,Artikler!$B$38:$C$46,2,FALSE),IF($J392=Motortype!$A$8,VLOOKUP($O392,Artikler!$B$47:$C$55,2,FALSE),IF($J392=Motortype!$A$7,VLOOKUP($O392,Artikler!$B$56:$C$64,2,FALSE),IF($J392=Motortype!$A$6,VLOOKUP($O392,Artikler!$B$65:$C$73,2,FALSE),IF($J392=Motortype!$A$10,VLOOKUP($O392,Artikler!$B$74:$C$82,2,FALSE),IF($J392=Motortype!$A$11,VLOOKUP($O392,Artikler!$B$83:$C$91,2,FALSE),IF($J392=Motortype!$A$14,VLOOKUP($O392,Artikler!$B$92:$C$100,2,FALSE),IF($J392=Motortype!$A$13,VLOOKUP($O392,Artikler!$B$101:$C$109,2,FALSE),IF($J392=Motortype!$A$15,VLOOKUP($O392,Artikler!$B$110:$C$117,2,FALSE),IF($J392=Motortype!$A$12,VLOOKUP($O392,Artikler!$B$118:$C$126,2,FALSE),IF($J392=Motortype!$A$16,VLOOKUP('3. Bestillingsskjema'!$O392,Artikler!$B$127:$D$134,2,FALSE),"Feil motortype"))))))))))))))))),"Overstyr art.nr")</f>
        <v/>
      </c>
      <c r="Q392" s="100"/>
      <c r="R392" s="78" t="str">
        <f>IF('1. Prosjekteringsverktøy'!B395=Utelukk!$A$3,"",IF(AND(K392="",L392=""),"",IF($K392="","Vmin "&amp;ROUND($L392,0)&amp;" m³/h","Vmaks "&amp;ROUND($K392,0)&amp;IF($L392=""," m³/h",", Vmin "&amp;ROUND($L392,0)&amp;" m³/h"))))</f>
        <v/>
      </c>
      <c r="S392" s="78" t="str">
        <f>IF('1. Prosjekteringsverktøy'!B395=Utelukk!$A$3,"",IF(Q392&lt;&gt;"",IF($P392="","","Artikkelnr: "&amp;$P392&amp;"     Spjeld dim "&amp;$O392),IF($P392="","","Artikkelnr: "&amp;$P392&amp;"     Spjeld dim Ø"&amp;$O392)))</f>
        <v/>
      </c>
    </row>
    <row r="393" spans="1:19" ht="15.6" hidden="1" x14ac:dyDescent="0.3">
      <c r="A393" s="87"/>
      <c r="B393" s="93"/>
      <c r="C393" s="156" t="str">
        <f>IF('1. Prosjekteringsverktøy'!B396=Utelukk!$A$3,"",IF('1. Prosjekteringsverktøy'!$C396="","",'1. Prosjekteringsverktøy'!$C396))</f>
        <v/>
      </c>
      <c r="D393" s="78" t="str">
        <f>IF('1. Prosjekteringsverktøy'!B396=Utelukk!$A$3,"",IF('1. Prosjekteringsverktøy'!$D396="","",'1. Prosjekteringsverktøy'!$D396))</f>
        <v/>
      </c>
      <c r="E393" s="78" t="str">
        <f>IF('1. Prosjekteringsverktøy'!B396=Utelukk!$A$3,"",IF(F393&lt;&gt;"",F393,IF(J393&lt;&gt;0,J393&amp;IF(I393&lt;&gt;0,", ","")&amp;I393&amp;IF(H393&lt;&gt;0,", adr. ","")&amp;H393,I393&amp;IF(H393&lt;&gt;0,", adr. ","")&amp;H393)))</f>
        <v/>
      </c>
      <c r="F393" s="83"/>
      <c r="G393" s="83"/>
      <c r="H393" s="99"/>
      <c r="I393" s="100"/>
      <c r="J393" s="100"/>
      <c r="K393" s="98" t="str">
        <f>IF('1. Prosjekteringsverktøy'!$E395="","",'1. Prosjekteringsverktøy'!$E395)</f>
        <v/>
      </c>
      <c r="L393" s="79" t="str">
        <f>IFERROR(IF('1. Prosjekteringsverktøy'!$K396&lt;&gt;"",'1. Prosjekteringsverktøy'!$K396,'1. Prosjekteringsverktøy'!$J396),"Feil med Vmin")</f>
        <v/>
      </c>
      <c r="M393" s="101" t="str">
        <f>IF(OR($K393="",$O393="",O393="Bruk rektangulært"),"",($K393/(VLOOKUP($O393,'Dim, min og maks'!$A$2:$E$54,2,FALSE))))</f>
        <v/>
      </c>
      <c r="N393" s="101" t="str">
        <f>IF(OR($L393="",$O393=""),"",($L393/(VLOOKUP($O393,'Dim, min og maks'!$A$2:$E$54,2,FALSE))))</f>
        <v/>
      </c>
      <c r="O393" s="102" t="str">
        <f>IF('1. Prosjekteringsverktøy'!$F395="","",'1. Prosjekteringsverktøy'!$F395)</f>
        <v/>
      </c>
      <c r="P393" s="78" t="str">
        <f>IFERROR(IF($Q393&lt;&gt;0,$Q393,IF(OR($J393="",$O393=""),"",IF($J393=Motortype!$A$2,VLOOKUP($O393,Artikler!$B$1:$C$10,2,FALSE),IF($J393=Motortype!$A$3,VLOOKUP($O393,Artikler!$B$11:$C$19,2,FALSE),IF($J393=Motortype!$A$5,VLOOKUP($O393,Artikler!$B$20:$C$28,2,FALSE),IF($J393=Motortype!$A$4,VLOOKUP($O393,Artikler!$B$29:$C$37,2,FALSE),IF($J393=Motortype!$A$9,VLOOKUP($O393,Artikler!$B$38:$C$46,2,FALSE),IF($J393=Motortype!$A$8,VLOOKUP($O393,Artikler!$B$47:$C$55,2,FALSE),IF($J393=Motortype!$A$7,VLOOKUP($O393,Artikler!$B$56:$C$64,2,FALSE),IF($J393=Motortype!$A$6,VLOOKUP($O393,Artikler!$B$65:$C$73,2,FALSE),IF($J393=Motortype!$A$10,VLOOKUP($O393,Artikler!$B$74:$C$82,2,FALSE),IF($J393=Motortype!$A$11,VLOOKUP($O393,Artikler!$B$83:$C$91,2,FALSE),IF($J393=Motortype!$A$14,VLOOKUP($O393,Artikler!$B$92:$C$100,2,FALSE),IF($J393=Motortype!$A$13,VLOOKUP($O393,Artikler!$B$101:$C$109,2,FALSE),IF($J393=Motortype!$A$15,VLOOKUP($O393,Artikler!$B$110:$C$117,2,FALSE),IF($J393=Motortype!$A$12,VLOOKUP($O393,Artikler!$B$118:$C$126,2,FALSE),IF($J393=Motortype!$A$16,VLOOKUP('3. Bestillingsskjema'!$O393,Artikler!$B$127:$D$134,2,FALSE),"Feil motortype"))))))))))))))))),"Overstyr art.nr")</f>
        <v/>
      </c>
      <c r="Q393" s="100"/>
      <c r="R393" s="78" t="str">
        <f>IF('1. Prosjekteringsverktøy'!B396=Utelukk!$A$3,"",IF(AND(K393="",L393=""),"",IF($K393="","Vmin "&amp;ROUND($L393,0)&amp;" m³/h","Vmaks "&amp;ROUND($K393,0)&amp;IF($L393=""," m³/h",", Vmin "&amp;ROUND($L393,0)&amp;" m³/h"))))</f>
        <v/>
      </c>
      <c r="S393" s="78" t="str">
        <f>IF('1. Prosjekteringsverktøy'!B396=Utelukk!$A$3,"",IF(Q393&lt;&gt;"",IF($P393="","","Artikkelnr: "&amp;$P393&amp;"     Spjeld dim "&amp;$O393),IF($P393="","","Artikkelnr: "&amp;$P393&amp;"     Spjeld dim Ø"&amp;$O393)))</f>
        <v/>
      </c>
    </row>
    <row r="394" spans="1:19" ht="15.6" hidden="1" x14ac:dyDescent="0.3">
      <c r="A394" s="87"/>
      <c r="B394" s="93"/>
      <c r="C394" s="156" t="str">
        <f>IF('1. Prosjekteringsverktøy'!B397=Utelukk!$A$3,"",IF('1. Prosjekteringsverktøy'!$C397="","",'1. Prosjekteringsverktøy'!$C397))</f>
        <v/>
      </c>
      <c r="D394" s="78" t="str">
        <f>IF('1. Prosjekteringsverktøy'!B397=Utelukk!$A$3,"",IF('1. Prosjekteringsverktøy'!$D397="","",'1. Prosjekteringsverktøy'!$D397))</f>
        <v/>
      </c>
      <c r="E394" s="78" t="str">
        <f>IF('1. Prosjekteringsverktøy'!B397=Utelukk!$A$3,"",IF(F394&lt;&gt;"",F394,IF(J394&lt;&gt;0,J394&amp;IF(I394&lt;&gt;0,", ","")&amp;I394&amp;IF(H394&lt;&gt;0,", adr. ","")&amp;H394,I394&amp;IF(H394&lt;&gt;0,", adr. ","")&amp;H394)))</f>
        <v/>
      </c>
      <c r="F394" s="83"/>
      <c r="G394" s="83"/>
      <c r="H394" s="99"/>
      <c r="I394" s="100"/>
      <c r="J394" s="100"/>
      <c r="K394" s="98" t="str">
        <f>IF('1. Prosjekteringsverktøy'!$E396="","",'1. Prosjekteringsverktøy'!$E396)</f>
        <v/>
      </c>
      <c r="L394" s="79" t="str">
        <f>IFERROR(IF('1. Prosjekteringsverktøy'!$K397&lt;&gt;"",'1. Prosjekteringsverktøy'!$K397,'1. Prosjekteringsverktøy'!$J397),"Feil med Vmin")</f>
        <v/>
      </c>
      <c r="M394" s="101" t="str">
        <f>IF(OR($K394="",$O394="",O394="Bruk rektangulært"),"",($K394/(VLOOKUP($O394,'Dim, min og maks'!$A$2:$E$54,2,FALSE))))</f>
        <v/>
      </c>
      <c r="N394" s="101" t="str">
        <f>IF(OR($L394="",$O394=""),"",($L394/(VLOOKUP($O394,'Dim, min og maks'!$A$2:$E$54,2,FALSE))))</f>
        <v/>
      </c>
      <c r="O394" s="102" t="str">
        <f>IF('1. Prosjekteringsverktøy'!$F396="","",'1. Prosjekteringsverktøy'!$F396)</f>
        <v/>
      </c>
      <c r="P394" s="78" t="str">
        <f>IFERROR(IF($Q394&lt;&gt;0,$Q394,IF(OR($J394="",$O394=""),"",IF($J394=Motortype!$A$2,VLOOKUP($O394,Artikler!$B$1:$C$10,2,FALSE),IF($J394=Motortype!$A$3,VLOOKUP($O394,Artikler!$B$11:$C$19,2,FALSE),IF($J394=Motortype!$A$5,VLOOKUP($O394,Artikler!$B$20:$C$28,2,FALSE),IF($J394=Motortype!$A$4,VLOOKUP($O394,Artikler!$B$29:$C$37,2,FALSE),IF($J394=Motortype!$A$9,VLOOKUP($O394,Artikler!$B$38:$C$46,2,FALSE),IF($J394=Motortype!$A$8,VLOOKUP($O394,Artikler!$B$47:$C$55,2,FALSE),IF($J394=Motortype!$A$7,VLOOKUP($O394,Artikler!$B$56:$C$64,2,FALSE),IF($J394=Motortype!$A$6,VLOOKUP($O394,Artikler!$B$65:$C$73,2,FALSE),IF($J394=Motortype!$A$10,VLOOKUP($O394,Artikler!$B$74:$C$82,2,FALSE),IF($J394=Motortype!$A$11,VLOOKUP($O394,Artikler!$B$83:$C$91,2,FALSE),IF($J394=Motortype!$A$14,VLOOKUP($O394,Artikler!$B$92:$C$100,2,FALSE),IF($J394=Motortype!$A$13,VLOOKUP($O394,Artikler!$B$101:$C$109,2,FALSE),IF($J394=Motortype!$A$15,VLOOKUP($O394,Artikler!$B$110:$C$117,2,FALSE),IF($J394=Motortype!$A$12,VLOOKUP($O394,Artikler!$B$118:$C$126,2,FALSE),IF($J394=Motortype!$A$16,VLOOKUP('3. Bestillingsskjema'!$O394,Artikler!$B$127:$D$134,2,FALSE),"Feil motortype"))))))))))))))))),"Overstyr art.nr")</f>
        <v/>
      </c>
      <c r="Q394" s="100"/>
      <c r="R394" s="78" t="str">
        <f>IF('1. Prosjekteringsverktøy'!B397=Utelukk!$A$3,"",IF(AND(K394="",L394=""),"",IF($K394="","Vmin "&amp;ROUND($L394,0)&amp;" m³/h","Vmaks "&amp;ROUND($K394,0)&amp;IF($L394=""," m³/h",", Vmin "&amp;ROUND($L394,0)&amp;" m³/h"))))</f>
        <v/>
      </c>
      <c r="S394" s="78" t="str">
        <f>IF('1. Prosjekteringsverktøy'!B397=Utelukk!$A$3,"",IF(Q394&lt;&gt;"",IF($P394="","","Artikkelnr: "&amp;$P394&amp;"     Spjeld dim "&amp;$O394),IF($P394="","","Artikkelnr: "&amp;$P394&amp;"     Spjeld dim Ø"&amp;$O394)))</f>
        <v/>
      </c>
    </row>
    <row r="395" spans="1:19" ht="15.6" hidden="1" x14ac:dyDescent="0.3">
      <c r="A395" s="87"/>
      <c r="B395" s="93"/>
      <c r="C395" s="156" t="str">
        <f>IF('1. Prosjekteringsverktøy'!B398=Utelukk!$A$3,"",IF('1. Prosjekteringsverktøy'!$C398="","",'1. Prosjekteringsverktøy'!$C398))</f>
        <v/>
      </c>
      <c r="D395" s="78" t="str">
        <f>IF('1. Prosjekteringsverktøy'!B398=Utelukk!$A$3,"",IF('1. Prosjekteringsverktøy'!$D398="","",'1. Prosjekteringsverktøy'!$D398))</f>
        <v/>
      </c>
      <c r="E395" s="78" t="str">
        <f>IF('1. Prosjekteringsverktøy'!B398=Utelukk!$A$3,"",IF(F395&lt;&gt;"",F395,IF(J395&lt;&gt;0,J395&amp;IF(I395&lt;&gt;0,", ","")&amp;I395&amp;IF(H395&lt;&gt;0,", adr. ","")&amp;H395,I395&amp;IF(H395&lt;&gt;0,", adr. ","")&amp;H395)))</f>
        <v/>
      </c>
      <c r="F395" s="83"/>
      <c r="G395" s="83"/>
      <c r="H395" s="99"/>
      <c r="I395" s="100"/>
      <c r="J395" s="100"/>
      <c r="K395" s="98" t="str">
        <f>IF('1. Prosjekteringsverktøy'!$E397="","",'1. Prosjekteringsverktøy'!$E397)</f>
        <v/>
      </c>
      <c r="L395" s="79" t="str">
        <f>IFERROR(IF('1. Prosjekteringsverktøy'!$K398&lt;&gt;"",'1. Prosjekteringsverktøy'!$K398,'1. Prosjekteringsverktøy'!$J398),"Feil med Vmin")</f>
        <v/>
      </c>
      <c r="M395" s="101" t="str">
        <f>IF(OR($K395="",$O395="",O395="Bruk rektangulært"),"",($K395/(VLOOKUP($O395,'Dim, min og maks'!$A$2:$E$54,2,FALSE))))</f>
        <v/>
      </c>
      <c r="N395" s="101" t="str">
        <f>IF(OR($L395="",$O395=""),"",($L395/(VLOOKUP($O395,'Dim, min og maks'!$A$2:$E$54,2,FALSE))))</f>
        <v/>
      </c>
      <c r="O395" s="102" t="str">
        <f>IF('1. Prosjekteringsverktøy'!$F397="","",'1. Prosjekteringsverktøy'!$F397)</f>
        <v/>
      </c>
      <c r="P395" s="78" t="str">
        <f>IFERROR(IF($Q395&lt;&gt;0,$Q395,IF(OR($J395="",$O395=""),"",IF($J395=Motortype!$A$2,VLOOKUP($O395,Artikler!$B$1:$C$10,2,FALSE),IF($J395=Motortype!$A$3,VLOOKUP($O395,Artikler!$B$11:$C$19,2,FALSE),IF($J395=Motortype!$A$5,VLOOKUP($O395,Artikler!$B$20:$C$28,2,FALSE),IF($J395=Motortype!$A$4,VLOOKUP($O395,Artikler!$B$29:$C$37,2,FALSE),IF($J395=Motortype!$A$9,VLOOKUP($O395,Artikler!$B$38:$C$46,2,FALSE),IF($J395=Motortype!$A$8,VLOOKUP($O395,Artikler!$B$47:$C$55,2,FALSE),IF($J395=Motortype!$A$7,VLOOKUP($O395,Artikler!$B$56:$C$64,2,FALSE),IF($J395=Motortype!$A$6,VLOOKUP($O395,Artikler!$B$65:$C$73,2,FALSE),IF($J395=Motortype!$A$10,VLOOKUP($O395,Artikler!$B$74:$C$82,2,FALSE),IF($J395=Motortype!$A$11,VLOOKUP($O395,Artikler!$B$83:$C$91,2,FALSE),IF($J395=Motortype!$A$14,VLOOKUP($O395,Artikler!$B$92:$C$100,2,FALSE),IF($J395=Motortype!$A$13,VLOOKUP($O395,Artikler!$B$101:$C$109,2,FALSE),IF($J395=Motortype!$A$15,VLOOKUP($O395,Artikler!$B$110:$C$117,2,FALSE),IF($J395=Motortype!$A$12,VLOOKUP($O395,Artikler!$B$118:$C$126,2,FALSE),IF($J395=Motortype!$A$16,VLOOKUP('3. Bestillingsskjema'!$O395,Artikler!$B$127:$D$134,2,FALSE),"Feil motortype"))))))))))))))))),"Overstyr art.nr")</f>
        <v/>
      </c>
      <c r="Q395" s="100"/>
      <c r="R395" s="78" t="str">
        <f>IF('1. Prosjekteringsverktøy'!B398=Utelukk!$A$3,"",IF(AND(K395="",L395=""),"",IF($K395="","Vmin "&amp;ROUND($L395,0)&amp;" m³/h","Vmaks "&amp;ROUND($K395,0)&amp;IF($L395=""," m³/h",", Vmin "&amp;ROUND($L395,0)&amp;" m³/h"))))</f>
        <v/>
      </c>
      <c r="S395" s="78" t="str">
        <f>IF('1. Prosjekteringsverktøy'!B398=Utelukk!$A$3,"",IF(Q395&lt;&gt;"",IF($P395="","","Artikkelnr: "&amp;$P395&amp;"     Spjeld dim "&amp;$O395),IF($P395="","","Artikkelnr: "&amp;$P395&amp;"     Spjeld dim Ø"&amp;$O395)))</f>
        <v/>
      </c>
    </row>
    <row r="396" spans="1:19" ht="15.6" hidden="1" x14ac:dyDescent="0.3">
      <c r="A396" s="87"/>
      <c r="B396" s="93"/>
      <c r="C396" s="156" t="str">
        <f>IF('1. Prosjekteringsverktøy'!B399=Utelukk!$A$3,"",IF('1. Prosjekteringsverktøy'!$C399="","",'1. Prosjekteringsverktøy'!$C399))</f>
        <v/>
      </c>
      <c r="D396" s="78" t="str">
        <f>IF('1. Prosjekteringsverktøy'!B399=Utelukk!$A$3,"",IF('1. Prosjekteringsverktøy'!$D399="","",'1. Prosjekteringsverktøy'!$D399))</f>
        <v/>
      </c>
      <c r="E396" s="78" t="str">
        <f>IF('1. Prosjekteringsverktøy'!B399=Utelukk!$A$3,"",IF(F396&lt;&gt;"",F396,IF(J396&lt;&gt;0,J396&amp;IF(I396&lt;&gt;0,", ","")&amp;I396&amp;IF(H396&lt;&gt;0,", adr. ","")&amp;H396,I396&amp;IF(H396&lt;&gt;0,", adr. ","")&amp;H396)))</f>
        <v/>
      </c>
      <c r="F396" s="83"/>
      <c r="G396" s="83"/>
      <c r="H396" s="99"/>
      <c r="I396" s="100"/>
      <c r="J396" s="100"/>
      <c r="K396" s="98" t="str">
        <f>IF('1. Prosjekteringsverktøy'!$E398="","",'1. Prosjekteringsverktøy'!$E398)</f>
        <v/>
      </c>
      <c r="L396" s="79" t="str">
        <f>IFERROR(IF('1. Prosjekteringsverktøy'!$K399&lt;&gt;"",'1. Prosjekteringsverktøy'!$K399,'1. Prosjekteringsverktøy'!$J399),"Feil med Vmin")</f>
        <v/>
      </c>
      <c r="M396" s="101" t="str">
        <f>IF(OR($K396="",$O396="",O396="Bruk rektangulært"),"",($K396/(VLOOKUP($O396,'Dim, min og maks'!$A$2:$E$54,2,FALSE))))</f>
        <v/>
      </c>
      <c r="N396" s="101" t="str">
        <f>IF(OR($L396="",$O396=""),"",($L396/(VLOOKUP($O396,'Dim, min og maks'!$A$2:$E$54,2,FALSE))))</f>
        <v/>
      </c>
      <c r="O396" s="102" t="str">
        <f>IF('1. Prosjekteringsverktøy'!$F398="","",'1. Prosjekteringsverktøy'!$F398)</f>
        <v/>
      </c>
      <c r="P396" s="78" t="str">
        <f>IFERROR(IF($Q396&lt;&gt;0,$Q396,IF(OR($J396="",$O396=""),"",IF($J396=Motortype!$A$2,VLOOKUP($O396,Artikler!$B$1:$C$10,2,FALSE),IF($J396=Motortype!$A$3,VLOOKUP($O396,Artikler!$B$11:$C$19,2,FALSE),IF($J396=Motortype!$A$5,VLOOKUP($O396,Artikler!$B$20:$C$28,2,FALSE),IF($J396=Motortype!$A$4,VLOOKUP($O396,Artikler!$B$29:$C$37,2,FALSE),IF($J396=Motortype!$A$9,VLOOKUP($O396,Artikler!$B$38:$C$46,2,FALSE),IF($J396=Motortype!$A$8,VLOOKUP($O396,Artikler!$B$47:$C$55,2,FALSE),IF($J396=Motortype!$A$7,VLOOKUP($O396,Artikler!$B$56:$C$64,2,FALSE),IF($J396=Motortype!$A$6,VLOOKUP($O396,Artikler!$B$65:$C$73,2,FALSE),IF($J396=Motortype!$A$10,VLOOKUP($O396,Artikler!$B$74:$C$82,2,FALSE),IF($J396=Motortype!$A$11,VLOOKUP($O396,Artikler!$B$83:$C$91,2,FALSE),IF($J396=Motortype!$A$14,VLOOKUP($O396,Artikler!$B$92:$C$100,2,FALSE),IF($J396=Motortype!$A$13,VLOOKUP($O396,Artikler!$B$101:$C$109,2,FALSE),IF($J396=Motortype!$A$15,VLOOKUP($O396,Artikler!$B$110:$C$117,2,FALSE),IF($J396=Motortype!$A$12,VLOOKUP($O396,Artikler!$B$118:$C$126,2,FALSE),IF($J396=Motortype!$A$16,VLOOKUP('3. Bestillingsskjema'!$O396,Artikler!$B$127:$D$134,2,FALSE),"Feil motortype"))))))))))))))))),"Overstyr art.nr")</f>
        <v/>
      </c>
      <c r="Q396" s="100"/>
      <c r="R396" s="78" t="str">
        <f>IF('1. Prosjekteringsverktøy'!B399=Utelukk!$A$3,"",IF(AND(K396="",L396=""),"",IF($K396="","Vmin "&amp;ROUND($L396,0)&amp;" m³/h","Vmaks "&amp;ROUND($K396,0)&amp;IF($L396=""," m³/h",", Vmin "&amp;ROUND($L396,0)&amp;" m³/h"))))</f>
        <v/>
      </c>
      <c r="S396" s="78" t="str">
        <f>IF('1. Prosjekteringsverktøy'!B399=Utelukk!$A$3,"",IF(Q396&lt;&gt;"",IF($P396="","","Artikkelnr: "&amp;$P396&amp;"     Spjeld dim "&amp;$O396),IF($P396="","","Artikkelnr: "&amp;$P396&amp;"     Spjeld dim Ø"&amp;$O396)))</f>
        <v/>
      </c>
    </row>
    <row r="397" spans="1:19" ht="15.6" hidden="1" x14ac:dyDescent="0.3">
      <c r="A397" s="87"/>
      <c r="B397" s="93"/>
      <c r="C397" s="156" t="str">
        <f>IF('1. Prosjekteringsverktøy'!B400=Utelukk!$A$3,"",IF('1. Prosjekteringsverktøy'!$C400="","",'1. Prosjekteringsverktøy'!$C400))</f>
        <v/>
      </c>
      <c r="D397" s="78" t="str">
        <f>IF('1. Prosjekteringsverktøy'!B400=Utelukk!$A$3,"",IF('1. Prosjekteringsverktøy'!$D400="","",'1. Prosjekteringsverktøy'!$D400))</f>
        <v/>
      </c>
      <c r="E397" s="78" t="str">
        <f>IF('1. Prosjekteringsverktøy'!B400=Utelukk!$A$3,"",IF(F397&lt;&gt;"",F397,IF(J397&lt;&gt;0,J397&amp;IF(I397&lt;&gt;0,", ","")&amp;I397&amp;IF(H397&lt;&gt;0,", adr. ","")&amp;H397,I397&amp;IF(H397&lt;&gt;0,", adr. ","")&amp;H397)))</f>
        <v/>
      </c>
      <c r="F397" s="83"/>
      <c r="G397" s="83"/>
      <c r="H397" s="99"/>
      <c r="I397" s="100"/>
      <c r="J397" s="100"/>
      <c r="K397" s="98" t="str">
        <f>IF('1. Prosjekteringsverktøy'!$E399="","",'1. Prosjekteringsverktøy'!$E399)</f>
        <v/>
      </c>
      <c r="L397" s="79" t="str">
        <f>IFERROR(IF('1. Prosjekteringsverktøy'!$K400&lt;&gt;"",'1. Prosjekteringsverktøy'!$K400,'1. Prosjekteringsverktøy'!$J400),"Feil med Vmin")</f>
        <v/>
      </c>
      <c r="M397" s="101" t="str">
        <f>IF(OR($K397="",$O397="",O397="Bruk rektangulært"),"",($K397/(VLOOKUP($O397,'Dim, min og maks'!$A$2:$E$54,2,FALSE))))</f>
        <v/>
      </c>
      <c r="N397" s="101" t="str">
        <f>IF(OR($L397="",$O397=""),"",($L397/(VLOOKUP($O397,'Dim, min og maks'!$A$2:$E$54,2,FALSE))))</f>
        <v/>
      </c>
      <c r="O397" s="102" t="str">
        <f>IF('1. Prosjekteringsverktøy'!$F399="","",'1. Prosjekteringsverktøy'!$F399)</f>
        <v/>
      </c>
      <c r="P397" s="78" t="str">
        <f>IFERROR(IF($Q397&lt;&gt;0,$Q397,IF(OR($J397="",$O397=""),"",IF($J397=Motortype!$A$2,VLOOKUP($O397,Artikler!$B$1:$C$10,2,FALSE),IF($J397=Motortype!$A$3,VLOOKUP($O397,Artikler!$B$11:$C$19,2,FALSE),IF($J397=Motortype!$A$5,VLOOKUP($O397,Artikler!$B$20:$C$28,2,FALSE),IF($J397=Motortype!$A$4,VLOOKUP($O397,Artikler!$B$29:$C$37,2,FALSE),IF($J397=Motortype!$A$9,VLOOKUP($O397,Artikler!$B$38:$C$46,2,FALSE),IF($J397=Motortype!$A$8,VLOOKUP($O397,Artikler!$B$47:$C$55,2,FALSE),IF($J397=Motortype!$A$7,VLOOKUP($O397,Artikler!$B$56:$C$64,2,FALSE),IF($J397=Motortype!$A$6,VLOOKUP($O397,Artikler!$B$65:$C$73,2,FALSE),IF($J397=Motortype!$A$10,VLOOKUP($O397,Artikler!$B$74:$C$82,2,FALSE),IF($J397=Motortype!$A$11,VLOOKUP($O397,Artikler!$B$83:$C$91,2,FALSE),IF($J397=Motortype!$A$14,VLOOKUP($O397,Artikler!$B$92:$C$100,2,FALSE),IF($J397=Motortype!$A$13,VLOOKUP($O397,Artikler!$B$101:$C$109,2,FALSE),IF($J397=Motortype!$A$15,VLOOKUP($O397,Artikler!$B$110:$C$117,2,FALSE),IF($J397=Motortype!$A$12,VLOOKUP($O397,Artikler!$B$118:$C$126,2,FALSE),IF($J397=Motortype!$A$16,VLOOKUP('3. Bestillingsskjema'!$O397,Artikler!$B$127:$D$134,2,FALSE),"Feil motortype"))))))))))))))))),"Overstyr art.nr")</f>
        <v/>
      </c>
      <c r="Q397" s="100"/>
      <c r="R397" s="78" t="str">
        <f>IF('1. Prosjekteringsverktøy'!B400=Utelukk!$A$3,"",IF(AND(K397="",L397=""),"",IF($K397="","Vmin "&amp;ROUND($L397,0)&amp;" m³/h","Vmaks "&amp;ROUND($K397,0)&amp;IF($L397=""," m³/h",", Vmin "&amp;ROUND($L397,0)&amp;" m³/h"))))</f>
        <v/>
      </c>
      <c r="S397" s="78" t="str">
        <f>IF('1. Prosjekteringsverktøy'!B400=Utelukk!$A$3,"",IF(Q397&lt;&gt;"",IF($P397="","","Artikkelnr: "&amp;$P397&amp;"     Spjeld dim "&amp;$O397),IF($P397="","","Artikkelnr: "&amp;$P397&amp;"     Spjeld dim Ø"&amp;$O397)))</f>
        <v/>
      </c>
    </row>
    <row r="398" spans="1:19" ht="15.6" hidden="1" x14ac:dyDescent="0.3">
      <c r="A398" s="87"/>
      <c r="B398" s="93"/>
      <c r="C398" s="156" t="str">
        <f>IF('1. Prosjekteringsverktøy'!B401=Utelukk!$A$3,"",IF('1. Prosjekteringsverktøy'!$C401="","",'1. Prosjekteringsverktøy'!$C401))</f>
        <v/>
      </c>
      <c r="D398" s="78" t="str">
        <f>IF('1. Prosjekteringsverktøy'!B401=Utelukk!$A$3,"",IF('1. Prosjekteringsverktøy'!$D401="","",'1. Prosjekteringsverktøy'!$D401))</f>
        <v/>
      </c>
      <c r="E398" s="78" t="str">
        <f>IF('1. Prosjekteringsverktøy'!B401=Utelukk!$A$3,"",IF(F398&lt;&gt;"",F398,IF(J398&lt;&gt;0,J398&amp;IF(I398&lt;&gt;0,", ","")&amp;I398&amp;IF(H398&lt;&gt;0,", adr. ","")&amp;H398,I398&amp;IF(H398&lt;&gt;0,", adr. ","")&amp;H398)))</f>
        <v/>
      </c>
      <c r="F398" s="83"/>
      <c r="G398" s="83"/>
      <c r="H398" s="99"/>
      <c r="I398" s="100"/>
      <c r="J398" s="100"/>
      <c r="K398" s="98" t="str">
        <f>IF('1. Prosjekteringsverktøy'!$E400="","",'1. Prosjekteringsverktøy'!$E400)</f>
        <v/>
      </c>
      <c r="L398" s="79" t="str">
        <f>IFERROR(IF('1. Prosjekteringsverktøy'!$K401&lt;&gt;"",'1. Prosjekteringsverktøy'!$K401,'1. Prosjekteringsverktøy'!$J401),"Feil med Vmin")</f>
        <v/>
      </c>
      <c r="M398" s="101" t="str">
        <f>IF(OR($K398="",$O398="",O398="Bruk rektangulært"),"",($K398/(VLOOKUP($O398,'Dim, min og maks'!$A$2:$E$54,2,FALSE))))</f>
        <v/>
      </c>
      <c r="N398" s="101" t="str">
        <f>IF(OR($L398="",$O398=""),"",($L398/(VLOOKUP($O398,'Dim, min og maks'!$A$2:$E$54,2,FALSE))))</f>
        <v/>
      </c>
      <c r="O398" s="102" t="str">
        <f>IF('1. Prosjekteringsverktøy'!$F400="","",'1. Prosjekteringsverktøy'!$F400)</f>
        <v/>
      </c>
      <c r="P398" s="78" t="str">
        <f>IFERROR(IF($Q398&lt;&gt;0,$Q398,IF(OR($J398="",$O398=""),"",IF($J398=Motortype!$A$2,VLOOKUP($O398,Artikler!$B$1:$C$10,2,FALSE),IF($J398=Motortype!$A$3,VLOOKUP($O398,Artikler!$B$11:$C$19,2,FALSE),IF($J398=Motortype!$A$5,VLOOKUP($O398,Artikler!$B$20:$C$28,2,FALSE),IF($J398=Motortype!$A$4,VLOOKUP($O398,Artikler!$B$29:$C$37,2,FALSE),IF($J398=Motortype!$A$9,VLOOKUP($O398,Artikler!$B$38:$C$46,2,FALSE),IF($J398=Motortype!$A$8,VLOOKUP($O398,Artikler!$B$47:$C$55,2,FALSE),IF($J398=Motortype!$A$7,VLOOKUP($O398,Artikler!$B$56:$C$64,2,FALSE),IF($J398=Motortype!$A$6,VLOOKUP($O398,Artikler!$B$65:$C$73,2,FALSE),IF($J398=Motortype!$A$10,VLOOKUP($O398,Artikler!$B$74:$C$82,2,FALSE),IF($J398=Motortype!$A$11,VLOOKUP($O398,Artikler!$B$83:$C$91,2,FALSE),IF($J398=Motortype!$A$14,VLOOKUP($O398,Artikler!$B$92:$C$100,2,FALSE),IF($J398=Motortype!$A$13,VLOOKUP($O398,Artikler!$B$101:$C$109,2,FALSE),IF($J398=Motortype!$A$15,VLOOKUP($O398,Artikler!$B$110:$C$117,2,FALSE),IF($J398=Motortype!$A$12,VLOOKUP($O398,Artikler!$B$118:$C$126,2,FALSE),IF($J398=Motortype!$A$16,VLOOKUP('3. Bestillingsskjema'!$O398,Artikler!$B$127:$D$134,2,FALSE),"Feil motortype"))))))))))))))))),"Overstyr art.nr")</f>
        <v/>
      </c>
      <c r="Q398" s="100"/>
      <c r="R398" s="78" t="str">
        <f>IF('1. Prosjekteringsverktøy'!B401=Utelukk!$A$3,"",IF(AND(K398="",L398=""),"",IF($K398="","Vmin "&amp;ROUND($L398,0)&amp;" m³/h","Vmaks "&amp;ROUND($K398,0)&amp;IF($L398=""," m³/h",", Vmin "&amp;ROUND($L398,0)&amp;" m³/h"))))</f>
        <v/>
      </c>
      <c r="S398" s="78" t="str">
        <f>IF('1. Prosjekteringsverktøy'!B401=Utelukk!$A$3,"",IF(Q398&lt;&gt;"",IF($P398="","","Artikkelnr: "&amp;$P398&amp;"     Spjeld dim "&amp;$O398),IF($P398="","","Artikkelnr: "&amp;$P398&amp;"     Spjeld dim Ø"&amp;$O398)))</f>
        <v/>
      </c>
    </row>
    <row r="399" spans="1:19" ht="15.6" hidden="1" x14ac:dyDescent="0.3">
      <c r="A399" s="87"/>
      <c r="B399" s="93"/>
      <c r="C399" s="156" t="str">
        <f>IF('1. Prosjekteringsverktøy'!B402=Utelukk!$A$3,"",IF('1. Prosjekteringsverktøy'!$C402="","",'1. Prosjekteringsverktøy'!$C402))</f>
        <v/>
      </c>
      <c r="D399" s="78" t="str">
        <f>IF('1. Prosjekteringsverktøy'!B402=Utelukk!$A$3,"",IF('1. Prosjekteringsverktøy'!$D402="","",'1. Prosjekteringsverktøy'!$D402))</f>
        <v/>
      </c>
      <c r="E399" s="78" t="str">
        <f>IF('1. Prosjekteringsverktøy'!B402=Utelukk!$A$3,"",IF(F399&lt;&gt;"",F399,IF(J399&lt;&gt;0,J399&amp;IF(I399&lt;&gt;0,", ","")&amp;I399&amp;IF(H399&lt;&gt;0,", adr. ","")&amp;H399,I399&amp;IF(H399&lt;&gt;0,", adr. ","")&amp;H399)))</f>
        <v/>
      </c>
      <c r="F399" s="83"/>
      <c r="G399" s="83"/>
      <c r="H399" s="99"/>
      <c r="I399" s="100"/>
      <c r="J399" s="100"/>
      <c r="K399" s="98" t="str">
        <f>IF('1. Prosjekteringsverktøy'!$E401="","",'1. Prosjekteringsverktøy'!$E401)</f>
        <v/>
      </c>
      <c r="L399" s="79" t="str">
        <f>IFERROR(IF('1. Prosjekteringsverktøy'!$K402&lt;&gt;"",'1. Prosjekteringsverktøy'!$K402,'1. Prosjekteringsverktøy'!$J402),"Feil med Vmin")</f>
        <v/>
      </c>
      <c r="M399" s="101" t="str">
        <f>IF(OR($K399="",$O399="",O399="Bruk rektangulært"),"",($K399/(VLOOKUP($O399,'Dim, min og maks'!$A$2:$E$54,2,FALSE))))</f>
        <v/>
      </c>
      <c r="N399" s="101" t="str">
        <f>IF(OR($L399="",$O399=""),"",($L399/(VLOOKUP($O399,'Dim, min og maks'!$A$2:$E$54,2,FALSE))))</f>
        <v/>
      </c>
      <c r="O399" s="102" t="str">
        <f>IF('1. Prosjekteringsverktøy'!$F401="","",'1. Prosjekteringsverktøy'!$F401)</f>
        <v/>
      </c>
      <c r="P399" s="78" t="str">
        <f>IFERROR(IF($Q399&lt;&gt;0,$Q399,IF(OR($J399="",$O399=""),"",IF($J399=Motortype!$A$2,VLOOKUP($O399,Artikler!$B$1:$C$10,2,FALSE),IF($J399=Motortype!$A$3,VLOOKUP($O399,Artikler!$B$11:$C$19,2,FALSE),IF($J399=Motortype!$A$5,VLOOKUP($O399,Artikler!$B$20:$C$28,2,FALSE),IF($J399=Motortype!$A$4,VLOOKUP($O399,Artikler!$B$29:$C$37,2,FALSE),IF($J399=Motortype!$A$9,VLOOKUP($O399,Artikler!$B$38:$C$46,2,FALSE),IF($J399=Motortype!$A$8,VLOOKUP($O399,Artikler!$B$47:$C$55,2,FALSE),IF($J399=Motortype!$A$7,VLOOKUP($O399,Artikler!$B$56:$C$64,2,FALSE),IF($J399=Motortype!$A$6,VLOOKUP($O399,Artikler!$B$65:$C$73,2,FALSE),IF($J399=Motortype!$A$10,VLOOKUP($O399,Artikler!$B$74:$C$82,2,FALSE),IF($J399=Motortype!$A$11,VLOOKUP($O399,Artikler!$B$83:$C$91,2,FALSE),IF($J399=Motortype!$A$14,VLOOKUP($O399,Artikler!$B$92:$C$100,2,FALSE),IF($J399=Motortype!$A$13,VLOOKUP($O399,Artikler!$B$101:$C$109,2,FALSE),IF($J399=Motortype!$A$15,VLOOKUP($O399,Artikler!$B$110:$C$117,2,FALSE),IF($J399=Motortype!$A$12,VLOOKUP($O399,Artikler!$B$118:$C$126,2,FALSE),IF($J399=Motortype!$A$16,VLOOKUP('3. Bestillingsskjema'!$O399,Artikler!$B$127:$D$134,2,FALSE),"Feil motortype"))))))))))))))))),"Overstyr art.nr")</f>
        <v/>
      </c>
      <c r="Q399" s="100"/>
      <c r="R399" s="78" t="str">
        <f>IF('1. Prosjekteringsverktøy'!B402=Utelukk!$A$3,"",IF(AND(K399="",L399=""),"",IF($K399="","Vmin "&amp;ROUND($L399,0)&amp;" m³/h","Vmaks "&amp;ROUND($K399,0)&amp;IF($L399=""," m³/h",", Vmin "&amp;ROUND($L399,0)&amp;" m³/h"))))</f>
        <v/>
      </c>
      <c r="S399" s="78" t="str">
        <f>IF('1. Prosjekteringsverktøy'!B402=Utelukk!$A$3,"",IF(Q399&lt;&gt;"",IF($P399="","","Artikkelnr: "&amp;$P399&amp;"     Spjeld dim "&amp;$O399),IF($P399="","","Artikkelnr: "&amp;$P399&amp;"     Spjeld dim Ø"&amp;$O399)))</f>
        <v/>
      </c>
    </row>
    <row r="400" spans="1:19" ht="15.6" hidden="1" x14ac:dyDescent="0.3">
      <c r="A400" s="87"/>
      <c r="B400" s="93"/>
      <c r="C400" s="156" t="str">
        <f>IF('1. Prosjekteringsverktøy'!B403=Utelukk!$A$3,"",IF('1. Prosjekteringsverktøy'!$C403="","",'1. Prosjekteringsverktøy'!$C403))</f>
        <v/>
      </c>
      <c r="D400" s="78" t="str">
        <f>IF('1. Prosjekteringsverktøy'!B403=Utelukk!$A$3,"",IF('1. Prosjekteringsverktøy'!$D403="","",'1. Prosjekteringsverktøy'!$D403))</f>
        <v/>
      </c>
      <c r="E400" s="78" t="str">
        <f>IF('1. Prosjekteringsverktøy'!B403=Utelukk!$A$3,"",IF(F400&lt;&gt;"",F400,IF(J400&lt;&gt;0,J400&amp;IF(I400&lt;&gt;0,", ","")&amp;I400&amp;IF(H400&lt;&gt;0,", adr. ","")&amp;H400,I400&amp;IF(H400&lt;&gt;0,", adr. ","")&amp;H400)))</f>
        <v/>
      </c>
      <c r="F400" s="83"/>
      <c r="G400" s="83"/>
      <c r="H400" s="99"/>
      <c r="I400" s="100"/>
      <c r="J400" s="100"/>
      <c r="K400" s="98" t="str">
        <f>IF('1. Prosjekteringsverktøy'!$E402="","",'1. Prosjekteringsverktøy'!$E402)</f>
        <v/>
      </c>
      <c r="L400" s="79" t="str">
        <f>IFERROR(IF('1. Prosjekteringsverktøy'!$K403&lt;&gt;"",'1. Prosjekteringsverktøy'!$K403,'1. Prosjekteringsverktøy'!$J403),"Feil med Vmin")</f>
        <v/>
      </c>
      <c r="M400" s="101" t="str">
        <f>IF(OR($K400="",$O400="",O400="Bruk rektangulært"),"",($K400/(VLOOKUP($O400,'Dim, min og maks'!$A$2:$E$54,2,FALSE))))</f>
        <v/>
      </c>
      <c r="N400" s="101" t="str">
        <f>IF(OR($L400="",$O400=""),"",($L400/(VLOOKUP($O400,'Dim, min og maks'!$A$2:$E$54,2,FALSE))))</f>
        <v/>
      </c>
      <c r="O400" s="102" t="str">
        <f>IF('1. Prosjekteringsverktøy'!$F402="","",'1. Prosjekteringsverktøy'!$F402)</f>
        <v/>
      </c>
      <c r="P400" s="78" t="str">
        <f>IFERROR(IF($Q400&lt;&gt;0,$Q400,IF(OR($J400="",$O400=""),"",IF($J400=Motortype!$A$2,VLOOKUP($O400,Artikler!$B$1:$C$10,2,FALSE),IF($J400=Motortype!$A$3,VLOOKUP($O400,Artikler!$B$11:$C$19,2,FALSE),IF($J400=Motortype!$A$5,VLOOKUP($O400,Artikler!$B$20:$C$28,2,FALSE),IF($J400=Motortype!$A$4,VLOOKUP($O400,Artikler!$B$29:$C$37,2,FALSE),IF($J400=Motortype!$A$9,VLOOKUP($O400,Artikler!$B$38:$C$46,2,FALSE),IF($J400=Motortype!$A$8,VLOOKUP($O400,Artikler!$B$47:$C$55,2,FALSE),IF($J400=Motortype!$A$7,VLOOKUP($O400,Artikler!$B$56:$C$64,2,FALSE),IF($J400=Motortype!$A$6,VLOOKUP($O400,Artikler!$B$65:$C$73,2,FALSE),IF($J400=Motortype!$A$10,VLOOKUP($O400,Artikler!$B$74:$C$82,2,FALSE),IF($J400=Motortype!$A$11,VLOOKUP($O400,Artikler!$B$83:$C$91,2,FALSE),IF($J400=Motortype!$A$14,VLOOKUP($O400,Artikler!$B$92:$C$100,2,FALSE),IF($J400=Motortype!$A$13,VLOOKUP($O400,Artikler!$B$101:$C$109,2,FALSE),IF($J400=Motortype!$A$15,VLOOKUP($O400,Artikler!$B$110:$C$117,2,FALSE),IF($J400=Motortype!$A$12,VLOOKUP($O400,Artikler!$B$118:$C$126,2,FALSE),IF($J400=Motortype!$A$16,VLOOKUP('3. Bestillingsskjema'!$O400,Artikler!$B$127:$D$134,2,FALSE),"Feil motortype"))))))))))))))))),"Overstyr art.nr")</f>
        <v/>
      </c>
      <c r="Q400" s="100"/>
      <c r="R400" s="78" t="str">
        <f>IF('1. Prosjekteringsverktøy'!B403=Utelukk!$A$3,"",IF(AND(K400="",L400=""),"",IF($K400="","Vmin "&amp;ROUND($L400,0)&amp;" m³/h","Vmaks "&amp;ROUND($K400,0)&amp;IF($L400=""," m³/h",", Vmin "&amp;ROUND($L400,0)&amp;" m³/h"))))</f>
        <v/>
      </c>
      <c r="S400" s="78" t="str">
        <f>IF('1. Prosjekteringsverktøy'!B403=Utelukk!$A$3,"",IF(Q400&lt;&gt;"",IF($P400="","","Artikkelnr: "&amp;$P400&amp;"     Spjeld dim "&amp;$O400),IF($P400="","","Artikkelnr: "&amp;$P400&amp;"     Spjeld dim Ø"&amp;$O400)))</f>
        <v/>
      </c>
    </row>
    <row r="401" spans="1:19" ht="15.6" hidden="1" x14ac:dyDescent="0.3">
      <c r="A401" s="87"/>
      <c r="B401" s="93"/>
      <c r="C401" s="156" t="str">
        <f>IF('1. Prosjekteringsverktøy'!B404=Utelukk!$A$3,"",IF('1. Prosjekteringsverktøy'!$C404="","",'1. Prosjekteringsverktøy'!$C404))</f>
        <v/>
      </c>
      <c r="D401" s="78" t="str">
        <f>IF('1. Prosjekteringsverktøy'!B404=Utelukk!$A$3,"",IF('1. Prosjekteringsverktøy'!$D404="","",'1. Prosjekteringsverktøy'!$D404))</f>
        <v/>
      </c>
      <c r="E401" s="78" t="str">
        <f>IF('1. Prosjekteringsverktøy'!B404=Utelukk!$A$3,"",IF(F401&lt;&gt;"",F401,IF(J401&lt;&gt;0,J401&amp;IF(I401&lt;&gt;0,", ","")&amp;I401&amp;IF(H401&lt;&gt;0,", adr. ","")&amp;H401,I401&amp;IF(H401&lt;&gt;0,", adr. ","")&amp;H401)))</f>
        <v/>
      </c>
      <c r="F401" s="83"/>
      <c r="G401" s="83"/>
      <c r="H401" s="99"/>
      <c r="I401" s="100"/>
      <c r="J401" s="100"/>
      <c r="K401" s="98" t="str">
        <f>IF('1. Prosjekteringsverktøy'!$E403="","",'1. Prosjekteringsverktøy'!$E403)</f>
        <v/>
      </c>
      <c r="L401" s="79" t="str">
        <f>IFERROR(IF('1. Prosjekteringsverktøy'!$K404&lt;&gt;"",'1. Prosjekteringsverktøy'!$K404,'1. Prosjekteringsverktøy'!$J404),"Feil med Vmin")</f>
        <v/>
      </c>
      <c r="M401" s="101" t="str">
        <f>IF(OR($K401="",$O401="",O401="Bruk rektangulært"),"",($K401/(VLOOKUP($O401,'Dim, min og maks'!$A$2:$E$54,2,FALSE))))</f>
        <v/>
      </c>
      <c r="N401" s="101" t="str">
        <f>IF(OR($L401="",$O401=""),"",($L401/(VLOOKUP($O401,'Dim, min og maks'!$A$2:$E$54,2,FALSE))))</f>
        <v/>
      </c>
      <c r="O401" s="102" t="str">
        <f>IF('1. Prosjekteringsverktøy'!$F403="","",'1. Prosjekteringsverktøy'!$F403)</f>
        <v/>
      </c>
      <c r="P401" s="78" t="str">
        <f>IFERROR(IF($Q401&lt;&gt;0,$Q401,IF(OR($J401="",$O401=""),"",IF($J401=Motortype!$A$2,VLOOKUP($O401,Artikler!$B$1:$C$10,2,FALSE),IF($J401=Motortype!$A$3,VLOOKUP($O401,Artikler!$B$11:$C$19,2,FALSE),IF($J401=Motortype!$A$5,VLOOKUP($O401,Artikler!$B$20:$C$28,2,FALSE),IF($J401=Motortype!$A$4,VLOOKUP($O401,Artikler!$B$29:$C$37,2,FALSE),IF($J401=Motortype!$A$9,VLOOKUP($O401,Artikler!$B$38:$C$46,2,FALSE),IF($J401=Motortype!$A$8,VLOOKUP($O401,Artikler!$B$47:$C$55,2,FALSE),IF($J401=Motortype!$A$7,VLOOKUP($O401,Artikler!$B$56:$C$64,2,FALSE),IF($J401=Motortype!$A$6,VLOOKUP($O401,Artikler!$B$65:$C$73,2,FALSE),IF($J401=Motortype!$A$10,VLOOKUP($O401,Artikler!$B$74:$C$82,2,FALSE),IF($J401=Motortype!$A$11,VLOOKUP($O401,Artikler!$B$83:$C$91,2,FALSE),IF($J401=Motortype!$A$14,VLOOKUP($O401,Artikler!$B$92:$C$100,2,FALSE),IF($J401=Motortype!$A$13,VLOOKUP($O401,Artikler!$B$101:$C$109,2,FALSE),IF($J401=Motortype!$A$15,VLOOKUP($O401,Artikler!$B$110:$C$117,2,FALSE),IF($J401=Motortype!$A$12,VLOOKUP($O401,Artikler!$B$118:$C$126,2,FALSE),IF($J401=Motortype!$A$16,VLOOKUP('3. Bestillingsskjema'!$O401,Artikler!$B$127:$D$134,2,FALSE),"Feil motortype"))))))))))))))))),"Overstyr art.nr")</f>
        <v/>
      </c>
      <c r="Q401" s="100"/>
      <c r="R401" s="78" t="str">
        <f>IF('1. Prosjekteringsverktøy'!B404=Utelukk!$A$3,"",IF(AND(K401="",L401=""),"",IF($K401="","Vmin "&amp;ROUND($L401,0)&amp;" m³/h","Vmaks "&amp;ROUND($K401,0)&amp;IF($L401=""," m³/h",", Vmin "&amp;ROUND($L401,0)&amp;" m³/h"))))</f>
        <v/>
      </c>
      <c r="S401" s="78" t="str">
        <f>IF('1. Prosjekteringsverktøy'!B404=Utelukk!$A$3,"",IF(Q401&lt;&gt;"",IF($P401="","","Artikkelnr: "&amp;$P401&amp;"     Spjeld dim "&amp;$O401),IF($P401="","","Artikkelnr: "&amp;$P401&amp;"     Spjeld dim Ø"&amp;$O401)))</f>
        <v/>
      </c>
    </row>
    <row r="402" spans="1:19" ht="15.6" hidden="1" x14ac:dyDescent="0.3">
      <c r="A402" s="87"/>
      <c r="B402" s="93"/>
      <c r="C402" s="156" t="str">
        <f>IF('1. Prosjekteringsverktøy'!B405=Utelukk!$A$3,"",IF('1. Prosjekteringsverktøy'!$C405="","",'1. Prosjekteringsverktøy'!$C405))</f>
        <v/>
      </c>
      <c r="D402" s="78" t="str">
        <f>IF('1. Prosjekteringsverktøy'!B405=Utelukk!$A$3,"",IF('1. Prosjekteringsverktøy'!$D405="","",'1. Prosjekteringsverktøy'!$D405))</f>
        <v/>
      </c>
      <c r="E402" s="78" t="str">
        <f>IF('1. Prosjekteringsverktøy'!B405=Utelukk!$A$3,"",IF(F402&lt;&gt;"",F402,IF(J402&lt;&gt;0,J402&amp;IF(I402&lt;&gt;0,", ","")&amp;I402&amp;IF(H402&lt;&gt;0,", adr. ","")&amp;H402,I402&amp;IF(H402&lt;&gt;0,", adr. ","")&amp;H402)))</f>
        <v/>
      </c>
      <c r="F402" s="83"/>
      <c r="G402" s="83"/>
      <c r="H402" s="99"/>
      <c r="I402" s="100"/>
      <c r="J402" s="100"/>
      <c r="K402" s="98" t="str">
        <f>IF('1. Prosjekteringsverktøy'!$E404="","",'1. Prosjekteringsverktøy'!$E404)</f>
        <v/>
      </c>
      <c r="L402" s="79" t="str">
        <f>IFERROR(IF('1. Prosjekteringsverktøy'!$K405&lt;&gt;"",'1. Prosjekteringsverktøy'!$K405,'1. Prosjekteringsverktøy'!$J405),"Feil med Vmin")</f>
        <v/>
      </c>
      <c r="M402" s="101" t="str">
        <f>IF(OR($K402="",$O402="",O402="Bruk rektangulært"),"",($K402/(VLOOKUP($O402,'Dim, min og maks'!$A$2:$E$54,2,FALSE))))</f>
        <v/>
      </c>
      <c r="N402" s="101" t="str">
        <f>IF(OR($L402="",$O402=""),"",($L402/(VLOOKUP($O402,'Dim, min og maks'!$A$2:$E$54,2,FALSE))))</f>
        <v/>
      </c>
      <c r="O402" s="102" t="str">
        <f>IF('1. Prosjekteringsverktøy'!$F404="","",'1. Prosjekteringsverktøy'!$F404)</f>
        <v/>
      </c>
      <c r="P402" s="78" t="str">
        <f>IFERROR(IF($Q402&lt;&gt;0,$Q402,IF(OR($J402="",$O402=""),"",IF($J402=Motortype!$A$2,VLOOKUP($O402,Artikler!$B$1:$C$10,2,FALSE),IF($J402=Motortype!$A$3,VLOOKUP($O402,Artikler!$B$11:$C$19,2,FALSE),IF($J402=Motortype!$A$5,VLOOKUP($O402,Artikler!$B$20:$C$28,2,FALSE),IF($J402=Motortype!$A$4,VLOOKUP($O402,Artikler!$B$29:$C$37,2,FALSE),IF($J402=Motortype!$A$9,VLOOKUP($O402,Artikler!$B$38:$C$46,2,FALSE),IF($J402=Motortype!$A$8,VLOOKUP($O402,Artikler!$B$47:$C$55,2,FALSE),IF($J402=Motortype!$A$7,VLOOKUP($O402,Artikler!$B$56:$C$64,2,FALSE),IF($J402=Motortype!$A$6,VLOOKUP($O402,Artikler!$B$65:$C$73,2,FALSE),IF($J402=Motortype!$A$10,VLOOKUP($O402,Artikler!$B$74:$C$82,2,FALSE),IF($J402=Motortype!$A$11,VLOOKUP($O402,Artikler!$B$83:$C$91,2,FALSE),IF($J402=Motortype!$A$14,VLOOKUP($O402,Artikler!$B$92:$C$100,2,FALSE),IF($J402=Motortype!$A$13,VLOOKUP($O402,Artikler!$B$101:$C$109,2,FALSE),IF($J402=Motortype!$A$15,VLOOKUP($O402,Artikler!$B$110:$C$117,2,FALSE),IF($J402=Motortype!$A$12,VLOOKUP($O402,Artikler!$B$118:$C$126,2,FALSE),IF($J402=Motortype!$A$16,VLOOKUP('3. Bestillingsskjema'!$O402,Artikler!$B$127:$D$134,2,FALSE),"Feil motortype"))))))))))))))))),"Overstyr art.nr")</f>
        <v/>
      </c>
      <c r="Q402" s="100"/>
      <c r="R402" s="78" t="str">
        <f>IF('1. Prosjekteringsverktøy'!B405=Utelukk!$A$3,"",IF(AND(K402="",L402=""),"",IF($K402="","Vmin "&amp;ROUND($L402,0)&amp;" m³/h","Vmaks "&amp;ROUND($K402,0)&amp;IF($L402=""," m³/h",", Vmin "&amp;ROUND($L402,0)&amp;" m³/h"))))</f>
        <v/>
      </c>
      <c r="S402" s="78" t="str">
        <f>IF('1. Prosjekteringsverktøy'!B405=Utelukk!$A$3,"",IF(Q402&lt;&gt;"",IF($P402="","","Artikkelnr: "&amp;$P402&amp;"     Spjeld dim "&amp;$O402),IF($P402="","","Artikkelnr: "&amp;$P402&amp;"     Spjeld dim Ø"&amp;$O402)))</f>
        <v/>
      </c>
    </row>
    <row r="403" spans="1:19" ht="15.6" hidden="1" x14ac:dyDescent="0.3">
      <c r="A403" s="87"/>
      <c r="B403" s="93"/>
      <c r="C403" s="156" t="str">
        <f>IF('1. Prosjekteringsverktøy'!B406=Utelukk!$A$3,"",IF('1. Prosjekteringsverktøy'!$C406="","",'1. Prosjekteringsverktøy'!$C406))</f>
        <v/>
      </c>
      <c r="D403" s="78" t="str">
        <f>IF('1. Prosjekteringsverktøy'!B406=Utelukk!$A$3,"",IF('1. Prosjekteringsverktøy'!$D406="","",'1. Prosjekteringsverktøy'!$D406))</f>
        <v/>
      </c>
      <c r="E403" s="78" t="str">
        <f>IF('1. Prosjekteringsverktøy'!B406=Utelukk!$A$3,"",IF(F403&lt;&gt;"",F403,IF(J403&lt;&gt;0,J403&amp;IF(I403&lt;&gt;0,", ","")&amp;I403&amp;IF(H403&lt;&gt;0,", adr. ","")&amp;H403,I403&amp;IF(H403&lt;&gt;0,", adr. ","")&amp;H403)))</f>
        <v/>
      </c>
      <c r="F403" s="83"/>
      <c r="G403" s="83"/>
      <c r="H403" s="99"/>
      <c r="I403" s="100"/>
      <c r="J403" s="100"/>
      <c r="K403" s="98" t="str">
        <f>IF('1. Prosjekteringsverktøy'!$E405="","",'1. Prosjekteringsverktøy'!$E405)</f>
        <v/>
      </c>
      <c r="L403" s="79" t="str">
        <f>IFERROR(IF('1. Prosjekteringsverktøy'!$K406&lt;&gt;"",'1. Prosjekteringsverktøy'!$K406,'1. Prosjekteringsverktøy'!$J406),"Feil med Vmin")</f>
        <v/>
      </c>
      <c r="M403" s="101" t="str">
        <f>IF(OR($K403="",$O403="",O403="Bruk rektangulært"),"",($K403/(VLOOKUP($O403,'Dim, min og maks'!$A$2:$E$54,2,FALSE))))</f>
        <v/>
      </c>
      <c r="N403" s="101" t="str">
        <f>IF(OR($L403="",$O403=""),"",($L403/(VLOOKUP($O403,'Dim, min og maks'!$A$2:$E$54,2,FALSE))))</f>
        <v/>
      </c>
      <c r="O403" s="102" t="str">
        <f>IF('1. Prosjekteringsverktøy'!$F405="","",'1. Prosjekteringsverktøy'!$F405)</f>
        <v/>
      </c>
      <c r="P403" s="78" t="str">
        <f>IFERROR(IF($Q403&lt;&gt;0,$Q403,IF(OR($J403="",$O403=""),"",IF($J403=Motortype!$A$2,VLOOKUP($O403,Artikler!$B$1:$C$10,2,FALSE),IF($J403=Motortype!$A$3,VLOOKUP($O403,Artikler!$B$11:$C$19,2,FALSE),IF($J403=Motortype!$A$5,VLOOKUP($O403,Artikler!$B$20:$C$28,2,FALSE),IF($J403=Motortype!$A$4,VLOOKUP($O403,Artikler!$B$29:$C$37,2,FALSE),IF($J403=Motortype!$A$9,VLOOKUP($O403,Artikler!$B$38:$C$46,2,FALSE),IF($J403=Motortype!$A$8,VLOOKUP($O403,Artikler!$B$47:$C$55,2,FALSE),IF($J403=Motortype!$A$7,VLOOKUP($O403,Artikler!$B$56:$C$64,2,FALSE),IF($J403=Motortype!$A$6,VLOOKUP($O403,Artikler!$B$65:$C$73,2,FALSE),IF($J403=Motortype!$A$10,VLOOKUP($O403,Artikler!$B$74:$C$82,2,FALSE),IF($J403=Motortype!$A$11,VLOOKUP($O403,Artikler!$B$83:$C$91,2,FALSE),IF($J403=Motortype!$A$14,VLOOKUP($O403,Artikler!$B$92:$C$100,2,FALSE),IF($J403=Motortype!$A$13,VLOOKUP($O403,Artikler!$B$101:$C$109,2,FALSE),IF($J403=Motortype!$A$15,VLOOKUP($O403,Artikler!$B$110:$C$117,2,FALSE),IF($J403=Motortype!$A$12,VLOOKUP($O403,Artikler!$B$118:$C$126,2,FALSE),IF($J403=Motortype!$A$16,VLOOKUP('3. Bestillingsskjema'!$O403,Artikler!$B$127:$D$134,2,FALSE),"Feil motortype"))))))))))))))))),"Overstyr art.nr")</f>
        <v/>
      </c>
      <c r="Q403" s="100"/>
      <c r="R403" s="78" t="str">
        <f>IF('1. Prosjekteringsverktøy'!B406=Utelukk!$A$3,"",IF(AND(K403="",L403=""),"",IF($K403="","Vmin "&amp;ROUND($L403,0)&amp;" m³/h","Vmaks "&amp;ROUND($K403,0)&amp;IF($L403=""," m³/h",", Vmin "&amp;ROUND($L403,0)&amp;" m³/h"))))</f>
        <v/>
      </c>
      <c r="S403" s="78" t="str">
        <f>IF('1. Prosjekteringsverktøy'!B406=Utelukk!$A$3,"",IF(Q403&lt;&gt;"",IF($P403="","","Artikkelnr: "&amp;$P403&amp;"     Spjeld dim "&amp;$O403),IF($P403="","","Artikkelnr: "&amp;$P403&amp;"     Spjeld dim Ø"&amp;$O403)))</f>
        <v/>
      </c>
    </row>
    <row r="404" spans="1:19" ht="15.6" hidden="1" x14ac:dyDescent="0.3">
      <c r="A404" s="87"/>
      <c r="B404" s="93"/>
      <c r="C404" s="156" t="str">
        <f>IF('1. Prosjekteringsverktøy'!B407=Utelukk!$A$3,"",IF('1. Prosjekteringsverktøy'!$C407="","",'1. Prosjekteringsverktøy'!$C407))</f>
        <v/>
      </c>
      <c r="D404" s="78" t="str">
        <f>IF('1. Prosjekteringsverktøy'!B407=Utelukk!$A$3,"",IF('1. Prosjekteringsverktøy'!$D407="","",'1. Prosjekteringsverktøy'!$D407))</f>
        <v/>
      </c>
      <c r="E404" s="78" t="str">
        <f>IF('1. Prosjekteringsverktøy'!B407=Utelukk!$A$3,"",IF(F404&lt;&gt;"",F404,IF(J404&lt;&gt;0,J404&amp;IF(I404&lt;&gt;0,", ","")&amp;I404&amp;IF(H404&lt;&gt;0,", adr. ","")&amp;H404,I404&amp;IF(H404&lt;&gt;0,", adr. ","")&amp;H404)))</f>
        <v/>
      </c>
      <c r="F404" s="83"/>
      <c r="G404" s="83"/>
      <c r="H404" s="99"/>
      <c r="I404" s="100"/>
      <c r="J404" s="100"/>
      <c r="K404" s="98" t="str">
        <f>IF('1. Prosjekteringsverktøy'!$E406="","",'1. Prosjekteringsverktøy'!$E406)</f>
        <v/>
      </c>
      <c r="L404" s="79" t="str">
        <f>IFERROR(IF('1. Prosjekteringsverktøy'!$K407&lt;&gt;"",'1. Prosjekteringsverktøy'!$K407,'1. Prosjekteringsverktøy'!$J407),"Feil med Vmin")</f>
        <v/>
      </c>
      <c r="M404" s="101" t="str">
        <f>IF(OR($K404="",$O404="",O404="Bruk rektangulært"),"",($K404/(VLOOKUP($O404,'Dim, min og maks'!$A$2:$E$54,2,FALSE))))</f>
        <v/>
      </c>
      <c r="N404" s="101" t="str">
        <f>IF(OR($L404="",$O404=""),"",($L404/(VLOOKUP($O404,'Dim, min og maks'!$A$2:$E$54,2,FALSE))))</f>
        <v/>
      </c>
      <c r="O404" s="102" t="str">
        <f>IF('1. Prosjekteringsverktøy'!$F406="","",'1. Prosjekteringsverktøy'!$F406)</f>
        <v/>
      </c>
      <c r="P404" s="78" t="str">
        <f>IFERROR(IF($Q404&lt;&gt;0,$Q404,IF(OR($J404="",$O404=""),"",IF($J404=Motortype!$A$2,VLOOKUP($O404,Artikler!$B$1:$C$10,2,FALSE),IF($J404=Motortype!$A$3,VLOOKUP($O404,Artikler!$B$11:$C$19,2,FALSE),IF($J404=Motortype!$A$5,VLOOKUP($O404,Artikler!$B$20:$C$28,2,FALSE),IF($J404=Motortype!$A$4,VLOOKUP($O404,Artikler!$B$29:$C$37,2,FALSE),IF($J404=Motortype!$A$9,VLOOKUP($O404,Artikler!$B$38:$C$46,2,FALSE),IF($J404=Motortype!$A$8,VLOOKUP($O404,Artikler!$B$47:$C$55,2,FALSE),IF($J404=Motortype!$A$7,VLOOKUP($O404,Artikler!$B$56:$C$64,2,FALSE),IF($J404=Motortype!$A$6,VLOOKUP($O404,Artikler!$B$65:$C$73,2,FALSE),IF($J404=Motortype!$A$10,VLOOKUP($O404,Artikler!$B$74:$C$82,2,FALSE),IF($J404=Motortype!$A$11,VLOOKUP($O404,Artikler!$B$83:$C$91,2,FALSE),IF($J404=Motortype!$A$14,VLOOKUP($O404,Artikler!$B$92:$C$100,2,FALSE),IF($J404=Motortype!$A$13,VLOOKUP($O404,Artikler!$B$101:$C$109,2,FALSE),IF($J404=Motortype!$A$15,VLOOKUP($O404,Artikler!$B$110:$C$117,2,FALSE),IF($J404=Motortype!$A$12,VLOOKUP($O404,Artikler!$B$118:$C$126,2,FALSE),IF($J404=Motortype!$A$16,VLOOKUP('3. Bestillingsskjema'!$O404,Artikler!$B$127:$D$134,2,FALSE),"Feil motortype"))))))))))))))))),"Overstyr art.nr")</f>
        <v/>
      </c>
      <c r="Q404" s="100"/>
      <c r="R404" s="78" t="str">
        <f>IF('1. Prosjekteringsverktøy'!B407=Utelukk!$A$3,"",IF(AND(K404="",L404=""),"",IF($K404="","Vmin "&amp;ROUND($L404,0)&amp;" m³/h","Vmaks "&amp;ROUND($K404,0)&amp;IF($L404=""," m³/h",", Vmin "&amp;ROUND($L404,0)&amp;" m³/h"))))</f>
        <v/>
      </c>
      <c r="S404" s="78" t="str">
        <f>IF('1. Prosjekteringsverktøy'!B407=Utelukk!$A$3,"",IF(Q404&lt;&gt;"",IF($P404="","","Artikkelnr: "&amp;$P404&amp;"     Spjeld dim "&amp;$O404),IF($P404="","","Artikkelnr: "&amp;$P404&amp;"     Spjeld dim Ø"&amp;$O404)))</f>
        <v/>
      </c>
    </row>
    <row r="405" spans="1:19" ht="15.6" hidden="1" x14ac:dyDescent="0.3">
      <c r="A405" s="87"/>
      <c r="B405" s="93"/>
      <c r="C405" s="156" t="str">
        <f>IF('1. Prosjekteringsverktøy'!B408=Utelukk!$A$3,"",IF('1. Prosjekteringsverktøy'!$C408="","",'1. Prosjekteringsverktøy'!$C408))</f>
        <v/>
      </c>
      <c r="D405" s="78" t="str">
        <f>IF('1. Prosjekteringsverktøy'!B408=Utelukk!$A$3,"",IF('1. Prosjekteringsverktøy'!$D408="","",'1. Prosjekteringsverktøy'!$D408))</f>
        <v/>
      </c>
      <c r="E405" s="78" t="str">
        <f>IF('1. Prosjekteringsverktøy'!B408=Utelukk!$A$3,"",IF(F405&lt;&gt;"",F405,IF(J405&lt;&gt;0,J405&amp;IF(I405&lt;&gt;0,", ","")&amp;I405&amp;IF(H405&lt;&gt;0,", adr. ","")&amp;H405,I405&amp;IF(H405&lt;&gt;0,", adr. ","")&amp;H405)))</f>
        <v/>
      </c>
      <c r="F405" s="83"/>
      <c r="G405" s="83"/>
      <c r="H405" s="99"/>
      <c r="I405" s="100"/>
      <c r="J405" s="100"/>
      <c r="K405" s="98" t="str">
        <f>IF('1. Prosjekteringsverktøy'!$E407="","",'1. Prosjekteringsverktøy'!$E407)</f>
        <v/>
      </c>
      <c r="L405" s="79" t="str">
        <f>IFERROR(IF('1. Prosjekteringsverktøy'!$K408&lt;&gt;"",'1. Prosjekteringsverktøy'!$K408,'1. Prosjekteringsverktøy'!$J408),"Feil med Vmin")</f>
        <v/>
      </c>
      <c r="M405" s="101" t="str">
        <f>IF(OR($K405="",$O405="",O405="Bruk rektangulært"),"",($K405/(VLOOKUP($O405,'Dim, min og maks'!$A$2:$E$54,2,FALSE))))</f>
        <v/>
      </c>
      <c r="N405" s="101" t="str">
        <f>IF(OR($L405="",$O405=""),"",($L405/(VLOOKUP($O405,'Dim, min og maks'!$A$2:$E$54,2,FALSE))))</f>
        <v/>
      </c>
      <c r="O405" s="102" t="str">
        <f>IF('1. Prosjekteringsverktøy'!$F407="","",'1. Prosjekteringsverktøy'!$F407)</f>
        <v/>
      </c>
      <c r="P405" s="78" t="str">
        <f>IFERROR(IF($Q405&lt;&gt;0,$Q405,IF(OR($J405="",$O405=""),"",IF($J405=Motortype!$A$2,VLOOKUP($O405,Artikler!$B$1:$C$10,2,FALSE),IF($J405=Motortype!$A$3,VLOOKUP($O405,Artikler!$B$11:$C$19,2,FALSE),IF($J405=Motortype!$A$5,VLOOKUP($O405,Artikler!$B$20:$C$28,2,FALSE),IF($J405=Motortype!$A$4,VLOOKUP($O405,Artikler!$B$29:$C$37,2,FALSE),IF($J405=Motortype!$A$9,VLOOKUP($O405,Artikler!$B$38:$C$46,2,FALSE),IF($J405=Motortype!$A$8,VLOOKUP($O405,Artikler!$B$47:$C$55,2,FALSE),IF($J405=Motortype!$A$7,VLOOKUP($O405,Artikler!$B$56:$C$64,2,FALSE),IF($J405=Motortype!$A$6,VLOOKUP($O405,Artikler!$B$65:$C$73,2,FALSE),IF($J405=Motortype!$A$10,VLOOKUP($O405,Artikler!$B$74:$C$82,2,FALSE),IF($J405=Motortype!$A$11,VLOOKUP($O405,Artikler!$B$83:$C$91,2,FALSE),IF($J405=Motortype!$A$14,VLOOKUP($O405,Artikler!$B$92:$C$100,2,FALSE),IF($J405=Motortype!$A$13,VLOOKUP($O405,Artikler!$B$101:$C$109,2,FALSE),IF($J405=Motortype!$A$15,VLOOKUP($O405,Artikler!$B$110:$C$117,2,FALSE),IF($J405=Motortype!$A$12,VLOOKUP($O405,Artikler!$B$118:$C$126,2,FALSE),IF($J405=Motortype!$A$16,VLOOKUP('3. Bestillingsskjema'!$O405,Artikler!$B$127:$D$134,2,FALSE),"Feil motortype"))))))))))))))))),"Overstyr art.nr")</f>
        <v/>
      </c>
      <c r="Q405" s="100"/>
      <c r="R405" s="78" t="str">
        <f>IF('1. Prosjekteringsverktøy'!B408=Utelukk!$A$3,"",IF(AND(K405="",L405=""),"",IF($K405="","Vmin "&amp;ROUND($L405,0)&amp;" m³/h","Vmaks "&amp;ROUND($K405,0)&amp;IF($L405=""," m³/h",", Vmin "&amp;ROUND($L405,0)&amp;" m³/h"))))</f>
        <v/>
      </c>
      <c r="S405" s="78" t="str">
        <f>IF('1. Prosjekteringsverktøy'!B408=Utelukk!$A$3,"",IF(Q405&lt;&gt;"",IF($P405="","","Artikkelnr: "&amp;$P405&amp;"     Spjeld dim "&amp;$O405),IF($P405="","","Artikkelnr: "&amp;$P405&amp;"     Spjeld dim Ø"&amp;$O405)))</f>
        <v/>
      </c>
    </row>
    <row r="406" spans="1:19" ht="15.6" hidden="1" x14ac:dyDescent="0.3">
      <c r="A406" s="87"/>
      <c r="B406" s="93"/>
      <c r="C406" s="156" t="str">
        <f>IF('1. Prosjekteringsverktøy'!B409=Utelukk!$A$3,"",IF('1. Prosjekteringsverktøy'!$C409="","",'1. Prosjekteringsverktøy'!$C409))</f>
        <v/>
      </c>
      <c r="D406" s="78" t="str">
        <f>IF('1. Prosjekteringsverktøy'!B409=Utelukk!$A$3,"",IF('1. Prosjekteringsverktøy'!$D409="","",'1. Prosjekteringsverktøy'!$D409))</f>
        <v/>
      </c>
      <c r="E406" s="78" t="str">
        <f>IF('1. Prosjekteringsverktøy'!B409=Utelukk!$A$3,"",IF(F406&lt;&gt;"",F406,IF(J406&lt;&gt;0,J406&amp;IF(I406&lt;&gt;0,", ","")&amp;I406&amp;IF(H406&lt;&gt;0,", adr. ","")&amp;H406,I406&amp;IF(H406&lt;&gt;0,", adr. ","")&amp;H406)))</f>
        <v/>
      </c>
      <c r="F406" s="83"/>
      <c r="G406" s="83"/>
      <c r="H406" s="99"/>
      <c r="I406" s="100"/>
      <c r="J406" s="100"/>
      <c r="K406" s="98" t="str">
        <f>IF('1. Prosjekteringsverktøy'!$E408="","",'1. Prosjekteringsverktøy'!$E408)</f>
        <v/>
      </c>
      <c r="L406" s="79" t="str">
        <f>IFERROR(IF('1. Prosjekteringsverktøy'!$K409&lt;&gt;"",'1. Prosjekteringsverktøy'!$K409,'1. Prosjekteringsverktøy'!$J409),"Feil med Vmin")</f>
        <v/>
      </c>
      <c r="M406" s="101" t="str">
        <f>IF(OR($K406="",$O406="",O406="Bruk rektangulært"),"",($K406/(VLOOKUP($O406,'Dim, min og maks'!$A$2:$E$54,2,FALSE))))</f>
        <v/>
      </c>
      <c r="N406" s="101" t="str">
        <f>IF(OR($L406="",$O406=""),"",($L406/(VLOOKUP($O406,'Dim, min og maks'!$A$2:$E$54,2,FALSE))))</f>
        <v/>
      </c>
      <c r="O406" s="102" t="str">
        <f>IF('1. Prosjekteringsverktøy'!$F408="","",'1. Prosjekteringsverktøy'!$F408)</f>
        <v/>
      </c>
      <c r="P406" s="78" t="str">
        <f>IFERROR(IF($Q406&lt;&gt;0,$Q406,IF(OR($J406="",$O406=""),"",IF($J406=Motortype!$A$2,VLOOKUP($O406,Artikler!$B$1:$C$10,2,FALSE),IF($J406=Motortype!$A$3,VLOOKUP($O406,Artikler!$B$11:$C$19,2,FALSE),IF($J406=Motortype!$A$5,VLOOKUP($O406,Artikler!$B$20:$C$28,2,FALSE),IF($J406=Motortype!$A$4,VLOOKUP($O406,Artikler!$B$29:$C$37,2,FALSE),IF($J406=Motortype!$A$9,VLOOKUP($O406,Artikler!$B$38:$C$46,2,FALSE),IF($J406=Motortype!$A$8,VLOOKUP($O406,Artikler!$B$47:$C$55,2,FALSE),IF($J406=Motortype!$A$7,VLOOKUP($O406,Artikler!$B$56:$C$64,2,FALSE),IF($J406=Motortype!$A$6,VLOOKUP($O406,Artikler!$B$65:$C$73,2,FALSE),IF($J406=Motortype!$A$10,VLOOKUP($O406,Artikler!$B$74:$C$82,2,FALSE),IF($J406=Motortype!$A$11,VLOOKUP($O406,Artikler!$B$83:$C$91,2,FALSE),IF($J406=Motortype!$A$14,VLOOKUP($O406,Artikler!$B$92:$C$100,2,FALSE),IF($J406=Motortype!$A$13,VLOOKUP($O406,Artikler!$B$101:$C$109,2,FALSE),IF($J406=Motortype!$A$15,VLOOKUP($O406,Artikler!$B$110:$C$117,2,FALSE),IF($J406=Motortype!$A$12,VLOOKUP($O406,Artikler!$B$118:$C$126,2,FALSE),IF($J406=Motortype!$A$16,VLOOKUP('3. Bestillingsskjema'!$O406,Artikler!$B$127:$D$134,2,FALSE),"Feil motortype"))))))))))))))))),"Overstyr art.nr")</f>
        <v/>
      </c>
      <c r="Q406" s="100"/>
      <c r="R406" s="78" t="str">
        <f>IF('1. Prosjekteringsverktøy'!B409=Utelukk!$A$3,"",IF(AND(K406="",L406=""),"",IF($K406="","Vmin "&amp;ROUND($L406,0)&amp;" m³/h","Vmaks "&amp;ROUND($K406,0)&amp;IF($L406=""," m³/h",", Vmin "&amp;ROUND($L406,0)&amp;" m³/h"))))</f>
        <v/>
      </c>
      <c r="S406" s="78" t="str">
        <f>IF('1. Prosjekteringsverktøy'!B409=Utelukk!$A$3,"",IF(Q406&lt;&gt;"",IF($P406="","","Artikkelnr: "&amp;$P406&amp;"     Spjeld dim "&amp;$O406),IF($P406="","","Artikkelnr: "&amp;$P406&amp;"     Spjeld dim Ø"&amp;$O406)))</f>
        <v/>
      </c>
    </row>
    <row r="407" spans="1:19" ht="15.6" hidden="1" x14ac:dyDescent="0.3">
      <c r="A407" s="87"/>
      <c r="B407" s="93"/>
      <c r="C407" s="156" t="str">
        <f>IF('1. Prosjekteringsverktøy'!B410=Utelukk!$A$3,"",IF('1. Prosjekteringsverktøy'!$C410="","",'1. Prosjekteringsverktøy'!$C410))</f>
        <v/>
      </c>
      <c r="D407" s="78" t="str">
        <f>IF('1. Prosjekteringsverktøy'!B410=Utelukk!$A$3,"",IF('1. Prosjekteringsverktøy'!$D410="","",'1. Prosjekteringsverktøy'!$D410))</f>
        <v/>
      </c>
      <c r="E407" s="78" t="str">
        <f>IF('1. Prosjekteringsverktøy'!B410=Utelukk!$A$3,"",IF(F407&lt;&gt;"",F407,IF(J407&lt;&gt;0,J407&amp;IF(I407&lt;&gt;0,", ","")&amp;I407&amp;IF(H407&lt;&gt;0,", adr. ","")&amp;H407,I407&amp;IF(H407&lt;&gt;0,", adr. ","")&amp;H407)))</f>
        <v/>
      </c>
      <c r="F407" s="83"/>
      <c r="G407" s="83"/>
      <c r="H407" s="99"/>
      <c r="I407" s="100"/>
      <c r="J407" s="100"/>
      <c r="K407" s="98" t="str">
        <f>IF('1. Prosjekteringsverktøy'!$E409="","",'1. Prosjekteringsverktøy'!$E409)</f>
        <v/>
      </c>
      <c r="L407" s="79" t="str">
        <f>IFERROR(IF('1. Prosjekteringsverktøy'!$K410&lt;&gt;"",'1. Prosjekteringsverktøy'!$K410,'1. Prosjekteringsverktøy'!$J410),"Feil med Vmin")</f>
        <v/>
      </c>
      <c r="M407" s="101" t="str">
        <f>IF(OR($K407="",$O407="",O407="Bruk rektangulært"),"",($K407/(VLOOKUP($O407,'Dim, min og maks'!$A$2:$E$54,2,FALSE))))</f>
        <v/>
      </c>
      <c r="N407" s="101" t="str">
        <f>IF(OR($L407="",$O407=""),"",($L407/(VLOOKUP($O407,'Dim, min og maks'!$A$2:$E$54,2,FALSE))))</f>
        <v/>
      </c>
      <c r="O407" s="102" t="str">
        <f>IF('1. Prosjekteringsverktøy'!$F409="","",'1. Prosjekteringsverktøy'!$F409)</f>
        <v/>
      </c>
      <c r="P407" s="78" t="str">
        <f>IFERROR(IF($Q407&lt;&gt;0,$Q407,IF(OR($J407="",$O407=""),"",IF($J407=Motortype!$A$2,VLOOKUP($O407,Artikler!$B$1:$C$10,2,FALSE),IF($J407=Motortype!$A$3,VLOOKUP($O407,Artikler!$B$11:$C$19,2,FALSE),IF($J407=Motortype!$A$5,VLOOKUP($O407,Artikler!$B$20:$C$28,2,FALSE),IF($J407=Motortype!$A$4,VLOOKUP($O407,Artikler!$B$29:$C$37,2,FALSE),IF($J407=Motortype!$A$9,VLOOKUP($O407,Artikler!$B$38:$C$46,2,FALSE),IF($J407=Motortype!$A$8,VLOOKUP($O407,Artikler!$B$47:$C$55,2,FALSE),IF($J407=Motortype!$A$7,VLOOKUP($O407,Artikler!$B$56:$C$64,2,FALSE),IF($J407=Motortype!$A$6,VLOOKUP($O407,Artikler!$B$65:$C$73,2,FALSE),IF($J407=Motortype!$A$10,VLOOKUP($O407,Artikler!$B$74:$C$82,2,FALSE),IF($J407=Motortype!$A$11,VLOOKUP($O407,Artikler!$B$83:$C$91,2,FALSE),IF($J407=Motortype!$A$14,VLOOKUP($O407,Artikler!$B$92:$C$100,2,FALSE),IF($J407=Motortype!$A$13,VLOOKUP($O407,Artikler!$B$101:$C$109,2,FALSE),IF($J407=Motortype!$A$15,VLOOKUP($O407,Artikler!$B$110:$C$117,2,FALSE),IF($J407=Motortype!$A$12,VLOOKUP($O407,Artikler!$B$118:$C$126,2,FALSE),IF($J407=Motortype!$A$16,VLOOKUP('3. Bestillingsskjema'!$O407,Artikler!$B$127:$D$134,2,FALSE),"Feil motortype"))))))))))))))))),"Overstyr art.nr")</f>
        <v/>
      </c>
      <c r="Q407" s="100"/>
      <c r="R407" s="78" t="str">
        <f>IF('1. Prosjekteringsverktøy'!B410=Utelukk!$A$3,"",IF(AND(K407="",L407=""),"",IF($K407="","Vmin "&amp;ROUND($L407,0)&amp;" m³/h","Vmaks "&amp;ROUND($K407,0)&amp;IF($L407=""," m³/h",", Vmin "&amp;ROUND($L407,0)&amp;" m³/h"))))</f>
        <v/>
      </c>
      <c r="S407" s="78" t="str">
        <f>IF('1. Prosjekteringsverktøy'!B410=Utelukk!$A$3,"",IF(Q407&lt;&gt;"",IF($P407="","","Artikkelnr: "&amp;$P407&amp;"     Spjeld dim "&amp;$O407),IF($P407="","","Artikkelnr: "&amp;$P407&amp;"     Spjeld dim Ø"&amp;$O407)))</f>
        <v/>
      </c>
    </row>
    <row r="408" spans="1:19" ht="15.6" hidden="1" x14ac:dyDescent="0.3">
      <c r="A408" s="87"/>
      <c r="B408" s="93"/>
      <c r="C408" s="156" t="str">
        <f>IF('1. Prosjekteringsverktøy'!B411=Utelukk!$A$3,"",IF('1. Prosjekteringsverktøy'!$C411="","",'1. Prosjekteringsverktøy'!$C411))</f>
        <v/>
      </c>
      <c r="D408" s="78" t="str">
        <f>IF('1. Prosjekteringsverktøy'!B411=Utelukk!$A$3,"",IF('1. Prosjekteringsverktøy'!$D411="","",'1. Prosjekteringsverktøy'!$D411))</f>
        <v/>
      </c>
      <c r="E408" s="78" t="str">
        <f>IF('1. Prosjekteringsverktøy'!B411=Utelukk!$A$3,"",IF(F408&lt;&gt;"",F408,IF(J408&lt;&gt;0,J408&amp;IF(I408&lt;&gt;0,", ","")&amp;I408&amp;IF(H408&lt;&gt;0,", adr. ","")&amp;H408,I408&amp;IF(H408&lt;&gt;0,", adr. ","")&amp;H408)))</f>
        <v/>
      </c>
      <c r="F408" s="83"/>
      <c r="G408" s="83"/>
      <c r="H408" s="99"/>
      <c r="I408" s="100"/>
      <c r="J408" s="100"/>
      <c r="K408" s="98" t="str">
        <f>IF('1. Prosjekteringsverktøy'!$E410="","",'1. Prosjekteringsverktøy'!$E410)</f>
        <v/>
      </c>
      <c r="L408" s="79" t="str">
        <f>IFERROR(IF('1. Prosjekteringsverktøy'!$K411&lt;&gt;"",'1. Prosjekteringsverktøy'!$K411,'1. Prosjekteringsverktøy'!$J411),"Feil med Vmin")</f>
        <v/>
      </c>
      <c r="M408" s="101" t="str">
        <f>IF(OR($K408="",$O408="",O408="Bruk rektangulært"),"",($K408/(VLOOKUP($O408,'Dim, min og maks'!$A$2:$E$54,2,FALSE))))</f>
        <v/>
      </c>
      <c r="N408" s="101" t="str">
        <f>IF(OR($L408="",$O408=""),"",($L408/(VLOOKUP($O408,'Dim, min og maks'!$A$2:$E$54,2,FALSE))))</f>
        <v/>
      </c>
      <c r="O408" s="102" t="str">
        <f>IF('1. Prosjekteringsverktøy'!$F410="","",'1. Prosjekteringsverktøy'!$F410)</f>
        <v/>
      </c>
      <c r="P408" s="78" t="str">
        <f>IFERROR(IF($Q408&lt;&gt;0,$Q408,IF(OR($J408="",$O408=""),"",IF($J408=Motortype!$A$2,VLOOKUP($O408,Artikler!$B$1:$C$10,2,FALSE),IF($J408=Motortype!$A$3,VLOOKUP($O408,Artikler!$B$11:$C$19,2,FALSE),IF($J408=Motortype!$A$5,VLOOKUP($O408,Artikler!$B$20:$C$28,2,FALSE),IF($J408=Motortype!$A$4,VLOOKUP($O408,Artikler!$B$29:$C$37,2,FALSE),IF($J408=Motortype!$A$9,VLOOKUP($O408,Artikler!$B$38:$C$46,2,FALSE),IF($J408=Motortype!$A$8,VLOOKUP($O408,Artikler!$B$47:$C$55,2,FALSE),IF($J408=Motortype!$A$7,VLOOKUP($O408,Artikler!$B$56:$C$64,2,FALSE),IF($J408=Motortype!$A$6,VLOOKUP($O408,Artikler!$B$65:$C$73,2,FALSE),IF($J408=Motortype!$A$10,VLOOKUP($O408,Artikler!$B$74:$C$82,2,FALSE),IF($J408=Motortype!$A$11,VLOOKUP($O408,Artikler!$B$83:$C$91,2,FALSE),IF($J408=Motortype!$A$14,VLOOKUP($O408,Artikler!$B$92:$C$100,2,FALSE),IF($J408=Motortype!$A$13,VLOOKUP($O408,Artikler!$B$101:$C$109,2,FALSE),IF($J408=Motortype!$A$15,VLOOKUP($O408,Artikler!$B$110:$C$117,2,FALSE),IF($J408=Motortype!$A$12,VLOOKUP($O408,Artikler!$B$118:$C$126,2,FALSE),IF($J408=Motortype!$A$16,VLOOKUP('3. Bestillingsskjema'!$O408,Artikler!$B$127:$D$134,2,FALSE),"Feil motortype"))))))))))))))))),"Overstyr art.nr")</f>
        <v/>
      </c>
      <c r="Q408" s="100"/>
      <c r="R408" s="78" t="str">
        <f>IF('1. Prosjekteringsverktøy'!B411=Utelukk!$A$3,"",IF(AND(K408="",L408=""),"",IF($K408="","Vmin "&amp;ROUND($L408,0)&amp;" m³/h","Vmaks "&amp;ROUND($K408,0)&amp;IF($L408=""," m³/h",", Vmin "&amp;ROUND($L408,0)&amp;" m³/h"))))</f>
        <v/>
      </c>
      <c r="S408" s="78" t="str">
        <f>IF('1. Prosjekteringsverktøy'!B411=Utelukk!$A$3,"",IF(Q408&lt;&gt;"",IF($P408="","","Artikkelnr: "&amp;$P408&amp;"     Spjeld dim "&amp;$O408),IF($P408="","","Artikkelnr: "&amp;$P408&amp;"     Spjeld dim Ø"&amp;$O408)))</f>
        <v/>
      </c>
    </row>
    <row r="409" spans="1:19" ht="15.6" hidden="1" x14ac:dyDescent="0.3">
      <c r="A409" s="87"/>
      <c r="B409" s="93"/>
      <c r="C409" s="156" t="str">
        <f>IF('1. Prosjekteringsverktøy'!B412=Utelukk!$A$3,"",IF('1. Prosjekteringsverktøy'!$C412="","",'1. Prosjekteringsverktøy'!$C412))</f>
        <v/>
      </c>
      <c r="D409" s="78" t="str">
        <f>IF('1. Prosjekteringsverktøy'!B412=Utelukk!$A$3,"",IF('1. Prosjekteringsverktøy'!$D412="","",'1. Prosjekteringsverktøy'!$D412))</f>
        <v/>
      </c>
      <c r="E409" s="78" t="str">
        <f>IF('1. Prosjekteringsverktøy'!B412=Utelukk!$A$3,"",IF(F409&lt;&gt;"",F409,IF(J409&lt;&gt;0,J409&amp;IF(I409&lt;&gt;0,", ","")&amp;I409&amp;IF(H409&lt;&gt;0,", adr. ","")&amp;H409,I409&amp;IF(H409&lt;&gt;0,", adr. ","")&amp;H409)))</f>
        <v/>
      </c>
      <c r="F409" s="83"/>
      <c r="G409" s="83"/>
      <c r="H409" s="99"/>
      <c r="I409" s="100"/>
      <c r="J409" s="100"/>
      <c r="K409" s="98" t="str">
        <f>IF('1. Prosjekteringsverktøy'!$E411="","",'1. Prosjekteringsverktøy'!$E411)</f>
        <v/>
      </c>
      <c r="L409" s="79" t="str">
        <f>IFERROR(IF('1. Prosjekteringsverktøy'!$K412&lt;&gt;"",'1. Prosjekteringsverktøy'!$K412,'1. Prosjekteringsverktøy'!$J412),"Feil med Vmin")</f>
        <v/>
      </c>
      <c r="M409" s="101" t="str">
        <f>IF(OR($K409="",$O409="",O409="Bruk rektangulært"),"",($K409/(VLOOKUP($O409,'Dim, min og maks'!$A$2:$E$54,2,FALSE))))</f>
        <v/>
      </c>
      <c r="N409" s="101" t="str">
        <f>IF(OR($L409="",$O409=""),"",($L409/(VLOOKUP($O409,'Dim, min og maks'!$A$2:$E$54,2,FALSE))))</f>
        <v/>
      </c>
      <c r="O409" s="102" t="str">
        <f>IF('1. Prosjekteringsverktøy'!$F411="","",'1. Prosjekteringsverktøy'!$F411)</f>
        <v/>
      </c>
      <c r="P409" s="78" t="str">
        <f>IFERROR(IF($Q409&lt;&gt;0,$Q409,IF(OR($J409="",$O409=""),"",IF($J409=Motortype!$A$2,VLOOKUP($O409,Artikler!$B$1:$C$10,2,FALSE),IF($J409=Motortype!$A$3,VLOOKUP($O409,Artikler!$B$11:$C$19,2,FALSE),IF($J409=Motortype!$A$5,VLOOKUP($O409,Artikler!$B$20:$C$28,2,FALSE),IF($J409=Motortype!$A$4,VLOOKUP($O409,Artikler!$B$29:$C$37,2,FALSE),IF($J409=Motortype!$A$9,VLOOKUP($O409,Artikler!$B$38:$C$46,2,FALSE),IF($J409=Motortype!$A$8,VLOOKUP($O409,Artikler!$B$47:$C$55,2,FALSE),IF($J409=Motortype!$A$7,VLOOKUP($O409,Artikler!$B$56:$C$64,2,FALSE),IF($J409=Motortype!$A$6,VLOOKUP($O409,Artikler!$B$65:$C$73,2,FALSE),IF($J409=Motortype!$A$10,VLOOKUP($O409,Artikler!$B$74:$C$82,2,FALSE),IF($J409=Motortype!$A$11,VLOOKUP($O409,Artikler!$B$83:$C$91,2,FALSE),IF($J409=Motortype!$A$14,VLOOKUP($O409,Artikler!$B$92:$C$100,2,FALSE),IF($J409=Motortype!$A$13,VLOOKUP($O409,Artikler!$B$101:$C$109,2,FALSE),IF($J409=Motortype!$A$15,VLOOKUP($O409,Artikler!$B$110:$C$117,2,FALSE),IF($J409=Motortype!$A$12,VLOOKUP($O409,Artikler!$B$118:$C$126,2,FALSE),IF($J409=Motortype!$A$16,VLOOKUP('3. Bestillingsskjema'!$O409,Artikler!$B$127:$D$134,2,FALSE),"Feil motortype"))))))))))))))))),"Overstyr art.nr")</f>
        <v/>
      </c>
      <c r="Q409" s="100"/>
      <c r="R409" s="78" t="str">
        <f>IF('1. Prosjekteringsverktøy'!B412=Utelukk!$A$3,"",IF(AND(K409="",L409=""),"",IF($K409="","Vmin "&amp;ROUND($L409,0)&amp;" m³/h","Vmaks "&amp;ROUND($K409,0)&amp;IF($L409=""," m³/h",", Vmin "&amp;ROUND($L409,0)&amp;" m³/h"))))</f>
        <v/>
      </c>
      <c r="S409" s="78" t="str">
        <f>IF('1. Prosjekteringsverktøy'!B412=Utelukk!$A$3,"",IF(Q409&lt;&gt;"",IF($P409="","","Artikkelnr: "&amp;$P409&amp;"     Spjeld dim "&amp;$O409),IF($P409="","","Artikkelnr: "&amp;$P409&amp;"     Spjeld dim Ø"&amp;$O409)))</f>
        <v/>
      </c>
    </row>
    <row r="410" spans="1:19" ht="15.6" hidden="1" x14ac:dyDescent="0.3">
      <c r="A410" s="87"/>
      <c r="B410" s="93"/>
      <c r="C410" s="156" t="str">
        <f>IF('1. Prosjekteringsverktøy'!B413=Utelukk!$A$3,"",IF('1. Prosjekteringsverktøy'!$C413="","",'1. Prosjekteringsverktøy'!$C413))</f>
        <v/>
      </c>
      <c r="D410" s="78" t="str">
        <f>IF('1. Prosjekteringsverktøy'!B413=Utelukk!$A$3,"",IF('1. Prosjekteringsverktøy'!$D413="","",'1. Prosjekteringsverktøy'!$D413))</f>
        <v/>
      </c>
      <c r="E410" s="78" t="str">
        <f>IF('1. Prosjekteringsverktøy'!B413=Utelukk!$A$3,"",IF(F410&lt;&gt;"",F410,IF(J410&lt;&gt;0,J410&amp;IF(I410&lt;&gt;0,", ","")&amp;I410&amp;IF(H410&lt;&gt;0,", adr. ","")&amp;H410,I410&amp;IF(H410&lt;&gt;0,", adr. ","")&amp;H410)))</f>
        <v/>
      </c>
      <c r="F410" s="83"/>
      <c r="G410" s="83"/>
      <c r="H410" s="99"/>
      <c r="I410" s="100"/>
      <c r="J410" s="100"/>
      <c r="K410" s="98" t="str">
        <f>IF('1. Prosjekteringsverktøy'!$E412="","",'1. Prosjekteringsverktøy'!$E412)</f>
        <v/>
      </c>
      <c r="L410" s="79" t="str">
        <f>IFERROR(IF('1. Prosjekteringsverktøy'!$K413&lt;&gt;"",'1. Prosjekteringsverktøy'!$K413,'1. Prosjekteringsverktøy'!$J413),"Feil med Vmin")</f>
        <v/>
      </c>
      <c r="M410" s="101" t="str">
        <f>IF(OR($K410="",$O410="",O410="Bruk rektangulært"),"",($K410/(VLOOKUP($O410,'Dim, min og maks'!$A$2:$E$54,2,FALSE))))</f>
        <v/>
      </c>
      <c r="N410" s="101" t="str">
        <f>IF(OR($L410="",$O410=""),"",($L410/(VLOOKUP($O410,'Dim, min og maks'!$A$2:$E$54,2,FALSE))))</f>
        <v/>
      </c>
      <c r="O410" s="102" t="str">
        <f>IF('1. Prosjekteringsverktøy'!$F412="","",'1. Prosjekteringsverktøy'!$F412)</f>
        <v/>
      </c>
      <c r="P410" s="78" t="str">
        <f>IFERROR(IF($Q410&lt;&gt;0,$Q410,IF(OR($J410="",$O410=""),"",IF($J410=Motortype!$A$2,VLOOKUP($O410,Artikler!$B$1:$C$10,2,FALSE),IF($J410=Motortype!$A$3,VLOOKUP($O410,Artikler!$B$11:$C$19,2,FALSE),IF($J410=Motortype!$A$5,VLOOKUP($O410,Artikler!$B$20:$C$28,2,FALSE),IF($J410=Motortype!$A$4,VLOOKUP($O410,Artikler!$B$29:$C$37,2,FALSE),IF($J410=Motortype!$A$9,VLOOKUP($O410,Artikler!$B$38:$C$46,2,FALSE),IF($J410=Motortype!$A$8,VLOOKUP($O410,Artikler!$B$47:$C$55,2,FALSE),IF($J410=Motortype!$A$7,VLOOKUP($O410,Artikler!$B$56:$C$64,2,FALSE),IF($J410=Motortype!$A$6,VLOOKUP($O410,Artikler!$B$65:$C$73,2,FALSE),IF($J410=Motortype!$A$10,VLOOKUP($O410,Artikler!$B$74:$C$82,2,FALSE),IF($J410=Motortype!$A$11,VLOOKUP($O410,Artikler!$B$83:$C$91,2,FALSE),IF($J410=Motortype!$A$14,VLOOKUP($O410,Artikler!$B$92:$C$100,2,FALSE),IF($J410=Motortype!$A$13,VLOOKUP($O410,Artikler!$B$101:$C$109,2,FALSE),IF($J410=Motortype!$A$15,VLOOKUP($O410,Artikler!$B$110:$C$117,2,FALSE),IF($J410=Motortype!$A$12,VLOOKUP($O410,Artikler!$B$118:$C$126,2,FALSE),IF($J410=Motortype!$A$16,VLOOKUP('3. Bestillingsskjema'!$O410,Artikler!$B$127:$D$134,2,FALSE),"Feil motortype"))))))))))))))))),"Overstyr art.nr")</f>
        <v/>
      </c>
      <c r="Q410" s="100"/>
      <c r="R410" s="78" t="str">
        <f>IF('1. Prosjekteringsverktøy'!B413=Utelukk!$A$3,"",IF(AND(K410="",L410=""),"",IF($K410="","Vmin "&amp;ROUND($L410,0)&amp;" m³/h","Vmaks "&amp;ROUND($K410,0)&amp;IF($L410=""," m³/h",", Vmin "&amp;ROUND($L410,0)&amp;" m³/h"))))</f>
        <v/>
      </c>
      <c r="S410" s="78" t="str">
        <f>IF('1. Prosjekteringsverktøy'!B413=Utelukk!$A$3,"",IF(Q410&lt;&gt;"",IF($P410="","","Artikkelnr: "&amp;$P410&amp;"     Spjeld dim "&amp;$O410),IF($P410="","","Artikkelnr: "&amp;$P410&amp;"     Spjeld dim Ø"&amp;$O410)))</f>
        <v/>
      </c>
    </row>
    <row r="411" spans="1:19" ht="15.6" hidden="1" x14ac:dyDescent="0.3">
      <c r="A411" s="87"/>
      <c r="B411" s="93"/>
      <c r="C411" s="156" t="str">
        <f>IF('1. Prosjekteringsverktøy'!B414=Utelukk!$A$3,"",IF('1. Prosjekteringsverktøy'!$C414="","",'1. Prosjekteringsverktøy'!$C414))</f>
        <v/>
      </c>
      <c r="D411" s="78" t="str">
        <f>IF('1. Prosjekteringsverktøy'!B414=Utelukk!$A$3,"",IF('1. Prosjekteringsverktøy'!$D414="","",'1. Prosjekteringsverktøy'!$D414))</f>
        <v/>
      </c>
      <c r="E411" s="78" t="str">
        <f>IF('1. Prosjekteringsverktøy'!B414=Utelukk!$A$3,"",IF(F411&lt;&gt;"",F411,IF(J411&lt;&gt;0,J411&amp;IF(I411&lt;&gt;0,", ","")&amp;I411&amp;IF(H411&lt;&gt;0,", adr. ","")&amp;H411,I411&amp;IF(H411&lt;&gt;0,", adr. ","")&amp;H411)))</f>
        <v/>
      </c>
      <c r="F411" s="83"/>
      <c r="G411" s="83"/>
      <c r="H411" s="99"/>
      <c r="I411" s="100"/>
      <c r="J411" s="100"/>
      <c r="K411" s="98" t="str">
        <f>IF('1. Prosjekteringsverktøy'!$E413="","",'1. Prosjekteringsverktøy'!$E413)</f>
        <v/>
      </c>
      <c r="L411" s="79" t="str">
        <f>IFERROR(IF('1. Prosjekteringsverktøy'!$K414&lt;&gt;"",'1. Prosjekteringsverktøy'!$K414,'1. Prosjekteringsverktøy'!$J414),"Feil med Vmin")</f>
        <v/>
      </c>
      <c r="M411" s="101" t="str">
        <f>IF(OR($K411="",$O411="",O411="Bruk rektangulært"),"",($K411/(VLOOKUP($O411,'Dim, min og maks'!$A$2:$E$54,2,FALSE))))</f>
        <v/>
      </c>
      <c r="N411" s="101" t="str">
        <f>IF(OR($L411="",$O411=""),"",($L411/(VLOOKUP($O411,'Dim, min og maks'!$A$2:$E$54,2,FALSE))))</f>
        <v/>
      </c>
      <c r="O411" s="102" t="str">
        <f>IF('1. Prosjekteringsverktøy'!$F413="","",'1. Prosjekteringsverktøy'!$F413)</f>
        <v/>
      </c>
      <c r="P411" s="78" t="str">
        <f>IFERROR(IF($Q411&lt;&gt;0,$Q411,IF(OR($J411="",$O411=""),"",IF($J411=Motortype!$A$2,VLOOKUP($O411,Artikler!$B$1:$C$10,2,FALSE),IF($J411=Motortype!$A$3,VLOOKUP($O411,Artikler!$B$11:$C$19,2,FALSE),IF($J411=Motortype!$A$5,VLOOKUP($O411,Artikler!$B$20:$C$28,2,FALSE),IF($J411=Motortype!$A$4,VLOOKUP($O411,Artikler!$B$29:$C$37,2,FALSE),IF($J411=Motortype!$A$9,VLOOKUP($O411,Artikler!$B$38:$C$46,2,FALSE),IF($J411=Motortype!$A$8,VLOOKUP($O411,Artikler!$B$47:$C$55,2,FALSE),IF($J411=Motortype!$A$7,VLOOKUP($O411,Artikler!$B$56:$C$64,2,FALSE),IF($J411=Motortype!$A$6,VLOOKUP($O411,Artikler!$B$65:$C$73,2,FALSE),IF($J411=Motortype!$A$10,VLOOKUP($O411,Artikler!$B$74:$C$82,2,FALSE),IF($J411=Motortype!$A$11,VLOOKUP($O411,Artikler!$B$83:$C$91,2,FALSE),IF($J411=Motortype!$A$14,VLOOKUP($O411,Artikler!$B$92:$C$100,2,FALSE),IF($J411=Motortype!$A$13,VLOOKUP($O411,Artikler!$B$101:$C$109,2,FALSE),IF($J411=Motortype!$A$15,VLOOKUP($O411,Artikler!$B$110:$C$117,2,FALSE),IF($J411=Motortype!$A$12,VLOOKUP($O411,Artikler!$B$118:$C$126,2,FALSE),IF($J411=Motortype!$A$16,VLOOKUP('3. Bestillingsskjema'!$O411,Artikler!$B$127:$D$134,2,FALSE),"Feil motortype"))))))))))))))))),"Overstyr art.nr")</f>
        <v/>
      </c>
      <c r="Q411" s="100"/>
      <c r="R411" s="78" t="str">
        <f>IF('1. Prosjekteringsverktøy'!B414=Utelukk!$A$3,"",IF(AND(K411="",L411=""),"",IF($K411="","Vmin "&amp;ROUND($L411,0)&amp;" m³/h","Vmaks "&amp;ROUND($K411,0)&amp;IF($L411=""," m³/h",", Vmin "&amp;ROUND($L411,0)&amp;" m³/h"))))</f>
        <v/>
      </c>
      <c r="S411" s="78" t="str">
        <f>IF('1. Prosjekteringsverktøy'!B414=Utelukk!$A$3,"",IF(Q411&lt;&gt;"",IF($P411="","","Artikkelnr: "&amp;$P411&amp;"     Spjeld dim "&amp;$O411),IF($P411="","","Artikkelnr: "&amp;$P411&amp;"     Spjeld dim Ø"&amp;$O411)))</f>
        <v/>
      </c>
    </row>
    <row r="412" spans="1:19" ht="15.6" hidden="1" x14ac:dyDescent="0.3">
      <c r="A412" s="87"/>
      <c r="B412" s="93"/>
      <c r="C412" s="156" t="str">
        <f>IF('1. Prosjekteringsverktøy'!B415=Utelukk!$A$3,"",IF('1. Prosjekteringsverktøy'!$C415="","",'1. Prosjekteringsverktøy'!$C415))</f>
        <v/>
      </c>
      <c r="D412" s="78" t="str">
        <f>IF('1. Prosjekteringsverktøy'!B415=Utelukk!$A$3,"",IF('1. Prosjekteringsverktøy'!$D415="","",'1. Prosjekteringsverktøy'!$D415))</f>
        <v/>
      </c>
      <c r="E412" s="78" t="str">
        <f>IF('1. Prosjekteringsverktøy'!B415=Utelukk!$A$3,"",IF(F412&lt;&gt;"",F412,IF(J412&lt;&gt;0,J412&amp;IF(I412&lt;&gt;0,", ","")&amp;I412&amp;IF(H412&lt;&gt;0,", adr. ","")&amp;H412,I412&amp;IF(H412&lt;&gt;0,", adr. ","")&amp;H412)))</f>
        <v/>
      </c>
      <c r="F412" s="83"/>
      <c r="G412" s="83"/>
      <c r="H412" s="99"/>
      <c r="I412" s="100"/>
      <c r="J412" s="100"/>
      <c r="K412" s="98" t="str">
        <f>IF('1. Prosjekteringsverktøy'!$E414="","",'1. Prosjekteringsverktøy'!$E414)</f>
        <v/>
      </c>
      <c r="L412" s="79" t="str">
        <f>IFERROR(IF('1. Prosjekteringsverktøy'!$K415&lt;&gt;"",'1. Prosjekteringsverktøy'!$K415,'1. Prosjekteringsverktøy'!$J415),"Feil med Vmin")</f>
        <v/>
      </c>
      <c r="M412" s="101" t="str">
        <f>IF(OR($K412="",$O412="",O412="Bruk rektangulært"),"",($K412/(VLOOKUP($O412,'Dim, min og maks'!$A$2:$E$54,2,FALSE))))</f>
        <v/>
      </c>
      <c r="N412" s="101" t="str">
        <f>IF(OR($L412="",$O412=""),"",($L412/(VLOOKUP($O412,'Dim, min og maks'!$A$2:$E$54,2,FALSE))))</f>
        <v/>
      </c>
      <c r="O412" s="102" t="str">
        <f>IF('1. Prosjekteringsverktøy'!$F414="","",'1. Prosjekteringsverktøy'!$F414)</f>
        <v/>
      </c>
      <c r="P412" s="78" t="str">
        <f>IFERROR(IF($Q412&lt;&gt;0,$Q412,IF(OR($J412="",$O412=""),"",IF($J412=Motortype!$A$2,VLOOKUP($O412,Artikler!$B$1:$C$10,2,FALSE),IF($J412=Motortype!$A$3,VLOOKUP($O412,Artikler!$B$11:$C$19,2,FALSE),IF($J412=Motortype!$A$5,VLOOKUP($O412,Artikler!$B$20:$C$28,2,FALSE),IF($J412=Motortype!$A$4,VLOOKUP($O412,Artikler!$B$29:$C$37,2,FALSE),IF($J412=Motortype!$A$9,VLOOKUP($O412,Artikler!$B$38:$C$46,2,FALSE),IF($J412=Motortype!$A$8,VLOOKUP($O412,Artikler!$B$47:$C$55,2,FALSE),IF($J412=Motortype!$A$7,VLOOKUP($O412,Artikler!$B$56:$C$64,2,FALSE),IF($J412=Motortype!$A$6,VLOOKUP($O412,Artikler!$B$65:$C$73,2,FALSE),IF($J412=Motortype!$A$10,VLOOKUP($O412,Artikler!$B$74:$C$82,2,FALSE),IF($J412=Motortype!$A$11,VLOOKUP($O412,Artikler!$B$83:$C$91,2,FALSE),IF($J412=Motortype!$A$14,VLOOKUP($O412,Artikler!$B$92:$C$100,2,FALSE),IF($J412=Motortype!$A$13,VLOOKUP($O412,Artikler!$B$101:$C$109,2,FALSE),IF($J412=Motortype!$A$15,VLOOKUP($O412,Artikler!$B$110:$C$117,2,FALSE),IF($J412=Motortype!$A$12,VLOOKUP($O412,Artikler!$B$118:$C$126,2,FALSE),IF($J412=Motortype!$A$16,VLOOKUP('3. Bestillingsskjema'!$O412,Artikler!$B$127:$D$134,2,FALSE),"Feil motortype"))))))))))))))))),"Overstyr art.nr")</f>
        <v/>
      </c>
      <c r="Q412" s="100"/>
      <c r="R412" s="78" t="str">
        <f>IF('1. Prosjekteringsverktøy'!B415=Utelukk!$A$3,"",IF(AND(K412="",L412=""),"",IF($K412="","Vmin "&amp;ROUND($L412,0)&amp;" m³/h","Vmaks "&amp;ROUND($K412,0)&amp;IF($L412=""," m³/h",", Vmin "&amp;ROUND($L412,0)&amp;" m³/h"))))</f>
        <v/>
      </c>
      <c r="S412" s="78" t="str">
        <f>IF('1. Prosjekteringsverktøy'!B415=Utelukk!$A$3,"",IF(Q412&lt;&gt;"",IF($P412="","","Artikkelnr: "&amp;$P412&amp;"     Spjeld dim "&amp;$O412),IF($P412="","","Artikkelnr: "&amp;$P412&amp;"     Spjeld dim Ø"&amp;$O412)))</f>
        <v/>
      </c>
    </row>
    <row r="413" spans="1:19" ht="15.6" hidden="1" x14ac:dyDescent="0.3">
      <c r="A413" s="87"/>
      <c r="B413" s="93"/>
      <c r="C413" s="156" t="str">
        <f>IF('1. Prosjekteringsverktøy'!B416=Utelukk!$A$3,"",IF('1. Prosjekteringsverktøy'!$C416="","",'1. Prosjekteringsverktøy'!$C416))</f>
        <v/>
      </c>
      <c r="D413" s="78" t="str">
        <f>IF('1. Prosjekteringsverktøy'!B416=Utelukk!$A$3,"",IF('1. Prosjekteringsverktøy'!$D416="","",'1. Prosjekteringsverktøy'!$D416))</f>
        <v/>
      </c>
      <c r="E413" s="78" t="str">
        <f>IF('1. Prosjekteringsverktøy'!B416=Utelukk!$A$3,"",IF(F413&lt;&gt;"",F413,IF(J413&lt;&gt;0,J413&amp;IF(I413&lt;&gt;0,", ","")&amp;I413&amp;IF(H413&lt;&gt;0,", adr. ","")&amp;H413,I413&amp;IF(H413&lt;&gt;0,", adr. ","")&amp;H413)))</f>
        <v/>
      </c>
      <c r="F413" s="83"/>
      <c r="G413" s="83"/>
      <c r="H413" s="99"/>
      <c r="I413" s="100"/>
      <c r="J413" s="100"/>
      <c r="K413" s="98" t="str">
        <f>IF('1. Prosjekteringsverktøy'!$E415="","",'1. Prosjekteringsverktøy'!$E415)</f>
        <v/>
      </c>
      <c r="L413" s="79" t="str">
        <f>IFERROR(IF('1. Prosjekteringsverktøy'!$K416&lt;&gt;"",'1. Prosjekteringsverktøy'!$K416,'1. Prosjekteringsverktøy'!$J416),"Feil med Vmin")</f>
        <v/>
      </c>
      <c r="M413" s="101" t="str">
        <f>IF(OR($K413="",$O413="",O413="Bruk rektangulært"),"",($K413/(VLOOKUP($O413,'Dim, min og maks'!$A$2:$E$54,2,FALSE))))</f>
        <v/>
      </c>
      <c r="N413" s="101" t="str">
        <f>IF(OR($L413="",$O413=""),"",($L413/(VLOOKUP($O413,'Dim, min og maks'!$A$2:$E$54,2,FALSE))))</f>
        <v/>
      </c>
      <c r="O413" s="102" t="str">
        <f>IF('1. Prosjekteringsverktøy'!$F415="","",'1. Prosjekteringsverktøy'!$F415)</f>
        <v/>
      </c>
      <c r="P413" s="78" t="str">
        <f>IFERROR(IF($Q413&lt;&gt;0,$Q413,IF(OR($J413="",$O413=""),"",IF($J413=Motortype!$A$2,VLOOKUP($O413,Artikler!$B$1:$C$10,2,FALSE),IF($J413=Motortype!$A$3,VLOOKUP($O413,Artikler!$B$11:$C$19,2,FALSE),IF($J413=Motortype!$A$5,VLOOKUP($O413,Artikler!$B$20:$C$28,2,FALSE),IF($J413=Motortype!$A$4,VLOOKUP($O413,Artikler!$B$29:$C$37,2,FALSE),IF($J413=Motortype!$A$9,VLOOKUP($O413,Artikler!$B$38:$C$46,2,FALSE),IF($J413=Motortype!$A$8,VLOOKUP($O413,Artikler!$B$47:$C$55,2,FALSE),IF($J413=Motortype!$A$7,VLOOKUP($O413,Artikler!$B$56:$C$64,2,FALSE),IF($J413=Motortype!$A$6,VLOOKUP($O413,Artikler!$B$65:$C$73,2,FALSE),IF($J413=Motortype!$A$10,VLOOKUP($O413,Artikler!$B$74:$C$82,2,FALSE),IF($J413=Motortype!$A$11,VLOOKUP($O413,Artikler!$B$83:$C$91,2,FALSE),IF($J413=Motortype!$A$14,VLOOKUP($O413,Artikler!$B$92:$C$100,2,FALSE),IF($J413=Motortype!$A$13,VLOOKUP($O413,Artikler!$B$101:$C$109,2,FALSE),IF($J413=Motortype!$A$15,VLOOKUP($O413,Artikler!$B$110:$C$117,2,FALSE),IF($J413=Motortype!$A$12,VLOOKUP($O413,Artikler!$B$118:$C$126,2,FALSE),IF($J413=Motortype!$A$16,VLOOKUP('3. Bestillingsskjema'!$O413,Artikler!$B$127:$D$134,2,FALSE),"Feil motortype"))))))))))))))))),"Overstyr art.nr")</f>
        <v/>
      </c>
      <c r="Q413" s="100"/>
      <c r="R413" s="78" t="str">
        <f>IF('1. Prosjekteringsverktøy'!B416=Utelukk!$A$3,"",IF(AND(K413="",L413=""),"",IF($K413="","Vmin "&amp;ROUND($L413,0)&amp;" m³/h","Vmaks "&amp;ROUND($K413,0)&amp;IF($L413=""," m³/h",", Vmin "&amp;ROUND($L413,0)&amp;" m³/h"))))</f>
        <v/>
      </c>
      <c r="S413" s="78" t="str">
        <f>IF('1. Prosjekteringsverktøy'!B416=Utelukk!$A$3,"",IF(Q413&lt;&gt;"",IF($P413="","","Artikkelnr: "&amp;$P413&amp;"     Spjeld dim "&amp;$O413),IF($P413="","","Artikkelnr: "&amp;$P413&amp;"     Spjeld dim Ø"&amp;$O413)))</f>
        <v/>
      </c>
    </row>
    <row r="414" spans="1:19" ht="15.6" hidden="1" x14ac:dyDescent="0.3">
      <c r="A414" s="87"/>
      <c r="B414" s="93"/>
      <c r="C414" s="156" t="str">
        <f>IF('1. Prosjekteringsverktøy'!B417=Utelukk!$A$3,"",IF('1. Prosjekteringsverktøy'!$C417="","",'1. Prosjekteringsverktøy'!$C417))</f>
        <v/>
      </c>
      <c r="D414" s="78" t="str">
        <f>IF('1. Prosjekteringsverktøy'!B417=Utelukk!$A$3,"",IF('1. Prosjekteringsverktøy'!$D417="","",'1. Prosjekteringsverktøy'!$D417))</f>
        <v/>
      </c>
      <c r="E414" s="78" t="str">
        <f>IF('1. Prosjekteringsverktøy'!B417=Utelukk!$A$3,"",IF(F414&lt;&gt;"",F414,IF(J414&lt;&gt;0,J414&amp;IF(I414&lt;&gt;0,", ","")&amp;I414&amp;IF(H414&lt;&gt;0,", adr. ","")&amp;H414,I414&amp;IF(H414&lt;&gt;0,", adr. ","")&amp;H414)))</f>
        <v/>
      </c>
      <c r="F414" s="83"/>
      <c r="G414" s="83"/>
      <c r="H414" s="99"/>
      <c r="I414" s="100"/>
      <c r="J414" s="100"/>
      <c r="K414" s="98" t="str">
        <f>IF('1. Prosjekteringsverktøy'!$E416="","",'1. Prosjekteringsverktøy'!$E416)</f>
        <v/>
      </c>
      <c r="L414" s="79" t="str">
        <f>IFERROR(IF('1. Prosjekteringsverktøy'!$K417&lt;&gt;"",'1. Prosjekteringsverktøy'!$K417,'1. Prosjekteringsverktøy'!$J417),"Feil med Vmin")</f>
        <v/>
      </c>
      <c r="M414" s="101" t="str">
        <f>IF(OR($K414="",$O414="",O414="Bruk rektangulært"),"",($K414/(VLOOKUP($O414,'Dim, min og maks'!$A$2:$E$54,2,FALSE))))</f>
        <v/>
      </c>
      <c r="N414" s="101" t="str">
        <f>IF(OR($L414="",$O414=""),"",($L414/(VLOOKUP($O414,'Dim, min og maks'!$A$2:$E$54,2,FALSE))))</f>
        <v/>
      </c>
      <c r="O414" s="102" t="str">
        <f>IF('1. Prosjekteringsverktøy'!$F416="","",'1. Prosjekteringsverktøy'!$F416)</f>
        <v/>
      </c>
      <c r="P414" s="78" t="str">
        <f>IFERROR(IF($Q414&lt;&gt;0,$Q414,IF(OR($J414="",$O414=""),"",IF($J414=Motortype!$A$2,VLOOKUP($O414,Artikler!$B$1:$C$10,2,FALSE),IF($J414=Motortype!$A$3,VLOOKUP($O414,Artikler!$B$11:$C$19,2,FALSE),IF($J414=Motortype!$A$5,VLOOKUP($O414,Artikler!$B$20:$C$28,2,FALSE),IF($J414=Motortype!$A$4,VLOOKUP($O414,Artikler!$B$29:$C$37,2,FALSE),IF($J414=Motortype!$A$9,VLOOKUP($O414,Artikler!$B$38:$C$46,2,FALSE),IF($J414=Motortype!$A$8,VLOOKUP($O414,Artikler!$B$47:$C$55,2,FALSE),IF($J414=Motortype!$A$7,VLOOKUP($O414,Artikler!$B$56:$C$64,2,FALSE),IF($J414=Motortype!$A$6,VLOOKUP($O414,Artikler!$B$65:$C$73,2,FALSE),IF($J414=Motortype!$A$10,VLOOKUP($O414,Artikler!$B$74:$C$82,2,FALSE),IF($J414=Motortype!$A$11,VLOOKUP($O414,Artikler!$B$83:$C$91,2,FALSE),IF($J414=Motortype!$A$14,VLOOKUP($O414,Artikler!$B$92:$C$100,2,FALSE),IF($J414=Motortype!$A$13,VLOOKUP($O414,Artikler!$B$101:$C$109,2,FALSE),IF($J414=Motortype!$A$15,VLOOKUP($O414,Artikler!$B$110:$C$117,2,FALSE),IF($J414=Motortype!$A$12,VLOOKUP($O414,Artikler!$B$118:$C$126,2,FALSE),IF($J414=Motortype!$A$16,VLOOKUP('3. Bestillingsskjema'!$O414,Artikler!$B$127:$D$134,2,FALSE),"Feil motortype"))))))))))))))))),"Overstyr art.nr")</f>
        <v/>
      </c>
      <c r="Q414" s="100"/>
      <c r="R414" s="78" t="str">
        <f>IF('1. Prosjekteringsverktøy'!B417=Utelukk!$A$3,"",IF(AND(K414="",L414=""),"",IF($K414="","Vmin "&amp;ROUND($L414,0)&amp;" m³/h","Vmaks "&amp;ROUND($K414,0)&amp;IF($L414=""," m³/h",", Vmin "&amp;ROUND($L414,0)&amp;" m³/h"))))</f>
        <v/>
      </c>
      <c r="S414" s="78" t="str">
        <f>IF('1. Prosjekteringsverktøy'!B417=Utelukk!$A$3,"",IF(Q414&lt;&gt;"",IF($P414="","","Artikkelnr: "&amp;$P414&amp;"     Spjeld dim "&amp;$O414),IF($P414="","","Artikkelnr: "&amp;$P414&amp;"     Spjeld dim Ø"&amp;$O414)))</f>
        <v/>
      </c>
    </row>
    <row r="415" spans="1:19" ht="15.6" hidden="1" x14ac:dyDescent="0.3">
      <c r="A415" s="87"/>
      <c r="B415" s="93"/>
      <c r="C415" s="156" t="str">
        <f>IF('1. Prosjekteringsverktøy'!B418=Utelukk!$A$3,"",IF('1. Prosjekteringsverktøy'!$C418="","",'1. Prosjekteringsverktøy'!$C418))</f>
        <v/>
      </c>
      <c r="D415" s="78" t="str">
        <f>IF('1. Prosjekteringsverktøy'!B418=Utelukk!$A$3,"",IF('1. Prosjekteringsverktøy'!$D418="","",'1. Prosjekteringsverktøy'!$D418))</f>
        <v/>
      </c>
      <c r="E415" s="78" t="str">
        <f>IF('1. Prosjekteringsverktøy'!B418=Utelukk!$A$3,"",IF(F415&lt;&gt;"",F415,IF(J415&lt;&gt;0,J415&amp;IF(I415&lt;&gt;0,", ","")&amp;I415&amp;IF(H415&lt;&gt;0,", adr. ","")&amp;H415,I415&amp;IF(H415&lt;&gt;0,", adr. ","")&amp;H415)))</f>
        <v/>
      </c>
      <c r="F415" s="83"/>
      <c r="G415" s="83"/>
      <c r="H415" s="99"/>
      <c r="I415" s="100"/>
      <c r="J415" s="100"/>
      <c r="K415" s="98" t="str">
        <f>IF('1. Prosjekteringsverktøy'!$E417="","",'1. Prosjekteringsverktøy'!$E417)</f>
        <v/>
      </c>
      <c r="L415" s="79" t="str">
        <f>IFERROR(IF('1. Prosjekteringsverktøy'!$K418&lt;&gt;"",'1. Prosjekteringsverktøy'!$K418,'1. Prosjekteringsverktøy'!$J418),"Feil med Vmin")</f>
        <v/>
      </c>
      <c r="M415" s="101" t="str">
        <f>IF(OR($K415="",$O415="",O415="Bruk rektangulært"),"",($K415/(VLOOKUP($O415,'Dim, min og maks'!$A$2:$E$54,2,FALSE))))</f>
        <v/>
      </c>
      <c r="N415" s="101" t="str">
        <f>IF(OR($L415="",$O415=""),"",($L415/(VLOOKUP($O415,'Dim, min og maks'!$A$2:$E$54,2,FALSE))))</f>
        <v/>
      </c>
      <c r="O415" s="102" t="str">
        <f>IF('1. Prosjekteringsverktøy'!$F417="","",'1. Prosjekteringsverktøy'!$F417)</f>
        <v/>
      </c>
      <c r="P415" s="78" t="str">
        <f>IFERROR(IF($Q415&lt;&gt;0,$Q415,IF(OR($J415="",$O415=""),"",IF($J415=Motortype!$A$2,VLOOKUP($O415,Artikler!$B$1:$C$10,2,FALSE),IF($J415=Motortype!$A$3,VLOOKUP($O415,Artikler!$B$11:$C$19,2,FALSE),IF($J415=Motortype!$A$5,VLOOKUP($O415,Artikler!$B$20:$C$28,2,FALSE),IF($J415=Motortype!$A$4,VLOOKUP($O415,Artikler!$B$29:$C$37,2,FALSE),IF($J415=Motortype!$A$9,VLOOKUP($O415,Artikler!$B$38:$C$46,2,FALSE),IF($J415=Motortype!$A$8,VLOOKUP($O415,Artikler!$B$47:$C$55,2,FALSE),IF($J415=Motortype!$A$7,VLOOKUP($O415,Artikler!$B$56:$C$64,2,FALSE),IF($J415=Motortype!$A$6,VLOOKUP($O415,Artikler!$B$65:$C$73,2,FALSE),IF($J415=Motortype!$A$10,VLOOKUP($O415,Artikler!$B$74:$C$82,2,FALSE),IF($J415=Motortype!$A$11,VLOOKUP($O415,Artikler!$B$83:$C$91,2,FALSE),IF($J415=Motortype!$A$14,VLOOKUP($O415,Artikler!$B$92:$C$100,2,FALSE),IF($J415=Motortype!$A$13,VLOOKUP($O415,Artikler!$B$101:$C$109,2,FALSE),IF($J415=Motortype!$A$15,VLOOKUP($O415,Artikler!$B$110:$C$117,2,FALSE),IF($J415=Motortype!$A$12,VLOOKUP($O415,Artikler!$B$118:$C$126,2,FALSE),IF($J415=Motortype!$A$16,VLOOKUP('3. Bestillingsskjema'!$O415,Artikler!$B$127:$D$134,2,FALSE),"Feil motortype"))))))))))))))))),"Overstyr art.nr")</f>
        <v/>
      </c>
      <c r="Q415" s="100"/>
      <c r="R415" s="78" t="str">
        <f>IF('1. Prosjekteringsverktøy'!B418=Utelukk!$A$3,"",IF(AND(K415="",L415=""),"",IF($K415="","Vmin "&amp;ROUND($L415,0)&amp;" m³/h","Vmaks "&amp;ROUND($K415,0)&amp;IF($L415=""," m³/h",", Vmin "&amp;ROUND($L415,0)&amp;" m³/h"))))</f>
        <v/>
      </c>
      <c r="S415" s="78" t="str">
        <f>IF('1. Prosjekteringsverktøy'!B418=Utelukk!$A$3,"",IF(Q415&lt;&gt;"",IF($P415="","","Artikkelnr: "&amp;$P415&amp;"     Spjeld dim "&amp;$O415),IF($P415="","","Artikkelnr: "&amp;$P415&amp;"     Spjeld dim Ø"&amp;$O415)))</f>
        <v/>
      </c>
    </row>
    <row r="416" spans="1:19" ht="15.6" hidden="1" x14ac:dyDescent="0.3">
      <c r="A416" s="87"/>
      <c r="B416" s="93"/>
      <c r="C416" s="156" t="str">
        <f>IF('1. Prosjekteringsverktøy'!B419=Utelukk!$A$3,"",IF('1. Prosjekteringsverktøy'!$C419="","",'1. Prosjekteringsverktøy'!$C419))</f>
        <v/>
      </c>
      <c r="D416" s="78" t="str">
        <f>IF('1. Prosjekteringsverktøy'!B419=Utelukk!$A$3,"",IF('1. Prosjekteringsverktøy'!$D419="","",'1. Prosjekteringsverktøy'!$D419))</f>
        <v/>
      </c>
      <c r="E416" s="78" t="str">
        <f>IF('1. Prosjekteringsverktøy'!B419=Utelukk!$A$3,"",IF(F416&lt;&gt;"",F416,IF(J416&lt;&gt;0,J416&amp;IF(I416&lt;&gt;0,", ","")&amp;I416&amp;IF(H416&lt;&gt;0,", adr. ","")&amp;H416,I416&amp;IF(H416&lt;&gt;0,", adr. ","")&amp;H416)))</f>
        <v/>
      </c>
      <c r="F416" s="83"/>
      <c r="G416" s="83"/>
      <c r="H416" s="99"/>
      <c r="I416" s="100"/>
      <c r="J416" s="100"/>
      <c r="K416" s="98" t="str">
        <f>IF('1. Prosjekteringsverktøy'!$E418="","",'1. Prosjekteringsverktøy'!$E418)</f>
        <v/>
      </c>
      <c r="L416" s="79" t="str">
        <f>IFERROR(IF('1. Prosjekteringsverktøy'!$K419&lt;&gt;"",'1. Prosjekteringsverktøy'!$K419,'1. Prosjekteringsverktøy'!$J419),"Feil med Vmin")</f>
        <v/>
      </c>
      <c r="M416" s="101" t="str">
        <f>IF(OR($K416="",$O416="",O416="Bruk rektangulært"),"",($K416/(VLOOKUP($O416,'Dim, min og maks'!$A$2:$E$54,2,FALSE))))</f>
        <v/>
      </c>
      <c r="N416" s="101" t="str">
        <f>IF(OR($L416="",$O416=""),"",($L416/(VLOOKUP($O416,'Dim, min og maks'!$A$2:$E$54,2,FALSE))))</f>
        <v/>
      </c>
      <c r="O416" s="102" t="str">
        <f>IF('1. Prosjekteringsverktøy'!$F418="","",'1. Prosjekteringsverktøy'!$F418)</f>
        <v/>
      </c>
      <c r="P416" s="78" t="str">
        <f>IFERROR(IF($Q416&lt;&gt;0,$Q416,IF(OR($J416="",$O416=""),"",IF($J416=Motortype!$A$2,VLOOKUP($O416,Artikler!$B$1:$C$10,2,FALSE),IF($J416=Motortype!$A$3,VLOOKUP($O416,Artikler!$B$11:$C$19,2,FALSE),IF($J416=Motortype!$A$5,VLOOKUP($O416,Artikler!$B$20:$C$28,2,FALSE),IF($J416=Motortype!$A$4,VLOOKUP($O416,Artikler!$B$29:$C$37,2,FALSE),IF($J416=Motortype!$A$9,VLOOKUP($O416,Artikler!$B$38:$C$46,2,FALSE),IF($J416=Motortype!$A$8,VLOOKUP($O416,Artikler!$B$47:$C$55,2,FALSE),IF($J416=Motortype!$A$7,VLOOKUP($O416,Artikler!$B$56:$C$64,2,FALSE),IF($J416=Motortype!$A$6,VLOOKUP($O416,Artikler!$B$65:$C$73,2,FALSE),IF($J416=Motortype!$A$10,VLOOKUP($O416,Artikler!$B$74:$C$82,2,FALSE),IF($J416=Motortype!$A$11,VLOOKUP($O416,Artikler!$B$83:$C$91,2,FALSE),IF($J416=Motortype!$A$14,VLOOKUP($O416,Artikler!$B$92:$C$100,2,FALSE),IF($J416=Motortype!$A$13,VLOOKUP($O416,Artikler!$B$101:$C$109,2,FALSE),IF($J416=Motortype!$A$15,VLOOKUP($O416,Artikler!$B$110:$C$117,2,FALSE),IF($J416=Motortype!$A$12,VLOOKUP($O416,Artikler!$B$118:$C$126,2,FALSE),IF($J416=Motortype!$A$16,VLOOKUP('3. Bestillingsskjema'!$O416,Artikler!$B$127:$D$134,2,FALSE),"Feil motortype"))))))))))))))))),"Overstyr art.nr")</f>
        <v/>
      </c>
      <c r="Q416" s="100"/>
      <c r="R416" s="78" t="str">
        <f>IF('1. Prosjekteringsverktøy'!B419=Utelukk!$A$3,"",IF(AND(K416="",L416=""),"",IF($K416="","Vmin "&amp;ROUND($L416,0)&amp;" m³/h","Vmaks "&amp;ROUND($K416,0)&amp;IF($L416=""," m³/h",", Vmin "&amp;ROUND($L416,0)&amp;" m³/h"))))</f>
        <v/>
      </c>
      <c r="S416" s="78" t="str">
        <f>IF('1. Prosjekteringsverktøy'!B419=Utelukk!$A$3,"",IF(Q416&lt;&gt;"",IF($P416="","","Artikkelnr: "&amp;$P416&amp;"     Spjeld dim "&amp;$O416),IF($P416="","","Artikkelnr: "&amp;$P416&amp;"     Spjeld dim Ø"&amp;$O416)))</f>
        <v/>
      </c>
    </row>
    <row r="417" spans="1:19" ht="15.6" hidden="1" x14ac:dyDescent="0.3">
      <c r="A417" s="87"/>
      <c r="B417" s="93"/>
      <c r="C417" s="156" t="str">
        <f>IF('1. Prosjekteringsverktøy'!B420=Utelukk!$A$3,"",IF('1. Prosjekteringsverktøy'!$C420="","",'1. Prosjekteringsverktøy'!$C420))</f>
        <v/>
      </c>
      <c r="D417" s="78" t="str">
        <f>IF('1. Prosjekteringsverktøy'!B420=Utelukk!$A$3,"",IF('1. Prosjekteringsverktøy'!$D420="","",'1. Prosjekteringsverktøy'!$D420))</f>
        <v/>
      </c>
      <c r="E417" s="78" t="str">
        <f>IF('1. Prosjekteringsverktøy'!B420=Utelukk!$A$3,"",IF(F417&lt;&gt;"",F417,IF(J417&lt;&gt;0,J417&amp;IF(I417&lt;&gt;0,", ","")&amp;I417&amp;IF(H417&lt;&gt;0,", adr. ","")&amp;H417,I417&amp;IF(H417&lt;&gt;0,", adr. ","")&amp;H417)))</f>
        <v/>
      </c>
      <c r="F417" s="83"/>
      <c r="G417" s="83"/>
      <c r="H417" s="99"/>
      <c r="I417" s="100"/>
      <c r="J417" s="100"/>
      <c r="K417" s="98" t="str">
        <f>IF('1. Prosjekteringsverktøy'!$E419="","",'1. Prosjekteringsverktøy'!$E419)</f>
        <v/>
      </c>
      <c r="L417" s="79" t="str">
        <f>IFERROR(IF('1. Prosjekteringsverktøy'!$K420&lt;&gt;"",'1. Prosjekteringsverktøy'!$K420,'1. Prosjekteringsverktøy'!$J420),"Feil med Vmin")</f>
        <v/>
      </c>
      <c r="M417" s="101" t="str">
        <f>IF(OR($K417="",$O417="",O417="Bruk rektangulært"),"",($K417/(VLOOKUP($O417,'Dim, min og maks'!$A$2:$E$54,2,FALSE))))</f>
        <v/>
      </c>
      <c r="N417" s="101" t="str">
        <f>IF(OR($L417="",$O417=""),"",($L417/(VLOOKUP($O417,'Dim, min og maks'!$A$2:$E$54,2,FALSE))))</f>
        <v/>
      </c>
      <c r="O417" s="102" t="str">
        <f>IF('1. Prosjekteringsverktøy'!$F419="","",'1. Prosjekteringsverktøy'!$F419)</f>
        <v/>
      </c>
      <c r="P417" s="78" t="str">
        <f>IFERROR(IF($Q417&lt;&gt;0,$Q417,IF(OR($J417="",$O417=""),"",IF($J417=Motortype!$A$2,VLOOKUP($O417,Artikler!$B$1:$C$10,2,FALSE),IF($J417=Motortype!$A$3,VLOOKUP($O417,Artikler!$B$11:$C$19,2,FALSE),IF($J417=Motortype!$A$5,VLOOKUP($O417,Artikler!$B$20:$C$28,2,FALSE),IF($J417=Motortype!$A$4,VLOOKUP($O417,Artikler!$B$29:$C$37,2,FALSE),IF($J417=Motortype!$A$9,VLOOKUP($O417,Artikler!$B$38:$C$46,2,FALSE),IF($J417=Motortype!$A$8,VLOOKUP($O417,Artikler!$B$47:$C$55,2,FALSE),IF($J417=Motortype!$A$7,VLOOKUP($O417,Artikler!$B$56:$C$64,2,FALSE),IF($J417=Motortype!$A$6,VLOOKUP($O417,Artikler!$B$65:$C$73,2,FALSE),IF($J417=Motortype!$A$10,VLOOKUP($O417,Artikler!$B$74:$C$82,2,FALSE),IF($J417=Motortype!$A$11,VLOOKUP($O417,Artikler!$B$83:$C$91,2,FALSE),IF($J417=Motortype!$A$14,VLOOKUP($O417,Artikler!$B$92:$C$100,2,FALSE),IF($J417=Motortype!$A$13,VLOOKUP($O417,Artikler!$B$101:$C$109,2,FALSE),IF($J417=Motortype!$A$15,VLOOKUP($O417,Artikler!$B$110:$C$117,2,FALSE),IF($J417=Motortype!$A$12,VLOOKUP($O417,Artikler!$B$118:$C$126,2,FALSE),IF($J417=Motortype!$A$16,VLOOKUP('3. Bestillingsskjema'!$O417,Artikler!$B$127:$D$134,2,FALSE),"Feil motortype"))))))))))))))))),"Overstyr art.nr")</f>
        <v/>
      </c>
      <c r="Q417" s="100"/>
      <c r="R417" s="78" t="str">
        <f>IF('1. Prosjekteringsverktøy'!B420=Utelukk!$A$3,"",IF(AND(K417="",L417=""),"",IF($K417="","Vmin "&amp;ROUND($L417,0)&amp;" m³/h","Vmaks "&amp;ROUND($K417,0)&amp;IF($L417=""," m³/h",", Vmin "&amp;ROUND($L417,0)&amp;" m³/h"))))</f>
        <v/>
      </c>
      <c r="S417" s="78" t="str">
        <f>IF('1. Prosjekteringsverktøy'!B420=Utelukk!$A$3,"",IF(Q417&lt;&gt;"",IF($P417="","","Artikkelnr: "&amp;$P417&amp;"     Spjeld dim "&amp;$O417),IF($P417="","","Artikkelnr: "&amp;$P417&amp;"     Spjeld dim Ø"&amp;$O417)))</f>
        <v/>
      </c>
    </row>
    <row r="418" spans="1:19" ht="15.6" hidden="1" x14ac:dyDescent="0.3">
      <c r="A418" s="87"/>
      <c r="B418" s="93"/>
      <c r="C418" s="156" t="str">
        <f>IF('1. Prosjekteringsverktøy'!B421=Utelukk!$A$3,"",IF('1. Prosjekteringsverktøy'!$C421="","",'1. Prosjekteringsverktøy'!$C421))</f>
        <v/>
      </c>
      <c r="D418" s="78" t="str">
        <f>IF('1. Prosjekteringsverktøy'!B421=Utelukk!$A$3,"",IF('1. Prosjekteringsverktøy'!$D421="","",'1. Prosjekteringsverktøy'!$D421))</f>
        <v/>
      </c>
      <c r="E418" s="78" t="str">
        <f>IF('1. Prosjekteringsverktøy'!B421=Utelukk!$A$3,"",IF(F418&lt;&gt;"",F418,IF(J418&lt;&gt;0,J418&amp;IF(I418&lt;&gt;0,", ","")&amp;I418&amp;IF(H418&lt;&gt;0,", adr. ","")&amp;H418,I418&amp;IF(H418&lt;&gt;0,", adr. ","")&amp;H418)))</f>
        <v/>
      </c>
      <c r="F418" s="83"/>
      <c r="G418" s="83"/>
      <c r="H418" s="99"/>
      <c r="I418" s="100"/>
      <c r="J418" s="100"/>
      <c r="K418" s="98" t="str">
        <f>IF('1. Prosjekteringsverktøy'!$E420="","",'1. Prosjekteringsverktøy'!$E420)</f>
        <v/>
      </c>
      <c r="L418" s="79" t="str">
        <f>IFERROR(IF('1. Prosjekteringsverktøy'!$K421&lt;&gt;"",'1. Prosjekteringsverktøy'!$K421,'1. Prosjekteringsverktøy'!$J421),"Feil med Vmin")</f>
        <v/>
      </c>
      <c r="M418" s="101" t="str">
        <f>IF(OR($K418="",$O418="",O418="Bruk rektangulært"),"",($K418/(VLOOKUP($O418,'Dim, min og maks'!$A$2:$E$54,2,FALSE))))</f>
        <v/>
      </c>
      <c r="N418" s="101" t="str">
        <f>IF(OR($L418="",$O418=""),"",($L418/(VLOOKUP($O418,'Dim, min og maks'!$A$2:$E$54,2,FALSE))))</f>
        <v/>
      </c>
      <c r="O418" s="102" t="str">
        <f>IF('1. Prosjekteringsverktøy'!$F420="","",'1. Prosjekteringsverktøy'!$F420)</f>
        <v/>
      </c>
      <c r="P418" s="78" t="str">
        <f>IFERROR(IF($Q418&lt;&gt;0,$Q418,IF(OR($J418="",$O418=""),"",IF($J418=Motortype!$A$2,VLOOKUP($O418,Artikler!$B$1:$C$10,2,FALSE),IF($J418=Motortype!$A$3,VLOOKUP($O418,Artikler!$B$11:$C$19,2,FALSE),IF($J418=Motortype!$A$5,VLOOKUP($O418,Artikler!$B$20:$C$28,2,FALSE),IF($J418=Motortype!$A$4,VLOOKUP($O418,Artikler!$B$29:$C$37,2,FALSE),IF($J418=Motortype!$A$9,VLOOKUP($O418,Artikler!$B$38:$C$46,2,FALSE),IF($J418=Motortype!$A$8,VLOOKUP($O418,Artikler!$B$47:$C$55,2,FALSE),IF($J418=Motortype!$A$7,VLOOKUP($O418,Artikler!$B$56:$C$64,2,FALSE),IF($J418=Motortype!$A$6,VLOOKUP($O418,Artikler!$B$65:$C$73,2,FALSE),IF($J418=Motortype!$A$10,VLOOKUP($O418,Artikler!$B$74:$C$82,2,FALSE),IF($J418=Motortype!$A$11,VLOOKUP($O418,Artikler!$B$83:$C$91,2,FALSE),IF($J418=Motortype!$A$14,VLOOKUP($O418,Artikler!$B$92:$C$100,2,FALSE),IF($J418=Motortype!$A$13,VLOOKUP($O418,Artikler!$B$101:$C$109,2,FALSE),IF($J418=Motortype!$A$15,VLOOKUP($O418,Artikler!$B$110:$C$117,2,FALSE),IF($J418=Motortype!$A$12,VLOOKUP($O418,Artikler!$B$118:$C$126,2,FALSE),IF($J418=Motortype!$A$16,VLOOKUP('3. Bestillingsskjema'!$O418,Artikler!$B$127:$D$134,2,FALSE),"Feil motortype"))))))))))))))))),"Overstyr art.nr")</f>
        <v/>
      </c>
      <c r="Q418" s="100"/>
      <c r="R418" s="78" t="str">
        <f>IF('1. Prosjekteringsverktøy'!B421=Utelukk!$A$3,"",IF(AND(K418="",L418=""),"",IF($K418="","Vmin "&amp;ROUND($L418,0)&amp;" m³/h","Vmaks "&amp;ROUND($K418,0)&amp;IF($L418=""," m³/h",", Vmin "&amp;ROUND($L418,0)&amp;" m³/h"))))</f>
        <v/>
      </c>
      <c r="S418" s="78" t="str">
        <f>IF('1. Prosjekteringsverktøy'!B421=Utelukk!$A$3,"",IF(Q418&lt;&gt;"",IF($P418="","","Artikkelnr: "&amp;$P418&amp;"     Spjeld dim "&amp;$O418),IF($P418="","","Artikkelnr: "&amp;$P418&amp;"     Spjeld dim Ø"&amp;$O418)))</f>
        <v/>
      </c>
    </row>
    <row r="419" spans="1:19" ht="15.6" hidden="1" x14ac:dyDescent="0.3">
      <c r="A419" s="87"/>
      <c r="B419" s="93"/>
      <c r="C419" s="156" t="str">
        <f>IF('1. Prosjekteringsverktøy'!B422=Utelukk!$A$3,"",IF('1. Prosjekteringsverktøy'!$C422="","",'1. Prosjekteringsverktøy'!$C422))</f>
        <v/>
      </c>
      <c r="D419" s="78" t="str">
        <f>IF('1. Prosjekteringsverktøy'!B422=Utelukk!$A$3,"",IF('1. Prosjekteringsverktøy'!$D422="","",'1. Prosjekteringsverktøy'!$D422))</f>
        <v/>
      </c>
      <c r="E419" s="78" t="str">
        <f>IF('1. Prosjekteringsverktøy'!B422=Utelukk!$A$3,"",IF(F419&lt;&gt;"",F419,IF(J419&lt;&gt;0,J419&amp;IF(I419&lt;&gt;0,", ","")&amp;I419&amp;IF(H419&lt;&gt;0,", adr. ","")&amp;H419,I419&amp;IF(H419&lt;&gt;0,", adr. ","")&amp;H419)))</f>
        <v/>
      </c>
      <c r="F419" s="83"/>
      <c r="G419" s="83"/>
      <c r="H419" s="99"/>
      <c r="I419" s="100"/>
      <c r="J419" s="100"/>
      <c r="K419" s="98" t="str">
        <f>IF('1. Prosjekteringsverktøy'!$E421="","",'1. Prosjekteringsverktøy'!$E421)</f>
        <v/>
      </c>
      <c r="L419" s="79" t="str">
        <f>IFERROR(IF('1. Prosjekteringsverktøy'!$K422&lt;&gt;"",'1. Prosjekteringsverktøy'!$K422,'1. Prosjekteringsverktøy'!$J422),"Feil med Vmin")</f>
        <v/>
      </c>
      <c r="M419" s="101" t="str">
        <f>IF(OR($K419="",$O419="",O419="Bruk rektangulært"),"",($K419/(VLOOKUP($O419,'Dim, min og maks'!$A$2:$E$54,2,FALSE))))</f>
        <v/>
      </c>
      <c r="N419" s="101" t="str">
        <f>IF(OR($L419="",$O419=""),"",($L419/(VLOOKUP($O419,'Dim, min og maks'!$A$2:$E$54,2,FALSE))))</f>
        <v/>
      </c>
      <c r="O419" s="102" t="str">
        <f>IF('1. Prosjekteringsverktøy'!$F421="","",'1. Prosjekteringsverktøy'!$F421)</f>
        <v/>
      </c>
      <c r="P419" s="78" t="str">
        <f>IFERROR(IF($Q419&lt;&gt;0,$Q419,IF(OR($J419="",$O419=""),"",IF($J419=Motortype!$A$2,VLOOKUP($O419,Artikler!$B$1:$C$10,2,FALSE),IF($J419=Motortype!$A$3,VLOOKUP($O419,Artikler!$B$11:$C$19,2,FALSE),IF($J419=Motortype!$A$5,VLOOKUP($O419,Artikler!$B$20:$C$28,2,FALSE),IF($J419=Motortype!$A$4,VLOOKUP($O419,Artikler!$B$29:$C$37,2,FALSE),IF($J419=Motortype!$A$9,VLOOKUP($O419,Artikler!$B$38:$C$46,2,FALSE),IF($J419=Motortype!$A$8,VLOOKUP($O419,Artikler!$B$47:$C$55,2,FALSE),IF($J419=Motortype!$A$7,VLOOKUP($O419,Artikler!$B$56:$C$64,2,FALSE),IF($J419=Motortype!$A$6,VLOOKUP($O419,Artikler!$B$65:$C$73,2,FALSE),IF($J419=Motortype!$A$10,VLOOKUP($O419,Artikler!$B$74:$C$82,2,FALSE),IF($J419=Motortype!$A$11,VLOOKUP($O419,Artikler!$B$83:$C$91,2,FALSE),IF($J419=Motortype!$A$14,VLOOKUP($O419,Artikler!$B$92:$C$100,2,FALSE),IF($J419=Motortype!$A$13,VLOOKUP($O419,Artikler!$B$101:$C$109,2,FALSE),IF($J419=Motortype!$A$15,VLOOKUP($O419,Artikler!$B$110:$C$117,2,FALSE),IF($J419=Motortype!$A$12,VLOOKUP($O419,Artikler!$B$118:$C$126,2,FALSE),IF($J419=Motortype!$A$16,VLOOKUP('3. Bestillingsskjema'!$O419,Artikler!$B$127:$D$134,2,FALSE),"Feil motortype"))))))))))))))))),"Overstyr art.nr")</f>
        <v/>
      </c>
      <c r="Q419" s="100"/>
      <c r="R419" s="78" t="str">
        <f>IF('1. Prosjekteringsverktøy'!B422=Utelukk!$A$3,"",IF(AND(K419="",L419=""),"",IF($K419="","Vmin "&amp;ROUND($L419,0)&amp;" m³/h","Vmaks "&amp;ROUND($K419,0)&amp;IF($L419=""," m³/h",", Vmin "&amp;ROUND($L419,0)&amp;" m³/h"))))</f>
        <v/>
      </c>
      <c r="S419" s="78" t="str">
        <f>IF('1. Prosjekteringsverktøy'!B422=Utelukk!$A$3,"",IF(Q419&lt;&gt;"",IF($P419="","","Artikkelnr: "&amp;$P419&amp;"     Spjeld dim "&amp;$O419),IF($P419="","","Artikkelnr: "&amp;$P419&amp;"     Spjeld dim Ø"&amp;$O419)))</f>
        <v/>
      </c>
    </row>
    <row r="420" spans="1:19" ht="15.6" hidden="1" x14ac:dyDescent="0.3">
      <c r="A420" s="87"/>
      <c r="B420" s="93"/>
      <c r="C420" s="156" t="str">
        <f>IF('1. Prosjekteringsverktøy'!B423=Utelukk!$A$3,"",IF('1. Prosjekteringsverktøy'!$C423="","",'1. Prosjekteringsverktøy'!$C423))</f>
        <v/>
      </c>
      <c r="D420" s="78" t="str">
        <f>IF('1. Prosjekteringsverktøy'!B423=Utelukk!$A$3,"",IF('1. Prosjekteringsverktøy'!$D423="","",'1. Prosjekteringsverktøy'!$D423))</f>
        <v/>
      </c>
      <c r="E420" s="78" t="str">
        <f>IF('1. Prosjekteringsverktøy'!B423=Utelukk!$A$3,"",IF(F420&lt;&gt;"",F420,IF(J420&lt;&gt;0,J420&amp;IF(I420&lt;&gt;0,", ","")&amp;I420&amp;IF(H420&lt;&gt;0,", adr. ","")&amp;H420,I420&amp;IF(H420&lt;&gt;0,", adr. ","")&amp;H420)))</f>
        <v/>
      </c>
      <c r="F420" s="83"/>
      <c r="G420" s="83"/>
      <c r="H420" s="99"/>
      <c r="I420" s="100"/>
      <c r="J420" s="100"/>
      <c r="K420" s="98" t="str">
        <f>IF('1. Prosjekteringsverktøy'!$E422="","",'1. Prosjekteringsverktøy'!$E422)</f>
        <v/>
      </c>
      <c r="L420" s="79" t="str">
        <f>IFERROR(IF('1. Prosjekteringsverktøy'!$K423&lt;&gt;"",'1. Prosjekteringsverktøy'!$K423,'1. Prosjekteringsverktøy'!$J423),"Feil med Vmin")</f>
        <v/>
      </c>
      <c r="M420" s="101" t="str">
        <f>IF(OR($K420="",$O420="",O420="Bruk rektangulært"),"",($K420/(VLOOKUP($O420,'Dim, min og maks'!$A$2:$E$54,2,FALSE))))</f>
        <v/>
      </c>
      <c r="N420" s="101" t="str">
        <f>IF(OR($L420="",$O420=""),"",($L420/(VLOOKUP($O420,'Dim, min og maks'!$A$2:$E$54,2,FALSE))))</f>
        <v/>
      </c>
      <c r="O420" s="102" t="str">
        <f>IF('1. Prosjekteringsverktøy'!$F422="","",'1. Prosjekteringsverktøy'!$F422)</f>
        <v/>
      </c>
      <c r="P420" s="78" t="str">
        <f>IFERROR(IF($Q420&lt;&gt;0,$Q420,IF(OR($J420="",$O420=""),"",IF($J420=Motortype!$A$2,VLOOKUP($O420,Artikler!$B$1:$C$10,2,FALSE),IF($J420=Motortype!$A$3,VLOOKUP($O420,Artikler!$B$11:$C$19,2,FALSE),IF($J420=Motortype!$A$5,VLOOKUP($O420,Artikler!$B$20:$C$28,2,FALSE),IF($J420=Motortype!$A$4,VLOOKUP($O420,Artikler!$B$29:$C$37,2,FALSE),IF($J420=Motortype!$A$9,VLOOKUP($O420,Artikler!$B$38:$C$46,2,FALSE),IF($J420=Motortype!$A$8,VLOOKUP($O420,Artikler!$B$47:$C$55,2,FALSE),IF($J420=Motortype!$A$7,VLOOKUP($O420,Artikler!$B$56:$C$64,2,FALSE),IF($J420=Motortype!$A$6,VLOOKUP($O420,Artikler!$B$65:$C$73,2,FALSE),IF($J420=Motortype!$A$10,VLOOKUP($O420,Artikler!$B$74:$C$82,2,FALSE),IF($J420=Motortype!$A$11,VLOOKUP($O420,Artikler!$B$83:$C$91,2,FALSE),IF($J420=Motortype!$A$14,VLOOKUP($O420,Artikler!$B$92:$C$100,2,FALSE),IF($J420=Motortype!$A$13,VLOOKUP($O420,Artikler!$B$101:$C$109,2,FALSE),IF($J420=Motortype!$A$15,VLOOKUP($O420,Artikler!$B$110:$C$117,2,FALSE),IF($J420=Motortype!$A$12,VLOOKUP($O420,Artikler!$B$118:$C$126,2,FALSE),IF($J420=Motortype!$A$16,VLOOKUP('3. Bestillingsskjema'!$O420,Artikler!$B$127:$D$134,2,FALSE),"Feil motortype"))))))))))))))))),"Overstyr art.nr")</f>
        <v/>
      </c>
      <c r="Q420" s="100"/>
      <c r="R420" s="78" t="str">
        <f>IF('1. Prosjekteringsverktøy'!B423=Utelukk!$A$3,"",IF(AND(K420="",L420=""),"",IF($K420="","Vmin "&amp;ROUND($L420,0)&amp;" m³/h","Vmaks "&amp;ROUND($K420,0)&amp;IF($L420=""," m³/h",", Vmin "&amp;ROUND($L420,0)&amp;" m³/h"))))</f>
        <v/>
      </c>
      <c r="S420" s="78" t="str">
        <f>IF('1. Prosjekteringsverktøy'!B423=Utelukk!$A$3,"",IF(Q420&lt;&gt;"",IF($P420="","","Artikkelnr: "&amp;$P420&amp;"     Spjeld dim "&amp;$O420),IF($P420="","","Artikkelnr: "&amp;$P420&amp;"     Spjeld dim Ø"&amp;$O420)))</f>
        <v/>
      </c>
    </row>
    <row r="421" spans="1:19" ht="15.6" hidden="1" x14ac:dyDescent="0.3">
      <c r="A421" s="87"/>
      <c r="B421" s="93"/>
      <c r="C421" s="156" t="str">
        <f>IF('1. Prosjekteringsverktøy'!B424=Utelukk!$A$3,"",IF('1. Prosjekteringsverktøy'!$C424="","",'1. Prosjekteringsverktøy'!$C424))</f>
        <v/>
      </c>
      <c r="D421" s="78" t="str">
        <f>IF('1. Prosjekteringsverktøy'!B424=Utelukk!$A$3,"",IF('1. Prosjekteringsverktøy'!$D424="","",'1. Prosjekteringsverktøy'!$D424))</f>
        <v/>
      </c>
      <c r="E421" s="78" t="str">
        <f>IF('1. Prosjekteringsverktøy'!B424=Utelukk!$A$3,"",IF(F421&lt;&gt;"",F421,IF(J421&lt;&gt;0,J421&amp;IF(I421&lt;&gt;0,", ","")&amp;I421&amp;IF(H421&lt;&gt;0,", adr. ","")&amp;H421,I421&amp;IF(H421&lt;&gt;0,", adr. ","")&amp;H421)))</f>
        <v/>
      </c>
      <c r="F421" s="83"/>
      <c r="G421" s="83"/>
      <c r="H421" s="99"/>
      <c r="I421" s="100"/>
      <c r="J421" s="100"/>
      <c r="K421" s="98" t="str">
        <f>IF('1. Prosjekteringsverktøy'!$E423="","",'1. Prosjekteringsverktøy'!$E423)</f>
        <v/>
      </c>
      <c r="L421" s="79" t="str">
        <f>IFERROR(IF('1. Prosjekteringsverktøy'!$K424&lt;&gt;"",'1. Prosjekteringsverktøy'!$K424,'1. Prosjekteringsverktøy'!$J424),"Feil med Vmin")</f>
        <v/>
      </c>
      <c r="M421" s="101" t="str">
        <f>IF(OR($K421="",$O421="",O421="Bruk rektangulært"),"",($K421/(VLOOKUP($O421,'Dim, min og maks'!$A$2:$E$54,2,FALSE))))</f>
        <v/>
      </c>
      <c r="N421" s="101" t="str">
        <f>IF(OR($L421="",$O421=""),"",($L421/(VLOOKUP($O421,'Dim, min og maks'!$A$2:$E$54,2,FALSE))))</f>
        <v/>
      </c>
      <c r="O421" s="102" t="str">
        <f>IF('1. Prosjekteringsverktøy'!$F423="","",'1. Prosjekteringsverktøy'!$F423)</f>
        <v/>
      </c>
      <c r="P421" s="78" t="str">
        <f>IFERROR(IF($Q421&lt;&gt;0,$Q421,IF(OR($J421="",$O421=""),"",IF($J421=Motortype!$A$2,VLOOKUP($O421,Artikler!$B$1:$C$10,2,FALSE),IF($J421=Motortype!$A$3,VLOOKUP($O421,Artikler!$B$11:$C$19,2,FALSE),IF($J421=Motortype!$A$5,VLOOKUP($O421,Artikler!$B$20:$C$28,2,FALSE),IF($J421=Motortype!$A$4,VLOOKUP($O421,Artikler!$B$29:$C$37,2,FALSE),IF($J421=Motortype!$A$9,VLOOKUP($O421,Artikler!$B$38:$C$46,2,FALSE),IF($J421=Motortype!$A$8,VLOOKUP($O421,Artikler!$B$47:$C$55,2,FALSE),IF($J421=Motortype!$A$7,VLOOKUP($O421,Artikler!$B$56:$C$64,2,FALSE),IF($J421=Motortype!$A$6,VLOOKUP($O421,Artikler!$B$65:$C$73,2,FALSE),IF($J421=Motortype!$A$10,VLOOKUP($O421,Artikler!$B$74:$C$82,2,FALSE),IF($J421=Motortype!$A$11,VLOOKUP($O421,Artikler!$B$83:$C$91,2,FALSE),IF($J421=Motortype!$A$14,VLOOKUP($O421,Artikler!$B$92:$C$100,2,FALSE),IF($J421=Motortype!$A$13,VLOOKUP($O421,Artikler!$B$101:$C$109,2,FALSE),IF($J421=Motortype!$A$15,VLOOKUP($O421,Artikler!$B$110:$C$117,2,FALSE),IF($J421=Motortype!$A$12,VLOOKUP($O421,Artikler!$B$118:$C$126,2,FALSE),IF($J421=Motortype!$A$16,VLOOKUP('3. Bestillingsskjema'!$O421,Artikler!$B$127:$D$134,2,FALSE),"Feil motortype"))))))))))))))))),"Overstyr art.nr")</f>
        <v/>
      </c>
      <c r="Q421" s="100"/>
      <c r="R421" s="78" t="str">
        <f>IF('1. Prosjekteringsverktøy'!B424=Utelukk!$A$3,"",IF(AND(K421="",L421=""),"",IF($K421="","Vmin "&amp;ROUND($L421,0)&amp;" m³/h","Vmaks "&amp;ROUND($K421,0)&amp;IF($L421=""," m³/h",", Vmin "&amp;ROUND($L421,0)&amp;" m³/h"))))</f>
        <v/>
      </c>
      <c r="S421" s="78" t="str">
        <f>IF('1. Prosjekteringsverktøy'!B424=Utelukk!$A$3,"",IF(Q421&lt;&gt;"",IF($P421="","","Artikkelnr: "&amp;$P421&amp;"     Spjeld dim "&amp;$O421),IF($P421="","","Artikkelnr: "&amp;$P421&amp;"     Spjeld dim Ø"&amp;$O421)))</f>
        <v/>
      </c>
    </row>
    <row r="422" spans="1:19" ht="15.6" hidden="1" x14ac:dyDescent="0.3">
      <c r="A422" s="87"/>
      <c r="B422" s="93"/>
      <c r="C422" s="156" t="str">
        <f>IF('1. Prosjekteringsverktøy'!B425=Utelukk!$A$3,"",IF('1. Prosjekteringsverktøy'!$C425="","",'1. Prosjekteringsverktøy'!$C425))</f>
        <v/>
      </c>
      <c r="D422" s="78" t="str">
        <f>IF('1. Prosjekteringsverktøy'!B425=Utelukk!$A$3,"",IF('1. Prosjekteringsverktøy'!$D425="","",'1. Prosjekteringsverktøy'!$D425))</f>
        <v/>
      </c>
      <c r="E422" s="78" t="str">
        <f>IF('1. Prosjekteringsverktøy'!B425=Utelukk!$A$3,"",IF(F422&lt;&gt;"",F422,IF(J422&lt;&gt;0,J422&amp;IF(I422&lt;&gt;0,", ","")&amp;I422&amp;IF(H422&lt;&gt;0,", adr. ","")&amp;H422,I422&amp;IF(H422&lt;&gt;0,", adr. ","")&amp;H422)))</f>
        <v/>
      </c>
      <c r="F422" s="83"/>
      <c r="G422" s="83"/>
      <c r="H422" s="99"/>
      <c r="I422" s="100"/>
      <c r="J422" s="100"/>
      <c r="K422" s="98" t="str">
        <f>IF('1. Prosjekteringsverktøy'!$E424="","",'1. Prosjekteringsverktøy'!$E424)</f>
        <v/>
      </c>
      <c r="L422" s="79" t="str">
        <f>IFERROR(IF('1. Prosjekteringsverktøy'!$K425&lt;&gt;"",'1. Prosjekteringsverktøy'!$K425,'1. Prosjekteringsverktøy'!$J425),"Feil med Vmin")</f>
        <v/>
      </c>
      <c r="M422" s="101" t="str">
        <f>IF(OR($K422="",$O422="",O422="Bruk rektangulært"),"",($K422/(VLOOKUP($O422,'Dim, min og maks'!$A$2:$E$54,2,FALSE))))</f>
        <v/>
      </c>
      <c r="N422" s="101" t="str">
        <f>IF(OR($L422="",$O422=""),"",($L422/(VLOOKUP($O422,'Dim, min og maks'!$A$2:$E$54,2,FALSE))))</f>
        <v/>
      </c>
      <c r="O422" s="102" t="str">
        <f>IF('1. Prosjekteringsverktøy'!$F424="","",'1. Prosjekteringsverktøy'!$F424)</f>
        <v/>
      </c>
      <c r="P422" s="78" t="str">
        <f>IFERROR(IF($Q422&lt;&gt;0,$Q422,IF(OR($J422="",$O422=""),"",IF($J422=Motortype!$A$2,VLOOKUP($O422,Artikler!$B$1:$C$10,2,FALSE),IF($J422=Motortype!$A$3,VLOOKUP($O422,Artikler!$B$11:$C$19,2,FALSE),IF($J422=Motortype!$A$5,VLOOKUP($O422,Artikler!$B$20:$C$28,2,FALSE),IF($J422=Motortype!$A$4,VLOOKUP($O422,Artikler!$B$29:$C$37,2,FALSE),IF($J422=Motortype!$A$9,VLOOKUP($O422,Artikler!$B$38:$C$46,2,FALSE),IF($J422=Motortype!$A$8,VLOOKUP($O422,Artikler!$B$47:$C$55,2,FALSE),IF($J422=Motortype!$A$7,VLOOKUP($O422,Artikler!$B$56:$C$64,2,FALSE),IF($J422=Motortype!$A$6,VLOOKUP($O422,Artikler!$B$65:$C$73,2,FALSE),IF($J422=Motortype!$A$10,VLOOKUP($O422,Artikler!$B$74:$C$82,2,FALSE),IF($J422=Motortype!$A$11,VLOOKUP($O422,Artikler!$B$83:$C$91,2,FALSE),IF($J422=Motortype!$A$14,VLOOKUP($O422,Artikler!$B$92:$C$100,2,FALSE),IF($J422=Motortype!$A$13,VLOOKUP($O422,Artikler!$B$101:$C$109,2,FALSE),IF($J422=Motortype!$A$15,VLOOKUP($O422,Artikler!$B$110:$C$117,2,FALSE),IF($J422=Motortype!$A$12,VLOOKUP($O422,Artikler!$B$118:$C$126,2,FALSE),IF($J422=Motortype!$A$16,VLOOKUP('3. Bestillingsskjema'!$O422,Artikler!$B$127:$D$134,2,FALSE),"Feil motortype"))))))))))))))))),"Overstyr art.nr")</f>
        <v/>
      </c>
      <c r="Q422" s="100"/>
      <c r="R422" s="78" t="str">
        <f>IF('1. Prosjekteringsverktøy'!B425=Utelukk!$A$3,"",IF(AND(K422="",L422=""),"",IF($K422="","Vmin "&amp;ROUND($L422,0)&amp;" m³/h","Vmaks "&amp;ROUND($K422,0)&amp;IF($L422=""," m³/h",", Vmin "&amp;ROUND($L422,0)&amp;" m³/h"))))</f>
        <v/>
      </c>
      <c r="S422" s="78" t="str">
        <f>IF('1. Prosjekteringsverktøy'!B425=Utelukk!$A$3,"",IF(Q422&lt;&gt;"",IF($P422="","","Artikkelnr: "&amp;$P422&amp;"     Spjeld dim "&amp;$O422),IF($P422="","","Artikkelnr: "&amp;$P422&amp;"     Spjeld dim Ø"&amp;$O422)))</f>
        <v/>
      </c>
    </row>
    <row r="423" spans="1:19" ht="15.6" hidden="1" x14ac:dyDescent="0.3">
      <c r="A423" s="87"/>
      <c r="B423" s="93"/>
      <c r="C423" s="156" t="str">
        <f>IF('1. Prosjekteringsverktøy'!B426=Utelukk!$A$3,"",IF('1. Prosjekteringsverktøy'!$C426="","",'1. Prosjekteringsverktøy'!$C426))</f>
        <v/>
      </c>
      <c r="D423" s="78" t="str">
        <f>IF('1. Prosjekteringsverktøy'!B426=Utelukk!$A$3,"",IF('1. Prosjekteringsverktøy'!$D426="","",'1. Prosjekteringsverktøy'!$D426))</f>
        <v/>
      </c>
      <c r="E423" s="78" t="str">
        <f>IF('1. Prosjekteringsverktøy'!B426=Utelukk!$A$3,"",IF(F423&lt;&gt;"",F423,IF(J423&lt;&gt;0,J423&amp;IF(I423&lt;&gt;0,", ","")&amp;I423&amp;IF(H423&lt;&gt;0,", adr. ","")&amp;H423,I423&amp;IF(H423&lt;&gt;0,", adr. ","")&amp;H423)))</f>
        <v/>
      </c>
      <c r="F423" s="83"/>
      <c r="G423" s="83"/>
      <c r="H423" s="99"/>
      <c r="I423" s="100"/>
      <c r="J423" s="100"/>
      <c r="K423" s="98" t="str">
        <f>IF('1. Prosjekteringsverktøy'!$E425="","",'1. Prosjekteringsverktøy'!$E425)</f>
        <v/>
      </c>
      <c r="L423" s="79" t="str">
        <f>IFERROR(IF('1. Prosjekteringsverktøy'!$K426&lt;&gt;"",'1. Prosjekteringsverktøy'!$K426,'1. Prosjekteringsverktøy'!$J426),"Feil med Vmin")</f>
        <v/>
      </c>
      <c r="M423" s="101" t="str">
        <f>IF(OR($K423="",$O423="",O423="Bruk rektangulært"),"",($K423/(VLOOKUP($O423,'Dim, min og maks'!$A$2:$E$54,2,FALSE))))</f>
        <v/>
      </c>
      <c r="N423" s="101" t="str">
        <f>IF(OR($L423="",$O423=""),"",($L423/(VLOOKUP($O423,'Dim, min og maks'!$A$2:$E$54,2,FALSE))))</f>
        <v/>
      </c>
      <c r="O423" s="102" t="str">
        <f>IF('1. Prosjekteringsverktøy'!$F425="","",'1. Prosjekteringsverktøy'!$F425)</f>
        <v/>
      </c>
      <c r="P423" s="78" t="str">
        <f>IFERROR(IF($Q423&lt;&gt;0,$Q423,IF(OR($J423="",$O423=""),"",IF($J423=Motortype!$A$2,VLOOKUP($O423,Artikler!$B$1:$C$10,2,FALSE),IF($J423=Motortype!$A$3,VLOOKUP($O423,Artikler!$B$11:$C$19,2,FALSE),IF($J423=Motortype!$A$5,VLOOKUP($O423,Artikler!$B$20:$C$28,2,FALSE),IF($J423=Motortype!$A$4,VLOOKUP($O423,Artikler!$B$29:$C$37,2,FALSE),IF($J423=Motortype!$A$9,VLOOKUP($O423,Artikler!$B$38:$C$46,2,FALSE),IF($J423=Motortype!$A$8,VLOOKUP($O423,Artikler!$B$47:$C$55,2,FALSE),IF($J423=Motortype!$A$7,VLOOKUP($O423,Artikler!$B$56:$C$64,2,FALSE),IF($J423=Motortype!$A$6,VLOOKUP($O423,Artikler!$B$65:$C$73,2,FALSE),IF($J423=Motortype!$A$10,VLOOKUP($O423,Artikler!$B$74:$C$82,2,FALSE),IF($J423=Motortype!$A$11,VLOOKUP($O423,Artikler!$B$83:$C$91,2,FALSE),IF($J423=Motortype!$A$14,VLOOKUP($O423,Artikler!$B$92:$C$100,2,FALSE),IF($J423=Motortype!$A$13,VLOOKUP($O423,Artikler!$B$101:$C$109,2,FALSE),IF($J423=Motortype!$A$15,VLOOKUP($O423,Artikler!$B$110:$C$117,2,FALSE),IF($J423=Motortype!$A$12,VLOOKUP($O423,Artikler!$B$118:$C$126,2,FALSE),IF($J423=Motortype!$A$16,VLOOKUP('3. Bestillingsskjema'!$O423,Artikler!$B$127:$D$134,2,FALSE),"Feil motortype"))))))))))))))))),"Overstyr art.nr")</f>
        <v/>
      </c>
      <c r="Q423" s="100"/>
      <c r="R423" s="78" t="str">
        <f>IF('1. Prosjekteringsverktøy'!B426=Utelukk!$A$3,"",IF(AND(K423="",L423=""),"",IF($K423="","Vmin "&amp;ROUND($L423,0)&amp;" m³/h","Vmaks "&amp;ROUND($K423,0)&amp;IF($L423=""," m³/h",", Vmin "&amp;ROUND($L423,0)&amp;" m³/h"))))</f>
        <v/>
      </c>
      <c r="S423" s="78" t="str">
        <f>IF('1. Prosjekteringsverktøy'!B426=Utelukk!$A$3,"",IF(Q423&lt;&gt;"",IF($P423="","","Artikkelnr: "&amp;$P423&amp;"     Spjeld dim "&amp;$O423),IF($P423="","","Artikkelnr: "&amp;$P423&amp;"     Spjeld dim Ø"&amp;$O423)))</f>
        <v/>
      </c>
    </row>
    <row r="424" spans="1:19" ht="15.6" hidden="1" x14ac:dyDescent="0.3">
      <c r="A424" s="87"/>
      <c r="B424" s="93"/>
      <c r="C424" s="156" t="str">
        <f>IF('1. Prosjekteringsverktøy'!B427=Utelukk!$A$3,"",IF('1. Prosjekteringsverktøy'!$C427="","",'1. Prosjekteringsverktøy'!$C427))</f>
        <v/>
      </c>
      <c r="D424" s="78" t="str">
        <f>IF('1. Prosjekteringsverktøy'!B427=Utelukk!$A$3,"",IF('1. Prosjekteringsverktøy'!$D427="","",'1. Prosjekteringsverktøy'!$D427))</f>
        <v/>
      </c>
      <c r="E424" s="78" t="str">
        <f>IF('1. Prosjekteringsverktøy'!B427=Utelukk!$A$3,"",IF(F424&lt;&gt;"",F424,IF(J424&lt;&gt;0,J424&amp;IF(I424&lt;&gt;0,", ","")&amp;I424&amp;IF(H424&lt;&gt;0,", adr. ","")&amp;H424,I424&amp;IF(H424&lt;&gt;0,", adr. ","")&amp;H424)))</f>
        <v/>
      </c>
      <c r="F424" s="83"/>
      <c r="G424" s="83"/>
      <c r="H424" s="99"/>
      <c r="I424" s="100"/>
      <c r="J424" s="100"/>
      <c r="K424" s="98" t="str">
        <f>IF('1. Prosjekteringsverktøy'!$E426="","",'1. Prosjekteringsverktøy'!$E426)</f>
        <v/>
      </c>
      <c r="L424" s="79" t="str">
        <f>IFERROR(IF('1. Prosjekteringsverktøy'!$K427&lt;&gt;"",'1. Prosjekteringsverktøy'!$K427,'1. Prosjekteringsverktøy'!$J427),"Feil med Vmin")</f>
        <v/>
      </c>
      <c r="M424" s="101" t="str">
        <f>IF(OR($K424="",$O424="",O424="Bruk rektangulært"),"",($K424/(VLOOKUP($O424,'Dim, min og maks'!$A$2:$E$54,2,FALSE))))</f>
        <v/>
      </c>
      <c r="N424" s="101" t="str">
        <f>IF(OR($L424="",$O424=""),"",($L424/(VLOOKUP($O424,'Dim, min og maks'!$A$2:$E$54,2,FALSE))))</f>
        <v/>
      </c>
      <c r="O424" s="102" t="str">
        <f>IF('1. Prosjekteringsverktøy'!$F426="","",'1. Prosjekteringsverktøy'!$F426)</f>
        <v/>
      </c>
      <c r="P424" s="78" t="str">
        <f>IFERROR(IF($Q424&lt;&gt;0,$Q424,IF(OR($J424="",$O424=""),"",IF($J424=Motortype!$A$2,VLOOKUP($O424,Artikler!$B$1:$C$10,2,FALSE),IF($J424=Motortype!$A$3,VLOOKUP($O424,Artikler!$B$11:$C$19,2,FALSE),IF($J424=Motortype!$A$5,VLOOKUP($O424,Artikler!$B$20:$C$28,2,FALSE),IF($J424=Motortype!$A$4,VLOOKUP($O424,Artikler!$B$29:$C$37,2,FALSE),IF($J424=Motortype!$A$9,VLOOKUP($O424,Artikler!$B$38:$C$46,2,FALSE),IF($J424=Motortype!$A$8,VLOOKUP($O424,Artikler!$B$47:$C$55,2,FALSE),IF($J424=Motortype!$A$7,VLOOKUP($O424,Artikler!$B$56:$C$64,2,FALSE),IF($J424=Motortype!$A$6,VLOOKUP($O424,Artikler!$B$65:$C$73,2,FALSE),IF($J424=Motortype!$A$10,VLOOKUP($O424,Artikler!$B$74:$C$82,2,FALSE),IF($J424=Motortype!$A$11,VLOOKUP($O424,Artikler!$B$83:$C$91,2,FALSE),IF($J424=Motortype!$A$14,VLOOKUP($O424,Artikler!$B$92:$C$100,2,FALSE),IF($J424=Motortype!$A$13,VLOOKUP($O424,Artikler!$B$101:$C$109,2,FALSE),IF($J424=Motortype!$A$15,VLOOKUP($O424,Artikler!$B$110:$C$117,2,FALSE),IF($J424=Motortype!$A$12,VLOOKUP($O424,Artikler!$B$118:$C$126,2,FALSE),IF($J424=Motortype!$A$16,VLOOKUP('3. Bestillingsskjema'!$O424,Artikler!$B$127:$D$134,2,FALSE),"Feil motortype"))))))))))))))))),"Overstyr art.nr")</f>
        <v/>
      </c>
      <c r="Q424" s="100"/>
      <c r="R424" s="78" t="str">
        <f>IF('1. Prosjekteringsverktøy'!B427=Utelukk!$A$3,"",IF(AND(K424="",L424=""),"",IF($K424="","Vmin "&amp;ROUND($L424,0)&amp;" m³/h","Vmaks "&amp;ROUND($K424,0)&amp;IF($L424=""," m³/h",", Vmin "&amp;ROUND($L424,0)&amp;" m³/h"))))</f>
        <v/>
      </c>
      <c r="S424" s="78" t="str">
        <f>IF('1. Prosjekteringsverktøy'!B427=Utelukk!$A$3,"",IF(Q424&lt;&gt;"",IF($P424="","","Artikkelnr: "&amp;$P424&amp;"     Spjeld dim "&amp;$O424),IF($P424="","","Artikkelnr: "&amp;$P424&amp;"     Spjeld dim Ø"&amp;$O424)))</f>
        <v/>
      </c>
    </row>
    <row r="425" spans="1:19" ht="15.6" hidden="1" x14ac:dyDescent="0.3">
      <c r="A425" s="87"/>
      <c r="B425" s="93"/>
      <c r="C425" s="156" t="str">
        <f>IF('1. Prosjekteringsverktøy'!B428=Utelukk!$A$3,"",IF('1. Prosjekteringsverktøy'!$C428="","",'1. Prosjekteringsverktøy'!$C428))</f>
        <v/>
      </c>
      <c r="D425" s="78" t="str">
        <f>IF('1. Prosjekteringsverktøy'!B428=Utelukk!$A$3,"",IF('1. Prosjekteringsverktøy'!$D428="","",'1. Prosjekteringsverktøy'!$D428))</f>
        <v/>
      </c>
      <c r="E425" s="78" t="str">
        <f>IF('1. Prosjekteringsverktøy'!B428=Utelukk!$A$3,"",IF(F425&lt;&gt;"",F425,IF(J425&lt;&gt;0,J425&amp;IF(I425&lt;&gt;0,", ","")&amp;I425&amp;IF(H425&lt;&gt;0,", adr. ","")&amp;H425,I425&amp;IF(H425&lt;&gt;0,", adr. ","")&amp;H425)))</f>
        <v/>
      </c>
      <c r="F425" s="83"/>
      <c r="G425" s="83"/>
      <c r="H425" s="99"/>
      <c r="I425" s="100"/>
      <c r="J425" s="100"/>
      <c r="K425" s="98" t="str">
        <f>IF('1. Prosjekteringsverktøy'!$E427="","",'1. Prosjekteringsverktøy'!$E427)</f>
        <v/>
      </c>
      <c r="L425" s="79" t="str">
        <f>IFERROR(IF('1. Prosjekteringsverktøy'!$K428&lt;&gt;"",'1. Prosjekteringsverktøy'!$K428,'1. Prosjekteringsverktøy'!$J428),"Feil med Vmin")</f>
        <v/>
      </c>
      <c r="M425" s="101" t="str">
        <f>IF(OR($K425="",$O425="",O425="Bruk rektangulært"),"",($K425/(VLOOKUP($O425,'Dim, min og maks'!$A$2:$E$54,2,FALSE))))</f>
        <v/>
      </c>
      <c r="N425" s="101" t="str">
        <f>IF(OR($L425="",$O425=""),"",($L425/(VLOOKUP($O425,'Dim, min og maks'!$A$2:$E$54,2,FALSE))))</f>
        <v/>
      </c>
      <c r="O425" s="102" t="str">
        <f>IF('1. Prosjekteringsverktøy'!$F427="","",'1. Prosjekteringsverktøy'!$F427)</f>
        <v/>
      </c>
      <c r="P425" s="78" t="str">
        <f>IFERROR(IF($Q425&lt;&gt;0,$Q425,IF(OR($J425="",$O425=""),"",IF($J425=Motortype!$A$2,VLOOKUP($O425,Artikler!$B$1:$C$10,2,FALSE),IF($J425=Motortype!$A$3,VLOOKUP($O425,Artikler!$B$11:$C$19,2,FALSE),IF($J425=Motortype!$A$5,VLOOKUP($O425,Artikler!$B$20:$C$28,2,FALSE),IF($J425=Motortype!$A$4,VLOOKUP($O425,Artikler!$B$29:$C$37,2,FALSE),IF($J425=Motortype!$A$9,VLOOKUP($O425,Artikler!$B$38:$C$46,2,FALSE),IF($J425=Motortype!$A$8,VLOOKUP($O425,Artikler!$B$47:$C$55,2,FALSE),IF($J425=Motortype!$A$7,VLOOKUP($O425,Artikler!$B$56:$C$64,2,FALSE),IF($J425=Motortype!$A$6,VLOOKUP($O425,Artikler!$B$65:$C$73,2,FALSE),IF($J425=Motortype!$A$10,VLOOKUP($O425,Artikler!$B$74:$C$82,2,FALSE),IF($J425=Motortype!$A$11,VLOOKUP($O425,Artikler!$B$83:$C$91,2,FALSE),IF($J425=Motortype!$A$14,VLOOKUP($O425,Artikler!$B$92:$C$100,2,FALSE),IF($J425=Motortype!$A$13,VLOOKUP($O425,Artikler!$B$101:$C$109,2,FALSE),IF($J425=Motortype!$A$15,VLOOKUP($O425,Artikler!$B$110:$C$117,2,FALSE),IF($J425=Motortype!$A$12,VLOOKUP($O425,Artikler!$B$118:$C$126,2,FALSE),IF($J425=Motortype!$A$16,VLOOKUP('3. Bestillingsskjema'!$O425,Artikler!$B$127:$D$134,2,FALSE),"Feil motortype"))))))))))))))))),"Overstyr art.nr")</f>
        <v/>
      </c>
      <c r="Q425" s="100"/>
      <c r="R425" s="78" t="str">
        <f>IF('1. Prosjekteringsverktøy'!B428=Utelukk!$A$3,"",IF(AND(K425="",L425=""),"",IF($K425="","Vmin "&amp;ROUND($L425,0)&amp;" m³/h","Vmaks "&amp;ROUND($K425,0)&amp;IF($L425=""," m³/h",", Vmin "&amp;ROUND($L425,0)&amp;" m³/h"))))</f>
        <v/>
      </c>
      <c r="S425" s="78" t="str">
        <f>IF('1. Prosjekteringsverktøy'!B428=Utelukk!$A$3,"",IF(Q425&lt;&gt;"",IF($P425="","","Artikkelnr: "&amp;$P425&amp;"     Spjeld dim "&amp;$O425),IF($P425="","","Artikkelnr: "&amp;$P425&amp;"     Spjeld dim Ø"&amp;$O425)))</f>
        <v/>
      </c>
    </row>
    <row r="426" spans="1:19" ht="15.6" hidden="1" x14ac:dyDescent="0.3">
      <c r="A426" s="87"/>
      <c r="B426" s="93"/>
      <c r="C426" s="156" t="str">
        <f>IF('1. Prosjekteringsverktøy'!B429=Utelukk!$A$3,"",IF('1. Prosjekteringsverktøy'!$C429="","",'1. Prosjekteringsverktøy'!$C429))</f>
        <v/>
      </c>
      <c r="D426" s="78" t="str">
        <f>IF('1. Prosjekteringsverktøy'!B429=Utelukk!$A$3,"",IF('1. Prosjekteringsverktøy'!$D429="","",'1. Prosjekteringsverktøy'!$D429))</f>
        <v/>
      </c>
      <c r="E426" s="78" t="str">
        <f>IF('1. Prosjekteringsverktøy'!B429=Utelukk!$A$3,"",IF(F426&lt;&gt;"",F426,IF(J426&lt;&gt;0,J426&amp;IF(I426&lt;&gt;0,", ","")&amp;I426&amp;IF(H426&lt;&gt;0,", adr. ","")&amp;H426,I426&amp;IF(H426&lt;&gt;0,", adr. ","")&amp;H426)))</f>
        <v/>
      </c>
      <c r="F426" s="83"/>
      <c r="G426" s="83"/>
      <c r="H426" s="99"/>
      <c r="I426" s="100"/>
      <c r="J426" s="100"/>
      <c r="K426" s="98" t="str">
        <f>IF('1. Prosjekteringsverktøy'!$E428="","",'1. Prosjekteringsverktøy'!$E428)</f>
        <v/>
      </c>
      <c r="L426" s="79" t="str">
        <f>IFERROR(IF('1. Prosjekteringsverktøy'!$K429&lt;&gt;"",'1. Prosjekteringsverktøy'!$K429,'1. Prosjekteringsverktøy'!$J429),"Feil med Vmin")</f>
        <v/>
      </c>
      <c r="M426" s="101" t="str">
        <f>IF(OR($K426="",$O426="",O426="Bruk rektangulært"),"",($K426/(VLOOKUP($O426,'Dim, min og maks'!$A$2:$E$54,2,FALSE))))</f>
        <v/>
      </c>
      <c r="N426" s="101" t="str">
        <f>IF(OR($L426="",$O426=""),"",($L426/(VLOOKUP($O426,'Dim, min og maks'!$A$2:$E$54,2,FALSE))))</f>
        <v/>
      </c>
      <c r="O426" s="102" t="str">
        <f>IF('1. Prosjekteringsverktøy'!$F428="","",'1. Prosjekteringsverktøy'!$F428)</f>
        <v/>
      </c>
      <c r="P426" s="78" t="str">
        <f>IFERROR(IF($Q426&lt;&gt;0,$Q426,IF(OR($J426="",$O426=""),"",IF($J426=Motortype!$A$2,VLOOKUP($O426,Artikler!$B$1:$C$10,2,FALSE),IF($J426=Motortype!$A$3,VLOOKUP($O426,Artikler!$B$11:$C$19,2,FALSE),IF($J426=Motortype!$A$5,VLOOKUP($O426,Artikler!$B$20:$C$28,2,FALSE),IF($J426=Motortype!$A$4,VLOOKUP($O426,Artikler!$B$29:$C$37,2,FALSE),IF($J426=Motortype!$A$9,VLOOKUP($O426,Artikler!$B$38:$C$46,2,FALSE),IF($J426=Motortype!$A$8,VLOOKUP($O426,Artikler!$B$47:$C$55,2,FALSE),IF($J426=Motortype!$A$7,VLOOKUP($O426,Artikler!$B$56:$C$64,2,FALSE),IF($J426=Motortype!$A$6,VLOOKUP($O426,Artikler!$B$65:$C$73,2,FALSE),IF($J426=Motortype!$A$10,VLOOKUP($O426,Artikler!$B$74:$C$82,2,FALSE),IF($J426=Motortype!$A$11,VLOOKUP($O426,Artikler!$B$83:$C$91,2,FALSE),IF($J426=Motortype!$A$14,VLOOKUP($O426,Artikler!$B$92:$C$100,2,FALSE),IF($J426=Motortype!$A$13,VLOOKUP($O426,Artikler!$B$101:$C$109,2,FALSE),IF($J426=Motortype!$A$15,VLOOKUP($O426,Artikler!$B$110:$C$117,2,FALSE),IF($J426=Motortype!$A$12,VLOOKUP($O426,Artikler!$B$118:$C$126,2,FALSE),IF($J426=Motortype!$A$16,VLOOKUP('3. Bestillingsskjema'!$O426,Artikler!$B$127:$D$134,2,FALSE),"Feil motortype"))))))))))))))))),"Overstyr art.nr")</f>
        <v/>
      </c>
      <c r="Q426" s="100"/>
      <c r="R426" s="78" t="str">
        <f>IF('1. Prosjekteringsverktøy'!B429=Utelukk!$A$3,"",IF(AND(K426="",L426=""),"",IF($K426="","Vmin "&amp;ROUND($L426,0)&amp;" m³/h","Vmaks "&amp;ROUND($K426,0)&amp;IF($L426=""," m³/h",", Vmin "&amp;ROUND($L426,0)&amp;" m³/h"))))</f>
        <v/>
      </c>
      <c r="S426" s="78" t="str">
        <f>IF('1. Prosjekteringsverktøy'!B429=Utelukk!$A$3,"",IF(Q426&lt;&gt;"",IF($P426="","","Artikkelnr: "&amp;$P426&amp;"     Spjeld dim "&amp;$O426),IF($P426="","","Artikkelnr: "&amp;$P426&amp;"     Spjeld dim Ø"&amp;$O426)))</f>
        <v/>
      </c>
    </row>
    <row r="427" spans="1:19" ht="15.6" hidden="1" x14ac:dyDescent="0.3">
      <c r="A427" s="87"/>
      <c r="B427" s="93"/>
      <c r="C427" s="156" t="str">
        <f>IF('1. Prosjekteringsverktøy'!B430=Utelukk!$A$3,"",IF('1. Prosjekteringsverktøy'!$C430="","",'1. Prosjekteringsverktøy'!$C430))</f>
        <v/>
      </c>
      <c r="D427" s="78" t="str">
        <f>IF('1. Prosjekteringsverktøy'!B430=Utelukk!$A$3,"",IF('1. Prosjekteringsverktøy'!$D430="","",'1. Prosjekteringsverktøy'!$D430))</f>
        <v/>
      </c>
      <c r="E427" s="78" t="str">
        <f>IF('1. Prosjekteringsverktøy'!B430=Utelukk!$A$3,"",IF(F427&lt;&gt;"",F427,IF(J427&lt;&gt;0,J427&amp;IF(I427&lt;&gt;0,", ","")&amp;I427&amp;IF(H427&lt;&gt;0,", adr. ","")&amp;H427,I427&amp;IF(H427&lt;&gt;0,", adr. ","")&amp;H427)))</f>
        <v/>
      </c>
      <c r="F427" s="83"/>
      <c r="G427" s="83"/>
      <c r="H427" s="99"/>
      <c r="I427" s="100"/>
      <c r="J427" s="100"/>
      <c r="K427" s="98" t="str">
        <f>IF('1. Prosjekteringsverktøy'!$E429="","",'1. Prosjekteringsverktøy'!$E429)</f>
        <v/>
      </c>
      <c r="L427" s="79" t="str">
        <f>IFERROR(IF('1. Prosjekteringsverktøy'!$K430&lt;&gt;"",'1. Prosjekteringsverktøy'!$K430,'1. Prosjekteringsverktøy'!$J430),"Feil med Vmin")</f>
        <v/>
      </c>
      <c r="M427" s="101" t="str">
        <f>IF(OR($K427="",$O427="",O427="Bruk rektangulært"),"",($K427/(VLOOKUP($O427,'Dim, min og maks'!$A$2:$E$54,2,FALSE))))</f>
        <v/>
      </c>
      <c r="N427" s="101" t="str">
        <f>IF(OR($L427="",$O427=""),"",($L427/(VLOOKUP($O427,'Dim, min og maks'!$A$2:$E$54,2,FALSE))))</f>
        <v/>
      </c>
      <c r="O427" s="102" t="str">
        <f>IF('1. Prosjekteringsverktøy'!$F429="","",'1. Prosjekteringsverktøy'!$F429)</f>
        <v/>
      </c>
      <c r="P427" s="78" t="str">
        <f>IFERROR(IF($Q427&lt;&gt;0,$Q427,IF(OR($J427="",$O427=""),"",IF($J427=Motortype!$A$2,VLOOKUP($O427,Artikler!$B$1:$C$10,2,FALSE),IF($J427=Motortype!$A$3,VLOOKUP($O427,Artikler!$B$11:$C$19,2,FALSE),IF($J427=Motortype!$A$5,VLOOKUP($O427,Artikler!$B$20:$C$28,2,FALSE),IF($J427=Motortype!$A$4,VLOOKUP($O427,Artikler!$B$29:$C$37,2,FALSE),IF($J427=Motortype!$A$9,VLOOKUP($O427,Artikler!$B$38:$C$46,2,FALSE),IF($J427=Motortype!$A$8,VLOOKUP($O427,Artikler!$B$47:$C$55,2,FALSE),IF($J427=Motortype!$A$7,VLOOKUP($O427,Artikler!$B$56:$C$64,2,FALSE),IF($J427=Motortype!$A$6,VLOOKUP($O427,Artikler!$B$65:$C$73,2,FALSE),IF($J427=Motortype!$A$10,VLOOKUP($O427,Artikler!$B$74:$C$82,2,FALSE),IF($J427=Motortype!$A$11,VLOOKUP($O427,Artikler!$B$83:$C$91,2,FALSE),IF($J427=Motortype!$A$14,VLOOKUP($O427,Artikler!$B$92:$C$100,2,FALSE),IF($J427=Motortype!$A$13,VLOOKUP($O427,Artikler!$B$101:$C$109,2,FALSE),IF($J427=Motortype!$A$15,VLOOKUP($O427,Artikler!$B$110:$C$117,2,FALSE),IF($J427=Motortype!$A$12,VLOOKUP($O427,Artikler!$B$118:$C$126,2,FALSE),IF($J427=Motortype!$A$16,VLOOKUP('3. Bestillingsskjema'!$O427,Artikler!$B$127:$D$134,2,FALSE),"Feil motortype"))))))))))))))))),"Overstyr art.nr")</f>
        <v/>
      </c>
      <c r="Q427" s="100"/>
      <c r="R427" s="78" t="str">
        <f>IF('1. Prosjekteringsverktøy'!B430=Utelukk!$A$3,"",IF(AND(K427="",L427=""),"",IF($K427="","Vmin "&amp;ROUND($L427,0)&amp;" m³/h","Vmaks "&amp;ROUND($K427,0)&amp;IF($L427=""," m³/h",", Vmin "&amp;ROUND($L427,0)&amp;" m³/h"))))</f>
        <v/>
      </c>
      <c r="S427" s="78" t="str">
        <f>IF('1. Prosjekteringsverktøy'!B430=Utelukk!$A$3,"",IF(Q427&lt;&gt;"",IF($P427="","","Artikkelnr: "&amp;$P427&amp;"     Spjeld dim "&amp;$O427),IF($P427="","","Artikkelnr: "&amp;$P427&amp;"     Spjeld dim Ø"&amp;$O427)))</f>
        <v/>
      </c>
    </row>
    <row r="428" spans="1:19" ht="15.6" hidden="1" x14ac:dyDescent="0.3">
      <c r="A428" s="87"/>
      <c r="B428" s="93"/>
      <c r="C428" s="156" t="str">
        <f>IF('1. Prosjekteringsverktøy'!B431=Utelukk!$A$3,"",IF('1. Prosjekteringsverktøy'!$C431="","",'1. Prosjekteringsverktøy'!$C431))</f>
        <v/>
      </c>
      <c r="D428" s="78" t="str">
        <f>IF('1. Prosjekteringsverktøy'!B431=Utelukk!$A$3,"",IF('1. Prosjekteringsverktøy'!$D431="","",'1. Prosjekteringsverktøy'!$D431))</f>
        <v/>
      </c>
      <c r="E428" s="78" t="str">
        <f>IF('1. Prosjekteringsverktøy'!B431=Utelukk!$A$3,"",IF(F428&lt;&gt;"",F428,IF(J428&lt;&gt;0,J428&amp;IF(I428&lt;&gt;0,", ","")&amp;I428&amp;IF(H428&lt;&gt;0,", adr. ","")&amp;H428,I428&amp;IF(H428&lt;&gt;0,", adr. ","")&amp;H428)))</f>
        <v/>
      </c>
      <c r="F428" s="83"/>
      <c r="G428" s="83"/>
      <c r="H428" s="99"/>
      <c r="I428" s="100"/>
      <c r="J428" s="100"/>
      <c r="K428" s="98" t="str">
        <f>IF('1. Prosjekteringsverktøy'!$E430="","",'1. Prosjekteringsverktøy'!$E430)</f>
        <v/>
      </c>
      <c r="L428" s="79" t="str">
        <f>IFERROR(IF('1. Prosjekteringsverktøy'!$K431&lt;&gt;"",'1. Prosjekteringsverktøy'!$K431,'1. Prosjekteringsverktøy'!$J431),"Feil med Vmin")</f>
        <v/>
      </c>
      <c r="M428" s="101" t="str">
        <f>IF(OR($K428="",$O428="",O428="Bruk rektangulært"),"",($K428/(VLOOKUP($O428,'Dim, min og maks'!$A$2:$E$54,2,FALSE))))</f>
        <v/>
      </c>
      <c r="N428" s="101" t="str">
        <f>IF(OR($L428="",$O428=""),"",($L428/(VLOOKUP($O428,'Dim, min og maks'!$A$2:$E$54,2,FALSE))))</f>
        <v/>
      </c>
      <c r="O428" s="102" t="str">
        <f>IF('1. Prosjekteringsverktøy'!$F430="","",'1. Prosjekteringsverktøy'!$F430)</f>
        <v/>
      </c>
      <c r="P428" s="78" t="str">
        <f>IFERROR(IF($Q428&lt;&gt;0,$Q428,IF(OR($J428="",$O428=""),"",IF($J428=Motortype!$A$2,VLOOKUP($O428,Artikler!$B$1:$C$10,2,FALSE),IF($J428=Motortype!$A$3,VLOOKUP($O428,Artikler!$B$11:$C$19,2,FALSE),IF($J428=Motortype!$A$5,VLOOKUP($O428,Artikler!$B$20:$C$28,2,FALSE),IF($J428=Motortype!$A$4,VLOOKUP($O428,Artikler!$B$29:$C$37,2,FALSE),IF($J428=Motortype!$A$9,VLOOKUP($O428,Artikler!$B$38:$C$46,2,FALSE),IF($J428=Motortype!$A$8,VLOOKUP($O428,Artikler!$B$47:$C$55,2,FALSE),IF($J428=Motortype!$A$7,VLOOKUP($O428,Artikler!$B$56:$C$64,2,FALSE),IF($J428=Motortype!$A$6,VLOOKUP($O428,Artikler!$B$65:$C$73,2,FALSE),IF($J428=Motortype!$A$10,VLOOKUP($O428,Artikler!$B$74:$C$82,2,FALSE),IF($J428=Motortype!$A$11,VLOOKUP($O428,Artikler!$B$83:$C$91,2,FALSE),IF($J428=Motortype!$A$14,VLOOKUP($O428,Artikler!$B$92:$C$100,2,FALSE),IF($J428=Motortype!$A$13,VLOOKUP($O428,Artikler!$B$101:$C$109,2,FALSE),IF($J428=Motortype!$A$15,VLOOKUP($O428,Artikler!$B$110:$C$117,2,FALSE),IF($J428=Motortype!$A$12,VLOOKUP($O428,Artikler!$B$118:$C$126,2,FALSE),IF($J428=Motortype!$A$16,VLOOKUP('3. Bestillingsskjema'!$O428,Artikler!$B$127:$D$134,2,FALSE),"Feil motortype"))))))))))))))))),"Overstyr art.nr")</f>
        <v/>
      </c>
      <c r="Q428" s="100"/>
      <c r="R428" s="78" t="str">
        <f>IF('1. Prosjekteringsverktøy'!B431=Utelukk!$A$3,"",IF(AND(K428="",L428=""),"",IF($K428="","Vmin "&amp;ROUND($L428,0)&amp;" m³/h","Vmaks "&amp;ROUND($K428,0)&amp;IF($L428=""," m³/h",", Vmin "&amp;ROUND($L428,0)&amp;" m³/h"))))</f>
        <v/>
      </c>
      <c r="S428" s="78" t="str">
        <f>IF('1. Prosjekteringsverktøy'!B431=Utelukk!$A$3,"",IF(Q428&lt;&gt;"",IF($P428="","","Artikkelnr: "&amp;$P428&amp;"     Spjeld dim "&amp;$O428),IF($P428="","","Artikkelnr: "&amp;$P428&amp;"     Spjeld dim Ø"&amp;$O428)))</f>
        <v/>
      </c>
    </row>
    <row r="429" spans="1:19" ht="15.6" hidden="1" x14ac:dyDescent="0.3">
      <c r="A429" s="87"/>
      <c r="B429" s="93"/>
      <c r="C429" s="156" t="str">
        <f>IF('1. Prosjekteringsverktøy'!B432=Utelukk!$A$3,"",IF('1. Prosjekteringsverktøy'!$C432="","",'1. Prosjekteringsverktøy'!$C432))</f>
        <v/>
      </c>
      <c r="D429" s="78" t="str">
        <f>IF('1. Prosjekteringsverktøy'!B432=Utelukk!$A$3,"",IF('1. Prosjekteringsverktøy'!$D432="","",'1. Prosjekteringsverktøy'!$D432))</f>
        <v/>
      </c>
      <c r="E429" s="78" t="str">
        <f>IF('1. Prosjekteringsverktøy'!B432=Utelukk!$A$3,"",IF(F429&lt;&gt;"",F429,IF(J429&lt;&gt;0,J429&amp;IF(I429&lt;&gt;0,", ","")&amp;I429&amp;IF(H429&lt;&gt;0,", adr. ","")&amp;H429,I429&amp;IF(H429&lt;&gt;0,", adr. ","")&amp;H429)))</f>
        <v/>
      </c>
      <c r="F429" s="83"/>
      <c r="G429" s="83"/>
      <c r="H429" s="99"/>
      <c r="I429" s="100"/>
      <c r="J429" s="100"/>
      <c r="K429" s="98" t="str">
        <f>IF('1. Prosjekteringsverktøy'!$E431="","",'1. Prosjekteringsverktøy'!$E431)</f>
        <v/>
      </c>
      <c r="L429" s="79" t="str">
        <f>IFERROR(IF('1. Prosjekteringsverktøy'!$K432&lt;&gt;"",'1. Prosjekteringsverktøy'!$K432,'1. Prosjekteringsverktøy'!$J432),"Feil med Vmin")</f>
        <v/>
      </c>
      <c r="M429" s="101" t="str">
        <f>IF(OR($K429="",$O429="",O429="Bruk rektangulært"),"",($K429/(VLOOKUP($O429,'Dim, min og maks'!$A$2:$E$54,2,FALSE))))</f>
        <v/>
      </c>
      <c r="N429" s="101" t="str">
        <f>IF(OR($L429="",$O429=""),"",($L429/(VLOOKUP($O429,'Dim, min og maks'!$A$2:$E$54,2,FALSE))))</f>
        <v/>
      </c>
      <c r="O429" s="102" t="str">
        <f>IF('1. Prosjekteringsverktøy'!$F431="","",'1. Prosjekteringsverktøy'!$F431)</f>
        <v/>
      </c>
      <c r="P429" s="78" t="str">
        <f>IFERROR(IF($Q429&lt;&gt;0,$Q429,IF(OR($J429="",$O429=""),"",IF($J429=Motortype!$A$2,VLOOKUP($O429,Artikler!$B$1:$C$10,2,FALSE),IF($J429=Motortype!$A$3,VLOOKUP($O429,Artikler!$B$11:$C$19,2,FALSE),IF($J429=Motortype!$A$5,VLOOKUP($O429,Artikler!$B$20:$C$28,2,FALSE),IF($J429=Motortype!$A$4,VLOOKUP($O429,Artikler!$B$29:$C$37,2,FALSE),IF($J429=Motortype!$A$9,VLOOKUP($O429,Artikler!$B$38:$C$46,2,FALSE),IF($J429=Motortype!$A$8,VLOOKUP($O429,Artikler!$B$47:$C$55,2,FALSE),IF($J429=Motortype!$A$7,VLOOKUP($O429,Artikler!$B$56:$C$64,2,FALSE),IF($J429=Motortype!$A$6,VLOOKUP($O429,Artikler!$B$65:$C$73,2,FALSE),IF($J429=Motortype!$A$10,VLOOKUP($O429,Artikler!$B$74:$C$82,2,FALSE),IF($J429=Motortype!$A$11,VLOOKUP($O429,Artikler!$B$83:$C$91,2,FALSE),IF($J429=Motortype!$A$14,VLOOKUP($O429,Artikler!$B$92:$C$100,2,FALSE),IF($J429=Motortype!$A$13,VLOOKUP($O429,Artikler!$B$101:$C$109,2,FALSE),IF($J429=Motortype!$A$15,VLOOKUP($O429,Artikler!$B$110:$C$117,2,FALSE),IF($J429=Motortype!$A$12,VLOOKUP($O429,Artikler!$B$118:$C$126,2,FALSE),IF($J429=Motortype!$A$16,VLOOKUP('3. Bestillingsskjema'!$O429,Artikler!$B$127:$D$134,2,FALSE),"Feil motortype"))))))))))))))))),"Overstyr art.nr")</f>
        <v/>
      </c>
      <c r="Q429" s="100"/>
      <c r="R429" s="78" t="str">
        <f>IF('1. Prosjekteringsverktøy'!B432=Utelukk!$A$3,"",IF(AND(K429="",L429=""),"",IF($K429="","Vmin "&amp;ROUND($L429,0)&amp;" m³/h","Vmaks "&amp;ROUND($K429,0)&amp;IF($L429=""," m³/h",", Vmin "&amp;ROUND($L429,0)&amp;" m³/h"))))</f>
        <v/>
      </c>
      <c r="S429" s="78" t="str">
        <f>IF('1. Prosjekteringsverktøy'!B432=Utelukk!$A$3,"",IF(Q429&lt;&gt;"",IF($P429="","","Artikkelnr: "&amp;$P429&amp;"     Spjeld dim "&amp;$O429),IF($P429="","","Artikkelnr: "&amp;$P429&amp;"     Spjeld dim Ø"&amp;$O429)))</f>
        <v/>
      </c>
    </row>
    <row r="430" spans="1:19" ht="15.6" hidden="1" x14ac:dyDescent="0.3">
      <c r="A430" s="87"/>
      <c r="B430" s="93"/>
      <c r="C430" s="156" t="str">
        <f>IF('1. Prosjekteringsverktøy'!B433=Utelukk!$A$3,"",IF('1. Prosjekteringsverktøy'!$C433="","",'1. Prosjekteringsverktøy'!$C433))</f>
        <v/>
      </c>
      <c r="D430" s="78" t="str">
        <f>IF('1. Prosjekteringsverktøy'!B433=Utelukk!$A$3,"",IF('1. Prosjekteringsverktøy'!$D433="","",'1. Prosjekteringsverktøy'!$D433))</f>
        <v/>
      </c>
      <c r="E430" s="78" t="str">
        <f>IF('1. Prosjekteringsverktøy'!B433=Utelukk!$A$3,"",IF(F430&lt;&gt;"",F430,IF(J430&lt;&gt;0,J430&amp;IF(I430&lt;&gt;0,", ","")&amp;I430&amp;IF(H430&lt;&gt;0,", adr. ","")&amp;H430,I430&amp;IF(H430&lt;&gt;0,", adr. ","")&amp;H430)))</f>
        <v/>
      </c>
      <c r="F430" s="83"/>
      <c r="G430" s="83"/>
      <c r="H430" s="99"/>
      <c r="I430" s="100"/>
      <c r="J430" s="100"/>
      <c r="K430" s="98" t="str">
        <f>IF('1. Prosjekteringsverktøy'!$E432="","",'1. Prosjekteringsverktøy'!$E432)</f>
        <v/>
      </c>
      <c r="L430" s="79" t="str">
        <f>IFERROR(IF('1. Prosjekteringsverktøy'!$K433&lt;&gt;"",'1. Prosjekteringsverktøy'!$K433,'1. Prosjekteringsverktøy'!$J433),"Feil med Vmin")</f>
        <v/>
      </c>
      <c r="M430" s="101" t="str">
        <f>IF(OR($K430="",$O430="",O430="Bruk rektangulært"),"",($K430/(VLOOKUP($O430,'Dim, min og maks'!$A$2:$E$54,2,FALSE))))</f>
        <v/>
      </c>
      <c r="N430" s="101" t="str">
        <f>IF(OR($L430="",$O430=""),"",($L430/(VLOOKUP($O430,'Dim, min og maks'!$A$2:$E$54,2,FALSE))))</f>
        <v/>
      </c>
      <c r="O430" s="102" t="str">
        <f>IF('1. Prosjekteringsverktøy'!$F432="","",'1. Prosjekteringsverktøy'!$F432)</f>
        <v/>
      </c>
      <c r="P430" s="78" t="str">
        <f>IFERROR(IF($Q430&lt;&gt;0,$Q430,IF(OR($J430="",$O430=""),"",IF($J430=Motortype!$A$2,VLOOKUP($O430,Artikler!$B$1:$C$10,2,FALSE),IF($J430=Motortype!$A$3,VLOOKUP($O430,Artikler!$B$11:$C$19,2,FALSE),IF($J430=Motortype!$A$5,VLOOKUP($O430,Artikler!$B$20:$C$28,2,FALSE),IF($J430=Motortype!$A$4,VLOOKUP($O430,Artikler!$B$29:$C$37,2,FALSE),IF($J430=Motortype!$A$9,VLOOKUP($O430,Artikler!$B$38:$C$46,2,FALSE),IF($J430=Motortype!$A$8,VLOOKUP($O430,Artikler!$B$47:$C$55,2,FALSE),IF($J430=Motortype!$A$7,VLOOKUP($O430,Artikler!$B$56:$C$64,2,FALSE),IF($J430=Motortype!$A$6,VLOOKUP($O430,Artikler!$B$65:$C$73,2,FALSE),IF($J430=Motortype!$A$10,VLOOKUP($O430,Artikler!$B$74:$C$82,2,FALSE),IF($J430=Motortype!$A$11,VLOOKUP($O430,Artikler!$B$83:$C$91,2,FALSE),IF($J430=Motortype!$A$14,VLOOKUP($O430,Artikler!$B$92:$C$100,2,FALSE),IF($J430=Motortype!$A$13,VLOOKUP($O430,Artikler!$B$101:$C$109,2,FALSE),IF($J430=Motortype!$A$15,VLOOKUP($O430,Artikler!$B$110:$C$117,2,FALSE),IF($J430=Motortype!$A$12,VLOOKUP($O430,Artikler!$B$118:$C$126,2,FALSE),IF($J430=Motortype!$A$16,VLOOKUP('3. Bestillingsskjema'!$O430,Artikler!$B$127:$D$134,2,FALSE),"Feil motortype"))))))))))))))))),"Overstyr art.nr")</f>
        <v/>
      </c>
      <c r="Q430" s="100"/>
      <c r="R430" s="78" t="str">
        <f>IF('1. Prosjekteringsverktøy'!B433=Utelukk!$A$3,"",IF(AND(K430="",L430=""),"",IF($K430="","Vmin "&amp;ROUND($L430,0)&amp;" m³/h","Vmaks "&amp;ROUND($K430,0)&amp;IF($L430=""," m³/h",", Vmin "&amp;ROUND($L430,0)&amp;" m³/h"))))</f>
        <v/>
      </c>
      <c r="S430" s="78" t="str">
        <f>IF('1. Prosjekteringsverktøy'!B433=Utelukk!$A$3,"",IF(Q430&lt;&gt;"",IF($P430="","","Artikkelnr: "&amp;$P430&amp;"     Spjeld dim "&amp;$O430),IF($P430="","","Artikkelnr: "&amp;$P430&amp;"     Spjeld dim Ø"&amp;$O430)))</f>
        <v/>
      </c>
    </row>
    <row r="431" spans="1:19" ht="15.6" hidden="1" x14ac:dyDescent="0.3">
      <c r="A431" s="87"/>
      <c r="B431" s="93"/>
      <c r="C431" s="156" t="str">
        <f>IF('1. Prosjekteringsverktøy'!B434=Utelukk!$A$3,"",IF('1. Prosjekteringsverktøy'!$C434="","",'1. Prosjekteringsverktøy'!$C434))</f>
        <v/>
      </c>
      <c r="D431" s="78" t="str">
        <f>IF('1. Prosjekteringsverktøy'!B434=Utelukk!$A$3,"",IF('1. Prosjekteringsverktøy'!$D434="","",'1. Prosjekteringsverktøy'!$D434))</f>
        <v/>
      </c>
      <c r="E431" s="78" t="str">
        <f>IF('1. Prosjekteringsverktøy'!B434=Utelukk!$A$3,"",IF(F431&lt;&gt;"",F431,IF(J431&lt;&gt;0,J431&amp;IF(I431&lt;&gt;0,", ","")&amp;I431&amp;IF(H431&lt;&gt;0,", adr. ","")&amp;H431,I431&amp;IF(H431&lt;&gt;0,", adr. ","")&amp;H431)))</f>
        <v/>
      </c>
      <c r="F431" s="83"/>
      <c r="G431" s="83"/>
      <c r="H431" s="99"/>
      <c r="I431" s="100"/>
      <c r="J431" s="100"/>
      <c r="K431" s="98" t="str">
        <f>IF('1. Prosjekteringsverktøy'!$E433="","",'1. Prosjekteringsverktøy'!$E433)</f>
        <v/>
      </c>
      <c r="L431" s="79" t="str">
        <f>IFERROR(IF('1. Prosjekteringsverktøy'!$K434&lt;&gt;"",'1. Prosjekteringsverktøy'!$K434,'1. Prosjekteringsverktøy'!$J434),"Feil med Vmin")</f>
        <v/>
      </c>
      <c r="M431" s="101" t="str">
        <f>IF(OR($K431="",$O431="",O431="Bruk rektangulært"),"",($K431/(VLOOKUP($O431,'Dim, min og maks'!$A$2:$E$54,2,FALSE))))</f>
        <v/>
      </c>
      <c r="N431" s="101" t="str">
        <f>IF(OR($L431="",$O431=""),"",($L431/(VLOOKUP($O431,'Dim, min og maks'!$A$2:$E$54,2,FALSE))))</f>
        <v/>
      </c>
      <c r="O431" s="102" t="str">
        <f>IF('1. Prosjekteringsverktøy'!$F433="","",'1. Prosjekteringsverktøy'!$F433)</f>
        <v/>
      </c>
      <c r="P431" s="78" t="str">
        <f>IFERROR(IF($Q431&lt;&gt;0,$Q431,IF(OR($J431="",$O431=""),"",IF($J431=Motortype!$A$2,VLOOKUP($O431,Artikler!$B$1:$C$10,2,FALSE),IF($J431=Motortype!$A$3,VLOOKUP($O431,Artikler!$B$11:$C$19,2,FALSE),IF($J431=Motortype!$A$5,VLOOKUP($O431,Artikler!$B$20:$C$28,2,FALSE),IF($J431=Motortype!$A$4,VLOOKUP($O431,Artikler!$B$29:$C$37,2,FALSE),IF($J431=Motortype!$A$9,VLOOKUP($O431,Artikler!$B$38:$C$46,2,FALSE),IF($J431=Motortype!$A$8,VLOOKUP($O431,Artikler!$B$47:$C$55,2,FALSE),IF($J431=Motortype!$A$7,VLOOKUP($O431,Artikler!$B$56:$C$64,2,FALSE),IF($J431=Motortype!$A$6,VLOOKUP($O431,Artikler!$B$65:$C$73,2,FALSE),IF($J431=Motortype!$A$10,VLOOKUP($O431,Artikler!$B$74:$C$82,2,FALSE),IF($J431=Motortype!$A$11,VLOOKUP($O431,Artikler!$B$83:$C$91,2,FALSE),IF($J431=Motortype!$A$14,VLOOKUP($O431,Artikler!$B$92:$C$100,2,FALSE),IF($J431=Motortype!$A$13,VLOOKUP($O431,Artikler!$B$101:$C$109,2,FALSE),IF($J431=Motortype!$A$15,VLOOKUP($O431,Artikler!$B$110:$C$117,2,FALSE),IF($J431=Motortype!$A$12,VLOOKUP($O431,Artikler!$B$118:$C$126,2,FALSE),IF($J431=Motortype!$A$16,VLOOKUP('3. Bestillingsskjema'!$O431,Artikler!$B$127:$D$134,2,FALSE),"Feil motortype"))))))))))))))))),"Overstyr art.nr")</f>
        <v/>
      </c>
      <c r="Q431" s="100"/>
      <c r="R431" s="78" t="str">
        <f>IF('1. Prosjekteringsverktøy'!B434=Utelukk!$A$3,"",IF(AND(K431="",L431=""),"",IF($K431="","Vmin "&amp;ROUND($L431,0)&amp;" m³/h","Vmaks "&amp;ROUND($K431,0)&amp;IF($L431=""," m³/h",", Vmin "&amp;ROUND($L431,0)&amp;" m³/h"))))</f>
        <v/>
      </c>
      <c r="S431" s="78" t="str">
        <f>IF('1. Prosjekteringsverktøy'!B434=Utelukk!$A$3,"",IF(Q431&lt;&gt;"",IF($P431="","","Artikkelnr: "&amp;$P431&amp;"     Spjeld dim "&amp;$O431),IF($P431="","","Artikkelnr: "&amp;$P431&amp;"     Spjeld dim Ø"&amp;$O431)))</f>
        <v/>
      </c>
    </row>
    <row r="432" spans="1:19" ht="15.6" hidden="1" x14ac:dyDescent="0.3">
      <c r="A432" s="87"/>
      <c r="B432" s="93"/>
      <c r="C432" s="156" t="str">
        <f>IF('1. Prosjekteringsverktøy'!B435=Utelukk!$A$3,"",IF('1. Prosjekteringsverktøy'!$C435="","",'1. Prosjekteringsverktøy'!$C435))</f>
        <v/>
      </c>
      <c r="D432" s="78" t="str">
        <f>IF('1. Prosjekteringsverktøy'!B435=Utelukk!$A$3,"",IF('1. Prosjekteringsverktøy'!$D435="","",'1. Prosjekteringsverktøy'!$D435))</f>
        <v/>
      </c>
      <c r="E432" s="78" t="str">
        <f>IF('1. Prosjekteringsverktøy'!B435=Utelukk!$A$3,"",IF(F432&lt;&gt;"",F432,IF(J432&lt;&gt;0,J432&amp;IF(I432&lt;&gt;0,", ","")&amp;I432&amp;IF(H432&lt;&gt;0,", adr. ","")&amp;H432,I432&amp;IF(H432&lt;&gt;0,", adr. ","")&amp;H432)))</f>
        <v/>
      </c>
      <c r="F432" s="83"/>
      <c r="G432" s="83"/>
      <c r="H432" s="99"/>
      <c r="I432" s="100"/>
      <c r="J432" s="100"/>
      <c r="K432" s="98" t="str">
        <f>IF('1. Prosjekteringsverktøy'!$E434="","",'1. Prosjekteringsverktøy'!$E434)</f>
        <v/>
      </c>
      <c r="L432" s="79" t="str">
        <f>IFERROR(IF('1. Prosjekteringsverktøy'!$K435&lt;&gt;"",'1. Prosjekteringsverktøy'!$K435,'1. Prosjekteringsverktøy'!$J435),"Feil med Vmin")</f>
        <v/>
      </c>
      <c r="M432" s="101" t="str">
        <f>IF(OR($K432="",$O432="",O432="Bruk rektangulært"),"",($K432/(VLOOKUP($O432,'Dim, min og maks'!$A$2:$E$54,2,FALSE))))</f>
        <v/>
      </c>
      <c r="N432" s="101" t="str">
        <f>IF(OR($L432="",$O432=""),"",($L432/(VLOOKUP($O432,'Dim, min og maks'!$A$2:$E$54,2,FALSE))))</f>
        <v/>
      </c>
      <c r="O432" s="102" t="str">
        <f>IF('1. Prosjekteringsverktøy'!$F434="","",'1. Prosjekteringsverktøy'!$F434)</f>
        <v/>
      </c>
      <c r="P432" s="78" t="str">
        <f>IFERROR(IF($Q432&lt;&gt;0,$Q432,IF(OR($J432="",$O432=""),"",IF($J432=Motortype!$A$2,VLOOKUP($O432,Artikler!$B$1:$C$10,2,FALSE),IF($J432=Motortype!$A$3,VLOOKUP($O432,Artikler!$B$11:$C$19,2,FALSE),IF($J432=Motortype!$A$5,VLOOKUP($O432,Artikler!$B$20:$C$28,2,FALSE),IF($J432=Motortype!$A$4,VLOOKUP($O432,Artikler!$B$29:$C$37,2,FALSE),IF($J432=Motortype!$A$9,VLOOKUP($O432,Artikler!$B$38:$C$46,2,FALSE),IF($J432=Motortype!$A$8,VLOOKUP($O432,Artikler!$B$47:$C$55,2,FALSE),IF($J432=Motortype!$A$7,VLOOKUP($O432,Artikler!$B$56:$C$64,2,FALSE),IF($J432=Motortype!$A$6,VLOOKUP($O432,Artikler!$B$65:$C$73,2,FALSE),IF($J432=Motortype!$A$10,VLOOKUP($O432,Artikler!$B$74:$C$82,2,FALSE),IF($J432=Motortype!$A$11,VLOOKUP($O432,Artikler!$B$83:$C$91,2,FALSE),IF($J432=Motortype!$A$14,VLOOKUP($O432,Artikler!$B$92:$C$100,2,FALSE),IF($J432=Motortype!$A$13,VLOOKUP($O432,Artikler!$B$101:$C$109,2,FALSE),IF($J432=Motortype!$A$15,VLOOKUP($O432,Artikler!$B$110:$C$117,2,FALSE),IF($J432=Motortype!$A$12,VLOOKUP($O432,Artikler!$B$118:$C$126,2,FALSE),IF($J432=Motortype!$A$16,VLOOKUP('3. Bestillingsskjema'!$O432,Artikler!$B$127:$D$134,2,FALSE),"Feil motortype"))))))))))))))))),"Overstyr art.nr")</f>
        <v/>
      </c>
      <c r="Q432" s="100"/>
      <c r="R432" s="78" t="str">
        <f>IF('1. Prosjekteringsverktøy'!B435=Utelukk!$A$3,"",IF(AND(K432="",L432=""),"",IF($K432="","Vmin "&amp;ROUND($L432,0)&amp;" m³/h","Vmaks "&amp;ROUND($K432,0)&amp;IF($L432=""," m³/h",", Vmin "&amp;ROUND($L432,0)&amp;" m³/h"))))</f>
        <v/>
      </c>
      <c r="S432" s="78" t="str">
        <f>IF('1. Prosjekteringsverktøy'!B435=Utelukk!$A$3,"",IF(Q432&lt;&gt;"",IF($P432="","","Artikkelnr: "&amp;$P432&amp;"     Spjeld dim "&amp;$O432),IF($P432="","","Artikkelnr: "&amp;$P432&amp;"     Spjeld dim Ø"&amp;$O432)))</f>
        <v/>
      </c>
    </row>
    <row r="433" spans="1:19" ht="15.6" hidden="1" x14ac:dyDescent="0.3">
      <c r="A433" s="87"/>
      <c r="B433" s="93"/>
      <c r="C433" s="156" t="str">
        <f>IF('1. Prosjekteringsverktøy'!B436=Utelukk!$A$3,"",IF('1. Prosjekteringsverktøy'!$C436="","",'1. Prosjekteringsverktøy'!$C436))</f>
        <v/>
      </c>
      <c r="D433" s="78" t="str">
        <f>IF('1. Prosjekteringsverktøy'!B436=Utelukk!$A$3,"",IF('1. Prosjekteringsverktøy'!$D436="","",'1. Prosjekteringsverktøy'!$D436))</f>
        <v/>
      </c>
      <c r="E433" s="78" t="str">
        <f>IF('1. Prosjekteringsverktøy'!B436=Utelukk!$A$3,"",IF(F433&lt;&gt;"",F433,IF(J433&lt;&gt;0,J433&amp;IF(I433&lt;&gt;0,", ","")&amp;I433&amp;IF(H433&lt;&gt;0,", adr. ","")&amp;H433,I433&amp;IF(H433&lt;&gt;0,", adr. ","")&amp;H433)))</f>
        <v/>
      </c>
      <c r="F433" s="83"/>
      <c r="G433" s="83"/>
      <c r="H433" s="99"/>
      <c r="I433" s="100"/>
      <c r="J433" s="100"/>
      <c r="K433" s="98" t="str">
        <f>IF('1. Prosjekteringsverktøy'!$E435="","",'1. Prosjekteringsverktøy'!$E435)</f>
        <v/>
      </c>
      <c r="L433" s="79" t="str">
        <f>IFERROR(IF('1. Prosjekteringsverktøy'!$K436&lt;&gt;"",'1. Prosjekteringsverktøy'!$K436,'1. Prosjekteringsverktøy'!$J436),"Feil med Vmin")</f>
        <v/>
      </c>
      <c r="M433" s="101" t="str">
        <f>IF(OR($K433="",$O433="",O433="Bruk rektangulært"),"",($K433/(VLOOKUP($O433,'Dim, min og maks'!$A$2:$E$54,2,FALSE))))</f>
        <v/>
      </c>
      <c r="N433" s="101" t="str">
        <f>IF(OR($L433="",$O433=""),"",($L433/(VLOOKUP($O433,'Dim, min og maks'!$A$2:$E$54,2,FALSE))))</f>
        <v/>
      </c>
      <c r="O433" s="102" t="str">
        <f>IF('1. Prosjekteringsverktøy'!$F435="","",'1. Prosjekteringsverktøy'!$F435)</f>
        <v/>
      </c>
      <c r="P433" s="78" t="str">
        <f>IFERROR(IF($Q433&lt;&gt;0,$Q433,IF(OR($J433="",$O433=""),"",IF($J433=Motortype!$A$2,VLOOKUP($O433,Artikler!$B$1:$C$10,2,FALSE),IF($J433=Motortype!$A$3,VLOOKUP($O433,Artikler!$B$11:$C$19,2,FALSE),IF($J433=Motortype!$A$5,VLOOKUP($O433,Artikler!$B$20:$C$28,2,FALSE),IF($J433=Motortype!$A$4,VLOOKUP($O433,Artikler!$B$29:$C$37,2,FALSE),IF($J433=Motortype!$A$9,VLOOKUP($O433,Artikler!$B$38:$C$46,2,FALSE),IF($J433=Motortype!$A$8,VLOOKUP($O433,Artikler!$B$47:$C$55,2,FALSE),IF($J433=Motortype!$A$7,VLOOKUP($O433,Artikler!$B$56:$C$64,2,FALSE),IF($J433=Motortype!$A$6,VLOOKUP($O433,Artikler!$B$65:$C$73,2,FALSE),IF($J433=Motortype!$A$10,VLOOKUP($O433,Artikler!$B$74:$C$82,2,FALSE),IF($J433=Motortype!$A$11,VLOOKUP($O433,Artikler!$B$83:$C$91,2,FALSE),IF($J433=Motortype!$A$14,VLOOKUP($O433,Artikler!$B$92:$C$100,2,FALSE),IF($J433=Motortype!$A$13,VLOOKUP($O433,Artikler!$B$101:$C$109,2,FALSE),IF($J433=Motortype!$A$15,VLOOKUP($O433,Artikler!$B$110:$C$117,2,FALSE),IF($J433=Motortype!$A$12,VLOOKUP($O433,Artikler!$B$118:$C$126,2,FALSE),IF($J433=Motortype!$A$16,VLOOKUP('3. Bestillingsskjema'!$O433,Artikler!$B$127:$D$134,2,FALSE),"Feil motortype"))))))))))))))))),"Overstyr art.nr")</f>
        <v/>
      </c>
      <c r="Q433" s="100"/>
      <c r="R433" s="78" t="str">
        <f>IF('1. Prosjekteringsverktøy'!B436=Utelukk!$A$3,"",IF(AND(K433="",L433=""),"",IF($K433="","Vmin "&amp;ROUND($L433,0)&amp;" m³/h","Vmaks "&amp;ROUND($K433,0)&amp;IF($L433=""," m³/h",", Vmin "&amp;ROUND($L433,0)&amp;" m³/h"))))</f>
        <v/>
      </c>
      <c r="S433" s="78" t="str">
        <f>IF('1. Prosjekteringsverktøy'!B436=Utelukk!$A$3,"",IF(Q433&lt;&gt;"",IF($P433="","","Artikkelnr: "&amp;$P433&amp;"     Spjeld dim "&amp;$O433),IF($P433="","","Artikkelnr: "&amp;$P433&amp;"     Spjeld dim Ø"&amp;$O433)))</f>
        <v/>
      </c>
    </row>
    <row r="434" spans="1:19" ht="15.6" hidden="1" x14ac:dyDescent="0.3">
      <c r="A434" s="87"/>
      <c r="B434" s="93"/>
      <c r="C434" s="156" t="str">
        <f>IF('1. Prosjekteringsverktøy'!B437=Utelukk!$A$3,"",IF('1. Prosjekteringsverktøy'!$C437="","",'1. Prosjekteringsverktøy'!$C437))</f>
        <v/>
      </c>
      <c r="D434" s="78" t="str">
        <f>IF('1. Prosjekteringsverktøy'!B437=Utelukk!$A$3,"",IF('1. Prosjekteringsverktøy'!$D437="","",'1. Prosjekteringsverktøy'!$D437))</f>
        <v/>
      </c>
      <c r="E434" s="78" t="str">
        <f>IF('1. Prosjekteringsverktøy'!B437=Utelukk!$A$3,"",IF(F434&lt;&gt;"",F434,IF(J434&lt;&gt;0,J434&amp;IF(I434&lt;&gt;0,", ","")&amp;I434&amp;IF(H434&lt;&gt;0,", adr. ","")&amp;H434,I434&amp;IF(H434&lt;&gt;0,", adr. ","")&amp;H434)))</f>
        <v/>
      </c>
      <c r="F434" s="83"/>
      <c r="G434" s="83"/>
      <c r="H434" s="99"/>
      <c r="I434" s="100"/>
      <c r="J434" s="100"/>
      <c r="K434" s="98" t="str">
        <f>IF('1. Prosjekteringsverktøy'!$E436="","",'1. Prosjekteringsverktøy'!$E436)</f>
        <v/>
      </c>
      <c r="L434" s="79" t="str">
        <f>IFERROR(IF('1. Prosjekteringsverktøy'!$K437&lt;&gt;"",'1. Prosjekteringsverktøy'!$K437,'1. Prosjekteringsverktøy'!$J437),"Feil med Vmin")</f>
        <v/>
      </c>
      <c r="M434" s="101" t="str">
        <f>IF(OR($K434="",$O434="",O434="Bruk rektangulært"),"",($K434/(VLOOKUP($O434,'Dim, min og maks'!$A$2:$E$54,2,FALSE))))</f>
        <v/>
      </c>
      <c r="N434" s="101" t="str">
        <f>IF(OR($L434="",$O434=""),"",($L434/(VLOOKUP($O434,'Dim, min og maks'!$A$2:$E$54,2,FALSE))))</f>
        <v/>
      </c>
      <c r="O434" s="102" t="str">
        <f>IF('1. Prosjekteringsverktøy'!$F436="","",'1. Prosjekteringsverktøy'!$F436)</f>
        <v/>
      </c>
      <c r="P434" s="78" t="str">
        <f>IFERROR(IF($Q434&lt;&gt;0,$Q434,IF(OR($J434="",$O434=""),"",IF($J434=Motortype!$A$2,VLOOKUP($O434,Artikler!$B$1:$C$10,2,FALSE),IF($J434=Motortype!$A$3,VLOOKUP($O434,Artikler!$B$11:$C$19,2,FALSE),IF($J434=Motortype!$A$5,VLOOKUP($O434,Artikler!$B$20:$C$28,2,FALSE),IF($J434=Motortype!$A$4,VLOOKUP($O434,Artikler!$B$29:$C$37,2,FALSE),IF($J434=Motortype!$A$9,VLOOKUP($O434,Artikler!$B$38:$C$46,2,FALSE),IF($J434=Motortype!$A$8,VLOOKUP($O434,Artikler!$B$47:$C$55,2,FALSE),IF($J434=Motortype!$A$7,VLOOKUP($O434,Artikler!$B$56:$C$64,2,FALSE),IF($J434=Motortype!$A$6,VLOOKUP($O434,Artikler!$B$65:$C$73,2,FALSE),IF($J434=Motortype!$A$10,VLOOKUP($O434,Artikler!$B$74:$C$82,2,FALSE),IF($J434=Motortype!$A$11,VLOOKUP($O434,Artikler!$B$83:$C$91,2,FALSE),IF($J434=Motortype!$A$14,VLOOKUP($O434,Artikler!$B$92:$C$100,2,FALSE),IF($J434=Motortype!$A$13,VLOOKUP($O434,Artikler!$B$101:$C$109,2,FALSE),IF($J434=Motortype!$A$15,VLOOKUP($O434,Artikler!$B$110:$C$117,2,FALSE),IF($J434=Motortype!$A$12,VLOOKUP($O434,Artikler!$B$118:$C$126,2,FALSE),IF($J434=Motortype!$A$16,VLOOKUP('3. Bestillingsskjema'!$O434,Artikler!$B$127:$D$134,2,FALSE),"Feil motortype"))))))))))))))))),"Overstyr art.nr")</f>
        <v/>
      </c>
      <c r="Q434" s="100"/>
      <c r="R434" s="78" t="str">
        <f>IF('1. Prosjekteringsverktøy'!B437=Utelukk!$A$3,"",IF(AND(K434="",L434=""),"",IF($K434="","Vmin "&amp;ROUND($L434,0)&amp;" m³/h","Vmaks "&amp;ROUND($K434,0)&amp;IF($L434=""," m³/h",", Vmin "&amp;ROUND($L434,0)&amp;" m³/h"))))</f>
        <v/>
      </c>
      <c r="S434" s="78" t="str">
        <f>IF('1. Prosjekteringsverktøy'!B437=Utelukk!$A$3,"",IF(Q434&lt;&gt;"",IF($P434="","","Artikkelnr: "&amp;$P434&amp;"     Spjeld dim "&amp;$O434),IF($P434="","","Artikkelnr: "&amp;$P434&amp;"     Spjeld dim Ø"&amp;$O434)))</f>
        <v/>
      </c>
    </row>
    <row r="435" spans="1:19" ht="15.6" hidden="1" x14ac:dyDescent="0.3">
      <c r="A435" s="87"/>
      <c r="B435" s="93"/>
      <c r="C435" s="156" t="str">
        <f>IF('1. Prosjekteringsverktøy'!B438=Utelukk!$A$3,"",IF('1. Prosjekteringsverktøy'!$C438="","",'1. Prosjekteringsverktøy'!$C438))</f>
        <v/>
      </c>
      <c r="D435" s="78" t="str">
        <f>IF('1. Prosjekteringsverktøy'!B438=Utelukk!$A$3,"",IF('1. Prosjekteringsverktøy'!$D438="","",'1. Prosjekteringsverktøy'!$D438))</f>
        <v/>
      </c>
      <c r="E435" s="78" t="str">
        <f>IF('1. Prosjekteringsverktøy'!B438=Utelukk!$A$3,"",IF(F435&lt;&gt;"",F435,IF(J435&lt;&gt;0,J435&amp;IF(I435&lt;&gt;0,", ","")&amp;I435&amp;IF(H435&lt;&gt;0,", adr. ","")&amp;H435,I435&amp;IF(H435&lt;&gt;0,", adr. ","")&amp;H435)))</f>
        <v/>
      </c>
      <c r="F435" s="83"/>
      <c r="G435" s="83"/>
      <c r="H435" s="99"/>
      <c r="I435" s="100"/>
      <c r="J435" s="100"/>
      <c r="K435" s="98" t="str">
        <f>IF('1. Prosjekteringsverktøy'!$E437="","",'1. Prosjekteringsverktøy'!$E437)</f>
        <v/>
      </c>
      <c r="L435" s="79" t="str">
        <f>IFERROR(IF('1. Prosjekteringsverktøy'!$K438&lt;&gt;"",'1. Prosjekteringsverktøy'!$K438,'1. Prosjekteringsverktøy'!$J438),"Feil med Vmin")</f>
        <v/>
      </c>
      <c r="M435" s="101" t="str">
        <f>IF(OR($K435="",$O435="",O435="Bruk rektangulært"),"",($K435/(VLOOKUP($O435,'Dim, min og maks'!$A$2:$E$54,2,FALSE))))</f>
        <v/>
      </c>
      <c r="N435" s="101" t="str">
        <f>IF(OR($L435="",$O435=""),"",($L435/(VLOOKUP($O435,'Dim, min og maks'!$A$2:$E$54,2,FALSE))))</f>
        <v/>
      </c>
      <c r="O435" s="102" t="str">
        <f>IF('1. Prosjekteringsverktøy'!$F437="","",'1. Prosjekteringsverktøy'!$F437)</f>
        <v/>
      </c>
      <c r="P435" s="78" t="str">
        <f>IFERROR(IF($Q435&lt;&gt;0,$Q435,IF(OR($J435="",$O435=""),"",IF($J435=Motortype!$A$2,VLOOKUP($O435,Artikler!$B$1:$C$10,2,FALSE),IF($J435=Motortype!$A$3,VLOOKUP($O435,Artikler!$B$11:$C$19,2,FALSE),IF($J435=Motortype!$A$5,VLOOKUP($O435,Artikler!$B$20:$C$28,2,FALSE),IF($J435=Motortype!$A$4,VLOOKUP($O435,Artikler!$B$29:$C$37,2,FALSE),IF($J435=Motortype!$A$9,VLOOKUP($O435,Artikler!$B$38:$C$46,2,FALSE),IF($J435=Motortype!$A$8,VLOOKUP($O435,Artikler!$B$47:$C$55,2,FALSE),IF($J435=Motortype!$A$7,VLOOKUP($O435,Artikler!$B$56:$C$64,2,FALSE),IF($J435=Motortype!$A$6,VLOOKUP($O435,Artikler!$B$65:$C$73,2,FALSE),IF($J435=Motortype!$A$10,VLOOKUP($O435,Artikler!$B$74:$C$82,2,FALSE),IF($J435=Motortype!$A$11,VLOOKUP($O435,Artikler!$B$83:$C$91,2,FALSE),IF($J435=Motortype!$A$14,VLOOKUP($O435,Artikler!$B$92:$C$100,2,FALSE),IF($J435=Motortype!$A$13,VLOOKUP($O435,Artikler!$B$101:$C$109,2,FALSE),IF($J435=Motortype!$A$15,VLOOKUP($O435,Artikler!$B$110:$C$117,2,FALSE),IF($J435=Motortype!$A$12,VLOOKUP($O435,Artikler!$B$118:$C$126,2,FALSE),IF($J435=Motortype!$A$16,VLOOKUP('3. Bestillingsskjema'!$O435,Artikler!$B$127:$D$134,2,FALSE),"Feil motortype"))))))))))))))))),"Overstyr art.nr")</f>
        <v/>
      </c>
      <c r="Q435" s="100"/>
      <c r="R435" s="78" t="str">
        <f>IF('1. Prosjekteringsverktøy'!B438=Utelukk!$A$3,"",IF(AND(K435="",L435=""),"",IF($K435="","Vmin "&amp;ROUND($L435,0)&amp;" m³/h","Vmaks "&amp;ROUND($K435,0)&amp;IF($L435=""," m³/h",", Vmin "&amp;ROUND($L435,0)&amp;" m³/h"))))</f>
        <v/>
      </c>
      <c r="S435" s="78" t="str">
        <f>IF('1. Prosjekteringsverktøy'!B438=Utelukk!$A$3,"",IF(Q435&lt;&gt;"",IF($P435="","","Artikkelnr: "&amp;$P435&amp;"     Spjeld dim "&amp;$O435),IF($P435="","","Artikkelnr: "&amp;$P435&amp;"     Spjeld dim Ø"&amp;$O435)))</f>
        <v/>
      </c>
    </row>
    <row r="436" spans="1:19" ht="15.6" hidden="1" x14ac:dyDescent="0.3">
      <c r="A436" s="87"/>
      <c r="B436" s="93"/>
      <c r="C436" s="156" t="str">
        <f>IF('1. Prosjekteringsverktøy'!B439=Utelukk!$A$3,"",IF('1. Prosjekteringsverktøy'!$C439="","",'1. Prosjekteringsverktøy'!$C439))</f>
        <v/>
      </c>
      <c r="D436" s="78" t="str">
        <f>IF('1. Prosjekteringsverktøy'!B439=Utelukk!$A$3,"",IF('1. Prosjekteringsverktøy'!$D439="","",'1. Prosjekteringsverktøy'!$D439))</f>
        <v/>
      </c>
      <c r="E436" s="78" t="str">
        <f>IF('1. Prosjekteringsverktøy'!B439=Utelukk!$A$3,"",IF(F436&lt;&gt;"",F436,IF(J436&lt;&gt;0,J436&amp;IF(I436&lt;&gt;0,", ","")&amp;I436&amp;IF(H436&lt;&gt;0,", adr. ","")&amp;H436,I436&amp;IF(H436&lt;&gt;0,", adr. ","")&amp;H436)))</f>
        <v/>
      </c>
      <c r="F436" s="83"/>
      <c r="G436" s="83"/>
      <c r="H436" s="99"/>
      <c r="I436" s="100"/>
      <c r="J436" s="100"/>
      <c r="K436" s="98" t="str">
        <f>IF('1. Prosjekteringsverktøy'!$E438="","",'1. Prosjekteringsverktøy'!$E438)</f>
        <v/>
      </c>
      <c r="L436" s="79" t="str">
        <f>IFERROR(IF('1. Prosjekteringsverktøy'!$K439&lt;&gt;"",'1. Prosjekteringsverktøy'!$K439,'1. Prosjekteringsverktøy'!$J439),"Feil med Vmin")</f>
        <v/>
      </c>
      <c r="M436" s="101" t="str">
        <f>IF(OR($K436="",$O436="",O436="Bruk rektangulært"),"",($K436/(VLOOKUP($O436,'Dim, min og maks'!$A$2:$E$54,2,FALSE))))</f>
        <v/>
      </c>
      <c r="N436" s="101" t="str">
        <f>IF(OR($L436="",$O436=""),"",($L436/(VLOOKUP($O436,'Dim, min og maks'!$A$2:$E$54,2,FALSE))))</f>
        <v/>
      </c>
      <c r="O436" s="102" t="str">
        <f>IF('1. Prosjekteringsverktøy'!$F438="","",'1. Prosjekteringsverktøy'!$F438)</f>
        <v/>
      </c>
      <c r="P436" s="78" t="str">
        <f>IFERROR(IF($Q436&lt;&gt;0,$Q436,IF(OR($J436="",$O436=""),"",IF($J436=Motortype!$A$2,VLOOKUP($O436,Artikler!$B$1:$C$10,2,FALSE),IF($J436=Motortype!$A$3,VLOOKUP($O436,Artikler!$B$11:$C$19,2,FALSE),IF($J436=Motortype!$A$5,VLOOKUP($O436,Artikler!$B$20:$C$28,2,FALSE),IF($J436=Motortype!$A$4,VLOOKUP($O436,Artikler!$B$29:$C$37,2,FALSE),IF($J436=Motortype!$A$9,VLOOKUP($O436,Artikler!$B$38:$C$46,2,FALSE),IF($J436=Motortype!$A$8,VLOOKUP($O436,Artikler!$B$47:$C$55,2,FALSE),IF($J436=Motortype!$A$7,VLOOKUP($O436,Artikler!$B$56:$C$64,2,FALSE),IF($J436=Motortype!$A$6,VLOOKUP($O436,Artikler!$B$65:$C$73,2,FALSE),IF($J436=Motortype!$A$10,VLOOKUP($O436,Artikler!$B$74:$C$82,2,FALSE),IF($J436=Motortype!$A$11,VLOOKUP($O436,Artikler!$B$83:$C$91,2,FALSE),IF($J436=Motortype!$A$14,VLOOKUP($O436,Artikler!$B$92:$C$100,2,FALSE),IF($J436=Motortype!$A$13,VLOOKUP($O436,Artikler!$B$101:$C$109,2,FALSE),IF($J436=Motortype!$A$15,VLOOKUP($O436,Artikler!$B$110:$C$117,2,FALSE),IF($J436=Motortype!$A$12,VLOOKUP($O436,Artikler!$B$118:$C$126,2,FALSE),IF($J436=Motortype!$A$16,VLOOKUP('3. Bestillingsskjema'!$O436,Artikler!$B$127:$D$134,2,FALSE),"Feil motortype"))))))))))))))))),"Overstyr art.nr")</f>
        <v/>
      </c>
      <c r="Q436" s="100"/>
      <c r="R436" s="78" t="str">
        <f>IF('1. Prosjekteringsverktøy'!B439=Utelukk!$A$3,"",IF(AND(K436="",L436=""),"",IF($K436="","Vmin "&amp;ROUND($L436,0)&amp;" m³/h","Vmaks "&amp;ROUND($K436,0)&amp;IF($L436=""," m³/h",", Vmin "&amp;ROUND($L436,0)&amp;" m³/h"))))</f>
        <v/>
      </c>
      <c r="S436" s="78" t="str">
        <f>IF('1. Prosjekteringsverktøy'!B439=Utelukk!$A$3,"",IF(Q436&lt;&gt;"",IF($P436="","","Artikkelnr: "&amp;$P436&amp;"     Spjeld dim "&amp;$O436),IF($P436="","","Artikkelnr: "&amp;$P436&amp;"     Spjeld dim Ø"&amp;$O436)))</f>
        <v/>
      </c>
    </row>
    <row r="437" spans="1:19" ht="15.6" hidden="1" x14ac:dyDescent="0.3">
      <c r="A437" s="87"/>
      <c r="B437" s="93"/>
      <c r="C437" s="156" t="str">
        <f>IF('1. Prosjekteringsverktøy'!B440=Utelukk!$A$3,"",IF('1. Prosjekteringsverktøy'!$C440="","",'1. Prosjekteringsverktøy'!$C440))</f>
        <v/>
      </c>
      <c r="D437" s="78" t="str">
        <f>IF('1. Prosjekteringsverktøy'!B440=Utelukk!$A$3,"",IF('1. Prosjekteringsverktøy'!$D440="","",'1. Prosjekteringsverktøy'!$D440))</f>
        <v/>
      </c>
      <c r="E437" s="78" t="str">
        <f>IF('1. Prosjekteringsverktøy'!B440=Utelukk!$A$3,"",IF(F437&lt;&gt;"",F437,IF(J437&lt;&gt;0,J437&amp;IF(I437&lt;&gt;0,", ","")&amp;I437&amp;IF(H437&lt;&gt;0,", adr. ","")&amp;H437,I437&amp;IF(H437&lt;&gt;0,", adr. ","")&amp;H437)))</f>
        <v/>
      </c>
      <c r="F437" s="83"/>
      <c r="G437" s="83"/>
      <c r="H437" s="99"/>
      <c r="I437" s="100"/>
      <c r="J437" s="100"/>
      <c r="K437" s="98" t="str">
        <f>IF('1. Prosjekteringsverktøy'!$E439="","",'1. Prosjekteringsverktøy'!$E439)</f>
        <v/>
      </c>
      <c r="L437" s="79" t="str">
        <f>IFERROR(IF('1. Prosjekteringsverktøy'!$K440&lt;&gt;"",'1. Prosjekteringsverktøy'!$K440,'1. Prosjekteringsverktøy'!$J440),"Feil med Vmin")</f>
        <v/>
      </c>
      <c r="M437" s="101" t="str">
        <f>IF(OR($K437="",$O437="",O437="Bruk rektangulært"),"",($K437/(VLOOKUP($O437,'Dim, min og maks'!$A$2:$E$54,2,FALSE))))</f>
        <v/>
      </c>
      <c r="N437" s="101" t="str">
        <f>IF(OR($L437="",$O437=""),"",($L437/(VLOOKUP($O437,'Dim, min og maks'!$A$2:$E$54,2,FALSE))))</f>
        <v/>
      </c>
      <c r="O437" s="102" t="str">
        <f>IF('1. Prosjekteringsverktøy'!$F439="","",'1. Prosjekteringsverktøy'!$F439)</f>
        <v/>
      </c>
      <c r="P437" s="78" t="str">
        <f>IFERROR(IF($Q437&lt;&gt;0,$Q437,IF(OR($J437="",$O437=""),"",IF($J437=Motortype!$A$2,VLOOKUP($O437,Artikler!$B$1:$C$10,2,FALSE),IF($J437=Motortype!$A$3,VLOOKUP($O437,Artikler!$B$11:$C$19,2,FALSE),IF($J437=Motortype!$A$5,VLOOKUP($O437,Artikler!$B$20:$C$28,2,FALSE),IF($J437=Motortype!$A$4,VLOOKUP($O437,Artikler!$B$29:$C$37,2,FALSE),IF($J437=Motortype!$A$9,VLOOKUP($O437,Artikler!$B$38:$C$46,2,FALSE),IF($J437=Motortype!$A$8,VLOOKUP($O437,Artikler!$B$47:$C$55,2,FALSE),IF($J437=Motortype!$A$7,VLOOKUP($O437,Artikler!$B$56:$C$64,2,FALSE),IF($J437=Motortype!$A$6,VLOOKUP($O437,Artikler!$B$65:$C$73,2,FALSE),IF($J437=Motortype!$A$10,VLOOKUP($O437,Artikler!$B$74:$C$82,2,FALSE),IF($J437=Motortype!$A$11,VLOOKUP($O437,Artikler!$B$83:$C$91,2,FALSE),IF($J437=Motortype!$A$14,VLOOKUP($O437,Artikler!$B$92:$C$100,2,FALSE),IF($J437=Motortype!$A$13,VLOOKUP($O437,Artikler!$B$101:$C$109,2,FALSE),IF($J437=Motortype!$A$15,VLOOKUP($O437,Artikler!$B$110:$C$117,2,FALSE),IF($J437=Motortype!$A$12,VLOOKUP($O437,Artikler!$B$118:$C$126,2,FALSE),IF($J437=Motortype!$A$16,VLOOKUP('3. Bestillingsskjema'!$O437,Artikler!$B$127:$D$134,2,FALSE),"Feil motortype"))))))))))))))))),"Overstyr art.nr")</f>
        <v/>
      </c>
      <c r="Q437" s="100"/>
      <c r="R437" s="78" t="str">
        <f>IF('1. Prosjekteringsverktøy'!B440=Utelukk!$A$3,"",IF(AND(K437="",L437=""),"",IF($K437="","Vmin "&amp;ROUND($L437,0)&amp;" m³/h","Vmaks "&amp;ROUND($K437,0)&amp;IF($L437=""," m³/h",", Vmin "&amp;ROUND($L437,0)&amp;" m³/h"))))</f>
        <v/>
      </c>
      <c r="S437" s="78" t="str">
        <f>IF('1. Prosjekteringsverktøy'!B440=Utelukk!$A$3,"",IF(Q437&lt;&gt;"",IF($P437="","","Artikkelnr: "&amp;$P437&amp;"     Spjeld dim "&amp;$O437),IF($P437="","","Artikkelnr: "&amp;$P437&amp;"     Spjeld dim Ø"&amp;$O437)))</f>
        <v/>
      </c>
    </row>
    <row r="438" spans="1:19" ht="15.6" hidden="1" x14ac:dyDescent="0.3">
      <c r="A438" s="87"/>
      <c r="B438" s="93"/>
      <c r="C438" s="156" t="str">
        <f>IF('1. Prosjekteringsverktøy'!B441=Utelukk!$A$3,"",IF('1. Prosjekteringsverktøy'!$C441="","",'1. Prosjekteringsverktøy'!$C441))</f>
        <v/>
      </c>
      <c r="D438" s="78" t="str">
        <f>IF('1. Prosjekteringsverktøy'!B441=Utelukk!$A$3,"",IF('1. Prosjekteringsverktøy'!$D441="","",'1. Prosjekteringsverktøy'!$D441))</f>
        <v/>
      </c>
      <c r="E438" s="78" t="str">
        <f>IF('1. Prosjekteringsverktøy'!B441=Utelukk!$A$3,"",IF(F438&lt;&gt;"",F438,IF(J438&lt;&gt;0,J438&amp;IF(I438&lt;&gt;0,", ","")&amp;I438&amp;IF(H438&lt;&gt;0,", adr. ","")&amp;H438,I438&amp;IF(H438&lt;&gt;0,", adr. ","")&amp;H438)))</f>
        <v/>
      </c>
      <c r="F438" s="83"/>
      <c r="G438" s="83"/>
      <c r="H438" s="99"/>
      <c r="I438" s="100"/>
      <c r="J438" s="100"/>
      <c r="K438" s="98" t="str">
        <f>IF('1. Prosjekteringsverktøy'!$E440="","",'1. Prosjekteringsverktøy'!$E440)</f>
        <v/>
      </c>
      <c r="L438" s="79" t="str">
        <f>IFERROR(IF('1. Prosjekteringsverktøy'!$K441&lt;&gt;"",'1. Prosjekteringsverktøy'!$K441,'1. Prosjekteringsverktøy'!$J441),"Feil med Vmin")</f>
        <v/>
      </c>
      <c r="M438" s="101" t="str">
        <f>IF(OR($K438="",$O438="",O438="Bruk rektangulært"),"",($K438/(VLOOKUP($O438,'Dim, min og maks'!$A$2:$E$54,2,FALSE))))</f>
        <v/>
      </c>
      <c r="N438" s="101" t="str">
        <f>IF(OR($L438="",$O438=""),"",($L438/(VLOOKUP($O438,'Dim, min og maks'!$A$2:$E$54,2,FALSE))))</f>
        <v/>
      </c>
      <c r="O438" s="102" t="str">
        <f>IF('1. Prosjekteringsverktøy'!$F440="","",'1. Prosjekteringsverktøy'!$F440)</f>
        <v/>
      </c>
      <c r="P438" s="78" t="str">
        <f>IFERROR(IF($Q438&lt;&gt;0,$Q438,IF(OR($J438="",$O438=""),"",IF($J438=Motortype!$A$2,VLOOKUP($O438,Artikler!$B$1:$C$10,2,FALSE),IF($J438=Motortype!$A$3,VLOOKUP($O438,Artikler!$B$11:$C$19,2,FALSE),IF($J438=Motortype!$A$5,VLOOKUP($O438,Artikler!$B$20:$C$28,2,FALSE),IF($J438=Motortype!$A$4,VLOOKUP($O438,Artikler!$B$29:$C$37,2,FALSE),IF($J438=Motortype!$A$9,VLOOKUP($O438,Artikler!$B$38:$C$46,2,FALSE),IF($J438=Motortype!$A$8,VLOOKUP($O438,Artikler!$B$47:$C$55,2,FALSE),IF($J438=Motortype!$A$7,VLOOKUP($O438,Artikler!$B$56:$C$64,2,FALSE),IF($J438=Motortype!$A$6,VLOOKUP($O438,Artikler!$B$65:$C$73,2,FALSE),IF($J438=Motortype!$A$10,VLOOKUP($O438,Artikler!$B$74:$C$82,2,FALSE),IF($J438=Motortype!$A$11,VLOOKUP($O438,Artikler!$B$83:$C$91,2,FALSE),IF($J438=Motortype!$A$14,VLOOKUP($O438,Artikler!$B$92:$C$100,2,FALSE),IF($J438=Motortype!$A$13,VLOOKUP($O438,Artikler!$B$101:$C$109,2,FALSE),IF($J438=Motortype!$A$15,VLOOKUP($O438,Artikler!$B$110:$C$117,2,FALSE),IF($J438=Motortype!$A$12,VLOOKUP($O438,Artikler!$B$118:$C$126,2,FALSE),IF($J438=Motortype!$A$16,VLOOKUP('3. Bestillingsskjema'!$O438,Artikler!$B$127:$D$134,2,FALSE),"Feil motortype"))))))))))))))))),"Overstyr art.nr")</f>
        <v/>
      </c>
      <c r="Q438" s="100"/>
      <c r="R438" s="78" t="str">
        <f>IF('1. Prosjekteringsverktøy'!B441=Utelukk!$A$3,"",IF(AND(K438="",L438=""),"",IF($K438="","Vmin "&amp;ROUND($L438,0)&amp;" m³/h","Vmaks "&amp;ROUND($K438,0)&amp;IF($L438=""," m³/h",", Vmin "&amp;ROUND($L438,0)&amp;" m³/h"))))</f>
        <v/>
      </c>
      <c r="S438" s="78" t="str">
        <f>IF('1. Prosjekteringsverktøy'!B441=Utelukk!$A$3,"",IF(Q438&lt;&gt;"",IF($P438="","","Artikkelnr: "&amp;$P438&amp;"     Spjeld dim "&amp;$O438),IF($P438="","","Artikkelnr: "&amp;$P438&amp;"     Spjeld dim Ø"&amp;$O438)))</f>
        <v/>
      </c>
    </row>
    <row r="439" spans="1:19" ht="15.6" hidden="1" x14ac:dyDescent="0.3">
      <c r="A439" s="87"/>
      <c r="B439" s="93"/>
      <c r="C439" s="156" t="str">
        <f>IF('1. Prosjekteringsverktøy'!B442=Utelukk!$A$3,"",IF('1. Prosjekteringsverktøy'!$C442="","",'1. Prosjekteringsverktøy'!$C442))</f>
        <v/>
      </c>
      <c r="D439" s="78" t="str">
        <f>IF('1. Prosjekteringsverktøy'!B442=Utelukk!$A$3,"",IF('1. Prosjekteringsverktøy'!$D442="","",'1. Prosjekteringsverktøy'!$D442))</f>
        <v/>
      </c>
      <c r="E439" s="78" t="str">
        <f>IF('1. Prosjekteringsverktøy'!B442=Utelukk!$A$3,"",IF(F439&lt;&gt;"",F439,IF(J439&lt;&gt;0,J439&amp;IF(I439&lt;&gt;0,", ","")&amp;I439&amp;IF(H439&lt;&gt;0,", adr. ","")&amp;H439,I439&amp;IF(H439&lt;&gt;0,", adr. ","")&amp;H439)))</f>
        <v/>
      </c>
      <c r="F439" s="83"/>
      <c r="G439" s="83"/>
      <c r="H439" s="99"/>
      <c r="I439" s="100"/>
      <c r="J439" s="100"/>
      <c r="K439" s="98" t="str">
        <f>IF('1. Prosjekteringsverktøy'!$E441="","",'1. Prosjekteringsverktøy'!$E441)</f>
        <v/>
      </c>
      <c r="L439" s="79" t="str">
        <f>IFERROR(IF('1. Prosjekteringsverktøy'!$K442&lt;&gt;"",'1. Prosjekteringsverktøy'!$K442,'1. Prosjekteringsverktøy'!$J442),"Feil med Vmin")</f>
        <v/>
      </c>
      <c r="M439" s="101" t="str">
        <f>IF(OR($K439="",$O439="",O439="Bruk rektangulært"),"",($K439/(VLOOKUP($O439,'Dim, min og maks'!$A$2:$E$54,2,FALSE))))</f>
        <v/>
      </c>
      <c r="N439" s="101" t="str">
        <f>IF(OR($L439="",$O439=""),"",($L439/(VLOOKUP($O439,'Dim, min og maks'!$A$2:$E$54,2,FALSE))))</f>
        <v/>
      </c>
      <c r="O439" s="102" t="str">
        <f>IF('1. Prosjekteringsverktøy'!$F441="","",'1. Prosjekteringsverktøy'!$F441)</f>
        <v/>
      </c>
      <c r="P439" s="78" t="str">
        <f>IFERROR(IF($Q439&lt;&gt;0,$Q439,IF(OR($J439="",$O439=""),"",IF($J439=Motortype!$A$2,VLOOKUP($O439,Artikler!$B$1:$C$10,2,FALSE),IF($J439=Motortype!$A$3,VLOOKUP($O439,Artikler!$B$11:$C$19,2,FALSE),IF($J439=Motortype!$A$5,VLOOKUP($O439,Artikler!$B$20:$C$28,2,FALSE),IF($J439=Motortype!$A$4,VLOOKUP($O439,Artikler!$B$29:$C$37,2,FALSE),IF($J439=Motortype!$A$9,VLOOKUP($O439,Artikler!$B$38:$C$46,2,FALSE),IF($J439=Motortype!$A$8,VLOOKUP($O439,Artikler!$B$47:$C$55,2,FALSE),IF($J439=Motortype!$A$7,VLOOKUP($O439,Artikler!$B$56:$C$64,2,FALSE),IF($J439=Motortype!$A$6,VLOOKUP($O439,Artikler!$B$65:$C$73,2,FALSE),IF($J439=Motortype!$A$10,VLOOKUP($O439,Artikler!$B$74:$C$82,2,FALSE),IF($J439=Motortype!$A$11,VLOOKUP($O439,Artikler!$B$83:$C$91,2,FALSE),IF($J439=Motortype!$A$14,VLOOKUP($O439,Artikler!$B$92:$C$100,2,FALSE),IF($J439=Motortype!$A$13,VLOOKUP($O439,Artikler!$B$101:$C$109,2,FALSE),IF($J439=Motortype!$A$15,VLOOKUP($O439,Artikler!$B$110:$C$117,2,FALSE),IF($J439=Motortype!$A$12,VLOOKUP($O439,Artikler!$B$118:$C$126,2,FALSE),IF($J439=Motortype!$A$16,VLOOKUP('3. Bestillingsskjema'!$O439,Artikler!$B$127:$D$134,2,FALSE),"Feil motortype"))))))))))))))))),"Overstyr art.nr")</f>
        <v/>
      </c>
      <c r="Q439" s="100"/>
      <c r="R439" s="78" t="str">
        <f>IF('1. Prosjekteringsverktøy'!B442=Utelukk!$A$3,"",IF(AND(K439="",L439=""),"",IF($K439="","Vmin "&amp;ROUND($L439,0)&amp;" m³/h","Vmaks "&amp;ROUND($K439,0)&amp;IF($L439=""," m³/h",", Vmin "&amp;ROUND($L439,0)&amp;" m³/h"))))</f>
        <v/>
      </c>
      <c r="S439" s="78" t="str">
        <f>IF('1. Prosjekteringsverktøy'!B442=Utelukk!$A$3,"",IF(Q439&lt;&gt;"",IF($P439="","","Artikkelnr: "&amp;$P439&amp;"     Spjeld dim "&amp;$O439),IF($P439="","","Artikkelnr: "&amp;$P439&amp;"     Spjeld dim Ø"&amp;$O439)))</f>
        <v/>
      </c>
    </row>
    <row r="440" spans="1:19" ht="15.6" hidden="1" x14ac:dyDescent="0.3">
      <c r="A440" s="87"/>
      <c r="B440" s="93"/>
      <c r="C440" s="156" t="str">
        <f>IF('1. Prosjekteringsverktøy'!B443=Utelukk!$A$3,"",IF('1. Prosjekteringsverktøy'!$C443="","",'1. Prosjekteringsverktøy'!$C443))</f>
        <v/>
      </c>
      <c r="D440" s="78" t="str">
        <f>IF('1. Prosjekteringsverktøy'!B443=Utelukk!$A$3,"",IF('1. Prosjekteringsverktøy'!$D443="","",'1. Prosjekteringsverktøy'!$D443))</f>
        <v/>
      </c>
      <c r="E440" s="78" t="str">
        <f>IF('1. Prosjekteringsverktøy'!B443=Utelukk!$A$3,"",IF(F440&lt;&gt;"",F440,IF(J440&lt;&gt;0,J440&amp;IF(I440&lt;&gt;0,", ","")&amp;I440&amp;IF(H440&lt;&gt;0,", adr. ","")&amp;H440,I440&amp;IF(H440&lt;&gt;0,", adr. ","")&amp;H440)))</f>
        <v/>
      </c>
      <c r="F440" s="83"/>
      <c r="G440" s="83"/>
      <c r="H440" s="99"/>
      <c r="I440" s="100"/>
      <c r="J440" s="100"/>
      <c r="K440" s="98" t="str">
        <f>IF('1. Prosjekteringsverktøy'!$E442="","",'1. Prosjekteringsverktøy'!$E442)</f>
        <v/>
      </c>
      <c r="L440" s="79" t="str">
        <f>IFERROR(IF('1. Prosjekteringsverktøy'!$K443&lt;&gt;"",'1. Prosjekteringsverktøy'!$K443,'1. Prosjekteringsverktøy'!$J443),"Feil med Vmin")</f>
        <v/>
      </c>
      <c r="M440" s="101" t="str">
        <f>IF(OR($K440="",$O440="",O440="Bruk rektangulært"),"",($K440/(VLOOKUP($O440,'Dim, min og maks'!$A$2:$E$54,2,FALSE))))</f>
        <v/>
      </c>
      <c r="N440" s="101" t="str">
        <f>IF(OR($L440="",$O440=""),"",($L440/(VLOOKUP($O440,'Dim, min og maks'!$A$2:$E$54,2,FALSE))))</f>
        <v/>
      </c>
      <c r="O440" s="102" t="str">
        <f>IF('1. Prosjekteringsverktøy'!$F442="","",'1. Prosjekteringsverktøy'!$F442)</f>
        <v/>
      </c>
      <c r="P440" s="78" t="str">
        <f>IFERROR(IF($Q440&lt;&gt;0,$Q440,IF(OR($J440="",$O440=""),"",IF($J440=Motortype!$A$2,VLOOKUP($O440,Artikler!$B$1:$C$10,2,FALSE),IF($J440=Motortype!$A$3,VLOOKUP($O440,Artikler!$B$11:$C$19,2,FALSE),IF($J440=Motortype!$A$5,VLOOKUP($O440,Artikler!$B$20:$C$28,2,FALSE),IF($J440=Motortype!$A$4,VLOOKUP($O440,Artikler!$B$29:$C$37,2,FALSE),IF($J440=Motortype!$A$9,VLOOKUP($O440,Artikler!$B$38:$C$46,2,FALSE),IF($J440=Motortype!$A$8,VLOOKUP($O440,Artikler!$B$47:$C$55,2,FALSE),IF($J440=Motortype!$A$7,VLOOKUP($O440,Artikler!$B$56:$C$64,2,FALSE),IF($J440=Motortype!$A$6,VLOOKUP($O440,Artikler!$B$65:$C$73,2,FALSE),IF($J440=Motortype!$A$10,VLOOKUP($O440,Artikler!$B$74:$C$82,2,FALSE),IF($J440=Motortype!$A$11,VLOOKUP($O440,Artikler!$B$83:$C$91,2,FALSE),IF($J440=Motortype!$A$14,VLOOKUP($O440,Artikler!$B$92:$C$100,2,FALSE),IF($J440=Motortype!$A$13,VLOOKUP($O440,Artikler!$B$101:$C$109,2,FALSE),IF($J440=Motortype!$A$15,VLOOKUP($O440,Artikler!$B$110:$C$117,2,FALSE),IF($J440=Motortype!$A$12,VLOOKUP($O440,Artikler!$B$118:$C$126,2,FALSE),IF($J440=Motortype!$A$16,VLOOKUP('3. Bestillingsskjema'!$O440,Artikler!$B$127:$D$134,2,FALSE),"Feil motortype"))))))))))))))))),"Overstyr art.nr")</f>
        <v/>
      </c>
      <c r="Q440" s="100"/>
      <c r="R440" s="78" t="str">
        <f>IF('1. Prosjekteringsverktøy'!B443=Utelukk!$A$3,"",IF(AND(K440="",L440=""),"",IF($K440="","Vmin "&amp;ROUND($L440,0)&amp;" m³/h","Vmaks "&amp;ROUND($K440,0)&amp;IF($L440=""," m³/h",", Vmin "&amp;ROUND($L440,0)&amp;" m³/h"))))</f>
        <v/>
      </c>
      <c r="S440" s="78" t="str">
        <f>IF('1. Prosjekteringsverktøy'!B443=Utelukk!$A$3,"",IF(Q440&lt;&gt;"",IF($P440="","","Artikkelnr: "&amp;$P440&amp;"     Spjeld dim "&amp;$O440),IF($P440="","","Artikkelnr: "&amp;$P440&amp;"     Spjeld dim Ø"&amp;$O440)))</f>
        <v/>
      </c>
    </row>
    <row r="441" spans="1:19" ht="15.6" hidden="1" x14ac:dyDescent="0.3">
      <c r="A441" s="87"/>
      <c r="B441" s="93"/>
      <c r="C441" s="156" t="str">
        <f>IF('1. Prosjekteringsverktøy'!B444=Utelukk!$A$3,"",IF('1. Prosjekteringsverktøy'!$C444="","",'1. Prosjekteringsverktøy'!$C444))</f>
        <v/>
      </c>
      <c r="D441" s="78" t="str">
        <f>IF('1. Prosjekteringsverktøy'!B444=Utelukk!$A$3,"",IF('1. Prosjekteringsverktøy'!$D444="","",'1. Prosjekteringsverktøy'!$D444))</f>
        <v/>
      </c>
      <c r="E441" s="78" t="str">
        <f>IF('1. Prosjekteringsverktøy'!B444=Utelukk!$A$3,"",IF(F441&lt;&gt;"",F441,IF(J441&lt;&gt;0,J441&amp;IF(I441&lt;&gt;0,", ","")&amp;I441&amp;IF(H441&lt;&gt;0,", adr. ","")&amp;H441,I441&amp;IF(H441&lt;&gt;0,", adr. ","")&amp;H441)))</f>
        <v/>
      </c>
      <c r="F441" s="83"/>
      <c r="G441" s="83"/>
      <c r="H441" s="99"/>
      <c r="I441" s="100"/>
      <c r="J441" s="100"/>
      <c r="K441" s="98" t="str">
        <f>IF('1. Prosjekteringsverktøy'!$E443="","",'1. Prosjekteringsverktøy'!$E443)</f>
        <v/>
      </c>
      <c r="L441" s="79" t="str">
        <f>IFERROR(IF('1. Prosjekteringsverktøy'!$K444&lt;&gt;"",'1. Prosjekteringsverktøy'!$K444,'1. Prosjekteringsverktøy'!$J444),"Feil med Vmin")</f>
        <v/>
      </c>
      <c r="M441" s="101" t="str">
        <f>IF(OR($K441="",$O441="",O441="Bruk rektangulært"),"",($K441/(VLOOKUP($O441,'Dim, min og maks'!$A$2:$E$54,2,FALSE))))</f>
        <v/>
      </c>
      <c r="N441" s="101" t="str">
        <f>IF(OR($L441="",$O441=""),"",($L441/(VLOOKUP($O441,'Dim, min og maks'!$A$2:$E$54,2,FALSE))))</f>
        <v/>
      </c>
      <c r="O441" s="102" t="str">
        <f>IF('1. Prosjekteringsverktøy'!$F443="","",'1. Prosjekteringsverktøy'!$F443)</f>
        <v/>
      </c>
      <c r="P441" s="78" t="str">
        <f>IFERROR(IF($Q441&lt;&gt;0,$Q441,IF(OR($J441="",$O441=""),"",IF($J441=Motortype!$A$2,VLOOKUP($O441,Artikler!$B$1:$C$10,2,FALSE),IF($J441=Motortype!$A$3,VLOOKUP($O441,Artikler!$B$11:$C$19,2,FALSE),IF($J441=Motortype!$A$5,VLOOKUP($O441,Artikler!$B$20:$C$28,2,FALSE),IF($J441=Motortype!$A$4,VLOOKUP($O441,Artikler!$B$29:$C$37,2,FALSE),IF($J441=Motortype!$A$9,VLOOKUP($O441,Artikler!$B$38:$C$46,2,FALSE),IF($J441=Motortype!$A$8,VLOOKUP($O441,Artikler!$B$47:$C$55,2,FALSE),IF($J441=Motortype!$A$7,VLOOKUP($O441,Artikler!$B$56:$C$64,2,FALSE),IF($J441=Motortype!$A$6,VLOOKUP($O441,Artikler!$B$65:$C$73,2,FALSE),IF($J441=Motortype!$A$10,VLOOKUP($O441,Artikler!$B$74:$C$82,2,FALSE),IF($J441=Motortype!$A$11,VLOOKUP($O441,Artikler!$B$83:$C$91,2,FALSE),IF($J441=Motortype!$A$14,VLOOKUP($O441,Artikler!$B$92:$C$100,2,FALSE),IF($J441=Motortype!$A$13,VLOOKUP($O441,Artikler!$B$101:$C$109,2,FALSE),IF($J441=Motortype!$A$15,VLOOKUP($O441,Artikler!$B$110:$C$117,2,FALSE),IF($J441=Motortype!$A$12,VLOOKUP($O441,Artikler!$B$118:$C$126,2,FALSE),IF($J441=Motortype!$A$16,VLOOKUP('3. Bestillingsskjema'!$O441,Artikler!$B$127:$D$134,2,FALSE),"Feil motortype"))))))))))))))))),"Overstyr art.nr")</f>
        <v/>
      </c>
      <c r="Q441" s="100"/>
      <c r="R441" s="78" t="str">
        <f>IF('1. Prosjekteringsverktøy'!B444=Utelukk!$A$3,"",IF(AND(K441="",L441=""),"",IF($K441="","Vmin "&amp;ROUND($L441,0)&amp;" m³/h","Vmaks "&amp;ROUND($K441,0)&amp;IF($L441=""," m³/h",", Vmin "&amp;ROUND($L441,0)&amp;" m³/h"))))</f>
        <v/>
      </c>
      <c r="S441" s="78" t="str">
        <f>IF('1. Prosjekteringsverktøy'!B444=Utelukk!$A$3,"",IF(Q441&lt;&gt;"",IF($P441="","","Artikkelnr: "&amp;$P441&amp;"     Spjeld dim "&amp;$O441),IF($P441="","","Artikkelnr: "&amp;$P441&amp;"     Spjeld dim Ø"&amp;$O441)))</f>
        <v/>
      </c>
    </row>
    <row r="442" spans="1:19" ht="15.6" hidden="1" x14ac:dyDescent="0.3">
      <c r="A442" s="87"/>
      <c r="B442" s="93"/>
      <c r="C442" s="156" t="str">
        <f>IF('1. Prosjekteringsverktøy'!B445=Utelukk!$A$3,"",IF('1. Prosjekteringsverktøy'!$C445="","",'1. Prosjekteringsverktøy'!$C445))</f>
        <v/>
      </c>
      <c r="D442" s="78" t="str">
        <f>IF('1. Prosjekteringsverktøy'!B445=Utelukk!$A$3,"",IF('1. Prosjekteringsverktøy'!$D445="","",'1. Prosjekteringsverktøy'!$D445))</f>
        <v/>
      </c>
      <c r="E442" s="78" t="str">
        <f>IF('1. Prosjekteringsverktøy'!B445=Utelukk!$A$3,"",IF(F442&lt;&gt;"",F442,IF(J442&lt;&gt;0,J442&amp;IF(I442&lt;&gt;0,", ","")&amp;I442&amp;IF(H442&lt;&gt;0,", adr. ","")&amp;H442,I442&amp;IF(H442&lt;&gt;0,", adr. ","")&amp;H442)))</f>
        <v/>
      </c>
      <c r="F442" s="83"/>
      <c r="G442" s="83"/>
      <c r="H442" s="99"/>
      <c r="I442" s="100"/>
      <c r="J442" s="100"/>
      <c r="K442" s="98" t="str">
        <f>IF('1. Prosjekteringsverktøy'!$E444="","",'1. Prosjekteringsverktøy'!$E444)</f>
        <v/>
      </c>
      <c r="L442" s="79" t="str">
        <f>IFERROR(IF('1. Prosjekteringsverktøy'!$K445&lt;&gt;"",'1. Prosjekteringsverktøy'!$K445,'1. Prosjekteringsverktøy'!$J445),"Feil med Vmin")</f>
        <v/>
      </c>
      <c r="M442" s="101" t="str">
        <f>IF(OR($K442="",$O442="",O442="Bruk rektangulært"),"",($K442/(VLOOKUP($O442,'Dim, min og maks'!$A$2:$E$54,2,FALSE))))</f>
        <v/>
      </c>
      <c r="N442" s="101" t="str">
        <f>IF(OR($L442="",$O442=""),"",($L442/(VLOOKUP($O442,'Dim, min og maks'!$A$2:$E$54,2,FALSE))))</f>
        <v/>
      </c>
      <c r="O442" s="102" t="str">
        <f>IF('1. Prosjekteringsverktøy'!$F444="","",'1. Prosjekteringsverktøy'!$F444)</f>
        <v/>
      </c>
      <c r="P442" s="78" t="str">
        <f>IFERROR(IF($Q442&lt;&gt;0,$Q442,IF(OR($J442="",$O442=""),"",IF($J442=Motortype!$A$2,VLOOKUP($O442,Artikler!$B$1:$C$10,2,FALSE),IF($J442=Motortype!$A$3,VLOOKUP($O442,Artikler!$B$11:$C$19,2,FALSE),IF($J442=Motortype!$A$5,VLOOKUP($O442,Artikler!$B$20:$C$28,2,FALSE),IF($J442=Motortype!$A$4,VLOOKUP($O442,Artikler!$B$29:$C$37,2,FALSE),IF($J442=Motortype!$A$9,VLOOKUP($O442,Artikler!$B$38:$C$46,2,FALSE),IF($J442=Motortype!$A$8,VLOOKUP($O442,Artikler!$B$47:$C$55,2,FALSE),IF($J442=Motortype!$A$7,VLOOKUP($O442,Artikler!$B$56:$C$64,2,FALSE),IF($J442=Motortype!$A$6,VLOOKUP($O442,Artikler!$B$65:$C$73,2,FALSE),IF($J442=Motortype!$A$10,VLOOKUP($O442,Artikler!$B$74:$C$82,2,FALSE),IF($J442=Motortype!$A$11,VLOOKUP($O442,Artikler!$B$83:$C$91,2,FALSE),IF($J442=Motortype!$A$14,VLOOKUP($O442,Artikler!$B$92:$C$100,2,FALSE),IF($J442=Motortype!$A$13,VLOOKUP($O442,Artikler!$B$101:$C$109,2,FALSE),IF($J442=Motortype!$A$15,VLOOKUP($O442,Artikler!$B$110:$C$117,2,FALSE),IF($J442=Motortype!$A$12,VLOOKUP($O442,Artikler!$B$118:$C$126,2,FALSE),IF($J442=Motortype!$A$16,VLOOKUP('3. Bestillingsskjema'!$O442,Artikler!$B$127:$D$134,2,FALSE),"Feil motortype"))))))))))))))))),"Overstyr art.nr")</f>
        <v/>
      </c>
      <c r="Q442" s="100"/>
      <c r="R442" s="78" t="str">
        <f>IF('1. Prosjekteringsverktøy'!B445=Utelukk!$A$3,"",IF(AND(K442="",L442=""),"",IF($K442="","Vmin "&amp;ROUND($L442,0)&amp;" m³/h","Vmaks "&amp;ROUND($K442,0)&amp;IF($L442=""," m³/h",", Vmin "&amp;ROUND($L442,0)&amp;" m³/h"))))</f>
        <v/>
      </c>
      <c r="S442" s="78" t="str">
        <f>IF('1. Prosjekteringsverktøy'!B445=Utelukk!$A$3,"",IF(Q442&lt;&gt;"",IF($P442="","","Artikkelnr: "&amp;$P442&amp;"     Spjeld dim "&amp;$O442),IF($P442="","","Artikkelnr: "&amp;$P442&amp;"     Spjeld dim Ø"&amp;$O442)))</f>
        <v/>
      </c>
    </row>
    <row r="443" spans="1:19" ht="15.6" hidden="1" x14ac:dyDescent="0.3">
      <c r="A443" s="87"/>
      <c r="B443" s="93"/>
      <c r="C443" s="156" t="str">
        <f>IF('1. Prosjekteringsverktøy'!B446=Utelukk!$A$3,"",IF('1. Prosjekteringsverktøy'!$C446="","",'1. Prosjekteringsverktøy'!$C446))</f>
        <v/>
      </c>
      <c r="D443" s="78" t="str">
        <f>IF('1. Prosjekteringsverktøy'!B446=Utelukk!$A$3,"",IF('1. Prosjekteringsverktøy'!$D446="","",'1. Prosjekteringsverktøy'!$D446))</f>
        <v/>
      </c>
      <c r="E443" s="78" t="str">
        <f>IF('1. Prosjekteringsverktøy'!B446=Utelukk!$A$3,"",IF(F443&lt;&gt;"",F443,IF(J443&lt;&gt;0,J443&amp;IF(I443&lt;&gt;0,", ","")&amp;I443&amp;IF(H443&lt;&gt;0,", adr. ","")&amp;H443,I443&amp;IF(H443&lt;&gt;0,", adr. ","")&amp;H443)))</f>
        <v/>
      </c>
      <c r="F443" s="83"/>
      <c r="G443" s="83"/>
      <c r="H443" s="99"/>
      <c r="I443" s="100"/>
      <c r="J443" s="100"/>
      <c r="K443" s="98" t="str">
        <f>IF('1. Prosjekteringsverktøy'!$E445="","",'1. Prosjekteringsverktøy'!$E445)</f>
        <v/>
      </c>
      <c r="L443" s="79" t="str">
        <f>IFERROR(IF('1. Prosjekteringsverktøy'!$K446&lt;&gt;"",'1. Prosjekteringsverktøy'!$K446,'1. Prosjekteringsverktøy'!$J446),"Feil med Vmin")</f>
        <v/>
      </c>
      <c r="M443" s="101" t="str">
        <f>IF(OR($K443="",$O443="",O443="Bruk rektangulært"),"",($K443/(VLOOKUP($O443,'Dim, min og maks'!$A$2:$E$54,2,FALSE))))</f>
        <v/>
      </c>
      <c r="N443" s="101" t="str">
        <f>IF(OR($L443="",$O443=""),"",($L443/(VLOOKUP($O443,'Dim, min og maks'!$A$2:$E$54,2,FALSE))))</f>
        <v/>
      </c>
      <c r="O443" s="102" t="str">
        <f>IF('1. Prosjekteringsverktøy'!$F445="","",'1. Prosjekteringsverktøy'!$F445)</f>
        <v/>
      </c>
      <c r="P443" s="78" t="str">
        <f>IFERROR(IF($Q443&lt;&gt;0,$Q443,IF(OR($J443="",$O443=""),"",IF($J443=Motortype!$A$2,VLOOKUP($O443,Artikler!$B$1:$C$10,2,FALSE),IF($J443=Motortype!$A$3,VLOOKUP($O443,Artikler!$B$11:$C$19,2,FALSE),IF($J443=Motortype!$A$5,VLOOKUP($O443,Artikler!$B$20:$C$28,2,FALSE),IF($J443=Motortype!$A$4,VLOOKUP($O443,Artikler!$B$29:$C$37,2,FALSE),IF($J443=Motortype!$A$9,VLOOKUP($O443,Artikler!$B$38:$C$46,2,FALSE),IF($J443=Motortype!$A$8,VLOOKUP($O443,Artikler!$B$47:$C$55,2,FALSE),IF($J443=Motortype!$A$7,VLOOKUP($O443,Artikler!$B$56:$C$64,2,FALSE),IF($J443=Motortype!$A$6,VLOOKUP($O443,Artikler!$B$65:$C$73,2,FALSE),IF($J443=Motortype!$A$10,VLOOKUP($O443,Artikler!$B$74:$C$82,2,FALSE),IF($J443=Motortype!$A$11,VLOOKUP($O443,Artikler!$B$83:$C$91,2,FALSE),IF($J443=Motortype!$A$14,VLOOKUP($O443,Artikler!$B$92:$C$100,2,FALSE),IF($J443=Motortype!$A$13,VLOOKUP($O443,Artikler!$B$101:$C$109,2,FALSE),IF($J443=Motortype!$A$15,VLOOKUP($O443,Artikler!$B$110:$C$117,2,FALSE),IF($J443=Motortype!$A$12,VLOOKUP($O443,Artikler!$B$118:$C$126,2,FALSE),IF($J443=Motortype!$A$16,VLOOKUP('3. Bestillingsskjema'!$O443,Artikler!$B$127:$D$134,2,FALSE),"Feil motortype"))))))))))))))))),"Overstyr art.nr")</f>
        <v/>
      </c>
      <c r="Q443" s="100"/>
      <c r="R443" s="78" t="str">
        <f>IF('1. Prosjekteringsverktøy'!B446=Utelukk!$A$3,"",IF(AND(K443="",L443=""),"",IF($K443="","Vmin "&amp;ROUND($L443,0)&amp;" m³/h","Vmaks "&amp;ROUND($K443,0)&amp;IF($L443=""," m³/h",", Vmin "&amp;ROUND($L443,0)&amp;" m³/h"))))</f>
        <v/>
      </c>
      <c r="S443" s="78" t="str">
        <f>IF('1. Prosjekteringsverktøy'!B446=Utelukk!$A$3,"",IF(Q443&lt;&gt;"",IF($P443="","","Artikkelnr: "&amp;$P443&amp;"     Spjeld dim "&amp;$O443),IF($P443="","","Artikkelnr: "&amp;$P443&amp;"     Spjeld dim Ø"&amp;$O443)))</f>
        <v/>
      </c>
    </row>
    <row r="444" spans="1:19" ht="15.6" hidden="1" x14ac:dyDescent="0.3">
      <c r="A444" s="87"/>
      <c r="B444" s="93"/>
      <c r="C444" s="156" t="str">
        <f>IF('1. Prosjekteringsverktøy'!B447=Utelukk!$A$3,"",IF('1. Prosjekteringsverktøy'!$C447="","",'1. Prosjekteringsverktøy'!$C447))</f>
        <v/>
      </c>
      <c r="D444" s="78" t="str">
        <f>IF('1. Prosjekteringsverktøy'!B447=Utelukk!$A$3,"",IF('1. Prosjekteringsverktøy'!$D447="","",'1. Prosjekteringsverktøy'!$D447))</f>
        <v/>
      </c>
      <c r="E444" s="78" t="str">
        <f>IF('1. Prosjekteringsverktøy'!B447=Utelukk!$A$3,"",IF(F444&lt;&gt;"",F444,IF(J444&lt;&gt;0,J444&amp;IF(I444&lt;&gt;0,", ","")&amp;I444&amp;IF(H444&lt;&gt;0,", adr. ","")&amp;H444,I444&amp;IF(H444&lt;&gt;0,", adr. ","")&amp;H444)))</f>
        <v/>
      </c>
      <c r="F444" s="83"/>
      <c r="G444" s="83"/>
      <c r="H444" s="99"/>
      <c r="I444" s="100"/>
      <c r="J444" s="100"/>
      <c r="K444" s="98" t="str">
        <f>IF('1. Prosjekteringsverktøy'!$E446="","",'1. Prosjekteringsverktøy'!$E446)</f>
        <v/>
      </c>
      <c r="L444" s="79" t="str">
        <f>IFERROR(IF('1. Prosjekteringsverktøy'!$K447&lt;&gt;"",'1. Prosjekteringsverktøy'!$K447,'1. Prosjekteringsverktøy'!$J447),"Feil med Vmin")</f>
        <v/>
      </c>
      <c r="M444" s="101" t="str">
        <f>IF(OR($K444="",$O444="",O444="Bruk rektangulært"),"",($K444/(VLOOKUP($O444,'Dim, min og maks'!$A$2:$E$54,2,FALSE))))</f>
        <v/>
      </c>
      <c r="N444" s="101" t="str">
        <f>IF(OR($L444="",$O444=""),"",($L444/(VLOOKUP($O444,'Dim, min og maks'!$A$2:$E$54,2,FALSE))))</f>
        <v/>
      </c>
      <c r="O444" s="102" t="str">
        <f>IF('1. Prosjekteringsverktøy'!$F446="","",'1. Prosjekteringsverktøy'!$F446)</f>
        <v/>
      </c>
      <c r="P444" s="78" t="str">
        <f>IFERROR(IF($Q444&lt;&gt;0,$Q444,IF(OR($J444="",$O444=""),"",IF($J444=Motortype!$A$2,VLOOKUP($O444,Artikler!$B$1:$C$10,2,FALSE),IF($J444=Motortype!$A$3,VLOOKUP($O444,Artikler!$B$11:$C$19,2,FALSE),IF($J444=Motortype!$A$5,VLOOKUP($O444,Artikler!$B$20:$C$28,2,FALSE),IF($J444=Motortype!$A$4,VLOOKUP($O444,Artikler!$B$29:$C$37,2,FALSE),IF($J444=Motortype!$A$9,VLOOKUP($O444,Artikler!$B$38:$C$46,2,FALSE),IF($J444=Motortype!$A$8,VLOOKUP($O444,Artikler!$B$47:$C$55,2,FALSE),IF($J444=Motortype!$A$7,VLOOKUP($O444,Artikler!$B$56:$C$64,2,FALSE),IF($J444=Motortype!$A$6,VLOOKUP($O444,Artikler!$B$65:$C$73,2,FALSE),IF($J444=Motortype!$A$10,VLOOKUP($O444,Artikler!$B$74:$C$82,2,FALSE),IF($J444=Motortype!$A$11,VLOOKUP($O444,Artikler!$B$83:$C$91,2,FALSE),IF($J444=Motortype!$A$14,VLOOKUP($O444,Artikler!$B$92:$C$100,2,FALSE),IF($J444=Motortype!$A$13,VLOOKUP($O444,Artikler!$B$101:$C$109,2,FALSE),IF($J444=Motortype!$A$15,VLOOKUP($O444,Artikler!$B$110:$C$117,2,FALSE),IF($J444=Motortype!$A$12,VLOOKUP($O444,Artikler!$B$118:$C$126,2,FALSE),IF($J444=Motortype!$A$16,VLOOKUP('3. Bestillingsskjema'!$O444,Artikler!$B$127:$D$134,2,FALSE),"Feil motortype"))))))))))))))))),"Overstyr art.nr")</f>
        <v/>
      </c>
      <c r="Q444" s="100"/>
      <c r="R444" s="78" t="str">
        <f>IF('1. Prosjekteringsverktøy'!B447=Utelukk!$A$3,"",IF(AND(K444="",L444=""),"",IF($K444="","Vmin "&amp;ROUND($L444,0)&amp;" m³/h","Vmaks "&amp;ROUND($K444,0)&amp;IF($L444=""," m³/h",", Vmin "&amp;ROUND($L444,0)&amp;" m³/h"))))</f>
        <v/>
      </c>
      <c r="S444" s="78" t="str">
        <f>IF('1. Prosjekteringsverktøy'!B447=Utelukk!$A$3,"",IF(Q444&lt;&gt;"",IF($P444="","","Artikkelnr: "&amp;$P444&amp;"     Spjeld dim "&amp;$O444),IF($P444="","","Artikkelnr: "&amp;$P444&amp;"     Spjeld dim Ø"&amp;$O444)))</f>
        <v/>
      </c>
    </row>
    <row r="445" spans="1:19" ht="15.6" hidden="1" x14ac:dyDescent="0.3">
      <c r="A445" s="87"/>
      <c r="B445" s="93"/>
      <c r="C445" s="156" t="str">
        <f>IF('1. Prosjekteringsverktøy'!B448=Utelukk!$A$3,"",IF('1. Prosjekteringsverktøy'!$C448="","",'1. Prosjekteringsverktøy'!$C448))</f>
        <v/>
      </c>
      <c r="D445" s="78" t="str">
        <f>IF('1. Prosjekteringsverktøy'!B448=Utelukk!$A$3,"",IF('1. Prosjekteringsverktøy'!$D448="","",'1. Prosjekteringsverktøy'!$D448))</f>
        <v/>
      </c>
      <c r="E445" s="78" t="str">
        <f>IF('1. Prosjekteringsverktøy'!B448=Utelukk!$A$3,"",IF(F445&lt;&gt;"",F445,IF(J445&lt;&gt;0,J445&amp;IF(I445&lt;&gt;0,", ","")&amp;I445&amp;IF(H445&lt;&gt;0,", adr. ","")&amp;H445,I445&amp;IF(H445&lt;&gt;0,", adr. ","")&amp;H445)))</f>
        <v/>
      </c>
      <c r="F445" s="83"/>
      <c r="G445" s="83"/>
      <c r="H445" s="99"/>
      <c r="I445" s="100"/>
      <c r="J445" s="100"/>
      <c r="K445" s="98" t="str">
        <f>IF('1. Prosjekteringsverktøy'!$E447="","",'1. Prosjekteringsverktøy'!$E447)</f>
        <v/>
      </c>
      <c r="L445" s="79" t="str">
        <f>IFERROR(IF('1. Prosjekteringsverktøy'!$K448&lt;&gt;"",'1. Prosjekteringsverktøy'!$K448,'1. Prosjekteringsverktøy'!$J448),"Feil med Vmin")</f>
        <v/>
      </c>
      <c r="M445" s="101" t="str">
        <f>IF(OR($K445="",$O445="",O445="Bruk rektangulært"),"",($K445/(VLOOKUP($O445,'Dim, min og maks'!$A$2:$E$54,2,FALSE))))</f>
        <v/>
      </c>
      <c r="N445" s="101" t="str">
        <f>IF(OR($L445="",$O445=""),"",($L445/(VLOOKUP($O445,'Dim, min og maks'!$A$2:$E$54,2,FALSE))))</f>
        <v/>
      </c>
      <c r="O445" s="102" t="str">
        <f>IF('1. Prosjekteringsverktøy'!$F447="","",'1. Prosjekteringsverktøy'!$F447)</f>
        <v/>
      </c>
      <c r="P445" s="78" t="str">
        <f>IFERROR(IF($Q445&lt;&gt;0,$Q445,IF(OR($J445="",$O445=""),"",IF($J445=Motortype!$A$2,VLOOKUP($O445,Artikler!$B$1:$C$10,2,FALSE),IF($J445=Motortype!$A$3,VLOOKUP($O445,Artikler!$B$11:$C$19,2,FALSE),IF($J445=Motortype!$A$5,VLOOKUP($O445,Artikler!$B$20:$C$28,2,FALSE),IF($J445=Motortype!$A$4,VLOOKUP($O445,Artikler!$B$29:$C$37,2,FALSE),IF($J445=Motortype!$A$9,VLOOKUP($O445,Artikler!$B$38:$C$46,2,FALSE),IF($J445=Motortype!$A$8,VLOOKUP($O445,Artikler!$B$47:$C$55,2,FALSE),IF($J445=Motortype!$A$7,VLOOKUP($O445,Artikler!$B$56:$C$64,2,FALSE),IF($J445=Motortype!$A$6,VLOOKUP($O445,Artikler!$B$65:$C$73,2,FALSE),IF($J445=Motortype!$A$10,VLOOKUP($O445,Artikler!$B$74:$C$82,2,FALSE),IF($J445=Motortype!$A$11,VLOOKUP($O445,Artikler!$B$83:$C$91,2,FALSE),IF($J445=Motortype!$A$14,VLOOKUP($O445,Artikler!$B$92:$C$100,2,FALSE),IF($J445=Motortype!$A$13,VLOOKUP($O445,Artikler!$B$101:$C$109,2,FALSE),IF($J445=Motortype!$A$15,VLOOKUP($O445,Artikler!$B$110:$C$117,2,FALSE),IF($J445=Motortype!$A$12,VLOOKUP($O445,Artikler!$B$118:$C$126,2,FALSE),IF($J445=Motortype!$A$16,VLOOKUP('3. Bestillingsskjema'!$O445,Artikler!$B$127:$D$134,2,FALSE),"Feil motortype"))))))))))))))))),"Overstyr art.nr")</f>
        <v/>
      </c>
      <c r="Q445" s="100"/>
      <c r="R445" s="78" t="str">
        <f>IF('1. Prosjekteringsverktøy'!B448=Utelukk!$A$3,"",IF(AND(K445="",L445=""),"",IF($K445="","Vmin "&amp;ROUND($L445,0)&amp;" m³/h","Vmaks "&amp;ROUND($K445,0)&amp;IF($L445=""," m³/h",", Vmin "&amp;ROUND($L445,0)&amp;" m³/h"))))</f>
        <v/>
      </c>
      <c r="S445" s="78" t="str">
        <f>IF('1. Prosjekteringsverktøy'!B448=Utelukk!$A$3,"",IF(Q445&lt;&gt;"",IF($P445="","","Artikkelnr: "&amp;$P445&amp;"     Spjeld dim "&amp;$O445),IF($P445="","","Artikkelnr: "&amp;$P445&amp;"     Spjeld dim Ø"&amp;$O445)))</f>
        <v/>
      </c>
    </row>
    <row r="446" spans="1:19" ht="15.6" hidden="1" x14ac:dyDescent="0.3">
      <c r="A446" s="87"/>
      <c r="B446" s="93"/>
      <c r="C446" s="156" t="str">
        <f>IF('1. Prosjekteringsverktøy'!B449=Utelukk!$A$3,"",IF('1. Prosjekteringsverktøy'!$C449="","",'1. Prosjekteringsverktøy'!$C449))</f>
        <v/>
      </c>
      <c r="D446" s="78" t="str">
        <f>IF('1. Prosjekteringsverktøy'!B449=Utelukk!$A$3,"",IF('1. Prosjekteringsverktøy'!$D449="","",'1. Prosjekteringsverktøy'!$D449))</f>
        <v/>
      </c>
      <c r="E446" s="78" t="str">
        <f>IF('1. Prosjekteringsverktøy'!B449=Utelukk!$A$3,"",IF(F446&lt;&gt;"",F446,IF(J446&lt;&gt;0,J446&amp;IF(I446&lt;&gt;0,", ","")&amp;I446&amp;IF(H446&lt;&gt;0,", adr. ","")&amp;H446,I446&amp;IF(H446&lt;&gt;0,", adr. ","")&amp;H446)))</f>
        <v/>
      </c>
      <c r="F446" s="83"/>
      <c r="G446" s="83"/>
      <c r="H446" s="99"/>
      <c r="I446" s="100"/>
      <c r="J446" s="100"/>
      <c r="K446" s="98" t="str">
        <f>IF('1. Prosjekteringsverktøy'!$E448="","",'1. Prosjekteringsverktøy'!$E448)</f>
        <v/>
      </c>
      <c r="L446" s="79" t="str">
        <f>IFERROR(IF('1. Prosjekteringsverktøy'!$K449&lt;&gt;"",'1. Prosjekteringsverktøy'!$K449,'1. Prosjekteringsverktøy'!$J449),"Feil med Vmin")</f>
        <v/>
      </c>
      <c r="M446" s="101" t="str">
        <f>IF(OR($K446="",$O446="",O446="Bruk rektangulært"),"",($K446/(VLOOKUP($O446,'Dim, min og maks'!$A$2:$E$54,2,FALSE))))</f>
        <v/>
      </c>
      <c r="N446" s="101" t="str">
        <f>IF(OR($L446="",$O446=""),"",($L446/(VLOOKUP($O446,'Dim, min og maks'!$A$2:$E$54,2,FALSE))))</f>
        <v/>
      </c>
      <c r="O446" s="102" t="str">
        <f>IF('1. Prosjekteringsverktøy'!$F448="","",'1. Prosjekteringsverktøy'!$F448)</f>
        <v/>
      </c>
      <c r="P446" s="78" t="str">
        <f>IFERROR(IF($Q446&lt;&gt;0,$Q446,IF(OR($J446="",$O446=""),"",IF($J446=Motortype!$A$2,VLOOKUP($O446,Artikler!$B$1:$C$10,2,FALSE),IF($J446=Motortype!$A$3,VLOOKUP($O446,Artikler!$B$11:$C$19,2,FALSE),IF($J446=Motortype!$A$5,VLOOKUP($O446,Artikler!$B$20:$C$28,2,FALSE),IF($J446=Motortype!$A$4,VLOOKUP($O446,Artikler!$B$29:$C$37,2,FALSE),IF($J446=Motortype!$A$9,VLOOKUP($O446,Artikler!$B$38:$C$46,2,FALSE),IF($J446=Motortype!$A$8,VLOOKUP($O446,Artikler!$B$47:$C$55,2,FALSE),IF($J446=Motortype!$A$7,VLOOKUP($O446,Artikler!$B$56:$C$64,2,FALSE),IF($J446=Motortype!$A$6,VLOOKUP($O446,Artikler!$B$65:$C$73,2,FALSE),IF($J446=Motortype!$A$10,VLOOKUP($O446,Artikler!$B$74:$C$82,2,FALSE),IF($J446=Motortype!$A$11,VLOOKUP($O446,Artikler!$B$83:$C$91,2,FALSE),IF($J446=Motortype!$A$14,VLOOKUP($O446,Artikler!$B$92:$C$100,2,FALSE),IF($J446=Motortype!$A$13,VLOOKUP($O446,Artikler!$B$101:$C$109,2,FALSE),IF($J446=Motortype!$A$15,VLOOKUP($O446,Artikler!$B$110:$C$117,2,FALSE),IF($J446=Motortype!$A$12,VLOOKUP($O446,Artikler!$B$118:$C$126,2,FALSE),IF($J446=Motortype!$A$16,VLOOKUP('3. Bestillingsskjema'!$O446,Artikler!$B$127:$D$134,2,FALSE),"Feil motortype"))))))))))))))))),"Overstyr art.nr")</f>
        <v/>
      </c>
      <c r="Q446" s="100"/>
      <c r="R446" s="78" t="str">
        <f>IF('1. Prosjekteringsverktøy'!B449=Utelukk!$A$3,"",IF(AND(K446="",L446=""),"",IF($K446="","Vmin "&amp;ROUND($L446,0)&amp;" m³/h","Vmaks "&amp;ROUND($K446,0)&amp;IF($L446=""," m³/h",", Vmin "&amp;ROUND($L446,0)&amp;" m³/h"))))</f>
        <v/>
      </c>
      <c r="S446" s="78" t="str">
        <f>IF('1. Prosjekteringsverktøy'!B449=Utelukk!$A$3,"",IF(Q446&lt;&gt;"",IF($P446="","","Artikkelnr: "&amp;$P446&amp;"     Spjeld dim "&amp;$O446),IF($P446="","","Artikkelnr: "&amp;$P446&amp;"     Spjeld dim Ø"&amp;$O446)))</f>
        <v/>
      </c>
    </row>
    <row r="447" spans="1:19" ht="15.6" hidden="1" x14ac:dyDescent="0.3">
      <c r="A447" s="87"/>
      <c r="B447" s="93"/>
      <c r="C447" s="156" t="str">
        <f>IF('1. Prosjekteringsverktøy'!B450=Utelukk!$A$3,"",IF('1. Prosjekteringsverktøy'!$C450="","",'1. Prosjekteringsverktøy'!$C450))</f>
        <v/>
      </c>
      <c r="D447" s="78" t="str">
        <f>IF('1. Prosjekteringsverktøy'!B450=Utelukk!$A$3,"",IF('1. Prosjekteringsverktøy'!$D450="","",'1. Prosjekteringsverktøy'!$D450))</f>
        <v/>
      </c>
      <c r="E447" s="78" t="str">
        <f>IF('1. Prosjekteringsverktøy'!B450=Utelukk!$A$3,"",IF(F447&lt;&gt;"",F447,IF(J447&lt;&gt;0,J447&amp;IF(I447&lt;&gt;0,", ","")&amp;I447&amp;IF(H447&lt;&gt;0,", adr. ","")&amp;H447,I447&amp;IF(H447&lt;&gt;0,", adr. ","")&amp;H447)))</f>
        <v/>
      </c>
      <c r="F447" s="83"/>
      <c r="G447" s="83"/>
      <c r="H447" s="99"/>
      <c r="I447" s="100"/>
      <c r="J447" s="100"/>
      <c r="K447" s="98" t="str">
        <f>IF('1. Prosjekteringsverktøy'!$E449="","",'1. Prosjekteringsverktøy'!$E449)</f>
        <v/>
      </c>
      <c r="L447" s="79" t="str">
        <f>IFERROR(IF('1. Prosjekteringsverktøy'!$K450&lt;&gt;"",'1. Prosjekteringsverktøy'!$K450,'1. Prosjekteringsverktøy'!$J450),"Feil med Vmin")</f>
        <v/>
      </c>
      <c r="M447" s="101" t="str">
        <f>IF(OR($K447="",$O447="",O447="Bruk rektangulært"),"",($K447/(VLOOKUP($O447,'Dim, min og maks'!$A$2:$E$54,2,FALSE))))</f>
        <v/>
      </c>
      <c r="N447" s="101" t="str">
        <f>IF(OR($L447="",$O447=""),"",($L447/(VLOOKUP($O447,'Dim, min og maks'!$A$2:$E$54,2,FALSE))))</f>
        <v/>
      </c>
      <c r="O447" s="102" t="str">
        <f>IF('1. Prosjekteringsverktøy'!$F449="","",'1. Prosjekteringsverktøy'!$F449)</f>
        <v/>
      </c>
      <c r="P447" s="78" t="str">
        <f>IFERROR(IF($Q447&lt;&gt;0,$Q447,IF(OR($J447="",$O447=""),"",IF($J447=Motortype!$A$2,VLOOKUP($O447,Artikler!$B$1:$C$10,2,FALSE),IF($J447=Motortype!$A$3,VLOOKUP($O447,Artikler!$B$11:$C$19,2,FALSE),IF($J447=Motortype!$A$5,VLOOKUP($O447,Artikler!$B$20:$C$28,2,FALSE),IF($J447=Motortype!$A$4,VLOOKUP($O447,Artikler!$B$29:$C$37,2,FALSE),IF($J447=Motortype!$A$9,VLOOKUP($O447,Artikler!$B$38:$C$46,2,FALSE),IF($J447=Motortype!$A$8,VLOOKUP($O447,Artikler!$B$47:$C$55,2,FALSE),IF($J447=Motortype!$A$7,VLOOKUP($O447,Artikler!$B$56:$C$64,2,FALSE),IF($J447=Motortype!$A$6,VLOOKUP($O447,Artikler!$B$65:$C$73,2,FALSE),IF($J447=Motortype!$A$10,VLOOKUP($O447,Artikler!$B$74:$C$82,2,FALSE),IF($J447=Motortype!$A$11,VLOOKUP($O447,Artikler!$B$83:$C$91,2,FALSE),IF($J447=Motortype!$A$14,VLOOKUP($O447,Artikler!$B$92:$C$100,2,FALSE),IF($J447=Motortype!$A$13,VLOOKUP($O447,Artikler!$B$101:$C$109,2,FALSE),IF($J447=Motortype!$A$15,VLOOKUP($O447,Artikler!$B$110:$C$117,2,FALSE),IF($J447=Motortype!$A$12,VLOOKUP($O447,Artikler!$B$118:$C$126,2,FALSE),IF($J447=Motortype!$A$16,VLOOKUP('3. Bestillingsskjema'!$O447,Artikler!$B$127:$D$134,2,FALSE),"Feil motortype"))))))))))))))))),"Overstyr art.nr")</f>
        <v/>
      </c>
      <c r="Q447" s="100"/>
      <c r="R447" s="78" t="str">
        <f>IF('1. Prosjekteringsverktøy'!B450=Utelukk!$A$3,"",IF(AND(K447="",L447=""),"",IF($K447="","Vmin "&amp;ROUND($L447,0)&amp;" m³/h","Vmaks "&amp;ROUND($K447,0)&amp;IF($L447=""," m³/h",", Vmin "&amp;ROUND($L447,0)&amp;" m³/h"))))</f>
        <v/>
      </c>
      <c r="S447" s="78" t="str">
        <f>IF('1. Prosjekteringsverktøy'!B450=Utelukk!$A$3,"",IF(Q447&lt;&gt;"",IF($P447="","","Artikkelnr: "&amp;$P447&amp;"     Spjeld dim "&amp;$O447),IF($P447="","","Artikkelnr: "&amp;$P447&amp;"     Spjeld dim Ø"&amp;$O447)))</f>
        <v/>
      </c>
    </row>
    <row r="448" spans="1:19" ht="15.6" hidden="1" x14ac:dyDescent="0.3">
      <c r="A448" s="87"/>
      <c r="B448" s="93"/>
      <c r="C448" s="156" t="str">
        <f>IF('1. Prosjekteringsverktøy'!B451=Utelukk!$A$3,"",IF('1. Prosjekteringsverktøy'!$C451="","",'1. Prosjekteringsverktøy'!$C451))</f>
        <v/>
      </c>
      <c r="D448" s="78" t="str">
        <f>IF('1. Prosjekteringsverktøy'!B451=Utelukk!$A$3,"",IF('1. Prosjekteringsverktøy'!$D451="","",'1. Prosjekteringsverktøy'!$D451))</f>
        <v/>
      </c>
      <c r="E448" s="78" t="str">
        <f>IF('1. Prosjekteringsverktøy'!B451=Utelukk!$A$3,"",IF(F448&lt;&gt;"",F448,IF(J448&lt;&gt;0,J448&amp;IF(I448&lt;&gt;0,", ","")&amp;I448&amp;IF(H448&lt;&gt;0,", adr. ","")&amp;H448,I448&amp;IF(H448&lt;&gt;0,", adr. ","")&amp;H448)))</f>
        <v/>
      </c>
      <c r="F448" s="83"/>
      <c r="G448" s="83"/>
      <c r="H448" s="99"/>
      <c r="I448" s="100"/>
      <c r="J448" s="100"/>
      <c r="K448" s="98" t="str">
        <f>IF('1. Prosjekteringsverktøy'!$E450="","",'1. Prosjekteringsverktøy'!$E450)</f>
        <v/>
      </c>
      <c r="L448" s="79" t="str">
        <f>IFERROR(IF('1. Prosjekteringsverktøy'!$K451&lt;&gt;"",'1. Prosjekteringsverktøy'!$K451,'1. Prosjekteringsverktøy'!$J451),"Feil med Vmin")</f>
        <v/>
      </c>
      <c r="M448" s="101" t="str">
        <f>IF(OR($K448="",$O448="",O448="Bruk rektangulært"),"",($K448/(VLOOKUP($O448,'Dim, min og maks'!$A$2:$E$54,2,FALSE))))</f>
        <v/>
      </c>
      <c r="N448" s="101" t="str">
        <f>IF(OR($L448="",$O448=""),"",($L448/(VLOOKUP($O448,'Dim, min og maks'!$A$2:$E$54,2,FALSE))))</f>
        <v/>
      </c>
      <c r="O448" s="102" t="str">
        <f>IF('1. Prosjekteringsverktøy'!$F450="","",'1. Prosjekteringsverktøy'!$F450)</f>
        <v/>
      </c>
      <c r="P448" s="78" t="str">
        <f>IFERROR(IF($Q448&lt;&gt;0,$Q448,IF(OR($J448="",$O448=""),"",IF($J448=Motortype!$A$2,VLOOKUP($O448,Artikler!$B$1:$C$10,2,FALSE),IF($J448=Motortype!$A$3,VLOOKUP($O448,Artikler!$B$11:$C$19,2,FALSE),IF($J448=Motortype!$A$5,VLOOKUP($O448,Artikler!$B$20:$C$28,2,FALSE),IF($J448=Motortype!$A$4,VLOOKUP($O448,Artikler!$B$29:$C$37,2,FALSE),IF($J448=Motortype!$A$9,VLOOKUP($O448,Artikler!$B$38:$C$46,2,FALSE),IF($J448=Motortype!$A$8,VLOOKUP($O448,Artikler!$B$47:$C$55,2,FALSE),IF($J448=Motortype!$A$7,VLOOKUP($O448,Artikler!$B$56:$C$64,2,FALSE),IF($J448=Motortype!$A$6,VLOOKUP($O448,Artikler!$B$65:$C$73,2,FALSE),IF($J448=Motortype!$A$10,VLOOKUP($O448,Artikler!$B$74:$C$82,2,FALSE),IF($J448=Motortype!$A$11,VLOOKUP($O448,Artikler!$B$83:$C$91,2,FALSE),IF($J448=Motortype!$A$14,VLOOKUP($O448,Artikler!$B$92:$C$100,2,FALSE),IF($J448=Motortype!$A$13,VLOOKUP($O448,Artikler!$B$101:$C$109,2,FALSE),IF($J448=Motortype!$A$15,VLOOKUP($O448,Artikler!$B$110:$C$117,2,FALSE),IF($J448=Motortype!$A$12,VLOOKUP($O448,Artikler!$B$118:$C$126,2,FALSE),IF($J448=Motortype!$A$16,VLOOKUP('3. Bestillingsskjema'!$O448,Artikler!$B$127:$D$134,2,FALSE),"Feil motortype"))))))))))))))))),"Overstyr art.nr")</f>
        <v/>
      </c>
      <c r="Q448" s="100"/>
      <c r="R448" s="78" t="str">
        <f>IF('1. Prosjekteringsverktøy'!B451=Utelukk!$A$3,"",IF(AND(K448="",L448=""),"",IF($K448="","Vmin "&amp;ROUND($L448,0)&amp;" m³/h","Vmaks "&amp;ROUND($K448,0)&amp;IF($L448=""," m³/h",", Vmin "&amp;ROUND($L448,0)&amp;" m³/h"))))</f>
        <v/>
      </c>
      <c r="S448" s="78" t="str">
        <f>IF('1. Prosjekteringsverktøy'!B451=Utelukk!$A$3,"",IF(Q448&lt;&gt;"",IF($P448="","","Artikkelnr: "&amp;$P448&amp;"     Spjeld dim "&amp;$O448),IF($P448="","","Artikkelnr: "&amp;$P448&amp;"     Spjeld dim Ø"&amp;$O448)))</f>
        <v/>
      </c>
    </row>
    <row r="449" spans="1:19" ht="15.6" hidden="1" x14ac:dyDescent="0.3">
      <c r="A449" s="87"/>
      <c r="B449" s="93"/>
      <c r="C449" s="156" t="str">
        <f>IF('1. Prosjekteringsverktøy'!B452=Utelukk!$A$3,"",IF('1. Prosjekteringsverktøy'!$C452="","",'1. Prosjekteringsverktøy'!$C452))</f>
        <v/>
      </c>
      <c r="D449" s="78" t="str">
        <f>IF('1. Prosjekteringsverktøy'!B452=Utelukk!$A$3,"",IF('1. Prosjekteringsverktøy'!$D452="","",'1. Prosjekteringsverktøy'!$D452))</f>
        <v/>
      </c>
      <c r="E449" s="78" t="str">
        <f>IF('1. Prosjekteringsverktøy'!B452=Utelukk!$A$3,"",IF(F449&lt;&gt;"",F449,IF(J449&lt;&gt;0,J449&amp;IF(I449&lt;&gt;0,", ","")&amp;I449&amp;IF(H449&lt;&gt;0,", adr. ","")&amp;H449,I449&amp;IF(H449&lt;&gt;0,", adr. ","")&amp;H449)))</f>
        <v/>
      </c>
      <c r="F449" s="83"/>
      <c r="G449" s="83"/>
      <c r="H449" s="99"/>
      <c r="I449" s="100"/>
      <c r="J449" s="100"/>
      <c r="K449" s="98" t="str">
        <f>IF('1. Prosjekteringsverktøy'!$E451="","",'1. Prosjekteringsverktøy'!$E451)</f>
        <v/>
      </c>
      <c r="L449" s="79" t="str">
        <f>IFERROR(IF('1. Prosjekteringsverktøy'!$K452&lt;&gt;"",'1. Prosjekteringsverktøy'!$K452,'1. Prosjekteringsverktøy'!$J452),"Feil med Vmin")</f>
        <v/>
      </c>
      <c r="M449" s="101" t="str">
        <f>IF(OR($K449="",$O449="",O449="Bruk rektangulært"),"",($K449/(VLOOKUP($O449,'Dim, min og maks'!$A$2:$E$54,2,FALSE))))</f>
        <v/>
      </c>
      <c r="N449" s="101" t="str">
        <f>IF(OR($L449="",$O449=""),"",($L449/(VLOOKUP($O449,'Dim, min og maks'!$A$2:$E$54,2,FALSE))))</f>
        <v/>
      </c>
      <c r="O449" s="102" t="str">
        <f>IF('1. Prosjekteringsverktøy'!$F451="","",'1. Prosjekteringsverktøy'!$F451)</f>
        <v/>
      </c>
      <c r="P449" s="78" t="str">
        <f>IFERROR(IF($Q449&lt;&gt;0,$Q449,IF(OR($J449="",$O449=""),"",IF($J449=Motortype!$A$2,VLOOKUP($O449,Artikler!$B$1:$C$10,2,FALSE),IF($J449=Motortype!$A$3,VLOOKUP($O449,Artikler!$B$11:$C$19,2,FALSE),IF($J449=Motortype!$A$5,VLOOKUP($O449,Artikler!$B$20:$C$28,2,FALSE),IF($J449=Motortype!$A$4,VLOOKUP($O449,Artikler!$B$29:$C$37,2,FALSE),IF($J449=Motortype!$A$9,VLOOKUP($O449,Artikler!$B$38:$C$46,2,FALSE),IF($J449=Motortype!$A$8,VLOOKUP($O449,Artikler!$B$47:$C$55,2,FALSE),IF($J449=Motortype!$A$7,VLOOKUP($O449,Artikler!$B$56:$C$64,2,FALSE),IF($J449=Motortype!$A$6,VLOOKUP($O449,Artikler!$B$65:$C$73,2,FALSE),IF($J449=Motortype!$A$10,VLOOKUP($O449,Artikler!$B$74:$C$82,2,FALSE),IF($J449=Motortype!$A$11,VLOOKUP($O449,Artikler!$B$83:$C$91,2,FALSE),IF($J449=Motortype!$A$14,VLOOKUP($O449,Artikler!$B$92:$C$100,2,FALSE),IF($J449=Motortype!$A$13,VLOOKUP($O449,Artikler!$B$101:$C$109,2,FALSE),IF($J449=Motortype!$A$15,VLOOKUP($O449,Artikler!$B$110:$C$117,2,FALSE),IF($J449=Motortype!$A$12,VLOOKUP($O449,Artikler!$B$118:$C$126,2,FALSE),IF($J449=Motortype!$A$16,VLOOKUP('3. Bestillingsskjema'!$O449,Artikler!$B$127:$D$134,2,FALSE),"Feil motortype"))))))))))))))))),"Overstyr art.nr")</f>
        <v/>
      </c>
      <c r="Q449" s="100"/>
      <c r="R449" s="78" t="str">
        <f>IF('1. Prosjekteringsverktøy'!B452=Utelukk!$A$3,"",IF(AND(K449="",L449=""),"",IF($K449="","Vmin "&amp;ROUND($L449,0)&amp;" m³/h","Vmaks "&amp;ROUND($K449,0)&amp;IF($L449=""," m³/h",", Vmin "&amp;ROUND($L449,0)&amp;" m³/h"))))</f>
        <v/>
      </c>
      <c r="S449" s="78" t="str">
        <f>IF('1. Prosjekteringsverktøy'!B452=Utelukk!$A$3,"",IF(Q449&lt;&gt;"",IF($P449="","","Artikkelnr: "&amp;$P449&amp;"     Spjeld dim "&amp;$O449),IF($P449="","","Artikkelnr: "&amp;$P449&amp;"     Spjeld dim Ø"&amp;$O449)))</f>
        <v/>
      </c>
    </row>
    <row r="450" spans="1:19" ht="15.6" hidden="1" x14ac:dyDescent="0.3">
      <c r="A450" s="87"/>
      <c r="B450" s="93"/>
      <c r="C450" s="156" t="str">
        <f>IF('1. Prosjekteringsverktøy'!B453=Utelukk!$A$3,"",IF('1. Prosjekteringsverktøy'!$C453="","",'1. Prosjekteringsverktøy'!$C453))</f>
        <v/>
      </c>
      <c r="D450" s="78" t="str">
        <f>IF('1. Prosjekteringsverktøy'!B453=Utelukk!$A$3,"",IF('1. Prosjekteringsverktøy'!$D453="","",'1. Prosjekteringsverktøy'!$D453))</f>
        <v/>
      </c>
      <c r="E450" s="78" t="str">
        <f>IF('1. Prosjekteringsverktøy'!B453=Utelukk!$A$3,"",IF(F450&lt;&gt;"",F450,IF(J450&lt;&gt;0,J450&amp;IF(I450&lt;&gt;0,", ","")&amp;I450&amp;IF(H450&lt;&gt;0,", adr. ","")&amp;H450,I450&amp;IF(H450&lt;&gt;0,", adr. ","")&amp;H450)))</f>
        <v/>
      </c>
      <c r="F450" s="83"/>
      <c r="G450" s="83"/>
      <c r="H450" s="99"/>
      <c r="I450" s="100"/>
      <c r="J450" s="100"/>
      <c r="K450" s="98" t="str">
        <f>IF('1. Prosjekteringsverktøy'!$E452="","",'1. Prosjekteringsverktøy'!$E452)</f>
        <v/>
      </c>
      <c r="L450" s="79" t="str">
        <f>IFERROR(IF('1. Prosjekteringsverktøy'!$K453&lt;&gt;"",'1. Prosjekteringsverktøy'!$K453,'1. Prosjekteringsverktøy'!$J453),"Feil med Vmin")</f>
        <v/>
      </c>
      <c r="M450" s="101" t="str">
        <f>IF(OR($K450="",$O450="",O450="Bruk rektangulært"),"",($K450/(VLOOKUP($O450,'Dim, min og maks'!$A$2:$E$54,2,FALSE))))</f>
        <v/>
      </c>
      <c r="N450" s="101" t="str">
        <f>IF(OR($L450="",$O450=""),"",($L450/(VLOOKUP($O450,'Dim, min og maks'!$A$2:$E$54,2,FALSE))))</f>
        <v/>
      </c>
      <c r="O450" s="102" t="str">
        <f>IF('1. Prosjekteringsverktøy'!$F452="","",'1. Prosjekteringsverktøy'!$F452)</f>
        <v/>
      </c>
      <c r="P450" s="78" t="str">
        <f>IFERROR(IF($Q450&lt;&gt;0,$Q450,IF(OR($J450="",$O450=""),"",IF($J450=Motortype!$A$2,VLOOKUP($O450,Artikler!$B$1:$C$10,2,FALSE),IF($J450=Motortype!$A$3,VLOOKUP($O450,Artikler!$B$11:$C$19,2,FALSE),IF($J450=Motortype!$A$5,VLOOKUP($O450,Artikler!$B$20:$C$28,2,FALSE),IF($J450=Motortype!$A$4,VLOOKUP($O450,Artikler!$B$29:$C$37,2,FALSE),IF($J450=Motortype!$A$9,VLOOKUP($O450,Artikler!$B$38:$C$46,2,FALSE),IF($J450=Motortype!$A$8,VLOOKUP($O450,Artikler!$B$47:$C$55,2,FALSE),IF($J450=Motortype!$A$7,VLOOKUP($O450,Artikler!$B$56:$C$64,2,FALSE),IF($J450=Motortype!$A$6,VLOOKUP($O450,Artikler!$B$65:$C$73,2,FALSE),IF($J450=Motortype!$A$10,VLOOKUP($O450,Artikler!$B$74:$C$82,2,FALSE),IF($J450=Motortype!$A$11,VLOOKUP($O450,Artikler!$B$83:$C$91,2,FALSE),IF($J450=Motortype!$A$14,VLOOKUP($O450,Artikler!$B$92:$C$100,2,FALSE),IF($J450=Motortype!$A$13,VLOOKUP($O450,Artikler!$B$101:$C$109,2,FALSE),IF($J450=Motortype!$A$15,VLOOKUP($O450,Artikler!$B$110:$C$117,2,FALSE),IF($J450=Motortype!$A$12,VLOOKUP($O450,Artikler!$B$118:$C$126,2,FALSE),IF($J450=Motortype!$A$16,VLOOKUP('3. Bestillingsskjema'!$O450,Artikler!$B$127:$D$134,2,FALSE),"Feil motortype"))))))))))))))))),"Overstyr art.nr")</f>
        <v/>
      </c>
      <c r="Q450" s="100"/>
      <c r="R450" s="78" t="str">
        <f>IF('1. Prosjekteringsverktøy'!B453=Utelukk!$A$3,"",IF(AND(K450="",L450=""),"",IF($K450="","Vmin "&amp;ROUND($L450,0)&amp;" m³/h","Vmaks "&amp;ROUND($K450,0)&amp;IF($L450=""," m³/h",", Vmin "&amp;ROUND($L450,0)&amp;" m³/h"))))</f>
        <v/>
      </c>
      <c r="S450" s="78" t="str">
        <f>IF('1. Prosjekteringsverktøy'!B453=Utelukk!$A$3,"",IF(Q450&lt;&gt;"",IF($P450="","","Artikkelnr: "&amp;$P450&amp;"     Spjeld dim "&amp;$O450),IF($P450="","","Artikkelnr: "&amp;$P450&amp;"     Spjeld dim Ø"&amp;$O450)))</f>
        <v/>
      </c>
    </row>
    <row r="451" spans="1:19" ht="15.6" hidden="1" x14ac:dyDescent="0.3">
      <c r="A451" s="87"/>
      <c r="B451" s="93"/>
      <c r="C451" s="156" t="str">
        <f>IF('1. Prosjekteringsverktøy'!B454=Utelukk!$A$3,"",IF('1. Prosjekteringsverktøy'!$C454="","",'1. Prosjekteringsverktøy'!$C454))</f>
        <v/>
      </c>
      <c r="D451" s="78" t="str">
        <f>IF('1. Prosjekteringsverktøy'!B454=Utelukk!$A$3,"",IF('1. Prosjekteringsverktøy'!$D454="","",'1. Prosjekteringsverktøy'!$D454))</f>
        <v/>
      </c>
      <c r="E451" s="78" t="str">
        <f>IF('1. Prosjekteringsverktøy'!B454=Utelukk!$A$3,"",IF(F451&lt;&gt;"",F451,IF(J451&lt;&gt;0,J451&amp;IF(I451&lt;&gt;0,", ","")&amp;I451&amp;IF(H451&lt;&gt;0,", adr. ","")&amp;H451,I451&amp;IF(H451&lt;&gt;0,", adr. ","")&amp;H451)))</f>
        <v/>
      </c>
      <c r="F451" s="83"/>
      <c r="G451" s="83"/>
      <c r="H451" s="99"/>
      <c r="I451" s="100"/>
      <c r="J451" s="100"/>
      <c r="K451" s="98" t="str">
        <f>IF('1. Prosjekteringsverktøy'!$E453="","",'1. Prosjekteringsverktøy'!$E453)</f>
        <v/>
      </c>
      <c r="L451" s="79" t="str">
        <f>IFERROR(IF('1. Prosjekteringsverktøy'!$K454&lt;&gt;"",'1. Prosjekteringsverktøy'!$K454,'1. Prosjekteringsverktøy'!$J454),"Feil med Vmin")</f>
        <v/>
      </c>
      <c r="M451" s="101" t="str">
        <f>IF(OR($K451="",$O451="",O451="Bruk rektangulært"),"",($K451/(VLOOKUP($O451,'Dim, min og maks'!$A$2:$E$54,2,FALSE))))</f>
        <v/>
      </c>
      <c r="N451" s="101" t="str">
        <f>IF(OR($L451="",$O451=""),"",($L451/(VLOOKUP($O451,'Dim, min og maks'!$A$2:$E$54,2,FALSE))))</f>
        <v/>
      </c>
      <c r="O451" s="102" t="str">
        <f>IF('1. Prosjekteringsverktøy'!$F453="","",'1. Prosjekteringsverktøy'!$F453)</f>
        <v/>
      </c>
      <c r="P451" s="78" t="str">
        <f>IFERROR(IF($Q451&lt;&gt;0,$Q451,IF(OR($J451="",$O451=""),"",IF($J451=Motortype!$A$2,VLOOKUP($O451,Artikler!$B$1:$C$10,2,FALSE),IF($J451=Motortype!$A$3,VLOOKUP($O451,Artikler!$B$11:$C$19,2,FALSE),IF($J451=Motortype!$A$5,VLOOKUP($O451,Artikler!$B$20:$C$28,2,FALSE),IF($J451=Motortype!$A$4,VLOOKUP($O451,Artikler!$B$29:$C$37,2,FALSE),IF($J451=Motortype!$A$9,VLOOKUP($O451,Artikler!$B$38:$C$46,2,FALSE),IF($J451=Motortype!$A$8,VLOOKUP($O451,Artikler!$B$47:$C$55,2,FALSE),IF($J451=Motortype!$A$7,VLOOKUP($O451,Artikler!$B$56:$C$64,2,FALSE),IF($J451=Motortype!$A$6,VLOOKUP($O451,Artikler!$B$65:$C$73,2,FALSE),IF($J451=Motortype!$A$10,VLOOKUP($O451,Artikler!$B$74:$C$82,2,FALSE),IF($J451=Motortype!$A$11,VLOOKUP($O451,Artikler!$B$83:$C$91,2,FALSE),IF($J451=Motortype!$A$14,VLOOKUP($O451,Artikler!$B$92:$C$100,2,FALSE),IF($J451=Motortype!$A$13,VLOOKUP($O451,Artikler!$B$101:$C$109,2,FALSE),IF($J451=Motortype!$A$15,VLOOKUP($O451,Artikler!$B$110:$C$117,2,FALSE),IF($J451=Motortype!$A$12,VLOOKUP($O451,Artikler!$B$118:$C$126,2,FALSE),IF($J451=Motortype!$A$16,VLOOKUP('3. Bestillingsskjema'!$O451,Artikler!$B$127:$D$134,2,FALSE),"Feil motortype"))))))))))))))))),"Overstyr art.nr")</f>
        <v/>
      </c>
      <c r="Q451" s="100"/>
      <c r="R451" s="78" t="str">
        <f>IF('1. Prosjekteringsverktøy'!B454=Utelukk!$A$3,"",IF(AND(K451="",L451=""),"",IF($K451="","Vmin "&amp;ROUND($L451,0)&amp;" m³/h","Vmaks "&amp;ROUND($K451,0)&amp;IF($L451=""," m³/h",", Vmin "&amp;ROUND($L451,0)&amp;" m³/h"))))</f>
        <v/>
      </c>
      <c r="S451" s="78" t="str">
        <f>IF('1. Prosjekteringsverktøy'!B454=Utelukk!$A$3,"",IF(Q451&lt;&gt;"",IF($P451="","","Artikkelnr: "&amp;$P451&amp;"     Spjeld dim "&amp;$O451),IF($P451="","","Artikkelnr: "&amp;$P451&amp;"     Spjeld dim Ø"&amp;$O451)))</f>
        <v/>
      </c>
    </row>
    <row r="452" spans="1:19" ht="15.6" hidden="1" x14ac:dyDescent="0.3">
      <c r="A452" s="87"/>
      <c r="B452" s="93"/>
      <c r="C452" s="156" t="str">
        <f>IF('1. Prosjekteringsverktøy'!B455=Utelukk!$A$3,"",IF('1. Prosjekteringsverktøy'!$C455="","",'1. Prosjekteringsverktøy'!$C455))</f>
        <v/>
      </c>
      <c r="D452" s="78" t="str">
        <f>IF('1. Prosjekteringsverktøy'!B455=Utelukk!$A$3,"",IF('1. Prosjekteringsverktøy'!$D455="","",'1. Prosjekteringsverktøy'!$D455))</f>
        <v/>
      </c>
      <c r="E452" s="78" t="str">
        <f>IF('1. Prosjekteringsverktøy'!B455=Utelukk!$A$3,"",IF(F452&lt;&gt;"",F452,IF(J452&lt;&gt;0,J452&amp;IF(I452&lt;&gt;0,", ","")&amp;I452&amp;IF(H452&lt;&gt;0,", adr. ","")&amp;H452,I452&amp;IF(H452&lt;&gt;0,", adr. ","")&amp;H452)))</f>
        <v/>
      </c>
      <c r="F452" s="83"/>
      <c r="G452" s="83"/>
      <c r="H452" s="99"/>
      <c r="I452" s="100"/>
      <c r="J452" s="100"/>
      <c r="K452" s="98" t="str">
        <f>IF('1. Prosjekteringsverktøy'!$E454="","",'1. Prosjekteringsverktøy'!$E454)</f>
        <v/>
      </c>
      <c r="L452" s="79" t="str">
        <f>IFERROR(IF('1. Prosjekteringsverktøy'!$K455&lt;&gt;"",'1. Prosjekteringsverktøy'!$K455,'1. Prosjekteringsverktøy'!$J455),"Feil med Vmin")</f>
        <v/>
      </c>
      <c r="M452" s="101" t="str">
        <f>IF(OR($K452="",$O452="",O452="Bruk rektangulært"),"",($K452/(VLOOKUP($O452,'Dim, min og maks'!$A$2:$E$54,2,FALSE))))</f>
        <v/>
      </c>
      <c r="N452" s="101" t="str">
        <f>IF(OR($L452="",$O452=""),"",($L452/(VLOOKUP($O452,'Dim, min og maks'!$A$2:$E$54,2,FALSE))))</f>
        <v/>
      </c>
      <c r="O452" s="102" t="str">
        <f>IF('1. Prosjekteringsverktøy'!$F454="","",'1. Prosjekteringsverktøy'!$F454)</f>
        <v/>
      </c>
      <c r="P452" s="78" t="str">
        <f>IFERROR(IF($Q452&lt;&gt;0,$Q452,IF(OR($J452="",$O452=""),"",IF($J452=Motortype!$A$2,VLOOKUP($O452,Artikler!$B$1:$C$10,2,FALSE),IF($J452=Motortype!$A$3,VLOOKUP($O452,Artikler!$B$11:$C$19,2,FALSE),IF($J452=Motortype!$A$5,VLOOKUP($O452,Artikler!$B$20:$C$28,2,FALSE),IF($J452=Motortype!$A$4,VLOOKUP($O452,Artikler!$B$29:$C$37,2,FALSE),IF($J452=Motortype!$A$9,VLOOKUP($O452,Artikler!$B$38:$C$46,2,FALSE),IF($J452=Motortype!$A$8,VLOOKUP($O452,Artikler!$B$47:$C$55,2,FALSE),IF($J452=Motortype!$A$7,VLOOKUP($O452,Artikler!$B$56:$C$64,2,FALSE),IF($J452=Motortype!$A$6,VLOOKUP($O452,Artikler!$B$65:$C$73,2,FALSE),IF($J452=Motortype!$A$10,VLOOKUP($O452,Artikler!$B$74:$C$82,2,FALSE),IF($J452=Motortype!$A$11,VLOOKUP($O452,Artikler!$B$83:$C$91,2,FALSE),IF($J452=Motortype!$A$14,VLOOKUP($O452,Artikler!$B$92:$C$100,2,FALSE),IF($J452=Motortype!$A$13,VLOOKUP($O452,Artikler!$B$101:$C$109,2,FALSE),IF($J452=Motortype!$A$15,VLOOKUP($O452,Artikler!$B$110:$C$117,2,FALSE),IF($J452=Motortype!$A$12,VLOOKUP($O452,Artikler!$B$118:$C$126,2,FALSE),IF($J452=Motortype!$A$16,VLOOKUP('3. Bestillingsskjema'!$O452,Artikler!$B$127:$D$134,2,FALSE),"Feil motortype"))))))))))))))))),"Overstyr art.nr")</f>
        <v/>
      </c>
      <c r="Q452" s="100"/>
      <c r="R452" s="78" t="str">
        <f>IF('1. Prosjekteringsverktøy'!B455=Utelukk!$A$3,"",IF(AND(K452="",L452=""),"",IF($K452="","Vmin "&amp;ROUND($L452,0)&amp;" m³/h","Vmaks "&amp;ROUND($K452,0)&amp;IF($L452=""," m³/h",", Vmin "&amp;ROUND($L452,0)&amp;" m³/h"))))</f>
        <v/>
      </c>
      <c r="S452" s="78" t="str">
        <f>IF('1. Prosjekteringsverktøy'!B455=Utelukk!$A$3,"",IF(Q452&lt;&gt;"",IF($P452="","","Artikkelnr: "&amp;$P452&amp;"     Spjeld dim "&amp;$O452),IF($P452="","","Artikkelnr: "&amp;$P452&amp;"     Spjeld dim Ø"&amp;$O452)))</f>
        <v/>
      </c>
    </row>
    <row r="453" spans="1:19" ht="15.6" hidden="1" x14ac:dyDescent="0.3">
      <c r="A453" s="87"/>
      <c r="B453" s="93"/>
      <c r="C453" s="156" t="str">
        <f>IF('1. Prosjekteringsverktøy'!B456=Utelukk!$A$3,"",IF('1. Prosjekteringsverktøy'!$C456="","",'1. Prosjekteringsverktøy'!$C456))</f>
        <v/>
      </c>
      <c r="D453" s="78" t="str">
        <f>IF('1. Prosjekteringsverktøy'!B456=Utelukk!$A$3,"",IF('1. Prosjekteringsverktøy'!$D456="","",'1. Prosjekteringsverktøy'!$D456))</f>
        <v/>
      </c>
      <c r="E453" s="78" t="str">
        <f>IF('1. Prosjekteringsverktøy'!B456=Utelukk!$A$3,"",IF(F453&lt;&gt;"",F453,IF(J453&lt;&gt;0,J453&amp;IF(I453&lt;&gt;0,", ","")&amp;I453&amp;IF(H453&lt;&gt;0,", adr. ","")&amp;H453,I453&amp;IF(H453&lt;&gt;0,", adr. ","")&amp;H453)))</f>
        <v/>
      </c>
      <c r="F453" s="83"/>
      <c r="G453" s="83"/>
      <c r="H453" s="99"/>
      <c r="I453" s="100"/>
      <c r="J453" s="100"/>
      <c r="K453" s="98" t="str">
        <f>IF('1. Prosjekteringsverktøy'!$E455="","",'1. Prosjekteringsverktøy'!$E455)</f>
        <v/>
      </c>
      <c r="L453" s="79" t="str">
        <f>IFERROR(IF('1. Prosjekteringsverktøy'!$K456&lt;&gt;"",'1. Prosjekteringsverktøy'!$K456,'1. Prosjekteringsverktøy'!$J456),"Feil med Vmin")</f>
        <v/>
      </c>
      <c r="M453" s="101" t="str">
        <f>IF(OR($K453="",$O453="",O453="Bruk rektangulært"),"",($K453/(VLOOKUP($O453,'Dim, min og maks'!$A$2:$E$54,2,FALSE))))</f>
        <v/>
      </c>
      <c r="N453" s="101" t="str">
        <f>IF(OR($L453="",$O453=""),"",($L453/(VLOOKUP($O453,'Dim, min og maks'!$A$2:$E$54,2,FALSE))))</f>
        <v/>
      </c>
      <c r="O453" s="102" t="str">
        <f>IF('1. Prosjekteringsverktøy'!$F455="","",'1. Prosjekteringsverktøy'!$F455)</f>
        <v/>
      </c>
      <c r="P453" s="78" t="str">
        <f>IFERROR(IF($Q453&lt;&gt;0,$Q453,IF(OR($J453="",$O453=""),"",IF($J453=Motortype!$A$2,VLOOKUP($O453,Artikler!$B$1:$C$10,2,FALSE),IF($J453=Motortype!$A$3,VLOOKUP($O453,Artikler!$B$11:$C$19,2,FALSE),IF($J453=Motortype!$A$5,VLOOKUP($O453,Artikler!$B$20:$C$28,2,FALSE),IF($J453=Motortype!$A$4,VLOOKUP($O453,Artikler!$B$29:$C$37,2,FALSE),IF($J453=Motortype!$A$9,VLOOKUP($O453,Artikler!$B$38:$C$46,2,FALSE),IF($J453=Motortype!$A$8,VLOOKUP($O453,Artikler!$B$47:$C$55,2,FALSE),IF($J453=Motortype!$A$7,VLOOKUP($O453,Artikler!$B$56:$C$64,2,FALSE),IF($J453=Motortype!$A$6,VLOOKUP($O453,Artikler!$B$65:$C$73,2,FALSE),IF($J453=Motortype!$A$10,VLOOKUP($O453,Artikler!$B$74:$C$82,2,FALSE),IF($J453=Motortype!$A$11,VLOOKUP($O453,Artikler!$B$83:$C$91,2,FALSE),IF($J453=Motortype!$A$14,VLOOKUP($O453,Artikler!$B$92:$C$100,2,FALSE),IF($J453=Motortype!$A$13,VLOOKUP($O453,Artikler!$B$101:$C$109,2,FALSE),IF($J453=Motortype!$A$15,VLOOKUP($O453,Artikler!$B$110:$C$117,2,FALSE),IF($J453=Motortype!$A$12,VLOOKUP($O453,Artikler!$B$118:$C$126,2,FALSE),IF($J453=Motortype!$A$16,VLOOKUP('3. Bestillingsskjema'!$O453,Artikler!$B$127:$D$134,2,FALSE),"Feil motortype"))))))))))))))))),"Overstyr art.nr")</f>
        <v/>
      </c>
      <c r="Q453" s="100"/>
      <c r="R453" s="78" t="str">
        <f>IF('1. Prosjekteringsverktøy'!B456=Utelukk!$A$3,"",IF(AND(K453="",L453=""),"",IF($K453="","Vmin "&amp;ROUND($L453,0)&amp;" m³/h","Vmaks "&amp;ROUND($K453,0)&amp;IF($L453=""," m³/h",", Vmin "&amp;ROUND($L453,0)&amp;" m³/h"))))</f>
        <v/>
      </c>
      <c r="S453" s="78" t="str">
        <f>IF('1. Prosjekteringsverktøy'!B456=Utelukk!$A$3,"",IF(Q453&lt;&gt;"",IF($P453="","","Artikkelnr: "&amp;$P453&amp;"     Spjeld dim "&amp;$O453),IF($P453="","","Artikkelnr: "&amp;$P453&amp;"     Spjeld dim Ø"&amp;$O453)))</f>
        <v/>
      </c>
    </row>
    <row r="454" spans="1:19" ht="15.6" hidden="1" x14ac:dyDescent="0.3">
      <c r="A454" s="87"/>
      <c r="B454" s="93"/>
      <c r="C454" s="156" t="str">
        <f>IF('1. Prosjekteringsverktøy'!B457=Utelukk!$A$3,"",IF('1. Prosjekteringsverktøy'!$C457="","",'1. Prosjekteringsverktøy'!$C457))</f>
        <v/>
      </c>
      <c r="D454" s="78" t="str">
        <f>IF('1. Prosjekteringsverktøy'!B457=Utelukk!$A$3,"",IF('1. Prosjekteringsverktøy'!$D457="","",'1. Prosjekteringsverktøy'!$D457))</f>
        <v/>
      </c>
      <c r="E454" s="78" t="str">
        <f>IF('1. Prosjekteringsverktøy'!B457=Utelukk!$A$3,"",IF(F454&lt;&gt;"",F454,IF(J454&lt;&gt;0,J454&amp;IF(I454&lt;&gt;0,", ","")&amp;I454&amp;IF(H454&lt;&gt;0,", adr. ","")&amp;H454,I454&amp;IF(H454&lt;&gt;0,", adr. ","")&amp;H454)))</f>
        <v/>
      </c>
      <c r="F454" s="83"/>
      <c r="G454" s="83"/>
      <c r="H454" s="99"/>
      <c r="I454" s="100"/>
      <c r="J454" s="100"/>
      <c r="K454" s="98" t="str">
        <f>IF('1. Prosjekteringsverktøy'!$E456="","",'1. Prosjekteringsverktøy'!$E456)</f>
        <v/>
      </c>
      <c r="L454" s="79" t="str">
        <f>IFERROR(IF('1. Prosjekteringsverktøy'!$K457&lt;&gt;"",'1. Prosjekteringsverktøy'!$K457,'1. Prosjekteringsverktøy'!$J457),"Feil med Vmin")</f>
        <v/>
      </c>
      <c r="M454" s="101" t="str">
        <f>IF(OR($K454="",$O454="",O454="Bruk rektangulært"),"",($K454/(VLOOKUP($O454,'Dim, min og maks'!$A$2:$E$54,2,FALSE))))</f>
        <v/>
      </c>
      <c r="N454" s="101" t="str">
        <f>IF(OR($L454="",$O454=""),"",($L454/(VLOOKUP($O454,'Dim, min og maks'!$A$2:$E$54,2,FALSE))))</f>
        <v/>
      </c>
      <c r="O454" s="102" t="str">
        <f>IF('1. Prosjekteringsverktøy'!$F456="","",'1. Prosjekteringsverktøy'!$F456)</f>
        <v/>
      </c>
      <c r="P454" s="78" t="str">
        <f>IFERROR(IF($Q454&lt;&gt;0,$Q454,IF(OR($J454="",$O454=""),"",IF($J454=Motortype!$A$2,VLOOKUP($O454,Artikler!$B$1:$C$10,2,FALSE),IF($J454=Motortype!$A$3,VLOOKUP($O454,Artikler!$B$11:$C$19,2,FALSE),IF($J454=Motortype!$A$5,VLOOKUP($O454,Artikler!$B$20:$C$28,2,FALSE),IF($J454=Motortype!$A$4,VLOOKUP($O454,Artikler!$B$29:$C$37,2,FALSE),IF($J454=Motortype!$A$9,VLOOKUP($O454,Artikler!$B$38:$C$46,2,FALSE),IF($J454=Motortype!$A$8,VLOOKUP($O454,Artikler!$B$47:$C$55,2,FALSE),IF($J454=Motortype!$A$7,VLOOKUP($O454,Artikler!$B$56:$C$64,2,FALSE),IF($J454=Motortype!$A$6,VLOOKUP($O454,Artikler!$B$65:$C$73,2,FALSE),IF($J454=Motortype!$A$10,VLOOKUP($O454,Artikler!$B$74:$C$82,2,FALSE),IF($J454=Motortype!$A$11,VLOOKUP($O454,Artikler!$B$83:$C$91,2,FALSE),IF($J454=Motortype!$A$14,VLOOKUP($O454,Artikler!$B$92:$C$100,2,FALSE),IF($J454=Motortype!$A$13,VLOOKUP($O454,Artikler!$B$101:$C$109,2,FALSE),IF($J454=Motortype!$A$15,VLOOKUP($O454,Artikler!$B$110:$C$117,2,FALSE),IF($J454=Motortype!$A$12,VLOOKUP($O454,Artikler!$B$118:$C$126,2,FALSE),IF($J454=Motortype!$A$16,VLOOKUP('3. Bestillingsskjema'!$O454,Artikler!$B$127:$D$134,2,FALSE),"Feil motortype"))))))))))))))))),"Overstyr art.nr")</f>
        <v/>
      </c>
      <c r="Q454" s="100"/>
      <c r="R454" s="78" t="str">
        <f>IF('1. Prosjekteringsverktøy'!B457=Utelukk!$A$3,"",IF(AND(K454="",L454=""),"",IF($K454="","Vmin "&amp;ROUND($L454,0)&amp;" m³/h","Vmaks "&amp;ROUND($K454,0)&amp;IF($L454=""," m³/h",", Vmin "&amp;ROUND($L454,0)&amp;" m³/h"))))</f>
        <v/>
      </c>
      <c r="S454" s="78" t="str">
        <f>IF('1. Prosjekteringsverktøy'!B457=Utelukk!$A$3,"",IF(Q454&lt;&gt;"",IF($P454="","","Artikkelnr: "&amp;$P454&amp;"     Spjeld dim "&amp;$O454),IF($P454="","","Artikkelnr: "&amp;$P454&amp;"     Spjeld dim Ø"&amp;$O454)))</f>
        <v/>
      </c>
    </row>
    <row r="455" spans="1:19" ht="15.6" hidden="1" x14ac:dyDescent="0.3">
      <c r="A455" s="87"/>
      <c r="B455" s="93"/>
      <c r="C455" s="156" t="str">
        <f>IF('1. Prosjekteringsverktøy'!B458=Utelukk!$A$3,"",IF('1. Prosjekteringsverktøy'!$C458="","",'1. Prosjekteringsverktøy'!$C458))</f>
        <v/>
      </c>
      <c r="D455" s="78" t="str">
        <f>IF('1. Prosjekteringsverktøy'!B458=Utelukk!$A$3,"",IF('1. Prosjekteringsverktøy'!$D458="","",'1. Prosjekteringsverktøy'!$D458))</f>
        <v/>
      </c>
      <c r="E455" s="78" t="str">
        <f>IF('1. Prosjekteringsverktøy'!B458=Utelukk!$A$3,"",IF(F455&lt;&gt;"",F455,IF(J455&lt;&gt;0,J455&amp;IF(I455&lt;&gt;0,", ","")&amp;I455&amp;IF(H455&lt;&gt;0,", adr. ","")&amp;H455,I455&amp;IF(H455&lt;&gt;0,", adr. ","")&amp;H455)))</f>
        <v/>
      </c>
      <c r="F455" s="83"/>
      <c r="G455" s="83"/>
      <c r="H455" s="99"/>
      <c r="I455" s="100"/>
      <c r="J455" s="100"/>
      <c r="K455" s="98" t="str">
        <f>IF('1. Prosjekteringsverktøy'!$E457="","",'1. Prosjekteringsverktøy'!$E457)</f>
        <v/>
      </c>
      <c r="L455" s="79" t="str">
        <f>IFERROR(IF('1. Prosjekteringsverktøy'!$K458&lt;&gt;"",'1. Prosjekteringsverktøy'!$K458,'1. Prosjekteringsverktøy'!$J458),"Feil med Vmin")</f>
        <v/>
      </c>
      <c r="M455" s="101" t="str">
        <f>IF(OR($K455="",$O455="",O455="Bruk rektangulært"),"",($K455/(VLOOKUP($O455,'Dim, min og maks'!$A$2:$E$54,2,FALSE))))</f>
        <v/>
      </c>
      <c r="N455" s="101" t="str">
        <f>IF(OR($L455="",$O455=""),"",($L455/(VLOOKUP($O455,'Dim, min og maks'!$A$2:$E$54,2,FALSE))))</f>
        <v/>
      </c>
      <c r="O455" s="102" t="str">
        <f>IF('1. Prosjekteringsverktøy'!$F457="","",'1. Prosjekteringsverktøy'!$F457)</f>
        <v/>
      </c>
      <c r="P455" s="78" t="str">
        <f>IFERROR(IF($Q455&lt;&gt;0,$Q455,IF(OR($J455="",$O455=""),"",IF($J455=Motortype!$A$2,VLOOKUP($O455,Artikler!$B$1:$C$10,2,FALSE),IF($J455=Motortype!$A$3,VLOOKUP($O455,Artikler!$B$11:$C$19,2,FALSE),IF($J455=Motortype!$A$5,VLOOKUP($O455,Artikler!$B$20:$C$28,2,FALSE),IF($J455=Motortype!$A$4,VLOOKUP($O455,Artikler!$B$29:$C$37,2,FALSE),IF($J455=Motortype!$A$9,VLOOKUP($O455,Artikler!$B$38:$C$46,2,FALSE),IF($J455=Motortype!$A$8,VLOOKUP($O455,Artikler!$B$47:$C$55,2,FALSE),IF($J455=Motortype!$A$7,VLOOKUP($O455,Artikler!$B$56:$C$64,2,FALSE),IF($J455=Motortype!$A$6,VLOOKUP($O455,Artikler!$B$65:$C$73,2,FALSE),IF($J455=Motortype!$A$10,VLOOKUP($O455,Artikler!$B$74:$C$82,2,FALSE),IF($J455=Motortype!$A$11,VLOOKUP($O455,Artikler!$B$83:$C$91,2,FALSE),IF($J455=Motortype!$A$14,VLOOKUP($O455,Artikler!$B$92:$C$100,2,FALSE),IF($J455=Motortype!$A$13,VLOOKUP($O455,Artikler!$B$101:$C$109,2,FALSE),IF($J455=Motortype!$A$15,VLOOKUP($O455,Artikler!$B$110:$C$117,2,FALSE),IF($J455=Motortype!$A$12,VLOOKUP($O455,Artikler!$B$118:$C$126,2,FALSE),IF($J455=Motortype!$A$16,VLOOKUP('3. Bestillingsskjema'!$O455,Artikler!$B$127:$D$134,2,FALSE),"Feil motortype"))))))))))))))))),"Overstyr art.nr")</f>
        <v/>
      </c>
      <c r="Q455" s="100"/>
      <c r="R455" s="78" t="str">
        <f>IF('1. Prosjekteringsverktøy'!B458=Utelukk!$A$3,"",IF(AND(K455="",L455=""),"",IF($K455="","Vmin "&amp;ROUND($L455,0)&amp;" m³/h","Vmaks "&amp;ROUND($K455,0)&amp;IF($L455=""," m³/h",", Vmin "&amp;ROUND($L455,0)&amp;" m³/h"))))</f>
        <v/>
      </c>
      <c r="S455" s="78" t="str">
        <f>IF('1. Prosjekteringsverktøy'!B458=Utelukk!$A$3,"",IF(Q455&lt;&gt;"",IF($P455="","","Artikkelnr: "&amp;$P455&amp;"     Spjeld dim "&amp;$O455),IF($P455="","","Artikkelnr: "&amp;$P455&amp;"     Spjeld dim Ø"&amp;$O455)))</f>
        <v/>
      </c>
    </row>
    <row r="456" spans="1:19" ht="15.6" hidden="1" x14ac:dyDescent="0.3">
      <c r="A456" s="87"/>
      <c r="B456" s="93"/>
      <c r="C456" s="156" t="str">
        <f>IF('1. Prosjekteringsverktøy'!B459=Utelukk!$A$3,"",IF('1. Prosjekteringsverktøy'!$C459="","",'1. Prosjekteringsverktøy'!$C459))</f>
        <v/>
      </c>
      <c r="D456" s="78" t="str">
        <f>IF('1. Prosjekteringsverktøy'!B459=Utelukk!$A$3,"",IF('1. Prosjekteringsverktøy'!$D459="","",'1. Prosjekteringsverktøy'!$D459))</f>
        <v/>
      </c>
      <c r="E456" s="78" t="str">
        <f>IF('1. Prosjekteringsverktøy'!B459=Utelukk!$A$3,"",IF(F456&lt;&gt;"",F456,IF(J456&lt;&gt;0,J456&amp;IF(I456&lt;&gt;0,", ","")&amp;I456&amp;IF(H456&lt;&gt;0,", adr. ","")&amp;H456,I456&amp;IF(H456&lt;&gt;0,", adr. ","")&amp;H456)))</f>
        <v/>
      </c>
      <c r="F456" s="83"/>
      <c r="G456" s="83"/>
      <c r="H456" s="99"/>
      <c r="I456" s="100"/>
      <c r="J456" s="100"/>
      <c r="K456" s="98" t="str">
        <f>IF('1. Prosjekteringsverktøy'!$E458="","",'1. Prosjekteringsverktøy'!$E458)</f>
        <v/>
      </c>
      <c r="L456" s="79" t="str">
        <f>IFERROR(IF('1. Prosjekteringsverktøy'!$K459&lt;&gt;"",'1. Prosjekteringsverktøy'!$K459,'1. Prosjekteringsverktøy'!$J459),"Feil med Vmin")</f>
        <v/>
      </c>
      <c r="M456" s="101" t="str">
        <f>IF(OR($K456="",$O456="",O456="Bruk rektangulært"),"",($K456/(VLOOKUP($O456,'Dim, min og maks'!$A$2:$E$54,2,FALSE))))</f>
        <v/>
      </c>
      <c r="N456" s="101" t="str">
        <f>IF(OR($L456="",$O456=""),"",($L456/(VLOOKUP($O456,'Dim, min og maks'!$A$2:$E$54,2,FALSE))))</f>
        <v/>
      </c>
      <c r="O456" s="102" t="str">
        <f>IF('1. Prosjekteringsverktøy'!$F458="","",'1. Prosjekteringsverktøy'!$F458)</f>
        <v/>
      </c>
      <c r="P456" s="78" t="str">
        <f>IFERROR(IF($Q456&lt;&gt;0,$Q456,IF(OR($J456="",$O456=""),"",IF($J456=Motortype!$A$2,VLOOKUP($O456,Artikler!$B$1:$C$10,2,FALSE),IF($J456=Motortype!$A$3,VLOOKUP($O456,Artikler!$B$11:$C$19,2,FALSE),IF($J456=Motortype!$A$5,VLOOKUP($O456,Artikler!$B$20:$C$28,2,FALSE),IF($J456=Motortype!$A$4,VLOOKUP($O456,Artikler!$B$29:$C$37,2,FALSE),IF($J456=Motortype!$A$9,VLOOKUP($O456,Artikler!$B$38:$C$46,2,FALSE),IF($J456=Motortype!$A$8,VLOOKUP($O456,Artikler!$B$47:$C$55,2,FALSE),IF($J456=Motortype!$A$7,VLOOKUP($O456,Artikler!$B$56:$C$64,2,FALSE),IF($J456=Motortype!$A$6,VLOOKUP($O456,Artikler!$B$65:$C$73,2,FALSE),IF($J456=Motortype!$A$10,VLOOKUP($O456,Artikler!$B$74:$C$82,2,FALSE),IF($J456=Motortype!$A$11,VLOOKUP($O456,Artikler!$B$83:$C$91,2,FALSE),IF($J456=Motortype!$A$14,VLOOKUP($O456,Artikler!$B$92:$C$100,2,FALSE),IF($J456=Motortype!$A$13,VLOOKUP($O456,Artikler!$B$101:$C$109,2,FALSE),IF($J456=Motortype!$A$15,VLOOKUP($O456,Artikler!$B$110:$C$117,2,FALSE),IF($J456=Motortype!$A$12,VLOOKUP($O456,Artikler!$B$118:$C$126,2,FALSE),IF($J456=Motortype!$A$16,VLOOKUP('3. Bestillingsskjema'!$O456,Artikler!$B$127:$D$134,2,FALSE),"Feil motortype"))))))))))))))))),"Overstyr art.nr")</f>
        <v/>
      </c>
      <c r="Q456" s="100"/>
      <c r="R456" s="78" t="str">
        <f>IF('1. Prosjekteringsverktøy'!B459=Utelukk!$A$3,"",IF(AND(K456="",L456=""),"",IF($K456="","Vmin "&amp;ROUND($L456,0)&amp;" m³/h","Vmaks "&amp;ROUND($K456,0)&amp;IF($L456=""," m³/h",", Vmin "&amp;ROUND($L456,0)&amp;" m³/h"))))</f>
        <v/>
      </c>
      <c r="S456" s="78" t="str">
        <f>IF('1. Prosjekteringsverktøy'!B459=Utelukk!$A$3,"",IF(Q456&lt;&gt;"",IF($P456="","","Artikkelnr: "&amp;$P456&amp;"     Spjeld dim "&amp;$O456),IF($P456="","","Artikkelnr: "&amp;$P456&amp;"     Spjeld dim Ø"&amp;$O456)))</f>
        <v/>
      </c>
    </row>
    <row r="457" spans="1:19" ht="15.6" hidden="1" x14ac:dyDescent="0.3">
      <c r="A457" s="87"/>
      <c r="B457" s="93"/>
      <c r="C457" s="156" t="str">
        <f>IF('1. Prosjekteringsverktøy'!B460=Utelukk!$A$3,"",IF('1. Prosjekteringsverktøy'!$C460="","",'1. Prosjekteringsverktøy'!$C460))</f>
        <v/>
      </c>
      <c r="D457" s="78" t="str">
        <f>IF('1. Prosjekteringsverktøy'!B460=Utelukk!$A$3,"",IF('1. Prosjekteringsverktøy'!$D460="","",'1. Prosjekteringsverktøy'!$D460))</f>
        <v/>
      </c>
      <c r="E457" s="78" t="str">
        <f>IF('1. Prosjekteringsverktøy'!B460=Utelukk!$A$3,"",IF(F457&lt;&gt;"",F457,IF(J457&lt;&gt;0,J457&amp;IF(I457&lt;&gt;0,", ","")&amp;I457&amp;IF(H457&lt;&gt;0,", adr. ","")&amp;H457,I457&amp;IF(H457&lt;&gt;0,", adr. ","")&amp;H457)))</f>
        <v/>
      </c>
      <c r="F457" s="83"/>
      <c r="G457" s="83"/>
      <c r="H457" s="99"/>
      <c r="I457" s="100"/>
      <c r="J457" s="100"/>
      <c r="K457" s="98" t="str">
        <f>IF('1. Prosjekteringsverktøy'!$E459="","",'1. Prosjekteringsverktøy'!$E459)</f>
        <v/>
      </c>
      <c r="L457" s="79" t="str">
        <f>IFERROR(IF('1. Prosjekteringsverktøy'!$K460&lt;&gt;"",'1. Prosjekteringsverktøy'!$K460,'1. Prosjekteringsverktøy'!$J460),"Feil med Vmin")</f>
        <v/>
      </c>
      <c r="M457" s="101" t="str">
        <f>IF(OR($K457="",$O457="",O457="Bruk rektangulært"),"",($K457/(VLOOKUP($O457,'Dim, min og maks'!$A$2:$E$54,2,FALSE))))</f>
        <v/>
      </c>
      <c r="N457" s="101" t="str">
        <f>IF(OR($L457="",$O457=""),"",($L457/(VLOOKUP($O457,'Dim, min og maks'!$A$2:$E$54,2,FALSE))))</f>
        <v/>
      </c>
      <c r="O457" s="102" t="str">
        <f>IF('1. Prosjekteringsverktøy'!$F459="","",'1. Prosjekteringsverktøy'!$F459)</f>
        <v/>
      </c>
      <c r="P457" s="78" t="str">
        <f>IFERROR(IF($Q457&lt;&gt;0,$Q457,IF(OR($J457="",$O457=""),"",IF($J457=Motortype!$A$2,VLOOKUP($O457,Artikler!$B$1:$C$10,2,FALSE),IF($J457=Motortype!$A$3,VLOOKUP($O457,Artikler!$B$11:$C$19,2,FALSE),IF($J457=Motortype!$A$5,VLOOKUP($O457,Artikler!$B$20:$C$28,2,FALSE),IF($J457=Motortype!$A$4,VLOOKUP($O457,Artikler!$B$29:$C$37,2,FALSE),IF($J457=Motortype!$A$9,VLOOKUP($O457,Artikler!$B$38:$C$46,2,FALSE),IF($J457=Motortype!$A$8,VLOOKUP($O457,Artikler!$B$47:$C$55,2,FALSE),IF($J457=Motortype!$A$7,VLOOKUP($O457,Artikler!$B$56:$C$64,2,FALSE),IF($J457=Motortype!$A$6,VLOOKUP($O457,Artikler!$B$65:$C$73,2,FALSE),IF($J457=Motortype!$A$10,VLOOKUP($O457,Artikler!$B$74:$C$82,2,FALSE),IF($J457=Motortype!$A$11,VLOOKUP($O457,Artikler!$B$83:$C$91,2,FALSE),IF($J457=Motortype!$A$14,VLOOKUP($O457,Artikler!$B$92:$C$100,2,FALSE),IF($J457=Motortype!$A$13,VLOOKUP($O457,Artikler!$B$101:$C$109,2,FALSE),IF($J457=Motortype!$A$15,VLOOKUP($O457,Artikler!$B$110:$C$117,2,FALSE),IF($J457=Motortype!$A$12,VLOOKUP($O457,Artikler!$B$118:$C$126,2,FALSE),IF($J457=Motortype!$A$16,VLOOKUP('3. Bestillingsskjema'!$O457,Artikler!$B$127:$D$134,2,FALSE),"Feil motortype"))))))))))))))))),"Overstyr art.nr")</f>
        <v/>
      </c>
      <c r="Q457" s="100"/>
      <c r="R457" s="78" t="str">
        <f>IF('1. Prosjekteringsverktøy'!B460=Utelukk!$A$3,"",IF(AND(K457="",L457=""),"",IF($K457="","Vmin "&amp;ROUND($L457,0)&amp;" m³/h","Vmaks "&amp;ROUND($K457,0)&amp;IF($L457=""," m³/h",", Vmin "&amp;ROUND($L457,0)&amp;" m³/h"))))</f>
        <v/>
      </c>
      <c r="S457" s="78" t="str">
        <f>IF('1. Prosjekteringsverktøy'!B460=Utelukk!$A$3,"",IF(Q457&lt;&gt;"",IF($P457="","","Artikkelnr: "&amp;$P457&amp;"     Spjeld dim "&amp;$O457),IF($P457="","","Artikkelnr: "&amp;$P457&amp;"     Spjeld dim Ø"&amp;$O457)))</f>
        <v/>
      </c>
    </row>
    <row r="458" spans="1:19" ht="15.6" hidden="1" x14ac:dyDescent="0.3">
      <c r="A458" s="87"/>
      <c r="B458" s="93"/>
      <c r="C458" s="156" t="str">
        <f>IF('1. Prosjekteringsverktøy'!B461=Utelukk!$A$3,"",IF('1. Prosjekteringsverktøy'!$C461="","",'1. Prosjekteringsverktøy'!$C461))</f>
        <v/>
      </c>
      <c r="D458" s="78" t="str">
        <f>IF('1. Prosjekteringsverktøy'!B461=Utelukk!$A$3,"",IF('1. Prosjekteringsverktøy'!$D461="","",'1. Prosjekteringsverktøy'!$D461))</f>
        <v/>
      </c>
      <c r="E458" s="78" t="str">
        <f>IF('1. Prosjekteringsverktøy'!B461=Utelukk!$A$3,"",IF(F458&lt;&gt;"",F458,IF(J458&lt;&gt;0,J458&amp;IF(I458&lt;&gt;0,", ","")&amp;I458&amp;IF(H458&lt;&gt;0,", adr. ","")&amp;H458,I458&amp;IF(H458&lt;&gt;0,", adr. ","")&amp;H458)))</f>
        <v/>
      </c>
      <c r="F458" s="83"/>
      <c r="G458" s="83"/>
      <c r="H458" s="99"/>
      <c r="I458" s="100"/>
      <c r="J458" s="100"/>
      <c r="K458" s="98" t="str">
        <f>IF('1. Prosjekteringsverktøy'!$E460="","",'1. Prosjekteringsverktøy'!$E460)</f>
        <v/>
      </c>
      <c r="L458" s="79" t="str">
        <f>IFERROR(IF('1. Prosjekteringsverktøy'!$K461&lt;&gt;"",'1. Prosjekteringsverktøy'!$K461,'1. Prosjekteringsverktøy'!$J461),"Feil med Vmin")</f>
        <v/>
      </c>
      <c r="M458" s="101" t="str">
        <f>IF(OR($K458="",$O458="",O458="Bruk rektangulært"),"",($K458/(VLOOKUP($O458,'Dim, min og maks'!$A$2:$E$54,2,FALSE))))</f>
        <v/>
      </c>
      <c r="N458" s="101" t="str">
        <f>IF(OR($L458="",$O458=""),"",($L458/(VLOOKUP($O458,'Dim, min og maks'!$A$2:$E$54,2,FALSE))))</f>
        <v/>
      </c>
      <c r="O458" s="102" t="str">
        <f>IF('1. Prosjekteringsverktøy'!$F460="","",'1. Prosjekteringsverktøy'!$F460)</f>
        <v/>
      </c>
      <c r="P458" s="78" t="str">
        <f>IFERROR(IF($Q458&lt;&gt;0,$Q458,IF(OR($J458="",$O458=""),"",IF($J458=Motortype!$A$2,VLOOKUP($O458,Artikler!$B$1:$C$10,2,FALSE),IF($J458=Motortype!$A$3,VLOOKUP($O458,Artikler!$B$11:$C$19,2,FALSE),IF($J458=Motortype!$A$5,VLOOKUP($O458,Artikler!$B$20:$C$28,2,FALSE),IF($J458=Motortype!$A$4,VLOOKUP($O458,Artikler!$B$29:$C$37,2,FALSE),IF($J458=Motortype!$A$9,VLOOKUP($O458,Artikler!$B$38:$C$46,2,FALSE),IF($J458=Motortype!$A$8,VLOOKUP($O458,Artikler!$B$47:$C$55,2,FALSE),IF($J458=Motortype!$A$7,VLOOKUP($O458,Artikler!$B$56:$C$64,2,FALSE),IF($J458=Motortype!$A$6,VLOOKUP($O458,Artikler!$B$65:$C$73,2,FALSE),IF($J458=Motortype!$A$10,VLOOKUP($O458,Artikler!$B$74:$C$82,2,FALSE),IF($J458=Motortype!$A$11,VLOOKUP($O458,Artikler!$B$83:$C$91,2,FALSE),IF($J458=Motortype!$A$14,VLOOKUP($O458,Artikler!$B$92:$C$100,2,FALSE),IF($J458=Motortype!$A$13,VLOOKUP($O458,Artikler!$B$101:$C$109,2,FALSE),IF($J458=Motortype!$A$15,VLOOKUP($O458,Artikler!$B$110:$C$117,2,FALSE),IF($J458=Motortype!$A$12,VLOOKUP($O458,Artikler!$B$118:$C$126,2,FALSE),IF($J458=Motortype!$A$16,VLOOKUP('3. Bestillingsskjema'!$O458,Artikler!$B$127:$D$134,2,FALSE),"Feil motortype"))))))))))))))))),"Overstyr art.nr")</f>
        <v/>
      </c>
      <c r="Q458" s="100"/>
      <c r="R458" s="78" t="str">
        <f>IF('1. Prosjekteringsverktøy'!B461=Utelukk!$A$3,"",IF(AND(K458="",L458=""),"",IF($K458="","Vmin "&amp;ROUND($L458,0)&amp;" m³/h","Vmaks "&amp;ROUND($K458,0)&amp;IF($L458=""," m³/h",", Vmin "&amp;ROUND($L458,0)&amp;" m³/h"))))</f>
        <v/>
      </c>
      <c r="S458" s="78" t="str">
        <f>IF('1. Prosjekteringsverktøy'!B461=Utelukk!$A$3,"",IF(Q458&lt;&gt;"",IF($P458="","","Artikkelnr: "&amp;$P458&amp;"     Spjeld dim "&amp;$O458),IF($P458="","","Artikkelnr: "&amp;$P458&amp;"     Spjeld dim Ø"&amp;$O458)))</f>
        <v/>
      </c>
    </row>
    <row r="459" spans="1:19" ht="15.6" hidden="1" x14ac:dyDescent="0.3">
      <c r="A459" s="87"/>
      <c r="B459" s="93"/>
      <c r="C459" s="156" t="str">
        <f>IF('1. Prosjekteringsverktøy'!B462=Utelukk!$A$3,"",IF('1. Prosjekteringsverktøy'!$C462="","",'1. Prosjekteringsverktøy'!$C462))</f>
        <v/>
      </c>
      <c r="D459" s="78" t="str">
        <f>IF('1. Prosjekteringsverktøy'!B462=Utelukk!$A$3,"",IF('1. Prosjekteringsverktøy'!$D462="","",'1. Prosjekteringsverktøy'!$D462))</f>
        <v/>
      </c>
      <c r="E459" s="78" t="str">
        <f>IF('1. Prosjekteringsverktøy'!B462=Utelukk!$A$3,"",IF(F459&lt;&gt;"",F459,IF(J459&lt;&gt;0,J459&amp;IF(I459&lt;&gt;0,", ","")&amp;I459&amp;IF(H459&lt;&gt;0,", adr. ","")&amp;H459,I459&amp;IF(H459&lt;&gt;0,", adr. ","")&amp;H459)))</f>
        <v/>
      </c>
      <c r="F459" s="83"/>
      <c r="G459" s="83"/>
      <c r="H459" s="99"/>
      <c r="I459" s="100"/>
      <c r="J459" s="100"/>
      <c r="K459" s="98" t="str">
        <f>IF('1. Prosjekteringsverktøy'!$E461="","",'1. Prosjekteringsverktøy'!$E461)</f>
        <v/>
      </c>
      <c r="L459" s="79" t="str">
        <f>IFERROR(IF('1. Prosjekteringsverktøy'!$K462&lt;&gt;"",'1. Prosjekteringsverktøy'!$K462,'1. Prosjekteringsverktøy'!$J462),"Feil med Vmin")</f>
        <v/>
      </c>
      <c r="M459" s="101" t="str">
        <f>IF(OR($K459="",$O459="",O459="Bruk rektangulært"),"",($K459/(VLOOKUP($O459,'Dim, min og maks'!$A$2:$E$54,2,FALSE))))</f>
        <v/>
      </c>
      <c r="N459" s="101" t="str">
        <f>IF(OR($L459="",$O459=""),"",($L459/(VLOOKUP($O459,'Dim, min og maks'!$A$2:$E$54,2,FALSE))))</f>
        <v/>
      </c>
      <c r="O459" s="102" t="str">
        <f>IF('1. Prosjekteringsverktøy'!$F461="","",'1. Prosjekteringsverktøy'!$F461)</f>
        <v/>
      </c>
      <c r="P459" s="78" t="str">
        <f>IFERROR(IF($Q459&lt;&gt;0,$Q459,IF(OR($J459="",$O459=""),"",IF($J459=Motortype!$A$2,VLOOKUP($O459,Artikler!$B$1:$C$10,2,FALSE),IF($J459=Motortype!$A$3,VLOOKUP($O459,Artikler!$B$11:$C$19,2,FALSE),IF($J459=Motortype!$A$5,VLOOKUP($O459,Artikler!$B$20:$C$28,2,FALSE),IF($J459=Motortype!$A$4,VLOOKUP($O459,Artikler!$B$29:$C$37,2,FALSE),IF($J459=Motortype!$A$9,VLOOKUP($O459,Artikler!$B$38:$C$46,2,FALSE),IF($J459=Motortype!$A$8,VLOOKUP($O459,Artikler!$B$47:$C$55,2,FALSE),IF($J459=Motortype!$A$7,VLOOKUP($O459,Artikler!$B$56:$C$64,2,FALSE),IF($J459=Motortype!$A$6,VLOOKUP($O459,Artikler!$B$65:$C$73,2,FALSE),IF($J459=Motortype!$A$10,VLOOKUP($O459,Artikler!$B$74:$C$82,2,FALSE),IF($J459=Motortype!$A$11,VLOOKUP($O459,Artikler!$B$83:$C$91,2,FALSE),IF($J459=Motortype!$A$14,VLOOKUP($O459,Artikler!$B$92:$C$100,2,FALSE),IF($J459=Motortype!$A$13,VLOOKUP($O459,Artikler!$B$101:$C$109,2,FALSE),IF($J459=Motortype!$A$15,VLOOKUP($O459,Artikler!$B$110:$C$117,2,FALSE),IF($J459=Motortype!$A$12,VLOOKUP($O459,Artikler!$B$118:$C$126,2,FALSE),IF($J459=Motortype!$A$16,VLOOKUP('3. Bestillingsskjema'!$O459,Artikler!$B$127:$D$134,2,FALSE),"Feil motortype"))))))))))))))))),"Overstyr art.nr")</f>
        <v/>
      </c>
      <c r="Q459" s="100"/>
      <c r="R459" s="78" t="str">
        <f>IF('1. Prosjekteringsverktøy'!B462=Utelukk!$A$3,"",IF(AND(K459="",L459=""),"",IF($K459="","Vmin "&amp;ROUND($L459,0)&amp;" m³/h","Vmaks "&amp;ROUND($K459,0)&amp;IF($L459=""," m³/h",", Vmin "&amp;ROUND($L459,0)&amp;" m³/h"))))</f>
        <v/>
      </c>
      <c r="S459" s="78" t="str">
        <f>IF('1. Prosjekteringsverktøy'!B462=Utelukk!$A$3,"",IF(Q459&lt;&gt;"",IF($P459="","","Artikkelnr: "&amp;$P459&amp;"     Spjeld dim "&amp;$O459),IF($P459="","","Artikkelnr: "&amp;$P459&amp;"     Spjeld dim Ø"&amp;$O459)))</f>
        <v/>
      </c>
    </row>
    <row r="460" spans="1:19" ht="15.6" hidden="1" x14ac:dyDescent="0.3">
      <c r="A460" s="87"/>
      <c r="B460" s="93"/>
      <c r="C460" s="156" t="str">
        <f>IF('1. Prosjekteringsverktøy'!B463=Utelukk!$A$3,"",IF('1. Prosjekteringsverktøy'!$C463="","",'1. Prosjekteringsverktøy'!$C463))</f>
        <v/>
      </c>
      <c r="D460" s="78" t="str">
        <f>IF('1. Prosjekteringsverktøy'!B463=Utelukk!$A$3,"",IF('1. Prosjekteringsverktøy'!$D463="","",'1. Prosjekteringsverktøy'!$D463))</f>
        <v/>
      </c>
      <c r="E460" s="78" t="str">
        <f>IF('1. Prosjekteringsverktøy'!B463=Utelukk!$A$3,"",IF(F460&lt;&gt;"",F460,IF(J460&lt;&gt;0,J460&amp;IF(I460&lt;&gt;0,", ","")&amp;I460&amp;IF(H460&lt;&gt;0,", adr. ","")&amp;H460,I460&amp;IF(H460&lt;&gt;0,", adr. ","")&amp;H460)))</f>
        <v/>
      </c>
      <c r="F460" s="83"/>
      <c r="G460" s="83"/>
      <c r="H460" s="99"/>
      <c r="I460" s="100"/>
      <c r="J460" s="100"/>
      <c r="K460" s="98" t="str">
        <f>IF('1. Prosjekteringsverktøy'!$E462="","",'1. Prosjekteringsverktøy'!$E462)</f>
        <v/>
      </c>
      <c r="L460" s="79" t="str">
        <f>IFERROR(IF('1. Prosjekteringsverktøy'!$K463&lt;&gt;"",'1. Prosjekteringsverktøy'!$K463,'1. Prosjekteringsverktøy'!$J463),"Feil med Vmin")</f>
        <v/>
      </c>
      <c r="M460" s="101" t="str">
        <f>IF(OR($K460="",$O460="",O460="Bruk rektangulært"),"",($K460/(VLOOKUP($O460,'Dim, min og maks'!$A$2:$E$54,2,FALSE))))</f>
        <v/>
      </c>
      <c r="N460" s="101" t="str">
        <f>IF(OR($L460="",$O460=""),"",($L460/(VLOOKUP($O460,'Dim, min og maks'!$A$2:$E$54,2,FALSE))))</f>
        <v/>
      </c>
      <c r="O460" s="102" t="str">
        <f>IF('1. Prosjekteringsverktøy'!$F462="","",'1. Prosjekteringsverktøy'!$F462)</f>
        <v/>
      </c>
      <c r="P460" s="78" t="str">
        <f>IFERROR(IF($Q460&lt;&gt;0,$Q460,IF(OR($J460="",$O460=""),"",IF($J460=Motortype!$A$2,VLOOKUP($O460,Artikler!$B$1:$C$10,2,FALSE),IF($J460=Motortype!$A$3,VLOOKUP($O460,Artikler!$B$11:$C$19,2,FALSE),IF($J460=Motortype!$A$5,VLOOKUP($O460,Artikler!$B$20:$C$28,2,FALSE),IF($J460=Motortype!$A$4,VLOOKUP($O460,Artikler!$B$29:$C$37,2,FALSE),IF($J460=Motortype!$A$9,VLOOKUP($O460,Artikler!$B$38:$C$46,2,FALSE),IF($J460=Motortype!$A$8,VLOOKUP($O460,Artikler!$B$47:$C$55,2,FALSE),IF($J460=Motortype!$A$7,VLOOKUP($O460,Artikler!$B$56:$C$64,2,FALSE),IF($J460=Motortype!$A$6,VLOOKUP($O460,Artikler!$B$65:$C$73,2,FALSE),IF($J460=Motortype!$A$10,VLOOKUP($O460,Artikler!$B$74:$C$82,2,FALSE),IF($J460=Motortype!$A$11,VLOOKUP($O460,Artikler!$B$83:$C$91,2,FALSE),IF($J460=Motortype!$A$14,VLOOKUP($O460,Artikler!$B$92:$C$100,2,FALSE),IF($J460=Motortype!$A$13,VLOOKUP($O460,Artikler!$B$101:$C$109,2,FALSE),IF($J460=Motortype!$A$15,VLOOKUP($O460,Artikler!$B$110:$C$117,2,FALSE),IF($J460=Motortype!$A$12,VLOOKUP($O460,Artikler!$B$118:$C$126,2,FALSE),IF($J460=Motortype!$A$16,VLOOKUP('3. Bestillingsskjema'!$O460,Artikler!$B$127:$D$134,2,FALSE),"Feil motortype"))))))))))))))))),"Overstyr art.nr")</f>
        <v/>
      </c>
      <c r="Q460" s="100"/>
      <c r="R460" s="78" t="str">
        <f>IF('1. Prosjekteringsverktøy'!B463=Utelukk!$A$3,"",IF(AND(K460="",L460=""),"",IF($K460="","Vmin "&amp;ROUND($L460,0)&amp;" m³/h","Vmaks "&amp;ROUND($K460,0)&amp;IF($L460=""," m³/h",", Vmin "&amp;ROUND($L460,0)&amp;" m³/h"))))</f>
        <v/>
      </c>
      <c r="S460" s="78" t="str">
        <f>IF('1. Prosjekteringsverktøy'!B463=Utelukk!$A$3,"",IF(Q460&lt;&gt;"",IF($P460="","","Artikkelnr: "&amp;$P460&amp;"     Spjeld dim "&amp;$O460),IF($P460="","","Artikkelnr: "&amp;$P460&amp;"     Spjeld dim Ø"&amp;$O460)))</f>
        <v/>
      </c>
    </row>
    <row r="461" spans="1:19" ht="15.6" hidden="1" x14ac:dyDescent="0.3">
      <c r="A461" s="87"/>
      <c r="B461" s="93"/>
      <c r="C461" s="156" t="str">
        <f>IF('1. Prosjekteringsverktøy'!B464=Utelukk!$A$3,"",IF('1. Prosjekteringsverktøy'!$C464="","",'1. Prosjekteringsverktøy'!$C464))</f>
        <v/>
      </c>
      <c r="D461" s="78" t="str">
        <f>IF('1. Prosjekteringsverktøy'!B464=Utelukk!$A$3,"",IF('1. Prosjekteringsverktøy'!$D464="","",'1. Prosjekteringsverktøy'!$D464))</f>
        <v/>
      </c>
      <c r="E461" s="78" t="str">
        <f>IF('1. Prosjekteringsverktøy'!B464=Utelukk!$A$3,"",IF(F461&lt;&gt;"",F461,IF(J461&lt;&gt;0,J461&amp;IF(I461&lt;&gt;0,", ","")&amp;I461&amp;IF(H461&lt;&gt;0,", adr. ","")&amp;H461,I461&amp;IF(H461&lt;&gt;0,", adr. ","")&amp;H461)))</f>
        <v/>
      </c>
      <c r="F461" s="83"/>
      <c r="G461" s="83"/>
      <c r="H461" s="99"/>
      <c r="I461" s="100"/>
      <c r="J461" s="100"/>
      <c r="K461" s="98" t="str">
        <f>IF('1. Prosjekteringsverktøy'!$E463="","",'1. Prosjekteringsverktøy'!$E463)</f>
        <v/>
      </c>
      <c r="L461" s="79" t="str">
        <f>IFERROR(IF('1. Prosjekteringsverktøy'!$K464&lt;&gt;"",'1. Prosjekteringsverktøy'!$K464,'1. Prosjekteringsverktøy'!$J464),"Feil med Vmin")</f>
        <v/>
      </c>
      <c r="M461" s="101" t="str">
        <f>IF(OR($K461="",$O461="",O461="Bruk rektangulært"),"",($K461/(VLOOKUP($O461,'Dim, min og maks'!$A$2:$E$54,2,FALSE))))</f>
        <v/>
      </c>
      <c r="N461" s="101" t="str">
        <f>IF(OR($L461="",$O461=""),"",($L461/(VLOOKUP($O461,'Dim, min og maks'!$A$2:$E$54,2,FALSE))))</f>
        <v/>
      </c>
      <c r="O461" s="102" t="str">
        <f>IF('1. Prosjekteringsverktøy'!$F463="","",'1. Prosjekteringsverktøy'!$F463)</f>
        <v/>
      </c>
      <c r="P461" s="78" t="str">
        <f>IFERROR(IF($Q461&lt;&gt;0,$Q461,IF(OR($J461="",$O461=""),"",IF($J461=Motortype!$A$2,VLOOKUP($O461,Artikler!$B$1:$C$10,2,FALSE),IF($J461=Motortype!$A$3,VLOOKUP($O461,Artikler!$B$11:$C$19,2,FALSE),IF($J461=Motortype!$A$5,VLOOKUP($O461,Artikler!$B$20:$C$28,2,FALSE),IF($J461=Motortype!$A$4,VLOOKUP($O461,Artikler!$B$29:$C$37,2,FALSE),IF($J461=Motortype!$A$9,VLOOKUP($O461,Artikler!$B$38:$C$46,2,FALSE),IF($J461=Motortype!$A$8,VLOOKUP($O461,Artikler!$B$47:$C$55,2,FALSE),IF($J461=Motortype!$A$7,VLOOKUP($O461,Artikler!$B$56:$C$64,2,FALSE),IF($J461=Motortype!$A$6,VLOOKUP($O461,Artikler!$B$65:$C$73,2,FALSE),IF($J461=Motortype!$A$10,VLOOKUP($O461,Artikler!$B$74:$C$82,2,FALSE),IF($J461=Motortype!$A$11,VLOOKUP($O461,Artikler!$B$83:$C$91,2,FALSE),IF($J461=Motortype!$A$14,VLOOKUP($O461,Artikler!$B$92:$C$100,2,FALSE),IF($J461=Motortype!$A$13,VLOOKUP($O461,Artikler!$B$101:$C$109,2,FALSE),IF($J461=Motortype!$A$15,VLOOKUP($O461,Artikler!$B$110:$C$117,2,FALSE),IF($J461=Motortype!$A$12,VLOOKUP($O461,Artikler!$B$118:$C$126,2,FALSE),IF($J461=Motortype!$A$16,VLOOKUP('3. Bestillingsskjema'!$O461,Artikler!$B$127:$D$134,2,FALSE),"Feil motortype"))))))))))))))))),"Overstyr art.nr")</f>
        <v/>
      </c>
      <c r="Q461" s="100"/>
      <c r="R461" s="78" t="str">
        <f>IF('1. Prosjekteringsverktøy'!B464=Utelukk!$A$3,"",IF(AND(K461="",L461=""),"",IF($K461="","Vmin "&amp;ROUND($L461,0)&amp;" m³/h","Vmaks "&amp;ROUND($K461,0)&amp;IF($L461=""," m³/h",", Vmin "&amp;ROUND($L461,0)&amp;" m³/h"))))</f>
        <v/>
      </c>
      <c r="S461" s="78" t="str">
        <f>IF('1. Prosjekteringsverktøy'!B464=Utelukk!$A$3,"",IF(Q461&lt;&gt;"",IF($P461="","","Artikkelnr: "&amp;$P461&amp;"     Spjeld dim "&amp;$O461),IF($P461="","","Artikkelnr: "&amp;$P461&amp;"     Spjeld dim Ø"&amp;$O461)))</f>
        <v/>
      </c>
    </row>
    <row r="462" spans="1:19" ht="15.6" hidden="1" x14ac:dyDescent="0.3">
      <c r="A462" s="87"/>
      <c r="B462" s="93"/>
      <c r="C462" s="156" t="str">
        <f>IF('1. Prosjekteringsverktøy'!B465=Utelukk!$A$3,"",IF('1. Prosjekteringsverktøy'!$C465="","",'1. Prosjekteringsverktøy'!$C465))</f>
        <v/>
      </c>
      <c r="D462" s="78" t="str">
        <f>IF('1. Prosjekteringsverktøy'!B465=Utelukk!$A$3,"",IF('1. Prosjekteringsverktøy'!$D465="","",'1. Prosjekteringsverktøy'!$D465))</f>
        <v/>
      </c>
      <c r="E462" s="78" t="str">
        <f>IF('1. Prosjekteringsverktøy'!B465=Utelukk!$A$3,"",IF(F462&lt;&gt;"",F462,IF(J462&lt;&gt;0,J462&amp;IF(I462&lt;&gt;0,", ","")&amp;I462&amp;IF(H462&lt;&gt;0,", adr. ","")&amp;H462,I462&amp;IF(H462&lt;&gt;0,", adr. ","")&amp;H462)))</f>
        <v/>
      </c>
      <c r="F462" s="83"/>
      <c r="G462" s="83"/>
      <c r="H462" s="99"/>
      <c r="I462" s="100"/>
      <c r="J462" s="100"/>
      <c r="K462" s="98" t="str">
        <f>IF('1. Prosjekteringsverktøy'!$E464="","",'1. Prosjekteringsverktøy'!$E464)</f>
        <v/>
      </c>
      <c r="L462" s="79" t="str">
        <f>IFERROR(IF('1. Prosjekteringsverktøy'!$K465&lt;&gt;"",'1. Prosjekteringsverktøy'!$K465,'1. Prosjekteringsverktøy'!$J465),"Feil med Vmin")</f>
        <v/>
      </c>
      <c r="M462" s="101" t="str">
        <f>IF(OR($K462="",$O462="",O462="Bruk rektangulært"),"",($K462/(VLOOKUP($O462,'Dim, min og maks'!$A$2:$E$54,2,FALSE))))</f>
        <v/>
      </c>
      <c r="N462" s="101" t="str">
        <f>IF(OR($L462="",$O462=""),"",($L462/(VLOOKUP($O462,'Dim, min og maks'!$A$2:$E$54,2,FALSE))))</f>
        <v/>
      </c>
      <c r="O462" s="102" t="str">
        <f>IF('1. Prosjekteringsverktøy'!$F464="","",'1. Prosjekteringsverktøy'!$F464)</f>
        <v/>
      </c>
      <c r="P462" s="78" t="str">
        <f>IFERROR(IF($Q462&lt;&gt;0,$Q462,IF(OR($J462="",$O462=""),"",IF($J462=Motortype!$A$2,VLOOKUP($O462,Artikler!$B$1:$C$10,2,FALSE),IF($J462=Motortype!$A$3,VLOOKUP($O462,Artikler!$B$11:$C$19,2,FALSE),IF($J462=Motortype!$A$5,VLOOKUP($O462,Artikler!$B$20:$C$28,2,FALSE),IF($J462=Motortype!$A$4,VLOOKUP($O462,Artikler!$B$29:$C$37,2,FALSE),IF($J462=Motortype!$A$9,VLOOKUP($O462,Artikler!$B$38:$C$46,2,FALSE),IF($J462=Motortype!$A$8,VLOOKUP($O462,Artikler!$B$47:$C$55,2,FALSE),IF($J462=Motortype!$A$7,VLOOKUP($O462,Artikler!$B$56:$C$64,2,FALSE),IF($J462=Motortype!$A$6,VLOOKUP($O462,Artikler!$B$65:$C$73,2,FALSE),IF($J462=Motortype!$A$10,VLOOKUP($O462,Artikler!$B$74:$C$82,2,FALSE),IF($J462=Motortype!$A$11,VLOOKUP($O462,Artikler!$B$83:$C$91,2,FALSE),IF($J462=Motortype!$A$14,VLOOKUP($O462,Artikler!$B$92:$C$100,2,FALSE),IF($J462=Motortype!$A$13,VLOOKUP($O462,Artikler!$B$101:$C$109,2,FALSE),IF($J462=Motortype!$A$15,VLOOKUP($O462,Artikler!$B$110:$C$117,2,FALSE),IF($J462=Motortype!$A$12,VLOOKUP($O462,Artikler!$B$118:$C$126,2,FALSE),IF($J462=Motortype!$A$16,VLOOKUP('3. Bestillingsskjema'!$O462,Artikler!$B$127:$D$134,2,FALSE),"Feil motortype"))))))))))))))))),"Overstyr art.nr")</f>
        <v/>
      </c>
      <c r="Q462" s="100"/>
      <c r="R462" s="78" t="str">
        <f>IF('1. Prosjekteringsverktøy'!B465=Utelukk!$A$3,"",IF(AND(K462="",L462=""),"",IF($K462="","Vmin "&amp;ROUND($L462,0)&amp;" m³/h","Vmaks "&amp;ROUND($K462,0)&amp;IF($L462=""," m³/h",", Vmin "&amp;ROUND($L462,0)&amp;" m³/h"))))</f>
        <v/>
      </c>
      <c r="S462" s="78" t="str">
        <f>IF('1. Prosjekteringsverktøy'!B465=Utelukk!$A$3,"",IF(Q462&lt;&gt;"",IF($P462="","","Artikkelnr: "&amp;$P462&amp;"     Spjeld dim "&amp;$O462),IF($P462="","","Artikkelnr: "&amp;$P462&amp;"     Spjeld dim Ø"&amp;$O462)))</f>
        <v/>
      </c>
    </row>
    <row r="463" spans="1:19" ht="15.6" hidden="1" x14ac:dyDescent="0.3">
      <c r="A463" s="87"/>
      <c r="B463" s="93"/>
      <c r="C463" s="156" t="str">
        <f>IF('1. Prosjekteringsverktøy'!B466=Utelukk!$A$3,"",IF('1. Prosjekteringsverktøy'!$C466="","",'1. Prosjekteringsverktøy'!$C466))</f>
        <v/>
      </c>
      <c r="D463" s="78" t="str">
        <f>IF('1. Prosjekteringsverktøy'!B466=Utelukk!$A$3,"",IF('1. Prosjekteringsverktøy'!$D466="","",'1. Prosjekteringsverktøy'!$D466))</f>
        <v/>
      </c>
      <c r="E463" s="78" t="str">
        <f>IF('1. Prosjekteringsverktøy'!B466=Utelukk!$A$3,"",IF(F463&lt;&gt;"",F463,IF(J463&lt;&gt;0,J463&amp;IF(I463&lt;&gt;0,", ","")&amp;I463&amp;IF(H463&lt;&gt;0,", adr. ","")&amp;H463,I463&amp;IF(H463&lt;&gt;0,", adr. ","")&amp;H463)))</f>
        <v/>
      </c>
      <c r="F463" s="83"/>
      <c r="G463" s="83"/>
      <c r="H463" s="99"/>
      <c r="I463" s="100"/>
      <c r="J463" s="100"/>
      <c r="K463" s="98" t="str">
        <f>IF('1. Prosjekteringsverktøy'!$E465="","",'1. Prosjekteringsverktøy'!$E465)</f>
        <v/>
      </c>
      <c r="L463" s="79" t="str">
        <f>IFERROR(IF('1. Prosjekteringsverktøy'!$K466&lt;&gt;"",'1. Prosjekteringsverktøy'!$K466,'1. Prosjekteringsverktøy'!$J466),"Feil med Vmin")</f>
        <v/>
      </c>
      <c r="M463" s="101" t="str">
        <f>IF(OR($K463="",$O463="",O463="Bruk rektangulært"),"",($K463/(VLOOKUP($O463,'Dim, min og maks'!$A$2:$E$54,2,FALSE))))</f>
        <v/>
      </c>
      <c r="N463" s="101" t="str">
        <f>IF(OR($L463="",$O463=""),"",($L463/(VLOOKUP($O463,'Dim, min og maks'!$A$2:$E$54,2,FALSE))))</f>
        <v/>
      </c>
      <c r="O463" s="102" t="str">
        <f>IF('1. Prosjekteringsverktøy'!$F465="","",'1. Prosjekteringsverktøy'!$F465)</f>
        <v/>
      </c>
      <c r="P463" s="78" t="str">
        <f>IFERROR(IF($Q463&lt;&gt;0,$Q463,IF(OR($J463="",$O463=""),"",IF($J463=Motortype!$A$2,VLOOKUP($O463,Artikler!$B$1:$C$10,2,FALSE),IF($J463=Motortype!$A$3,VLOOKUP($O463,Artikler!$B$11:$C$19,2,FALSE),IF($J463=Motortype!$A$5,VLOOKUP($O463,Artikler!$B$20:$C$28,2,FALSE),IF($J463=Motortype!$A$4,VLOOKUP($O463,Artikler!$B$29:$C$37,2,FALSE),IF($J463=Motortype!$A$9,VLOOKUP($O463,Artikler!$B$38:$C$46,2,FALSE),IF($J463=Motortype!$A$8,VLOOKUP($O463,Artikler!$B$47:$C$55,2,FALSE),IF($J463=Motortype!$A$7,VLOOKUP($O463,Artikler!$B$56:$C$64,2,FALSE),IF($J463=Motortype!$A$6,VLOOKUP($O463,Artikler!$B$65:$C$73,2,FALSE),IF($J463=Motortype!$A$10,VLOOKUP($O463,Artikler!$B$74:$C$82,2,FALSE),IF($J463=Motortype!$A$11,VLOOKUP($O463,Artikler!$B$83:$C$91,2,FALSE),IF($J463=Motortype!$A$14,VLOOKUP($O463,Artikler!$B$92:$C$100,2,FALSE),IF($J463=Motortype!$A$13,VLOOKUP($O463,Artikler!$B$101:$C$109,2,FALSE),IF($J463=Motortype!$A$15,VLOOKUP($O463,Artikler!$B$110:$C$117,2,FALSE),IF($J463=Motortype!$A$12,VLOOKUP($O463,Artikler!$B$118:$C$126,2,FALSE),IF($J463=Motortype!$A$16,VLOOKUP('3. Bestillingsskjema'!$O463,Artikler!$B$127:$D$134,2,FALSE),"Feil motortype"))))))))))))))))),"Overstyr art.nr")</f>
        <v/>
      </c>
      <c r="Q463" s="100"/>
      <c r="R463" s="78" t="str">
        <f>IF('1. Prosjekteringsverktøy'!B466=Utelukk!$A$3,"",IF(AND(K463="",L463=""),"",IF($K463="","Vmin "&amp;ROUND($L463,0)&amp;" m³/h","Vmaks "&amp;ROUND($K463,0)&amp;IF($L463=""," m³/h",", Vmin "&amp;ROUND($L463,0)&amp;" m³/h"))))</f>
        <v/>
      </c>
      <c r="S463" s="78" t="str">
        <f>IF('1. Prosjekteringsverktøy'!B466=Utelukk!$A$3,"",IF(Q463&lt;&gt;"",IF($P463="","","Artikkelnr: "&amp;$P463&amp;"     Spjeld dim "&amp;$O463),IF($P463="","","Artikkelnr: "&amp;$P463&amp;"     Spjeld dim Ø"&amp;$O463)))</f>
        <v/>
      </c>
    </row>
    <row r="464" spans="1:19" ht="15.6" hidden="1" x14ac:dyDescent="0.3">
      <c r="A464" s="87"/>
      <c r="B464" s="93"/>
      <c r="C464" s="156" t="str">
        <f>IF('1. Prosjekteringsverktøy'!B467=Utelukk!$A$3,"",IF('1. Prosjekteringsverktøy'!$C467="","",'1. Prosjekteringsverktøy'!$C467))</f>
        <v/>
      </c>
      <c r="D464" s="78" t="str">
        <f>IF('1. Prosjekteringsverktøy'!B467=Utelukk!$A$3,"",IF('1. Prosjekteringsverktøy'!$D467="","",'1. Prosjekteringsverktøy'!$D467))</f>
        <v/>
      </c>
      <c r="E464" s="78" t="str">
        <f>IF('1. Prosjekteringsverktøy'!B467=Utelukk!$A$3,"",IF(F464&lt;&gt;"",F464,IF(J464&lt;&gt;0,J464&amp;IF(I464&lt;&gt;0,", ","")&amp;I464&amp;IF(H464&lt;&gt;0,", adr. ","")&amp;H464,I464&amp;IF(H464&lt;&gt;0,", adr. ","")&amp;H464)))</f>
        <v/>
      </c>
      <c r="F464" s="83"/>
      <c r="G464" s="83"/>
      <c r="H464" s="99"/>
      <c r="I464" s="100"/>
      <c r="J464" s="100"/>
      <c r="K464" s="98" t="str">
        <f>IF('1. Prosjekteringsverktøy'!$E466="","",'1. Prosjekteringsverktøy'!$E466)</f>
        <v/>
      </c>
      <c r="L464" s="79" t="str">
        <f>IFERROR(IF('1. Prosjekteringsverktøy'!$K467&lt;&gt;"",'1. Prosjekteringsverktøy'!$K467,'1. Prosjekteringsverktøy'!$J467),"Feil med Vmin")</f>
        <v/>
      </c>
      <c r="M464" s="101" t="str">
        <f>IF(OR($K464="",$O464="",O464="Bruk rektangulært"),"",($K464/(VLOOKUP($O464,'Dim, min og maks'!$A$2:$E$54,2,FALSE))))</f>
        <v/>
      </c>
      <c r="N464" s="101" t="str">
        <f>IF(OR($L464="",$O464=""),"",($L464/(VLOOKUP($O464,'Dim, min og maks'!$A$2:$E$54,2,FALSE))))</f>
        <v/>
      </c>
      <c r="O464" s="102" t="str">
        <f>IF('1. Prosjekteringsverktøy'!$F466="","",'1. Prosjekteringsverktøy'!$F466)</f>
        <v/>
      </c>
      <c r="P464" s="78" t="str">
        <f>IFERROR(IF($Q464&lt;&gt;0,$Q464,IF(OR($J464="",$O464=""),"",IF($J464=Motortype!$A$2,VLOOKUP($O464,Artikler!$B$1:$C$10,2,FALSE),IF($J464=Motortype!$A$3,VLOOKUP($O464,Artikler!$B$11:$C$19,2,FALSE),IF($J464=Motortype!$A$5,VLOOKUP($O464,Artikler!$B$20:$C$28,2,FALSE),IF($J464=Motortype!$A$4,VLOOKUP($O464,Artikler!$B$29:$C$37,2,FALSE),IF($J464=Motortype!$A$9,VLOOKUP($O464,Artikler!$B$38:$C$46,2,FALSE),IF($J464=Motortype!$A$8,VLOOKUP($O464,Artikler!$B$47:$C$55,2,FALSE),IF($J464=Motortype!$A$7,VLOOKUP($O464,Artikler!$B$56:$C$64,2,FALSE),IF($J464=Motortype!$A$6,VLOOKUP($O464,Artikler!$B$65:$C$73,2,FALSE),IF($J464=Motortype!$A$10,VLOOKUP($O464,Artikler!$B$74:$C$82,2,FALSE),IF($J464=Motortype!$A$11,VLOOKUP($O464,Artikler!$B$83:$C$91,2,FALSE),IF($J464=Motortype!$A$14,VLOOKUP($O464,Artikler!$B$92:$C$100,2,FALSE),IF($J464=Motortype!$A$13,VLOOKUP($O464,Artikler!$B$101:$C$109,2,FALSE),IF($J464=Motortype!$A$15,VLOOKUP($O464,Artikler!$B$110:$C$117,2,FALSE),IF($J464=Motortype!$A$12,VLOOKUP($O464,Artikler!$B$118:$C$126,2,FALSE),IF($J464=Motortype!$A$16,VLOOKUP('3. Bestillingsskjema'!$O464,Artikler!$B$127:$D$134,2,FALSE),"Feil motortype"))))))))))))))))),"Overstyr art.nr")</f>
        <v/>
      </c>
      <c r="Q464" s="100"/>
      <c r="R464" s="78" t="str">
        <f>IF('1. Prosjekteringsverktøy'!B467=Utelukk!$A$3,"",IF(AND(K464="",L464=""),"",IF($K464="","Vmin "&amp;ROUND($L464,0)&amp;" m³/h","Vmaks "&amp;ROUND($K464,0)&amp;IF($L464=""," m³/h",", Vmin "&amp;ROUND($L464,0)&amp;" m³/h"))))</f>
        <v/>
      </c>
      <c r="S464" s="78" t="str">
        <f>IF('1. Prosjekteringsverktøy'!B467=Utelukk!$A$3,"",IF(Q464&lt;&gt;"",IF($P464="","","Artikkelnr: "&amp;$P464&amp;"     Spjeld dim "&amp;$O464),IF($P464="","","Artikkelnr: "&amp;$P464&amp;"     Spjeld dim Ø"&amp;$O464)))</f>
        <v/>
      </c>
    </row>
    <row r="465" spans="1:19" ht="15.6" hidden="1" x14ac:dyDescent="0.3">
      <c r="A465" s="87"/>
      <c r="B465" s="93"/>
      <c r="C465" s="156" t="str">
        <f>IF('1. Prosjekteringsverktøy'!B468=Utelukk!$A$3,"",IF('1. Prosjekteringsverktøy'!$C468="","",'1. Prosjekteringsverktøy'!$C468))</f>
        <v/>
      </c>
      <c r="D465" s="78" t="str">
        <f>IF('1. Prosjekteringsverktøy'!B468=Utelukk!$A$3,"",IF('1. Prosjekteringsverktøy'!$D468="","",'1. Prosjekteringsverktøy'!$D468))</f>
        <v/>
      </c>
      <c r="E465" s="78" t="str">
        <f>IF('1. Prosjekteringsverktøy'!B468=Utelukk!$A$3,"",IF(F465&lt;&gt;"",F465,IF(J465&lt;&gt;0,J465&amp;IF(I465&lt;&gt;0,", ","")&amp;I465&amp;IF(H465&lt;&gt;0,", adr. ","")&amp;H465,I465&amp;IF(H465&lt;&gt;0,", adr. ","")&amp;H465)))</f>
        <v/>
      </c>
      <c r="F465" s="83"/>
      <c r="G465" s="83"/>
      <c r="H465" s="99"/>
      <c r="I465" s="100"/>
      <c r="J465" s="100"/>
      <c r="K465" s="98" t="str">
        <f>IF('1. Prosjekteringsverktøy'!$E467="","",'1. Prosjekteringsverktøy'!$E467)</f>
        <v/>
      </c>
      <c r="L465" s="79" t="str">
        <f>IFERROR(IF('1. Prosjekteringsverktøy'!$K468&lt;&gt;"",'1. Prosjekteringsverktøy'!$K468,'1. Prosjekteringsverktøy'!$J468),"Feil med Vmin")</f>
        <v/>
      </c>
      <c r="M465" s="101" t="str">
        <f>IF(OR($K465="",$O465="",O465="Bruk rektangulært"),"",($K465/(VLOOKUP($O465,'Dim, min og maks'!$A$2:$E$54,2,FALSE))))</f>
        <v/>
      </c>
      <c r="N465" s="101" t="str">
        <f>IF(OR($L465="",$O465=""),"",($L465/(VLOOKUP($O465,'Dim, min og maks'!$A$2:$E$54,2,FALSE))))</f>
        <v/>
      </c>
      <c r="O465" s="102" t="str">
        <f>IF('1. Prosjekteringsverktøy'!$F467="","",'1. Prosjekteringsverktøy'!$F467)</f>
        <v/>
      </c>
      <c r="P465" s="78" t="str">
        <f>IFERROR(IF($Q465&lt;&gt;0,$Q465,IF(OR($J465="",$O465=""),"",IF($J465=Motortype!$A$2,VLOOKUP($O465,Artikler!$B$1:$C$10,2,FALSE),IF($J465=Motortype!$A$3,VLOOKUP($O465,Artikler!$B$11:$C$19,2,FALSE),IF($J465=Motortype!$A$5,VLOOKUP($O465,Artikler!$B$20:$C$28,2,FALSE),IF($J465=Motortype!$A$4,VLOOKUP($O465,Artikler!$B$29:$C$37,2,FALSE),IF($J465=Motortype!$A$9,VLOOKUP($O465,Artikler!$B$38:$C$46,2,FALSE),IF($J465=Motortype!$A$8,VLOOKUP($O465,Artikler!$B$47:$C$55,2,FALSE),IF($J465=Motortype!$A$7,VLOOKUP($O465,Artikler!$B$56:$C$64,2,FALSE),IF($J465=Motortype!$A$6,VLOOKUP($O465,Artikler!$B$65:$C$73,2,FALSE),IF($J465=Motortype!$A$10,VLOOKUP($O465,Artikler!$B$74:$C$82,2,FALSE),IF($J465=Motortype!$A$11,VLOOKUP($O465,Artikler!$B$83:$C$91,2,FALSE),IF($J465=Motortype!$A$14,VLOOKUP($O465,Artikler!$B$92:$C$100,2,FALSE),IF($J465=Motortype!$A$13,VLOOKUP($O465,Artikler!$B$101:$C$109,2,FALSE),IF($J465=Motortype!$A$15,VLOOKUP($O465,Artikler!$B$110:$C$117,2,FALSE),IF($J465=Motortype!$A$12,VLOOKUP($O465,Artikler!$B$118:$C$126,2,FALSE),IF($J465=Motortype!$A$16,VLOOKUP('3. Bestillingsskjema'!$O465,Artikler!$B$127:$D$134,2,FALSE),"Feil motortype"))))))))))))))))),"Overstyr art.nr")</f>
        <v/>
      </c>
      <c r="Q465" s="100"/>
      <c r="R465" s="78" t="str">
        <f>IF('1. Prosjekteringsverktøy'!B468=Utelukk!$A$3,"",IF(AND(K465="",L465=""),"",IF($K465="","Vmin "&amp;ROUND($L465,0)&amp;" m³/h","Vmaks "&amp;ROUND($K465,0)&amp;IF($L465=""," m³/h",", Vmin "&amp;ROUND($L465,0)&amp;" m³/h"))))</f>
        <v/>
      </c>
      <c r="S465" s="78" t="str">
        <f>IF('1. Prosjekteringsverktøy'!B468=Utelukk!$A$3,"",IF(Q465&lt;&gt;"",IF($P465="","","Artikkelnr: "&amp;$P465&amp;"     Spjeld dim "&amp;$O465),IF($P465="","","Artikkelnr: "&amp;$P465&amp;"     Spjeld dim Ø"&amp;$O465)))</f>
        <v/>
      </c>
    </row>
    <row r="466" spans="1:19" ht="15.6" hidden="1" x14ac:dyDescent="0.3">
      <c r="A466" s="87"/>
      <c r="B466" s="93"/>
      <c r="C466" s="156" t="str">
        <f>IF('1. Prosjekteringsverktøy'!B469=Utelukk!$A$3,"",IF('1. Prosjekteringsverktøy'!$C469="","",'1. Prosjekteringsverktøy'!$C469))</f>
        <v/>
      </c>
      <c r="D466" s="78" t="str">
        <f>IF('1. Prosjekteringsverktøy'!B469=Utelukk!$A$3,"",IF('1. Prosjekteringsverktøy'!$D469="","",'1. Prosjekteringsverktøy'!$D469))</f>
        <v/>
      </c>
      <c r="E466" s="78" t="str">
        <f>IF('1. Prosjekteringsverktøy'!B469=Utelukk!$A$3,"",IF(F466&lt;&gt;"",F466,IF(J466&lt;&gt;0,J466&amp;IF(I466&lt;&gt;0,", ","")&amp;I466&amp;IF(H466&lt;&gt;0,", adr. ","")&amp;H466,I466&amp;IF(H466&lt;&gt;0,", adr. ","")&amp;H466)))</f>
        <v/>
      </c>
      <c r="F466" s="83"/>
      <c r="G466" s="83"/>
      <c r="H466" s="99"/>
      <c r="I466" s="100"/>
      <c r="J466" s="100"/>
      <c r="K466" s="98" t="str">
        <f>IF('1. Prosjekteringsverktøy'!$E468="","",'1. Prosjekteringsverktøy'!$E468)</f>
        <v/>
      </c>
      <c r="L466" s="79" t="str">
        <f>IFERROR(IF('1. Prosjekteringsverktøy'!$K469&lt;&gt;"",'1. Prosjekteringsverktøy'!$K469,'1. Prosjekteringsverktøy'!$J469),"Feil med Vmin")</f>
        <v/>
      </c>
      <c r="M466" s="101" t="str">
        <f>IF(OR($K466="",$O466="",O466="Bruk rektangulært"),"",($K466/(VLOOKUP($O466,'Dim, min og maks'!$A$2:$E$54,2,FALSE))))</f>
        <v/>
      </c>
      <c r="N466" s="101" t="str">
        <f>IF(OR($L466="",$O466=""),"",($L466/(VLOOKUP($O466,'Dim, min og maks'!$A$2:$E$54,2,FALSE))))</f>
        <v/>
      </c>
      <c r="O466" s="102" t="str">
        <f>IF('1. Prosjekteringsverktøy'!$F468="","",'1. Prosjekteringsverktøy'!$F468)</f>
        <v/>
      </c>
      <c r="P466" s="78" t="str">
        <f>IFERROR(IF($Q466&lt;&gt;0,$Q466,IF(OR($J466="",$O466=""),"",IF($J466=Motortype!$A$2,VLOOKUP($O466,Artikler!$B$1:$C$10,2,FALSE),IF($J466=Motortype!$A$3,VLOOKUP($O466,Artikler!$B$11:$C$19,2,FALSE),IF($J466=Motortype!$A$5,VLOOKUP($O466,Artikler!$B$20:$C$28,2,FALSE),IF($J466=Motortype!$A$4,VLOOKUP($O466,Artikler!$B$29:$C$37,2,FALSE),IF($J466=Motortype!$A$9,VLOOKUP($O466,Artikler!$B$38:$C$46,2,FALSE),IF($J466=Motortype!$A$8,VLOOKUP($O466,Artikler!$B$47:$C$55,2,FALSE),IF($J466=Motortype!$A$7,VLOOKUP($O466,Artikler!$B$56:$C$64,2,FALSE),IF($J466=Motortype!$A$6,VLOOKUP($O466,Artikler!$B$65:$C$73,2,FALSE),IF($J466=Motortype!$A$10,VLOOKUP($O466,Artikler!$B$74:$C$82,2,FALSE),IF($J466=Motortype!$A$11,VLOOKUP($O466,Artikler!$B$83:$C$91,2,FALSE),IF($J466=Motortype!$A$14,VLOOKUP($O466,Artikler!$B$92:$C$100,2,FALSE),IF($J466=Motortype!$A$13,VLOOKUP($O466,Artikler!$B$101:$C$109,2,FALSE),IF($J466=Motortype!$A$15,VLOOKUP($O466,Artikler!$B$110:$C$117,2,FALSE),IF($J466=Motortype!$A$12,VLOOKUP($O466,Artikler!$B$118:$C$126,2,FALSE),IF($J466=Motortype!$A$16,VLOOKUP('3. Bestillingsskjema'!$O466,Artikler!$B$127:$D$134,2,FALSE),"Feil motortype"))))))))))))))))),"Overstyr art.nr")</f>
        <v/>
      </c>
      <c r="Q466" s="100"/>
      <c r="R466" s="78" t="str">
        <f>IF('1. Prosjekteringsverktøy'!B469=Utelukk!$A$3,"",IF(AND(K466="",L466=""),"",IF($K466="","Vmin "&amp;ROUND($L466,0)&amp;" m³/h","Vmaks "&amp;ROUND($K466,0)&amp;IF($L466=""," m³/h",", Vmin "&amp;ROUND($L466,0)&amp;" m³/h"))))</f>
        <v/>
      </c>
      <c r="S466" s="78" t="str">
        <f>IF('1. Prosjekteringsverktøy'!B469=Utelukk!$A$3,"",IF(Q466&lt;&gt;"",IF($P466="","","Artikkelnr: "&amp;$P466&amp;"     Spjeld dim "&amp;$O466),IF($P466="","","Artikkelnr: "&amp;$P466&amp;"     Spjeld dim Ø"&amp;$O466)))</f>
        <v/>
      </c>
    </row>
    <row r="467" spans="1:19" ht="15.6" hidden="1" x14ac:dyDescent="0.3">
      <c r="A467" s="87"/>
      <c r="B467" s="93"/>
      <c r="C467" s="156" t="str">
        <f>IF('1. Prosjekteringsverktøy'!B470=Utelukk!$A$3,"",IF('1. Prosjekteringsverktøy'!$C470="","",'1. Prosjekteringsverktøy'!$C470))</f>
        <v/>
      </c>
      <c r="D467" s="78" t="str">
        <f>IF('1. Prosjekteringsverktøy'!B470=Utelukk!$A$3,"",IF('1. Prosjekteringsverktøy'!$D470="","",'1. Prosjekteringsverktøy'!$D470))</f>
        <v/>
      </c>
      <c r="E467" s="78" t="str">
        <f>IF('1. Prosjekteringsverktøy'!B470=Utelukk!$A$3,"",IF(F467&lt;&gt;"",F467,IF(J467&lt;&gt;0,J467&amp;IF(I467&lt;&gt;0,", ","")&amp;I467&amp;IF(H467&lt;&gt;0,", adr. ","")&amp;H467,I467&amp;IF(H467&lt;&gt;0,", adr. ","")&amp;H467)))</f>
        <v/>
      </c>
      <c r="F467" s="83"/>
      <c r="G467" s="83"/>
      <c r="H467" s="99"/>
      <c r="I467" s="100"/>
      <c r="J467" s="100"/>
      <c r="K467" s="98" t="str">
        <f>IF('1. Prosjekteringsverktøy'!$E469="","",'1. Prosjekteringsverktøy'!$E469)</f>
        <v/>
      </c>
      <c r="L467" s="79" t="str">
        <f>IFERROR(IF('1. Prosjekteringsverktøy'!$K470&lt;&gt;"",'1. Prosjekteringsverktøy'!$K470,'1. Prosjekteringsverktøy'!$J470),"Feil med Vmin")</f>
        <v/>
      </c>
      <c r="M467" s="101" t="str">
        <f>IF(OR($K467="",$O467="",O467="Bruk rektangulært"),"",($K467/(VLOOKUP($O467,'Dim, min og maks'!$A$2:$E$54,2,FALSE))))</f>
        <v/>
      </c>
      <c r="N467" s="101" t="str">
        <f>IF(OR($L467="",$O467=""),"",($L467/(VLOOKUP($O467,'Dim, min og maks'!$A$2:$E$54,2,FALSE))))</f>
        <v/>
      </c>
      <c r="O467" s="102" t="str">
        <f>IF('1. Prosjekteringsverktøy'!$F469="","",'1. Prosjekteringsverktøy'!$F469)</f>
        <v/>
      </c>
      <c r="P467" s="78" t="str">
        <f>IFERROR(IF($Q467&lt;&gt;0,$Q467,IF(OR($J467="",$O467=""),"",IF($J467=Motortype!$A$2,VLOOKUP($O467,Artikler!$B$1:$C$10,2,FALSE),IF($J467=Motortype!$A$3,VLOOKUP($O467,Artikler!$B$11:$C$19,2,FALSE),IF($J467=Motortype!$A$5,VLOOKUP($O467,Artikler!$B$20:$C$28,2,FALSE),IF($J467=Motortype!$A$4,VLOOKUP($O467,Artikler!$B$29:$C$37,2,FALSE),IF($J467=Motortype!$A$9,VLOOKUP($O467,Artikler!$B$38:$C$46,2,FALSE),IF($J467=Motortype!$A$8,VLOOKUP($O467,Artikler!$B$47:$C$55,2,FALSE),IF($J467=Motortype!$A$7,VLOOKUP($O467,Artikler!$B$56:$C$64,2,FALSE),IF($J467=Motortype!$A$6,VLOOKUP($O467,Artikler!$B$65:$C$73,2,FALSE),IF($J467=Motortype!$A$10,VLOOKUP($O467,Artikler!$B$74:$C$82,2,FALSE),IF($J467=Motortype!$A$11,VLOOKUP($O467,Artikler!$B$83:$C$91,2,FALSE),IF($J467=Motortype!$A$14,VLOOKUP($O467,Artikler!$B$92:$C$100,2,FALSE),IF($J467=Motortype!$A$13,VLOOKUP($O467,Artikler!$B$101:$C$109,2,FALSE),IF($J467=Motortype!$A$15,VLOOKUP($O467,Artikler!$B$110:$C$117,2,FALSE),IF($J467=Motortype!$A$12,VLOOKUP($O467,Artikler!$B$118:$C$126,2,FALSE),IF($J467=Motortype!$A$16,VLOOKUP('3. Bestillingsskjema'!$O467,Artikler!$B$127:$D$134,2,FALSE),"Feil motortype"))))))))))))))))),"Overstyr art.nr")</f>
        <v/>
      </c>
      <c r="Q467" s="100"/>
      <c r="R467" s="78" t="str">
        <f>IF('1. Prosjekteringsverktøy'!B470=Utelukk!$A$3,"",IF(AND(K467="",L467=""),"",IF($K467="","Vmin "&amp;ROUND($L467,0)&amp;" m³/h","Vmaks "&amp;ROUND($K467,0)&amp;IF($L467=""," m³/h",", Vmin "&amp;ROUND($L467,0)&amp;" m³/h"))))</f>
        <v/>
      </c>
      <c r="S467" s="78" t="str">
        <f>IF('1. Prosjekteringsverktøy'!B470=Utelukk!$A$3,"",IF(Q467&lt;&gt;"",IF($P467="","","Artikkelnr: "&amp;$P467&amp;"     Spjeld dim "&amp;$O467),IF($P467="","","Artikkelnr: "&amp;$P467&amp;"     Spjeld dim Ø"&amp;$O467)))</f>
        <v/>
      </c>
    </row>
    <row r="468" spans="1:19" ht="15.6" hidden="1" x14ac:dyDescent="0.3">
      <c r="A468" s="87"/>
      <c r="B468" s="93"/>
      <c r="C468" s="156" t="str">
        <f>IF('1. Prosjekteringsverktøy'!B471=Utelukk!$A$3,"",IF('1. Prosjekteringsverktøy'!$C471="","",'1. Prosjekteringsverktøy'!$C471))</f>
        <v/>
      </c>
      <c r="D468" s="78" t="str">
        <f>IF('1. Prosjekteringsverktøy'!B471=Utelukk!$A$3,"",IF('1. Prosjekteringsverktøy'!$D471="","",'1. Prosjekteringsverktøy'!$D471))</f>
        <v/>
      </c>
      <c r="E468" s="78" t="str">
        <f>IF('1. Prosjekteringsverktøy'!B471=Utelukk!$A$3,"",IF(F468&lt;&gt;"",F468,IF(J468&lt;&gt;0,J468&amp;IF(I468&lt;&gt;0,", ","")&amp;I468&amp;IF(H468&lt;&gt;0,", adr. ","")&amp;H468,I468&amp;IF(H468&lt;&gt;0,", adr. ","")&amp;H468)))</f>
        <v/>
      </c>
      <c r="F468" s="83"/>
      <c r="G468" s="83"/>
      <c r="H468" s="99"/>
      <c r="I468" s="100"/>
      <c r="J468" s="100"/>
      <c r="K468" s="98" t="str">
        <f>IF('1. Prosjekteringsverktøy'!$E470="","",'1. Prosjekteringsverktøy'!$E470)</f>
        <v/>
      </c>
      <c r="L468" s="79" t="str">
        <f>IFERROR(IF('1. Prosjekteringsverktøy'!$K471&lt;&gt;"",'1. Prosjekteringsverktøy'!$K471,'1. Prosjekteringsverktøy'!$J471),"Feil med Vmin")</f>
        <v/>
      </c>
      <c r="M468" s="101" t="str">
        <f>IF(OR($K468="",$O468="",O468="Bruk rektangulært"),"",($K468/(VLOOKUP($O468,'Dim, min og maks'!$A$2:$E$54,2,FALSE))))</f>
        <v/>
      </c>
      <c r="N468" s="101" t="str">
        <f>IF(OR($L468="",$O468=""),"",($L468/(VLOOKUP($O468,'Dim, min og maks'!$A$2:$E$54,2,FALSE))))</f>
        <v/>
      </c>
      <c r="O468" s="102" t="str">
        <f>IF('1. Prosjekteringsverktøy'!$F470="","",'1. Prosjekteringsverktøy'!$F470)</f>
        <v/>
      </c>
      <c r="P468" s="78" t="str">
        <f>IFERROR(IF($Q468&lt;&gt;0,$Q468,IF(OR($J468="",$O468=""),"",IF($J468=Motortype!$A$2,VLOOKUP($O468,Artikler!$B$1:$C$10,2,FALSE),IF($J468=Motortype!$A$3,VLOOKUP($O468,Artikler!$B$11:$C$19,2,FALSE),IF($J468=Motortype!$A$5,VLOOKUP($O468,Artikler!$B$20:$C$28,2,FALSE),IF($J468=Motortype!$A$4,VLOOKUP($O468,Artikler!$B$29:$C$37,2,FALSE),IF($J468=Motortype!$A$9,VLOOKUP($O468,Artikler!$B$38:$C$46,2,FALSE),IF($J468=Motortype!$A$8,VLOOKUP($O468,Artikler!$B$47:$C$55,2,FALSE),IF($J468=Motortype!$A$7,VLOOKUP($O468,Artikler!$B$56:$C$64,2,FALSE),IF($J468=Motortype!$A$6,VLOOKUP($O468,Artikler!$B$65:$C$73,2,FALSE),IF($J468=Motortype!$A$10,VLOOKUP($O468,Artikler!$B$74:$C$82,2,FALSE),IF($J468=Motortype!$A$11,VLOOKUP($O468,Artikler!$B$83:$C$91,2,FALSE),IF($J468=Motortype!$A$14,VLOOKUP($O468,Artikler!$B$92:$C$100,2,FALSE),IF($J468=Motortype!$A$13,VLOOKUP($O468,Artikler!$B$101:$C$109,2,FALSE),IF($J468=Motortype!$A$15,VLOOKUP($O468,Artikler!$B$110:$C$117,2,FALSE),IF($J468=Motortype!$A$12,VLOOKUP($O468,Artikler!$B$118:$C$126,2,FALSE),IF($J468=Motortype!$A$16,VLOOKUP('3. Bestillingsskjema'!$O468,Artikler!$B$127:$D$134,2,FALSE),"Feil motortype"))))))))))))))))),"Overstyr art.nr")</f>
        <v/>
      </c>
      <c r="Q468" s="100"/>
      <c r="R468" s="78" t="str">
        <f>IF('1. Prosjekteringsverktøy'!B471=Utelukk!$A$3,"",IF(AND(K468="",L468=""),"",IF($K468="","Vmin "&amp;ROUND($L468,0)&amp;" m³/h","Vmaks "&amp;ROUND($K468,0)&amp;IF($L468=""," m³/h",", Vmin "&amp;ROUND($L468,0)&amp;" m³/h"))))</f>
        <v/>
      </c>
      <c r="S468" s="78" t="str">
        <f>IF('1. Prosjekteringsverktøy'!B471=Utelukk!$A$3,"",IF(Q468&lt;&gt;"",IF($P468="","","Artikkelnr: "&amp;$P468&amp;"     Spjeld dim "&amp;$O468),IF($P468="","","Artikkelnr: "&amp;$P468&amp;"     Spjeld dim Ø"&amp;$O468)))</f>
        <v/>
      </c>
    </row>
    <row r="469" spans="1:19" ht="15.6" hidden="1" x14ac:dyDescent="0.3">
      <c r="A469" s="87"/>
      <c r="B469" s="93"/>
      <c r="C469" s="156" t="str">
        <f>IF('1. Prosjekteringsverktøy'!B472=Utelukk!$A$3,"",IF('1. Prosjekteringsverktøy'!$C472="","",'1. Prosjekteringsverktøy'!$C472))</f>
        <v/>
      </c>
      <c r="D469" s="78" t="str">
        <f>IF('1. Prosjekteringsverktøy'!B472=Utelukk!$A$3,"",IF('1. Prosjekteringsverktøy'!$D472="","",'1. Prosjekteringsverktøy'!$D472))</f>
        <v/>
      </c>
      <c r="E469" s="78" t="str">
        <f>IF('1. Prosjekteringsverktøy'!B472=Utelukk!$A$3,"",IF(F469&lt;&gt;"",F469,IF(J469&lt;&gt;0,J469&amp;IF(I469&lt;&gt;0,", ","")&amp;I469&amp;IF(H469&lt;&gt;0,", adr. ","")&amp;H469,I469&amp;IF(H469&lt;&gt;0,", adr. ","")&amp;H469)))</f>
        <v/>
      </c>
      <c r="F469" s="83"/>
      <c r="G469" s="83"/>
      <c r="H469" s="99"/>
      <c r="I469" s="100"/>
      <c r="J469" s="100"/>
      <c r="K469" s="98" t="str">
        <f>IF('1. Prosjekteringsverktøy'!$E471="","",'1. Prosjekteringsverktøy'!$E471)</f>
        <v/>
      </c>
      <c r="L469" s="79" t="str">
        <f>IFERROR(IF('1. Prosjekteringsverktøy'!$K472&lt;&gt;"",'1. Prosjekteringsverktøy'!$K472,'1. Prosjekteringsverktøy'!$J472),"Feil med Vmin")</f>
        <v/>
      </c>
      <c r="M469" s="101" t="str">
        <f>IF(OR($K469="",$O469="",O469="Bruk rektangulært"),"",($K469/(VLOOKUP($O469,'Dim, min og maks'!$A$2:$E$54,2,FALSE))))</f>
        <v/>
      </c>
      <c r="N469" s="101" t="str">
        <f>IF(OR($L469="",$O469=""),"",($L469/(VLOOKUP($O469,'Dim, min og maks'!$A$2:$E$54,2,FALSE))))</f>
        <v/>
      </c>
      <c r="O469" s="102" t="str">
        <f>IF('1. Prosjekteringsverktøy'!$F471="","",'1. Prosjekteringsverktøy'!$F471)</f>
        <v/>
      </c>
      <c r="P469" s="78" t="str">
        <f>IFERROR(IF($Q469&lt;&gt;0,$Q469,IF(OR($J469="",$O469=""),"",IF($J469=Motortype!$A$2,VLOOKUP($O469,Artikler!$B$1:$C$10,2,FALSE),IF($J469=Motortype!$A$3,VLOOKUP($O469,Artikler!$B$11:$C$19,2,FALSE),IF($J469=Motortype!$A$5,VLOOKUP($O469,Artikler!$B$20:$C$28,2,FALSE),IF($J469=Motortype!$A$4,VLOOKUP($O469,Artikler!$B$29:$C$37,2,FALSE),IF($J469=Motortype!$A$9,VLOOKUP($O469,Artikler!$B$38:$C$46,2,FALSE),IF($J469=Motortype!$A$8,VLOOKUP($O469,Artikler!$B$47:$C$55,2,FALSE),IF($J469=Motortype!$A$7,VLOOKUP($O469,Artikler!$B$56:$C$64,2,FALSE),IF($J469=Motortype!$A$6,VLOOKUP($O469,Artikler!$B$65:$C$73,2,FALSE),IF($J469=Motortype!$A$10,VLOOKUP($O469,Artikler!$B$74:$C$82,2,FALSE),IF($J469=Motortype!$A$11,VLOOKUP($O469,Artikler!$B$83:$C$91,2,FALSE),IF($J469=Motortype!$A$14,VLOOKUP($O469,Artikler!$B$92:$C$100,2,FALSE),IF($J469=Motortype!$A$13,VLOOKUP($O469,Artikler!$B$101:$C$109,2,FALSE),IF($J469=Motortype!$A$15,VLOOKUP($O469,Artikler!$B$110:$C$117,2,FALSE),IF($J469=Motortype!$A$12,VLOOKUP($O469,Artikler!$B$118:$C$126,2,FALSE),IF($J469=Motortype!$A$16,VLOOKUP('3. Bestillingsskjema'!$O469,Artikler!$B$127:$D$134,2,FALSE),"Feil motortype"))))))))))))))))),"Overstyr art.nr")</f>
        <v/>
      </c>
      <c r="Q469" s="100"/>
      <c r="R469" s="78" t="str">
        <f>IF('1. Prosjekteringsverktøy'!B472=Utelukk!$A$3,"",IF(AND(K469="",L469=""),"",IF($K469="","Vmin "&amp;ROUND($L469,0)&amp;" m³/h","Vmaks "&amp;ROUND($K469,0)&amp;IF($L469=""," m³/h",", Vmin "&amp;ROUND($L469,0)&amp;" m³/h"))))</f>
        <v/>
      </c>
      <c r="S469" s="78" t="str">
        <f>IF('1. Prosjekteringsverktøy'!B472=Utelukk!$A$3,"",IF(Q469&lt;&gt;"",IF($P469="","","Artikkelnr: "&amp;$P469&amp;"     Spjeld dim "&amp;$O469),IF($P469="","","Artikkelnr: "&amp;$P469&amp;"     Spjeld dim Ø"&amp;$O469)))</f>
        <v/>
      </c>
    </row>
    <row r="470" spans="1:19" ht="15.6" hidden="1" x14ac:dyDescent="0.3">
      <c r="A470" s="87"/>
      <c r="B470" s="93"/>
      <c r="C470" s="156" t="str">
        <f>IF('1. Prosjekteringsverktøy'!B473=Utelukk!$A$3,"",IF('1. Prosjekteringsverktøy'!$C473="","",'1. Prosjekteringsverktøy'!$C473))</f>
        <v/>
      </c>
      <c r="D470" s="78" t="str">
        <f>IF('1. Prosjekteringsverktøy'!B473=Utelukk!$A$3,"",IF('1. Prosjekteringsverktøy'!$D473="","",'1. Prosjekteringsverktøy'!$D473))</f>
        <v/>
      </c>
      <c r="E470" s="78" t="str">
        <f>IF('1. Prosjekteringsverktøy'!B473=Utelukk!$A$3,"",IF(F470&lt;&gt;"",F470,IF(J470&lt;&gt;0,J470&amp;IF(I470&lt;&gt;0,", ","")&amp;I470&amp;IF(H470&lt;&gt;0,", adr. ","")&amp;H470,I470&amp;IF(H470&lt;&gt;0,", adr. ","")&amp;H470)))</f>
        <v/>
      </c>
      <c r="F470" s="83"/>
      <c r="G470" s="83"/>
      <c r="H470" s="99"/>
      <c r="I470" s="100"/>
      <c r="J470" s="100"/>
      <c r="K470" s="98" t="str">
        <f>IF('1. Prosjekteringsverktøy'!$E472="","",'1. Prosjekteringsverktøy'!$E472)</f>
        <v/>
      </c>
      <c r="L470" s="79" t="str">
        <f>IFERROR(IF('1. Prosjekteringsverktøy'!$K473&lt;&gt;"",'1. Prosjekteringsverktøy'!$K473,'1. Prosjekteringsverktøy'!$J473),"Feil med Vmin")</f>
        <v/>
      </c>
      <c r="M470" s="101" t="str">
        <f>IF(OR($K470="",$O470="",O470="Bruk rektangulært"),"",($K470/(VLOOKUP($O470,'Dim, min og maks'!$A$2:$E$54,2,FALSE))))</f>
        <v/>
      </c>
      <c r="N470" s="101" t="str">
        <f>IF(OR($L470="",$O470=""),"",($L470/(VLOOKUP($O470,'Dim, min og maks'!$A$2:$E$54,2,FALSE))))</f>
        <v/>
      </c>
      <c r="O470" s="102" t="str">
        <f>IF('1. Prosjekteringsverktøy'!$F472="","",'1. Prosjekteringsverktøy'!$F472)</f>
        <v/>
      </c>
      <c r="P470" s="78" t="str">
        <f>IFERROR(IF($Q470&lt;&gt;0,$Q470,IF(OR($J470="",$O470=""),"",IF($J470=Motortype!$A$2,VLOOKUP($O470,Artikler!$B$1:$C$10,2,FALSE),IF($J470=Motortype!$A$3,VLOOKUP($O470,Artikler!$B$11:$C$19,2,FALSE),IF($J470=Motortype!$A$5,VLOOKUP($O470,Artikler!$B$20:$C$28,2,FALSE),IF($J470=Motortype!$A$4,VLOOKUP($O470,Artikler!$B$29:$C$37,2,FALSE),IF($J470=Motortype!$A$9,VLOOKUP($O470,Artikler!$B$38:$C$46,2,FALSE),IF($J470=Motortype!$A$8,VLOOKUP($O470,Artikler!$B$47:$C$55,2,FALSE),IF($J470=Motortype!$A$7,VLOOKUP($O470,Artikler!$B$56:$C$64,2,FALSE),IF($J470=Motortype!$A$6,VLOOKUP($O470,Artikler!$B$65:$C$73,2,FALSE),IF($J470=Motortype!$A$10,VLOOKUP($O470,Artikler!$B$74:$C$82,2,FALSE),IF($J470=Motortype!$A$11,VLOOKUP($O470,Artikler!$B$83:$C$91,2,FALSE),IF($J470=Motortype!$A$14,VLOOKUP($O470,Artikler!$B$92:$C$100,2,FALSE),IF($J470=Motortype!$A$13,VLOOKUP($O470,Artikler!$B$101:$C$109,2,FALSE),IF($J470=Motortype!$A$15,VLOOKUP($O470,Artikler!$B$110:$C$117,2,FALSE),IF($J470=Motortype!$A$12,VLOOKUP($O470,Artikler!$B$118:$C$126,2,FALSE),IF($J470=Motortype!$A$16,VLOOKUP('3. Bestillingsskjema'!$O470,Artikler!$B$127:$D$134,2,FALSE),"Feil motortype"))))))))))))))))),"Overstyr art.nr")</f>
        <v/>
      </c>
      <c r="Q470" s="100"/>
      <c r="R470" s="78" t="str">
        <f>IF('1. Prosjekteringsverktøy'!B473=Utelukk!$A$3,"",IF(AND(K470="",L470=""),"",IF($K470="","Vmin "&amp;ROUND($L470,0)&amp;" m³/h","Vmaks "&amp;ROUND($K470,0)&amp;IF($L470=""," m³/h",", Vmin "&amp;ROUND($L470,0)&amp;" m³/h"))))</f>
        <v/>
      </c>
      <c r="S470" s="78" t="str">
        <f>IF('1. Prosjekteringsverktøy'!B473=Utelukk!$A$3,"",IF(Q470&lt;&gt;"",IF($P470="","","Artikkelnr: "&amp;$P470&amp;"     Spjeld dim "&amp;$O470),IF($P470="","","Artikkelnr: "&amp;$P470&amp;"     Spjeld dim Ø"&amp;$O470)))</f>
        <v/>
      </c>
    </row>
    <row r="471" spans="1:19" ht="15.6" hidden="1" x14ac:dyDescent="0.3">
      <c r="A471" s="87"/>
      <c r="B471" s="93"/>
      <c r="C471" s="156" t="str">
        <f>IF('1. Prosjekteringsverktøy'!B474=Utelukk!$A$3,"",IF('1. Prosjekteringsverktøy'!$C474="","",'1. Prosjekteringsverktøy'!$C474))</f>
        <v/>
      </c>
      <c r="D471" s="78" t="str">
        <f>IF('1. Prosjekteringsverktøy'!B474=Utelukk!$A$3,"",IF('1. Prosjekteringsverktøy'!$D474="","",'1. Prosjekteringsverktøy'!$D474))</f>
        <v/>
      </c>
      <c r="E471" s="78" t="str">
        <f>IF('1. Prosjekteringsverktøy'!B474=Utelukk!$A$3,"",IF(F471&lt;&gt;"",F471,IF(J471&lt;&gt;0,J471&amp;IF(I471&lt;&gt;0,", ","")&amp;I471&amp;IF(H471&lt;&gt;0,", adr. ","")&amp;H471,I471&amp;IF(H471&lt;&gt;0,", adr. ","")&amp;H471)))</f>
        <v/>
      </c>
      <c r="F471" s="83"/>
      <c r="G471" s="83"/>
      <c r="H471" s="99"/>
      <c r="I471" s="100"/>
      <c r="J471" s="100"/>
      <c r="K471" s="98" t="str">
        <f>IF('1. Prosjekteringsverktøy'!$E473="","",'1. Prosjekteringsverktøy'!$E473)</f>
        <v/>
      </c>
      <c r="L471" s="79" t="str">
        <f>IFERROR(IF('1. Prosjekteringsverktøy'!$K474&lt;&gt;"",'1. Prosjekteringsverktøy'!$K474,'1. Prosjekteringsverktøy'!$J474),"Feil med Vmin")</f>
        <v/>
      </c>
      <c r="M471" s="101" t="str">
        <f>IF(OR($K471="",$O471="",O471="Bruk rektangulært"),"",($K471/(VLOOKUP($O471,'Dim, min og maks'!$A$2:$E$54,2,FALSE))))</f>
        <v/>
      </c>
      <c r="N471" s="101" t="str">
        <f>IF(OR($L471="",$O471=""),"",($L471/(VLOOKUP($O471,'Dim, min og maks'!$A$2:$E$54,2,FALSE))))</f>
        <v/>
      </c>
      <c r="O471" s="102" t="str">
        <f>IF('1. Prosjekteringsverktøy'!$F473="","",'1. Prosjekteringsverktøy'!$F473)</f>
        <v/>
      </c>
      <c r="P471" s="78" t="str">
        <f>IFERROR(IF($Q471&lt;&gt;0,$Q471,IF(OR($J471="",$O471=""),"",IF($J471=Motortype!$A$2,VLOOKUP($O471,Artikler!$B$1:$C$10,2,FALSE),IF($J471=Motortype!$A$3,VLOOKUP($O471,Artikler!$B$11:$C$19,2,FALSE),IF($J471=Motortype!$A$5,VLOOKUP($O471,Artikler!$B$20:$C$28,2,FALSE),IF($J471=Motortype!$A$4,VLOOKUP($O471,Artikler!$B$29:$C$37,2,FALSE),IF($J471=Motortype!$A$9,VLOOKUP($O471,Artikler!$B$38:$C$46,2,FALSE),IF($J471=Motortype!$A$8,VLOOKUP($O471,Artikler!$B$47:$C$55,2,FALSE),IF($J471=Motortype!$A$7,VLOOKUP($O471,Artikler!$B$56:$C$64,2,FALSE),IF($J471=Motortype!$A$6,VLOOKUP($O471,Artikler!$B$65:$C$73,2,FALSE),IF($J471=Motortype!$A$10,VLOOKUP($O471,Artikler!$B$74:$C$82,2,FALSE),IF($J471=Motortype!$A$11,VLOOKUP($O471,Artikler!$B$83:$C$91,2,FALSE),IF($J471=Motortype!$A$14,VLOOKUP($O471,Artikler!$B$92:$C$100,2,FALSE),IF($J471=Motortype!$A$13,VLOOKUP($O471,Artikler!$B$101:$C$109,2,FALSE),IF($J471=Motortype!$A$15,VLOOKUP($O471,Artikler!$B$110:$C$117,2,FALSE),IF($J471=Motortype!$A$12,VLOOKUP($O471,Artikler!$B$118:$C$126,2,FALSE),IF($J471=Motortype!$A$16,VLOOKUP('3. Bestillingsskjema'!$O471,Artikler!$B$127:$D$134,2,FALSE),"Feil motortype"))))))))))))))))),"Overstyr art.nr")</f>
        <v/>
      </c>
      <c r="Q471" s="100"/>
      <c r="R471" s="78" t="str">
        <f>IF('1. Prosjekteringsverktøy'!B474=Utelukk!$A$3,"",IF(AND(K471="",L471=""),"",IF($K471="","Vmin "&amp;ROUND($L471,0)&amp;" m³/h","Vmaks "&amp;ROUND($K471,0)&amp;IF($L471=""," m³/h",", Vmin "&amp;ROUND($L471,0)&amp;" m³/h"))))</f>
        <v/>
      </c>
      <c r="S471" s="78" t="str">
        <f>IF('1. Prosjekteringsverktøy'!B474=Utelukk!$A$3,"",IF(Q471&lt;&gt;"",IF($P471="","","Artikkelnr: "&amp;$P471&amp;"     Spjeld dim "&amp;$O471),IF($P471="","","Artikkelnr: "&amp;$P471&amp;"     Spjeld dim Ø"&amp;$O471)))</f>
        <v/>
      </c>
    </row>
    <row r="472" spans="1:19" ht="15.6" hidden="1" x14ac:dyDescent="0.3">
      <c r="A472" s="87"/>
      <c r="B472" s="93"/>
      <c r="C472" s="156" t="str">
        <f>IF('1. Prosjekteringsverktøy'!B475=Utelukk!$A$3,"",IF('1. Prosjekteringsverktøy'!$C475="","",'1. Prosjekteringsverktøy'!$C475))</f>
        <v/>
      </c>
      <c r="D472" s="78" t="str">
        <f>IF('1. Prosjekteringsverktøy'!B475=Utelukk!$A$3,"",IF('1. Prosjekteringsverktøy'!$D475="","",'1. Prosjekteringsverktøy'!$D475))</f>
        <v/>
      </c>
      <c r="E472" s="78" t="str">
        <f>IF('1. Prosjekteringsverktøy'!B475=Utelukk!$A$3,"",IF(F472&lt;&gt;"",F472,IF(J472&lt;&gt;0,J472&amp;IF(I472&lt;&gt;0,", ","")&amp;I472&amp;IF(H472&lt;&gt;0,", adr. ","")&amp;H472,I472&amp;IF(H472&lt;&gt;0,", adr. ","")&amp;H472)))</f>
        <v/>
      </c>
      <c r="F472" s="83"/>
      <c r="G472" s="83"/>
      <c r="H472" s="99"/>
      <c r="I472" s="100"/>
      <c r="J472" s="100"/>
      <c r="K472" s="98" t="str">
        <f>IF('1. Prosjekteringsverktøy'!$E474="","",'1. Prosjekteringsverktøy'!$E474)</f>
        <v/>
      </c>
      <c r="L472" s="79" t="str">
        <f>IFERROR(IF('1. Prosjekteringsverktøy'!$K475&lt;&gt;"",'1. Prosjekteringsverktøy'!$K475,'1. Prosjekteringsverktøy'!$J475),"Feil med Vmin")</f>
        <v/>
      </c>
      <c r="M472" s="101" t="str">
        <f>IF(OR($K472="",$O472="",O472="Bruk rektangulært"),"",($K472/(VLOOKUP($O472,'Dim, min og maks'!$A$2:$E$54,2,FALSE))))</f>
        <v/>
      </c>
      <c r="N472" s="101" t="str">
        <f>IF(OR($L472="",$O472=""),"",($L472/(VLOOKUP($O472,'Dim, min og maks'!$A$2:$E$54,2,FALSE))))</f>
        <v/>
      </c>
      <c r="O472" s="102" t="str">
        <f>IF('1. Prosjekteringsverktøy'!$F474="","",'1. Prosjekteringsverktøy'!$F474)</f>
        <v/>
      </c>
      <c r="P472" s="78" t="str">
        <f>IFERROR(IF($Q472&lt;&gt;0,$Q472,IF(OR($J472="",$O472=""),"",IF($J472=Motortype!$A$2,VLOOKUP($O472,Artikler!$B$1:$C$10,2,FALSE),IF($J472=Motortype!$A$3,VLOOKUP($O472,Artikler!$B$11:$C$19,2,FALSE),IF($J472=Motortype!$A$5,VLOOKUP($O472,Artikler!$B$20:$C$28,2,FALSE),IF($J472=Motortype!$A$4,VLOOKUP($O472,Artikler!$B$29:$C$37,2,FALSE),IF($J472=Motortype!$A$9,VLOOKUP($O472,Artikler!$B$38:$C$46,2,FALSE),IF($J472=Motortype!$A$8,VLOOKUP($O472,Artikler!$B$47:$C$55,2,FALSE),IF($J472=Motortype!$A$7,VLOOKUP($O472,Artikler!$B$56:$C$64,2,FALSE),IF($J472=Motortype!$A$6,VLOOKUP($O472,Artikler!$B$65:$C$73,2,FALSE),IF($J472=Motortype!$A$10,VLOOKUP($O472,Artikler!$B$74:$C$82,2,FALSE),IF($J472=Motortype!$A$11,VLOOKUP($O472,Artikler!$B$83:$C$91,2,FALSE),IF($J472=Motortype!$A$14,VLOOKUP($O472,Artikler!$B$92:$C$100,2,FALSE),IF($J472=Motortype!$A$13,VLOOKUP($O472,Artikler!$B$101:$C$109,2,FALSE),IF($J472=Motortype!$A$15,VLOOKUP($O472,Artikler!$B$110:$C$117,2,FALSE),IF($J472=Motortype!$A$12,VLOOKUP($O472,Artikler!$B$118:$C$126,2,FALSE),IF($J472=Motortype!$A$16,VLOOKUP('3. Bestillingsskjema'!$O472,Artikler!$B$127:$D$134,2,FALSE),"Feil motortype"))))))))))))))))),"Overstyr art.nr")</f>
        <v/>
      </c>
      <c r="Q472" s="100"/>
      <c r="R472" s="78" t="str">
        <f>IF('1. Prosjekteringsverktøy'!B475=Utelukk!$A$3,"",IF(AND(K472="",L472=""),"",IF($K472="","Vmin "&amp;ROUND($L472,0)&amp;" m³/h","Vmaks "&amp;ROUND($K472,0)&amp;IF($L472=""," m³/h",", Vmin "&amp;ROUND($L472,0)&amp;" m³/h"))))</f>
        <v/>
      </c>
      <c r="S472" s="78" t="str">
        <f>IF('1. Prosjekteringsverktøy'!B475=Utelukk!$A$3,"",IF(Q472&lt;&gt;"",IF($P472="","","Artikkelnr: "&amp;$P472&amp;"     Spjeld dim "&amp;$O472),IF($P472="","","Artikkelnr: "&amp;$P472&amp;"     Spjeld dim Ø"&amp;$O472)))</f>
        <v/>
      </c>
    </row>
    <row r="473" spans="1:19" ht="15.6" hidden="1" x14ac:dyDescent="0.3">
      <c r="A473" s="87"/>
      <c r="B473" s="93"/>
      <c r="C473" s="156" t="str">
        <f>IF('1. Prosjekteringsverktøy'!B476=Utelukk!$A$3,"",IF('1. Prosjekteringsverktøy'!$C476="","",'1. Prosjekteringsverktøy'!$C476))</f>
        <v/>
      </c>
      <c r="D473" s="78" t="str">
        <f>IF('1. Prosjekteringsverktøy'!B476=Utelukk!$A$3,"",IF('1. Prosjekteringsverktøy'!$D476="","",'1. Prosjekteringsverktøy'!$D476))</f>
        <v/>
      </c>
      <c r="E473" s="78" t="str">
        <f>IF('1. Prosjekteringsverktøy'!B476=Utelukk!$A$3,"",IF(F473&lt;&gt;"",F473,IF(J473&lt;&gt;0,J473&amp;IF(I473&lt;&gt;0,", ","")&amp;I473&amp;IF(H473&lt;&gt;0,", adr. ","")&amp;H473,I473&amp;IF(H473&lt;&gt;0,", adr. ","")&amp;H473)))</f>
        <v/>
      </c>
      <c r="F473" s="83"/>
      <c r="G473" s="83"/>
      <c r="H473" s="99"/>
      <c r="I473" s="100"/>
      <c r="J473" s="100"/>
      <c r="K473" s="98" t="str">
        <f>IF('1. Prosjekteringsverktøy'!$E475="","",'1. Prosjekteringsverktøy'!$E475)</f>
        <v/>
      </c>
      <c r="L473" s="79" t="str">
        <f>IFERROR(IF('1. Prosjekteringsverktøy'!$K476&lt;&gt;"",'1. Prosjekteringsverktøy'!$K476,'1. Prosjekteringsverktøy'!$J476),"Feil med Vmin")</f>
        <v/>
      </c>
      <c r="M473" s="101" t="str">
        <f>IF(OR($K473="",$O473="",O473="Bruk rektangulært"),"",($K473/(VLOOKUP($O473,'Dim, min og maks'!$A$2:$E$54,2,FALSE))))</f>
        <v/>
      </c>
      <c r="N473" s="101" t="str">
        <f>IF(OR($L473="",$O473=""),"",($L473/(VLOOKUP($O473,'Dim, min og maks'!$A$2:$E$54,2,FALSE))))</f>
        <v/>
      </c>
      <c r="O473" s="102" t="str">
        <f>IF('1. Prosjekteringsverktøy'!$F475="","",'1. Prosjekteringsverktøy'!$F475)</f>
        <v/>
      </c>
      <c r="P473" s="78" t="str">
        <f>IFERROR(IF($Q473&lt;&gt;0,$Q473,IF(OR($J473="",$O473=""),"",IF($J473=Motortype!$A$2,VLOOKUP($O473,Artikler!$B$1:$C$10,2,FALSE),IF($J473=Motortype!$A$3,VLOOKUP($O473,Artikler!$B$11:$C$19,2,FALSE),IF($J473=Motortype!$A$5,VLOOKUP($O473,Artikler!$B$20:$C$28,2,FALSE),IF($J473=Motortype!$A$4,VLOOKUP($O473,Artikler!$B$29:$C$37,2,FALSE),IF($J473=Motortype!$A$9,VLOOKUP($O473,Artikler!$B$38:$C$46,2,FALSE),IF($J473=Motortype!$A$8,VLOOKUP($O473,Artikler!$B$47:$C$55,2,FALSE),IF($J473=Motortype!$A$7,VLOOKUP($O473,Artikler!$B$56:$C$64,2,FALSE),IF($J473=Motortype!$A$6,VLOOKUP($O473,Artikler!$B$65:$C$73,2,FALSE),IF($J473=Motortype!$A$10,VLOOKUP($O473,Artikler!$B$74:$C$82,2,FALSE),IF($J473=Motortype!$A$11,VLOOKUP($O473,Artikler!$B$83:$C$91,2,FALSE),IF($J473=Motortype!$A$14,VLOOKUP($O473,Artikler!$B$92:$C$100,2,FALSE),IF($J473=Motortype!$A$13,VLOOKUP($O473,Artikler!$B$101:$C$109,2,FALSE),IF($J473=Motortype!$A$15,VLOOKUP($O473,Artikler!$B$110:$C$117,2,FALSE),IF($J473=Motortype!$A$12,VLOOKUP($O473,Artikler!$B$118:$C$126,2,FALSE),IF($J473=Motortype!$A$16,VLOOKUP('3. Bestillingsskjema'!$O473,Artikler!$B$127:$D$134,2,FALSE),"Feil motortype"))))))))))))))))),"Overstyr art.nr")</f>
        <v/>
      </c>
      <c r="Q473" s="100"/>
      <c r="R473" s="78" t="str">
        <f>IF('1. Prosjekteringsverktøy'!B476=Utelukk!$A$3,"",IF(AND(K473="",L473=""),"",IF($K473="","Vmin "&amp;ROUND($L473,0)&amp;" m³/h","Vmaks "&amp;ROUND($K473,0)&amp;IF($L473=""," m³/h",", Vmin "&amp;ROUND($L473,0)&amp;" m³/h"))))</f>
        <v/>
      </c>
      <c r="S473" s="78" t="str">
        <f>IF('1. Prosjekteringsverktøy'!B476=Utelukk!$A$3,"",IF(Q473&lt;&gt;"",IF($P473="","","Artikkelnr: "&amp;$P473&amp;"     Spjeld dim "&amp;$O473),IF($P473="","","Artikkelnr: "&amp;$P473&amp;"     Spjeld dim Ø"&amp;$O473)))</f>
        <v/>
      </c>
    </row>
    <row r="474" spans="1:19" ht="15.6" hidden="1" x14ac:dyDescent="0.3">
      <c r="A474" s="87"/>
      <c r="B474" s="93"/>
      <c r="C474" s="156" t="str">
        <f>IF('1. Prosjekteringsverktøy'!B477=Utelukk!$A$3,"",IF('1. Prosjekteringsverktøy'!$C477="","",'1. Prosjekteringsverktøy'!$C477))</f>
        <v/>
      </c>
      <c r="D474" s="78" t="str">
        <f>IF('1. Prosjekteringsverktøy'!B477=Utelukk!$A$3,"",IF('1. Prosjekteringsverktøy'!$D477="","",'1. Prosjekteringsverktøy'!$D477))</f>
        <v/>
      </c>
      <c r="E474" s="78" t="str">
        <f>IF('1. Prosjekteringsverktøy'!B477=Utelukk!$A$3,"",IF(F474&lt;&gt;"",F474,IF(J474&lt;&gt;0,J474&amp;IF(I474&lt;&gt;0,", ","")&amp;I474&amp;IF(H474&lt;&gt;0,", adr. ","")&amp;H474,I474&amp;IF(H474&lt;&gt;0,", adr. ","")&amp;H474)))</f>
        <v/>
      </c>
      <c r="F474" s="83"/>
      <c r="G474" s="83"/>
      <c r="H474" s="99"/>
      <c r="I474" s="100"/>
      <c r="J474" s="100"/>
      <c r="K474" s="98" t="str">
        <f>IF('1. Prosjekteringsverktøy'!$E476="","",'1. Prosjekteringsverktøy'!$E476)</f>
        <v/>
      </c>
      <c r="L474" s="79" t="str">
        <f>IFERROR(IF('1. Prosjekteringsverktøy'!$K477&lt;&gt;"",'1. Prosjekteringsverktøy'!$K477,'1. Prosjekteringsverktøy'!$J477),"Feil med Vmin")</f>
        <v/>
      </c>
      <c r="M474" s="101" t="str">
        <f>IF(OR($K474="",$O474="",O474="Bruk rektangulært"),"",($K474/(VLOOKUP($O474,'Dim, min og maks'!$A$2:$E$54,2,FALSE))))</f>
        <v/>
      </c>
      <c r="N474" s="101" t="str">
        <f>IF(OR($L474="",$O474=""),"",($L474/(VLOOKUP($O474,'Dim, min og maks'!$A$2:$E$54,2,FALSE))))</f>
        <v/>
      </c>
      <c r="O474" s="102" t="str">
        <f>IF('1. Prosjekteringsverktøy'!$F476="","",'1. Prosjekteringsverktøy'!$F476)</f>
        <v/>
      </c>
      <c r="P474" s="78" t="str">
        <f>IFERROR(IF($Q474&lt;&gt;0,$Q474,IF(OR($J474="",$O474=""),"",IF($J474=Motortype!$A$2,VLOOKUP($O474,Artikler!$B$1:$C$10,2,FALSE),IF($J474=Motortype!$A$3,VLOOKUP($O474,Artikler!$B$11:$C$19,2,FALSE),IF($J474=Motortype!$A$5,VLOOKUP($O474,Artikler!$B$20:$C$28,2,FALSE),IF($J474=Motortype!$A$4,VLOOKUP($O474,Artikler!$B$29:$C$37,2,FALSE),IF($J474=Motortype!$A$9,VLOOKUP($O474,Artikler!$B$38:$C$46,2,FALSE),IF($J474=Motortype!$A$8,VLOOKUP($O474,Artikler!$B$47:$C$55,2,FALSE),IF($J474=Motortype!$A$7,VLOOKUP($O474,Artikler!$B$56:$C$64,2,FALSE),IF($J474=Motortype!$A$6,VLOOKUP($O474,Artikler!$B$65:$C$73,2,FALSE),IF($J474=Motortype!$A$10,VLOOKUP($O474,Artikler!$B$74:$C$82,2,FALSE),IF($J474=Motortype!$A$11,VLOOKUP($O474,Artikler!$B$83:$C$91,2,FALSE),IF($J474=Motortype!$A$14,VLOOKUP($O474,Artikler!$B$92:$C$100,2,FALSE),IF($J474=Motortype!$A$13,VLOOKUP($O474,Artikler!$B$101:$C$109,2,FALSE),IF($J474=Motortype!$A$15,VLOOKUP($O474,Artikler!$B$110:$C$117,2,FALSE),IF($J474=Motortype!$A$12,VLOOKUP($O474,Artikler!$B$118:$C$126,2,FALSE),IF($J474=Motortype!$A$16,VLOOKUP('3. Bestillingsskjema'!$O474,Artikler!$B$127:$D$134,2,FALSE),"Feil motortype"))))))))))))))))),"Overstyr art.nr")</f>
        <v/>
      </c>
      <c r="Q474" s="100"/>
      <c r="R474" s="78" t="str">
        <f>IF('1. Prosjekteringsverktøy'!B477=Utelukk!$A$3,"",IF(AND(K474="",L474=""),"",IF($K474="","Vmin "&amp;ROUND($L474,0)&amp;" m³/h","Vmaks "&amp;ROUND($K474,0)&amp;IF($L474=""," m³/h",", Vmin "&amp;ROUND($L474,0)&amp;" m³/h"))))</f>
        <v/>
      </c>
      <c r="S474" s="78" t="str">
        <f>IF('1. Prosjekteringsverktøy'!B477=Utelukk!$A$3,"",IF(Q474&lt;&gt;"",IF($P474="","","Artikkelnr: "&amp;$P474&amp;"     Spjeld dim "&amp;$O474),IF($P474="","","Artikkelnr: "&amp;$P474&amp;"     Spjeld dim Ø"&amp;$O474)))</f>
        <v/>
      </c>
    </row>
    <row r="475" spans="1:19" ht="15.6" hidden="1" x14ac:dyDescent="0.3">
      <c r="A475" s="87"/>
      <c r="B475" s="93"/>
      <c r="C475" s="156" t="str">
        <f>IF('1. Prosjekteringsverktøy'!B478=Utelukk!$A$3,"",IF('1. Prosjekteringsverktøy'!$C478="","",'1. Prosjekteringsverktøy'!$C478))</f>
        <v/>
      </c>
      <c r="D475" s="78" t="str">
        <f>IF('1. Prosjekteringsverktøy'!B478=Utelukk!$A$3,"",IF('1. Prosjekteringsverktøy'!$D478="","",'1. Prosjekteringsverktøy'!$D478))</f>
        <v/>
      </c>
      <c r="E475" s="78" t="str">
        <f>IF('1. Prosjekteringsverktøy'!B478=Utelukk!$A$3,"",IF(F475&lt;&gt;"",F475,IF(J475&lt;&gt;0,J475&amp;IF(I475&lt;&gt;0,", ","")&amp;I475&amp;IF(H475&lt;&gt;0,", adr. ","")&amp;H475,I475&amp;IF(H475&lt;&gt;0,", adr. ","")&amp;H475)))</f>
        <v/>
      </c>
      <c r="F475" s="83"/>
      <c r="G475" s="83"/>
      <c r="H475" s="99"/>
      <c r="I475" s="100"/>
      <c r="J475" s="100"/>
      <c r="K475" s="98" t="str">
        <f>IF('1. Prosjekteringsverktøy'!$E477="","",'1. Prosjekteringsverktøy'!$E477)</f>
        <v/>
      </c>
      <c r="L475" s="79" t="str">
        <f>IFERROR(IF('1. Prosjekteringsverktøy'!$K478&lt;&gt;"",'1. Prosjekteringsverktøy'!$K478,'1. Prosjekteringsverktøy'!$J478),"Feil med Vmin")</f>
        <v/>
      </c>
      <c r="M475" s="101" t="str">
        <f>IF(OR($K475="",$O475="",O475="Bruk rektangulært"),"",($K475/(VLOOKUP($O475,'Dim, min og maks'!$A$2:$E$54,2,FALSE))))</f>
        <v/>
      </c>
      <c r="N475" s="101" t="str">
        <f>IF(OR($L475="",$O475=""),"",($L475/(VLOOKUP($O475,'Dim, min og maks'!$A$2:$E$54,2,FALSE))))</f>
        <v/>
      </c>
      <c r="O475" s="102" t="str">
        <f>IF('1. Prosjekteringsverktøy'!$F477="","",'1. Prosjekteringsverktøy'!$F477)</f>
        <v/>
      </c>
      <c r="P475" s="78" t="str">
        <f>IFERROR(IF($Q475&lt;&gt;0,$Q475,IF(OR($J475="",$O475=""),"",IF($J475=Motortype!$A$2,VLOOKUP($O475,Artikler!$B$1:$C$10,2,FALSE),IF($J475=Motortype!$A$3,VLOOKUP($O475,Artikler!$B$11:$C$19,2,FALSE),IF($J475=Motortype!$A$5,VLOOKUP($O475,Artikler!$B$20:$C$28,2,FALSE),IF($J475=Motortype!$A$4,VLOOKUP($O475,Artikler!$B$29:$C$37,2,FALSE),IF($J475=Motortype!$A$9,VLOOKUP($O475,Artikler!$B$38:$C$46,2,FALSE),IF($J475=Motortype!$A$8,VLOOKUP($O475,Artikler!$B$47:$C$55,2,FALSE),IF($J475=Motortype!$A$7,VLOOKUP($O475,Artikler!$B$56:$C$64,2,FALSE),IF($J475=Motortype!$A$6,VLOOKUP($O475,Artikler!$B$65:$C$73,2,FALSE),IF($J475=Motortype!$A$10,VLOOKUP($O475,Artikler!$B$74:$C$82,2,FALSE),IF($J475=Motortype!$A$11,VLOOKUP($O475,Artikler!$B$83:$C$91,2,FALSE),IF($J475=Motortype!$A$14,VLOOKUP($O475,Artikler!$B$92:$C$100,2,FALSE),IF($J475=Motortype!$A$13,VLOOKUP($O475,Artikler!$B$101:$C$109,2,FALSE),IF($J475=Motortype!$A$15,VLOOKUP($O475,Artikler!$B$110:$C$117,2,FALSE),IF($J475=Motortype!$A$12,VLOOKUP($O475,Artikler!$B$118:$C$126,2,FALSE),IF($J475=Motortype!$A$16,VLOOKUP('3. Bestillingsskjema'!$O475,Artikler!$B$127:$D$134,2,FALSE),"Feil motortype"))))))))))))))))),"Overstyr art.nr")</f>
        <v/>
      </c>
      <c r="Q475" s="100"/>
      <c r="R475" s="78" t="str">
        <f>IF('1. Prosjekteringsverktøy'!B478=Utelukk!$A$3,"",IF(AND(K475="",L475=""),"",IF($K475="","Vmin "&amp;ROUND($L475,0)&amp;" m³/h","Vmaks "&amp;ROUND($K475,0)&amp;IF($L475=""," m³/h",", Vmin "&amp;ROUND($L475,0)&amp;" m³/h"))))</f>
        <v/>
      </c>
      <c r="S475" s="78" t="str">
        <f>IF('1. Prosjekteringsverktøy'!B478=Utelukk!$A$3,"",IF(Q475&lt;&gt;"",IF($P475="","","Artikkelnr: "&amp;$P475&amp;"     Spjeld dim "&amp;$O475),IF($P475="","","Artikkelnr: "&amp;$P475&amp;"     Spjeld dim Ø"&amp;$O475)))</f>
        <v/>
      </c>
    </row>
    <row r="476" spans="1:19" ht="15.6" hidden="1" x14ac:dyDescent="0.3">
      <c r="A476" s="87"/>
      <c r="B476" s="93"/>
      <c r="C476" s="156" t="str">
        <f>IF('1. Prosjekteringsverktøy'!B479=Utelukk!$A$3,"",IF('1. Prosjekteringsverktøy'!$C479="","",'1. Prosjekteringsverktøy'!$C479))</f>
        <v/>
      </c>
      <c r="D476" s="78" t="str">
        <f>IF('1. Prosjekteringsverktøy'!B479=Utelukk!$A$3,"",IF('1. Prosjekteringsverktøy'!$D479="","",'1. Prosjekteringsverktøy'!$D479))</f>
        <v/>
      </c>
      <c r="E476" s="78" t="str">
        <f>IF('1. Prosjekteringsverktøy'!B479=Utelukk!$A$3,"",IF(F476&lt;&gt;"",F476,IF(J476&lt;&gt;0,J476&amp;IF(I476&lt;&gt;0,", ","")&amp;I476&amp;IF(H476&lt;&gt;0,", adr. ","")&amp;H476,I476&amp;IF(H476&lt;&gt;0,", adr. ","")&amp;H476)))</f>
        <v/>
      </c>
      <c r="F476" s="83"/>
      <c r="G476" s="83"/>
      <c r="H476" s="99"/>
      <c r="I476" s="100"/>
      <c r="J476" s="100"/>
      <c r="K476" s="98" t="str">
        <f>IF('1. Prosjekteringsverktøy'!$E478="","",'1. Prosjekteringsverktøy'!$E478)</f>
        <v/>
      </c>
      <c r="L476" s="79" t="str">
        <f>IFERROR(IF('1. Prosjekteringsverktøy'!$K479&lt;&gt;"",'1. Prosjekteringsverktøy'!$K479,'1. Prosjekteringsverktøy'!$J479),"Feil med Vmin")</f>
        <v/>
      </c>
      <c r="M476" s="101" t="str">
        <f>IF(OR($K476="",$O476="",O476="Bruk rektangulært"),"",($K476/(VLOOKUP($O476,'Dim, min og maks'!$A$2:$E$54,2,FALSE))))</f>
        <v/>
      </c>
      <c r="N476" s="101" t="str">
        <f>IF(OR($L476="",$O476=""),"",($L476/(VLOOKUP($O476,'Dim, min og maks'!$A$2:$E$54,2,FALSE))))</f>
        <v/>
      </c>
      <c r="O476" s="102" t="str">
        <f>IF('1. Prosjekteringsverktøy'!$F478="","",'1. Prosjekteringsverktøy'!$F478)</f>
        <v/>
      </c>
      <c r="P476" s="78" t="str">
        <f>IFERROR(IF($Q476&lt;&gt;0,$Q476,IF(OR($J476="",$O476=""),"",IF($J476=Motortype!$A$2,VLOOKUP($O476,Artikler!$B$1:$C$10,2,FALSE),IF($J476=Motortype!$A$3,VLOOKUP($O476,Artikler!$B$11:$C$19,2,FALSE),IF($J476=Motortype!$A$5,VLOOKUP($O476,Artikler!$B$20:$C$28,2,FALSE),IF($J476=Motortype!$A$4,VLOOKUP($O476,Artikler!$B$29:$C$37,2,FALSE),IF($J476=Motortype!$A$9,VLOOKUP($O476,Artikler!$B$38:$C$46,2,FALSE),IF($J476=Motortype!$A$8,VLOOKUP($O476,Artikler!$B$47:$C$55,2,FALSE),IF($J476=Motortype!$A$7,VLOOKUP($O476,Artikler!$B$56:$C$64,2,FALSE),IF($J476=Motortype!$A$6,VLOOKUP($O476,Artikler!$B$65:$C$73,2,FALSE),IF($J476=Motortype!$A$10,VLOOKUP($O476,Artikler!$B$74:$C$82,2,FALSE),IF($J476=Motortype!$A$11,VLOOKUP($O476,Artikler!$B$83:$C$91,2,FALSE),IF($J476=Motortype!$A$14,VLOOKUP($O476,Artikler!$B$92:$C$100,2,FALSE),IF($J476=Motortype!$A$13,VLOOKUP($O476,Artikler!$B$101:$C$109,2,FALSE),IF($J476=Motortype!$A$15,VLOOKUP($O476,Artikler!$B$110:$C$117,2,FALSE),IF($J476=Motortype!$A$12,VLOOKUP($O476,Artikler!$B$118:$C$126,2,FALSE),IF($J476=Motortype!$A$16,VLOOKUP('3. Bestillingsskjema'!$O476,Artikler!$B$127:$D$134,2,FALSE),"Feil motortype"))))))))))))))))),"Overstyr art.nr")</f>
        <v/>
      </c>
      <c r="Q476" s="100"/>
      <c r="R476" s="78" t="str">
        <f>IF('1. Prosjekteringsverktøy'!B479=Utelukk!$A$3,"",IF(AND(K476="",L476=""),"",IF($K476="","Vmin "&amp;ROUND($L476,0)&amp;" m³/h","Vmaks "&amp;ROUND($K476,0)&amp;IF($L476=""," m³/h",", Vmin "&amp;ROUND($L476,0)&amp;" m³/h"))))</f>
        <v/>
      </c>
      <c r="S476" s="78" t="str">
        <f>IF('1. Prosjekteringsverktøy'!B479=Utelukk!$A$3,"",IF(Q476&lt;&gt;"",IF($P476="","","Artikkelnr: "&amp;$P476&amp;"     Spjeld dim "&amp;$O476),IF($P476="","","Artikkelnr: "&amp;$P476&amp;"     Spjeld dim Ø"&amp;$O476)))</f>
        <v/>
      </c>
    </row>
    <row r="477" spans="1:19" ht="15.6" hidden="1" x14ac:dyDescent="0.3">
      <c r="A477" s="87"/>
      <c r="B477" s="93"/>
      <c r="C477" s="156" t="str">
        <f>IF('1. Prosjekteringsverktøy'!B480=Utelukk!$A$3,"",IF('1. Prosjekteringsverktøy'!$C480="","",'1. Prosjekteringsverktøy'!$C480))</f>
        <v/>
      </c>
      <c r="D477" s="78" t="str">
        <f>IF('1. Prosjekteringsverktøy'!B480=Utelukk!$A$3,"",IF('1. Prosjekteringsverktøy'!$D480="","",'1. Prosjekteringsverktøy'!$D480))</f>
        <v/>
      </c>
      <c r="E477" s="78" t="str">
        <f>IF('1. Prosjekteringsverktøy'!B480=Utelukk!$A$3,"",IF(F477&lt;&gt;"",F477,IF(J477&lt;&gt;0,J477&amp;IF(I477&lt;&gt;0,", ","")&amp;I477&amp;IF(H477&lt;&gt;0,", adr. ","")&amp;H477,I477&amp;IF(H477&lt;&gt;0,", adr. ","")&amp;H477)))</f>
        <v/>
      </c>
      <c r="F477" s="83"/>
      <c r="G477" s="83"/>
      <c r="H477" s="99"/>
      <c r="I477" s="100"/>
      <c r="J477" s="100"/>
      <c r="K477" s="98" t="str">
        <f>IF('1. Prosjekteringsverktøy'!$E479="","",'1. Prosjekteringsverktøy'!$E479)</f>
        <v/>
      </c>
      <c r="L477" s="79" t="str">
        <f>IFERROR(IF('1. Prosjekteringsverktøy'!$K480&lt;&gt;"",'1. Prosjekteringsverktøy'!$K480,'1. Prosjekteringsverktøy'!$J480),"Feil med Vmin")</f>
        <v/>
      </c>
      <c r="M477" s="101" t="str">
        <f>IF(OR($K477="",$O477="",O477="Bruk rektangulært"),"",($K477/(VLOOKUP($O477,'Dim, min og maks'!$A$2:$E$54,2,FALSE))))</f>
        <v/>
      </c>
      <c r="N477" s="101" t="str">
        <f>IF(OR($L477="",$O477=""),"",($L477/(VLOOKUP($O477,'Dim, min og maks'!$A$2:$E$54,2,FALSE))))</f>
        <v/>
      </c>
      <c r="O477" s="102" t="str">
        <f>IF('1. Prosjekteringsverktøy'!$F479="","",'1. Prosjekteringsverktøy'!$F479)</f>
        <v/>
      </c>
      <c r="P477" s="78" t="str">
        <f>IFERROR(IF($Q477&lt;&gt;0,$Q477,IF(OR($J477="",$O477=""),"",IF($J477=Motortype!$A$2,VLOOKUP($O477,Artikler!$B$1:$C$10,2,FALSE),IF($J477=Motortype!$A$3,VLOOKUP($O477,Artikler!$B$11:$C$19,2,FALSE),IF($J477=Motortype!$A$5,VLOOKUP($O477,Artikler!$B$20:$C$28,2,FALSE),IF($J477=Motortype!$A$4,VLOOKUP($O477,Artikler!$B$29:$C$37,2,FALSE),IF($J477=Motortype!$A$9,VLOOKUP($O477,Artikler!$B$38:$C$46,2,FALSE),IF($J477=Motortype!$A$8,VLOOKUP($O477,Artikler!$B$47:$C$55,2,FALSE),IF($J477=Motortype!$A$7,VLOOKUP($O477,Artikler!$B$56:$C$64,2,FALSE),IF($J477=Motortype!$A$6,VLOOKUP($O477,Artikler!$B$65:$C$73,2,FALSE),IF($J477=Motortype!$A$10,VLOOKUP($O477,Artikler!$B$74:$C$82,2,FALSE),IF($J477=Motortype!$A$11,VLOOKUP($O477,Artikler!$B$83:$C$91,2,FALSE),IF($J477=Motortype!$A$14,VLOOKUP($O477,Artikler!$B$92:$C$100,2,FALSE),IF($J477=Motortype!$A$13,VLOOKUP($O477,Artikler!$B$101:$C$109,2,FALSE),IF($J477=Motortype!$A$15,VLOOKUP($O477,Artikler!$B$110:$C$117,2,FALSE),IF($J477=Motortype!$A$12,VLOOKUP($O477,Artikler!$B$118:$C$126,2,FALSE),IF($J477=Motortype!$A$16,VLOOKUP('3. Bestillingsskjema'!$O477,Artikler!$B$127:$D$134,2,FALSE),"Feil motortype"))))))))))))))))),"Overstyr art.nr")</f>
        <v/>
      </c>
      <c r="Q477" s="100"/>
      <c r="R477" s="78" t="str">
        <f>IF('1. Prosjekteringsverktøy'!B480=Utelukk!$A$3,"",IF(AND(K477="",L477=""),"",IF($K477="","Vmin "&amp;ROUND($L477,0)&amp;" m³/h","Vmaks "&amp;ROUND($K477,0)&amp;IF($L477=""," m³/h",", Vmin "&amp;ROUND($L477,0)&amp;" m³/h"))))</f>
        <v/>
      </c>
      <c r="S477" s="78" t="str">
        <f>IF('1. Prosjekteringsverktøy'!B480=Utelukk!$A$3,"",IF(Q477&lt;&gt;"",IF($P477="","","Artikkelnr: "&amp;$P477&amp;"     Spjeld dim "&amp;$O477),IF($P477="","","Artikkelnr: "&amp;$P477&amp;"     Spjeld dim Ø"&amp;$O477)))</f>
        <v/>
      </c>
    </row>
    <row r="478" spans="1:19" ht="15.6" hidden="1" x14ac:dyDescent="0.3">
      <c r="A478" s="87"/>
      <c r="B478" s="93"/>
      <c r="C478" s="156" t="str">
        <f>IF('1. Prosjekteringsverktøy'!B481=Utelukk!$A$3,"",IF('1. Prosjekteringsverktøy'!$C481="","",'1. Prosjekteringsverktøy'!$C481))</f>
        <v/>
      </c>
      <c r="D478" s="78" t="str">
        <f>IF('1. Prosjekteringsverktøy'!B481=Utelukk!$A$3,"",IF('1. Prosjekteringsverktøy'!$D481="","",'1. Prosjekteringsverktøy'!$D481))</f>
        <v/>
      </c>
      <c r="E478" s="78" t="str">
        <f>IF('1. Prosjekteringsverktøy'!B481=Utelukk!$A$3,"",IF(F478&lt;&gt;"",F478,IF(J478&lt;&gt;0,J478&amp;IF(I478&lt;&gt;0,", ","")&amp;I478&amp;IF(H478&lt;&gt;0,", adr. ","")&amp;H478,I478&amp;IF(H478&lt;&gt;0,", adr. ","")&amp;H478)))</f>
        <v/>
      </c>
      <c r="F478" s="83"/>
      <c r="G478" s="83"/>
      <c r="H478" s="99"/>
      <c r="I478" s="100"/>
      <c r="J478" s="100"/>
      <c r="K478" s="98" t="str">
        <f>IF('1. Prosjekteringsverktøy'!$E480="","",'1. Prosjekteringsverktøy'!$E480)</f>
        <v/>
      </c>
      <c r="L478" s="79" t="str">
        <f>IFERROR(IF('1. Prosjekteringsverktøy'!$K481&lt;&gt;"",'1. Prosjekteringsverktøy'!$K481,'1. Prosjekteringsverktøy'!$J481),"Feil med Vmin")</f>
        <v/>
      </c>
      <c r="M478" s="101" t="str">
        <f>IF(OR($K478="",$O478="",O478="Bruk rektangulært"),"",($K478/(VLOOKUP($O478,'Dim, min og maks'!$A$2:$E$54,2,FALSE))))</f>
        <v/>
      </c>
      <c r="N478" s="101" t="str">
        <f>IF(OR($L478="",$O478=""),"",($L478/(VLOOKUP($O478,'Dim, min og maks'!$A$2:$E$54,2,FALSE))))</f>
        <v/>
      </c>
      <c r="O478" s="102" t="str">
        <f>IF('1. Prosjekteringsverktøy'!$F480="","",'1. Prosjekteringsverktøy'!$F480)</f>
        <v/>
      </c>
      <c r="P478" s="78" t="str">
        <f>IFERROR(IF($Q478&lt;&gt;0,$Q478,IF(OR($J478="",$O478=""),"",IF($J478=Motortype!$A$2,VLOOKUP($O478,Artikler!$B$1:$C$10,2,FALSE),IF($J478=Motortype!$A$3,VLOOKUP($O478,Artikler!$B$11:$C$19,2,FALSE),IF($J478=Motortype!$A$5,VLOOKUP($O478,Artikler!$B$20:$C$28,2,FALSE),IF($J478=Motortype!$A$4,VLOOKUP($O478,Artikler!$B$29:$C$37,2,FALSE),IF($J478=Motortype!$A$9,VLOOKUP($O478,Artikler!$B$38:$C$46,2,FALSE),IF($J478=Motortype!$A$8,VLOOKUP($O478,Artikler!$B$47:$C$55,2,FALSE),IF($J478=Motortype!$A$7,VLOOKUP($O478,Artikler!$B$56:$C$64,2,FALSE),IF($J478=Motortype!$A$6,VLOOKUP($O478,Artikler!$B$65:$C$73,2,FALSE),IF($J478=Motortype!$A$10,VLOOKUP($O478,Artikler!$B$74:$C$82,2,FALSE),IF($J478=Motortype!$A$11,VLOOKUP($O478,Artikler!$B$83:$C$91,2,FALSE),IF($J478=Motortype!$A$14,VLOOKUP($O478,Artikler!$B$92:$C$100,2,FALSE),IF($J478=Motortype!$A$13,VLOOKUP($O478,Artikler!$B$101:$C$109,2,FALSE),IF($J478=Motortype!$A$15,VLOOKUP($O478,Artikler!$B$110:$C$117,2,FALSE),IF($J478=Motortype!$A$12,VLOOKUP($O478,Artikler!$B$118:$C$126,2,FALSE),IF($J478=Motortype!$A$16,VLOOKUP('3. Bestillingsskjema'!$O478,Artikler!$B$127:$D$134,2,FALSE),"Feil motortype"))))))))))))))))),"Overstyr art.nr")</f>
        <v/>
      </c>
      <c r="Q478" s="100"/>
      <c r="R478" s="78" t="str">
        <f>IF('1. Prosjekteringsverktøy'!B481=Utelukk!$A$3,"",IF(AND(K478="",L478=""),"",IF($K478="","Vmin "&amp;ROUND($L478,0)&amp;" m³/h","Vmaks "&amp;ROUND($K478,0)&amp;IF($L478=""," m³/h",", Vmin "&amp;ROUND($L478,0)&amp;" m³/h"))))</f>
        <v/>
      </c>
      <c r="S478" s="78" t="str">
        <f>IF('1. Prosjekteringsverktøy'!B481=Utelukk!$A$3,"",IF(Q478&lt;&gt;"",IF($P478="","","Artikkelnr: "&amp;$P478&amp;"     Spjeld dim "&amp;$O478),IF($P478="","","Artikkelnr: "&amp;$P478&amp;"     Spjeld dim Ø"&amp;$O478)))</f>
        <v/>
      </c>
    </row>
    <row r="479" spans="1:19" ht="15.6" hidden="1" x14ac:dyDescent="0.3">
      <c r="A479" s="87"/>
      <c r="B479" s="93"/>
      <c r="C479" s="156" t="str">
        <f>IF('1. Prosjekteringsverktøy'!B482=Utelukk!$A$3,"",IF('1. Prosjekteringsverktøy'!$C482="","",'1. Prosjekteringsverktøy'!$C482))</f>
        <v/>
      </c>
      <c r="D479" s="78" t="str">
        <f>IF('1. Prosjekteringsverktøy'!B482=Utelukk!$A$3,"",IF('1. Prosjekteringsverktøy'!$D482="","",'1. Prosjekteringsverktøy'!$D482))</f>
        <v/>
      </c>
      <c r="E479" s="78" t="str">
        <f>IF('1. Prosjekteringsverktøy'!B482=Utelukk!$A$3,"",IF(F479&lt;&gt;"",F479,IF(J479&lt;&gt;0,J479&amp;IF(I479&lt;&gt;0,", ","")&amp;I479&amp;IF(H479&lt;&gt;0,", adr. ","")&amp;H479,I479&amp;IF(H479&lt;&gt;0,", adr. ","")&amp;H479)))</f>
        <v/>
      </c>
      <c r="F479" s="83"/>
      <c r="G479" s="83"/>
      <c r="H479" s="99"/>
      <c r="I479" s="100"/>
      <c r="J479" s="100"/>
      <c r="K479" s="98" t="str">
        <f>IF('1. Prosjekteringsverktøy'!$E481="","",'1. Prosjekteringsverktøy'!$E481)</f>
        <v/>
      </c>
      <c r="L479" s="79" t="str">
        <f>IFERROR(IF('1. Prosjekteringsverktøy'!$K482&lt;&gt;"",'1. Prosjekteringsverktøy'!$K482,'1. Prosjekteringsverktøy'!$J482),"Feil med Vmin")</f>
        <v/>
      </c>
      <c r="M479" s="101" t="str">
        <f>IF(OR($K479="",$O479="",O479="Bruk rektangulært"),"",($K479/(VLOOKUP($O479,'Dim, min og maks'!$A$2:$E$54,2,FALSE))))</f>
        <v/>
      </c>
      <c r="N479" s="101" t="str">
        <f>IF(OR($L479="",$O479=""),"",($L479/(VLOOKUP($O479,'Dim, min og maks'!$A$2:$E$54,2,FALSE))))</f>
        <v/>
      </c>
      <c r="O479" s="102" t="str">
        <f>IF('1. Prosjekteringsverktøy'!$F481="","",'1. Prosjekteringsverktøy'!$F481)</f>
        <v/>
      </c>
      <c r="P479" s="78" t="str">
        <f>IFERROR(IF($Q479&lt;&gt;0,$Q479,IF(OR($J479="",$O479=""),"",IF($J479=Motortype!$A$2,VLOOKUP($O479,Artikler!$B$1:$C$10,2,FALSE),IF($J479=Motortype!$A$3,VLOOKUP($O479,Artikler!$B$11:$C$19,2,FALSE),IF($J479=Motortype!$A$5,VLOOKUP($O479,Artikler!$B$20:$C$28,2,FALSE),IF($J479=Motortype!$A$4,VLOOKUP($O479,Artikler!$B$29:$C$37,2,FALSE),IF($J479=Motortype!$A$9,VLOOKUP($O479,Artikler!$B$38:$C$46,2,FALSE),IF($J479=Motortype!$A$8,VLOOKUP($O479,Artikler!$B$47:$C$55,2,FALSE),IF($J479=Motortype!$A$7,VLOOKUP($O479,Artikler!$B$56:$C$64,2,FALSE),IF($J479=Motortype!$A$6,VLOOKUP($O479,Artikler!$B$65:$C$73,2,FALSE),IF($J479=Motortype!$A$10,VLOOKUP($O479,Artikler!$B$74:$C$82,2,FALSE),IF($J479=Motortype!$A$11,VLOOKUP($O479,Artikler!$B$83:$C$91,2,FALSE),IF($J479=Motortype!$A$14,VLOOKUP($O479,Artikler!$B$92:$C$100,2,FALSE),IF($J479=Motortype!$A$13,VLOOKUP($O479,Artikler!$B$101:$C$109,2,FALSE),IF($J479=Motortype!$A$15,VLOOKUP($O479,Artikler!$B$110:$C$117,2,FALSE),IF($J479=Motortype!$A$12,VLOOKUP($O479,Artikler!$B$118:$C$126,2,FALSE),IF($J479=Motortype!$A$16,VLOOKUP('3. Bestillingsskjema'!$O479,Artikler!$B$127:$D$134,2,FALSE),"Feil motortype"))))))))))))))))),"Overstyr art.nr")</f>
        <v/>
      </c>
      <c r="Q479" s="100"/>
      <c r="R479" s="78" t="str">
        <f>IF('1. Prosjekteringsverktøy'!B482=Utelukk!$A$3,"",IF(AND(K479="",L479=""),"",IF($K479="","Vmin "&amp;ROUND($L479,0)&amp;" m³/h","Vmaks "&amp;ROUND($K479,0)&amp;IF($L479=""," m³/h",", Vmin "&amp;ROUND($L479,0)&amp;" m³/h"))))</f>
        <v/>
      </c>
      <c r="S479" s="78" t="str">
        <f>IF('1. Prosjekteringsverktøy'!B482=Utelukk!$A$3,"",IF(Q479&lt;&gt;"",IF($P479="","","Artikkelnr: "&amp;$P479&amp;"     Spjeld dim "&amp;$O479),IF($P479="","","Artikkelnr: "&amp;$P479&amp;"     Spjeld dim Ø"&amp;$O479)))</f>
        <v/>
      </c>
    </row>
    <row r="480" spans="1:19" ht="15.6" hidden="1" x14ac:dyDescent="0.3">
      <c r="A480" s="87"/>
      <c r="B480" s="93"/>
      <c r="C480" s="156" t="str">
        <f>IF('1. Prosjekteringsverktøy'!B483=Utelukk!$A$3,"",IF('1. Prosjekteringsverktøy'!$C483="","",'1. Prosjekteringsverktøy'!$C483))</f>
        <v/>
      </c>
      <c r="D480" s="78" t="str">
        <f>IF('1. Prosjekteringsverktøy'!B483=Utelukk!$A$3,"",IF('1. Prosjekteringsverktøy'!$D483="","",'1. Prosjekteringsverktøy'!$D483))</f>
        <v/>
      </c>
      <c r="E480" s="78" t="str">
        <f>IF('1. Prosjekteringsverktøy'!B483=Utelukk!$A$3,"",IF(F480&lt;&gt;"",F480,IF(J480&lt;&gt;0,J480&amp;IF(I480&lt;&gt;0,", ","")&amp;I480&amp;IF(H480&lt;&gt;0,", adr. ","")&amp;H480,I480&amp;IF(H480&lt;&gt;0,", adr. ","")&amp;H480)))</f>
        <v/>
      </c>
      <c r="F480" s="83"/>
      <c r="G480" s="83"/>
      <c r="H480" s="99"/>
      <c r="I480" s="100"/>
      <c r="J480" s="100"/>
      <c r="K480" s="98" t="str">
        <f>IF('1. Prosjekteringsverktøy'!$E482="","",'1. Prosjekteringsverktøy'!$E482)</f>
        <v/>
      </c>
      <c r="L480" s="79" t="str">
        <f>IFERROR(IF('1. Prosjekteringsverktøy'!$K483&lt;&gt;"",'1. Prosjekteringsverktøy'!$K483,'1. Prosjekteringsverktøy'!$J483),"Feil med Vmin")</f>
        <v/>
      </c>
      <c r="M480" s="101" t="str">
        <f>IF(OR($K480="",$O480="",O480="Bruk rektangulært"),"",($K480/(VLOOKUP($O480,'Dim, min og maks'!$A$2:$E$54,2,FALSE))))</f>
        <v/>
      </c>
      <c r="N480" s="101" t="str">
        <f>IF(OR($L480="",$O480=""),"",($L480/(VLOOKUP($O480,'Dim, min og maks'!$A$2:$E$54,2,FALSE))))</f>
        <v/>
      </c>
      <c r="O480" s="102" t="str">
        <f>IF('1. Prosjekteringsverktøy'!$F482="","",'1. Prosjekteringsverktøy'!$F482)</f>
        <v/>
      </c>
      <c r="P480" s="78" t="str">
        <f>IFERROR(IF($Q480&lt;&gt;0,$Q480,IF(OR($J480="",$O480=""),"",IF($J480=Motortype!$A$2,VLOOKUP($O480,Artikler!$B$1:$C$10,2,FALSE),IF($J480=Motortype!$A$3,VLOOKUP($O480,Artikler!$B$11:$C$19,2,FALSE),IF($J480=Motortype!$A$5,VLOOKUP($O480,Artikler!$B$20:$C$28,2,FALSE),IF($J480=Motortype!$A$4,VLOOKUP($O480,Artikler!$B$29:$C$37,2,FALSE),IF($J480=Motortype!$A$9,VLOOKUP($O480,Artikler!$B$38:$C$46,2,FALSE),IF($J480=Motortype!$A$8,VLOOKUP($O480,Artikler!$B$47:$C$55,2,FALSE),IF($J480=Motortype!$A$7,VLOOKUP($O480,Artikler!$B$56:$C$64,2,FALSE),IF($J480=Motortype!$A$6,VLOOKUP($O480,Artikler!$B$65:$C$73,2,FALSE),IF($J480=Motortype!$A$10,VLOOKUP($O480,Artikler!$B$74:$C$82,2,FALSE),IF($J480=Motortype!$A$11,VLOOKUP($O480,Artikler!$B$83:$C$91,2,FALSE),IF($J480=Motortype!$A$14,VLOOKUP($O480,Artikler!$B$92:$C$100,2,FALSE),IF($J480=Motortype!$A$13,VLOOKUP($O480,Artikler!$B$101:$C$109,2,FALSE),IF($J480=Motortype!$A$15,VLOOKUP($O480,Artikler!$B$110:$C$117,2,FALSE),IF($J480=Motortype!$A$12,VLOOKUP($O480,Artikler!$B$118:$C$126,2,FALSE),IF($J480=Motortype!$A$16,VLOOKUP('3. Bestillingsskjema'!$O480,Artikler!$B$127:$D$134,2,FALSE),"Feil motortype"))))))))))))))))),"Overstyr art.nr")</f>
        <v/>
      </c>
      <c r="Q480" s="100"/>
      <c r="R480" s="78" t="str">
        <f>IF('1. Prosjekteringsverktøy'!B483=Utelukk!$A$3,"",IF(AND(K480="",L480=""),"",IF($K480="","Vmin "&amp;ROUND($L480,0)&amp;" m³/h","Vmaks "&amp;ROUND($K480,0)&amp;IF($L480=""," m³/h",", Vmin "&amp;ROUND($L480,0)&amp;" m³/h"))))</f>
        <v/>
      </c>
      <c r="S480" s="78" t="str">
        <f>IF('1. Prosjekteringsverktøy'!B483=Utelukk!$A$3,"",IF(Q480&lt;&gt;"",IF($P480="","","Artikkelnr: "&amp;$P480&amp;"     Spjeld dim "&amp;$O480),IF($P480="","","Artikkelnr: "&amp;$P480&amp;"     Spjeld dim Ø"&amp;$O480)))</f>
        <v/>
      </c>
    </row>
    <row r="481" spans="1:19" ht="15.6" hidden="1" x14ac:dyDescent="0.3">
      <c r="A481" s="87"/>
      <c r="B481" s="93"/>
      <c r="C481" s="156" t="str">
        <f>IF('1. Prosjekteringsverktøy'!B484=Utelukk!$A$3,"",IF('1. Prosjekteringsverktøy'!$C484="","",'1. Prosjekteringsverktøy'!$C484))</f>
        <v/>
      </c>
      <c r="D481" s="78" t="str">
        <f>IF('1. Prosjekteringsverktøy'!B484=Utelukk!$A$3,"",IF('1. Prosjekteringsverktøy'!$D484="","",'1. Prosjekteringsverktøy'!$D484))</f>
        <v/>
      </c>
      <c r="E481" s="78" t="str">
        <f>IF('1. Prosjekteringsverktøy'!B484=Utelukk!$A$3,"",IF(F481&lt;&gt;"",F481,IF(J481&lt;&gt;0,J481&amp;IF(I481&lt;&gt;0,", ","")&amp;I481&amp;IF(H481&lt;&gt;0,", adr. ","")&amp;H481,I481&amp;IF(H481&lt;&gt;0,", adr. ","")&amp;H481)))</f>
        <v/>
      </c>
      <c r="F481" s="83"/>
      <c r="G481" s="83"/>
      <c r="H481" s="99"/>
      <c r="I481" s="100"/>
      <c r="J481" s="100"/>
      <c r="K481" s="98" t="str">
        <f>IF('1. Prosjekteringsverktøy'!$E483="","",'1. Prosjekteringsverktøy'!$E483)</f>
        <v/>
      </c>
      <c r="L481" s="79" t="str">
        <f>IFERROR(IF('1. Prosjekteringsverktøy'!$K484&lt;&gt;"",'1. Prosjekteringsverktøy'!$K484,'1. Prosjekteringsverktøy'!$J484),"Feil med Vmin")</f>
        <v/>
      </c>
      <c r="M481" s="101" t="str">
        <f>IF(OR($K481="",$O481="",O481="Bruk rektangulært"),"",($K481/(VLOOKUP($O481,'Dim, min og maks'!$A$2:$E$54,2,FALSE))))</f>
        <v/>
      </c>
      <c r="N481" s="101" t="str">
        <f>IF(OR($L481="",$O481=""),"",($L481/(VLOOKUP($O481,'Dim, min og maks'!$A$2:$E$54,2,FALSE))))</f>
        <v/>
      </c>
      <c r="O481" s="102" t="str">
        <f>IF('1. Prosjekteringsverktøy'!$F483="","",'1. Prosjekteringsverktøy'!$F483)</f>
        <v/>
      </c>
      <c r="P481" s="78" t="str">
        <f>IFERROR(IF($Q481&lt;&gt;0,$Q481,IF(OR($J481="",$O481=""),"",IF($J481=Motortype!$A$2,VLOOKUP($O481,Artikler!$B$1:$C$10,2,FALSE),IF($J481=Motortype!$A$3,VLOOKUP($O481,Artikler!$B$11:$C$19,2,FALSE),IF($J481=Motortype!$A$5,VLOOKUP($O481,Artikler!$B$20:$C$28,2,FALSE),IF($J481=Motortype!$A$4,VLOOKUP($O481,Artikler!$B$29:$C$37,2,FALSE),IF($J481=Motortype!$A$9,VLOOKUP($O481,Artikler!$B$38:$C$46,2,FALSE),IF($J481=Motortype!$A$8,VLOOKUP($O481,Artikler!$B$47:$C$55,2,FALSE),IF($J481=Motortype!$A$7,VLOOKUP($O481,Artikler!$B$56:$C$64,2,FALSE),IF($J481=Motortype!$A$6,VLOOKUP($O481,Artikler!$B$65:$C$73,2,FALSE),IF($J481=Motortype!$A$10,VLOOKUP($O481,Artikler!$B$74:$C$82,2,FALSE),IF($J481=Motortype!$A$11,VLOOKUP($O481,Artikler!$B$83:$C$91,2,FALSE),IF($J481=Motortype!$A$14,VLOOKUP($O481,Artikler!$B$92:$C$100,2,FALSE),IF($J481=Motortype!$A$13,VLOOKUP($O481,Artikler!$B$101:$C$109,2,FALSE),IF($J481=Motortype!$A$15,VLOOKUP($O481,Artikler!$B$110:$C$117,2,FALSE),IF($J481=Motortype!$A$12,VLOOKUP($O481,Artikler!$B$118:$C$126,2,FALSE),IF($J481=Motortype!$A$16,VLOOKUP('3. Bestillingsskjema'!$O481,Artikler!$B$127:$D$134,2,FALSE),"Feil motortype"))))))))))))))))),"Overstyr art.nr")</f>
        <v/>
      </c>
      <c r="Q481" s="100"/>
      <c r="R481" s="78" t="str">
        <f>IF('1. Prosjekteringsverktøy'!B484=Utelukk!$A$3,"",IF(AND(K481="",L481=""),"",IF($K481="","Vmin "&amp;ROUND($L481,0)&amp;" m³/h","Vmaks "&amp;ROUND($K481,0)&amp;IF($L481=""," m³/h",", Vmin "&amp;ROUND($L481,0)&amp;" m³/h"))))</f>
        <v/>
      </c>
      <c r="S481" s="78" t="str">
        <f>IF('1. Prosjekteringsverktøy'!B484=Utelukk!$A$3,"",IF(Q481&lt;&gt;"",IF($P481="","","Artikkelnr: "&amp;$P481&amp;"     Spjeld dim "&amp;$O481),IF($P481="","","Artikkelnr: "&amp;$P481&amp;"     Spjeld dim Ø"&amp;$O481)))</f>
        <v/>
      </c>
    </row>
    <row r="482" spans="1:19" ht="15.6" hidden="1" x14ac:dyDescent="0.3">
      <c r="A482" s="87"/>
      <c r="B482" s="93"/>
      <c r="C482" s="156" t="str">
        <f>IF('1. Prosjekteringsverktøy'!B485=Utelukk!$A$3,"",IF('1. Prosjekteringsverktøy'!$C485="","",'1. Prosjekteringsverktøy'!$C485))</f>
        <v/>
      </c>
      <c r="D482" s="78" t="str">
        <f>IF('1. Prosjekteringsverktøy'!B485=Utelukk!$A$3,"",IF('1. Prosjekteringsverktøy'!$D485="","",'1. Prosjekteringsverktøy'!$D485))</f>
        <v/>
      </c>
      <c r="E482" s="78" t="str">
        <f>IF('1. Prosjekteringsverktøy'!B485=Utelukk!$A$3,"",IF(F482&lt;&gt;"",F482,IF(J482&lt;&gt;0,J482&amp;IF(I482&lt;&gt;0,", ","")&amp;I482&amp;IF(H482&lt;&gt;0,", adr. ","")&amp;H482,I482&amp;IF(H482&lt;&gt;0,", adr. ","")&amp;H482)))</f>
        <v/>
      </c>
      <c r="F482" s="83"/>
      <c r="G482" s="83"/>
      <c r="H482" s="99"/>
      <c r="I482" s="100"/>
      <c r="J482" s="100"/>
      <c r="K482" s="98" t="str">
        <f>IF('1. Prosjekteringsverktøy'!$E484="","",'1. Prosjekteringsverktøy'!$E484)</f>
        <v/>
      </c>
      <c r="L482" s="79" t="str">
        <f>IFERROR(IF('1. Prosjekteringsverktøy'!$K485&lt;&gt;"",'1. Prosjekteringsverktøy'!$K485,'1. Prosjekteringsverktøy'!$J485),"Feil med Vmin")</f>
        <v/>
      </c>
      <c r="M482" s="101" t="str">
        <f>IF(OR($K482="",$O482="",O482="Bruk rektangulært"),"",($K482/(VLOOKUP($O482,'Dim, min og maks'!$A$2:$E$54,2,FALSE))))</f>
        <v/>
      </c>
      <c r="N482" s="101" t="str">
        <f>IF(OR($L482="",$O482=""),"",($L482/(VLOOKUP($O482,'Dim, min og maks'!$A$2:$E$54,2,FALSE))))</f>
        <v/>
      </c>
      <c r="O482" s="102" t="str">
        <f>IF('1. Prosjekteringsverktøy'!$F484="","",'1. Prosjekteringsverktøy'!$F484)</f>
        <v/>
      </c>
      <c r="P482" s="78" t="str">
        <f>IFERROR(IF($Q482&lt;&gt;0,$Q482,IF(OR($J482="",$O482=""),"",IF($J482=Motortype!$A$2,VLOOKUP($O482,Artikler!$B$1:$C$10,2,FALSE),IF($J482=Motortype!$A$3,VLOOKUP($O482,Artikler!$B$11:$C$19,2,FALSE),IF($J482=Motortype!$A$5,VLOOKUP($O482,Artikler!$B$20:$C$28,2,FALSE),IF($J482=Motortype!$A$4,VLOOKUP($O482,Artikler!$B$29:$C$37,2,FALSE),IF($J482=Motortype!$A$9,VLOOKUP($O482,Artikler!$B$38:$C$46,2,FALSE),IF($J482=Motortype!$A$8,VLOOKUP($O482,Artikler!$B$47:$C$55,2,FALSE),IF($J482=Motortype!$A$7,VLOOKUP($O482,Artikler!$B$56:$C$64,2,FALSE),IF($J482=Motortype!$A$6,VLOOKUP($O482,Artikler!$B$65:$C$73,2,FALSE),IF($J482=Motortype!$A$10,VLOOKUP($O482,Artikler!$B$74:$C$82,2,FALSE),IF($J482=Motortype!$A$11,VLOOKUP($O482,Artikler!$B$83:$C$91,2,FALSE),IF($J482=Motortype!$A$14,VLOOKUP($O482,Artikler!$B$92:$C$100,2,FALSE),IF($J482=Motortype!$A$13,VLOOKUP($O482,Artikler!$B$101:$C$109,2,FALSE),IF($J482=Motortype!$A$15,VLOOKUP($O482,Artikler!$B$110:$C$117,2,FALSE),IF($J482=Motortype!$A$12,VLOOKUP($O482,Artikler!$B$118:$C$126,2,FALSE),IF($J482=Motortype!$A$16,VLOOKUP('3. Bestillingsskjema'!$O482,Artikler!$B$127:$D$134,2,FALSE),"Feil motortype"))))))))))))))))),"Overstyr art.nr")</f>
        <v/>
      </c>
      <c r="Q482" s="100"/>
      <c r="R482" s="78" t="str">
        <f>IF('1. Prosjekteringsverktøy'!B485=Utelukk!$A$3,"",IF(AND(K482="",L482=""),"",IF($K482="","Vmin "&amp;ROUND($L482,0)&amp;" m³/h","Vmaks "&amp;ROUND($K482,0)&amp;IF($L482=""," m³/h",", Vmin "&amp;ROUND($L482,0)&amp;" m³/h"))))</f>
        <v/>
      </c>
      <c r="S482" s="78" t="str">
        <f>IF('1. Prosjekteringsverktøy'!B485=Utelukk!$A$3,"",IF(Q482&lt;&gt;"",IF($P482="","","Artikkelnr: "&amp;$P482&amp;"     Spjeld dim "&amp;$O482),IF($P482="","","Artikkelnr: "&amp;$P482&amp;"     Spjeld dim Ø"&amp;$O482)))</f>
        <v/>
      </c>
    </row>
    <row r="483" spans="1:19" ht="15.6" hidden="1" x14ac:dyDescent="0.3">
      <c r="A483" s="87"/>
      <c r="B483" s="93"/>
      <c r="C483" s="156" t="str">
        <f>IF('1. Prosjekteringsverktøy'!B486=Utelukk!$A$3,"",IF('1. Prosjekteringsverktøy'!$C486="","",'1. Prosjekteringsverktøy'!$C486))</f>
        <v/>
      </c>
      <c r="D483" s="78" t="str">
        <f>IF('1. Prosjekteringsverktøy'!B486=Utelukk!$A$3,"",IF('1. Prosjekteringsverktøy'!$D486="","",'1. Prosjekteringsverktøy'!$D486))</f>
        <v/>
      </c>
      <c r="E483" s="78" t="str">
        <f>IF('1. Prosjekteringsverktøy'!B486=Utelukk!$A$3,"",IF(F483&lt;&gt;"",F483,IF(J483&lt;&gt;0,J483&amp;IF(I483&lt;&gt;0,", ","")&amp;I483&amp;IF(H483&lt;&gt;0,", adr. ","")&amp;H483,I483&amp;IF(H483&lt;&gt;0,", adr. ","")&amp;H483)))</f>
        <v/>
      </c>
      <c r="F483" s="83"/>
      <c r="G483" s="83"/>
      <c r="H483" s="99"/>
      <c r="I483" s="100"/>
      <c r="J483" s="100"/>
      <c r="K483" s="98" t="str">
        <f>IF('1. Prosjekteringsverktøy'!$E485="","",'1. Prosjekteringsverktøy'!$E485)</f>
        <v/>
      </c>
      <c r="L483" s="79" t="str">
        <f>IFERROR(IF('1. Prosjekteringsverktøy'!$K486&lt;&gt;"",'1. Prosjekteringsverktøy'!$K486,'1. Prosjekteringsverktøy'!$J486),"Feil med Vmin")</f>
        <v/>
      </c>
      <c r="M483" s="101" t="str">
        <f>IF(OR($K483="",$O483="",O483="Bruk rektangulært"),"",($K483/(VLOOKUP($O483,'Dim, min og maks'!$A$2:$E$54,2,FALSE))))</f>
        <v/>
      </c>
      <c r="N483" s="101" t="str">
        <f>IF(OR($L483="",$O483=""),"",($L483/(VLOOKUP($O483,'Dim, min og maks'!$A$2:$E$54,2,FALSE))))</f>
        <v/>
      </c>
      <c r="O483" s="102" t="str">
        <f>IF('1. Prosjekteringsverktøy'!$F485="","",'1. Prosjekteringsverktøy'!$F485)</f>
        <v/>
      </c>
      <c r="P483" s="78" t="str">
        <f>IFERROR(IF($Q483&lt;&gt;0,$Q483,IF(OR($J483="",$O483=""),"",IF($J483=Motortype!$A$2,VLOOKUP($O483,Artikler!$B$1:$C$10,2,FALSE),IF($J483=Motortype!$A$3,VLOOKUP($O483,Artikler!$B$11:$C$19,2,FALSE),IF($J483=Motortype!$A$5,VLOOKUP($O483,Artikler!$B$20:$C$28,2,FALSE),IF($J483=Motortype!$A$4,VLOOKUP($O483,Artikler!$B$29:$C$37,2,FALSE),IF($J483=Motortype!$A$9,VLOOKUP($O483,Artikler!$B$38:$C$46,2,FALSE),IF($J483=Motortype!$A$8,VLOOKUP($O483,Artikler!$B$47:$C$55,2,FALSE),IF($J483=Motortype!$A$7,VLOOKUP($O483,Artikler!$B$56:$C$64,2,FALSE),IF($J483=Motortype!$A$6,VLOOKUP($O483,Artikler!$B$65:$C$73,2,FALSE),IF($J483=Motortype!$A$10,VLOOKUP($O483,Artikler!$B$74:$C$82,2,FALSE),IF($J483=Motortype!$A$11,VLOOKUP($O483,Artikler!$B$83:$C$91,2,FALSE),IF($J483=Motortype!$A$14,VLOOKUP($O483,Artikler!$B$92:$C$100,2,FALSE),IF($J483=Motortype!$A$13,VLOOKUP($O483,Artikler!$B$101:$C$109,2,FALSE),IF($J483=Motortype!$A$15,VLOOKUP($O483,Artikler!$B$110:$C$117,2,FALSE),IF($J483=Motortype!$A$12,VLOOKUP($O483,Artikler!$B$118:$C$126,2,FALSE),IF($J483=Motortype!$A$16,VLOOKUP('3. Bestillingsskjema'!$O483,Artikler!$B$127:$D$134,2,FALSE),"Feil motortype"))))))))))))))))),"Overstyr art.nr")</f>
        <v/>
      </c>
      <c r="Q483" s="100"/>
      <c r="R483" s="78" t="str">
        <f>IF('1. Prosjekteringsverktøy'!B486=Utelukk!$A$3,"",IF(AND(K483="",L483=""),"",IF($K483="","Vmin "&amp;ROUND($L483,0)&amp;" m³/h","Vmaks "&amp;ROUND($K483,0)&amp;IF($L483=""," m³/h",", Vmin "&amp;ROUND($L483,0)&amp;" m³/h"))))</f>
        <v/>
      </c>
      <c r="S483" s="78" t="str">
        <f>IF('1. Prosjekteringsverktøy'!B486=Utelukk!$A$3,"",IF(Q483&lt;&gt;"",IF($P483="","","Artikkelnr: "&amp;$P483&amp;"     Spjeld dim "&amp;$O483),IF($P483="","","Artikkelnr: "&amp;$P483&amp;"     Spjeld dim Ø"&amp;$O483)))</f>
        <v/>
      </c>
    </row>
    <row r="484" spans="1:19" ht="15.6" hidden="1" x14ac:dyDescent="0.3">
      <c r="A484" s="87"/>
      <c r="B484" s="93"/>
      <c r="C484" s="156" t="str">
        <f>IF('1. Prosjekteringsverktøy'!B487=Utelukk!$A$3,"",IF('1. Prosjekteringsverktøy'!$C487="","",'1. Prosjekteringsverktøy'!$C487))</f>
        <v/>
      </c>
      <c r="D484" s="78" t="str">
        <f>IF('1. Prosjekteringsverktøy'!B487=Utelukk!$A$3,"",IF('1. Prosjekteringsverktøy'!$D487="","",'1. Prosjekteringsverktøy'!$D487))</f>
        <v/>
      </c>
      <c r="E484" s="78" t="str">
        <f>IF('1. Prosjekteringsverktøy'!B487=Utelukk!$A$3,"",IF(F484&lt;&gt;"",F484,IF(J484&lt;&gt;0,J484&amp;IF(I484&lt;&gt;0,", ","")&amp;I484&amp;IF(H484&lt;&gt;0,", adr. ","")&amp;H484,I484&amp;IF(H484&lt;&gt;0,", adr. ","")&amp;H484)))</f>
        <v/>
      </c>
      <c r="F484" s="83"/>
      <c r="G484" s="83"/>
      <c r="H484" s="99"/>
      <c r="I484" s="100"/>
      <c r="J484" s="100"/>
      <c r="K484" s="98" t="str">
        <f>IF('1. Prosjekteringsverktøy'!$E486="","",'1. Prosjekteringsverktøy'!$E486)</f>
        <v/>
      </c>
      <c r="L484" s="79" t="str">
        <f>IFERROR(IF('1. Prosjekteringsverktøy'!$K487&lt;&gt;"",'1. Prosjekteringsverktøy'!$K487,'1. Prosjekteringsverktøy'!$J487),"Feil med Vmin")</f>
        <v/>
      </c>
      <c r="M484" s="101" t="str">
        <f>IF(OR($K484="",$O484="",O484="Bruk rektangulært"),"",($K484/(VLOOKUP($O484,'Dim, min og maks'!$A$2:$E$54,2,FALSE))))</f>
        <v/>
      </c>
      <c r="N484" s="101" t="str">
        <f>IF(OR($L484="",$O484=""),"",($L484/(VLOOKUP($O484,'Dim, min og maks'!$A$2:$E$54,2,FALSE))))</f>
        <v/>
      </c>
      <c r="O484" s="102" t="str">
        <f>IF('1. Prosjekteringsverktøy'!$F486="","",'1. Prosjekteringsverktøy'!$F486)</f>
        <v/>
      </c>
      <c r="P484" s="78" t="str">
        <f>IFERROR(IF($Q484&lt;&gt;0,$Q484,IF(OR($J484="",$O484=""),"",IF($J484=Motortype!$A$2,VLOOKUP($O484,Artikler!$B$1:$C$10,2,FALSE),IF($J484=Motortype!$A$3,VLOOKUP($O484,Artikler!$B$11:$C$19,2,FALSE),IF($J484=Motortype!$A$5,VLOOKUP($O484,Artikler!$B$20:$C$28,2,FALSE),IF($J484=Motortype!$A$4,VLOOKUP($O484,Artikler!$B$29:$C$37,2,FALSE),IF($J484=Motortype!$A$9,VLOOKUP($O484,Artikler!$B$38:$C$46,2,FALSE),IF($J484=Motortype!$A$8,VLOOKUP($O484,Artikler!$B$47:$C$55,2,FALSE),IF($J484=Motortype!$A$7,VLOOKUP($O484,Artikler!$B$56:$C$64,2,FALSE),IF($J484=Motortype!$A$6,VLOOKUP($O484,Artikler!$B$65:$C$73,2,FALSE),IF($J484=Motortype!$A$10,VLOOKUP($O484,Artikler!$B$74:$C$82,2,FALSE),IF($J484=Motortype!$A$11,VLOOKUP($O484,Artikler!$B$83:$C$91,2,FALSE),IF($J484=Motortype!$A$14,VLOOKUP($O484,Artikler!$B$92:$C$100,2,FALSE),IF($J484=Motortype!$A$13,VLOOKUP($O484,Artikler!$B$101:$C$109,2,FALSE),IF($J484=Motortype!$A$15,VLOOKUP($O484,Artikler!$B$110:$C$117,2,FALSE),IF($J484=Motortype!$A$12,VLOOKUP($O484,Artikler!$B$118:$C$126,2,FALSE),IF($J484=Motortype!$A$16,VLOOKUP('3. Bestillingsskjema'!$O484,Artikler!$B$127:$D$134,2,FALSE),"Feil motortype"))))))))))))))))),"Overstyr art.nr")</f>
        <v/>
      </c>
      <c r="Q484" s="100"/>
      <c r="R484" s="78" t="str">
        <f>IF('1. Prosjekteringsverktøy'!B487=Utelukk!$A$3,"",IF(AND(K484="",L484=""),"",IF($K484="","Vmin "&amp;ROUND($L484,0)&amp;" m³/h","Vmaks "&amp;ROUND($K484,0)&amp;IF($L484=""," m³/h",", Vmin "&amp;ROUND($L484,0)&amp;" m³/h"))))</f>
        <v/>
      </c>
      <c r="S484" s="78" t="str">
        <f>IF('1. Prosjekteringsverktøy'!B487=Utelukk!$A$3,"",IF(Q484&lt;&gt;"",IF($P484="","","Artikkelnr: "&amp;$P484&amp;"     Spjeld dim "&amp;$O484),IF($P484="","","Artikkelnr: "&amp;$P484&amp;"     Spjeld dim Ø"&amp;$O484)))</f>
        <v/>
      </c>
    </row>
    <row r="485" spans="1:19" ht="15.6" hidden="1" x14ac:dyDescent="0.3">
      <c r="A485" s="87"/>
      <c r="B485" s="93"/>
      <c r="C485" s="156" t="str">
        <f>IF('1. Prosjekteringsverktøy'!B488=Utelukk!$A$3,"",IF('1. Prosjekteringsverktøy'!$C488="","",'1. Prosjekteringsverktøy'!$C488))</f>
        <v/>
      </c>
      <c r="D485" s="78" t="str">
        <f>IF('1. Prosjekteringsverktøy'!B488=Utelukk!$A$3,"",IF('1. Prosjekteringsverktøy'!$D488="","",'1. Prosjekteringsverktøy'!$D488))</f>
        <v/>
      </c>
      <c r="E485" s="78" t="str">
        <f>IF('1. Prosjekteringsverktøy'!B488=Utelukk!$A$3,"",IF(F485&lt;&gt;"",F485,IF(J485&lt;&gt;0,J485&amp;IF(I485&lt;&gt;0,", ","")&amp;I485&amp;IF(H485&lt;&gt;0,", adr. ","")&amp;H485,I485&amp;IF(H485&lt;&gt;0,", adr. ","")&amp;H485)))</f>
        <v/>
      </c>
      <c r="F485" s="83"/>
      <c r="G485" s="83"/>
      <c r="H485" s="99"/>
      <c r="I485" s="100"/>
      <c r="J485" s="100"/>
      <c r="K485" s="98" t="str">
        <f>IF('1. Prosjekteringsverktøy'!$E487="","",'1. Prosjekteringsverktøy'!$E487)</f>
        <v/>
      </c>
      <c r="L485" s="79" t="str">
        <f>IFERROR(IF('1. Prosjekteringsverktøy'!$K488&lt;&gt;"",'1. Prosjekteringsverktøy'!$K488,'1. Prosjekteringsverktøy'!$J488),"Feil med Vmin")</f>
        <v/>
      </c>
      <c r="M485" s="101" t="str">
        <f>IF(OR($K485="",$O485="",O485="Bruk rektangulært"),"",($K485/(VLOOKUP($O485,'Dim, min og maks'!$A$2:$E$54,2,FALSE))))</f>
        <v/>
      </c>
      <c r="N485" s="101" t="str">
        <f>IF(OR($L485="",$O485=""),"",($L485/(VLOOKUP($O485,'Dim, min og maks'!$A$2:$E$54,2,FALSE))))</f>
        <v/>
      </c>
      <c r="O485" s="102" t="str">
        <f>IF('1. Prosjekteringsverktøy'!$F487="","",'1. Prosjekteringsverktøy'!$F487)</f>
        <v/>
      </c>
      <c r="P485" s="78" t="str">
        <f>IFERROR(IF($Q485&lt;&gt;0,$Q485,IF(OR($J485="",$O485=""),"",IF($J485=Motortype!$A$2,VLOOKUP($O485,Artikler!$B$1:$C$10,2,FALSE),IF($J485=Motortype!$A$3,VLOOKUP($O485,Artikler!$B$11:$C$19,2,FALSE),IF($J485=Motortype!$A$5,VLOOKUP($O485,Artikler!$B$20:$C$28,2,FALSE),IF($J485=Motortype!$A$4,VLOOKUP($O485,Artikler!$B$29:$C$37,2,FALSE),IF($J485=Motortype!$A$9,VLOOKUP($O485,Artikler!$B$38:$C$46,2,FALSE),IF($J485=Motortype!$A$8,VLOOKUP($O485,Artikler!$B$47:$C$55,2,FALSE),IF($J485=Motortype!$A$7,VLOOKUP($O485,Artikler!$B$56:$C$64,2,FALSE),IF($J485=Motortype!$A$6,VLOOKUP($O485,Artikler!$B$65:$C$73,2,FALSE),IF($J485=Motortype!$A$10,VLOOKUP($O485,Artikler!$B$74:$C$82,2,FALSE),IF($J485=Motortype!$A$11,VLOOKUP($O485,Artikler!$B$83:$C$91,2,FALSE),IF($J485=Motortype!$A$14,VLOOKUP($O485,Artikler!$B$92:$C$100,2,FALSE),IF($J485=Motortype!$A$13,VLOOKUP($O485,Artikler!$B$101:$C$109,2,FALSE),IF($J485=Motortype!$A$15,VLOOKUP($O485,Artikler!$B$110:$C$117,2,FALSE),IF($J485=Motortype!$A$12,VLOOKUP($O485,Artikler!$B$118:$C$126,2,FALSE),IF($J485=Motortype!$A$16,VLOOKUP('3. Bestillingsskjema'!$O485,Artikler!$B$127:$D$134,2,FALSE),"Feil motortype"))))))))))))))))),"Overstyr art.nr")</f>
        <v/>
      </c>
      <c r="Q485" s="100"/>
      <c r="R485" s="78" t="str">
        <f>IF('1. Prosjekteringsverktøy'!B488=Utelukk!$A$3,"",IF(AND(K485="",L485=""),"",IF($K485="","Vmin "&amp;ROUND($L485,0)&amp;" m³/h","Vmaks "&amp;ROUND($K485,0)&amp;IF($L485=""," m³/h",", Vmin "&amp;ROUND($L485,0)&amp;" m³/h"))))</f>
        <v/>
      </c>
      <c r="S485" s="78" t="str">
        <f>IF('1. Prosjekteringsverktøy'!B488=Utelukk!$A$3,"",IF(Q485&lt;&gt;"",IF($P485="","","Artikkelnr: "&amp;$P485&amp;"     Spjeld dim "&amp;$O485),IF($P485="","","Artikkelnr: "&amp;$P485&amp;"     Spjeld dim Ø"&amp;$O485)))</f>
        <v/>
      </c>
    </row>
    <row r="486" spans="1:19" ht="15.6" hidden="1" x14ac:dyDescent="0.3">
      <c r="A486" s="87"/>
      <c r="B486" s="93"/>
      <c r="C486" s="156" t="str">
        <f>IF('1. Prosjekteringsverktøy'!B489=Utelukk!$A$3,"",IF('1. Prosjekteringsverktøy'!$C489="","",'1. Prosjekteringsverktøy'!$C489))</f>
        <v/>
      </c>
      <c r="D486" s="78" t="str">
        <f>IF('1. Prosjekteringsverktøy'!B489=Utelukk!$A$3,"",IF('1. Prosjekteringsverktøy'!$D489="","",'1. Prosjekteringsverktøy'!$D489))</f>
        <v/>
      </c>
      <c r="E486" s="78" t="str">
        <f>IF('1. Prosjekteringsverktøy'!B489=Utelukk!$A$3,"",IF(F486&lt;&gt;"",F486,IF(J486&lt;&gt;0,J486&amp;IF(I486&lt;&gt;0,", ","")&amp;I486&amp;IF(H486&lt;&gt;0,", adr. ","")&amp;H486,I486&amp;IF(H486&lt;&gt;0,", adr. ","")&amp;H486)))</f>
        <v/>
      </c>
      <c r="F486" s="83"/>
      <c r="G486" s="83"/>
      <c r="H486" s="99"/>
      <c r="I486" s="100"/>
      <c r="J486" s="100"/>
      <c r="K486" s="98" t="str">
        <f>IF('1. Prosjekteringsverktøy'!$E488="","",'1. Prosjekteringsverktøy'!$E488)</f>
        <v/>
      </c>
      <c r="L486" s="79" t="str">
        <f>IFERROR(IF('1. Prosjekteringsverktøy'!$K489&lt;&gt;"",'1. Prosjekteringsverktøy'!$K489,'1. Prosjekteringsverktøy'!$J489),"Feil med Vmin")</f>
        <v/>
      </c>
      <c r="M486" s="101" t="str">
        <f>IF(OR($K486="",$O486="",O486="Bruk rektangulært"),"",($K486/(VLOOKUP($O486,'Dim, min og maks'!$A$2:$E$54,2,FALSE))))</f>
        <v/>
      </c>
      <c r="N486" s="101" t="str">
        <f>IF(OR($L486="",$O486=""),"",($L486/(VLOOKUP($O486,'Dim, min og maks'!$A$2:$E$54,2,FALSE))))</f>
        <v/>
      </c>
      <c r="O486" s="102" t="str">
        <f>IF('1. Prosjekteringsverktøy'!$F488="","",'1. Prosjekteringsverktøy'!$F488)</f>
        <v/>
      </c>
      <c r="P486" s="78" t="str">
        <f>IFERROR(IF($Q486&lt;&gt;0,$Q486,IF(OR($J486="",$O486=""),"",IF($J486=Motortype!$A$2,VLOOKUP($O486,Artikler!$B$1:$C$10,2,FALSE),IF($J486=Motortype!$A$3,VLOOKUP($O486,Artikler!$B$11:$C$19,2,FALSE),IF($J486=Motortype!$A$5,VLOOKUP($O486,Artikler!$B$20:$C$28,2,FALSE),IF($J486=Motortype!$A$4,VLOOKUP($O486,Artikler!$B$29:$C$37,2,FALSE),IF($J486=Motortype!$A$9,VLOOKUP($O486,Artikler!$B$38:$C$46,2,FALSE),IF($J486=Motortype!$A$8,VLOOKUP($O486,Artikler!$B$47:$C$55,2,FALSE),IF($J486=Motortype!$A$7,VLOOKUP($O486,Artikler!$B$56:$C$64,2,FALSE),IF($J486=Motortype!$A$6,VLOOKUP($O486,Artikler!$B$65:$C$73,2,FALSE),IF($J486=Motortype!$A$10,VLOOKUP($O486,Artikler!$B$74:$C$82,2,FALSE),IF($J486=Motortype!$A$11,VLOOKUP($O486,Artikler!$B$83:$C$91,2,FALSE),IF($J486=Motortype!$A$14,VLOOKUP($O486,Artikler!$B$92:$C$100,2,FALSE),IF($J486=Motortype!$A$13,VLOOKUP($O486,Artikler!$B$101:$C$109,2,FALSE),IF($J486=Motortype!$A$15,VLOOKUP($O486,Artikler!$B$110:$C$117,2,FALSE),IF($J486=Motortype!$A$12,VLOOKUP($O486,Artikler!$B$118:$C$126,2,FALSE),IF($J486=Motortype!$A$16,VLOOKUP('3. Bestillingsskjema'!$O486,Artikler!$B$127:$D$134,2,FALSE),"Feil motortype"))))))))))))))))),"Overstyr art.nr")</f>
        <v/>
      </c>
      <c r="Q486" s="100"/>
      <c r="R486" s="78" t="str">
        <f>IF('1. Prosjekteringsverktøy'!B489=Utelukk!$A$3,"",IF(AND(K486="",L486=""),"",IF($K486="","Vmin "&amp;ROUND($L486,0)&amp;" m³/h","Vmaks "&amp;ROUND($K486,0)&amp;IF($L486=""," m³/h",", Vmin "&amp;ROUND($L486,0)&amp;" m³/h"))))</f>
        <v/>
      </c>
      <c r="S486" s="78" t="str">
        <f>IF('1. Prosjekteringsverktøy'!B489=Utelukk!$A$3,"",IF(Q486&lt;&gt;"",IF($P486="","","Artikkelnr: "&amp;$P486&amp;"     Spjeld dim "&amp;$O486),IF($P486="","","Artikkelnr: "&amp;$P486&amp;"     Spjeld dim Ø"&amp;$O486)))</f>
        <v/>
      </c>
    </row>
    <row r="487" spans="1:19" ht="15.6" hidden="1" x14ac:dyDescent="0.3">
      <c r="A487" s="87"/>
      <c r="B487" s="93"/>
      <c r="C487" s="156" t="str">
        <f>IF('1. Prosjekteringsverktøy'!B490=Utelukk!$A$3,"",IF('1. Prosjekteringsverktøy'!$C490="","",'1. Prosjekteringsverktøy'!$C490))</f>
        <v/>
      </c>
      <c r="D487" s="78" t="str">
        <f>IF('1. Prosjekteringsverktøy'!B490=Utelukk!$A$3,"",IF('1. Prosjekteringsverktøy'!$D490="","",'1. Prosjekteringsverktøy'!$D490))</f>
        <v/>
      </c>
      <c r="E487" s="78" t="str">
        <f>IF('1. Prosjekteringsverktøy'!B490=Utelukk!$A$3,"",IF(F487&lt;&gt;"",F487,IF(J487&lt;&gt;0,J487&amp;IF(I487&lt;&gt;0,", ","")&amp;I487&amp;IF(H487&lt;&gt;0,", adr. ","")&amp;H487,I487&amp;IF(H487&lt;&gt;0,", adr. ","")&amp;H487)))</f>
        <v/>
      </c>
      <c r="F487" s="83"/>
      <c r="G487" s="83"/>
      <c r="H487" s="99"/>
      <c r="I487" s="100"/>
      <c r="J487" s="100"/>
      <c r="K487" s="98" t="str">
        <f>IF('1. Prosjekteringsverktøy'!$E489="","",'1. Prosjekteringsverktøy'!$E489)</f>
        <v/>
      </c>
      <c r="L487" s="79" t="str">
        <f>IFERROR(IF('1. Prosjekteringsverktøy'!$K490&lt;&gt;"",'1. Prosjekteringsverktøy'!$K490,'1. Prosjekteringsverktøy'!$J490),"Feil med Vmin")</f>
        <v/>
      </c>
      <c r="M487" s="101" t="str">
        <f>IF(OR($K487="",$O487="",O487="Bruk rektangulært"),"",($K487/(VLOOKUP($O487,'Dim, min og maks'!$A$2:$E$54,2,FALSE))))</f>
        <v/>
      </c>
      <c r="N487" s="101" t="str">
        <f>IF(OR($L487="",$O487=""),"",($L487/(VLOOKUP($O487,'Dim, min og maks'!$A$2:$E$54,2,FALSE))))</f>
        <v/>
      </c>
      <c r="O487" s="102" t="str">
        <f>IF('1. Prosjekteringsverktøy'!$F489="","",'1. Prosjekteringsverktøy'!$F489)</f>
        <v/>
      </c>
      <c r="P487" s="78" t="str">
        <f>IFERROR(IF($Q487&lt;&gt;0,$Q487,IF(OR($J487="",$O487=""),"",IF($J487=Motortype!$A$2,VLOOKUP($O487,Artikler!$B$1:$C$10,2,FALSE),IF($J487=Motortype!$A$3,VLOOKUP($O487,Artikler!$B$11:$C$19,2,FALSE),IF($J487=Motortype!$A$5,VLOOKUP($O487,Artikler!$B$20:$C$28,2,FALSE),IF($J487=Motortype!$A$4,VLOOKUP($O487,Artikler!$B$29:$C$37,2,FALSE),IF($J487=Motortype!$A$9,VLOOKUP($O487,Artikler!$B$38:$C$46,2,FALSE),IF($J487=Motortype!$A$8,VLOOKUP($O487,Artikler!$B$47:$C$55,2,FALSE),IF($J487=Motortype!$A$7,VLOOKUP($O487,Artikler!$B$56:$C$64,2,FALSE),IF($J487=Motortype!$A$6,VLOOKUP($O487,Artikler!$B$65:$C$73,2,FALSE),IF($J487=Motortype!$A$10,VLOOKUP($O487,Artikler!$B$74:$C$82,2,FALSE),IF($J487=Motortype!$A$11,VLOOKUP($O487,Artikler!$B$83:$C$91,2,FALSE),IF($J487=Motortype!$A$14,VLOOKUP($O487,Artikler!$B$92:$C$100,2,FALSE),IF($J487=Motortype!$A$13,VLOOKUP($O487,Artikler!$B$101:$C$109,2,FALSE),IF($J487=Motortype!$A$15,VLOOKUP($O487,Artikler!$B$110:$C$117,2,FALSE),IF($J487=Motortype!$A$12,VLOOKUP($O487,Artikler!$B$118:$C$126,2,FALSE),IF($J487=Motortype!$A$16,VLOOKUP('3. Bestillingsskjema'!$O487,Artikler!$B$127:$D$134,2,FALSE),"Feil motortype"))))))))))))))))),"Overstyr art.nr")</f>
        <v/>
      </c>
      <c r="Q487" s="100"/>
      <c r="R487" s="78" t="str">
        <f>IF('1. Prosjekteringsverktøy'!B490=Utelukk!$A$3,"",IF(AND(K487="",L487=""),"",IF($K487="","Vmin "&amp;ROUND($L487,0)&amp;" m³/h","Vmaks "&amp;ROUND($K487,0)&amp;IF($L487=""," m³/h",", Vmin "&amp;ROUND($L487,0)&amp;" m³/h"))))</f>
        <v/>
      </c>
      <c r="S487" s="78" t="str">
        <f>IF('1. Prosjekteringsverktøy'!B490=Utelukk!$A$3,"",IF(Q487&lt;&gt;"",IF($P487="","","Artikkelnr: "&amp;$P487&amp;"     Spjeld dim "&amp;$O487),IF($P487="","","Artikkelnr: "&amp;$P487&amp;"     Spjeld dim Ø"&amp;$O487)))</f>
        <v/>
      </c>
    </row>
    <row r="488" spans="1:19" ht="15.6" hidden="1" x14ac:dyDescent="0.3">
      <c r="A488" s="87"/>
      <c r="B488" s="93"/>
      <c r="C488" s="156" t="str">
        <f>IF('1. Prosjekteringsverktøy'!B491=Utelukk!$A$3,"",IF('1. Prosjekteringsverktøy'!$C491="","",'1. Prosjekteringsverktøy'!$C491))</f>
        <v/>
      </c>
      <c r="D488" s="78" t="str">
        <f>IF('1. Prosjekteringsverktøy'!B491=Utelukk!$A$3,"",IF('1. Prosjekteringsverktøy'!$D491="","",'1. Prosjekteringsverktøy'!$D491))</f>
        <v/>
      </c>
      <c r="E488" s="78" t="str">
        <f>IF('1. Prosjekteringsverktøy'!B491=Utelukk!$A$3,"",IF(F488&lt;&gt;"",F488,IF(J488&lt;&gt;0,J488&amp;IF(I488&lt;&gt;0,", ","")&amp;I488&amp;IF(H488&lt;&gt;0,", adr. ","")&amp;H488,I488&amp;IF(H488&lt;&gt;0,", adr. ","")&amp;H488)))</f>
        <v/>
      </c>
      <c r="F488" s="83"/>
      <c r="G488" s="83"/>
      <c r="H488" s="99"/>
      <c r="I488" s="100"/>
      <c r="J488" s="100"/>
      <c r="K488" s="98" t="str">
        <f>IF('1. Prosjekteringsverktøy'!$E490="","",'1. Prosjekteringsverktøy'!$E490)</f>
        <v/>
      </c>
      <c r="L488" s="79" t="str">
        <f>IFERROR(IF('1. Prosjekteringsverktøy'!$K491&lt;&gt;"",'1. Prosjekteringsverktøy'!$K491,'1. Prosjekteringsverktøy'!$J491),"Feil med Vmin")</f>
        <v/>
      </c>
      <c r="M488" s="101" t="str">
        <f>IF(OR($K488="",$O488="",O488="Bruk rektangulært"),"",($K488/(VLOOKUP($O488,'Dim, min og maks'!$A$2:$E$54,2,FALSE))))</f>
        <v/>
      </c>
      <c r="N488" s="101" t="str">
        <f>IF(OR($L488="",$O488=""),"",($L488/(VLOOKUP($O488,'Dim, min og maks'!$A$2:$E$54,2,FALSE))))</f>
        <v/>
      </c>
      <c r="O488" s="102" t="str">
        <f>IF('1. Prosjekteringsverktøy'!$F490="","",'1. Prosjekteringsverktøy'!$F490)</f>
        <v/>
      </c>
      <c r="P488" s="78" t="str">
        <f>IFERROR(IF($Q488&lt;&gt;0,$Q488,IF(OR($J488="",$O488=""),"",IF($J488=Motortype!$A$2,VLOOKUP($O488,Artikler!$B$1:$C$10,2,FALSE),IF($J488=Motortype!$A$3,VLOOKUP($O488,Artikler!$B$11:$C$19,2,FALSE),IF($J488=Motortype!$A$5,VLOOKUP($O488,Artikler!$B$20:$C$28,2,FALSE),IF($J488=Motortype!$A$4,VLOOKUP($O488,Artikler!$B$29:$C$37,2,FALSE),IF($J488=Motortype!$A$9,VLOOKUP($O488,Artikler!$B$38:$C$46,2,FALSE),IF($J488=Motortype!$A$8,VLOOKUP($O488,Artikler!$B$47:$C$55,2,FALSE),IF($J488=Motortype!$A$7,VLOOKUP($O488,Artikler!$B$56:$C$64,2,FALSE),IF($J488=Motortype!$A$6,VLOOKUP($O488,Artikler!$B$65:$C$73,2,FALSE),IF($J488=Motortype!$A$10,VLOOKUP($O488,Artikler!$B$74:$C$82,2,FALSE),IF($J488=Motortype!$A$11,VLOOKUP($O488,Artikler!$B$83:$C$91,2,FALSE),IF($J488=Motortype!$A$14,VLOOKUP($O488,Artikler!$B$92:$C$100,2,FALSE),IF($J488=Motortype!$A$13,VLOOKUP($O488,Artikler!$B$101:$C$109,2,FALSE),IF($J488=Motortype!$A$15,VLOOKUP($O488,Artikler!$B$110:$C$117,2,FALSE),IF($J488=Motortype!$A$12,VLOOKUP($O488,Artikler!$B$118:$C$126,2,FALSE),IF($J488=Motortype!$A$16,VLOOKUP('3. Bestillingsskjema'!$O488,Artikler!$B$127:$D$134,2,FALSE),"Feil motortype"))))))))))))))))),"Overstyr art.nr")</f>
        <v/>
      </c>
      <c r="Q488" s="100"/>
      <c r="R488" s="78" t="str">
        <f>IF('1. Prosjekteringsverktøy'!B491=Utelukk!$A$3,"",IF(AND(K488="",L488=""),"",IF($K488="","Vmin "&amp;ROUND($L488,0)&amp;" m³/h","Vmaks "&amp;ROUND($K488,0)&amp;IF($L488=""," m³/h",", Vmin "&amp;ROUND($L488,0)&amp;" m³/h"))))</f>
        <v/>
      </c>
      <c r="S488" s="78" t="str">
        <f>IF('1. Prosjekteringsverktøy'!B491=Utelukk!$A$3,"",IF(Q488&lt;&gt;"",IF($P488="","","Artikkelnr: "&amp;$P488&amp;"     Spjeld dim "&amp;$O488),IF($P488="","","Artikkelnr: "&amp;$P488&amp;"     Spjeld dim Ø"&amp;$O488)))</f>
        <v/>
      </c>
    </row>
    <row r="489" spans="1:19" ht="15.6" hidden="1" x14ac:dyDescent="0.3">
      <c r="A489" s="87"/>
      <c r="B489" s="93"/>
      <c r="C489" s="156" t="str">
        <f>IF('1. Prosjekteringsverktøy'!B492=Utelukk!$A$3,"",IF('1. Prosjekteringsverktøy'!$C492="","",'1. Prosjekteringsverktøy'!$C492))</f>
        <v/>
      </c>
      <c r="D489" s="78" t="str">
        <f>IF('1. Prosjekteringsverktøy'!B492=Utelukk!$A$3,"",IF('1. Prosjekteringsverktøy'!$D492="","",'1. Prosjekteringsverktøy'!$D492))</f>
        <v/>
      </c>
      <c r="E489" s="78" t="str">
        <f>IF('1. Prosjekteringsverktøy'!B492=Utelukk!$A$3,"",IF(F489&lt;&gt;"",F489,IF(J489&lt;&gt;0,J489&amp;IF(I489&lt;&gt;0,", ","")&amp;I489&amp;IF(H489&lt;&gt;0,", adr. ","")&amp;H489,I489&amp;IF(H489&lt;&gt;0,", adr. ","")&amp;H489)))</f>
        <v/>
      </c>
      <c r="F489" s="83"/>
      <c r="G489" s="83"/>
      <c r="H489" s="99"/>
      <c r="I489" s="100"/>
      <c r="J489" s="100"/>
      <c r="K489" s="98" t="str">
        <f>IF('1. Prosjekteringsverktøy'!$E491="","",'1. Prosjekteringsverktøy'!$E491)</f>
        <v/>
      </c>
      <c r="L489" s="79" t="str">
        <f>IFERROR(IF('1. Prosjekteringsverktøy'!$K492&lt;&gt;"",'1. Prosjekteringsverktøy'!$K492,'1. Prosjekteringsverktøy'!$J492),"Feil med Vmin")</f>
        <v/>
      </c>
      <c r="M489" s="101" t="str">
        <f>IF(OR($K489="",$O489="",O489="Bruk rektangulært"),"",($K489/(VLOOKUP($O489,'Dim, min og maks'!$A$2:$E$54,2,FALSE))))</f>
        <v/>
      </c>
      <c r="N489" s="101" t="str">
        <f>IF(OR($L489="",$O489=""),"",($L489/(VLOOKUP($O489,'Dim, min og maks'!$A$2:$E$54,2,FALSE))))</f>
        <v/>
      </c>
      <c r="O489" s="102" t="str">
        <f>IF('1. Prosjekteringsverktøy'!$F491="","",'1. Prosjekteringsverktøy'!$F491)</f>
        <v/>
      </c>
      <c r="P489" s="78" t="str">
        <f>IFERROR(IF($Q489&lt;&gt;0,$Q489,IF(OR($J489="",$O489=""),"",IF($J489=Motortype!$A$2,VLOOKUP($O489,Artikler!$B$1:$C$10,2,FALSE),IF($J489=Motortype!$A$3,VLOOKUP($O489,Artikler!$B$11:$C$19,2,FALSE),IF($J489=Motortype!$A$5,VLOOKUP($O489,Artikler!$B$20:$C$28,2,FALSE),IF($J489=Motortype!$A$4,VLOOKUP($O489,Artikler!$B$29:$C$37,2,FALSE),IF($J489=Motortype!$A$9,VLOOKUP($O489,Artikler!$B$38:$C$46,2,FALSE),IF($J489=Motortype!$A$8,VLOOKUP($O489,Artikler!$B$47:$C$55,2,FALSE),IF($J489=Motortype!$A$7,VLOOKUP($O489,Artikler!$B$56:$C$64,2,FALSE),IF($J489=Motortype!$A$6,VLOOKUP($O489,Artikler!$B$65:$C$73,2,FALSE),IF($J489=Motortype!$A$10,VLOOKUP($O489,Artikler!$B$74:$C$82,2,FALSE),IF($J489=Motortype!$A$11,VLOOKUP($O489,Artikler!$B$83:$C$91,2,FALSE),IF($J489=Motortype!$A$14,VLOOKUP($O489,Artikler!$B$92:$C$100,2,FALSE),IF($J489=Motortype!$A$13,VLOOKUP($O489,Artikler!$B$101:$C$109,2,FALSE),IF($J489=Motortype!$A$15,VLOOKUP($O489,Artikler!$B$110:$C$117,2,FALSE),IF($J489=Motortype!$A$12,VLOOKUP($O489,Artikler!$B$118:$C$126,2,FALSE),IF($J489=Motortype!$A$16,VLOOKUP('3. Bestillingsskjema'!$O489,Artikler!$B$127:$D$134,2,FALSE),"Feil motortype"))))))))))))))))),"Overstyr art.nr")</f>
        <v/>
      </c>
      <c r="Q489" s="100"/>
      <c r="R489" s="78" t="str">
        <f>IF('1. Prosjekteringsverktøy'!B492=Utelukk!$A$3,"",IF(AND(K489="",L489=""),"",IF($K489="","Vmin "&amp;ROUND($L489,0)&amp;" m³/h","Vmaks "&amp;ROUND($K489,0)&amp;IF($L489=""," m³/h",", Vmin "&amp;ROUND($L489,0)&amp;" m³/h"))))</f>
        <v/>
      </c>
      <c r="S489" s="78" t="str">
        <f>IF('1. Prosjekteringsverktøy'!B492=Utelukk!$A$3,"",IF(Q489&lt;&gt;"",IF($P489="","","Artikkelnr: "&amp;$P489&amp;"     Spjeld dim "&amp;$O489),IF($P489="","","Artikkelnr: "&amp;$P489&amp;"     Spjeld dim Ø"&amp;$O489)))</f>
        <v/>
      </c>
    </row>
    <row r="490" spans="1:19" ht="15.6" hidden="1" x14ac:dyDescent="0.3">
      <c r="A490" s="87"/>
      <c r="B490" s="93"/>
      <c r="C490" s="156" t="str">
        <f>IF('1. Prosjekteringsverktøy'!B493=Utelukk!$A$3,"",IF('1. Prosjekteringsverktøy'!$C493="","",'1. Prosjekteringsverktøy'!$C493))</f>
        <v/>
      </c>
      <c r="D490" s="78" t="str">
        <f>IF('1. Prosjekteringsverktøy'!B493=Utelukk!$A$3,"",IF('1. Prosjekteringsverktøy'!$D493="","",'1. Prosjekteringsverktøy'!$D493))</f>
        <v/>
      </c>
      <c r="E490" s="78" t="str">
        <f>IF('1. Prosjekteringsverktøy'!B493=Utelukk!$A$3,"",IF(F490&lt;&gt;"",F490,IF(J490&lt;&gt;0,J490&amp;IF(I490&lt;&gt;0,", ","")&amp;I490&amp;IF(H490&lt;&gt;0,", adr. ","")&amp;H490,I490&amp;IF(H490&lt;&gt;0,", adr. ","")&amp;H490)))</f>
        <v/>
      </c>
      <c r="F490" s="83"/>
      <c r="G490" s="83"/>
      <c r="H490" s="99"/>
      <c r="I490" s="100"/>
      <c r="J490" s="100"/>
      <c r="K490" s="98" t="str">
        <f>IF('1. Prosjekteringsverktøy'!$E492="","",'1. Prosjekteringsverktøy'!$E492)</f>
        <v/>
      </c>
      <c r="L490" s="79" t="str">
        <f>IFERROR(IF('1. Prosjekteringsverktøy'!$K493&lt;&gt;"",'1. Prosjekteringsverktøy'!$K493,'1. Prosjekteringsverktøy'!$J493),"Feil med Vmin")</f>
        <v/>
      </c>
      <c r="M490" s="101" t="str">
        <f>IF(OR($K490="",$O490="",O490="Bruk rektangulært"),"",($K490/(VLOOKUP($O490,'Dim, min og maks'!$A$2:$E$54,2,FALSE))))</f>
        <v/>
      </c>
      <c r="N490" s="101" t="str">
        <f>IF(OR($L490="",$O490=""),"",($L490/(VLOOKUP($O490,'Dim, min og maks'!$A$2:$E$54,2,FALSE))))</f>
        <v/>
      </c>
      <c r="O490" s="102" t="str">
        <f>IF('1. Prosjekteringsverktøy'!$F492="","",'1. Prosjekteringsverktøy'!$F492)</f>
        <v/>
      </c>
      <c r="P490" s="78" t="str">
        <f>IFERROR(IF($Q490&lt;&gt;0,$Q490,IF(OR($J490="",$O490=""),"",IF($J490=Motortype!$A$2,VLOOKUP($O490,Artikler!$B$1:$C$10,2,FALSE),IF($J490=Motortype!$A$3,VLOOKUP($O490,Artikler!$B$11:$C$19,2,FALSE),IF($J490=Motortype!$A$5,VLOOKUP($O490,Artikler!$B$20:$C$28,2,FALSE),IF($J490=Motortype!$A$4,VLOOKUP($O490,Artikler!$B$29:$C$37,2,FALSE),IF($J490=Motortype!$A$9,VLOOKUP($O490,Artikler!$B$38:$C$46,2,FALSE),IF($J490=Motortype!$A$8,VLOOKUP($O490,Artikler!$B$47:$C$55,2,FALSE),IF($J490=Motortype!$A$7,VLOOKUP($O490,Artikler!$B$56:$C$64,2,FALSE),IF($J490=Motortype!$A$6,VLOOKUP($O490,Artikler!$B$65:$C$73,2,FALSE),IF($J490=Motortype!$A$10,VLOOKUP($O490,Artikler!$B$74:$C$82,2,FALSE),IF($J490=Motortype!$A$11,VLOOKUP($O490,Artikler!$B$83:$C$91,2,FALSE),IF($J490=Motortype!$A$14,VLOOKUP($O490,Artikler!$B$92:$C$100,2,FALSE),IF($J490=Motortype!$A$13,VLOOKUP($O490,Artikler!$B$101:$C$109,2,FALSE),IF($J490=Motortype!$A$15,VLOOKUP($O490,Artikler!$B$110:$C$117,2,FALSE),IF($J490=Motortype!$A$12,VLOOKUP($O490,Artikler!$B$118:$C$126,2,FALSE),IF($J490=Motortype!$A$16,VLOOKUP('3. Bestillingsskjema'!$O490,Artikler!$B$127:$D$134,2,FALSE),"Feil motortype"))))))))))))))))),"Overstyr art.nr")</f>
        <v/>
      </c>
      <c r="Q490" s="100"/>
      <c r="R490" s="78" t="str">
        <f>IF('1. Prosjekteringsverktøy'!B493=Utelukk!$A$3,"",IF(AND(K490="",L490=""),"",IF($K490="","Vmin "&amp;ROUND($L490,0)&amp;" m³/h","Vmaks "&amp;ROUND($K490,0)&amp;IF($L490=""," m³/h",", Vmin "&amp;ROUND($L490,0)&amp;" m³/h"))))</f>
        <v/>
      </c>
      <c r="S490" s="78" t="str">
        <f>IF('1. Prosjekteringsverktøy'!B493=Utelukk!$A$3,"",IF(Q490&lt;&gt;"",IF($P490="","","Artikkelnr: "&amp;$P490&amp;"     Spjeld dim "&amp;$O490),IF($P490="","","Artikkelnr: "&amp;$P490&amp;"     Spjeld dim Ø"&amp;$O490)))</f>
        <v/>
      </c>
    </row>
    <row r="491" spans="1:19" ht="15.6" hidden="1" x14ac:dyDescent="0.3">
      <c r="A491" s="87"/>
      <c r="B491" s="93"/>
      <c r="C491" s="156" t="str">
        <f>IF('1. Prosjekteringsverktøy'!B494=Utelukk!$A$3,"",IF('1. Prosjekteringsverktøy'!$C494="","",'1. Prosjekteringsverktøy'!$C494))</f>
        <v/>
      </c>
      <c r="D491" s="78" t="str">
        <f>IF('1. Prosjekteringsverktøy'!B494=Utelukk!$A$3,"",IF('1. Prosjekteringsverktøy'!$D494="","",'1. Prosjekteringsverktøy'!$D494))</f>
        <v/>
      </c>
      <c r="E491" s="78" t="str">
        <f>IF('1. Prosjekteringsverktøy'!B494=Utelukk!$A$3,"",IF(F491&lt;&gt;"",F491,IF(J491&lt;&gt;0,J491&amp;IF(I491&lt;&gt;0,", ","")&amp;I491&amp;IF(H491&lt;&gt;0,", adr. ","")&amp;H491,I491&amp;IF(H491&lt;&gt;0,", adr. ","")&amp;H491)))</f>
        <v/>
      </c>
      <c r="F491" s="83"/>
      <c r="G491" s="83"/>
      <c r="H491" s="99"/>
      <c r="I491" s="100"/>
      <c r="J491" s="100"/>
      <c r="K491" s="98" t="str">
        <f>IF('1. Prosjekteringsverktøy'!$E493="","",'1. Prosjekteringsverktøy'!$E493)</f>
        <v/>
      </c>
      <c r="L491" s="79" t="str">
        <f>IFERROR(IF('1. Prosjekteringsverktøy'!$K494&lt;&gt;"",'1. Prosjekteringsverktøy'!$K494,'1. Prosjekteringsverktøy'!$J494),"Feil med Vmin")</f>
        <v/>
      </c>
      <c r="M491" s="101" t="str">
        <f>IF(OR($K491="",$O491="",O491="Bruk rektangulært"),"",($K491/(VLOOKUP($O491,'Dim, min og maks'!$A$2:$E$54,2,FALSE))))</f>
        <v/>
      </c>
      <c r="N491" s="101" t="str">
        <f>IF(OR($L491="",$O491=""),"",($L491/(VLOOKUP($O491,'Dim, min og maks'!$A$2:$E$54,2,FALSE))))</f>
        <v/>
      </c>
      <c r="O491" s="102" t="str">
        <f>IF('1. Prosjekteringsverktøy'!$F493="","",'1. Prosjekteringsverktøy'!$F493)</f>
        <v/>
      </c>
      <c r="P491" s="78" t="str">
        <f>IFERROR(IF($Q491&lt;&gt;0,$Q491,IF(OR($J491="",$O491=""),"",IF($J491=Motortype!$A$2,VLOOKUP($O491,Artikler!$B$1:$C$10,2,FALSE),IF($J491=Motortype!$A$3,VLOOKUP($O491,Artikler!$B$11:$C$19,2,FALSE),IF($J491=Motortype!$A$5,VLOOKUP($O491,Artikler!$B$20:$C$28,2,FALSE),IF($J491=Motortype!$A$4,VLOOKUP($O491,Artikler!$B$29:$C$37,2,FALSE),IF($J491=Motortype!$A$9,VLOOKUP($O491,Artikler!$B$38:$C$46,2,FALSE),IF($J491=Motortype!$A$8,VLOOKUP($O491,Artikler!$B$47:$C$55,2,FALSE),IF($J491=Motortype!$A$7,VLOOKUP($O491,Artikler!$B$56:$C$64,2,FALSE),IF($J491=Motortype!$A$6,VLOOKUP($O491,Artikler!$B$65:$C$73,2,FALSE),IF($J491=Motortype!$A$10,VLOOKUP($O491,Artikler!$B$74:$C$82,2,FALSE),IF($J491=Motortype!$A$11,VLOOKUP($O491,Artikler!$B$83:$C$91,2,FALSE),IF($J491=Motortype!$A$14,VLOOKUP($O491,Artikler!$B$92:$C$100,2,FALSE),IF($J491=Motortype!$A$13,VLOOKUP($O491,Artikler!$B$101:$C$109,2,FALSE),IF($J491=Motortype!$A$15,VLOOKUP($O491,Artikler!$B$110:$C$117,2,FALSE),IF($J491=Motortype!$A$12,VLOOKUP($O491,Artikler!$B$118:$C$126,2,FALSE),IF($J491=Motortype!$A$16,VLOOKUP('3. Bestillingsskjema'!$O491,Artikler!$B$127:$D$134,2,FALSE),"Feil motortype"))))))))))))))))),"Overstyr art.nr")</f>
        <v/>
      </c>
      <c r="Q491" s="100"/>
      <c r="R491" s="78" t="str">
        <f>IF('1. Prosjekteringsverktøy'!B494=Utelukk!$A$3,"",IF(AND(K491="",L491=""),"",IF($K491="","Vmin "&amp;ROUND($L491,0)&amp;" m³/h","Vmaks "&amp;ROUND($K491,0)&amp;IF($L491=""," m³/h",", Vmin "&amp;ROUND($L491,0)&amp;" m³/h"))))</f>
        <v/>
      </c>
      <c r="S491" s="78" t="str">
        <f>IF('1. Prosjekteringsverktøy'!B494=Utelukk!$A$3,"",IF(Q491&lt;&gt;"",IF($P491="","","Artikkelnr: "&amp;$P491&amp;"     Spjeld dim "&amp;$O491),IF($P491="","","Artikkelnr: "&amp;$P491&amp;"     Spjeld dim Ø"&amp;$O491)))</f>
        <v/>
      </c>
    </row>
    <row r="492" spans="1:19" ht="15.6" hidden="1" x14ac:dyDescent="0.3">
      <c r="A492" s="87"/>
      <c r="B492" s="93"/>
      <c r="C492" s="156" t="str">
        <f>IF('1. Prosjekteringsverktøy'!B495=Utelukk!$A$3,"",IF('1. Prosjekteringsverktøy'!$C495="","",'1. Prosjekteringsverktøy'!$C495))</f>
        <v/>
      </c>
      <c r="D492" s="78" t="str">
        <f>IF('1. Prosjekteringsverktøy'!B495=Utelukk!$A$3,"",IF('1. Prosjekteringsverktøy'!$D495="","",'1. Prosjekteringsverktøy'!$D495))</f>
        <v/>
      </c>
      <c r="E492" s="78" t="str">
        <f>IF('1. Prosjekteringsverktøy'!B495=Utelukk!$A$3,"",IF(F492&lt;&gt;"",F492,IF(J492&lt;&gt;0,J492&amp;IF(I492&lt;&gt;0,", ","")&amp;I492&amp;IF(H492&lt;&gt;0,", adr. ","")&amp;H492,I492&amp;IF(H492&lt;&gt;0,", adr. ","")&amp;H492)))</f>
        <v/>
      </c>
      <c r="F492" s="83"/>
      <c r="G492" s="83"/>
      <c r="H492" s="99"/>
      <c r="I492" s="100"/>
      <c r="J492" s="100"/>
      <c r="K492" s="98" t="str">
        <f>IF('1. Prosjekteringsverktøy'!$E494="","",'1. Prosjekteringsverktøy'!$E494)</f>
        <v/>
      </c>
      <c r="L492" s="79" t="str">
        <f>IFERROR(IF('1. Prosjekteringsverktøy'!$K495&lt;&gt;"",'1. Prosjekteringsverktøy'!$K495,'1. Prosjekteringsverktøy'!$J495),"Feil med Vmin")</f>
        <v/>
      </c>
      <c r="M492" s="101" t="str">
        <f>IF(OR($K492="",$O492="",O492="Bruk rektangulært"),"",($K492/(VLOOKUP($O492,'Dim, min og maks'!$A$2:$E$54,2,FALSE))))</f>
        <v/>
      </c>
      <c r="N492" s="101" t="str">
        <f>IF(OR($L492="",$O492=""),"",($L492/(VLOOKUP($O492,'Dim, min og maks'!$A$2:$E$54,2,FALSE))))</f>
        <v/>
      </c>
      <c r="O492" s="102" t="str">
        <f>IF('1. Prosjekteringsverktøy'!$F494="","",'1. Prosjekteringsverktøy'!$F494)</f>
        <v/>
      </c>
      <c r="P492" s="78" t="str">
        <f>IFERROR(IF($Q492&lt;&gt;0,$Q492,IF(OR($J492="",$O492=""),"",IF($J492=Motortype!$A$2,VLOOKUP($O492,Artikler!$B$1:$C$10,2,FALSE),IF($J492=Motortype!$A$3,VLOOKUP($O492,Artikler!$B$11:$C$19,2,FALSE),IF($J492=Motortype!$A$5,VLOOKUP($O492,Artikler!$B$20:$C$28,2,FALSE),IF($J492=Motortype!$A$4,VLOOKUP($O492,Artikler!$B$29:$C$37,2,FALSE),IF($J492=Motortype!$A$9,VLOOKUP($O492,Artikler!$B$38:$C$46,2,FALSE),IF($J492=Motortype!$A$8,VLOOKUP($O492,Artikler!$B$47:$C$55,2,FALSE),IF($J492=Motortype!$A$7,VLOOKUP($O492,Artikler!$B$56:$C$64,2,FALSE),IF($J492=Motortype!$A$6,VLOOKUP($O492,Artikler!$B$65:$C$73,2,FALSE),IF($J492=Motortype!$A$10,VLOOKUP($O492,Artikler!$B$74:$C$82,2,FALSE),IF($J492=Motortype!$A$11,VLOOKUP($O492,Artikler!$B$83:$C$91,2,FALSE),IF($J492=Motortype!$A$14,VLOOKUP($O492,Artikler!$B$92:$C$100,2,FALSE),IF($J492=Motortype!$A$13,VLOOKUP($O492,Artikler!$B$101:$C$109,2,FALSE),IF($J492=Motortype!$A$15,VLOOKUP($O492,Artikler!$B$110:$C$117,2,FALSE),IF($J492=Motortype!$A$12,VLOOKUP($O492,Artikler!$B$118:$C$126,2,FALSE),IF($J492=Motortype!$A$16,VLOOKUP('3. Bestillingsskjema'!$O492,Artikler!$B$127:$D$134,2,FALSE),"Feil motortype"))))))))))))))))),"Overstyr art.nr")</f>
        <v/>
      </c>
      <c r="Q492" s="100"/>
      <c r="R492" s="78" t="str">
        <f>IF('1. Prosjekteringsverktøy'!B495=Utelukk!$A$3,"",IF(AND(K492="",L492=""),"",IF($K492="","Vmin "&amp;ROUND($L492,0)&amp;" m³/h","Vmaks "&amp;ROUND($K492,0)&amp;IF($L492=""," m³/h",", Vmin "&amp;ROUND($L492,0)&amp;" m³/h"))))</f>
        <v/>
      </c>
      <c r="S492" s="78" t="str">
        <f>IF('1. Prosjekteringsverktøy'!B495=Utelukk!$A$3,"",IF(Q492&lt;&gt;"",IF($P492="","","Artikkelnr: "&amp;$P492&amp;"     Spjeld dim "&amp;$O492),IF($P492="","","Artikkelnr: "&amp;$P492&amp;"     Spjeld dim Ø"&amp;$O492)))</f>
        <v/>
      </c>
    </row>
    <row r="493" spans="1:19" ht="15.6" hidden="1" x14ac:dyDescent="0.3">
      <c r="A493" s="87"/>
      <c r="B493" s="93"/>
      <c r="C493" s="156" t="str">
        <f>IF('1. Prosjekteringsverktøy'!B496=Utelukk!$A$3,"",IF('1. Prosjekteringsverktøy'!$C496="","",'1. Prosjekteringsverktøy'!$C496))</f>
        <v/>
      </c>
      <c r="D493" s="78" t="str">
        <f>IF('1. Prosjekteringsverktøy'!B496=Utelukk!$A$3,"",IF('1. Prosjekteringsverktøy'!$D496="","",'1. Prosjekteringsverktøy'!$D496))</f>
        <v/>
      </c>
      <c r="E493" s="78" t="str">
        <f>IF('1. Prosjekteringsverktøy'!B496=Utelukk!$A$3,"",IF(F493&lt;&gt;"",F493,IF(J493&lt;&gt;0,J493&amp;IF(I493&lt;&gt;0,", ","")&amp;I493&amp;IF(H493&lt;&gt;0,", adr. ","")&amp;H493,I493&amp;IF(H493&lt;&gt;0,", adr. ","")&amp;H493)))</f>
        <v/>
      </c>
      <c r="F493" s="83"/>
      <c r="G493" s="83"/>
      <c r="H493" s="99"/>
      <c r="I493" s="100"/>
      <c r="J493" s="100"/>
      <c r="K493" s="98" t="str">
        <f>IF('1. Prosjekteringsverktøy'!$E495="","",'1. Prosjekteringsverktøy'!$E495)</f>
        <v/>
      </c>
      <c r="L493" s="79" t="str">
        <f>IFERROR(IF('1. Prosjekteringsverktøy'!$K496&lt;&gt;"",'1. Prosjekteringsverktøy'!$K496,'1. Prosjekteringsverktøy'!$J496),"Feil med Vmin")</f>
        <v/>
      </c>
      <c r="M493" s="101" t="str">
        <f>IF(OR($K493="",$O493="",O493="Bruk rektangulært"),"",($K493/(VLOOKUP($O493,'Dim, min og maks'!$A$2:$E$54,2,FALSE))))</f>
        <v/>
      </c>
      <c r="N493" s="101" t="str">
        <f>IF(OR($L493="",$O493=""),"",($L493/(VLOOKUP($O493,'Dim, min og maks'!$A$2:$E$54,2,FALSE))))</f>
        <v/>
      </c>
      <c r="O493" s="102" t="str">
        <f>IF('1. Prosjekteringsverktøy'!$F495="","",'1. Prosjekteringsverktøy'!$F495)</f>
        <v/>
      </c>
      <c r="P493" s="78" t="str">
        <f>IFERROR(IF($Q493&lt;&gt;0,$Q493,IF(OR($J493="",$O493=""),"",IF($J493=Motortype!$A$2,VLOOKUP($O493,Artikler!$B$1:$C$10,2,FALSE),IF($J493=Motortype!$A$3,VLOOKUP($O493,Artikler!$B$11:$C$19,2,FALSE),IF($J493=Motortype!$A$5,VLOOKUP($O493,Artikler!$B$20:$C$28,2,FALSE),IF($J493=Motortype!$A$4,VLOOKUP($O493,Artikler!$B$29:$C$37,2,FALSE),IF($J493=Motortype!$A$9,VLOOKUP($O493,Artikler!$B$38:$C$46,2,FALSE),IF($J493=Motortype!$A$8,VLOOKUP($O493,Artikler!$B$47:$C$55,2,FALSE),IF($J493=Motortype!$A$7,VLOOKUP($O493,Artikler!$B$56:$C$64,2,FALSE),IF($J493=Motortype!$A$6,VLOOKUP($O493,Artikler!$B$65:$C$73,2,FALSE),IF($J493=Motortype!$A$10,VLOOKUP($O493,Artikler!$B$74:$C$82,2,FALSE),IF($J493=Motortype!$A$11,VLOOKUP($O493,Artikler!$B$83:$C$91,2,FALSE),IF($J493=Motortype!$A$14,VLOOKUP($O493,Artikler!$B$92:$C$100,2,FALSE),IF($J493=Motortype!$A$13,VLOOKUP($O493,Artikler!$B$101:$C$109,2,FALSE),IF($J493=Motortype!$A$15,VLOOKUP($O493,Artikler!$B$110:$C$117,2,FALSE),IF($J493=Motortype!$A$12,VLOOKUP($O493,Artikler!$B$118:$C$126,2,FALSE),IF($J493=Motortype!$A$16,VLOOKUP('3. Bestillingsskjema'!$O493,Artikler!$B$127:$D$134,2,FALSE),"Feil motortype"))))))))))))))))),"Overstyr art.nr")</f>
        <v/>
      </c>
      <c r="Q493" s="100"/>
      <c r="R493" s="78" t="str">
        <f>IF('1. Prosjekteringsverktøy'!B496=Utelukk!$A$3,"",IF(AND(K493="",L493=""),"",IF($K493="","Vmin "&amp;ROUND($L493,0)&amp;" m³/h","Vmaks "&amp;ROUND($K493,0)&amp;IF($L493=""," m³/h",", Vmin "&amp;ROUND($L493,0)&amp;" m³/h"))))</f>
        <v/>
      </c>
      <c r="S493" s="78" t="str">
        <f>IF('1. Prosjekteringsverktøy'!B496=Utelukk!$A$3,"",IF(Q493&lt;&gt;"",IF($P493="","","Artikkelnr: "&amp;$P493&amp;"     Spjeld dim "&amp;$O493),IF($P493="","","Artikkelnr: "&amp;$P493&amp;"     Spjeld dim Ø"&amp;$O493)))</f>
        <v/>
      </c>
    </row>
    <row r="494" spans="1:19" ht="15.6" hidden="1" x14ac:dyDescent="0.3">
      <c r="A494" s="87"/>
      <c r="B494" s="93"/>
      <c r="C494" s="156" t="str">
        <f>IF('1. Prosjekteringsverktøy'!B497=Utelukk!$A$3,"",IF('1. Prosjekteringsverktøy'!$C497="","",'1. Prosjekteringsverktøy'!$C497))</f>
        <v/>
      </c>
      <c r="D494" s="78" t="str">
        <f>IF('1. Prosjekteringsverktøy'!B497=Utelukk!$A$3,"",IF('1. Prosjekteringsverktøy'!$D497="","",'1. Prosjekteringsverktøy'!$D497))</f>
        <v/>
      </c>
      <c r="E494" s="78" t="str">
        <f>IF('1. Prosjekteringsverktøy'!B497=Utelukk!$A$3,"",IF(F494&lt;&gt;"",F494,IF(J494&lt;&gt;0,J494&amp;IF(I494&lt;&gt;0,", ","")&amp;I494&amp;IF(H494&lt;&gt;0,", adr. ","")&amp;H494,I494&amp;IF(H494&lt;&gt;0,", adr. ","")&amp;H494)))</f>
        <v/>
      </c>
      <c r="F494" s="83"/>
      <c r="G494" s="83"/>
      <c r="H494" s="99"/>
      <c r="I494" s="100"/>
      <c r="J494" s="100"/>
      <c r="K494" s="98" t="str">
        <f>IF('1. Prosjekteringsverktøy'!$E496="","",'1. Prosjekteringsverktøy'!$E496)</f>
        <v/>
      </c>
      <c r="L494" s="79" t="str">
        <f>IFERROR(IF('1. Prosjekteringsverktøy'!$K497&lt;&gt;"",'1. Prosjekteringsverktøy'!$K497,'1. Prosjekteringsverktøy'!$J497),"Feil med Vmin")</f>
        <v/>
      </c>
      <c r="M494" s="101" t="str">
        <f>IF(OR($K494="",$O494="",O494="Bruk rektangulært"),"",($K494/(VLOOKUP($O494,'Dim, min og maks'!$A$2:$E$54,2,FALSE))))</f>
        <v/>
      </c>
      <c r="N494" s="101" t="str">
        <f>IF(OR($L494="",$O494=""),"",($L494/(VLOOKUP($O494,'Dim, min og maks'!$A$2:$E$54,2,FALSE))))</f>
        <v/>
      </c>
      <c r="O494" s="102" t="str">
        <f>IF('1. Prosjekteringsverktøy'!$F496="","",'1. Prosjekteringsverktøy'!$F496)</f>
        <v/>
      </c>
      <c r="P494" s="78" t="str">
        <f>IFERROR(IF($Q494&lt;&gt;0,$Q494,IF(OR($J494="",$O494=""),"",IF($J494=Motortype!$A$2,VLOOKUP($O494,Artikler!$B$1:$C$10,2,FALSE),IF($J494=Motortype!$A$3,VLOOKUP($O494,Artikler!$B$11:$C$19,2,FALSE),IF($J494=Motortype!$A$5,VLOOKUP($O494,Artikler!$B$20:$C$28,2,FALSE),IF($J494=Motortype!$A$4,VLOOKUP($O494,Artikler!$B$29:$C$37,2,FALSE),IF($J494=Motortype!$A$9,VLOOKUP($O494,Artikler!$B$38:$C$46,2,FALSE),IF($J494=Motortype!$A$8,VLOOKUP($O494,Artikler!$B$47:$C$55,2,FALSE),IF($J494=Motortype!$A$7,VLOOKUP($O494,Artikler!$B$56:$C$64,2,FALSE),IF($J494=Motortype!$A$6,VLOOKUP($O494,Artikler!$B$65:$C$73,2,FALSE),IF($J494=Motortype!$A$10,VLOOKUP($O494,Artikler!$B$74:$C$82,2,FALSE),IF($J494=Motortype!$A$11,VLOOKUP($O494,Artikler!$B$83:$C$91,2,FALSE),IF($J494=Motortype!$A$14,VLOOKUP($O494,Artikler!$B$92:$C$100,2,FALSE),IF($J494=Motortype!$A$13,VLOOKUP($O494,Artikler!$B$101:$C$109,2,FALSE),IF($J494=Motortype!$A$15,VLOOKUP($O494,Artikler!$B$110:$C$117,2,FALSE),IF($J494=Motortype!$A$12,VLOOKUP($O494,Artikler!$B$118:$C$126,2,FALSE),IF($J494=Motortype!$A$16,VLOOKUP('3. Bestillingsskjema'!$O494,Artikler!$B$127:$D$134,2,FALSE),"Feil motortype"))))))))))))))))),"Overstyr art.nr")</f>
        <v/>
      </c>
      <c r="Q494" s="100"/>
      <c r="R494" s="78" t="str">
        <f>IF('1. Prosjekteringsverktøy'!B497=Utelukk!$A$3,"",IF(AND(K494="",L494=""),"",IF($K494="","Vmin "&amp;ROUND($L494,0)&amp;" m³/h","Vmaks "&amp;ROUND($K494,0)&amp;IF($L494=""," m³/h",", Vmin "&amp;ROUND($L494,0)&amp;" m³/h"))))</f>
        <v/>
      </c>
      <c r="S494" s="78" t="str">
        <f>IF('1. Prosjekteringsverktøy'!B497=Utelukk!$A$3,"",IF(Q494&lt;&gt;"",IF($P494="","","Artikkelnr: "&amp;$P494&amp;"     Spjeld dim "&amp;$O494),IF($P494="","","Artikkelnr: "&amp;$P494&amp;"     Spjeld dim Ø"&amp;$O494)))</f>
        <v/>
      </c>
    </row>
    <row r="495" spans="1:19" ht="15.6" hidden="1" x14ac:dyDescent="0.3">
      <c r="A495" s="87"/>
      <c r="B495" s="93"/>
      <c r="C495" s="156" t="str">
        <f>IF('1. Prosjekteringsverktøy'!B498=Utelukk!$A$3,"",IF('1. Prosjekteringsverktøy'!$C498="","",'1. Prosjekteringsverktøy'!$C498))</f>
        <v/>
      </c>
      <c r="D495" s="78" t="str">
        <f>IF('1. Prosjekteringsverktøy'!B498=Utelukk!$A$3,"",IF('1. Prosjekteringsverktøy'!$D498="","",'1. Prosjekteringsverktøy'!$D498))</f>
        <v/>
      </c>
      <c r="E495" s="78" t="str">
        <f>IF('1. Prosjekteringsverktøy'!B498=Utelukk!$A$3,"",IF(F495&lt;&gt;"",F495,IF(J495&lt;&gt;0,J495&amp;IF(I495&lt;&gt;0,", ","")&amp;I495&amp;IF(H495&lt;&gt;0,", adr. ","")&amp;H495,I495&amp;IF(H495&lt;&gt;0,", adr. ","")&amp;H495)))</f>
        <v/>
      </c>
      <c r="F495" s="83"/>
      <c r="G495" s="83"/>
      <c r="H495" s="99"/>
      <c r="I495" s="100"/>
      <c r="J495" s="100"/>
      <c r="K495" s="98" t="str">
        <f>IF('1. Prosjekteringsverktøy'!$E497="","",'1. Prosjekteringsverktøy'!$E497)</f>
        <v/>
      </c>
      <c r="L495" s="79" t="str">
        <f>IFERROR(IF('1. Prosjekteringsverktøy'!$K498&lt;&gt;"",'1. Prosjekteringsverktøy'!$K498,'1. Prosjekteringsverktøy'!$J498),"Feil med Vmin")</f>
        <v/>
      </c>
      <c r="M495" s="101" t="str">
        <f>IF(OR($K495="",$O495="",O495="Bruk rektangulært"),"",($K495/(VLOOKUP($O495,'Dim, min og maks'!$A$2:$E$54,2,FALSE))))</f>
        <v/>
      </c>
      <c r="N495" s="101" t="str">
        <f>IF(OR($L495="",$O495=""),"",($L495/(VLOOKUP($O495,'Dim, min og maks'!$A$2:$E$54,2,FALSE))))</f>
        <v/>
      </c>
      <c r="O495" s="102" t="str">
        <f>IF('1. Prosjekteringsverktøy'!$F497="","",'1. Prosjekteringsverktøy'!$F497)</f>
        <v/>
      </c>
      <c r="P495" s="78" t="str">
        <f>IFERROR(IF($Q495&lt;&gt;0,$Q495,IF(OR($J495="",$O495=""),"",IF($J495=Motortype!$A$2,VLOOKUP($O495,Artikler!$B$1:$C$10,2,FALSE),IF($J495=Motortype!$A$3,VLOOKUP($O495,Artikler!$B$11:$C$19,2,FALSE),IF($J495=Motortype!$A$5,VLOOKUP($O495,Artikler!$B$20:$C$28,2,FALSE),IF($J495=Motortype!$A$4,VLOOKUP($O495,Artikler!$B$29:$C$37,2,FALSE),IF($J495=Motortype!$A$9,VLOOKUP($O495,Artikler!$B$38:$C$46,2,FALSE),IF($J495=Motortype!$A$8,VLOOKUP($O495,Artikler!$B$47:$C$55,2,FALSE),IF($J495=Motortype!$A$7,VLOOKUP($O495,Artikler!$B$56:$C$64,2,FALSE),IF($J495=Motortype!$A$6,VLOOKUP($O495,Artikler!$B$65:$C$73,2,FALSE),IF($J495=Motortype!$A$10,VLOOKUP($O495,Artikler!$B$74:$C$82,2,FALSE),IF($J495=Motortype!$A$11,VLOOKUP($O495,Artikler!$B$83:$C$91,2,FALSE),IF($J495=Motortype!$A$14,VLOOKUP($O495,Artikler!$B$92:$C$100,2,FALSE),IF($J495=Motortype!$A$13,VLOOKUP($O495,Artikler!$B$101:$C$109,2,FALSE),IF($J495=Motortype!$A$15,VLOOKUP($O495,Artikler!$B$110:$C$117,2,FALSE),IF($J495=Motortype!$A$12,VLOOKUP($O495,Artikler!$B$118:$C$126,2,FALSE),IF($J495=Motortype!$A$16,VLOOKUP('3. Bestillingsskjema'!$O495,Artikler!$B$127:$D$134,2,FALSE),"Feil motortype"))))))))))))))))),"Overstyr art.nr")</f>
        <v/>
      </c>
      <c r="Q495" s="100"/>
      <c r="R495" s="78" t="str">
        <f>IF('1. Prosjekteringsverktøy'!B498=Utelukk!$A$3,"",IF(AND(K495="",L495=""),"",IF($K495="","Vmin "&amp;ROUND($L495,0)&amp;" m³/h","Vmaks "&amp;ROUND($K495,0)&amp;IF($L495=""," m³/h",", Vmin "&amp;ROUND($L495,0)&amp;" m³/h"))))</f>
        <v/>
      </c>
      <c r="S495" s="78" t="str">
        <f>IF('1. Prosjekteringsverktøy'!B498=Utelukk!$A$3,"",IF(Q495&lt;&gt;"",IF($P495="","","Artikkelnr: "&amp;$P495&amp;"     Spjeld dim "&amp;$O495),IF($P495="","","Artikkelnr: "&amp;$P495&amp;"     Spjeld dim Ø"&amp;$O495)))</f>
        <v/>
      </c>
    </row>
    <row r="496" spans="1:19" ht="15.6" hidden="1" x14ac:dyDescent="0.3">
      <c r="A496" s="87"/>
      <c r="B496" s="93"/>
      <c r="C496" s="156" t="str">
        <f>IF('1. Prosjekteringsverktøy'!B499=Utelukk!$A$3,"",IF('1. Prosjekteringsverktøy'!$C499="","",'1. Prosjekteringsverktøy'!$C499))</f>
        <v/>
      </c>
      <c r="D496" s="78" t="str">
        <f>IF('1. Prosjekteringsverktøy'!B499=Utelukk!$A$3,"",IF('1. Prosjekteringsverktøy'!$D499="","",'1. Prosjekteringsverktøy'!$D499))</f>
        <v/>
      </c>
      <c r="E496" s="78" t="str">
        <f>IF('1. Prosjekteringsverktøy'!B499=Utelukk!$A$3,"",IF(F496&lt;&gt;"",F496,IF(J496&lt;&gt;0,J496&amp;IF(I496&lt;&gt;0,", ","")&amp;I496&amp;IF(H496&lt;&gt;0,", adr. ","")&amp;H496,I496&amp;IF(H496&lt;&gt;0,", adr. ","")&amp;H496)))</f>
        <v/>
      </c>
      <c r="F496" s="83"/>
      <c r="G496" s="83"/>
      <c r="H496" s="99"/>
      <c r="I496" s="100"/>
      <c r="J496" s="100"/>
      <c r="K496" s="98" t="str">
        <f>IF('1. Prosjekteringsverktøy'!$E498="","",'1. Prosjekteringsverktøy'!$E498)</f>
        <v/>
      </c>
      <c r="L496" s="79" t="str">
        <f>IFERROR(IF('1. Prosjekteringsverktøy'!$K499&lt;&gt;"",'1. Prosjekteringsverktøy'!$K499,'1. Prosjekteringsverktøy'!$J499),"Feil med Vmin")</f>
        <v/>
      </c>
      <c r="M496" s="101" t="str">
        <f>IF(OR($K496="",$O496="",O496="Bruk rektangulært"),"",($K496/(VLOOKUP($O496,'Dim, min og maks'!$A$2:$E$54,2,FALSE))))</f>
        <v/>
      </c>
      <c r="N496" s="101" t="str">
        <f>IF(OR($L496="",$O496=""),"",($L496/(VLOOKUP($O496,'Dim, min og maks'!$A$2:$E$54,2,FALSE))))</f>
        <v/>
      </c>
      <c r="O496" s="102" t="str">
        <f>IF('1. Prosjekteringsverktøy'!$F498="","",'1. Prosjekteringsverktøy'!$F498)</f>
        <v/>
      </c>
      <c r="P496" s="78" t="str">
        <f>IFERROR(IF($Q496&lt;&gt;0,$Q496,IF(OR($J496="",$O496=""),"",IF($J496=Motortype!$A$2,VLOOKUP($O496,Artikler!$B$1:$C$10,2,FALSE),IF($J496=Motortype!$A$3,VLOOKUP($O496,Artikler!$B$11:$C$19,2,FALSE),IF($J496=Motortype!$A$5,VLOOKUP($O496,Artikler!$B$20:$C$28,2,FALSE),IF($J496=Motortype!$A$4,VLOOKUP($O496,Artikler!$B$29:$C$37,2,FALSE),IF($J496=Motortype!$A$9,VLOOKUP($O496,Artikler!$B$38:$C$46,2,FALSE),IF($J496=Motortype!$A$8,VLOOKUP($O496,Artikler!$B$47:$C$55,2,FALSE),IF($J496=Motortype!$A$7,VLOOKUP($O496,Artikler!$B$56:$C$64,2,FALSE),IF($J496=Motortype!$A$6,VLOOKUP($O496,Artikler!$B$65:$C$73,2,FALSE),IF($J496=Motortype!$A$10,VLOOKUP($O496,Artikler!$B$74:$C$82,2,FALSE),IF($J496=Motortype!$A$11,VLOOKUP($O496,Artikler!$B$83:$C$91,2,FALSE),IF($J496=Motortype!$A$14,VLOOKUP($O496,Artikler!$B$92:$C$100,2,FALSE),IF($J496=Motortype!$A$13,VLOOKUP($O496,Artikler!$B$101:$C$109,2,FALSE),IF($J496=Motortype!$A$15,VLOOKUP($O496,Artikler!$B$110:$C$117,2,FALSE),IF($J496=Motortype!$A$12,VLOOKUP($O496,Artikler!$B$118:$C$126,2,FALSE),IF($J496=Motortype!$A$16,VLOOKUP('3. Bestillingsskjema'!$O496,Artikler!$B$127:$D$134,2,FALSE),"Feil motortype"))))))))))))))))),"Overstyr art.nr")</f>
        <v/>
      </c>
      <c r="Q496" s="100"/>
      <c r="R496" s="78" t="str">
        <f>IF('1. Prosjekteringsverktøy'!B499=Utelukk!$A$3,"",IF(AND(K496="",L496=""),"",IF($K496="","Vmin "&amp;ROUND($L496,0)&amp;" m³/h","Vmaks "&amp;ROUND($K496,0)&amp;IF($L496=""," m³/h",", Vmin "&amp;ROUND($L496,0)&amp;" m³/h"))))</f>
        <v/>
      </c>
      <c r="S496" s="78" t="str">
        <f>IF('1. Prosjekteringsverktøy'!B499=Utelukk!$A$3,"",IF(Q496&lt;&gt;"",IF($P496="","","Artikkelnr: "&amp;$P496&amp;"     Spjeld dim "&amp;$O496),IF($P496="","","Artikkelnr: "&amp;$P496&amp;"     Spjeld dim Ø"&amp;$O496)))</f>
        <v/>
      </c>
    </row>
    <row r="497" spans="1:19" ht="15.6" hidden="1" x14ac:dyDescent="0.3">
      <c r="A497" s="87"/>
      <c r="B497" s="93"/>
      <c r="C497" s="156" t="str">
        <f>IF('1. Prosjekteringsverktøy'!B500=Utelukk!$A$3,"",IF('1. Prosjekteringsverktøy'!$C500="","",'1. Prosjekteringsverktøy'!$C500))</f>
        <v/>
      </c>
      <c r="D497" s="78" t="str">
        <f>IF('1. Prosjekteringsverktøy'!B500=Utelukk!$A$3,"",IF('1. Prosjekteringsverktøy'!$D500="","",'1. Prosjekteringsverktøy'!$D500))</f>
        <v/>
      </c>
      <c r="E497" s="78" t="str">
        <f>IF('1. Prosjekteringsverktøy'!B500=Utelukk!$A$3,"",IF(F497&lt;&gt;"",F497,IF(J497&lt;&gt;0,J497&amp;IF(I497&lt;&gt;0,", ","")&amp;I497&amp;IF(H497&lt;&gt;0,", adr. ","")&amp;H497,I497&amp;IF(H497&lt;&gt;0,", adr. ","")&amp;H497)))</f>
        <v/>
      </c>
      <c r="F497" s="83"/>
      <c r="G497" s="83"/>
      <c r="H497" s="99"/>
      <c r="I497" s="100"/>
      <c r="J497" s="100"/>
      <c r="K497" s="98" t="str">
        <f>IF('1. Prosjekteringsverktøy'!$E499="","",'1. Prosjekteringsverktøy'!$E499)</f>
        <v/>
      </c>
      <c r="L497" s="79" t="str">
        <f>IFERROR(IF('1. Prosjekteringsverktøy'!$K500&lt;&gt;"",'1. Prosjekteringsverktøy'!$K500,'1. Prosjekteringsverktøy'!$J500),"Feil med Vmin")</f>
        <v/>
      </c>
      <c r="M497" s="101" t="str">
        <f>IF(OR($K497="",$O497="",O497="Bruk rektangulært"),"",($K497/(VLOOKUP($O497,'Dim, min og maks'!$A$2:$E$54,2,FALSE))))</f>
        <v/>
      </c>
      <c r="N497" s="101" t="str">
        <f>IF(OR($L497="",$O497=""),"",($L497/(VLOOKUP($O497,'Dim, min og maks'!$A$2:$E$54,2,FALSE))))</f>
        <v/>
      </c>
      <c r="O497" s="102" t="str">
        <f>IF('1. Prosjekteringsverktøy'!$F499="","",'1. Prosjekteringsverktøy'!$F499)</f>
        <v/>
      </c>
      <c r="P497" s="78" t="str">
        <f>IFERROR(IF($Q497&lt;&gt;0,$Q497,IF(OR($J497="",$O497=""),"",IF($J497=Motortype!$A$2,VLOOKUP($O497,Artikler!$B$1:$C$10,2,FALSE),IF($J497=Motortype!$A$3,VLOOKUP($O497,Artikler!$B$11:$C$19,2,FALSE),IF($J497=Motortype!$A$5,VLOOKUP($O497,Artikler!$B$20:$C$28,2,FALSE),IF($J497=Motortype!$A$4,VLOOKUP($O497,Artikler!$B$29:$C$37,2,FALSE),IF($J497=Motortype!$A$9,VLOOKUP($O497,Artikler!$B$38:$C$46,2,FALSE),IF($J497=Motortype!$A$8,VLOOKUP($O497,Artikler!$B$47:$C$55,2,FALSE),IF($J497=Motortype!$A$7,VLOOKUP($O497,Artikler!$B$56:$C$64,2,FALSE),IF($J497=Motortype!$A$6,VLOOKUP($O497,Artikler!$B$65:$C$73,2,FALSE),IF($J497=Motortype!$A$10,VLOOKUP($O497,Artikler!$B$74:$C$82,2,FALSE),IF($J497=Motortype!$A$11,VLOOKUP($O497,Artikler!$B$83:$C$91,2,FALSE),IF($J497=Motortype!$A$14,VLOOKUP($O497,Artikler!$B$92:$C$100,2,FALSE),IF($J497=Motortype!$A$13,VLOOKUP($O497,Artikler!$B$101:$C$109,2,FALSE),IF($J497=Motortype!$A$15,VLOOKUP($O497,Artikler!$B$110:$C$117,2,FALSE),IF($J497=Motortype!$A$12,VLOOKUP($O497,Artikler!$B$118:$C$126,2,FALSE),IF($J497=Motortype!$A$16,VLOOKUP('3. Bestillingsskjema'!$O497,Artikler!$B$127:$D$134,2,FALSE),"Feil motortype"))))))))))))))))),"Overstyr art.nr")</f>
        <v/>
      </c>
      <c r="Q497" s="100"/>
      <c r="R497" s="78" t="str">
        <f>IF('1. Prosjekteringsverktøy'!B500=Utelukk!$A$3,"",IF(AND(K497="",L497=""),"",IF($K497="","Vmin "&amp;ROUND($L497,0)&amp;" m³/h","Vmaks "&amp;ROUND($K497,0)&amp;IF($L497=""," m³/h",", Vmin "&amp;ROUND($L497,0)&amp;" m³/h"))))</f>
        <v/>
      </c>
      <c r="S497" s="78" t="str">
        <f>IF('1. Prosjekteringsverktøy'!B500=Utelukk!$A$3,"",IF(Q497&lt;&gt;"",IF($P497="","","Artikkelnr: "&amp;$P497&amp;"     Spjeld dim "&amp;$O497),IF($P497="","","Artikkelnr: "&amp;$P497&amp;"     Spjeld dim Ø"&amp;$O497)))</f>
        <v/>
      </c>
    </row>
    <row r="498" spans="1:19" ht="15.6" hidden="1" x14ac:dyDescent="0.3">
      <c r="A498" s="87"/>
      <c r="B498" s="93"/>
      <c r="C498" s="156" t="str">
        <f>IF('1. Prosjekteringsverktøy'!B501=Utelukk!$A$3,"",IF('1. Prosjekteringsverktøy'!$C501="","",'1. Prosjekteringsverktøy'!$C501))</f>
        <v/>
      </c>
      <c r="D498" s="78" t="str">
        <f>IF('1. Prosjekteringsverktøy'!B501=Utelukk!$A$3,"",IF('1. Prosjekteringsverktøy'!$D501="","",'1. Prosjekteringsverktøy'!$D501))</f>
        <v/>
      </c>
      <c r="E498" s="78" t="str">
        <f>IF('1. Prosjekteringsverktøy'!B501=Utelukk!$A$3,"",IF(F498&lt;&gt;"",F498,IF(J498&lt;&gt;0,J498&amp;IF(I498&lt;&gt;0,", ","")&amp;I498&amp;IF(H498&lt;&gt;0,", adr. ","")&amp;H498,I498&amp;IF(H498&lt;&gt;0,", adr. ","")&amp;H498)))</f>
        <v/>
      </c>
      <c r="F498" s="83"/>
      <c r="G498" s="83"/>
      <c r="H498" s="99"/>
      <c r="I498" s="100"/>
      <c r="J498" s="100"/>
      <c r="K498" s="98" t="str">
        <f>IF('1. Prosjekteringsverktøy'!$E500="","",'1. Prosjekteringsverktøy'!$E500)</f>
        <v/>
      </c>
      <c r="L498" s="79" t="str">
        <f>IFERROR(IF('1. Prosjekteringsverktøy'!$K501&lt;&gt;"",'1. Prosjekteringsverktøy'!$K501,'1. Prosjekteringsverktøy'!$J501),"Feil med Vmin")</f>
        <v/>
      </c>
      <c r="M498" s="101" t="str">
        <f>IF(OR($K498="",$O498="",O498="Bruk rektangulært"),"",($K498/(VLOOKUP($O498,'Dim, min og maks'!$A$2:$E$54,2,FALSE))))</f>
        <v/>
      </c>
      <c r="N498" s="101" t="str">
        <f>IF(OR($L498="",$O498=""),"",($L498/(VLOOKUP($O498,'Dim, min og maks'!$A$2:$E$54,2,FALSE))))</f>
        <v/>
      </c>
      <c r="O498" s="102" t="str">
        <f>IF('1. Prosjekteringsverktøy'!$F500="","",'1. Prosjekteringsverktøy'!$F500)</f>
        <v/>
      </c>
      <c r="P498" s="78" t="str">
        <f>IFERROR(IF($Q498&lt;&gt;0,$Q498,IF(OR($J498="",$O498=""),"",IF($J498=Motortype!$A$2,VLOOKUP($O498,Artikler!$B$1:$C$10,2,FALSE),IF($J498=Motortype!$A$3,VLOOKUP($O498,Artikler!$B$11:$C$19,2,FALSE),IF($J498=Motortype!$A$5,VLOOKUP($O498,Artikler!$B$20:$C$28,2,FALSE),IF($J498=Motortype!$A$4,VLOOKUP($O498,Artikler!$B$29:$C$37,2,FALSE),IF($J498=Motortype!$A$9,VLOOKUP($O498,Artikler!$B$38:$C$46,2,FALSE),IF($J498=Motortype!$A$8,VLOOKUP($O498,Artikler!$B$47:$C$55,2,FALSE),IF($J498=Motortype!$A$7,VLOOKUP($O498,Artikler!$B$56:$C$64,2,FALSE),IF($J498=Motortype!$A$6,VLOOKUP($O498,Artikler!$B$65:$C$73,2,FALSE),IF($J498=Motortype!$A$10,VLOOKUP($O498,Artikler!$B$74:$C$82,2,FALSE),IF($J498=Motortype!$A$11,VLOOKUP($O498,Artikler!$B$83:$C$91,2,FALSE),IF($J498=Motortype!$A$14,VLOOKUP($O498,Artikler!$B$92:$C$100,2,FALSE),IF($J498=Motortype!$A$13,VLOOKUP($O498,Artikler!$B$101:$C$109,2,FALSE),IF($J498=Motortype!$A$15,VLOOKUP($O498,Artikler!$B$110:$C$117,2,FALSE),IF($J498=Motortype!$A$12,VLOOKUP($O498,Artikler!$B$118:$C$126,2,FALSE),IF($J498=Motortype!$A$16,VLOOKUP('3. Bestillingsskjema'!$O498,Artikler!$B$127:$D$134,2,FALSE),"Feil motortype"))))))))))))))))),"Overstyr art.nr")</f>
        <v/>
      </c>
      <c r="Q498" s="100"/>
      <c r="R498" s="78" t="str">
        <f>IF('1. Prosjekteringsverktøy'!B501=Utelukk!$A$3,"",IF(AND(K498="",L498=""),"",IF($K498="","Vmin "&amp;ROUND($L498,0)&amp;" m³/h","Vmaks "&amp;ROUND($K498,0)&amp;IF($L498=""," m³/h",", Vmin "&amp;ROUND($L498,0)&amp;" m³/h"))))</f>
        <v/>
      </c>
      <c r="S498" s="78" t="str">
        <f>IF('1. Prosjekteringsverktøy'!B501=Utelukk!$A$3,"",IF(Q498&lt;&gt;"",IF($P498="","","Artikkelnr: "&amp;$P498&amp;"     Spjeld dim "&amp;$O498),IF($P498="","","Artikkelnr: "&amp;$P498&amp;"     Spjeld dim Ø"&amp;$O498)))</f>
        <v/>
      </c>
    </row>
    <row r="499" spans="1:19" ht="15.6" hidden="1" x14ac:dyDescent="0.3">
      <c r="A499" s="87"/>
      <c r="B499" s="93"/>
      <c r="C499" s="156" t="str">
        <f>IF('1. Prosjekteringsverktøy'!B502=Utelukk!$A$3,"",IF('1. Prosjekteringsverktøy'!$C502="","",'1. Prosjekteringsverktøy'!$C502))</f>
        <v/>
      </c>
      <c r="D499" s="78" t="str">
        <f>IF('1. Prosjekteringsverktøy'!B502=Utelukk!$A$3,"",IF('1. Prosjekteringsverktøy'!$D502="","",'1. Prosjekteringsverktøy'!$D502))</f>
        <v/>
      </c>
      <c r="E499" s="78" t="str">
        <f>IF('1. Prosjekteringsverktøy'!B502=Utelukk!$A$3,"",IF(F499&lt;&gt;"",F499,IF(J499&lt;&gt;0,J499&amp;IF(I499&lt;&gt;0,", ","")&amp;I499&amp;IF(H499&lt;&gt;0,", adr. ","")&amp;H499,I499&amp;IF(H499&lt;&gt;0,", adr. ","")&amp;H499)))</f>
        <v/>
      </c>
      <c r="F499" s="83"/>
      <c r="G499" s="83"/>
      <c r="H499" s="99"/>
      <c r="I499" s="100"/>
      <c r="J499" s="100"/>
      <c r="K499" s="98" t="str">
        <f>IF('1. Prosjekteringsverktøy'!$E501="","",'1. Prosjekteringsverktøy'!$E501)</f>
        <v/>
      </c>
      <c r="L499" s="79" t="str">
        <f>IFERROR(IF('1. Prosjekteringsverktøy'!$K502&lt;&gt;"",'1. Prosjekteringsverktøy'!$K502,'1. Prosjekteringsverktøy'!$J502),"Feil med Vmin")</f>
        <v/>
      </c>
      <c r="M499" s="101" t="str">
        <f>IF(OR($K499="",$O499="",O499="Bruk rektangulært"),"",($K499/(VLOOKUP($O499,'Dim, min og maks'!$A$2:$E$54,2,FALSE))))</f>
        <v/>
      </c>
      <c r="N499" s="101" t="str">
        <f>IF(OR($L499="",$O499=""),"",($L499/(VLOOKUP($O499,'Dim, min og maks'!$A$2:$E$54,2,FALSE))))</f>
        <v/>
      </c>
      <c r="O499" s="102" t="str">
        <f>IF('1. Prosjekteringsverktøy'!$F501="","",'1. Prosjekteringsverktøy'!$F501)</f>
        <v/>
      </c>
      <c r="P499" s="78" t="str">
        <f>IFERROR(IF($Q499&lt;&gt;0,$Q499,IF(OR($J499="",$O499=""),"",IF($J499=Motortype!$A$2,VLOOKUP($O499,Artikler!$B$1:$C$10,2,FALSE),IF($J499=Motortype!$A$3,VLOOKUP($O499,Artikler!$B$11:$C$19,2,FALSE),IF($J499=Motortype!$A$5,VLOOKUP($O499,Artikler!$B$20:$C$28,2,FALSE),IF($J499=Motortype!$A$4,VLOOKUP($O499,Artikler!$B$29:$C$37,2,FALSE),IF($J499=Motortype!$A$9,VLOOKUP($O499,Artikler!$B$38:$C$46,2,FALSE),IF($J499=Motortype!$A$8,VLOOKUP($O499,Artikler!$B$47:$C$55,2,FALSE),IF($J499=Motortype!$A$7,VLOOKUP($O499,Artikler!$B$56:$C$64,2,FALSE),IF($J499=Motortype!$A$6,VLOOKUP($O499,Artikler!$B$65:$C$73,2,FALSE),IF($J499=Motortype!$A$10,VLOOKUP($O499,Artikler!$B$74:$C$82,2,FALSE),IF($J499=Motortype!$A$11,VLOOKUP($O499,Artikler!$B$83:$C$91,2,FALSE),IF($J499=Motortype!$A$14,VLOOKUP($O499,Artikler!$B$92:$C$100,2,FALSE),IF($J499=Motortype!$A$13,VLOOKUP($O499,Artikler!$B$101:$C$109,2,FALSE),IF($J499=Motortype!$A$15,VLOOKUP($O499,Artikler!$B$110:$C$117,2,FALSE),IF($J499=Motortype!$A$12,VLOOKUP($O499,Artikler!$B$118:$C$126,2,FALSE),IF($J499=Motortype!$A$16,VLOOKUP('3. Bestillingsskjema'!$O499,Artikler!$B$127:$D$134,2,FALSE),"Feil motortype"))))))))))))))))),"Overstyr art.nr")</f>
        <v/>
      </c>
      <c r="Q499" s="100"/>
      <c r="R499" s="78" t="str">
        <f>IF('1. Prosjekteringsverktøy'!B502=Utelukk!$A$3,"",IF(AND(K499="",L499=""),"",IF($K499="","Vmin "&amp;ROUND($L499,0)&amp;" m³/h","Vmaks "&amp;ROUND($K499,0)&amp;IF($L499=""," m³/h",", Vmin "&amp;ROUND($L499,0)&amp;" m³/h"))))</f>
        <v/>
      </c>
      <c r="S499" s="78" t="str">
        <f>IF('1. Prosjekteringsverktøy'!B502=Utelukk!$A$3,"",IF(Q499&lt;&gt;"",IF($P499="","","Artikkelnr: "&amp;$P499&amp;"     Spjeld dim "&amp;$O499),IF($P499="","","Artikkelnr: "&amp;$P499&amp;"     Spjeld dim Ø"&amp;$O499)))</f>
        <v/>
      </c>
    </row>
    <row r="500" spans="1:19" ht="15.6" hidden="1" x14ac:dyDescent="0.3">
      <c r="A500" s="87"/>
      <c r="B500" s="93"/>
      <c r="C500" s="156" t="str">
        <f>IF('1. Prosjekteringsverktøy'!B503=Utelukk!$A$3,"",IF('1. Prosjekteringsverktøy'!$C503="","",'1. Prosjekteringsverktøy'!$C503))</f>
        <v/>
      </c>
      <c r="D500" s="78" t="str">
        <f>IF('1. Prosjekteringsverktøy'!B503=Utelukk!$A$3,"",IF('1. Prosjekteringsverktøy'!$D503="","",'1. Prosjekteringsverktøy'!$D503))</f>
        <v/>
      </c>
      <c r="E500" s="78" t="str">
        <f>IF('1. Prosjekteringsverktøy'!B503=Utelukk!$A$3,"",IF(F500&lt;&gt;"",F500,IF(J500&lt;&gt;0,J500&amp;IF(I500&lt;&gt;0,", ","")&amp;I500&amp;IF(H500&lt;&gt;0,", adr. ","")&amp;H500,I500&amp;IF(H500&lt;&gt;0,", adr. ","")&amp;H500)))</f>
        <v/>
      </c>
      <c r="F500" s="83"/>
      <c r="G500" s="83"/>
      <c r="H500" s="99"/>
      <c r="I500" s="100"/>
      <c r="J500" s="100"/>
      <c r="K500" s="98" t="str">
        <f>IF('1. Prosjekteringsverktøy'!$E502="","",'1. Prosjekteringsverktøy'!$E502)</f>
        <v/>
      </c>
      <c r="L500" s="79" t="str">
        <f>IFERROR(IF('1. Prosjekteringsverktøy'!$K503&lt;&gt;"",'1. Prosjekteringsverktøy'!$K503,'1. Prosjekteringsverktøy'!$J503),"Feil med Vmin")</f>
        <v/>
      </c>
      <c r="M500" s="101" t="str">
        <f>IF(OR($K500="",$O500="",O500="Bruk rektangulært"),"",($K500/(VLOOKUP($O500,'Dim, min og maks'!$A$2:$E$54,2,FALSE))))</f>
        <v/>
      </c>
      <c r="N500" s="101" t="str">
        <f>IF(OR($L500="",$O500=""),"",($L500/(VLOOKUP($O500,'Dim, min og maks'!$A$2:$E$54,2,FALSE))))</f>
        <v/>
      </c>
      <c r="O500" s="102" t="str">
        <f>IF('1. Prosjekteringsverktøy'!$F502="","",'1. Prosjekteringsverktøy'!$F502)</f>
        <v/>
      </c>
      <c r="P500" s="78" t="str">
        <f>IFERROR(IF($Q500&lt;&gt;0,$Q500,IF(OR($J500="",$O500=""),"",IF($J500=Motortype!$A$2,VLOOKUP($O500,Artikler!$B$1:$C$10,2,FALSE),IF($J500=Motortype!$A$3,VLOOKUP($O500,Artikler!$B$11:$C$19,2,FALSE),IF($J500=Motortype!$A$5,VLOOKUP($O500,Artikler!$B$20:$C$28,2,FALSE),IF($J500=Motortype!$A$4,VLOOKUP($O500,Artikler!$B$29:$C$37,2,FALSE),IF($J500=Motortype!$A$9,VLOOKUP($O500,Artikler!$B$38:$C$46,2,FALSE),IF($J500=Motortype!$A$8,VLOOKUP($O500,Artikler!$B$47:$C$55,2,FALSE),IF($J500=Motortype!$A$7,VLOOKUP($O500,Artikler!$B$56:$C$64,2,FALSE),IF($J500=Motortype!$A$6,VLOOKUP($O500,Artikler!$B$65:$C$73,2,FALSE),IF($J500=Motortype!$A$10,VLOOKUP($O500,Artikler!$B$74:$C$82,2,FALSE),IF($J500=Motortype!$A$11,VLOOKUP($O500,Artikler!$B$83:$C$91,2,FALSE),IF($J500=Motortype!$A$14,VLOOKUP($O500,Artikler!$B$92:$C$100,2,FALSE),IF($J500=Motortype!$A$13,VLOOKUP($O500,Artikler!$B$101:$C$109,2,FALSE),IF($J500=Motortype!$A$15,VLOOKUP($O500,Artikler!$B$110:$C$117,2,FALSE),IF($J500=Motortype!$A$12,VLOOKUP($O500,Artikler!$B$118:$C$126,2,FALSE),IF($J500=Motortype!$A$16,VLOOKUP('3. Bestillingsskjema'!$O500,Artikler!$B$127:$D$134,2,FALSE),"Feil motortype"))))))))))))))))),"Overstyr art.nr")</f>
        <v/>
      </c>
      <c r="Q500" s="100"/>
      <c r="R500" s="78" t="str">
        <f>IF('1. Prosjekteringsverktøy'!B503=Utelukk!$A$3,"",IF(AND(K500="",L500=""),"",IF($K500="","Vmin "&amp;ROUND($L500,0)&amp;" m³/h","Vmaks "&amp;ROUND($K500,0)&amp;IF($L500=""," m³/h",", Vmin "&amp;ROUND($L500,0)&amp;" m³/h"))))</f>
        <v/>
      </c>
      <c r="S500" s="78" t="str">
        <f>IF('1. Prosjekteringsverktøy'!B503=Utelukk!$A$3,"",IF(Q500&lt;&gt;"",IF($P500="","","Artikkelnr: "&amp;$P500&amp;"     Spjeld dim "&amp;$O500),IF($P500="","","Artikkelnr: "&amp;$P500&amp;"     Spjeld dim Ø"&amp;$O500)))</f>
        <v/>
      </c>
    </row>
    <row r="501" spans="1:19" ht="15.6" hidden="1" x14ac:dyDescent="0.3">
      <c r="A501" s="87"/>
      <c r="B501" s="93"/>
      <c r="C501" s="156" t="str">
        <f>IF('1. Prosjekteringsverktøy'!B504=Utelukk!$A$3,"",IF('1. Prosjekteringsverktøy'!$C504="","",'1. Prosjekteringsverktøy'!$C504))</f>
        <v/>
      </c>
      <c r="D501" s="78" t="str">
        <f>IF('1. Prosjekteringsverktøy'!B504=Utelukk!$A$3,"",IF('1. Prosjekteringsverktøy'!$D504="","",'1. Prosjekteringsverktøy'!$D504))</f>
        <v/>
      </c>
      <c r="E501" s="78" t="str">
        <f>IF('1. Prosjekteringsverktøy'!B504=Utelukk!$A$3,"",IF(F501&lt;&gt;"",F501,IF(J501&lt;&gt;0,J501&amp;IF(I501&lt;&gt;0,", ","")&amp;I501&amp;IF(H501&lt;&gt;0,", adr. ","")&amp;H501,I501&amp;IF(H501&lt;&gt;0,", adr. ","")&amp;H501)))</f>
        <v/>
      </c>
      <c r="F501" s="83"/>
      <c r="G501" s="83"/>
      <c r="H501" s="99"/>
      <c r="I501" s="100"/>
      <c r="J501" s="100"/>
      <c r="K501" s="98" t="str">
        <f>IF('1. Prosjekteringsverktøy'!$E503="","",'1. Prosjekteringsverktøy'!$E503)</f>
        <v/>
      </c>
      <c r="L501" s="79" t="str">
        <f>IFERROR(IF('1. Prosjekteringsverktøy'!$K504&lt;&gt;"",'1. Prosjekteringsverktøy'!$K504,'1. Prosjekteringsverktøy'!$J504),"Feil med Vmin")</f>
        <v/>
      </c>
      <c r="M501" s="101" t="str">
        <f>IF(OR($K501="",$O501="",O501="Bruk rektangulært"),"",($K501/(VLOOKUP($O501,'Dim, min og maks'!$A$2:$E$54,2,FALSE))))</f>
        <v/>
      </c>
      <c r="N501" s="101" t="str">
        <f>IF(OR($L501="",$O501=""),"",($L501/(VLOOKUP($O501,'Dim, min og maks'!$A$2:$E$54,2,FALSE))))</f>
        <v/>
      </c>
      <c r="O501" s="102" t="str">
        <f>IF('1. Prosjekteringsverktøy'!$F503="","",'1. Prosjekteringsverktøy'!$F503)</f>
        <v/>
      </c>
      <c r="P501" s="78" t="str">
        <f>IFERROR(IF($Q501&lt;&gt;0,$Q501,IF(OR($J501="",$O501=""),"",IF($J501=Motortype!$A$2,VLOOKUP($O501,Artikler!$B$1:$C$10,2,FALSE),IF($J501=Motortype!$A$3,VLOOKUP($O501,Artikler!$B$11:$C$19,2,FALSE),IF($J501=Motortype!$A$5,VLOOKUP($O501,Artikler!$B$20:$C$28,2,FALSE),IF($J501=Motortype!$A$4,VLOOKUP($O501,Artikler!$B$29:$C$37,2,FALSE),IF($J501=Motortype!$A$9,VLOOKUP($O501,Artikler!$B$38:$C$46,2,FALSE),IF($J501=Motortype!$A$8,VLOOKUP($O501,Artikler!$B$47:$C$55,2,FALSE),IF($J501=Motortype!$A$7,VLOOKUP($O501,Artikler!$B$56:$C$64,2,FALSE),IF($J501=Motortype!$A$6,VLOOKUP($O501,Artikler!$B$65:$C$73,2,FALSE),IF($J501=Motortype!$A$10,VLOOKUP($O501,Artikler!$B$74:$C$82,2,FALSE),IF($J501=Motortype!$A$11,VLOOKUP($O501,Artikler!$B$83:$C$91,2,FALSE),IF($J501=Motortype!$A$14,VLOOKUP($O501,Artikler!$B$92:$C$100,2,FALSE),IF($J501=Motortype!$A$13,VLOOKUP($O501,Artikler!$B$101:$C$109,2,FALSE),IF($J501=Motortype!$A$15,VLOOKUP($O501,Artikler!$B$110:$C$117,2,FALSE),IF($J501=Motortype!$A$12,VLOOKUP($O501,Artikler!$B$118:$C$126,2,FALSE),IF($J501=Motortype!$A$16,VLOOKUP('3. Bestillingsskjema'!$O501,Artikler!$B$127:$D$134,2,FALSE),"Feil motortype"))))))))))))))))),"Overstyr art.nr")</f>
        <v/>
      </c>
      <c r="Q501" s="100"/>
      <c r="R501" s="78" t="str">
        <f>IF('1. Prosjekteringsverktøy'!B504=Utelukk!$A$3,"",IF(AND(K501="",L501=""),"",IF($K501="","Vmin "&amp;ROUND($L501,0)&amp;" m³/h","Vmaks "&amp;ROUND($K501,0)&amp;IF($L501=""," m³/h",", Vmin "&amp;ROUND($L501,0)&amp;" m³/h"))))</f>
        <v/>
      </c>
      <c r="S501" s="78" t="str">
        <f>IF('1. Prosjekteringsverktøy'!B504=Utelukk!$A$3,"",IF(Q501&lt;&gt;"",IF($P501="","","Artikkelnr: "&amp;$P501&amp;"     Spjeld dim "&amp;$O501),IF($P501="","","Artikkelnr: "&amp;$P501&amp;"     Spjeld dim Ø"&amp;$O501)))</f>
        <v/>
      </c>
    </row>
    <row r="502" spans="1:19" ht="15.6" hidden="1" x14ac:dyDescent="0.3">
      <c r="A502" s="87"/>
      <c r="B502" s="93"/>
      <c r="C502" s="156" t="str">
        <f>IF('1. Prosjekteringsverktøy'!B505=Utelukk!$A$3,"",IF('1. Prosjekteringsverktøy'!$C505="","",'1. Prosjekteringsverktøy'!$C505))</f>
        <v/>
      </c>
      <c r="D502" s="78" t="str">
        <f>IF('1. Prosjekteringsverktøy'!B505=Utelukk!$A$3,"",IF('1. Prosjekteringsverktøy'!$D505="","",'1. Prosjekteringsverktøy'!$D505))</f>
        <v/>
      </c>
      <c r="E502" s="78" t="str">
        <f>IF('1. Prosjekteringsverktøy'!B505=Utelukk!$A$3,"",IF(F502&lt;&gt;"",F502,IF(J502&lt;&gt;0,J502&amp;IF(I502&lt;&gt;0,", ","")&amp;I502&amp;IF(H502&lt;&gt;0,", adr. ","")&amp;H502,I502&amp;IF(H502&lt;&gt;0,", adr. ","")&amp;H502)))</f>
        <v/>
      </c>
      <c r="F502" s="83"/>
      <c r="G502" s="83"/>
      <c r="H502" s="99"/>
      <c r="I502" s="100"/>
      <c r="J502" s="100"/>
      <c r="K502" s="98" t="str">
        <f>IF('1. Prosjekteringsverktøy'!$E504="","",'1. Prosjekteringsverktøy'!$E504)</f>
        <v/>
      </c>
      <c r="L502" s="79" t="str">
        <f>IFERROR(IF('1. Prosjekteringsverktøy'!$K505&lt;&gt;"",'1. Prosjekteringsverktøy'!$K505,'1. Prosjekteringsverktøy'!$J505),"Feil med Vmin")</f>
        <v/>
      </c>
      <c r="M502" s="101" t="str">
        <f>IF(OR($K502="",$O502="",O502="Bruk rektangulært"),"",($K502/(VLOOKUP($O502,'Dim, min og maks'!$A$2:$E$54,2,FALSE))))</f>
        <v/>
      </c>
      <c r="N502" s="101" t="str">
        <f>IF(OR($L502="",$O502=""),"",($L502/(VLOOKUP($O502,'Dim, min og maks'!$A$2:$E$54,2,FALSE))))</f>
        <v/>
      </c>
      <c r="O502" s="102" t="str">
        <f>IF('1. Prosjekteringsverktøy'!$F504="","",'1. Prosjekteringsverktøy'!$F504)</f>
        <v/>
      </c>
      <c r="P502" s="78" t="str">
        <f>IFERROR(IF($Q502&lt;&gt;0,$Q502,IF(OR($J502="",$O502=""),"",IF($J502=Motortype!$A$2,VLOOKUP($O502,Artikler!$B$1:$C$10,2,FALSE),IF($J502=Motortype!$A$3,VLOOKUP($O502,Artikler!$B$11:$C$19,2,FALSE),IF($J502=Motortype!$A$5,VLOOKUP($O502,Artikler!$B$20:$C$28,2,FALSE),IF($J502=Motortype!$A$4,VLOOKUP($O502,Artikler!$B$29:$C$37,2,FALSE),IF($J502=Motortype!$A$9,VLOOKUP($O502,Artikler!$B$38:$C$46,2,FALSE),IF($J502=Motortype!$A$8,VLOOKUP($O502,Artikler!$B$47:$C$55,2,FALSE),IF($J502=Motortype!$A$7,VLOOKUP($O502,Artikler!$B$56:$C$64,2,FALSE),IF($J502=Motortype!$A$6,VLOOKUP($O502,Artikler!$B$65:$C$73,2,FALSE),IF($J502=Motortype!$A$10,VLOOKUP($O502,Artikler!$B$74:$C$82,2,FALSE),IF($J502=Motortype!$A$11,VLOOKUP($O502,Artikler!$B$83:$C$91,2,FALSE),IF($J502=Motortype!$A$14,VLOOKUP($O502,Artikler!$B$92:$C$100,2,FALSE),IF($J502=Motortype!$A$13,VLOOKUP($O502,Artikler!$B$101:$C$109,2,FALSE),IF($J502=Motortype!$A$15,VLOOKUP($O502,Artikler!$B$110:$C$117,2,FALSE),IF($J502=Motortype!$A$12,VLOOKUP($O502,Artikler!$B$118:$C$126,2,FALSE),IF($J502=Motortype!$A$16,VLOOKUP('3. Bestillingsskjema'!$O502,Artikler!$B$127:$D$134,2,FALSE),"Feil motortype"))))))))))))))))),"Overstyr art.nr")</f>
        <v/>
      </c>
      <c r="Q502" s="100"/>
      <c r="R502" s="78" t="str">
        <f>IF('1. Prosjekteringsverktøy'!B505=Utelukk!$A$3,"",IF(AND(K502="",L502=""),"",IF($K502="","Vmin "&amp;ROUND($L502,0)&amp;" m³/h","Vmaks "&amp;ROUND($K502,0)&amp;IF($L502=""," m³/h",", Vmin "&amp;ROUND($L502,0)&amp;" m³/h"))))</f>
        <v/>
      </c>
      <c r="S502" s="78" t="str">
        <f>IF('1. Prosjekteringsverktøy'!B505=Utelukk!$A$3,"",IF(Q502&lt;&gt;"",IF($P502="","","Artikkelnr: "&amp;$P502&amp;"     Spjeld dim "&amp;$O502),IF($P502="","","Artikkelnr: "&amp;$P502&amp;"     Spjeld dim Ø"&amp;$O502)))</f>
        <v/>
      </c>
    </row>
    <row r="503" spans="1:19" ht="15.6" hidden="1" x14ac:dyDescent="0.3">
      <c r="A503" s="87"/>
      <c r="B503" s="93"/>
      <c r="C503" s="156" t="str">
        <f>IF('1. Prosjekteringsverktøy'!B506=Utelukk!$A$3,"",IF('1. Prosjekteringsverktøy'!$C506="","",'1. Prosjekteringsverktøy'!$C506))</f>
        <v/>
      </c>
      <c r="D503" s="78" t="str">
        <f>IF('1. Prosjekteringsverktøy'!B506=Utelukk!$A$3,"",IF('1. Prosjekteringsverktøy'!$D506="","",'1. Prosjekteringsverktøy'!$D506))</f>
        <v/>
      </c>
      <c r="E503" s="78" t="str">
        <f>IF('1. Prosjekteringsverktøy'!B506=Utelukk!$A$3,"",IF(F503&lt;&gt;"",F503,IF(J503&lt;&gt;0,J503&amp;IF(I503&lt;&gt;0,", ","")&amp;I503&amp;IF(H503&lt;&gt;0,", adr. ","")&amp;H503,I503&amp;IF(H503&lt;&gt;0,", adr. ","")&amp;H503)))</f>
        <v/>
      </c>
      <c r="F503" s="83"/>
      <c r="G503" s="83"/>
      <c r="H503" s="99"/>
      <c r="I503" s="100"/>
      <c r="J503" s="100"/>
      <c r="K503" s="98" t="str">
        <f>IF('1. Prosjekteringsverktøy'!$E505="","",'1. Prosjekteringsverktøy'!$E505)</f>
        <v/>
      </c>
      <c r="L503" s="79" t="str">
        <f>IFERROR(IF('1. Prosjekteringsverktøy'!$K506&lt;&gt;"",'1. Prosjekteringsverktøy'!$K506,'1. Prosjekteringsverktøy'!$J506),"Feil med Vmin")</f>
        <v/>
      </c>
      <c r="M503" s="101" t="str">
        <f>IF(OR($K503="",$O503="",O503="Bruk rektangulært"),"",($K503/(VLOOKUP($O503,'Dim, min og maks'!$A$2:$E$54,2,FALSE))))</f>
        <v/>
      </c>
      <c r="N503" s="101" t="str">
        <f>IF(OR($L503="",$O503=""),"",($L503/(VLOOKUP($O503,'Dim, min og maks'!$A$2:$E$54,2,FALSE))))</f>
        <v/>
      </c>
      <c r="O503" s="102" t="str">
        <f>IF('1. Prosjekteringsverktøy'!$F505="","",'1. Prosjekteringsverktøy'!$F505)</f>
        <v/>
      </c>
      <c r="P503" s="78" t="str">
        <f>IFERROR(IF($Q503&lt;&gt;0,$Q503,IF(OR($J503="",$O503=""),"",IF($J503=Motortype!$A$2,VLOOKUP($O503,Artikler!$B$1:$C$10,2,FALSE),IF($J503=Motortype!$A$3,VLOOKUP($O503,Artikler!$B$11:$C$19,2,FALSE),IF($J503=Motortype!$A$5,VLOOKUP($O503,Artikler!$B$20:$C$28,2,FALSE),IF($J503=Motortype!$A$4,VLOOKUP($O503,Artikler!$B$29:$C$37,2,FALSE),IF($J503=Motortype!$A$9,VLOOKUP($O503,Artikler!$B$38:$C$46,2,FALSE),IF($J503=Motortype!$A$8,VLOOKUP($O503,Artikler!$B$47:$C$55,2,FALSE),IF($J503=Motortype!$A$7,VLOOKUP($O503,Artikler!$B$56:$C$64,2,FALSE),IF($J503=Motortype!$A$6,VLOOKUP($O503,Artikler!$B$65:$C$73,2,FALSE),IF($J503=Motortype!$A$10,VLOOKUP($O503,Artikler!$B$74:$C$82,2,FALSE),IF($J503=Motortype!$A$11,VLOOKUP($O503,Artikler!$B$83:$C$91,2,FALSE),IF($J503=Motortype!$A$14,VLOOKUP($O503,Artikler!$B$92:$C$100,2,FALSE),IF($J503=Motortype!$A$13,VLOOKUP($O503,Artikler!$B$101:$C$109,2,FALSE),IF($J503=Motortype!$A$15,VLOOKUP($O503,Artikler!$B$110:$C$117,2,FALSE),IF($J503=Motortype!$A$12,VLOOKUP($O503,Artikler!$B$118:$C$126,2,FALSE),IF($J503=Motortype!$A$16,VLOOKUP('3. Bestillingsskjema'!$O503,Artikler!$B$127:$D$134,2,FALSE),"Feil motortype"))))))))))))))))),"Overstyr art.nr")</f>
        <v/>
      </c>
      <c r="Q503" s="100"/>
      <c r="R503" s="78" t="str">
        <f>IF('1. Prosjekteringsverktøy'!B506=Utelukk!$A$3,"",IF(AND(K503="",L503=""),"",IF($K503="","Vmin "&amp;ROUND($L503,0)&amp;" m³/h","Vmaks "&amp;ROUND($K503,0)&amp;IF($L503=""," m³/h",", Vmin "&amp;ROUND($L503,0)&amp;" m³/h"))))</f>
        <v/>
      </c>
      <c r="S503" s="78" t="str">
        <f>IF('1. Prosjekteringsverktøy'!B506=Utelukk!$A$3,"",IF(Q503&lt;&gt;"",IF($P503="","","Artikkelnr: "&amp;$P503&amp;"     Spjeld dim "&amp;$O503),IF($P503="","","Artikkelnr: "&amp;$P503&amp;"     Spjeld dim Ø"&amp;$O503)))</f>
        <v/>
      </c>
    </row>
    <row r="504" spans="1:19" ht="15.6" hidden="1" x14ac:dyDescent="0.3">
      <c r="A504" s="87"/>
      <c r="B504" s="93"/>
      <c r="C504" s="156" t="str">
        <f>IF('1. Prosjekteringsverktøy'!B507=Utelukk!$A$3,"",IF('1. Prosjekteringsverktøy'!$C507="","",'1. Prosjekteringsverktøy'!$C507))</f>
        <v/>
      </c>
      <c r="D504" s="78" t="str">
        <f>IF('1. Prosjekteringsverktøy'!B507=Utelukk!$A$3,"",IF('1. Prosjekteringsverktøy'!$D507="","",'1. Prosjekteringsverktøy'!$D507))</f>
        <v/>
      </c>
      <c r="E504" s="78" t="str">
        <f>IF('1. Prosjekteringsverktøy'!B507=Utelukk!$A$3,"",IF(F504&lt;&gt;"",F504,IF(J504&lt;&gt;0,J504&amp;IF(I504&lt;&gt;0,", ","")&amp;I504&amp;IF(H504&lt;&gt;0,", adr. ","")&amp;H504,I504&amp;IF(H504&lt;&gt;0,", adr. ","")&amp;H504)))</f>
        <v/>
      </c>
      <c r="F504" s="83"/>
      <c r="G504" s="83"/>
      <c r="H504" s="99"/>
      <c r="I504" s="100"/>
      <c r="J504" s="100"/>
      <c r="K504" s="98" t="str">
        <f>IF('1. Prosjekteringsverktøy'!$E506="","",'1. Prosjekteringsverktøy'!$E506)</f>
        <v/>
      </c>
      <c r="L504" s="79" t="str">
        <f>IFERROR(IF('1. Prosjekteringsverktøy'!$K507&lt;&gt;"",'1. Prosjekteringsverktøy'!$K507,'1. Prosjekteringsverktøy'!$J507),"Feil med Vmin")</f>
        <v/>
      </c>
      <c r="M504" s="101" t="str">
        <f>IF(OR($K504="",$O504="",O504="Bruk rektangulært"),"",($K504/(VLOOKUP($O504,'Dim, min og maks'!$A$2:$E$54,2,FALSE))))</f>
        <v/>
      </c>
      <c r="N504" s="101" t="str">
        <f>IF(OR($L504="",$O504=""),"",($L504/(VLOOKUP($O504,'Dim, min og maks'!$A$2:$E$54,2,FALSE))))</f>
        <v/>
      </c>
      <c r="O504" s="102" t="str">
        <f>IF('1. Prosjekteringsverktøy'!$F506="","",'1. Prosjekteringsverktøy'!$F506)</f>
        <v/>
      </c>
      <c r="P504" s="78" t="str">
        <f>IFERROR(IF($Q504&lt;&gt;0,$Q504,IF(OR($J504="",$O504=""),"",IF($J504=Motortype!$A$2,VLOOKUP($O504,Artikler!$B$1:$C$10,2,FALSE),IF($J504=Motortype!$A$3,VLOOKUP($O504,Artikler!$B$11:$C$19,2,FALSE),IF($J504=Motortype!$A$5,VLOOKUP($O504,Artikler!$B$20:$C$28,2,FALSE),IF($J504=Motortype!$A$4,VLOOKUP($O504,Artikler!$B$29:$C$37,2,FALSE),IF($J504=Motortype!$A$9,VLOOKUP($O504,Artikler!$B$38:$C$46,2,FALSE),IF($J504=Motortype!$A$8,VLOOKUP($O504,Artikler!$B$47:$C$55,2,FALSE),IF($J504=Motortype!$A$7,VLOOKUP($O504,Artikler!$B$56:$C$64,2,FALSE),IF($J504=Motortype!$A$6,VLOOKUP($O504,Artikler!$B$65:$C$73,2,FALSE),IF($J504=Motortype!$A$10,VLOOKUP($O504,Artikler!$B$74:$C$82,2,FALSE),IF($J504=Motortype!$A$11,VLOOKUP($O504,Artikler!$B$83:$C$91,2,FALSE),IF($J504=Motortype!$A$14,VLOOKUP($O504,Artikler!$B$92:$C$100,2,FALSE),IF($J504=Motortype!$A$13,VLOOKUP($O504,Artikler!$B$101:$C$109,2,FALSE),IF($J504=Motortype!$A$15,VLOOKUP($O504,Artikler!$B$110:$C$117,2,FALSE),IF($J504=Motortype!$A$12,VLOOKUP($O504,Artikler!$B$118:$C$126,2,FALSE),IF($J504=Motortype!$A$16,VLOOKUP('3. Bestillingsskjema'!$O504,Artikler!$B$127:$D$134,2,FALSE),"Feil motortype"))))))))))))))))),"Overstyr art.nr")</f>
        <v/>
      </c>
      <c r="Q504" s="100"/>
      <c r="R504" s="78" t="str">
        <f>IF('1. Prosjekteringsverktøy'!B507=Utelukk!$A$3,"",IF(AND(K504="",L504=""),"",IF($K504="","Vmin "&amp;ROUND($L504,0)&amp;" m³/h","Vmaks "&amp;ROUND($K504,0)&amp;IF($L504=""," m³/h",", Vmin "&amp;ROUND($L504,0)&amp;" m³/h"))))</f>
        <v/>
      </c>
      <c r="S504" s="78" t="str">
        <f>IF('1. Prosjekteringsverktøy'!B507=Utelukk!$A$3,"",IF(Q504&lt;&gt;"",IF($P504="","","Artikkelnr: "&amp;$P504&amp;"     Spjeld dim "&amp;$O504),IF($P504="","","Artikkelnr: "&amp;$P504&amp;"     Spjeld dim Ø"&amp;$O504)))</f>
        <v/>
      </c>
    </row>
    <row r="505" spans="1:19" ht="15.6" hidden="1" x14ac:dyDescent="0.3">
      <c r="A505" s="87"/>
      <c r="B505" s="93"/>
      <c r="C505" s="156" t="str">
        <f>IF('1. Prosjekteringsverktøy'!B508=Utelukk!$A$3,"",IF('1. Prosjekteringsverktøy'!$C508="","",'1. Prosjekteringsverktøy'!$C508))</f>
        <v/>
      </c>
      <c r="D505" s="78" t="str">
        <f>IF('1. Prosjekteringsverktøy'!B508=Utelukk!$A$3,"",IF('1. Prosjekteringsverktøy'!$D508="","",'1. Prosjekteringsverktøy'!$D508))</f>
        <v/>
      </c>
      <c r="E505" s="78" t="str">
        <f>IF('1. Prosjekteringsverktøy'!B508=Utelukk!$A$3,"",IF(F505&lt;&gt;"",F505,IF(J505&lt;&gt;0,J505&amp;IF(I505&lt;&gt;0,", ","")&amp;I505&amp;IF(H505&lt;&gt;0,", adr. ","")&amp;H505,I505&amp;IF(H505&lt;&gt;0,", adr. ","")&amp;H505)))</f>
        <v/>
      </c>
      <c r="F505" s="83"/>
      <c r="G505" s="83"/>
      <c r="H505" s="99"/>
      <c r="I505" s="100"/>
      <c r="J505" s="100"/>
      <c r="K505" s="98" t="str">
        <f>IF('1. Prosjekteringsverktøy'!$E507="","",'1. Prosjekteringsverktøy'!$E507)</f>
        <v/>
      </c>
      <c r="L505" s="79" t="str">
        <f>IFERROR(IF('1. Prosjekteringsverktøy'!$K508&lt;&gt;"",'1. Prosjekteringsverktøy'!$K508,'1. Prosjekteringsverktøy'!$J508),"Feil med Vmin")</f>
        <v/>
      </c>
      <c r="M505" s="101" t="str">
        <f>IF(OR($K505="",$O505="",O505="Bruk rektangulært"),"",($K505/(VLOOKUP($O505,'Dim, min og maks'!$A$2:$E$54,2,FALSE))))</f>
        <v/>
      </c>
      <c r="N505" s="101" t="str">
        <f>IF(OR($L505="",$O505=""),"",($L505/(VLOOKUP($O505,'Dim, min og maks'!$A$2:$E$54,2,FALSE))))</f>
        <v/>
      </c>
      <c r="O505" s="102" t="str">
        <f>IF('1. Prosjekteringsverktøy'!$F507="","",'1. Prosjekteringsverktøy'!$F507)</f>
        <v/>
      </c>
      <c r="P505" s="78" t="str">
        <f>IFERROR(IF($Q505&lt;&gt;0,$Q505,IF(OR($J505="",$O505=""),"",IF($J505=Motortype!$A$2,VLOOKUP($O505,Artikler!$B$1:$C$10,2,FALSE),IF($J505=Motortype!$A$3,VLOOKUP($O505,Artikler!$B$11:$C$19,2,FALSE),IF($J505=Motortype!$A$5,VLOOKUP($O505,Artikler!$B$20:$C$28,2,FALSE),IF($J505=Motortype!$A$4,VLOOKUP($O505,Artikler!$B$29:$C$37,2,FALSE),IF($J505=Motortype!$A$9,VLOOKUP($O505,Artikler!$B$38:$C$46,2,FALSE),IF($J505=Motortype!$A$8,VLOOKUP($O505,Artikler!$B$47:$C$55,2,FALSE),IF($J505=Motortype!$A$7,VLOOKUP($O505,Artikler!$B$56:$C$64,2,FALSE),IF($J505=Motortype!$A$6,VLOOKUP($O505,Artikler!$B$65:$C$73,2,FALSE),IF($J505=Motortype!$A$10,VLOOKUP($O505,Artikler!$B$74:$C$82,2,FALSE),IF($J505=Motortype!$A$11,VLOOKUP($O505,Artikler!$B$83:$C$91,2,FALSE),IF($J505=Motortype!$A$14,VLOOKUP($O505,Artikler!$B$92:$C$100,2,FALSE),IF($J505=Motortype!$A$13,VLOOKUP($O505,Artikler!$B$101:$C$109,2,FALSE),IF($J505=Motortype!$A$15,VLOOKUP($O505,Artikler!$B$110:$C$117,2,FALSE),IF($J505=Motortype!$A$12,VLOOKUP($O505,Artikler!$B$118:$C$126,2,FALSE),IF($J505=Motortype!$A$16,VLOOKUP('3. Bestillingsskjema'!$O505,Artikler!$B$127:$D$134,2,FALSE),"Feil motortype"))))))))))))))))),"Overstyr art.nr")</f>
        <v/>
      </c>
      <c r="Q505" s="100"/>
      <c r="R505" s="78" t="str">
        <f>IF('1. Prosjekteringsverktøy'!B508=Utelukk!$A$3,"",IF(AND(K505="",L505=""),"",IF($K505="","Vmin "&amp;ROUND($L505,0)&amp;" m³/h","Vmaks "&amp;ROUND($K505,0)&amp;IF($L505=""," m³/h",", Vmin "&amp;ROUND($L505,0)&amp;" m³/h"))))</f>
        <v/>
      </c>
      <c r="S505" s="78" t="str">
        <f>IF('1. Prosjekteringsverktøy'!B508=Utelukk!$A$3,"",IF(Q505&lt;&gt;"",IF($P505="","","Artikkelnr: "&amp;$P505&amp;"     Spjeld dim "&amp;$O505),IF($P505="","","Artikkelnr: "&amp;$P505&amp;"     Spjeld dim Ø"&amp;$O505)))</f>
        <v/>
      </c>
    </row>
    <row r="506" spans="1:19" ht="15.6" hidden="1" x14ac:dyDescent="0.3">
      <c r="A506" s="87"/>
      <c r="B506" s="93"/>
      <c r="C506" s="156" t="str">
        <f>IF('1. Prosjekteringsverktøy'!B509=Utelukk!$A$3,"",IF('1. Prosjekteringsverktøy'!$C509="","",'1. Prosjekteringsverktøy'!$C509))</f>
        <v/>
      </c>
      <c r="D506" s="78" t="str">
        <f>IF('1. Prosjekteringsverktøy'!B509=Utelukk!$A$3,"",IF('1. Prosjekteringsverktøy'!$D509="","",'1. Prosjekteringsverktøy'!$D509))</f>
        <v/>
      </c>
      <c r="E506" s="78" t="str">
        <f>IF('1. Prosjekteringsverktøy'!B509=Utelukk!$A$3,"",IF(F506&lt;&gt;"",F506,IF(J506&lt;&gt;0,J506&amp;IF(I506&lt;&gt;0,", ","")&amp;I506&amp;IF(H506&lt;&gt;0,", adr. ","")&amp;H506,I506&amp;IF(H506&lt;&gt;0,", adr. ","")&amp;H506)))</f>
        <v/>
      </c>
      <c r="F506" s="83"/>
      <c r="G506" s="83"/>
      <c r="H506" s="99"/>
      <c r="I506" s="100"/>
      <c r="J506" s="100"/>
      <c r="K506" s="98" t="str">
        <f>IF('1. Prosjekteringsverktøy'!$E508="","",'1. Prosjekteringsverktøy'!$E508)</f>
        <v/>
      </c>
      <c r="L506" s="79" t="str">
        <f>IFERROR(IF('1. Prosjekteringsverktøy'!$K509&lt;&gt;"",'1. Prosjekteringsverktøy'!$K509,'1. Prosjekteringsverktøy'!$J509),"Feil med Vmin")</f>
        <v/>
      </c>
      <c r="M506" s="101" t="str">
        <f>IF(OR($K506="",$O506="",O506="Bruk rektangulært"),"",($K506/(VLOOKUP($O506,'Dim, min og maks'!$A$2:$E$54,2,FALSE))))</f>
        <v/>
      </c>
      <c r="N506" s="101" t="str">
        <f>IF(OR($L506="",$O506=""),"",($L506/(VLOOKUP($O506,'Dim, min og maks'!$A$2:$E$54,2,FALSE))))</f>
        <v/>
      </c>
      <c r="O506" s="102" t="str">
        <f>IF('1. Prosjekteringsverktøy'!$F508="","",'1. Prosjekteringsverktøy'!$F508)</f>
        <v/>
      </c>
      <c r="P506" s="78" t="str">
        <f>IFERROR(IF($Q506&lt;&gt;0,$Q506,IF(OR($J506="",$O506=""),"",IF($J506=Motortype!$A$2,VLOOKUP($O506,Artikler!$B$1:$C$10,2,FALSE),IF($J506=Motortype!$A$3,VLOOKUP($O506,Artikler!$B$11:$C$19,2,FALSE),IF($J506=Motortype!$A$5,VLOOKUP($O506,Artikler!$B$20:$C$28,2,FALSE),IF($J506=Motortype!$A$4,VLOOKUP($O506,Artikler!$B$29:$C$37,2,FALSE),IF($J506=Motortype!$A$9,VLOOKUP($O506,Artikler!$B$38:$C$46,2,FALSE),IF($J506=Motortype!$A$8,VLOOKUP($O506,Artikler!$B$47:$C$55,2,FALSE),IF($J506=Motortype!$A$7,VLOOKUP($O506,Artikler!$B$56:$C$64,2,FALSE),IF($J506=Motortype!$A$6,VLOOKUP($O506,Artikler!$B$65:$C$73,2,FALSE),IF($J506=Motortype!$A$10,VLOOKUP($O506,Artikler!$B$74:$C$82,2,FALSE),IF($J506=Motortype!$A$11,VLOOKUP($O506,Artikler!$B$83:$C$91,2,FALSE),IF($J506=Motortype!$A$14,VLOOKUP($O506,Artikler!$B$92:$C$100,2,FALSE),IF($J506=Motortype!$A$13,VLOOKUP($O506,Artikler!$B$101:$C$109,2,FALSE),IF($J506=Motortype!$A$15,VLOOKUP($O506,Artikler!$B$110:$C$117,2,FALSE),IF($J506=Motortype!$A$12,VLOOKUP($O506,Artikler!$B$118:$C$126,2,FALSE),IF($J506=Motortype!$A$16,VLOOKUP('3. Bestillingsskjema'!$O506,Artikler!$B$127:$D$134,2,FALSE),"Feil motortype"))))))))))))))))),"Overstyr art.nr")</f>
        <v/>
      </c>
      <c r="Q506" s="100"/>
      <c r="R506" s="78" t="str">
        <f>IF('1. Prosjekteringsverktøy'!B509=Utelukk!$A$3,"",IF(AND(K506="",L506=""),"",IF($K506="","Vmin "&amp;ROUND($L506,0)&amp;" m³/h","Vmaks "&amp;ROUND($K506,0)&amp;IF($L506=""," m³/h",", Vmin "&amp;ROUND($L506,0)&amp;" m³/h"))))</f>
        <v/>
      </c>
      <c r="S506" s="78" t="str">
        <f>IF('1. Prosjekteringsverktøy'!B509=Utelukk!$A$3,"",IF(Q506&lt;&gt;"",IF($P506="","","Artikkelnr: "&amp;$P506&amp;"     Spjeld dim "&amp;$O506),IF($P506="","","Artikkelnr: "&amp;$P506&amp;"     Spjeld dim Ø"&amp;$O506)))</f>
        <v/>
      </c>
    </row>
    <row r="507" spans="1:19" ht="15.6" hidden="1" x14ac:dyDescent="0.3">
      <c r="A507" s="87"/>
      <c r="B507" s="93"/>
      <c r="C507" s="156" t="str">
        <f>IF('1. Prosjekteringsverktøy'!B510=Utelukk!$A$3,"",IF('1. Prosjekteringsverktøy'!$C510="","",'1. Prosjekteringsverktøy'!$C510))</f>
        <v/>
      </c>
      <c r="D507" s="78" t="str">
        <f>IF('1. Prosjekteringsverktøy'!B510=Utelukk!$A$3,"",IF('1. Prosjekteringsverktøy'!$D510="","",'1. Prosjekteringsverktøy'!$D510))</f>
        <v/>
      </c>
      <c r="E507" s="78" t="str">
        <f>IF('1. Prosjekteringsverktøy'!B510=Utelukk!$A$3,"",IF(F507&lt;&gt;"",F507,IF(J507&lt;&gt;0,J507&amp;IF(I507&lt;&gt;0,", ","")&amp;I507&amp;IF(H507&lt;&gt;0,", adr. ","")&amp;H507,I507&amp;IF(H507&lt;&gt;0,", adr. ","")&amp;H507)))</f>
        <v/>
      </c>
      <c r="F507" s="83"/>
      <c r="G507" s="83"/>
      <c r="H507" s="99"/>
      <c r="I507" s="100"/>
      <c r="J507" s="100"/>
      <c r="K507" s="98" t="str">
        <f>IF('1. Prosjekteringsverktøy'!$E509="","",'1. Prosjekteringsverktøy'!$E509)</f>
        <v/>
      </c>
      <c r="L507" s="79" t="str">
        <f>IFERROR(IF('1. Prosjekteringsverktøy'!$K510&lt;&gt;"",'1. Prosjekteringsverktøy'!$K510,'1. Prosjekteringsverktøy'!$J510),"Feil med Vmin")</f>
        <v/>
      </c>
      <c r="M507" s="101" t="str">
        <f>IF(OR($K507="",$O507="",O507="Bruk rektangulært"),"",($K507/(VLOOKUP($O507,'Dim, min og maks'!$A$2:$E$54,2,FALSE))))</f>
        <v/>
      </c>
      <c r="N507" s="101" t="str">
        <f>IF(OR($L507="",$O507=""),"",($L507/(VLOOKUP($O507,'Dim, min og maks'!$A$2:$E$54,2,FALSE))))</f>
        <v/>
      </c>
      <c r="O507" s="102" t="str">
        <f>IF('1. Prosjekteringsverktøy'!$F509="","",'1. Prosjekteringsverktøy'!$F509)</f>
        <v/>
      </c>
      <c r="P507" s="78" t="str">
        <f>IFERROR(IF($Q507&lt;&gt;0,$Q507,IF(OR($J507="",$O507=""),"",IF($J507=Motortype!$A$2,VLOOKUP($O507,Artikler!$B$1:$C$10,2,FALSE),IF($J507=Motortype!$A$3,VLOOKUP($O507,Artikler!$B$11:$C$19,2,FALSE),IF($J507=Motortype!$A$5,VLOOKUP($O507,Artikler!$B$20:$C$28,2,FALSE),IF($J507=Motortype!$A$4,VLOOKUP($O507,Artikler!$B$29:$C$37,2,FALSE),IF($J507=Motortype!$A$9,VLOOKUP($O507,Artikler!$B$38:$C$46,2,FALSE),IF($J507=Motortype!$A$8,VLOOKUP($O507,Artikler!$B$47:$C$55,2,FALSE),IF($J507=Motortype!$A$7,VLOOKUP($O507,Artikler!$B$56:$C$64,2,FALSE),IF($J507=Motortype!$A$6,VLOOKUP($O507,Artikler!$B$65:$C$73,2,FALSE),IF($J507=Motortype!$A$10,VLOOKUP($O507,Artikler!$B$74:$C$82,2,FALSE),IF($J507=Motortype!$A$11,VLOOKUP($O507,Artikler!$B$83:$C$91,2,FALSE),IF($J507=Motortype!$A$14,VLOOKUP($O507,Artikler!$B$92:$C$100,2,FALSE),IF($J507=Motortype!$A$13,VLOOKUP($O507,Artikler!$B$101:$C$109,2,FALSE),IF($J507=Motortype!$A$15,VLOOKUP($O507,Artikler!$B$110:$C$117,2,FALSE),IF($J507=Motortype!$A$12,VLOOKUP($O507,Artikler!$B$118:$C$126,2,FALSE),IF($J507=Motortype!$A$16,VLOOKUP('3. Bestillingsskjema'!$O507,Artikler!$B$127:$D$134,2,FALSE),"Feil motortype"))))))))))))))))),"Overstyr art.nr")</f>
        <v/>
      </c>
      <c r="Q507" s="100"/>
      <c r="R507" s="78" t="str">
        <f>IF('1. Prosjekteringsverktøy'!B510=Utelukk!$A$3,"",IF(AND(K507="",L507=""),"",IF($K507="","Vmin "&amp;ROUND($L507,0)&amp;" m³/h","Vmaks "&amp;ROUND($K507,0)&amp;IF($L507=""," m³/h",", Vmin "&amp;ROUND($L507,0)&amp;" m³/h"))))</f>
        <v/>
      </c>
      <c r="S507" s="78" t="str">
        <f>IF('1. Prosjekteringsverktøy'!B510=Utelukk!$A$3,"",IF(Q507&lt;&gt;"",IF($P507="","","Artikkelnr: "&amp;$P507&amp;"     Spjeld dim "&amp;$O507),IF($P507="","","Artikkelnr: "&amp;$P507&amp;"     Spjeld dim Ø"&amp;$O507)))</f>
        <v/>
      </c>
    </row>
    <row r="508" spans="1:19" ht="15.6" hidden="1" x14ac:dyDescent="0.3">
      <c r="A508" s="87"/>
      <c r="B508" s="93"/>
      <c r="C508" s="156" t="str">
        <f>IF('1. Prosjekteringsverktøy'!B511=Utelukk!$A$3,"",IF('1. Prosjekteringsverktøy'!$C511="","",'1. Prosjekteringsverktøy'!$C511))</f>
        <v/>
      </c>
      <c r="D508" s="78" t="str">
        <f>IF('1. Prosjekteringsverktøy'!B511=Utelukk!$A$3,"",IF('1. Prosjekteringsverktøy'!$D511="","",'1. Prosjekteringsverktøy'!$D511))</f>
        <v/>
      </c>
      <c r="E508" s="78" t="str">
        <f>IF('1. Prosjekteringsverktøy'!B511=Utelukk!$A$3,"",IF(F508&lt;&gt;"",F508,IF(J508&lt;&gt;0,J508&amp;IF(I508&lt;&gt;0,", ","")&amp;I508&amp;IF(H508&lt;&gt;0,", adr. ","")&amp;H508,I508&amp;IF(H508&lt;&gt;0,", adr. ","")&amp;H508)))</f>
        <v/>
      </c>
      <c r="F508" s="83"/>
      <c r="G508" s="83"/>
      <c r="H508" s="99"/>
      <c r="I508" s="100"/>
      <c r="J508" s="100"/>
      <c r="K508" s="98" t="str">
        <f>IF('1. Prosjekteringsverktøy'!$E510="","",'1. Prosjekteringsverktøy'!$E510)</f>
        <v/>
      </c>
      <c r="L508" s="79" t="str">
        <f>IFERROR(IF('1. Prosjekteringsverktøy'!$K511&lt;&gt;"",'1. Prosjekteringsverktøy'!$K511,'1. Prosjekteringsverktøy'!$J511),"Feil med Vmin")</f>
        <v/>
      </c>
      <c r="M508" s="101" t="str">
        <f>IF(OR($K508="",$O508="",O508="Bruk rektangulært"),"",($K508/(VLOOKUP($O508,'Dim, min og maks'!$A$2:$E$54,2,FALSE))))</f>
        <v/>
      </c>
      <c r="N508" s="101" t="str">
        <f>IF(OR($L508="",$O508=""),"",($L508/(VLOOKUP($O508,'Dim, min og maks'!$A$2:$E$54,2,FALSE))))</f>
        <v/>
      </c>
      <c r="O508" s="102" t="str">
        <f>IF('1. Prosjekteringsverktøy'!$F510="","",'1. Prosjekteringsverktøy'!$F510)</f>
        <v/>
      </c>
      <c r="P508" s="78" t="str">
        <f>IFERROR(IF($Q508&lt;&gt;0,$Q508,IF(OR($J508="",$O508=""),"",IF($J508=Motortype!$A$2,VLOOKUP($O508,Artikler!$B$1:$C$10,2,FALSE),IF($J508=Motortype!$A$3,VLOOKUP($O508,Artikler!$B$11:$C$19,2,FALSE),IF($J508=Motortype!$A$5,VLOOKUP($O508,Artikler!$B$20:$C$28,2,FALSE),IF($J508=Motortype!$A$4,VLOOKUP($O508,Artikler!$B$29:$C$37,2,FALSE),IF($J508=Motortype!$A$9,VLOOKUP($O508,Artikler!$B$38:$C$46,2,FALSE),IF($J508=Motortype!$A$8,VLOOKUP($O508,Artikler!$B$47:$C$55,2,FALSE),IF($J508=Motortype!$A$7,VLOOKUP($O508,Artikler!$B$56:$C$64,2,FALSE),IF($J508=Motortype!$A$6,VLOOKUP($O508,Artikler!$B$65:$C$73,2,FALSE),IF($J508=Motortype!$A$10,VLOOKUP($O508,Artikler!$B$74:$C$82,2,FALSE),IF($J508=Motortype!$A$11,VLOOKUP($O508,Artikler!$B$83:$C$91,2,FALSE),IF($J508=Motortype!$A$14,VLOOKUP($O508,Artikler!$B$92:$C$100,2,FALSE),IF($J508=Motortype!$A$13,VLOOKUP($O508,Artikler!$B$101:$C$109,2,FALSE),IF($J508=Motortype!$A$15,VLOOKUP($O508,Artikler!$B$110:$C$117,2,FALSE),IF($J508=Motortype!$A$12,VLOOKUP($O508,Artikler!$B$118:$C$126,2,FALSE),IF($J508=Motortype!$A$16,VLOOKUP('3. Bestillingsskjema'!$O508,Artikler!$B$127:$D$134,2,FALSE),"Feil motortype"))))))))))))))))),"Overstyr art.nr")</f>
        <v/>
      </c>
      <c r="Q508" s="100"/>
      <c r="R508" s="78" t="str">
        <f>IF('1. Prosjekteringsverktøy'!B511=Utelukk!$A$3,"",IF(AND(K508="",L508=""),"",IF($K508="","Vmin "&amp;ROUND($L508,0)&amp;" m³/h","Vmaks "&amp;ROUND($K508,0)&amp;IF($L508=""," m³/h",", Vmin "&amp;ROUND($L508,0)&amp;" m³/h"))))</f>
        <v/>
      </c>
      <c r="S508" s="78" t="str">
        <f>IF('1. Prosjekteringsverktøy'!B511=Utelukk!$A$3,"",IF(Q508&lt;&gt;"",IF($P508="","","Artikkelnr: "&amp;$P508&amp;"     Spjeld dim "&amp;$O508),IF($P508="","","Artikkelnr: "&amp;$P508&amp;"     Spjeld dim Ø"&amp;$O508)))</f>
        <v/>
      </c>
    </row>
    <row r="509" spans="1:19" ht="15.6" hidden="1" x14ac:dyDescent="0.3">
      <c r="A509" s="87"/>
      <c r="B509" s="93"/>
      <c r="C509" s="156" t="str">
        <f>IF('1. Prosjekteringsverktøy'!B512=Utelukk!$A$3,"",IF('1. Prosjekteringsverktøy'!$C512="","",'1. Prosjekteringsverktøy'!$C512))</f>
        <v/>
      </c>
      <c r="D509" s="78" t="str">
        <f>IF('1. Prosjekteringsverktøy'!B512=Utelukk!$A$3,"",IF('1. Prosjekteringsverktøy'!$D512="","",'1. Prosjekteringsverktøy'!$D512))</f>
        <v/>
      </c>
      <c r="E509" s="78" t="str">
        <f>IF('1. Prosjekteringsverktøy'!B512=Utelukk!$A$3,"",IF(F509&lt;&gt;"",F509,IF(J509&lt;&gt;0,J509&amp;IF(I509&lt;&gt;0,", ","")&amp;I509&amp;IF(H509&lt;&gt;0,", adr. ","")&amp;H509,I509&amp;IF(H509&lt;&gt;0,", adr. ","")&amp;H509)))</f>
        <v/>
      </c>
      <c r="F509" s="83"/>
      <c r="G509" s="83"/>
      <c r="H509" s="99"/>
      <c r="I509" s="100"/>
      <c r="J509" s="100"/>
      <c r="K509" s="98" t="str">
        <f>IF('1. Prosjekteringsverktøy'!$E511="","",'1. Prosjekteringsverktøy'!$E511)</f>
        <v/>
      </c>
      <c r="L509" s="79" t="str">
        <f>IFERROR(IF('1. Prosjekteringsverktøy'!$K512&lt;&gt;"",'1. Prosjekteringsverktøy'!$K512,'1. Prosjekteringsverktøy'!$J512),"Feil med Vmin")</f>
        <v/>
      </c>
      <c r="M509" s="101" t="str">
        <f>IF(OR($K509="",$O509="",O509="Bruk rektangulært"),"",($K509/(VLOOKUP($O509,'Dim, min og maks'!$A$2:$E$54,2,FALSE))))</f>
        <v/>
      </c>
      <c r="N509" s="101" t="str">
        <f>IF(OR($L509="",$O509=""),"",($L509/(VLOOKUP($O509,'Dim, min og maks'!$A$2:$E$54,2,FALSE))))</f>
        <v/>
      </c>
      <c r="O509" s="102" t="str">
        <f>IF('1. Prosjekteringsverktøy'!$F511="","",'1. Prosjekteringsverktøy'!$F511)</f>
        <v/>
      </c>
      <c r="P509" s="78" t="str">
        <f>IFERROR(IF($Q509&lt;&gt;0,$Q509,IF(OR($J509="",$O509=""),"",IF($J509=Motortype!$A$2,VLOOKUP($O509,Artikler!$B$1:$C$10,2,FALSE),IF($J509=Motortype!$A$3,VLOOKUP($O509,Artikler!$B$11:$C$19,2,FALSE),IF($J509=Motortype!$A$5,VLOOKUP($O509,Artikler!$B$20:$C$28,2,FALSE),IF($J509=Motortype!$A$4,VLOOKUP($O509,Artikler!$B$29:$C$37,2,FALSE),IF($J509=Motortype!$A$9,VLOOKUP($O509,Artikler!$B$38:$C$46,2,FALSE),IF($J509=Motortype!$A$8,VLOOKUP($O509,Artikler!$B$47:$C$55,2,FALSE),IF($J509=Motortype!$A$7,VLOOKUP($O509,Artikler!$B$56:$C$64,2,FALSE),IF($J509=Motortype!$A$6,VLOOKUP($O509,Artikler!$B$65:$C$73,2,FALSE),IF($J509=Motortype!$A$10,VLOOKUP($O509,Artikler!$B$74:$C$82,2,FALSE),IF($J509=Motortype!$A$11,VLOOKUP($O509,Artikler!$B$83:$C$91,2,FALSE),IF($J509=Motortype!$A$14,VLOOKUP($O509,Artikler!$B$92:$C$100,2,FALSE),IF($J509=Motortype!$A$13,VLOOKUP($O509,Artikler!$B$101:$C$109,2,FALSE),IF($J509=Motortype!$A$15,VLOOKUP($O509,Artikler!$B$110:$C$117,2,FALSE),IF($J509=Motortype!$A$12,VLOOKUP($O509,Artikler!$B$118:$C$126,2,FALSE),IF($J509=Motortype!$A$16,VLOOKUP('3. Bestillingsskjema'!$O509,Artikler!$B$127:$D$134,2,FALSE),"Feil motortype"))))))))))))))))),"Overstyr art.nr")</f>
        <v/>
      </c>
      <c r="Q509" s="100"/>
      <c r="R509" s="78" t="str">
        <f>IF('1. Prosjekteringsverktøy'!B512=Utelukk!$A$3,"",IF(AND(K509="",L509=""),"",IF($K509="","Vmin "&amp;ROUND($L509,0)&amp;" m³/h","Vmaks "&amp;ROUND($K509,0)&amp;IF($L509=""," m³/h",", Vmin "&amp;ROUND($L509,0)&amp;" m³/h"))))</f>
        <v/>
      </c>
      <c r="S509" s="78" t="str">
        <f>IF('1. Prosjekteringsverktøy'!B512=Utelukk!$A$3,"",IF(Q509&lt;&gt;"",IF($P509="","","Artikkelnr: "&amp;$P509&amp;"     Spjeld dim "&amp;$O509),IF($P509="","","Artikkelnr: "&amp;$P509&amp;"     Spjeld dim Ø"&amp;$O509)))</f>
        <v/>
      </c>
    </row>
    <row r="510" spans="1:19" ht="15.6" hidden="1" x14ac:dyDescent="0.3">
      <c r="A510" s="87"/>
      <c r="B510" s="93"/>
      <c r="C510" s="156" t="str">
        <f>IF('1. Prosjekteringsverktøy'!B513=Utelukk!$A$3,"",IF('1. Prosjekteringsverktøy'!$C513="","",'1. Prosjekteringsverktøy'!$C513))</f>
        <v/>
      </c>
      <c r="D510" s="78" t="str">
        <f>IF('1. Prosjekteringsverktøy'!B513=Utelukk!$A$3,"",IF('1. Prosjekteringsverktøy'!$D513="","",'1. Prosjekteringsverktøy'!$D513))</f>
        <v/>
      </c>
      <c r="E510" s="78" t="str">
        <f>IF('1. Prosjekteringsverktøy'!B513=Utelukk!$A$3,"",IF(F510&lt;&gt;"",F510,IF(J510&lt;&gt;0,J510&amp;IF(I510&lt;&gt;0,", ","")&amp;I510&amp;IF(H510&lt;&gt;0,", adr. ","")&amp;H510,I510&amp;IF(H510&lt;&gt;0,", adr. ","")&amp;H510)))</f>
        <v/>
      </c>
      <c r="F510" s="83"/>
      <c r="G510" s="83"/>
      <c r="H510" s="99"/>
      <c r="I510" s="100"/>
      <c r="J510" s="100"/>
      <c r="K510" s="98" t="str">
        <f>IF('1. Prosjekteringsverktøy'!$E512="","",'1. Prosjekteringsverktøy'!$E512)</f>
        <v/>
      </c>
      <c r="L510" s="79" t="str">
        <f>IFERROR(IF('1. Prosjekteringsverktøy'!$K513&lt;&gt;"",'1. Prosjekteringsverktøy'!$K513,'1. Prosjekteringsverktøy'!$J513),"Feil med Vmin")</f>
        <v/>
      </c>
      <c r="M510" s="101" t="str">
        <f>IF(OR($K510="",$O510="",O510="Bruk rektangulært"),"",($K510/(VLOOKUP($O510,'Dim, min og maks'!$A$2:$E$54,2,FALSE))))</f>
        <v/>
      </c>
      <c r="N510" s="101" t="str">
        <f>IF(OR($L510="",$O510=""),"",($L510/(VLOOKUP($O510,'Dim, min og maks'!$A$2:$E$54,2,FALSE))))</f>
        <v/>
      </c>
      <c r="O510" s="102" t="str">
        <f>IF('1. Prosjekteringsverktøy'!$F512="","",'1. Prosjekteringsverktøy'!$F512)</f>
        <v/>
      </c>
      <c r="P510" s="78" t="str">
        <f>IFERROR(IF($Q510&lt;&gt;0,$Q510,IF(OR($J510="",$O510=""),"",IF($J510=Motortype!$A$2,VLOOKUP($O510,Artikler!$B$1:$C$10,2,FALSE),IF($J510=Motortype!$A$3,VLOOKUP($O510,Artikler!$B$11:$C$19,2,FALSE),IF($J510=Motortype!$A$5,VLOOKUP($O510,Artikler!$B$20:$C$28,2,FALSE),IF($J510=Motortype!$A$4,VLOOKUP($O510,Artikler!$B$29:$C$37,2,FALSE),IF($J510=Motortype!$A$9,VLOOKUP($O510,Artikler!$B$38:$C$46,2,FALSE),IF($J510=Motortype!$A$8,VLOOKUP($O510,Artikler!$B$47:$C$55,2,FALSE),IF($J510=Motortype!$A$7,VLOOKUP($O510,Artikler!$B$56:$C$64,2,FALSE),IF($J510=Motortype!$A$6,VLOOKUP($O510,Artikler!$B$65:$C$73,2,FALSE),IF($J510=Motortype!$A$10,VLOOKUP($O510,Artikler!$B$74:$C$82,2,FALSE),IF($J510=Motortype!$A$11,VLOOKUP($O510,Artikler!$B$83:$C$91,2,FALSE),IF($J510=Motortype!$A$14,VLOOKUP($O510,Artikler!$B$92:$C$100,2,FALSE),IF($J510=Motortype!$A$13,VLOOKUP($O510,Artikler!$B$101:$C$109,2,FALSE),IF($J510=Motortype!$A$15,VLOOKUP($O510,Artikler!$B$110:$C$117,2,FALSE),IF($J510=Motortype!$A$12,VLOOKUP($O510,Artikler!$B$118:$C$126,2,FALSE),IF($J510=Motortype!$A$16,VLOOKUP('3. Bestillingsskjema'!$O510,Artikler!$B$127:$D$134,2,FALSE),"Feil motortype"))))))))))))))))),"Overstyr art.nr")</f>
        <v/>
      </c>
      <c r="Q510" s="100"/>
      <c r="R510" s="78" t="str">
        <f>IF('1. Prosjekteringsverktøy'!B513=Utelukk!$A$3,"",IF(AND(K510="",L510=""),"",IF($K510="","Vmin "&amp;ROUND($L510,0)&amp;" m³/h","Vmaks "&amp;ROUND($K510,0)&amp;IF($L510=""," m³/h",", Vmin "&amp;ROUND($L510,0)&amp;" m³/h"))))</f>
        <v/>
      </c>
      <c r="S510" s="78" t="str">
        <f>IF('1. Prosjekteringsverktøy'!B513=Utelukk!$A$3,"",IF(Q510&lt;&gt;"",IF($P510="","","Artikkelnr: "&amp;$P510&amp;"     Spjeld dim "&amp;$O510),IF($P510="","","Artikkelnr: "&amp;$P510&amp;"     Spjeld dim Ø"&amp;$O510)))</f>
        <v/>
      </c>
    </row>
    <row r="511" spans="1:19" ht="15.6" hidden="1" x14ac:dyDescent="0.3">
      <c r="A511" s="87"/>
      <c r="B511" s="93"/>
      <c r="C511" s="156" t="str">
        <f>IF('1. Prosjekteringsverktøy'!B514=Utelukk!$A$3,"",IF('1. Prosjekteringsverktøy'!$C514="","",'1. Prosjekteringsverktøy'!$C514))</f>
        <v/>
      </c>
      <c r="D511" s="78" t="str">
        <f>IF('1. Prosjekteringsverktøy'!B514=Utelukk!$A$3,"",IF('1. Prosjekteringsverktøy'!$D514="","",'1. Prosjekteringsverktøy'!$D514))</f>
        <v/>
      </c>
      <c r="E511" s="78" t="str">
        <f>IF('1. Prosjekteringsverktøy'!B514=Utelukk!$A$3,"",IF(F511&lt;&gt;"",F511,IF(J511&lt;&gt;0,J511&amp;IF(I511&lt;&gt;0,", ","")&amp;I511&amp;IF(H511&lt;&gt;0,", adr. ","")&amp;H511,I511&amp;IF(H511&lt;&gt;0,", adr. ","")&amp;H511)))</f>
        <v/>
      </c>
      <c r="F511" s="83"/>
      <c r="G511" s="83"/>
      <c r="H511" s="99"/>
      <c r="I511" s="100"/>
      <c r="J511" s="100"/>
      <c r="K511" s="98" t="str">
        <f>IF('1. Prosjekteringsverktøy'!$E513="","",'1. Prosjekteringsverktøy'!$E513)</f>
        <v/>
      </c>
      <c r="L511" s="79" t="str">
        <f>IFERROR(IF('1. Prosjekteringsverktøy'!$K514&lt;&gt;"",'1. Prosjekteringsverktøy'!$K514,'1. Prosjekteringsverktøy'!$J514),"Feil med Vmin")</f>
        <v/>
      </c>
      <c r="M511" s="101" t="str">
        <f>IF(OR($K511="",$O511="",O511="Bruk rektangulært"),"",($K511/(VLOOKUP($O511,'Dim, min og maks'!$A$2:$E$54,2,FALSE))))</f>
        <v/>
      </c>
      <c r="N511" s="101" t="str">
        <f>IF(OR($L511="",$O511=""),"",($L511/(VLOOKUP($O511,'Dim, min og maks'!$A$2:$E$54,2,FALSE))))</f>
        <v/>
      </c>
      <c r="O511" s="102" t="str">
        <f>IF('1. Prosjekteringsverktøy'!$F513="","",'1. Prosjekteringsverktøy'!$F513)</f>
        <v/>
      </c>
      <c r="P511" s="78" t="str">
        <f>IFERROR(IF($Q511&lt;&gt;0,$Q511,IF(OR($J511="",$O511=""),"",IF($J511=Motortype!$A$2,VLOOKUP($O511,Artikler!$B$1:$C$10,2,FALSE),IF($J511=Motortype!$A$3,VLOOKUP($O511,Artikler!$B$11:$C$19,2,FALSE),IF($J511=Motortype!$A$5,VLOOKUP($O511,Artikler!$B$20:$C$28,2,FALSE),IF($J511=Motortype!$A$4,VLOOKUP($O511,Artikler!$B$29:$C$37,2,FALSE),IF($J511=Motortype!$A$9,VLOOKUP($O511,Artikler!$B$38:$C$46,2,FALSE),IF($J511=Motortype!$A$8,VLOOKUP($O511,Artikler!$B$47:$C$55,2,FALSE),IF($J511=Motortype!$A$7,VLOOKUP($O511,Artikler!$B$56:$C$64,2,FALSE),IF($J511=Motortype!$A$6,VLOOKUP($O511,Artikler!$B$65:$C$73,2,FALSE),IF($J511=Motortype!$A$10,VLOOKUP($O511,Artikler!$B$74:$C$82,2,FALSE),IF($J511=Motortype!$A$11,VLOOKUP($O511,Artikler!$B$83:$C$91,2,FALSE),IF($J511=Motortype!$A$14,VLOOKUP($O511,Artikler!$B$92:$C$100,2,FALSE),IF($J511=Motortype!$A$13,VLOOKUP($O511,Artikler!$B$101:$C$109,2,FALSE),IF($J511=Motortype!$A$15,VLOOKUP($O511,Artikler!$B$110:$C$117,2,FALSE),IF($J511=Motortype!$A$12,VLOOKUP($O511,Artikler!$B$118:$C$126,2,FALSE),IF($J511=Motortype!$A$16,VLOOKUP('3. Bestillingsskjema'!$O511,Artikler!$B$127:$D$134,2,FALSE),"Feil motortype"))))))))))))))))),"Overstyr art.nr")</f>
        <v/>
      </c>
      <c r="Q511" s="100"/>
      <c r="R511" s="78" t="str">
        <f>IF('1. Prosjekteringsverktøy'!B514=Utelukk!$A$3,"",IF(AND(K511="",L511=""),"",IF($K511="","Vmin "&amp;ROUND($L511,0)&amp;" m³/h","Vmaks "&amp;ROUND($K511,0)&amp;IF($L511=""," m³/h",", Vmin "&amp;ROUND($L511,0)&amp;" m³/h"))))</f>
        <v/>
      </c>
      <c r="S511" s="78" t="str">
        <f>IF('1. Prosjekteringsverktøy'!B514=Utelukk!$A$3,"",IF(Q511&lt;&gt;"",IF($P511="","","Artikkelnr: "&amp;$P511&amp;"     Spjeld dim "&amp;$O511),IF($P511="","","Artikkelnr: "&amp;$P511&amp;"     Spjeld dim Ø"&amp;$O511)))</f>
        <v/>
      </c>
    </row>
    <row r="512" spans="1:19" ht="15.6" hidden="1" x14ac:dyDescent="0.3">
      <c r="A512" s="87"/>
      <c r="B512" s="93"/>
      <c r="C512" s="156" t="str">
        <f>IF('1. Prosjekteringsverktøy'!B515=Utelukk!$A$3,"",IF('1. Prosjekteringsverktøy'!$C515="","",'1. Prosjekteringsverktøy'!$C515))</f>
        <v/>
      </c>
      <c r="D512" s="78" t="str">
        <f>IF('1. Prosjekteringsverktøy'!B515=Utelukk!$A$3,"",IF('1. Prosjekteringsverktøy'!$D515="","",'1. Prosjekteringsverktøy'!$D515))</f>
        <v/>
      </c>
      <c r="E512" s="78" t="str">
        <f>IF('1. Prosjekteringsverktøy'!B515=Utelukk!$A$3,"",IF(F512&lt;&gt;"",F512,IF(J512&lt;&gt;0,J512&amp;IF(I512&lt;&gt;0,", ","")&amp;I512&amp;IF(H512&lt;&gt;0,", adr. ","")&amp;H512,I512&amp;IF(H512&lt;&gt;0,", adr. ","")&amp;H512)))</f>
        <v/>
      </c>
      <c r="F512" s="83"/>
      <c r="G512" s="83"/>
      <c r="H512" s="99"/>
      <c r="I512" s="100"/>
      <c r="J512" s="100"/>
      <c r="K512" s="98" t="str">
        <f>IF('1. Prosjekteringsverktøy'!$E514="","",'1. Prosjekteringsverktøy'!$E514)</f>
        <v/>
      </c>
      <c r="L512" s="79" t="str">
        <f>IFERROR(IF('1. Prosjekteringsverktøy'!$K515&lt;&gt;"",'1. Prosjekteringsverktøy'!$K515,'1. Prosjekteringsverktøy'!$J515),"Feil med Vmin")</f>
        <v/>
      </c>
      <c r="M512" s="101" t="str">
        <f>IF(OR($K512="",$O512="",O512="Bruk rektangulært"),"",($K512/(VLOOKUP($O512,'Dim, min og maks'!$A$2:$E$54,2,FALSE))))</f>
        <v/>
      </c>
      <c r="N512" s="101" t="str">
        <f>IF(OR($L512="",$O512=""),"",($L512/(VLOOKUP($O512,'Dim, min og maks'!$A$2:$E$54,2,FALSE))))</f>
        <v/>
      </c>
      <c r="O512" s="102" t="str">
        <f>IF('1. Prosjekteringsverktøy'!$F514="","",'1. Prosjekteringsverktøy'!$F514)</f>
        <v/>
      </c>
      <c r="P512" s="78" t="str">
        <f>IFERROR(IF($Q512&lt;&gt;0,$Q512,IF(OR($J512="",$O512=""),"",IF($J512=Motortype!$A$2,VLOOKUP($O512,Artikler!$B$1:$C$10,2,FALSE),IF($J512=Motortype!$A$3,VLOOKUP($O512,Artikler!$B$11:$C$19,2,FALSE),IF($J512=Motortype!$A$5,VLOOKUP($O512,Artikler!$B$20:$C$28,2,FALSE),IF($J512=Motortype!$A$4,VLOOKUP($O512,Artikler!$B$29:$C$37,2,FALSE),IF($J512=Motortype!$A$9,VLOOKUP($O512,Artikler!$B$38:$C$46,2,FALSE),IF($J512=Motortype!$A$8,VLOOKUP($O512,Artikler!$B$47:$C$55,2,FALSE),IF($J512=Motortype!$A$7,VLOOKUP($O512,Artikler!$B$56:$C$64,2,FALSE),IF($J512=Motortype!$A$6,VLOOKUP($O512,Artikler!$B$65:$C$73,2,FALSE),IF($J512=Motortype!$A$10,VLOOKUP($O512,Artikler!$B$74:$C$82,2,FALSE),IF($J512=Motortype!$A$11,VLOOKUP($O512,Artikler!$B$83:$C$91,2,FALSE),IF($J512=Motortype!$A$14,VLOOKUP($O512,Artikler!$B$92:$C$100,2,FALSE),IF($J512=Motortype!$A$13,VLOOKUP($O512,Artikler!$B$101:$C$109,2,FALSE),IF($J512=Motortype!$A$15,VLOOKUP($O512,Artikler!$B$110:$C$117,2,FALSE),IF($J512=Motortype!$A$12,VLOOKUP($O512,Artikler!$B$118:$C$126,2,FALSE),IF($J512=Motortype!$A$16,VLOOKUP('3. Bestillingsskjema'!$O512,Artikler!$B$127:$D$134,2,FALSE),"Feil motortype"))))))))))))))))),"Overstyr art.nr")</f>
        <v/>
      </c>
      <c r="Q512" s="100"/>
      <c r="R512" s="78" t="str">
        <f>IF('1. Prosjekteringsverktøy'!B515=Utelukk!$A$3,"",IF(AND(K512="",L512=""),"",IF($K512="","Vmin "&amp;ROUND($L512,0)&amp;" m³/h","Vmaks "&amp;ROUND($K512,0)&amp;IF($L512=""," m³/h",", Vmin "&amp;ROUND($L512,0)&amp;" m³/h"))))</f>
        <v/>
      </c>
      <c r="S512" s="78" t="str">
        <f>IF('1. Prosjekteringsverktøy'!B515=Utelukk!$A$3,"",IF(Q512&lt;&gt;"",IF($P512="","","Artikkelnr: "&amp;$P512&amp;"     Spjeld dim "&amp;$O512),IF($P512="","","Artikkelnr: "&amp;$P512&amp;"     Spjeld dim Ø"&amp;$O512)))</f>
        <v/>
      </c>
    </row>
    <row r="513" spans="1:19" ht="15.6" hidden="1" x14ac:dyDescent="0.3">
      <c r="A513" s="87"/>
      <c r="B513" s="93"/>
      <c r="C513" s="156" t="str">
        <f>IF('1. Prosjekteringsverktøy'!B516=Utelukk!$A$3,"",IF('1. Prosjekteringsverktøy'!$C516="","",'1. Prosjekteringsverktøy'!$C516))</f>
        <v/>
      </c>
      <c r="D513" s="78" t="str">
        <f>IF('1. Prosjekteringsverktøy'!B516=Utelukk!$A$3,"",IF('1. Prosjekteringsverktøy'!$D516="","",'1. Prosjekteringsverktøy'!$D516))</f>
        <v/>
      </c>
      <c r="E513" s="78" t="str">
        <f>IF('1. Prosjekteringsverktøy'!B516=Utelukk!$A$3,"",IF(F513&lt;&gt;"",F513,IF(J513&lt;&gt;0,J513&amp;IF(I513&lt;&gt;0,", ","")&amp;I513&amp;IF(H513&lt;&gt;0,", adr. ","")&amp;H513,I513&amp;IF(H513&lt;&gt;0,", adr. ","")&amp;H513)))</f>
        <v/>
      </c>
      <c r="F513" s="83"/>
      <c r="G513" s="83"/>
      <c r="H513" s="99"/>
      <c r="I513" s="100"/>
      <c r="J513" s="100"/>
      <c r="K513" s="98" t="str">
        <f>IF('1. Prosjekteringsverktøy'!$E515="","",'1. Prosjekteringsverktøy'!$E515)</f>
        <v/>
      </c>
      <c r="L513" s="79" t="str">
        <f>IFERROR(IF('1. Prosjekteringsverktøy'!$K516&lt;&gt;"",'1. Prosjekteringsverktøy'!$K516,'1. Prosjekteringsverktøy'!$J516),"Feil med Vmin")</f>
        <v/>
      </c>
      <c r="M513" s="101" t="str">
        <f>IF(OR($K513="",$O513="",O513="Bruk rektangulært"),"",($K513/(VLOOKUP($O513,'Dim, min og maks'!$A$2:$E$54,2,FALSE))))</f>
        <v/>
      </c>
      <c r="N513" s="101" t="str">
        <f>IF(OR($L513="",$O513=""),"",($L513/(VLOOKUP($O513,'Dim, min og maks'!$A$2:$E$54,2,FALSE))))</f>
        <v/>
      </c>
      <c r="O513" s="102" t="str">
        <f>IF('1. Prosjekteringsverktøy'!$F515="","",'1. Prosjekteringsverktøy'!$F515)</f>
        <v/>
      </c>
      <c r="P513" s="78" t="str">
        <f>IFERROR(IF($Q513&lt;&gt;0,$Q513,IF(OR($J513="",$O513=""),"",IF($J513=Motortype!$A$2,VLOOKUP($O513,Artikler!$B$1:$C$10,2,FALSE),IF($J513=Motortype!$A$3,VLOOKUP($O513,Artikler!$B$11:$C$19,2,FALSE),IF($J513=Motortype!$A$5,VLOOKUP($O513,Artikler!$B$20:$C$28,2,FALSE),IF($J513=Motortype!$A$4,VLOOKUP($O513,Artikler!$B$29:$C$37,2,FALSE),IF($J513=Motortype!$A$9,VLOOKUP($O513,Artikler!$B$38:$C$46,2,FALSE),IF($J513=Motortype!$A$8,VLOOKUP($O513,Artikler!$B$47:$C$55,2,FALSE),IF($J513=Motortype!$A$7,VLOOKUP($O513,Artikler!$B$56:$C$64,2,FALSE),IF($J513=Motortype!$A$6,VLOOKUP($O513,Artikler!$B$65:$C$73,2,FALSE),IF($J513=Motortype!$A$10,VLOOKUP($O513,Artikler!$B$74:$C$82,2,FALSE),IF($J513=Motortype!$A$11,VLOOKUP($O513,Artikler!$B$83:$C$91,2,FALSE),IF($J513=Motortype!$A$14,VLOOKUP($O513,Artikler!$B$92:$C$100,2,FALSE),IF($J513=Motortype!$A$13,VLOOKUP($O513,Artikler!$B$101:$C$109,2,FALSE),IF($J513=Motortype!$A$15,VLOOKUP($O513,Artikler!$B$110:$C$117,2,FALSE),IF($J513=Motortype!$A$12,VLOOKUP($O513,Artikler!$B$118:$C$126,2,FALSE),IF($J513=Motortype!$A$16,VLOOKUP('3. Bestillingsskjema'!$O513,Artikler!$B$127:$D$134,2,FALSE),"Feil motortype"))))))))))))))))),"Overstyr art.nr")</f>
        <v/>
      </c>
      <c r="Q513" s="100"/>
      <c r="R513" s="78" t="str">
        <f>IF('1. Prosjekteringsverktøy'!B516=Utelukk!$A$3,"",IF(AND(K513="",L513=""),"",IF($K513="","Vmin "&amp;ROUND($L513,0)&amp;" m³/h","Vmaks "&amp;ROUND($K513,0)&amp;IF($L513=""," m³/h",", Vmin "&amp;ROUND($L513,0)&amp;" m³/h"))))</f>
        <v/>
      </c>
      <c r="S513" s="78" t="str">
        <f>IF('1. Prosjekteringsverktøy'!B516=Utelukk!$A$3,"",IF(Q513&lt;&gt;"",IF($P513="","","Artikkelnr: "&amp;$P513&amp;"     Spjeld dim "&amp;$O513),IF($P513="","","Artikkelnr: "&amp;$P513&amp;"     Spjeld dim Ø"&amp;$O513)))</f>
        <v/>
      </c>
    </row>
    <row r="514" spans="1:19" ht="15.6" hidden="1" x14ac:dyDescent="0.3">
      <c r="A514" s="87"/>
      <c r="B514" s="93"/>
      <c r="C514" s="156" t="str">
        <f>IF('1. Prosjekteringsverktøy'!B517=Utelukk!$A$3,"",IF('1. Prosjekteringsverktøy'!$C517="","",'1. Prosjekteringsverktøy'!$C517))</f>
        <v/>
      </c>
      <c r="D514" s="78" t="str">
        <f>IF('1. Prosjekteringsverktøy'!B517=Utelukk!$A$3,"",IF('1. Prosjekteringsverktøy'!$D517="","",'1. Prosjekteringsverktøy'!$D517))</f>
        <v/>
      </c>
      <c r="E514" s="78" t="str">
        <f>IF('1. Prosjekteringsverktøy'!B517=Utelukk!$A$3,"",IF(F514&lt;&gt;"",F514,IF(J514&lt;&gt;0,J514&amp;IF(I514&lt;&gt;0,", ","")&amp;I514&amp;IF(H514&lt;&gt;0,", adr. ","")&amp;H514,I514&amp;IF(H514&lt;&gt;0,", adr. ","")&amp;H514)))</f>
        <v/>
      </c>
      <c r="F514" s="83"/>
      <c r="G514" s="83"/>
      <c r="H514" s="99"/>
      <c r="I514" s="100"/>
      <c r="J514" s="100"/>
      <c r="K514" s="98" t="str">
        <f>IF('1. Prosjekteringsverktøy'!$E516="","",'1. Prosjekteringsverktøy'!$E516)</f>
        <v/>
      </c>
      <c r="L514" s="79" t="str">
        <f>IFERROR(IF('1. Prosjekteringsverktøy'!$K517&lt;&gt;"",'1. Prosjekteringsverktøy'!$K517,'1. Prosjekteringsverktøy'!$J517),"Feil med Vmin")</f>
        <v/>
      </c>
      <c r="M514" s="101" t="str">
        <f>IF(OR($K514="",$O514="",O514="Bruk rektangulært"),"",($K514/(VLOOKUP($O514,'Dim, min og maks'!$A$2:$E$54,2,FALSE))))</f>
        <v/>
      </c>
      <c r="N514" s="101" t="str">
        <f>IF(OR($L514="",$O514=""),"",($L514/(VLOOKUP($O514,'Dim, min og maks'!$A$2:$E$54,2,FALSE))))</f>
        <v/>
      </c>
      <c r="O514" s="102" t="str">
        <f>IF('1. Prosjekteringsverktøy'!$F516="","",'1. Prosjekteringsverktøy'!$F516)</f>
        <v/>
      </c>
      <c r="P514" s="78" t="str">
        <f>IFERROR(IF($Q514&lt;&gt;0,$Q514,IF(OR($J514="",$O514=""),"",IF($J514=Motortype!$A$2,VLOOKUP($O514,Artikler!$B$1:$C$10,2,FALSE),IF($J514=Motortype!$A$3,VLOOKUP($O514,Artikler!$B$11:$C$19,2,FALSE),IF($J514=Motortype!$A$5,VLOOKUP($O514,Artikler!$B$20:$C$28,2,FALSE),IF($J514=Motortype!$A$4,VLOOKUP($O514,Artikler!$B$29:$C$37,2,FALSE),IF($J514=Motortype!$A$9,VLOOKUP($O514,Artikler!$B$38:$C$46,2,FALSE),IF($J514=Motortype!$A$8,VLOOKUP($O514,Artikler!$B$47:$C$55,2,FALSE),IF($J514=Motortype!$A$7,VLOOKUP($O514,Artikler!$B$56:$C$64,2,FALSE),IF($J514=Motortype!$A$6,VLOOKUP($O514,Artikler!$B$65:$C$73,2,FALSE),IF($J514=Motortype!$A$10,VLOOKUP($O514,Artikler!$B$74:$C$82,2,FALSE),IF($J514=Motortype!$A$11,VLOOKUP($O514,Artikler!$B$83:$C$91,2,FALSE),IF($J514=Motortype!$A$14,VLOOKUP($O514,Artikler!$B$92:$C$100,2,FALSE),IF($J514=Motortype!$A$13,VLOOKUP($O514,Artikler!$B$101:$C$109,2,FALSE),IF($J514=Motortype!$A$15,VLOOKUP($O514,Artikler!$B$110:$C$117,2,FALSE),IF($J514=Motortype!$A$12,VLOOKUP($O514,Artikler!$B$118:$C$126,2,FALSE),IF($J514=Motortype!$A$16,VLOOKUP('3. Bestillingsskjema'!$O514,Artikler!$B$127:$D$134,2,FALSE),"Feil motortype"))))))))))))))))),"Overstyr art.nr")</f>
        <v/>
      </c>
      <c r="Q514" s="100"/>
      <c r="R514" s="78" t="str">
        <f>IF('1. Prosjekteringsverktøy'!B517=Utelukk!$A$3,"",IF(AND(K514="",L514=""),"",IF($K514="","Vmin "&amp;ROUND($L514,0)&amp;" m³/h","Vmaks "&amp;ROUND($K514,0)&amp;IF($L514=""," m³/h",", Vmin "&amp;ROUND($L514,0)&amp;" m³/h"))))</f>
        <v/>
      </c>
      <c r="S514" s="78" t="str">
        <f>IF('1. Prosjekteringsverktøy'!B517=Utelukk!$A$3,"",IF(Q514&lt;&gt;"",IF($P514="","","Artikkelnr: "&amp;$P514&amp;"     Spjeld dim "&amp;$O514),IF($P514="","","Artikkelnr: "&amp;$P514&amp;"     Spjeld dim Ø"&amp;$O514)))</f>
        <v/>
      </c>
    </row>
    <row r="515" spans="1:19" ht="15.6" hidden="1" x14ac:dyDescent="0.3">
      <c r="A515" s="87"/>
      <c r="B515" s="93"/>
      <c r="C515" s="156" t="str">
        <f>IF('1. Prosjekteringsverktøy'!B518=Utelukk!$A$3,"",IF('1. Prosjekteringsverktøy'!$C518="","",'1. Prosjekteringsverktøy'!$C518))</f>
        <v/>
      </c>
      <c r="D515" s="78" t="str">
        <f>IF('1. Prosjekteringsverktøy'!B518=Utelukk!$A$3,"",IF('1. Prosjekteringsverktøy'!$D518="","",'1. Prosjekteringsverktøy'!$D518))</f>
        <v/>
      </c>
      <c r="E515" s="78" t="str">
        <f>IF('1. Prosjekteringsverktøy'!B518=Utelukk!$A$3,"",IF(F515&lt;&gt;"",F515,IF(J515&lt;&gt;0,J515&amp;IF(I515&lt;&gt;0,", ","")&amp;I515&amp;IF(H515&lt;&gt;0,", adr. ","")&amp;H515,I515&amp;IF(H515&lt;&gt;0,", adr. ","")&amp;H515)))</f>
        <v/>
      </c>
      <c r="F515" s="83"/>
      <c r="G515" s="83"/>
      <c r="H515" s="99"/>
      <c r="I515" s="100"/>
      <c r="J515" s="100"/>
      <c r="K515" s="98" t="str">
        <f>IF('1. Prosjekteringsverktøy'!$E517="","",'1. Prosjekteringsverktøy'!$E517)</f>
        <v/>
      </c>
      <c r="L515" s="79" t="str">
        <f>IFERROR(IF('1. Prosjekteringsverktøy'!$K518&lt;&gt;"",'1. Prosjekteringsverktøy'!$K518,'1. Prosjekteringsverktøy'!$J518),"Feil med Vmin")</f>
        <v/>
      </c>
      <c r="M515" s="101" t="str">
        <f>IF(OR($K515="",$O515="",O515="Bruk rektangulært"),"",($K515/(VLOOKUP($O515,'Dim, min og maks'!$A$2:$E$54,2,FALSE))))</f>
        <v/>
      </c>
      <c r="N515" s="101" t="str">
        <f>IF(OR($L515="",$O515=""),"",($L515/(VLOOKUP($O515,'Dim, min og maks'!$A$2:$E$54,2,FALSE))))</f>
        <v/>
      </c>
      <c r="O515" s="102" t="str">
        <f>IF('1. Prosjekteringsverktøy'!$F517="","",'1. Prosjekteringsverktøy'!$F517)</f>
        <v/>
      </c>
      <c r="P515" s="78" t="str">
        <f>IFERROR(IF($Q515&lt;&gt;0,$Q515,IF(OR($J515="",$O515=""),"",IF($J515=Motortype!$A$2,VLOOKUP($O515,Artikler!$B$1:$C$10,2,FALSE),IF($J515=Motortype!$A$3,VLOOKUP($O515,Artikler!$B$11:$C$19,2,FALSE),IF($J515=Motortype!$A$5,VLOOKUP($O515,Artikler!$B$20:$C$28,2,FALSE),IF($J515=Motortype!$A$4,VLOOKUP($O515,Artikler!$B$29:$C$37,2,FALSE),IF($J515=Motortype!$A$9,VLOOKUP($O515,Artikler!$B$38:$C$46,2,FALSE),IF($J515=Motortype!$A$8,VLOOKUP($O515,Artikler!$B$47:$C$55,2,FALSE),IF($J515=Motortype!$A$7,VLOOKUP($O515,Artikler!$B$56:$C$64,2,FALSE),IF($J515=Motortype!$A$6,VLOOKUP($O515,Artikler!$B$65:$C$73,2,FALSE),IF($J515=Motortype!$A$10,VLOOKUP($O515,Artikler!$B$74:$C$82,2,FALSE),IF($J515=Motortype!$A$11,VLOOKUP($O515,Artikler!$B$83:$C$91,2,FALSE),IF($J515=Motortype!$A$14,VLOOKUP($O515,Artikler!$B$92:$C$100,2,FALSE),IF($J515=Motortype!$A$13,VLOOKUP($O515,Artikler!$B$101:$C$109,2,FALSE),IF($J515=Motortype!$A$15,VLOOKUP($O515,Artikler!$B$110:$C$117,2,FALSE),IF($J515=Motortype!$A$12,VLOOKUP($O515,Artikler!$B$118:$C$126,2,FALSE),IF($J515=Motortype!$A$16,VLOOKUP('3. Bestillingsskjema'!$O515,Artikler!$B$127:$D$134,2,FALSE),"Feil motortype"))))))))))))))))),"Overstyr art.nr")</f>
        <v/>
      </c>
      <c r="Q515" s="100"/>
      <c r="R515" s="78" t="str">
        <f>IF('1. Prosjekteringsverktøy'!B518=Utelukk!$A$3,"",IF(AND(K515="",L515=""),"",IF($K515="","Vmin "&amp;ROUND($L515,0)&amp;" m³/h","Vmaks "&amp;ROUND($K515,0)&amp;IF($L515=""," m³/h",", Vmin "&amp;ROUND($L515,0)&amp;" m³/h"))))</f>
        <v/>
      </c>
      <c r="S515" s="78" t="str">
        <f>IF('1. Prosjekteringsverktøy'!B518=Utelukk!$A$3,"",IF(Q515&lt;&gt;"",IF($P515="","","Artikkelnr: "&amp;$P515&amp;"     Spjeld dim "&amp;$O515),IF($P515="","","Artikkelnr: "&amp;$P515&amp;"     Spjeld dim Ø"&amp;$O515)))</f>
        <v/>
      </c>
    </row>
    <row r="516" spans="1:19" ht="15.6" hidden="1" x14ac:dyDescent="0.3">
      <c r="A516" s="87"/>
      <c r="B516" s="93"/>
      <c r="C516" s="156" t="str">
        <f>IF('1. Prosjekteringsverktøy'!B519=Utelukk!$A$3,"",IF('1. Prosjekteringsverktøy'!$C519="","",'1. Prosjekteringsverktøy'!$C519))</f>
        <v/>
      </c>
      <c r="D516" s="78" t="str">
        <f>IF('1. Prosjekteringsverktøy'!B519=Utelukk!$A$3,"",IF('1. Prosjekteringsverktøy'!$D519="","",'1. Prosjekteringsverktøy'!$D519))</f>
        <v/>
      </c>
      <c r="E516" s="78" t="str">
        <f>IF('1. Prosjekteringsverktøy'!B519=Utelukk!$A$3,"",IF(F516&lt;&gt;"",F516,IF(J516&lt;&gt;0,J516&amp;IF(I516&lt;&gt;0,", ","")&amp;I516&amp;IF(H516&lt;&gt;0,", adr. ","")&amp;H516,I516&amp;IF(H516&lt;&gt;0,", adr. ","")&amp;H516)))</f>
        <v/>
      </c>
      <c r="F516" s="83"/>
      <c r="G516" s="83"/>
      <c r="H516" s="99"/>
      <c r="I516" s="100"/>
      <c r="J516" s="100"/>
      <c r="K516" s="98" t="str">
        <f>IF('1. Prosjekteringsverktøy'!$E518="","",'1. Prosjekteringsverktøy'!$E518)</f>
        <v/>
      </c>
      <c r="L516" s="79" t="str">
        <f>IFERROR(IF('1. Prosjekteringsverktøy'!$K519&lt;&gt;"",'1. Prosjekteringsverktøy'!$K519,'1. Prosjekteringsverktøy'!$J519),"Feil med Vmin")</f>
        <v/>
      </c>
      <c r="M516" s="101" t="str">
        <f>IF(OR($K516="",$O516="",O516="Bruk rektangulært"),"",($K516/(VLOOKUP($O516,'Dim, min og maks'!$A$2:$E$54,2,FALSE))))</f>
        <v/>
      </c>
      <c r="N516" s="101" t="str">
        <f>IF(OR($L516="",$O516=""),"",($L516/(VLOOKUP($O516,'Dim, min og maks'!$A$2:$E$54,2,FALSE))))</f>
        <v/>
      </c>
      <c r="O516" s="102" t="str">
        <f>IF('1. Prosjekteringsverktøy'!$F518="","",'1. Prosjekteringsverktøy'!$F518)</f>
        <v/>
      </c>
      <c r="P516" s="78" t="str">
        <f>IFERROR(IF($Q516&lt;&gt;0,$Q516,IF(OR($J516="",$O516=""),"",IF($J516=Motortype!$A$2,VLOOKUP($O516,Artikler!$B$1:$C$10,2,FALSE),IF($J516=Motortype!$A$3,VLOOKUP($O516,Artikler!$B$11:$C$19,2,FALSE),IF($J516=Motortype!$A$5,VLOOKUP($O516,Artikler!$B$20:$C$28,2,FALSE),IF($J516=Motortype!$A$4,VLOOKUP($O516,Artikler!$B$29:$C$37,2,FALSE),IF($J516=Motortype!$A$9,VLOOKUP($O516,Artikler!$B$38:$C$46,2,FALSE),IF($J516=Motortype!$A$8,VLOOKUP($O516,Artikler!$B$47:$C$55,2,FALSE),IF($J516=Motortype!$A$7,VLOOKUP($O516,Artikler!$B$56:$C$64,2,FALSE),IF($J516=Motortype!$A$6,VLOOKUP($O516,Artikler!$B$65:$C$73,2,FALSE),IF($J516=Motortype!$A$10,VLOOKUP($O516,Artikler!$B$74:$C$82,2,FALSE),IF($J516=Motortype!$A$11,VLOOKUP($O516,Artikler!$B$83:$C$91,2,FALSE),IF($J516=Motortype!$A$14,VLOOKUP($O516,Artikler!$B$92:$C$100,2,FALSE),IF($J516=Motortype!$A$13,VLOOKUP($O516,Artikler!$B$101:$C$109,2,FALSE),IF($J516=Motortype!$A$15,VLOOKUP($O516,Artikler!$B$110:$C$117,2,FALSE),IF($J516=Motortype!$A$12,VLOOKUP($O516,Artikler!$B$118:$C$126,2,FALSE),IF($J516=Motortype!$A$16,VLOOKUP('3. Bestillingsskjema'!$O516,Artikler!$B$127:$D$134,2,FALSE),"Feil motortype"))))))))))))))))),"Overstyr art.nr")</f>
        <v/>
      </c>
      <c r="Q516" s="100"/>
      <c r="R516" s="78" t="str">
        <f>IF('1. Prosjekteringsverktøy'!B519=Utelukk!$A$3,"",IF(AND(K516="",L516=""),"",IF($K516="","Vmin "&amp;ROUND($L516,0)&amp;" m³/h","Vmaks "&amp;ROUND($K516,0)&amp;IF($L516=""," m³/h",", Vmin "&amp;ROUND($L516,0)&amp;" m³/h"))))</f>
        <v/>
      </c>
      <c r="S516" s="78" t="str">
        <f>IF('1. Prosjekteringsverktøy'!B519=Utelukk!$A$3,"",IF(Q516&lt;&gt;"",IF($P516="","","Artikkelnr: "&amp;$P516&amp;"     Spjeld dim "&amp;$O516),IF($P516="","","Artikkelnr: "&amp;$P516&amp;"     Spjeld dim Ø"&amp;$O516)))</f>
        <v/>
      </c>
    </row>
    <row r="517" spans="1:19" ht="15.6" hidden="1" x14ac:dyDescent="0.3">
      <c r="A517" s="87"/>
      <c r="B517" s="93"/>
      <c r="C517" s="156" t="str">
        <f>IF('1. Prosjekteringsverktøy'!B520=Utelukk!$A$3,"",IF('1. Prosjekteringsverktøy'!$C520="","",'1. Prosjekteringsverktøy'!$C520))</f>
        <v/>
      </c>
      <c r="D517" s="78" t="str">
        <f>IF('1. Prosjekteringsverktøy'!B520=Utelukk!$A$3,"",IF('1. Prosjekteringsverktøy'!$D520="","",'1. Prosjekteringsverktøy'!$D520))</f>
        <v/>
      </c>
      <c r="E517" s="78" t="str">
        <f>IF('1. Prosjekteringsverktøy'!B520=Utelukk!$A$3,"",IF(F517&lt;&gt;"",F517,IF(J517&lt;&gt;0,J517&amp;IF(I517&lt;&gt;0,", ","")&amp;I517&amp;IF(H517&lt;&gt;0,", adr. ","")&amp;H517,I517&amp;IF(H517&lt;&gt;0,", adr. ","")&amp;H517)))</f>
        <v/>
      </c>
      <c r="F517" s="83"/>
      <c r="G517" s="83"/>
      <c r="H517" s="99"/>
      <c r="I517" s="100"/>
      <c r="J517" s="100"/>
      <c r="K517" s="98" t="str">
        <f>IF('1. Prosjekteringsverktøy'!$E519="","",'1. Prosjekteringsverktøy'!$E519)</f>
        <v/>
      </c>
      <c r="L517" s="79" t="str">
        <f>IFERROR(IF('1. Prosjekteringsverktøy'!$K520&lt;&gt;"",'1. Prosjekteringsverktøy'!$K520,'1. Prosjekteringsverktøy'!$J520),"Feil med Vmin")</f>
        <v/>
      </c>
      <c r="M517" s="101" t="str">
        <f>IF(OR($K517="",$O517="",O517="Bruk rektangulært"),"",($K517/(VLOOKUP($O517,'Dim, min og maks'!$A$2:$E$54,2,FALSE))))</f>
        <v/>
      </c>
      <c r="N517" s="101" t="str">
        <f>IF(OR($L517="",$O517=""),"",($L517/(VLOOKUP($O517,'Dim, min og maks'!$A$2:$E$54,2,FALSE))))</f>
        <v/>
      </c>
      <c r="O517" s="102" t="str">
        <f>IF('1. Prosjekteringsverktøy'!$F519="","",'1. Prosjekteringsverktøy'!$F519)</f>
        <v/>
      </c>
      <c r="P517" s="78" t="str">
        <f>IFERROR(IF($Q517&lt;&gt;0,$Q517,IF(OR($J517="",$O517=""),"",IF($J517=Motortype!$A$2,VLOOKUP($O517,Artikler!$B$1:$C$10,2,FALSE),IF($J517=Motortype!$A$3,VLOOKUP($O517,Artikler!$B$11:$C$19,2,FALSE),IF($J517=Motortype!$A$5,VLOOKUP($O517,Artikler!$B$20:$C$28,2,FALSE),IF($J517=Motortype!$A$4,VLOOKUP($O517,Artikler!$B$29:$C$37,2,FALSE),IF($J517=Motortype!$A$9,VLOOKUP($O517,Artikler!$B$38:$C$46,2,FALSE),IF($J517=Motortype!$A$8,VLOOKUP($O517,Artikler!$B$47:$C$55,2,FALSE),IF($J517=Motortype!$A$7,VLOOKUP($O517,Artikler!$B$56:$C$64,2,FALSE),IF($J517=Motortype!$A$6,VLOOKUP($O517,Artikler!$B$65:$C$73,2,FALSE),IF($J517=Motortype!$A$10,VLOOKUP($O517,Artikler!$B$74:$C$82,2,FALSE),IF($J517=Motortype!$A$11,VLOOKUP($O517,Artikler!$B$83:$C$91,2,FALSE),IF($J517=Motortype!$A$14,VLOOKUP($O517,Artikler!$B$92:$C$100,2,FALSE),IF($J517=Motortype!$A$13,VLOOKUP($O517,Artikler!$B$101:$C$109,2,FALSE),IF($J517=Motortype!$A$15,VLOOKUP($O517,Artikler!$B$110:$C$117,2,FALSE),IF($J517=Motortype!$A$12,VLOOKUP($O517,Artikler!$B$118:$C$126,2,FALSE),IF($J517=Motortype!$A$16,VLOOKUP('3. Bestillingsskjema'!$O517,Artikler!$B$127:$D$134,2,FALSE),"Feil motortype"))))))))))))))))),"Overstyr art.nr")</f>
        <v/>
      </c>
      <c r="Q517" s="100"/>
      <c r="R517" s="78" t="str">
        <f>IF('1. Prosjekteringsverktøy'!B520=Utelukk!$A$3,"",IF(AND(K517="",L517=""),"",IF($K517="","Vmin "&amp;ROUND($L517,0)&amp;" m³/h","Vmaks "&amp;ROUND($K517,0)&amp;IF($L517=""," m³/h",", Vmin "&amp;ROUND($L517,0)&amp;" m³/h"))))</f>
        <v/>
      </c>
      <c r="S517" s="78" t="str">
        <f>IF('1. Prosjekteringsverktøy'!B520=Utelukk!$A$3,"",IF(Q517&lt;&gt;"",IF($P517="","","Artikkelnr: "&amp;$P517&amp;"     Spjeld dim "&amp;$O517),IF($P517="","","Artikkelnr: "&amp;$P517&amp;"     Spjeld dim Ø"&amp;$O517)))</f>
        <v/>
      </c>
    </row>
    <row r="518" spans="1:19" ht="15.6" hidden="1" x14ac:dyDescent="0.3">
      <c r="A518" s="87"/>
      <c r="B518" s="93"/>
      <c r="C518" s="156" t="str">
        <f>IF('1. Prosjekteringsverktøy'!B521=Utelukk!$A$3,"",IF('1. Prosjekteringsverktøy'!$C521="","",'1. Prosjekteringsverktøy'!$C521))</f>
        <v/>
      </c>
      <c r="D518" s="78" t="str">
        <f>IF('1. Prosjekteringsverktøy'!B521=Utelukk!$A$3,"",IF('1. Prosjekteringsverktøy'!$D521="","",'1. Prosjekteringsverktøy'!$D521))</f>
        <v/>
      </c>
      <c r="E518" s="78" t="str">
        <f>IF('1. Prosjekteringsverktøy'!B521=Utelukk!$A$3,"",IF(F518&lt;&gt;"",F518,IF(J518&lt;&gt;0,J518&amp;IF(I518&lt;&gt;0,", ","")&amp;I518&amp;IF(H518&lt;&gt;0,", adr. ","")&amp;H518,I518&amp;IF(H518&lt;&gt;0,", adr. ","")&amp;H518)))</f>
        <v/>
      </c>
      <c r="F518" s="83"/>
      <c r="G518" s="83"/>
      <c r="H518" s="99"/>
      <c r="I518" s="100"/>
      <c r="J518" s="100"/>
      <c r="K518" s="98" t="str">
        <f>IF('1. Prosjekteringsverktøy'!$E520="","",'1. Prosjekteringsverktøy'!$E520)</f>
        <v/>
      </c>
      <c r="L518" s="79" t="str">
        <f>IFERROR(IF('1. Prosjekteringsverktøy'!$K521&lt;&gt;"",'1. Prosjekteringsverktøy'!$K521,'1. Prosjekteringsverktøy'!$J521),"Feil med Vmin")</f>
        <v/>
      </c>
      <c r="M518" s="101" t="str">
        <f>IF(OR($K518="",$O518="",O518="Bruk rektangulært"),"",($K518/(VLOOKUP($O518,'Dim, min og maks'!$A$2:$E$54,2,FALSE))))</f>
        <v/>
      </c>
      <c r="N518" s="101" t="str">
        <f>IF(OR($L518="",$O518=""),"",($L518/(VLOOKUP($O518,'Dim, min og maks'!$A$2:$E$54,2,FALSE))))</f>
        <v/>
      </c>
      <c r="O518" s="102" t="str">
        <f>IF('1. Prosjekteringsverktøy'!$F520="","",'1. Prosjekteringsverktøy'!$F520)</f>
        <v/>
      </c>
      <c r="P518" s="78" t="str">
        <f>IFERROR(IF($Q518&lt;&gt;0,$Q518,IF(OR($J518="",$O518=""),"",IF($J518=Motortype!$A$2,VLOOKUP($O518,Artikler!$B$1:$C$10,2,FALSE),IF($J518=Motortype!$A$3,VLOOKUP($O518,Artikler!$B$11:$C$19,2,FALSE),IF($J518=Motortype!$A$5,VLOOKUP($O518,Artikler!$B$20:$C$28,2,FALSE),IF($J518=Motortype!$A$4,VLOOKUP($O518,Artikler!$B$29:$C$37,2,FALSE),IF($J518=Motortype!$A$9,VLOOKUP($O518,Artikler!$B$38:$C$46,2,FALSE),IF($J518=Motortype!$A$8,VLOOKUP($O518,Artikler!$B$47:$C$55,2,FALSE),IF($J518=Motortype!$A$7,VLOOKUP($O518,Artikler!$B$56:$C$64,2,FALSE),IF($J518=Motortype!$A$6,VLOOKUP($O518,Artikler!$B$65:$C$73,2,FALSE),IF($J518=Motortype!$A$10,VLOOKUP($O518,Artikler!$B$74:$C$82,2,FALSE),IF($J518=Motortype!$A$11,VLOOKUP($O518,Artikler!$B$83:$C$91,2,FALSE),IF($J518=Motortype!$A$14,VLOOKUP($O518,Artikler!$B$92:$C$100,2,FALSE),IF($J518=Motortype!$A$13,VLOOKUP($O518,Artikler!$B$101:$C$109,2,FALSE),IF($J518=Motortype!$A$15,VLOOKUP($O518,Artikler!$B$110:$C$117,2,FALSE),IF($J518=Motortype!$A$12,VLOOKUP($O518,Artikler!$B$118:$C$126,2,FALSE),IF($J518=Motortype!$A$16,VLOOKUP('3. Bestillingsskjema'!$O518,Artikler!$B$127:$D$134,2,FALSE),"Feil motortype"))))))))))))))))),"Overstyr art.nr")</f>
        <v/>
      </c>
      <c r="Q518" s="100"/>
      <c r="R518" s="78" t="str">
        <f>IF('1. Prosjekteringsverktøy'!B521=Utelukk!$A$3,"",IF(AND(K518="",L518=""),"",IF($K518="","Vmin "&amp;ROUND($L518,0)&amp;" m³/h","Vmaks "&amp;ROUND($K518,0)&amp;IF($L518=""," m³/h",", Vmin "&amp;ROUND($L518,0)&amp;" m³/h"))))</f>
        <v/>
      </c>
      <c r="S518" s="78" t="str">
        <f>IF('1. Prosjekteringsverktøy'!B521=Utelukk!$A$3,"",IF(Q518&lt;&gt;"",IF($P518="","","Artikkelnr: "&amp;$P518&amp;"     Spjeld dim "&amp;$O518),IF($P518="","","Artikkelnr: "&amp;$P518&amp;"     Spjeld dim Ø"&amp;$O518)))</f>
        <v/>
      </c>
    </row>
    <row r="519" spans="1:19" ht="15.6" hidden="1" x14ac:dyDescent="0.3">
      <c r="A519" s="87"/>
      <c r="B519" s="93"/>
      <c r="C519" s="156" t="str">
        <f>IF('1. Prosjekteringsverktøy'!B522=Utelukk!$A$3,"",IF('1. Prosjekteringsverktøy'!$C522="","",'1. Prosjekteringsverktøy'!$C522))</f>
        <v/>
      </c>
      <c r="D519" s="78" t="str">
        <f>IF('1. Prosjekteringsverktøy'!B522=Utelukk!$A$3,"",IF('1. Prosjekteringsverktøy'!$D522="","",'1. Prosjekteringsverktøy'!$D522))</f>
        <v/>
      </c>
      <c r="E519" s="78" t="str">
        <f>IF('1. Prosjekteringsverktøy'!B522=Utelukk!$A$3,"",IF(F519&lt;&gt;"",F519,IF(J519&lt;&gt;0,J519&amp;IF(I519&lt;&gt;0,", ","")&amp;I519&amp;IF(H519&lt;&gt;0,", adr. ","")&amp;H519,I519&amp;IF(H519&lt;&gt;0,", adr. ","")&amp;H519)))</f>
        <v/>
      </c>
      <c r="F519" s="83"/>
      <c r="G519" s="83"/>
      <c r="H519" s="99"/>
      <c r="I519" s="100"/>
      <c r="J519" s="100"/>
      <c r="K519" s="98" t="str">
        <f>IF('1. Prosjekteringsverktøy'!$E521="","",'1. Prosjekteringsverktøy'!$E521)</f>
        <v/>
      </c>
      <c r="L519" s="79" t="str">
        <f>IFERROR(IF('1. Prosjekteringsverktøy'!$K522&lt;&gt;"",'1. Prosjekteringsverktøy'!$K522,'1. Prosjekteringsverktøy'!$J522),"Feil med Vmin")</f>
        <v/>
      </c>
      <c r="M519" s="101" t="str">
        <f>IF(OR($K519="",$O519="",O519="Bruk rektangulært"),"",($K519/(VLOOKUP($O519,'Dim, min og maks'!$A$2:$E$54,2,FALSE))))</f>
        <v/>
      </c>
      <c r="N519" s="101" t="str">
        <f>IF(OR($L519="",$O519=""),"",($L519/(VLOOKUP($O519,'Dim, min og maks'!$A$2:$E$54,2,FALSE))))</f>
        <v/>
      </c>
      <c r="O519" s="102" t="str">
        <f>IF('1. Prosjekteringsverktøy'!$F521="","",'1. Prosjekteringsverktøy'!$F521)</f>
        <v/>
      </c>
      <c r="P519" s="78" t="str">
        <f>IFERROR(IF($Q519&lt;&gt;0,$Q519,IF(OR($J519="",$O519=""),"",IF($J519=Motortype!$A$2,VLOOKUP($O519,Artikler!$B$1:$C$10,2,FALSE),IF($J519=Motortype!$A$3,VLOOKUP($O519,Artikler!$B$11:$C$19,2,FALSE),IF($J519=Motortype!$A$5,VLOOKUP($O519,Artikler!$B$20:$C$28,2,FALSE),IF($J519=Motortype!$A$4,VLOOKUP($O519,Artikler!$B$29:$C$37,2,FALSE),IF($J519=Motortype!$A$9,VLOOKUP($O519,Artikler!$B$38:$C$46,2,FALSE),IF($J519=Motortype!$A$8,VLOOKUP($O519,Artikler!$B$47:$C$55,2,FALSE),IF($J519=Motortype!$A$7,VLOOKUP($O519,Artikler!$B$56:$C$64,2,FALSE),IF($J519=Motortype!$A$6,VLOOKUP($O519,Artikler!$B$65:$C$73,2,FALSE),IF($J519=Motortype!$A$10,VLOOKUP($O519,Artikler!$B$74:$C$82,2,FALSE),IF($J519=Motortype!$A$11,VLOOKUP($O519,Artikler!$B$83:$C$91,2,FALSE),IF($J519=Motortype!$A$14,VLOOKUP($O519,Artikler!$B$92:$C$100,2,FALSE),IF($J519=Motortype!$A$13,VLOOKUP($O519,Artikler!$B$101:$C$109,2,FALSE),IF($J519=Motortype!$A$15,VLOOKUP($O519,Artikler!$B$110:$C$117,2,FALSE),IF($J519=Motortype!$A$12,VLOOKUP($O519,Artikler!$B$118:$C$126,2,FALSE),IF($J519=Motortype!$A$16,VLOOKUP('3. Bestillingsskjema'!$O519,Artikler!$B$127:$D$134,2,FALSE),"Feil motortype"))))))))))))))))),"Overstyr art.nr")</f>
        <v/>
      </c>
      <c r="Q519" s="100"/>
      <c r="R519" s="78" t="str">
        <f>IF('1. Prosjekteringsverktøy'!B522=Utelukk!$A$3,"",IF(AND(K519="",L519=""),"",IF($K519="","Vmin "&amp;ROUND($L519,0)&amp;" m³/h","Vmaks "&amp;ROUND($K519,0)&amp;IF($L519=""," m³/h",", Vmin "&amp;ROUND($L519,0)&amp;" m³/h"))))</f>
        <v/>
      </c>
      <c r="S519" s="78" t="str">
        <f>IF('1. Prosjekteringsverktøy'!B522=Utelukk!$A$3,"",IF(Q519&lt;&gt;"",IF($P519="","","Artikkelnr: "&amp;$P519&amp;"     Spjeld dim "&amp;$O519),IF($P519="","","Artikkelnr: "&amp;$P519&amp;"     Spjeld dim Ø"&amp;$O519)))</f>
        <v/>
      </c>
    </row>
    <row r="520" spans="1:19" ht="15.6" hidden="1" x14ac:dyDescent="0.3">
      <c r="A520" s="87"/>
      <c r="B520" s="93"/>
      <c r="C520" s="156" t="str">
        <f>IF('1. Prosjekteringsverktøy'!B523=Utelukk!$A$3,"",IF('1. Prosjekteringsverktøy'!$C523="","",'1. Prosjekteringsverktøy'!$C523))</f>
        <v/>
      </c>
      <c r="D520" s="78" t="str">
        <f>IF('1. Prosjekteringsverktøy'!B523=Utelukk!$A$3,"",IF('1. Prosjekteringsverktøy'!$D523="","",'1. Prosjekteringsverktøy'!$D523))</f>
        <v/>
      </c>
      <c r="E520" s="78" t="str">
        <f>IF('1. Prosjekteringsverktøy'!B523=Utelukk!$A$3,"",IF(F520&lt;&gt;"",F520,IF(J520&lt;&gt;0,J520&amp;IF(I520&lt;&gt;0,", ","")&amp;I520&amp;IF(H520&lt;&gt;0,", adr. ","")&amp;H520,I520&amp;IF(H520&lt;&gt;0,", adr. ","")&amp;H520)))</f>
        <v/>
      </c>
      <c r="F520" s="83"/>
      <c r="G520" s="83"/>
      <c r="H520" s="99"/>
      <c r="I520" s="100"/>
      <c r="J520" s="100"/>
      <c r="K520" s="98" t="str">
        <f>IF('1. Prosjekteringsverktøy'!$E522="","",'1. Prosjekteringsverktøy'!$E522)</f>
        <v/>
      </c>
      <c r="L520" s="79" t="str">
        <f>IFERROR(IF('1. Prosjekteringsverktøy'!$K523&lt;&gt;"",'1. Prosjekteringsverktøy'!$K523,'1. Prosjekteringsverktøy'!$J523),"Feil med Vmin")</f>
        <v/>
      </c>
      <c r="M520" s="101" t="str">
        <f>IF(OR($K520="",$O520="",O520="Bruk rektangulært"),"",($K520/(VLOOKUP($O520,'Dim, min og maks'!$A$2:$E$54,2,FALSE))))</f>
        <v/>
      </c>
      <c r="N520" s="101" t="str">
        <f>IF(OR($L520="",$O520=""),"",($L520/(VLOOKUP($O520,'Dim, min og maks'!$A$2:$E$54,2,FALSE))))</f>
        <v/>
      </c>
      <c r="O520" s="102" t="str">
        <f>IF('1. Prosjekteringsverktøy'!$F522="","",'1. Prosjekteringsverktøy'!$F522)</f>
        <v/>
      </c>
      <c r="P520" s="78" t="str">
        <f>IFERROR(IF($Q520&lt;&gt;0,$Q520,IF(OR($J520="",$O520=""),"",IF($J520=Motortype!$A$2,VLOOKUP($O520,Artikler!$B$1:$C$10,2,FALSE),IF($J520=Motortype!$A$3,VLOOKUP($O520,Artikler!$B$11:$C$19,2,FALSE),IF($J520=Motortype!$A$5,VLOOKUP($O520,Artikler!$B$20:$C$28,2,FALSE),IF($J520=Motortype!$A$4,VLOOKUP($O520,Artikler!$B$29:$C$37,2,FALSE),IF($J520=Motortype!$A$9,VLOOKUP($O520,Artikler!$B$38:$C$46,2,FALSE),IF($J520=Motortype!$A$8,VLOOKUP($O520,Artikler!$B$47:$C$55,2,FALSE),IF($J520=Motortype!$A$7,VLOOKUP($O520,Artikler!$B$56:$C$64,2,FALSE),IF($J520=Motortype!$A$6,VLOOKUP($O520,Artikler!$B$65:$C$73,2,FALSE),IF($J520=Motortype!$A$10,VLOOKUP($O520,Artikler!$B$74:$C$82,2,FALSE),IF($J520=Motortype!$A$11,VLOOKUP($O520,Artikler!$B$83:$C$91,2,FALSE),IF($J520=Motortype!$A$14,VLOOKUP($O520,Artikler!$B$92:$C$100,2,FALSE),IF($J520=Motortype!$A$13,VLOOKUP($O520,Artikler!$B$101:$C$109,2,FALSE),IF($J520=Motortype!$A$15,VLOOKUP($O520,Artikler!$B$110:$C$117,2,FALSE),IF($J520=Motortype!$A$12,VLOOKUP($O520,Artikler!$B$118:$C$126,2,FALSE),IF($J520=Motortype!$A$16,VLOOKUP('3. Bestillingsskjema'!$O520,Artikler!$B$127:$D$134,2,FALSE),"Feil motortype"))))))))))))))))),"Overstyr art.nr")</f>
        <v/>
      </c>
      <c r="Q520" s="100"/>
      <c r="R520" s="78" t="str">
        <f>IF('1. Prosjekteringsverktøy'!B523=Utelukk!$A$3,"",IF(AND(K520="",L520=""),"",IF($K520="","Vmin "&amp;ROUND($L520,0)&amp;" m³/h","Vmaks "&amp;ROUND($K520,0)&amp;IF($L520=""," m³/h",", Vmin "&amp;ROUND($L520,0)&amp;" m³/h"))))</f>
        <v/>
      </c>
      <c r="S520" s="78" t="str">
        <f>IF('1. Prosjekteringsverktøy'!B523=Utelukk!$A$3,"",IF(Q520&lt;&gt;"",IF($P520="","","Artikkelnr: "&amp;$P520&amp;"     Spjeld dim "&amp;$O520),IF($P520="","","Artikkelnr: "&amp;$P520&amp;"     Spjeld dim Ø"&amp;$O520)))</f>
        <v/>
      </c>
    </row>
    <row r="521" spans="1:19" ht="15.6" hidden="1" x14ac:dyDescent="0.3">
      <c r="A521" s="87"/>
      <c r="B521" s="93"/>
      <c r="C521" s="156" t="str">
        <f>IF('1. Prosjekteringsverktøy'!B524=Utelukk!$A$3,"",IF('1. Prosjekteringsverktøy'!$C524="","",'1. Prosjekteringsverktøy'!$C524))</f>
        <v/>
      </c>
      <c r="D521" s="78" t="str">
        <f>IF('1. Prosjekteringsverktøy'!B524=Utelukk!$A$3,"",IF('1. Prosjekteringsverktøy'!$D524="","",'1. Prosjekteringsverktøy'!$D524))</f>
        <v/>
      </c>
      <c r="E521" s="78" t="str">
        <f>IF('1. Prosjekteringsverktøy'!B524=Utelukk!$A$3,"",IF(F521&lt;&gt;"",F521,IF(J521&lt;&gt;0,J521&amp;IF(I521&lt;&gt;0,", ","")&amp;I521&amp;IF(H521&lt;&gt;0,", adr. ","")&amp;H521,I521&amp;IF(H521&lt;&gt;0,", adr. ","")&amp;H521)))</f>
        <v/>
      </c>
      <c r="F521" s="83"/>
      <c r="G521" s="83"/>
      <c r="H521" s="99"/>
      <c r="I521" s="100"/>
      <c r="J521" s="100"/>
      <c r="K521" s="98" t="str">
        <f>IF('1. Prosjekteringsverktøy'!$E523="","",'1. Prosjekteringsverktøy'!$E523)</f>
        <v/>
      </c>
      <c r="L521" s="79" t="str">
        <f>IFERROR(IF('1. Prosjekteringsverktøy'!$K524&lt;&gt;"",'1. Prosjekteringsverktøy'!$K524,'1. Prosjekteringsverktøy'!$J524),"Feil med Vmin")</f>
        <v/>
      </c>
      <c r="M521" s="101" t="str">
        <f>IF(OR($K521="",$O521="",O521="Bruk rektangulært"),"",($K521/(VLOOKUP($O521,'Dim, min og maks'!$A$2:$E$54,2,FALSE))))</f>
        <v/>
      </c>
      <c r="N521" s="101" t="str">
        <f>IF(OR($L521="",$O521=""),"",($L521/(VLOOKUP($O521,'Dim, min og maks'!$A$2:$E$54,2,FALSE))))</f>
        <v/>
      </c>
      <c r="O521" s="102" t="str">
        <f>IF('1. Prosjekteringsverktøy'!$F523="","",'1. Prosjekteringsverktøy'!$F523)</f>
        <v/>
      </c>
      <c r="P521" s="78" t="str">
        <f>IFERROR(IF($Q521&lt;&gt;0,$Q521,IF(OR($J521="",$O521=""),"",IF($J521=Motortype!$A$2,VLOOKUP($O521,Artikler!$B$1:$C$10,2,FALSE),IF($J521=Motortype!$A$3,VLOOKUP($O521,Artikler!$B$11:$C$19,2,FALSE),IF($J521=Motortype!$A$5,VLOOKUP($O521,Artikler!$B$20:$C$28,2,FALSE),IF($J521=Motortype!$A$4,VLOOKUP($O521,Artikler!$B$29:$C$37,2,FALSE),IF($J521=Motortype!$A$9,VLOOKUP($O521,Artikler!$B$38:$C$46,2,FALSE),IF($J521=Motortype!$A$8,VLOOKUP($O521,Artikler!$B$47:$C$55,2,FALSE),IF($J521=Motortype!$A$7,VLOOKUP($O521,Artikler!$B$56:$C$64,2,FALSE),IF($J521=Motortype!$A$6,VLOOKUP($O521,Artikler!$B$65:$C$73,2,FALSE),IF($J521=Motortype!$A$10,VLOOKUP($O521,Artikler!$B$74:$C$82,2,FALSE),IF($J521=Motortype!$A$11,VLOOKUP($O521,Artikler!$B$83:$C$91,2,FALSE),IF($J521=Motortype!$A$14,VLOOKUP($O521,Artikler!$B$92:$C$100,2,FALSE),IF($J521=Motortype!$A$13,VLOOKUP($O521,Artikler!$B$101:$C$109,2,FALSE),IF($J521=Motortype!$A$15,VLOOKUP($O521,Artikler!$B$110:$C$117,2,FALSE),IF($J521=Motortype!$A$12,VLOOKUP($O521,Artikler!$B$118:$C$126,2,FALSE),IF($J521=Motortype!$A$16,VLOOKUP('3. Bestillingsskjema'!$O521,Artikler!$B$127:$D$134,2,FALSE),"Feil motortype"))))))))))))))))),"Overstyr art.nr")</f>
        <v/>
      </c>
      <c r="Q521" s="100"/>
      <c r="R521" s="78" t="str">
        <f>IF('1. Prosjekteringsverktøy'!B524=Utelukk!$A$3,"",IF(AND(K521="",L521=""),"",IF($K521="","Vmin "&amp;ROUND($L521,0)&amp;" m³/h","Vmaks "&amp;ROUND($K521,0)&amp;IF($L521=""," m³/h",", Vmin "&amp;ROUND($L521,0)&amp;" m³/h"))))</f>
        <v/>
      </c>
      <c r="S521" s="78" t="str">
        <f>IF('1. Prosjekteringsverktøy'!B524=Utelukk!$A$3,"",IF(Q521&lt;&gt;"",IF($P521="","","Artikkelnr: "&amp;$P521&amp;"     Spjeld dim "&amp;$O521),IF($P521="","","Artikkelnr: "&amp;$P521&amp;"     Spjeld dim Ø"&amp;$O521)))</f>
        <v/>
      </c>
    </row>
    <row r="522" spans="1:19" ht="15.6" hidden="1" x14ac:dyDescent="0.3">
      <c r="A522" s="87"/>
      <c r="B522" s="93"/>
      <c r="C522" s="156" t="str">
        <f>IF('1. Prosjekteringsverktøy'!B525=Utelukk!$A$3,"",IF('1. Prosjekteringsverktøy'!$C525="","",'1. Prosjekteringsverktøy'!$C525))</f>
        <v/>
      </c>
      <c r="D522" s="78" t="str">
        <f>IF('1. Prosjekteringsverktøy'!B525=Utelukk!$A$3,"",IF('1. Prosjekteringsverktøy'!$D525="","",'1. Prosjekteringsverktøy'!$D525))</f>
        <v/>
      </c>
      <c r="E522" s="78" t="str">
        <f>IF('1. Prosjekteringsverktøy'!B525=Utelukk!$A$3,"",IF(F522&lt;&gt;"",F522,IF(J522&lt;&gt;0,J522&amp;IF(I522&lt;&gt;0,", ","")&amp;I522&amp;IF(H522&lt;&gt;0,", adr. ","")&amp;H522,I522&amp;IF(H522&lt;&gt;0,", adr. ","")&amp;H522)))</f>
        <v/>
      </c>
      <c r="F522" s="83"/>
      <c r="G522" s="83"/>
      <c r="H522" s="99"/>
      <c r="I522" s="100"/>
      <c r="J522" s="100"/>
      <c r="K522" s="98" t="str">
        <f>IF('1. Prosjekteringsverktøy'!$E524="","",'1. Prosjekteringsverktøy'!$E524)</f>
        <v/>
      </c>
      <c r="L522" s="79" t="str">
        <f>IFERROR(IF('1. Prosjekteringsverktøy'!$K525&lt;&gt;"",'1. Prosjekteringsverktøy'!$K525,'1. Prosjekteringsverktøy'!$J525),"Feil med Vmin")</f>
        <v/>
      </c>
      <c r="M522" s="101" t="str">
        <f>IF(OR($K522="",$O522="",O522="Bruk rektangulært"),"",($K522/(VLOOKUP($O522,'Dim, min og maks'!$A$2:$E$54,2,FALSE))))</f>
        <v/>
      </c>
      <c r="N522" s="101" t="str">
        <f>IF(OR($L522="",$O522=""),"",($L522/(VLOOKUP($O522,'Dim, min og maks'!$A$2:$E$54,2,FALSE))))</f>
        <v/>
      </c>
      <c r="O522" s="102" t="str">
        <f>IF('1. Prosjekteringsverktøy'!$F524="","",'1. Prosjekteringsverktøy'!$F524)</f>
        <v/>
      </c>
      <c r="P522" s="78" t="str">
        <f>IFERROR(IF($Q522&lt;&gt;0,$Q522,IF(OR($J522="",$O522=""),"",IF($J522=Motortype!$A$2,VLOOKUP($O522,Artikler!$B$1:$C$10,2,FALSE),IF($J522=Motortype!$A$3,VLOOKUP($O522,Artikler!$B$11:$C$19,2,FALSE),IF($J522=Motortype!$A$5,VLOOKUP($O522,Artikler!$B$20:$C$28,2,FALSE),IF($J522=Motortype!$A$4,VLOOKUP($O522,Artikler!$B$29:$C$37,2,FALSE),IF($J522=Motortype!$A$9,VLOOKUP($O522,Artikler!$B$38:$C$46,2,FALSE),IF($J522=Motortype!$A$8,VLOOKUP($O522,Artikler!$B$47:$C$55,2,FALSE),IF($J522=Motortype!$A$7,VLOOKUP($O522,Artikler!$B$56:$C$64,2,FALSE),IF($J522=Motortype!$A$6,VLOOKUP($O522,Artikler!$B$65:$C$73,2,FALSE),IF($J522=Motortype!$A$10,VLOOKUP($O522,Artikler!$B$74:$C$82,2,FALSE),IF($J522=Motortype!$A$11,VLOOKUP($O522,Artikler!$B$83:$C$91,2,FALSE),IF($J522=Motortype!$A$14,VLOOKUP($O522,Artikler!$B$92:$C$100,2,FALSE),IF($J522=Motortype!$A$13,VLOOKUP($O522,Artikler!$B$101:$C$109,2,FALSE),IF($J522=Motortype!$A$15,VLOOKUP($O522,Artikler!$B$110:$C$117,2,FALSE),IF($J522=Motortype!$A$12,VLOOKUP($O522,Artikler!$B$118:$C$126,2,FALSE),IF($J522=Motortype!$A$16,VLOOKUP('3. Bestillingsskjema'!$O522,Artikler!$B$127:$D$134,2,FALSE),"Feil motortype"))))))))))))))))),"Overstyr art.nr")</f>
        <v/>
      </c>
      <c r="Q522" s="100"/>
      <c r="R522" s="78" t="str">
        <f>IF('1. Prosjekteringsverktøy'!B525=Utelukk!$A$3,"",IF(AND(K522="",L522=""),"",IF($K522="","Vmin "&amp;ROUND($L522,0)&amp;" m³/h","Vmaks "&amp;ROUND($K522,0)&amp;IF($L522=""," m³/h",", Vmin "&amp;ROUND($L522,0)&amp;" m³/h"))))</f>
        <v/>
      </c>
      <c r="S522" s="78" t="str">
        <f>IF('1. Prosjekteringsverktøy'!B525=Utelukk!$A$3,"",IF(Q522&lt;&gt;"",IF($P522="","","Artikkelnr: "&amp;$P522&amp;"     Spjeld dim "&amp;$O522),IF($P522="","","Artikkelnr: "&amp;$P522&amp;"     Spjeld dim Ø"&amp;$O522)))</f>
        <v/>
      </c>
    </row>
    <row r="523" spans="1:19" ht="15.6" hidden="1" x14ac:dyDescent="0.3">
      <c r="A523" s="87"/>
      <c r="B523" s="93"/>
      <c r="C523" s="156" t="str">
        <f>IF('1. Prosjekteringsverktøy'!B526=Utelukk!$A$3,"",IF('1. Prosjekteringsverktøy'!$C526="","",'1. Prosjekteringsverktøy'!$C526))</f>
        <v/>
      </c>
      <c r="D523" s="78" t="str">
        <f>IF('1. Prosjekteringsverktøy'!B526=Utelukk!$A$3,"",IF('1. Prosjekteringsverktøy'!$D526="","",'1. Prosjekteringsverktøy'!$D526))</f>
        <v/>
      </c>
      <c r="E523" s="78" t="str">
        <f>IF('1. Prosjekteringsverktøy'!B526=Utelukk!$A$3,"",IF(F523&lt;&gt;"",F523,IF(J523&lt;&gt;0,J523&amp;IF(I523&lt;&gt;0,", ","")&amp;I523&amp;IF(H523&lt;&gt;0,", adr. ","")&amp;H523,I523&amp;IF(H523&lt;&gt;0,", adr. ","")&amp;H523)))</f>
        <v/>
      </c>
      <c r="F523" s="83"/>
      <c r="G523" s="83"/>
      <c r="H523" s="99"/>
      <c r="I523" s="100"/>
      <c r="J523" s="100"/>
      <c r="K523" s="98" t="str">
        <f>IF('1. Prosjekteringsverktøy'!$E525="","",'1. Prosjekteringsverktøy'!$E525)</f>
        <v/>
      </c>
      <c r="L523" s="79" t="str">
        <f>IFERROR(IF('1. Prosjekteringsverktøy'!$K526&lt;&gt;"",'1. Prosjekteringsverktøy'!$K526,'1. Prosjekteringsverktøy'!$J526),"Feil med Vmin")</f>
        <v/>
      </c>
      <c r="M523" s="101" t="str">
        <f>IF(OR($K523="",$O523="",O523="Bruk rektangulært"),"",($K523/(VLOOKUP($O523,'Dim, min og maks'!$A$2:$E$54,2,FALSE))))</f>
        <v/>
      </c>
      <c r="N523" s="101" t="str">
        <f>IF(OR($L523="",$O523=""),"",($L523/(VLOOKUP($O523,'Dim, min og maks'!$A$2:$E$54,2,FALSE))))</f>
        <v/>
      </c>
      <c r="O523" s="102" t="str">
        <f>IF('1. Prosjekteringsverktøy'!$F525="","",'1. Prosjekteringsverktøy'!$F525)</f>
        <v/>
      </c>
      <c r="P523" s="78" t="str">
        <f>IFERROR(IF($Q523&lt;&gt;0,$Q523,IF(OR($J523="",$O523=""),"",IF($J523=Motortype!$A$2,VLOOKUP($O523,Artikler!$B$1:$C$10,2,FALSE),IF($J523=Motortype!$A$3,VLOOKUP($O523,Artikler!$B$11:$C$19,2,FALSE),IF($J523=Motortype!$A$5,VLOOKUP($O523,Artikler!$B$20:$C$28,2,FALSE),IF($J523=Motortype!$A$4,VLOOKUP($O523,Artikler!$B$29:$C$37,2,FALSE),IF($J523=Motortype!$A$9,VLOOKUP($O523,Artikler!$B$38:$C$46,2,FALSE),IF($J523=Motortype!$A$8,VLOOKUP($O523,Artikler!$B$47:$C$55,2,FALSE),IF($J523=Motortype!$A$7,VLOOKUP($O523,Artikler!$B$56:$C$64,2,FALSE),IF($J523=Motortype!$A$6,VLOOKUP($O523,Artikler!$B$65:$C$73,2,FALSE),IF($J523=Motortype!$A$10,VLOOKUP($O523,Artikler!$B$74:$C$82,2,FALSE),IF($J523=Motortype!$A$11,VLOOKUP($O523,Artikler!$B$83:$C$91,2,FALSE),IF($J523=Motortype!$A$14,VLOOKUP($O523,Artikler!$B$92:$C$100,2,FALSE),IF($J523=Motortype!$A$13,VLOOKUP($O523,Artikler!$B$101:$C$109,2,FALSE),IF($J523=Motortype!$A$15,VLOOKUP($O523,Artikler!$B$110:$C$117,2,FALSE),IF($J523=Motortype!$A$12,VLOOKUP($O523,Artikler!$B$118:$C$126,2,FALSE),IF($J523=Motortype!$A$16,VLOOKUP('3. Bestillingsskjema'!$O523,Artikler!$B$127:$D$134,2,FALSE),"Feil motortype"))))))))))))))))),"Overstyr art.nr")</f>
        <v/>
      </c>
      <c r="Q523" s="100"/>
      <c r="R523" s="78" t="str">
        <f>IF('1. Prosjekteringsverktøy'!B526=Utelukk!$A$3,"",IF(AND(K523="",L523=""),"",IF($K523="","Vmin "&amp;ROUND($L523,0)&amp;" m³/h","Vmaks "&amp;ROUND($K523,0)&amp;IF($L523=""," m³/h",", Vmin "&amp;ROUND($L523,0)&amp;" m³/h"))))</f>
        <v/>
      </c>
      <c r="S523" s="78" t="str">
        <f>IF('1. Prosjekteringsverktøy'!B526=Utelukk!$A$3,"",IF(Q523&lt;&gt;"",IF($P523="","","Artikkelnr: "&amp;$P523&amp;"     Spjeld dim "&amp;$O523),IF($P523="","","Artikkelnr: "&amp;$P523&amp;"     Spjeld dim Ø"&amp;$O523)))</f>
        <v/>
      </c>
    </row>
    <row r="524" spans="1:19" ht="15.6" hidden="1" x14ac:dyDescent="0.3">
      <c r="A524" s="87"/>
      <c r="B524" s="93"/>
      <c r="C524" s="156" t="str">
        <f>IF('1. Prosjekteringsverktøy'!B527=Utelukk!$A$3,"",IF('1. Prosjekteringsverktøy'!$C527="","",'1. Prosjekteringsverktøy'!$C527))</f>
        <v/>
      </c>
      <c r="D524" s="78" t="str">
        <f>IF('1. Prosjekteringsverktøy'!B527=Utelukk!$A$3,"",IF('1. Prosjekteringsverktøy'!$D527="","",'1. Prosjekteringsverktøy'!$D527))</f>
        <v/>
      </c>
      <c r="E524" s="78" t="str">
        <f>IF('1. Prosjekteringsverktøy'!B527=Utelukk!$A$3,"",IF(F524&lt;&gt;"",F524,IF(J524&lt;&gt;0,J524&amp;IF(I524&lt;&gt;0,", ","")&amp;I524&amp;IF(H524&lt;&gt;0,", adr. ","")&amp;H524,I524&amp;IF(H524&lt;&gt;0,", adr. ","")&amp;H524)))</f>
        <v/>
      </c>
      <c r="F524" s="83"/>
      <c r="G524" s="83"/>
      <c r="H524" s="99"/>
      <c r="I524" s="100"/>
      <c r="J524" s="100"/>
      <c r="K524" s="98" t="str">
        <f>IF('1. Prosjekteringsverktøy'!$E526="","",'1. Prosjekteringsverktøy'!$E526)</f>
        <v/>
      </c>
      <c r="L524" s="79" t="str">
        <f>IFERROR(IF('1. Prosjekteringsverktøy'!$K527&lt;&gt;"",'1. Prosjekteringsverktøy'!$K527,'1. Prosjekteringsverktøy'!$J527),"Feil med Vmin")</f>
        <v/>
      </c>
      <c r="M524" s="101" t="str">
        <f>IF(OR($K524="",$O524="",O524="Bruk rektangulært"),"",($K524/(VLOOKUP($O524,'Dim, min og maks'!$A$2:$E$54,2,FALSE))))</f>
        <v/>
      </c>
      <c r="N524" s="101" t="str">
        <f>IF(OR($L524="",$O524=""),"",($L524/(VLOOKUP($O524,'Dim, min og maks'!$A$2:$E$54,2,FALSE))))</f>
        <v/>
      </c>
      <c r="O524" s="102" t="str">
        <f>IF('1. Prosjekteringsverktøy'!$F526="","",'1. Prosjekteringsverktøy'!$F526)</f>
        <v/>
      </c>
      <c r="P524" s="78" t="str">
        <f>IFERROR(IF($Q524&lt;&gt;0,$Q524,IF(OR($J524="",$O524=""),"",IF($J524=Motortype!$A$2,VLOOKUP($O524,Artikler!$B$1:$C$10,2,FALSE),IF($J524=Motortype!$A$3,VLOOKUP($O524,Artikler!$B$11:$C$19,2,FALSE),IF($J524=Motortype!$A$5,VLOOKUP($O524,Artikler!$B$20:$C$28,2,FALSE),IF($J524=Motortype!$A$4,VLOOKUP($O524,Artikler!$B$29:$C$37,2,FALSE),IF($J524=Motortype!$A$9,VLOOKUP($O524,Artikler!$B$38:$C$46,2,FALSE),IF($J524=Motortype!$A$8,VLOOKUP($O524,Artikler!$B$47:$C$55,2,FALSE),IF($J524=Motortype!$A$7,VLOOKUP($O524,Artikler!$B$56:$C$64,2,FALSE),IF($J524=Motortype!$A$6,VLOOKUP($O524,Artikler!$B$65:$C$73,2,FALSE),IF($J524=Motortype!$A$10,VLOOKUP($O524,Artikler!$B$74:$C$82,2,FALSE),IF($J524=Motortype!$A$11,VLOOKUP($O524,Artikler!$B$83:$C$91,2,FALSE),IF($J524=Motortype!$A$14,VLOOKUP($O524,Artikler!$B$92:$C$100,2,FALSE),IF($J524=Motortype!$A$13,VLOOKUP($O524,Artikler!$B$101:$C$109,2,FALSE),IF($J524=Motortype!$A$15,VLOOKUP($O524,Artikler!$B$110:$C$117,2,FALSE),IF($J524=Motortype!$A$12,VLOOKUP($O524,Artikler!$B$118:$C$126,2,FALSE),IF($J524=Motortype!$A$16,VLOOKUP('3. Bestillingsskjema'!$O524,Artikler!$B$127:$D$134,2,FALSE),"Feil motortype"))))))))))))))))),"Overstyr art.nr")</f>
        <v/>
      </c>
      <c r="Q524" s="100"/>
      <c r="R524" s="78" t="str">
        <f>IF('1. Prosjekteringsverktøy'!B527=Utelukk!$A$3,"",IF(AND(K524="",L524=""),"",IF($K524="","Vmin "&amp;ROUND($L524,0)&amp;" m³/h","Vmaks "&amp;ROUND($K524,0)&amp;IF($L524=""," m³/h",", Vmin "&amp;ROUND($L524,0)&amp;" m³/h"))))</f>
        <v/>
      </c>
      <c r="S524" s="78" t="str">
        <f>IF('1. Prosjekteringsverktøy'!B527=Utelukk!$A$3,"",IF(Q524&lt;&gt;"",IF($P524="","","Artikkelnr: "&amp;$P524&amp;"     Spjeld dim "&amp;$O524),IF($P524="","","Artikkelnr: "&amp;$P524&amp;"     Spjeld dim Ø"&amp;$O524)))</f>
        <v/>
      </c>
    </row>
    <row r="525" spans="1:19" ht="15.6" hidden="1" x14ac:dyDescent="0.3">
      <c r="A525" s="87"/>
      <c r="B525" s="93"/>
      <c r="C525" s="156" t="str">
        <f>IF('1. Prosjekteringsverktøy'!B528=Utelukk!$A$3,"",IF('1. Prosjekteringsverktøy'!$C528="","",'1. Prosjekteringsverktøy'!$C528))</f>
        <v/>
      </c>
      <c r="D525" s="78" t="str">
        <f>IF('1. Prosjekteringsverktøy'!B528=Utelukk!$A$3,"",IF('1. Prosjekteringsverktøy'!$D528="","",'1. Prosjekteringsverktøy'!$D528))</f>
        <v/>
      </c>
      <c r="E525" s="78" t="str">
        <f>IF('1. Prosjekteringsverktøy'!B528=Utelukk!$A$3,"",IF(F525&lt;&gt;"",F525,IF(J525&lt;&gt;0,J525&amp;IF(I525&lt;&gt;0,", ","")&amp;I525&amp;IF(H525&lt;&gt;0,", adr. ","")&amp;H525,I525&amp;IF(H525&lt;&gt;0,", adr. ","")&amp;H525)))</f>
        <v/>
      </c>
      <c r="F525" s="83"/>
      <c r="G525" s="83"/>
      <c r="H525" s="99"/>
      <c r="I525" s="100"/>
      <c r="J525" s="100"/>
      <c r="K525" s="98" t="str">
        <f>IF('1. Prosjekteringsverktøy'!$E527="","",'1. Prosjekteringsverktøy'!$E527)</f>
        <v/>
      </c>
      <c r="L525" s="79" t="str">
        <f>IFERROR(IF('1. Prosjekteringsverktøy'!$K528&lt;&gt;"",'1. Prosjekteringsverktøy'!$K528,'1. Prosjekteringsverktøy'!$J528),"Feil med Vmin")</f>
        <v/>
      </c>
      <c r="M525" s="101" t="str">
        <f>IF(OR($K525="",$O525="",O525="Bruk rektangulært"),"",($K525/(VLOOKUP($O525,'Dim, min og maks'!$A$2:$E$54,2,FALSE))))</f>
        <v/>
      </c>
      <c r="N525" s="101" t="str">
        <f>IF(OR($L525="",$O525=""),"",($L525/(VLOOKUP($O525,'Dim, min og maks'!$A$2:$E$54,2,FALSE))))</f>
        <v/>
      </c>
      <c r="O525" s="102" t="str">
        <f>IF('1. Prosjekteringsverktøy'!$F527="","",'1. Prosjekteringsverktøy'!$F527)</f>
        <v/>
      </c>
      <c r="P525" s="78" t="str">
        <f>IFERROR(IF($Q525&lt;&gt;0,$Q525,IF(OR($J525="",$O525=""),"",IF($J525=Motortype!$A$2,VLOOKUP($O525,Artikler!$B$1:$C$10,2,FALSE),IF($J525=Motortype!$A$3,VLOOKUP($O525,Artikler!$B$11:$C$19,2,FALSE),IF($J525=Motortype!$A$5,VLOOKUP($O525,Artikler!$B$20:$C$28,2,FALSE),IF($J525=Motortype!$A$4,VLOOKUP($O525,Artikler!$B$29:$C$37,2,FALSE),IF($J525=Motortype!$A$9,VLOOKUP($O525,Artikler!$B$38:$C$46,2,FALSE),IF($J525=Motortype!$A$8,VLOOKUP($O525,Artikler!$B$47:$C$55,2,FALSE),IF($J525=Motortype!$A$7,VLOOKUP($O525,Artikler!$B$56:$C$64,2,FALSE),IF($J525=Motortype!$A$6,VLOOKUP($O525,Artikler!$B$65:$C$73,2,FALSE),IF($J525=Motortype!$A$10,VLOOKUP($O525,Artikler!$B$74:$C$82,2,FALSE),IF($J525=Motortype!$A$11,VLOOKUP($O525,Artikler!$B$83:$C$91,2,FALSE),IF($J525=Motortype!$A$14,VLOOKUP($O525,Artikler!$B$92:$C$100,2,FALSE),IF($J525=Motortype!$A$13,VLOOKUP($O525,Artikler!$B$101:$C$109,2,FALSE),IF($J525=Motortype!$A$15,VLOOKUP($O525,Artikler!$B$110:$C$117,2,FALSE),IF($J525=Motortype!$A$12,VLOOKUP($O525,Artikler!$B$118:$C$126,2,FALSE),IF($J525=Motortype!$A$16,VLOOKUP('3. Bestillingsskjema'!$O525,Artikler!$B$127:$D$134,2,FALSE),"Feil motortype"))))))))))))))))),"Overstyr art.nr")</f>
        <v/>
      </c>
      <c r="Q525" s="100"/>
      <c r="R525" s="78" t="str">
        <f>IF('1. Prosjekteringsverktøy'!B528=Utelukk!$A$3,"",IF(AND(K525="",L525=""),"",IF($K525="","Vmin "&amp;ROUND($L525,0)&amp;" m³/h","Vmaks "&amp;ROUND($K525,0)&amp;IF($L525=""," m³/h",", Vmin "&amp;ROUND($L525,0)&amp;" m³/h"))))</f>
        <v/>
      </c>
      <c r="S525" s="78" t="str">
        <f>IF('1. Prosjekteringsverktøy'!B528=Utelukk!$A$3,"",IF(Q525&lt;&gt;"",IF($P525="","","Artikkelnr: "&amp;$P525&amp;"     Spjeld dim "&amp;$O525),IF($P525="","","Artikkelnr: "&amp;$P525&amp;"     Spjeld dim Ø"&amp;$O525)))</f>
        <v/>
      </c>
    </row>
    <row r="526" spans="1:19" ht="15.6" hidden="1" x14ac:dyDescent="0.3">
      <c r="A526" s="87"/>
      <c r="B526" s="93"/>
      <c r="C526" s="156" t="str">
        <f>IF('1. Prosjekteringsverktøy'!B529=Utelukk!$A$3,"",IF('1. Prosjekteringsverktøy'!$C529="","",'1. Prosjekteringsverktøy'!$C529))</f>
        <v/>
      </c>
      <c r="D526" s="78" t="str">
        <f>IF('1. Prosjekteringsverktøy'!B529=Utelukk!$A$3,"",IF('1. Prosjekteringsverktøy'!$D529="","",'1. Prosjekteringsverktøy'!$D529))</f>
        <v/>
      </c>
      <c r="E526" s="78" t="str">
        <f>IF('1. Prosjekteringsverktøy'!B529=Utelukk!$A$3,"",IF(F526&lt;&gt;"",F526,IF(J526&lt;&gt;0,J526&amp;IF(I526&lt;&gt;0,", ","")&amp;I526&amp;IF(H526&lt;&gt;0,", adr. ","")&amp;H526,I526&amp;IF(H526&lt;&gt;0,", adr. ","")&amp;H526)))</f>
        <v/>
      </c>
      <c r="F526" s="83"/>
      <c r="G526" s="83"/>
      <c r="H526" s="99"/>
      <c r="I526" s="100"/>
      <c r="J526" s="100"/>
      <c r="K526" s="98" t="str">
        <f>IF('1. Prosjekteringsverktøy'!$E528="","",'1. Prosjekteringsverktøy'!$E528)</f>
        <v/>
      </c>
      <c r="L526" s="79" t="str">
        <f>IFERROR(IF('1. Prosjekteringsverktøy'!$K529&lt;&gt;"",'1. Prosjekteringsverktøy'!$K529,'1. Prosjekteringsverktøy'!$J529),"Feil med Vmin")</f>
        <v/>
      </c>
      <c r="M526" s="101" t="str">
        <f>IF(OR($K526="",$O526="",O526="Bruk rektangulært"),"",($K526/(VLOOKUP($O526,'Dim, min og maks'!$A$2:$E$54,2,FALSE))))</f>
        <v/>
      </c>
      <c r="N526" s="101" t="str">
        <f>IF(OR($L526="",$O526=""),"",($L526/(VLOOKUP($O526,'Dim, min og maks'!$A$2:$E$54,2,FALSE))))</f>
        <v/>
      </c>
      <c r="O526" s="102" t="str">
        <f>IF('1. Prosjekteringsverktøy'!$F528="","",'1. Prosjekteringsverktøy'!$F528)</f>
        <v/>
      </c>
      <c r="P526" s="78" t="str">
        <f>IFERROR(IF($Q526&lt;&gt;0,$Q526,IF(OR($J526="",$O526=""),"",IF($J526=Motortype!$A$2,VLOOKUP($O526,Artikler!$B$1:$C$10,2,FALSE),IF($J526=Motortype!$A$3,VLOOKUP($O526,Artikler!$B$11:$C$19,2,FALSE),IF($J526=Motortype!$A$5,VLOOKUP($O526,Artikler!$B$20:$C$28,2,FALSE),IF($J526=Motortype!$A$4,VLOOKUP($O526,Artikler!$B$29:$C$37,2,FALSE),IF($J526=Motortype!$A$9,VLOOKUP($O526,Artikler!$B$38:$C$46,2,FALSE),IF($J526=Motortype!$A$8,VLOOKUP($O526,Artikler!$B$47:$C$55,2,FALSE),IF($J526=Motortype!$A$7,VLOOKUP($O526,Artikler!$B$56:$C$64,2,FALSE),IF($J526=Motortype!$A$6,VLOOKUP($O526,Artikler!$B$65:$C$73,2,FALSE),IF($J526=Motortype!$A$10,VLOOKUP($O526,Artikler!$B$74:$C$82,2,FALSE),IF($J526=Motortype!$A$11,VLOOKUP($O526,Artikler!$B$83:$C$91,2,FALSE),IF($J526=Motortype!$A$14,VLOOKUP($O526,Artikler!$B$92:$C$100,2,FALSE),IF($J526=Motortype!$A$13,VLOOKUP($O526,Artikler!$B$101:$C$109,2,FALSE),IF($J526=Motortype!$A$15,VLOOKUP($O526,Artikler!$B$110:$C$117,2,FALSE),IF($J526=Motortype!$A$12,VLOOKUP($O526,Artikler!$B$118:$C$126,2,FALSE),IF($J526=Motortype!$A$16,VLOOKUP('3. Bestillingsskjema'!$O526,Artikler!$B$127:$D$134,2,FALSE),"Feil motortype"))))))))))))))))),"Overstyr art.nr")</f>
        <v/>
      </c>
      <c r="Q526" s="100"/>
      <c r="R526" s="78" t="str">
        <f>IF('1. Prosjekteringsverktøy'!B529=Utelukk!$A$3,"",IF(AND(K526="",L526=""),"",IF($K526="","Vmin "&amp;ROUND($L526,0)&amp;" m³/h","Vmaks "&amp;ROUND($K526,0)&amp;IF($L526=""," m³/h",", Vmin "&amp;ROUND($L526,0)&amp;" m³/h"))))</f>
        <v/>
      </c>
      <c r="S526" s="78" t="str">
        <f>IF('1. Prosjekteringsverktøy'!B529=Utelukk!$A$3,"",IF(Q526&lt;&gt;"",IF($P526="","","Artikkelnr: "&amp;$P526&amp;"     Spjeld dim "&amp;$O526),IF($P526="","","Artikkelnr: "&amp;$P526&amp;"     Spjeld dim Ø"&amp;$O526)))</f>
        <v/>
      </c>
    </row>
    <row r="527" spans="1:19" ht="15.6" hidden="1" x14ac:dyDescent="0.3">
      <c r="A527" s="87"/>
      <c r="B527" s="93"/>
      <c r="C527" s="156" t="str">
        <f>IF('1. Prosjekteringsverktøy'!B530=Utelukk!$A$3,"",IF('1. Prosjekteringsverktøy'!$C530="","",'1. Prosjekteringsverktøy'!$C530))</f>
        <v/>
      </c>
      <c r="D527" s="78" t="str">
        <f>IF('1. Prosjekteringsverktøy'!B530=Utelukk!$A$3,"",IF('1. Prosjekteringsverktøy'!$D530="","",'1. Prosjekteringsverktøy'!$D530))</f>
        <v/>
      </c>
      <c r="E527" s="78" t="str">
        <f>IF('1. Prosjekteringsverktøy'!B530=Utelukk!$A$3,"",IF(F527&lt;&gt;"",F527,IF(J527&lt;&gt;0,J527&amp;IF(I527&lt;&gt;0,", ","")&amp;I527&amp;IF(H527&lt;&gt;0,", adr. ","")&amp;H527,I527&amp;IF(H527&lt;&gt;0,", adr. ","")&amp;H527)))</f>
        <v/>
      </c>
      <c r="F527" s="83"/>
      <c r="G527" s="83"/>
      <c r="H527" s="99"/>
      <c r="I527" s="100"/>
      <c r="J527" s="100"/>
      <c r="K527" s="98" t="str">
        <f>IF('1. Prosjekteringsverktøy'!$E529="","",'1. Prosjekteringsverktøy'!$E529)</f>
        <v/>
      </c>
      <c r="L527" s="79" t="str">
        <f>IFERROR(IF('1. Prosjekteringsverktøy'!$K530&lt;&gt;"",'1. Prosjekteringsverktøy'!$K530,'1. Prosjekteringsverktøy'!$J530),"Feil med Vmin")</f>
        <v/>
      </c>
      <c r="M527" s="101" t="str">
        <f>IF(OR($K527="",$O527="",O527="Bruk rektangulært"),"",($K527/(VLOOKUP($O527,'Dim, min og maks'!$A$2:$E$54,2,FALSE))))</f>
        <v/>
      </c>
      <c r="N527" s="101" t="str">
        <f>IF(OR($L527="",$O527=""),"",($L527/(VLOOKUP($O527,'Dim, min og maks'!$A$2:$E$54,2,FALSE))))</f>
        <v/>
      </c>
      <c r="O527" s="102" t="str">
        <f>IF('1. Prosjekteringsverktøy'!$F529="","",'1. Prosjekteringsverktøy'!$F529)</f>
        <v/>
      </c>
      <c r="P527" s="78" t="str">
        <f>IFERROR(IF($Q527&lt;&gt;0,$Q527,IF(OR($J527="",$O527=""),"",IF($J527=Motortype!$A$2,VLOOKUP($O527,Artikler!$B$1:$C$10,2,FALSE),IF($J527=Motortype!$A$3,VLOOKUP($O527,Artikler!$B$11:$C$19,2,FALSE),IF($J527=Motortype!$A$5,VLOOKUP($O527,Artikler!$B$20:$C$28,2,FALSE),IF($J527=Motortype!$A$4,VLOOKUP($O527,Artikler!$B$29:$C$37,2,FALSE),IF($J527=Motortype!$A$9,VLOOKUP($O527,Artikler!$B$38:$C$46,2,FALSE),IF($J527=Motortype!$A$8,VLOOKUP($O527,Artikler!$B$47:$C$55,2,FALSE),IF($J527=Motortype!$A$7,VLOOKUP($O527,Artikler!$B$56:$C$64,2,FALSE),IF($J527=Motortype!$A$6,VLOOKUP($O527,Artikler!$B$65:$C$73,2,FALSE),IF($J527=Motortype!$A$10,VLOOKUP($O527,Artikler!$B$74:$C$82,2,FALSE),IF($J527=Motortype!$A$11,VLOOKUP($O527,Artikler!$B$83:$C$91,2,FALSE),IF($J527=Motortype!$A$14,VLOOKUP($O527,Artikler!$B$92:$C$100,2,FALSE),IF($J527=Motortype!$A$13,VLOOKUP($O527,Artikler!$B$101:$C$109,2,FALSE),IF($J527=Motortype!$A$15,VLOOKUP($O527,Artikler!$B$110:$C$117,2,FALSE),IF($J527=Motortype!$A$12,VLOOKUP($O527,Artikler!$B$118:$C$126,2,FALSE),IF($J527=Motortype!$A$16,VLOOKUP('3. Bestillingsskjema'!$O527,Artikler!$B$127:$D$134,2,FALSE),"Feil motortype"))))))))))))))))),"Overstyr art.nr")</f>
        <v/>
      </c>
      <c r="Q527" s="100"/>
      <c r="R527" s="78" t="str">
        <f>IF('1. Prosjekteringsverktøy'!B530=Utelukk!$A$3,"",IF(AND(K527="",L527=""),"",IF($K527="","Vmin "&amp;ROUND($L527,0)&amp;" m³/h","Vmaks "&amp;ROUND($K527,0)&amp;IF($L527=""," m³/h",", Vmin "&amp;ROUND($L527,0)&amp;" m³/h"))))</f>
        <v/>
      </c>
      <c r="S527" s="78" t="str">
        <f>IF('1. Prosjekteringsverktøy'!B530=Utelukk!$A$3,"",IF(Q527&lt;&gt;"",IF($P527="","","Artikkelnr: "&amp;$P527&amp;"     Spjeld dim "&amp;$O527),IF($P527="","","Artikkelnr: "&amp;$P527&amp;"     Spjeld dim Ø"&amp;$O527)))</f>
        <v/>
      </c>
    </row>
    <row r="528" spans="1:19" ht="15.6" hidden="1" x14ac:dyDescent="0.3">
      <c r="A528" s="87"/>
      <c r="B528" s="93"/>
      <c r="C528" s="156" t="str">
        <f>IF('1. Prosjekteringsverktøy'!B531=Utelukk!$A$3,"",IF('1. Prosjekteringsverktøy'!$C531="","",'1. Prosjekteringsverktøy'!$C531))</f>
        <v/>
      </c>
      <c r="D528" s="78" t="str">
        <f>IF('1. Prosjekteringsverktøy'!B531=Utelukk!$A$3,"",IF('1. Prosjekteringsverktøy'!$D531="","",'1. Prosjekteringsverktøy'!$D531))</f>
        <v/>
      </c>
      <c r="E528" s="78" t="str">
        <f>IF('1. Prosjekteringsverktøy'!B531=Utelukk!$A$3,"",IF(F528&lt;&gt;"",F528,IF(J528&lt;&gt;0,J528&amp;IF(I528&lt;&gt;0,", ","")&amp;I528&amp;IF(H528&lt;&gt;0,", adr. ","")&amp;H528,I528&amp;IF(H528&lt;&gt;0,", adr. ","")&amp;H528)))</f>
        <v/>
      </c>
      <c r="F528" s="83"/>
      <c r="G528" s="83"/>
      <c r="H528" s="99"/>
      <c r="I528" s="100"/>
      <c r="J528" s="100"/>
      <c r="K528" s="98" t="str">
        <f>IF('1. Prosjekteringsverktøy'!$E530="","",'1. Prosjekteringsverktøy'!$E530)</f>
        <v/>
      </c>
      <c r="L528" s="79" t="str">
        <f>IFERROR(IF('1. Prosjekteringsverktøy'!$K531&lt;&gt;"",'1. Prosjekteringsverktøy'!$K531,'1. Prosjekteringsverktøy'!$J531),"Feil med Vmin")</f>
        <v/>
      </c>
      <c r="M528" s="101" t="str">
        <f>IF(OR($K528="",$O528="",O528="Bruk rektangulært"),"",($K528/(VLOOKUP($O528,'Dim, min og maks'!$A$2:$E$54,2,FALSE))))</f>
        <v/>
      </c>
      <c r="N528" s="101" t="str">
        <f>IF(OR($L528="",$O528=""),"",($L528/(VLOOKUP($O528,'Dim, min og maks'!$A$2:$E$54,2,FALSE))))</f>
        <v/>
      </c>
      <c r="O528" s="102" t="str">
        <f>IF('1. Prosjekteringsverktøy'!$F530="","",'1. Prosjekteringsverktøy'!$F530)</f>
        <v/>
      </c>
      <c r="P528" s="78" t="str">
        <f>IFERROR(IF($Q528&lt;&gt;0,$Q528,IF(OR($J528="",$O528=""),"",IF($J528=Motortype!$A$2,VLOOKUP($O528,Artikler!$B$1:$C$10,2,FALSE),IF($J528=Motortype!$A$3,VLOOKUP($O528,Artikler!$B$11:$C$19,2,FALSE),IF($J528=Motortype!$A$5,VLOOKUP($O528,Artikler!$B$20:$C$28,2,FALSE),IF($J528=Motortype!$A$4,VLOOKUP($O528,Artikler!$B$29:$C$37,2,FALSE),IF($J528=Motortype!$A$9,VLOOKUP($O528,Artikler!$B$38:$C$46,2,FALSE),IF($J528=Motortype!$A$8,VLOOKUP($O528,Artikler!$B$47:$C$55,2,FALSE),IF($J528=Motortype!$A$7,VLOOKUP($O528,Artikler!$B$56:$C$64,2,FALSE),IF($J528=Motortype!$A$6,VLOOKUP($O528,Artikler!$B$65:$C$73,2,FALSE),IF($J528=Motortype!$A$10,VLOOKUP($O528,Artikler!$B$74:$C$82,2,FALSE),IF($J528=Motortype!$A$11,VLOOKUP($O528,Artikler!$B$83:$C$91,2,FALSE),IF($J528=Motortype!$A$14,VLOOKUP($O528,Artikler!$B$92:$C$100,2,FALSE),IF($J528=Motortype!$A$13,VLOOKUP($O528,Artikler!$B$101:$C$109,2,FALSE),IF($J528=Motortype!$A$15,VLOOKUP($O528,Artikler!$B$110:$C$117,2,FALSE),IF($J528=Motortype!$A$12,VLOOKUP($O528,Artikler!$B$118:$C$126,2,FALSE),IF($J528=Motortype!$A$16,VLOOKUP('3. Bestillingsskjema'!$O528,Artikler!$B$127:$D$134,2,FALSE),"Feil motortype"))))))))))))))))),"Overstyr art.nr")</f>
        <v/>
      </c>
      <c r="Q528" s="100"/>
      <c r="R528" s="78" t="str">
        <f>IF('1. Prosjekteringsverktøy'!B531=Utelukk!$A$3,"",IF(AND(K528="",L528=""),"",IF($K528="","Vmin "&amp;ROUND($L528,0)&amp;" m³/h","Vmaks "&amp;ROUND($K528,0)&amp;IF($L528=""," m³/h",", Vmin "&amp;ROUND($L528,0)&amp;" m³/h"))))</f>
        <v/>
      </c>
      <c r="S528" s="78" t="str">
        <f>IF('1. Prosjekteringsverktøy'!B531=Utelukk!$A$3,"",IF(Q528&lt;&gt;"",IF($P528="","","Artikkelnr: "&amp;$P528&amp;"     Spjeld dim "&amp;$O528),IF($P528="","","Artikkelnr: "&amp;$P528&amp;"     Spjeld dim Ø"&amp;$O528)))</f>
        <v/>
      </c>
    </row>
    <row r="529" spans="1:19" ht="15.6" hidden="1" x14ac:dyDescent="0.3">
      <c r="A529" s="87"/>
      <c r="B529" s="93"/>
      <c r="C529" s="156" t="str">
        <f>IF('1. Prosjekteringsverktøy'!B532=Utelukk!$A$3,"",IF('1. Prosjekteringsverktøy'!$C532="","",'1. Prosjekteringsverktøy'!$C532))</f>
        <v/>
      </c>
      <c r="D529" s="78" t="str">
        <f>IF('1. Prosjekteringsverktøy'!B532=Utelukk!$A$3,"",IF('1. Prosjekteringsverktøy'!$D532="","",'1. Prosjekteringsverktøy'!$D532))</f>
        <v/>
      </c>
      <c r="E529" s="78" t="str">
        <f>IF('1. Prosjekteringsverktøy'!B532=Utelukk!$A$3,"",IF(F529&lt;&gt;"",F529,IF(J529&lt;&gt;0,J529&amp;IF(I529&lt;&gt;0,", ","")&amp;I529&amp;IF(H529&lt;&gt;0,", adr. ","")&amp;H529,I529&amp;IF(H529&lt;&gt;0,", adr. ","")&amp;H529)))</f>
        <v/>
      </c>
      <c r="F529" s="83"/>
      <c r="G529" s="83"/>
      <c r="H529" s="99"/>
      <c r="I529" s="100"/>
      <c r="J529" s="100"/>
      <c r="K529" s="98" t="str">
        <f>IF('1. Prosjekteringsverktøy'!$E531="","",'1. Prosjekteringsverktøy'!$E531)</f>
        <v/>
      </c>
      <c r="L529" s="79" t="str">
        <f>IFERROR(IF('1. Prosjekteringsverktøy'!$K532&lt;&gt;"",'1. Prosjekteringsverktøy'!$K532,'1. Prosjekteringsverktøy'!$J532),"Feil med Vmin")</f>
        <v/>
      </c>
      <c r="M529" s="101" t="str">
        <f>IF(OR($K529="",$O529="",O529="Bruk rektangulært"),"",($K529/(VLOOKUP($O529,'Dim, min og maks'!$A$2:$E$54,2,FALSE))))</f>
        <v/>
      </c>
      <c r="N529" s="101" t="str">
        <f>IF(OR($L529="",$O529=""),"",($L529/(VLOOKUP($O529,'Dim, min og maks'!$A$2:$E$54,2,FALSE))))</f>
        <v/>
      </c>
      <c r="O529" s="102" t="str">
        <f>IF('1. Prosjekteringsverktøy'!$F531="","",'1. Prosjekteringsverktøy'!$F531)</f>
        <v/>
      </c>
      <c r="P529" s="78" t="str">
        <f>IFERROR(IF($Q529&lt;&gt;0,$Q529,IF(OR($J529="",$O529=""),"",IF($J529=Motortype!$A$2,VLOOKUP($O529,Artikler!$B$1:$C$10,2,FALSE),IF($J529=Motortype!$A$3,VLOOKUP($O529,Artikler!$B$11:$C$19,2,FALSE),IF($J529=Motortype!$A$5,VLOOKUP($O529,Artikler!$B$20:$C$28,2,FALSE),IF($J529=Motortype!$A$4,VLOOKUP($O529,Artikler!$B$29:$C$37,2,FALSE),IF($J529=Motortype!$A$9,VLOOKUP($O529,Artikler!$B$38:$C$46,2,FALSE),IF($J529=Motortype!$A$8,VLOOKUP($O529,Artikler!$B$47:$C$55,2,FALSE),IF($J529=Motortype!$A$7,VLOOKUP($O529,Artikler!$B$56:$C$64,2,FALSE),IF($J529=Motortype!$A$6,VLOOKUP($O529,Artikler!$B$65:$C$73,2,FALSE),IF($J529=Motortype!$A$10,VLOOKUP($O529,Artikler!$B$74:$C$82,2,FALSE),IF($J529=Motortype!$A$11,VLOOKUP($O529,Artikler!$B$83:$C$91,2,FALSE),IF($J529=Motortype!$A$14,VLOOKUP($O529,Artikler!$B$92:$C$100,2,FALSE),IF($J529=Motortype!$A$13,VLOOKUP($O529,Artikler!$B$101:$C$109,2,FALSE),IF($J529=Motortype!$A$15,VLOOKUP($O529,Artikler!$B$110:$C$117,2,FALSE),IF($J529=Motortype!$A$12,VLOOKUP($O529,Artikler!$B$118:$C$126,2,FALSE),IF($J529=Motortype!$A$16,VLOOKUP('3. Bestillingsskjema'!$O529,Artikler!$B$127:$D$134,2,FALSE),"Feil motortype"))))))))))))))))),"Overstyr art.nr")</f>
        <v/>
      </c>
      <c r="Q529" s="100"/>
      <c r="R529" s="78" t="str">
        <f>IF('1. Prosjekteringsverktøy'!B532=Utelukk!$A$3,"",IF(AND(K529="",L529=""),"",IF($K529="","Vmin "&amp;ROUND($L529,0)&amp;" m³/h","Vmaks "&amp;ROUND($K529,0)&amp;IF($L529=""," m³/h",", Vmin "&amp;ROUND($L529,0)&amp;" m³/h"))))</f>
        <v/>
      </c>
      <c r="S529" s="78" t="str">
        <f>IF('1. Prosjekteringsverktøy'!B532=Utelukk!$A$3,"",IF(Q529&lt;&gt;"",IF($P529="","","Artikkelnr: "&amp;$P529&amp;"     Spjeld dim "&amp;$O529),IF($P529="","","Artikkelnr: "&amp;$P529&amp;"     Spjeld dim Ø"&amp;$O529)))</f>
        <v/>
      </c>
    </row>
    <row r="530" spans="1:19" ht="15.6" hidden="1" x14ac:dyDescent="0.3">
      <c r="A530" s="87"/>
      <c r="B530" s="93"/>
      <c r="C530" s="156" t="str">
        <f>IF('1. Prosjekteringsverktøy'!B533=Utelukk!$A$3,"",IF('1. Prosjekteringsverktøy'!$C533="","",'1. Prosjekteringsverktøy'!$C533))</f>
        <v/>
      </c>
      <c r="D530" s="78" t="str">
        <f>IF('1. Prosjekteringsverktøy'!B533=Utelukk!$A$3,"",IF('1. Prosjekteringsverktøy'!$D533="","",'1. Prosjekteringsverktøy'!$D533))</f>
        <v/>
      </c>
      <c r="E530" s="78" t="str">
        <f>IF('1. Prosjekteringsverktøy'!B533=Utelukk!$A$3,"",IF(F530&lt;&gt;"",F530,IF(J530&lt;&gt;0,J530&amp;IF(I530&lt;&gt;0,", ","")&amp;I530&amp;IF(H530&lt;&gt;0,", adr. ","")&amp;H530,I530&amp;IF(H530&lt;&gt;0,", adr. ","")&amp;H530)))</f>
        <v/>
      </c>
      <c r="F530" s="83"/>
      <c r="G530" s="83"/>
      <c r="H530" s="99"/>
      <c r="I530" s="100"/>
      <c r="J530" s="100"/>
      <c r="K530" s="98" t="str">
        <f>IF('1. Prosjekteringsverktøy'!$E532="","",'1. Prosjekteringsverktøy'!$E532)</f>
        <v/>
      </c>
      <c r="L530" s="79" t="str">
        <f>IFERROR(IF('1. Prosjekteringsverktøy'!$K533&lt;&gt;"",'1. Prosjekteringsverktøy'!$K533,'1. Prosjekteringsverktøy'!$J533),"Feil med Vmin")</f>
        <v/>
      </c>
      <c r="M530" s="101" t="str">
        <f>IF(OR($K530="",$O530="",O530="Bruk rektangulært"),"",($K530/(VLOOKUP($O530,'Dim, min og maks'!$A$2:$E$54,2,FALSE))))</f>
        <v/>
      </c>
      <c r="N530" s="101" t="str">
        <f>IF(OR($L530="",$O530=""),"",($L530/(VLOOKUP($O530,'Dim, min og maks'!$A$2:$E$54,2,FALSE))))</f>
        <v/>
      </c>
      <c r="O530" s="102" t="str">
        <f>IF('1. Prosjekteringsverktøy'!$F532="","",'1. Prosjekteringsverktøy'!$F532)</f>
        <v/>
      </c>
      <c r="P530" s="78" t="str">
        <f>IFERROR(IF($Q530&lt;&gt;0,$Q530,IF(OR($J530="",$O530=""),"",IF($J530=Motortype!$A$2,VLOOKUP($O530,Artikler!$B$1:$C$10,2,FALSE),IF($J530=Motortype!$A$3,VLOOKUP($O530,Artikler!$B$11:$C$19,2,FALSE),IF($J530=Motortype!$A$5,VLOOKUP($O530,Artikler!$B$20:$C$28,2,FALSE),IF($J530=Motortype!$A$4,VLOOKUP($O530,Artikler!$B$29:$C$37,2,FALSE),IF($J530=Motortype!$A$9,VLOOKUP($O530,Artikler!$B$38:$C$46,2,FALSE),IF($J530=Motortype!$A$8,VLOOKUP($O530,Artikler!$B$47:$C$55,2,FALSE),IF($J530=Motortype!$A$7,VLOOKUP($O530,Artikler!$B$56:$C$64,2,FALSE),IF($J530=Motortype!$A$6,VLOOKUP($O530,Artikler!$B$65:$C$73,2,FALSE),IF($J530=Motortype!$A$10,VLOOKUP($O530,Artikler!$B$74:$C$82,2,FALSE),IF($J530=Motortype!$A$11,VLOOKUP($O530,Artikler!$B$83:$C$91,2,FALSE),IF($J530=Motortype!$A$14,VLOOKUP($O530,Artikler!$B$92:$C$100,2,FALSE),IF($J530=Motortype!$A$13,VLOOKUP($O530,Artikler!$B$101:$C$109,2,FALSE),IF($J530=Motortype!$A$15,VLOOKUP($O530,Artikler!$B$110:$C$117,2,FALSE),IF($J530=Motortype!$A$12,VLOOKUP($O530,Artikler!$B$118:$C$126,2,FALSE),IF($J530=Motortype!$A$16,VLOOKUP('3. Bestillingsskjema'!$O530,Artikler!$B$127:$D$134,2,FALSE),"Feil motortype"))))))))))))))))),"Overstyr art.nr")</f>
        <v/>
      </c>
      <c r="Q530" s="100"/>
      <c r="R530" s="78" t="str">
        <f>IF('1. Prosjekteringsverktøy'!B533=Utelukk!$A$3,"",IF(AND(K530="",L530=""),"",IF($K530="","Vmin "&amp;ROUND($L530,0)&amp;" m³/h","Vmaks "&amp;ROUND($K530,0)&amp;IF($L530=""," m³/h",", Vmin "&amp;ROUND($L530,0)&amp;" m³/h"))))</f>
        <v/>
      </c>
      <c r="S530" s="78" t="str">
        <f>IF('1. Prosjekteringsverktøy'!B533=Utelukk!$A$3,"",IF(Q530&lt;&gt;"",IF($P530="","","Artikkelnr: "&amp;$P530&amp;"     Spjeld dim "&amp;$O530),IF($P530="","","Artikkelnr: "&amp;$P530&amp;"     Spjeld dim Ø"&amp;$O530)))</f>
        <v/>
      </c>
    </row>
    <row r="531" spans="1:19" ht="15.6" hidden="1" x14ac:dyDescent="0.3">
      <c r="A531" s="87"/>
      <c r="B531" s="93"/>
      <c r="C531" s="156" t="str">
        <f>IF('1. Prosjekteringsverktøy'!B534=Utelukk!$A$3,"",IF('1. Prosjekteringsverktøy'!$C534="","",'1. Prosjekteringsverktøy'!$C534))</f>
        <v/>
      </c>
      <c r="D531" s="78" t="str">
        <f>IF('1. Prosjekteringsverktøy'!B534=Utelukk!$A$3,"",IF('1. Prosjekteringsverktøy'!$D534="","",'1. Prosjekteringsverktøy'!$D534))</f>
        <v/>
      </c>
      <c r="E531" s="78" t="str">
        <f>IF('1. Prosjekteringsverktøy'!B534=Utelukk!$A$3,"",IF(F531&lt;&gt;"",F531,IF(J531&lt;&gt;0,J531&amp;IF(I531&lt;&gt;0,", ","")&amp;I531&amp;IF(H531&lt;&gt;0,", adr. ","")&amp;H531,I531&amp;IF(H531&lt;&gt;0,", adr. ","")&amp;H531)))</f>
        <v/>
      </c>
      <c r="F531" s="83"/>
      <c r="G531" s="83"/>
      <c r="H531" s="99"/>
      <c r="I531" s="100"/>
      <c r="J531" s="100"/>
      <c r="K531" s="98" t="str">
        <f>IF('1. Prosjekteringsverktøy'!$E533="","",'1. Prosjekteringsverktøy'!$E533)</f>
        <v/>
      </c>
      <c r="L531" s="79" t="str">
        <f>IFERROR(IF('1. Prosjekteringsverktøy'!$K534&lt;&gt;"",'1. Prosjekteringsverktøy'!$K534,'1. Prosjekteringsverktøy'!$J534),"Feil med Vmin")</f>
        <v/>
      </c>
      <c r="M531" s="101" t="str">
        <f>IF(OR($K531="",$O531="",O531="Bruk rektangulært"),"",($K531/(VLOOKUP($O531,'Dim, min og maks'!$A$2:$E$54,2,FALSE))))</f>
        <v/>
      </c>
      <c r="N531" s="101" t="str">
        <f>IF(OR($L531="",$O531=""),"",($L531/(VLOOKUP($O531,'Dim, min og maks'!$A$2:$E$54,2,FALSE))))</f>
        <v/>
      </c>
      <c r="O531" s="102" t="str">
        <f>IF('1. Prosjekteringsverktøy'!$F533="","",'1. Prosjekteringsverktøy'!$F533)</f>
        <v/>
      </c>
      <c r="P531" s="78" t="str">
        <f>IFERROR(IF($Q531&lt;&gt;0,$Q531,IF(OR($J531="",$O531=""),"",IF($J531=Motortype!$A$2,VLOOKUP($O531,Artikler!$B$1:$C$10,2,FALSE),IF($J531=Motortype!$A$3,VLOOKUP($O531,Artikler!$B$11:$C$19,2,FALSE),IF($J531=Motortype!$A$5,VLOOKUP($O531,Artikler!$B$20:$C$28,2,FALSE),IF($J531=Motortype!$A$4,VLOOKUP($O531,Artikler!$B$29:$C$37,2,FALSE),IF($J531=Motortype!$A$9,VLOOKUP($O531,Artikler!$B$38:$C$46,2,FALSE),IF($J531=Motortype!$A$8,VLOOKUP($O531,Artikler!$B$47:$C$55,2,FALSE),IF($J531=Motortype!$A$7,VLOOKUP($O531,Artikler!$B$56:$C$64,2,FALSE),IF($J531=Motortype!$A$6,VLOOKUP($O531,Artikler!$B$65:$C$73,2,FALSE),IF($J531=Motortype!$A$10,VLOOKUP($O531,Artikler!$B$74:$C$82,2,FALSE),IF($J531=Motortype!$A$11,VLOOKUP($O531,Artikler!$B$83:$C$91,2,FALSE),IF($J531=Motortype!$A$14,VLOOKUP($O531,Artikler!$B$92:$C$100,2,FALSE),IF($J531=Motortype!$A$13,VLOOKUP($O531,Artikler!$B$101:$C$109,2,FALSE),IF($J531=Motortype!$A$15,VLOOKUP($O531,Artikler!$B$110:$C$117,2,FALSE),IF($J531=Motortype!$A$12,VLOOKUP($O531,Artikler!$B$118:$C$126,2,FALSE),IF($J531=Motortype!$A$16,VLOOKUP('3. Bestillingsskjema'!$O531,Artikler!$B$127:$D$134,2,FALSE),"Feil motortype"))))))))))))))))),"Overstyr art.nr")</f>
        <v/>
      </c>
      <c r="Q531" s="100"/>
      <c r="R531" s="78" t="str">
        <f>IF('1. Prosjekteringsverktøy'!B534=Utelukk!$A$3,"",IF(AND(K531="",L531=""),"",IF($K531="","Vmin "&amp;ROUND($L531,0)&amp;" m³/h","Vmaks "&amp;ROUND($K531,0)&amp;IF($L531=""," m³/h",", Vmin "&amp;ROUND($L531,0)&amp;" m³/h"))))</f>
        <v/>
      </c>
      <c r="S531" s="78" t="str">
        <f>IF('1. Prosjekteringsverktøy'!B534=Utelukk!$A$3,"",IF(Q531&lt;&gt;"",IF($P531="","","Artikkelnr: "&amp;$P531&amp;"     Spjeld dim "&amp;$O531),IF($P531="","","Artikkelnr: "&amp;$P531&amp;"     Spjeld dim Ø"&amp;$O531)))</f>
        <v/>
      </c>
    </row>
    <row r="532" spans="1:19" ht="15.6" hidden="1" x14ac:dyDescent="0.3">
      <c r="A532" s="87"/>
      <c r="B532" s="93"/>
      <c r="C532" s="156" t="str">
        <f>IF('1. Prosjekteringsverktøy'!B535=Utelukk!$A$3,"",IF('1. Prosjekteringsverktøy'!$C535="","",'1. Prosjekteringsverktøy'!$C535))</f>
        <v/>
      </c>
      <c r="D532" s="78" t="str">
        <f>IF('1. Prosjekteringsverktøy'!B535=Utelukk!$A$3,"",IF('1. Prosjekteringsverktøy'!$D535="","",'1. Prosjekteringsverktøy'!$D535))</f>
        <v/>
      </c>
      <c r="E532" s="78" t="str">
        <f>IF('1. Prosjekteringsverktøy'!B535=Utelukk!$A$3,"",IF(F532&lt;&gt;"",F532,IF(J532&lt;&gt;0,J532&amp;IF(I532&lt;&gt;0,", ","")&amp;I532&amp;IF(H532&lt;&gt;0,", adr. ","")&amp;H532,I532&amp;IF(H532&lt;&gt;0,", adr. ","")&amp;H532)))</f>
        <v/>
      </c>
      <c r="F532" s="83"/>
      <c r="G532" s="83"/>
      <c r="H532" s="99"/>
      <c r="I532" s="100"/>
      <c r="J532" s="100"/>
      <c r="K532" s="98" t="str">
        <f>IF('1. Prosjekteringsverktøy'!$E534="","",'1. Prosjekteringsverktøy'!$E534)</f>
        <v/>
      </c>
      <c r="L532" s="79" t="str">
        <f>IFERROR(IF('1. Prosjekteringsverktøy'!$K535&lt;&gt;"",'1. Prosjekteringsverktøy'!$K535,'1. Prosjekteringsverktøy'!$J535),"Feil med Vmin")</f>
        <v/>
      </c>
      <c r="M532" s="101" t="str">
        <f>IF(OR($K532="",$O532="",O532="Bruk rektangulært"),"",($K532/(VLOOKUP($O532,'Dim, min og maks'!$A$2:$E$54,2,FALSE))))</f>
        <v/>
      </c>
      <c r="N532" s="101" t="str">
        <f>IF(OR($L532="",$O532=""),"",($L532/(VLOOKUP($O532,'Dim, min og maks'!$A$2:$E$54,2,FALSE))))</f>
        <v/>
      </c>
      <c r="O532" s="102" t="str">
        <f>IF('1. Prosjekteringsverktøy'!$F534="","",'1. Prosjekteringsverktøy'!$F534)</f>
        <v/>
      </c>
      <c r="P532" s="78" t="str">
        <f>IFERROR(IF($Q532&lt;&gt;0,$Q532,IF(OR($J532="",$O532=""),"",IF($J532=Motortype!$A$2,VLOOKUP($O532,Artikler!$B$1:$C$10,2,FALSE),IF($J532=Motortype!$A$3,VLOOKUP($O532,Artikler!$B$11:$C$19,2,FALSE),IF($J532=Motortype!$A$5,VLOOKUP($O532,Artikler!$B$20:$C$28,2,FALSE),IF($J532=Motortype!$A$4,VLOOKUP($O532,Artikler!$B$29:$C$37,2,FALSE),IF($J532=Motortype!$A$9,VLOOKUP($O532,Artikler!$B$38:$C$46,2,FALSE),IF($J532=Motortype!$A$8,VLOOKUP($O532,Artikler!$B$47:$C$55,2,FALSE),IF($J532=Motortype!$A$7,VLOOKUP($O532,Artikler!$B$56:$C$64,2,FALSE),IF($J532=Motortype!$A$6,VLOOKUP($O532,Artikler!$B$65:$C$73,2,FALSE),IF($J532=Motortype!$A$10,VLOOKUP($O532,Artikler!$B$74:$C$82,2,FALSE),IF($J532=Motortype!$A$11,VLOOKUP($O532,Artikler!$B$83:$C$91,2,FALSE),IF($J532=Motortype!$A$14,VLOOKUP($O532,Artikler!$B$92:$C$100,2,FALSE),IF($J532=Motortype!$A$13,VLOOKUP($O532,Artikler!$B$101:$C$109,2,FALSE),IF($J532=Motortype!$A$15,VLOOKUP($O532,Artikler!$B$110:$C$117,2,FALSE),IF($J532=Motortype!$A$12,VLOOKUP($O532,Artikler!$B$118:$C$126,2,FALSE),IF($J532=Motortype!$A$16,VLOOKUP('3. Bestillingsskjema'!$O532,Artikler!$B$127:$D$134,2,FALSE),"Feil motortype"))))))))))))))))),"Overstyr art.nr")</f>
        <v/>
      </c>
      <c r="Q532" s="100"/>
      <c r="R532" s="78" t="str">
        <f>IF('1. Prosjekteringsverktøy'!B535=Utelukk!$A$3,"",IF(AND(K532="",L532=""),"",IF($K532="","Vmin "&amp;ROUND($L532,0)&amp;" m³/h","Vmaks "&amp;ROUND($K532,0)&amp;IF($L532=""," m³/h",", Vmin "&amp;ROUND($L532,0)&amp;" m³/h"))))</f>
        <v/>
      </c>
      <c r="S532" s="78" t="str">
        <f>IF('1. Prosjekteringsverktøy'!B535=Utelukk!$A$3,"",IF(Q532&lt;&gt;"",IF($P532="","","Artikkelnr: "&amp;$P532&amp;"     Spjeld dim "&amp;$O532),IF($P532="","","Artikkelnr: "&amp;$P532&amp;"     Spjeld dim Ø"&amp;$O532)))</f>
        <v/>
      </c>
    </row>
    <row r="533" spans="1:19" ht="15.6" hidden="1" x14ac:dyDescent="0.3">
      <c r="A533" s="87"/>
      <c r="B533" s="93"/>
      <c r="C533" s="156" t="str">
        <f>IF('1. Prosjekteringsverktøy'!B536=Utelukk!$A$3,"",IF('1. Prosjekteringsverktøy'!$C536="","",'1. Prosjekteringsverktøy'!$C536))</f>
        <v/>
      </c>
      <c r="D533" s="78" t="str">
        <f>IF('1. Prosjekteringsverktøy'!B536=Utelukk!$A$3,"",IF('1. Prosjekteringsverktøy'!$D536="","",'1. Prosjekteringsverktøy'!$D536))</f>
        <v/>
      </c>
      <c r="E533" s="78" t="str">
        <f>IF('1. Prosjekteringsverktøy'!B536=Utelukk!$A$3,"",IF(F533&lt;&gt;"",F533,IF(J533&lt;&gt;0,J533&amp;IF(I533&lt;&gt;0,", ","")&amp;I533&amp;IF(H533&lt;&gt;0,", adr. ","")&amp;H533,I533&amp;IF(H533&lt;&gt;0,", adr. ","")&amp;H533)))</f>
        <v/>
      </c>
      <c r="F533" s="83"/>
      <c r="G533" s="83"/>
      <c r="H533" s="99"/>
      <c r="I533" s="100"/>
      <c r="J533" s="100"/>
      <c r="K533" s="98" t="str">
        <f>IF('1. Prosjekteringsverktøy'!$E535="","",'1. Prosjekteringsverktøy'!$E535)</f>
        <v/>
      </c>
      <c r="L533" s="79" t="str">
        <f>IFERROR(IF('1. Prosjekteringsverktøy'!$K536&lt;&gt;"",'1. Prosjekteringsverktøy'!$K536,'1. Prosjekteringsverktøy'!$J536),"Feil med Vmin")</f>
        <v/>
      </c>
      <c r="M533" s="101" t="str">
        <f>IF(OR($K533="",$O533="",O533="Bruk rektangulært"),"",($K533/(VLOOKUP($O533,'Dim, min og maks'!$A$2:$E$54,2,FALSE))))</f>
        <v/>
      </c>
      <c r="N533" s="101" t="str">
        <f>IF(OR($L533="",$O533=""),"",($L533/(VLOOKUP($O533,'Dim, min og maks'!$A$2:$E$54,2,FALSE))))</f>
        <v/>
      </c>
      <c r="O533" s="102" t="str">
        <f>IF('1. Prosjekteringsverktøy'!$F535="","",'1. Prosjekteringsverktøy'!$F535)</f>
        <v/>
      </c>
      <c r="P533" s="78" t="str">
        <f>IFERROR(IF($Q533&lt;&gt;0,$Q533,IF(OR($J533="",$O533=""),"",IF($J533=Motortype!$A$2,VLOOKUP($O533,Artikler!$B$1:$C$10,2,FALSE),IF($J533=Motortype!$A$3,VLOOKUP($O533,Artikler!$B$11:$C$19,2,FALSE),IF($J533=Motortype!$A$5,VLOOKUP($O533,Artikler!$B$20:$C$28,2,FALSE),IF($J533=Motortype!$A$4,VLOOKUP($O533,Artikler!$B$29:$C$37,2,FALSE),IF($J533=Motortype!$A$9,VLOOKUP($O533,Artikler!$B$38:$C$46,2,FALSE),IF($J533=Motortype!$A$8,VLOOKUP($O533,Artikler!$B$47:$C$55,2,FALSE),IF($J533=Motortype!$A$7,VLOOKUP($O533,Artikler!$B$56:$C$64,2,FALSE),IF($J533=Motortype!$A$6,VLOOKUP($O533,Artikler!$B$65:$C$73,2,FALSE),IF($J533=Motortype!$A$10,VLOOKUP($O533,Artikler!$B$74:$C$82,2,FALSE),IF($J533=Motortype!$A$11,VLOOKUP($O533,Artikler!$B$83:$C$91,2,FALSE),IF($J533=Motortype!$A$14,VLOOKUP($O533,Artikler!$B$92:$C$100,2,FALSE),IF($J533=Motortype!$A$13,VLOOKUP($O533,Artikler!$B$101:$C$109,2,FALSE),IF($J533=Motortype!$A$15,VLOOKUP($O533,Artikler!$B$110:$C$117,2,FALSE),IF($J533=Motortype!$A$12,VLOOKUP($O533,Artikler!$B$118:$C$126,2,FALSE),IF($J533=Motortype!$A$16,VLOOKUP('3. Bestillingsskjema'!$O533,Artikler!$B$127:$D$134,2,FALSE),"Feil motortype"))))))))))))))))),"Overstyr art.nr")</f>
        <v/>
      </c>
      <c r="Q533" s="100"/>
      <c r="R533" s="78" t="str">
        <f>IF('1. Prosjekteringsverktøy'!B536=Utelukk!$A$3,"",IF(AND(K533="",L533=""),"",IF($K533="","Vmin "&amp;ROUND($L533,0)&amp;" m³/h","Vmaks "&amp;ROUND($K533,0)&amp;IF($L533=""," m³/h",", Vmin "&amp;ROUND($L533,0)&amp;" m³/h"))))</f>
        <v/>
      </c>
      <c r="S533" s="78" t="str">
        <f>IF('1. Prosjekteringsverktøy'!B536=Utelukk!$A$3,"",IF(Q533&lt;&gt;"",IF($P533="","","Artikkelnr: "&amp;$P533&amp;"     Spjeld dim "&amp;$O533),IF($P533="","","Artikkelnr: "&amp;$P533&amp;"     Spjeld dim Ø"&amp;$O533)))</f>
        <v/>
      </c>
    </row>
    <row r="534" spans="1:19" ht="15.6" hidden="1" x14ac:dyDescent="0.3">
      <c r="A534" s="87"/>
      <c r="B534" s="93"/>
      <c r="C534" s="156" t="str">
        <f>IF('1. Prosjekteringsverktøy'!B537=Utelukk!$A$3,"",IF('1. Prosjekteringsverktøy'!$C537="","",'1. Prosjekteringsverktøy'!$C537))</f>
        <v/>
      </c>
      <c r="D534" s="78" t="str">
        <f>IF('1. Prosjekteringsverktøy'!B537=Utelukk!$A$3,"",IF('1. Prosjekteringsverktøy'!$D537="","",'1. Prosjekteringsverktøy'!$D537))</f>
        <v/>
      </c>
      <c r="E534" s="78" t="str">
        <f>IF('1. Prosjekteringsverktøy'!B537=Utelukk!$A$3,"",IF(F534&lt;&gt;"",F534,IF(J534&lt;&gt;0,J534&amp;IF(I534&lt;&gt;0,", ","")&amp;I534&amp;IF(H534&lt;&gt;0,", adr. ","")&amp;H534,I534&amp;IF(H534&lt;&gt;0,", adr. ","")&amp;H534)))</f>
        <v/>
      </c>
      <c r="F534" s="83"/>
      <c r="G534" s="83"/>
      <c r="H534" s="99"/>
      <c r="I534" s="100"/>
      <c r="J534" s="100"/>
      <c r="K534" s="98" t="str">
        <f>IF('1. Prosjekteringsverktøy'!$E536="","",'1. Prosjekteringsverktøy'!$E536)</f>
        <v/>
      </c>
      <c r="L534" s="79" t="str">
        <f>IFERROR(IF('1. Prosjekteringsverktøy'!$K537&lt;&gt;"",'1. Prosjekteringsverktøy'!$K537,'1. Prosjekteringsverktøy'!$J537),"Feil med Vmin")</f>
        <v/>
      </c>
      <c r="M534" s="101" t="str">
        <f>IF(OR($K534="",$O534="",O534="Bruk rektangulært"),"",($K534/(VLOOKUP($O534,'Dim, min og maks'!$A$2:$E$54,2,FALSE))))</f>
        <v/>
      </c>
      <c r="N534" s="101" t="str">
        <f>IF(OR($L534="",$O534=""),"",($L534/(VLOOKUP($O534,'Dim, min og maks'!$A$2:$E$54,2,FALSE))))</f>
        <v/>
      </c>
      <c r="O534" s="102" t="str">
        <f>IF('1. Prosjekteringsverktøy'!$F536="","",'1. Prosjekteringsverktøy'!$F536)</f>
        <v/>
      </c>
      <c r="P534" s="78" t="str">
        <f>IFERROR(IF($Q534&lt;&gt;0,$Q534,IF(OR($J534="",$O534=""),"",IF($J534=Motortype!$A$2,VLOOKUP($O534,Artikler!$B$1:$C$10,2,FALSE),IF($J534=Motortype!$A$3,VLOOKUP($O534,Artikler!$B$11:$C$19,2,FALSE),IF($J534=Motortype!$A$5,VLOOKUP($O534,Artikler!$B$20:$C$28,2,FALSE),IF($J534=Motortype!$A$4,VLOOKUP($O534,Artikler!$B$29:$C$37,2,FALSE),IF($J534=Motortype!$A$9,VLOOKUP($O534,Artikler!$B$38:$C$46,2,FALSE),IF($J534=Motortype!$A$8,VLOOKUP($O534,Artikler!$B$47:$C$55,2,FALSE),IF($J534=Motortype!$A$7,VLOOKUP($O534,Artikler!$B$56:$C$64,2,FALSE),IF($J534=Motortype!$A$6,VLOOKUP($O534,Artikler!$B$65:$C$73,2,FALSE),IF($J534=Motortype!$A$10,VLOOKUP($O534,Artikler!$B$74:$C$82,2,FALSE),IF($J534=Motortype!$A$11,VLOOKUP($O534,Artikler!$B$83:$C$91,2,FALSE),IF($J534=Motortype!$A$14,VLOOKUP($O534,Artikler!$B$92:$C$100,2,FALSE),IF($J534=Motortype!$A$13,VLOOKUP($O534,Artikler!$B$101:$C$109,2,FALSE),IF($J534=Motortype!$A$15,VLOOKUP($O534,Artikler!$B$110:$C$117,2,FALSE),IF($J534=Motortype!$A$12,VLOOKUP($O534,Artikler!$B$118:$C$126,2,FALSE),IF($J534=Motortype!$A$16,VLOOKUP('3. Bestillingsskjema'!$O534,Artikler!$B$127:$D$134,2,FALSE),"Feil motortype"))))))))))))))))),"Overstyr art.nr")</f>
        <v/>
      </c>
      <c r="Q534" s="100"/>
      <c r="R534" s="78" t="str">
        <f>IF('1. Prosjekteringsverktøy'!B537=Utelukk!$A$3,"",IF(AND(K534="",L534=""),"",IF($K534="","Vmin "&amp;ROUND($L534,0)&amp;" m³/h","Vmaks "&amp;ROUND($K534,0)&amp;IF($L534=""," m³/h",", Vmin "&amp;ROUND($L534,0)&amp;" m³/h"))))</f>
        <v/>
      </c>
      <c r="S534" s="78" t="str">
        <f>IF('1. Prosjekteringsverktøy'!B537=Utelukk!$A$3,"",IF(Q534&lt;&gt;"",IF($P534="","","Artikkelnr: "&amp;$P534&amp;"     Spjeld dim "&amp;$O534),IF($P534="","","Artikkelnr: "&amp;$P534&amp;"     Spjeld dim Ø"&amp;$O534)))</f>
        <v/>
      </c>
    </row>
    <row r="535" spans="1:19" ht="15.6" hidden="1" x14ac:dyDescent="0.3">
      <c r="A535" s="87"/>
      <c r="B535" s="93"/>
      <c r="C535" s="156" t="str">
        <f>IF('1. Prosjekteringsverktøy'!B538=Utelukk!$A$3,"",IF('1. Prosjekteringsverktøy'!$C538="","",'1. Prosjekteringsverktøy'!$C538))</f>
        <v/>
      </c>
      <c r="D535" s="78" t="str">
        <f>IF('1. Prosjekteringsverktøy'!B538=Utelukk!$A$3,"",IF('1. Prosjekteringsverktøy'!$D538="","",'1. Prosjekteringsverktøy'!$D538))</f>
        <v/>
      </c>
      <c r="E535" s="78" t="str">
        <f>IF('1. Prosjekteringsverktøy'!B538=Utelukk!$A$3,"",IF(F535&lt;&gt;"",F535,IF(J535&lt;&gt;0,J535&amp;IF(I535&lt;&gt;0,", ","")&amp;I535&amp;IF(H535&lt;&gt;0,", adr. ","")&amp;H535,I535&amp;IF(H535&lt;&gt;0,", adr. ","")&amp;H535)))</f>
        <v/>
      </c>
      <c r="F535" s="83"/>
      <c r="G535" s="83"/>
      <c r="H535" s="99"/>
      <c r="I535" s="100"/>
      <c r="J535" s="100"/>
      <c r="K535" s="98" t="str">
        <f>IF('1. Prosjekteringsverktøy'!$E537="","",'1. Prosjekteringsverktøy'!$E537)</f>
        <v/>
      </c>
      <c r="L535" s="79" t="str">
        <f>IFERROR(IF('1. Prosjekteringsverktøy'!$K538&lt;&gt;"",'1. Prosjekteringsverktøy'!$K538,'1. Prosjekteringsverktøy'!$J538),"Feil med Vmin")</f>
        <v/>
      </c>
      <c r="M535" s="101" t="str">
        <f>IF(OR($K535="",$O535="",O535="Bruk rektangulært"),"",($K535/(VLOOKUP($O535,'Dim, min og maks'!$A$2:$E$54,2,FALSE))))</f>
        <v/>
      </c>
      <c r="N535" s="101" t="str">
        <f>IF(OR($L535="",$O535=""),"",($L535/(VLOOKUP($O535,'Dim, min og maks'!$A$2:$E$54,2,FALSE))))</f>
        <v/>
      </c>
      <c r="O535" s="102" t="str">
        <f>IF('1. Prosjekteringsverktøy'!$F537="","",'1. Prosjekteringsverktøy'!$F537)</f>
        <v/>
      </c>
      <c r="P535" s="78" t="str">
        <f>IFERROR(IF($Q535&lt;&gt;0,$Q535,IF(OR($J535="",$O535=""),"",IF($J535=Motortype!$A$2,VLOOKUP($O535,Artikler!$B$1:$C$10,2,FALSE),IF($J535=Motortype!$A$3,VLOOKUP($O535,Artikler!$B$11:$C$19,2,FALSE),IF($J535=Motortype!$A$5,VLOOKUP($O535,Artikler!$B$20:$C$28,2,FALSE),IF($J535=Motortype!$A$4,VLOOKUP($O535,Artikler!$B$29:$C$37,2,FALSE),IF($J535=Motortype!$A$9,VLOOKUP($O535,Artikler!$B$38:$C$46,2,FALSE),IF($J535=Motortype!$A$8,VLOOKUP($O535,Artikler!$B$47:$C$55,2,FALSE),IF($J535=Motortype!$A$7,VLOOKUP($O535,Artikler!$B$56:$C$64,2,FALSE),IF($J535=Motortype!$A$6,VLOOKUP($O535,Artikler!$B$65:$C$73,2,FALSE),IF($J535=Motortype!$A$10,VLOOKUP($O535,Artikler!$B$74:$C$82,2,FALSE),IF($J535=Motortype!$A$11,VLOOKUP($O535,Artikler!$B$83:$C$91,2,FALSE),IF($J535=Motortype!$A$14,VLOOKUP($O535,Artikler!$B$92:$C$100,2,FALSE),IF($J535=Motortype!$A$13,VLOOKUP($O535,Artikler!$B$101:$C$109,2,FALSE),IF($J535=Motortype!$A$15,VLOOKUP($O535,Artikler!$B$110:$C$117,2,FALSE),IF($J535=Motortype!$A$12,VLOOKUP($O535,Artikler!$B$118:$C$126,2,FALSE),IF($J535=Motortype!$A$16,VLOOKUP('3. Bestillingsskjema'!$O535,Artikler!$B$127:$D$134,2,FALSE),"Feil motortype"))))))))))))))))),"Overstyr art.nr")</f>
        <v/>
      </c>
      <c r="Q535" s="100"/>
      <c r="R535" s="78" t="str">
        <f>IF('1. Prosjekteringsverktøy'!B538=Utelukk!$A$3,"",IF(AND(K535="",L535=""),"",IF($K535="","Vmin "&amp;ROUND($L535,0)&amp;" m³/h","Vmaks "&amp;ROUND($K535,0)&amp;IF($L535=""," m³/h",", Vmin "&amp;ROUND($L535,0)&amp;" m³/h"))))</f>
        <v/>
      </c>
      <c r="S535" s="78" t="str">
        <f>IF('1. Prosjekteringsverktøy'!B538=Utelukk!$A$3,"",IF(Q535&lt;&gt;"",IF($P535="","","Artikkelnr: "&amp;$P535&amp;"     Spjeld dim "&amp;$O535),IF($P535="","","Artikkelnr: "&amp;$P535&amp;"     Spjeld dim Ø"&amp;$O535)))</f>
        <v/>
      </c>
    </row>
    <row r="536" spans="1:19" ht="15.6" hidden="1" x14ac:dyDescent="0.3">
      <c r="A536" s="87"/>
      <c r="B536" s="93"/>
      <c r="C536" s="156" t="str">
        <f>IF('1. Prosjekteringsverktøy'!B539=Utelukk!$A$3,"",IF('1. Prosjekteringsverktøy'!$C539="","",'1. Prosjekteringsverktøy'!$C539))</f>
        <v/>
      </c>
      <c r="D536" s="78" t="str">
        <f>IF('1. Prosjekteringsverktøy'!B539=Utelukk!$A$3,"",IF('1. Prosjekteringsverktøy'!$D539="","",'1. Prosjekteringsverktøy'!$D539))</f>
        <v/>
      </c>
      <c r="E536" s="78" t="str">
        <f>IF('1. Prosjekteringsverktøy'!B539=Utelukk!$A$3,"",IF(F536&lt;&gt;"",F536,IF(J536&lt;&gt;0,J536&amp;IF(I536&lt;&gt;0,", ","")&amp;I536&amp;IF(H536&lt;&gt;0,", adr. ","")&amp;H536,I536&amp;IF(H536&lt;&gt;0,", adr. ","")&amp;H536)))</f>
        <v/>
      </c>
      <c r="F536" s="83"/>
      <c r="G536" s="83"/>
      <c r="H536" s="99"/>
      <c r="I536" s="100"/>
      <c r="J536" s="100"/>
      <c r="K536" s="98" t="str">
        <f>IF('1. Prosjekteringsverktøy'!$E538="","",'1. Prosjekteringsverktøy'!$E538)</f>
        <v/>
      </c>
      <c r="L536" s="79" t="str">
        <f>IFERROR(IF('1. Prosjekteringsverktøy'!$K539&lt;&gt;"",'1. Prosjekteringsverktøy'!$K539,'1. Prosjekteringsverktøy'!$J539),"Feil med Vmin")</f>
        <v/>
      </c>
      <c r="M536" s="101" t="str">
        <f>IF(OR($K536="",$O536="",O536="Bruk rektangulært"),"",($K536/(VLOOKUP($O536,'Dim, min og maks'!$A$2:$E$54,2,FALSE))))</f>
        <v/>
      </c>
      <c r="N536" s="101" t="str">
        <f>IF(OR($L536="",$O536=""),"",($L536/(VLOOKUP($O536,'Dim, min og maks'!$A$2:$E$54,2,FALSE))))</f>
        <v/>
      </c>
      <c r="O536" s="102" t="str">
        <f>IF('1. Prosjekteringsverktøy'!$F538="","",'1. Prosjekteringsverktøy'!$F538)</f>
        <v/>
      </c>
      <c r="P536" s="78" t="str">
        <f>IFERROR(IF($Q536&lt;&gt;0,$Q536,IF(OR($J536="",$O536=""),"",IF($J536=Motortype!$A$2,VLOOKUP($O536,Artikler!$B$1:$C$10,2,FALSE),IF($J536=Motortype!$A$3,VLOOKUP($O536,Artikler!$B$11:$C$19,2,FALSE),IF($J536=Motortype!$A$5,VLOOKUP($O536,Artikler!$B$20:$C$28,2,FALSE),IF($J536=Motortype!$A$4,VLOOKUP($O536,Artikler!$B$29:$C$37,2,FALSE),IF($J536=Motortype!$A$9,VLOOKUP($O536,Artikler!$B$38:$C$46,2,FALSE),IF($J536=Motortype!$A$8,VLOOKUP($O536,Artikler!$B$47:$C$55,2,FALSE),IF($J536=Motortype!$A$7,VLOOKUP($O536,Artikler!$B$56:$C$64,2,FALSE),IF($J536=Motortype!$A$6,VLOOKUP($O536,Artikler!$B$65:$C$73,2,FALSE),IF($J536=Motortype!$A$10,VLOOKUP($O536,Artikler!$B$74:$C$82,2,FALSE),IF($J536=Motortype!$A$11,VLOOKUP($O536,Artikler!$B$83:$C$91,2,FALSE),IF($J536=Motortype!$A$14,VLOOKUP($O536,Artikler!$B$92:$C$100,2,FALSE),IF($J536=Motortype!$A$13,VLOOKUP($O536,Artikler!$B$101:$C$109,2,FALSE),IF($J536=Motortype!$A$15,VLOOKUP($O536,Artikler!$B$110:$C$117,2,FALSE),IF($J536=Motortype!$A$12,VLOOKUP($O536,Artikler!$B$118:$C$126,2,FALSE),IF($J536=Motortype!$A$16,VLOOKUP('3. Bestillingsskjema'!$O536,Artikler!$B$127:$D$134,2,FALSE),"Feil motortype"))))))))))))))))),"Overstyr art.nr")</f>
        <v/>
      </c>
      <c r="Q536" s="100"/>
      <c r="R536" s="78" t="str">
        <f>IF('1. Prosjekteringsverktøy'!B539=Utelukk!$A$3,"",IF(AND(K536="",L536=""),"",IF($K536="","Vmin "&amp;ROUND($L536,0)&amp;" m³/h","Vmaks "&amp;ROUND($K536,0)&amp;IF($L536=""," m³/h",", Vmin "&amp;ROUND($L536,0)&amp;" m³/h"))))</f>
        <v/>
      </c>
      <c r="S536" s="78" t="str">
        <f>IF('1. Prosjekteringsverktøy'!B539=Utelukk!$A$3,"",IF(Q536&lt;&gt;"",IF($P536="","","Artikkelnr: "&amp;$P536&amp;"     Spjeld dim "&amp;$O536),IF($P536="","","Artikkelnr: "&amp;$P536&amp;"     Spjeld dim Ø"&amp;$O536)))</f>
        <v/>
      </c>
    </row>
    <row r="537" spans="1:19" ht="15.6" hidden="1" x14ac:dyDescent="0.3">
      <c r="A537" s="87"/>
      <c r="B537" s="93"/>
      <c r="C537" s="156" t="str">
        <f>IF('1. Prosjekteringsverktøy'!B540=Utelukk!$A$3,"",IF('1. Prosjekteringsverktøy'!$C540="","",'1. Prosjekteringsverktøy'!$C540))</f>
        <v/>
      </c>
      <c r="D537" s="78" t="str">
        <f>IF('1. Prosjekteringsverktøy'!B540=Utelukk!$A$3,"",IF('1. Prosjekteringsverktøy'!$D540="","",'1. Prosjekteringsverktøy'!$D540))</f>
        <v/>
      </c>
      <c r="E537" s="78" t="str">
        <f>IF('1. Prosjekteringsverktøy'!B540=Utelukk!$A$3,"",IF(F537&lt;&gt;"",F537,IF(J537&lt;&gt;0,J537&amp;IF(I537&lt;&gt;0,", ","")&amp;I537&amp;IF(H537&lt;&gt;0,", adr. ","")&amp;H537,I537&amp;IF(H537&lt;&gt;0,", adr. ","")&amp;H537)))</f>
        <v/>
      </c>
      <c r="F537" s="83"/>
      <c r="G537" s="83"/>
      <c r="H537" s="99"/>
      <c r="I537" s="100"/>
      <c r="J537" s="100"/>
      <c r="K537" s="98" t="str">
        <f>IF('1. Prosjekteringsverktøy'!$E539="","",'1. Prosjekteringsverktøy'!$E539)</f>
        <v/>
      </c>
      <c r="L537" s="79" t="str">
        <f>IFERROR(IF('1. Prosjekteringsverktøy'!$K540&lt;&gt;"",'1. Prosjekteringsverktøy'!$K540,'1. Prosjekteringsverktøy'!$J540),"Feil med Vmin")</f>
        <v/>
      </c>
      <c r="M537" s="101" t="str">
        <f>IF(OR($K537="",$O537="",O537="Bruk rektangulært"),"",($K537/(VLOOKUP($O537,'Dim, min og maks'!$A$2:$E$54,2,FALSE))))</f>
        <v/>
      </c>
      <c r="N537" s="101" t="str">
        <f>IF(OR($L537="",$O537=""),"",($L537/(VLOOKUP($O537,'Dim, min og maks'!$A$2:$E$54,2,FALSE))))</f>
        <v/>
      </c>
      <c r="O537" s="102" t="str">
        <f>IF('1. Prosjekteringsverktøy'!$F539="","",'1. Prosjekteringsverktøy'!$F539)</f>
        <v/>
      </c>
      <c r="P537" s="78" t="str">
        <f>IFERROR(IF($Q537&lt;&gt;0,$Q537,IF(OR($J537="",$O537=""),"",IF($J537=Motortype!$A$2,VLOOKUP($O537,Artikler!$B$1:$C$10,2,FALSE),IF($J537=Motortype!$A$3,VLOOKUP($O537,Artikler!$B$11:$C$19,2,FALSE),IF($J537=Motortype!$A$5,VLOOKUP($O537,Artikler!$B$20:$C$28,2,FALSE),IF($J537=Motortype!$A$4,VLOOKUP($O537,Artikler!$B$29:$C$37,2,FALSE),IF($J537=Motortype!$A$9,VLOOKUP($O537,Artikler!$B$38:$C$46,2,FALSE),IF($J537=Motortype!$A$8,VLOOKUP($O537,Artikler!$B$47:$C$55,2,FALSE),IF($J537=Motortype!$A$7,VLOOKUP($O537,Artikler!$B$56:$C$64,2,FALSE),IF($J537=Motortype!$A$6,VLOOKUP($O537,Artikler!$B$65:$C$73,2,FALSE),IF($J537=Motortype!$A$10,VLOOKUP($O537,Artikler!$B$74:$C$82,2,FALSE),IF($J537=Motortype!$A$11,VLOOKUP($O537,Artikler!$B$83:$C$91,2,FALSE),IF($J537=Motortype!$A$14,VLOOKUP($O537,Artikler!$B$92:$C$100,2,FALSE),IF($J537=Motortype!$A$13,VLOOKUP($O537,Artikler!$B$101:$C$109,2,FALSE),IF($J537=Motortype!$A$15,VLOOKUP($O537,Artikler!$B$110:$C$117,2,FALSE),IF($J537=Motortype!$A$12,VLOOKUP($O537,Artikler!$B$118:$C$126,2,FALSE),IF($J537=Motortype!$A$16,VLOOKUP('3. Bestillingsskjema'!$O537,Artikler!$B$127:$D$134,2,FALSE),"Feil motortype"))))))))))))))))),"Overstyr art.nr")</f>
        <v/>
      </c>
      <c r="Q537" s="100"/>
      <c r="R537" s="78" t="str">
        <f>IF('1. Prosjekteringsverktøy'!B540=Utelukk!$A$3,"",IF(AND(K537="",L537=""),"",IF($K537="","Vmin "&amp;ROUND($L537,0)&amp;" m³/h","Vmaks "&amp;ROUND($K537,0)&amp;IF($L537=""," m³/h",", Vmin "&amp;ROUND($L537,0)&amp;" m³/h"))))</f>
        <v/>
      </c>
      <c r="S537" s="78" t="str">
        <f>IF('1. Prosjekteringsverktøy'!B540=Utelukk!$A$3,"",IF(Q537&lt;&gt;"",IF($P537="","","Artikkelnr: "&amp;$P537&amp;"     Spjeld dim "&amp;$O537),IF($P537="","","Artikkelnr: "&amp;$P537&amp;"     Spjeld dim Ø"&amp;$O537)))</f>
        <v/>
      </c>
    </row>
    <row r="538" spans="1:19" ht="15.6" hidden="1" x14ac:dyDescent="0.3">
      <c r="A538" s="87"/>
      <c r="B538" s="93"/>
      <c r="C538" s="156" t="str">
        <f>IF('1. Prosjekteringsverktøy'!B541=Utelukk!$A$3,"",IF('1. Prosjekteringsverktøy'!$C541="","",'1. Prosjekteringsverktøy'!$C541))</f>
        <v/>
      </c>
      <c r="D538" s="78" t="str">
        <f>IF('1. Prosjekteringsverktøy'!B541=Utelukk!$A$3,"",IF('1. Prosjekteringsverktøy'!$D541="","",'1. Prosjekteringsverktøy'!$D541))</f>
        <v/>
      </c>
      <c r="E538" s="78" t="str">
        <f>IF('1. Prosjekteringsverktøy'!B541=Utelukk!$A$3,"",IF(F538&lt;&gt;"",F538,IF(J538&lt;&gt;0,J538&amp;IF(I538&lt;&gt;0,", ","")&amp;I538&amp;IF(H538&lt;&gt;0,", adr. ","")&amp;H538,I538&amp;IF(H538&lt;&gt;0,", adr. ","")&amp;H538)))</f>
        <v/>
      </c>
      <c r="F538" s="83"/>
      <c r="G538" s="83"/>
      <c r="H538" s="99"/>
      <c r="I538" s="100"/>
      <c r="J538" s="100"/>
      <c r="K538" s="98" t="str">
        <f>IF('1. Prosjekteringsverktøy'!$E540="","",'1. Prosjekteringsverktøy'!$E540)</f>
        <v/>
      </c>
      <c r="L538" s="79" t="str">
        <f>IFERROR(IF('1. Prosjekteringsverktøy'!$K541&lt;&gt;"",'1. Prosjekteringsverktøy'!$K541,'1. Prosjekteringsverktøy'!$J541),"Feil med Vmin")</f>
        <v/>
      </c>
      <c r="M538" s="101" t="str">
        <f>IF(OR($K538="",$O538="",O538="Bruk rektangulært"),"",($K538/(VLOOKUP($O538,'Dim, min og maks'!$A$2:$E$54,2,FALSE))))</f>
        <v/>
      </c>
      <c r="N538" s="101" t="str">
        <f>IF(OR($L538="",$O538=""),"",($L538/(VLOOKUP($O538,'Dim, min og maks'!$A$2:$E$54,2,FALSE))))</f>
        <v/>
      </c>
      <c r="O538" s="102" t="str">
        <f>IF('1. Prosjekteringsverktøy'!$F540="","",'1. Prosjekteringsverktøy'!$F540)</f>
        <v/>
      </c>
      <c r="P538" s="78" t="str">
        <f>IFERROR(IF($Q538&lt;&gt;0,$Q538,IF(OR($J538="",$O538=""),"",IF($J538=Motortype!$A$2,VLOOKUP($O538,Artikler!$B$1:$C$10,2,FALSE),IF($J538=Motortype!$A$3,VLOOKUP($O538,Artikler!$B$11:$C$19,2,FALSE),IF($J538=Motortype!$A$5,VLOOKUP($O538,Artikler!$B$20:$C$28,2,FALSE),IF($J538=Motortype!$A$4,VLOOKUP($O538,Artikler!$B$29:$C$37,2,FALSE),IF($J538=Motortype!$A$9,VLOOKUP($O538,Artikler!$B$38:$C$46,2,FALSE),IF($J538=Motortype!$A$8,VLOOKUP($O538,Artikler!$B$47:$C$55,2,FALSE),IF($J538=Motortype!$A$7,VLOOKUP($O538,Artikler!$B$56:$C$64,2,FALSE),IF($J538=Motortype!$A$6,VLOOKUP($O538,Artikler!$B$65:$C$73,2,FALSE),IF($J538=Motortype!$A$10,VLOOKUP($O538,Artikler!$B$74:$C$82,2,FALSE),IF($J538=Motortype!$A$11,VLOOKUP($O538,Artikler!$B$83:$C$91,2,FALSE),IF($J538=Motortype!$A$14,VLOOKUP($O538,Artikler!$B$92:$C$100,2,FALSE),IF($J538=Motortype!$A$13,VLOOKUP($O538,Artikler!$B$101:$C$109,2,FALSE),IF($J538=Motortype!$A$15,VLOOKUP($O538,Artikler!$B$110:$C$117,2,FALSE),IF($J538=Motortype!$A$12,VLOOKUP($O538,Artikler!$B$118:$C$126,2,FALSE),IF($J538=Motortype!$A$16,VLOOKUP('3. Bestillingsskjema'!$O538,Artikler!$B$127:$D$134,2,FALSE),"Feil motortype"))))))))))))))))),"Overstyr art.nr")</f>
        <v/>
      </c>
      <c r="Q538" s="100"/>
      <c r="R538" s="78" t="str">
        <f>IF('1. Prosjekteringsverktøy'!B541=Utelukk!$A$3,"",IF(AND(K538="",L538=""),"",IF($K538="","Vmin "&amp;ROUND($L538,0)&amp;" m³/h","Vmaks "&amp;ROUND($K538,0)&amp;IF($L538=""," m³/h",", Vmin "&amp;ROUND($L538,0)&amp;" m³/h"))))</f>
        <v/>
      </c>
      <c r="S538" s="78" t="str">
        <f>IF('1. Prosjekteringsverktøy'!B541=Utelukk!$A$3,"",IF(Q538&lt;&gt;"",IF($P538="","","Artikkelnr: "&amp;$P538&amp;"     Spjeld dim "&amp;$O538),IF($P538="","","Artikkelnr: "&amp;$P538&amp;"     Spjeld dim Ø"&amp;$O538)))</f>
        <v/>
      </c>
    </row>
    <row r="539" spans="1:19" ht="15.6" hidden="1" x14ac:dyDescent="0.3">
      <c r="A539" s="87"/>
      <c r="B539" s="93"/>
      <c r="C539" s="156" t="str">
        <f>IF('1. Prosjekteringsverktøy'!B542=Utelukk!$A$3,"",IF('1. Prosjekteringsverktøy'!$C542="","",'1. Prosjekteringsverktøy'!$C542))</f>
        <v/>
      </c>
      <c r="D539" s="78" t="str">
        <f>IF('1. Prosjekteringsverktøy'!B542=Utelukk!$A$3,"",IF('1. Prosjekteringsverktøy'!$D542="","",'1. Prosjekteringsverktøy'!$D542))</f>
        <v/>
      </c>
      <c r="E539" s="78" t="str">
        <f>IF('1. Prosjekteringsverktøy'!B542=Utelukk!$A$3,"",IF(F539&lt;&gt;"",F539,IF(J539&lt;&gt;0,J539&amp;IF(I539&lt;&gt;0,", ","")&amp;I539&amp;IF(H539&lt;&gt;0,", adr. ","")&amp;H539,I539&amp;IF(H539&lt;&gt;0,", adr. ","")&amp;H539)))</f>
        <v/>
      </c>
      <c r="F539" s="83"/>
      <c r="G539" s="83"/>
      <c r="H539" s="99"/>
      <c r="I539" s="100"/>
      <c r="J539" s="100"/>
      <c r="K539" s="98" t="str">
        <f>IF('1. Prosjekteringsverktøy'!$E541="","",'1. Prosjekteringsverktøy'!$E541)</f>
        <v/>
      </c>
      <c r="L539" s="79" t="str">
        <f>IFERROR(IF('1. Prosjekteringsverktøy'!$K542&lt;&gt;"",'1. Prosjekteringsverktøy'!$K542,'1. Prosjekteringsverktøy'!$J542),"Feil med Vmin")</f>
        <v/>
      </c>
      <c r="M539" s="101" t="str">
        <f>IF(OR($K539="",$O539="",O539="Bruk rektangulært"),"",($K539/(VLOOKUP($O539,'Dim, min og maks'!$A$2:$E$54,2,FALSE))))</f>
        <v/>
      </c>
      <c r="N539" s="101" t="str">
        <f>IF(OR($L539="",$O539=""),"",($L539/(VLOOKUP($O539,'Dim, min og maks'!$A$2:$E$54,2,FALSE))))</f>
        <v/>
      </c>
      <c r="O539" s="102" t="str">
        <f>IF('1. Prosjekteringsverktøy'!$F541="","",'1. Prosjekteringsverktøy'!$F541)</f>
        <v/>
      </c>
      <c r="P539" s="78" t="str">
        <f>IFERROR(IF($Q539&lt;&gt;0,$Q539,IF(OR($J539="",$O539=""),"",IF($J539=Motortype!$A$2,VLOOKUP($O539,Artikler!$B$1:$C$10,2,FALSE),IF($J539=Motortype!$A$3,VLOOKUP($O539,Artikler!$B$11:$C$19,2,FALSE),IF($J539=Motortype!$A$5,VLOOKUP($O539,Artikler!$B$20:$C$28,2,FALSE),IF($J539=Motortype!$A$4,VLOOKUP($O539,Artikler!$B$29:$C$37,2,FALSE),IF($J539=Motortype!$A$9,VLOOKUP($O539,Artikler!$B$38:$C$46,2,FALSE),IF($J539=Motortype!$A$8,VLOOKUP($O539,Artikler!$B$47:$C$55,2,FALSE),IF($J539=Motortype!$A$7,VLOOKUP($O539,Artikler!$B$56:$C$64,2,FALSE),IF($J539=Motortype!$A$6,VLOOKUP($O539,Artikler!$B$65:$C$73,2,FALSE),IF($J539=Motortype!$A$10,VLOOKUP($O539,Artikler!$B$74:$C$82,2,FALSE),IF($J539=Motortype!$A$11,VLOOKUP($O539,Artikler!$B$83:$C$91,2,FALSE),IF($J539=Motortype!$A$14,VLOOKUP($O539,Artikler!$B$92:$C$100,2,FALSE),IF($J539=Motortype!$A$13,VLOOKUP($O539,Artikler!$B$101:$C$109,2,FALSE),IF($J539=Motortype!$A$15,VLOOKUP($O539,Artikler!$B$110:$C$117,2,FALSE),IF($J539=Motortype!$A$12,VLOOKUP($O539,Artikler!$B$118:$C$126,2,FALSE),IF($J539=Motortype!$A$16,VLOOKUP('3. Bestillingsskjema'!$O539,Artikler!$B$127:$D$134,2,FALSE),"Feil motortype"))))))))))))))))),"Overstyr art.nr")</f>
        <v/>
      </c>
      <c r="Q539" s="100"/>
      <c r="R539" s="78" t="str">
        <f>IF('1. Prosjekteringsverktøy'!B542=Utelukk!$A$3,"",IF(AND(K539="",L539=""),"",IF($K539="","Vmin "&amp;ROUND($L539,0)&amp;" m³/h","Vmaks "&amp;ROUND($K539,0)&amp;IF($L539=""," m³/h",", Vmin "&amp;ROUND($L539,0)&amp;" m³/h"))))</f>
        <v/>
      </c>
      <c r="S539" s="78" t="str">
        <f>IF('1. Prosjekteringsverktøy'!B542=Utelukk!$A$3,"",IF(Q539&lt;&gt;"",IF($P539="","","Artikkelnr: "&amp;$P539&amp;"     Spjeld dim "&amp;$O539),IF($P539="","","Artikkelnr: "&amp;$P539&amp;"     Spjeld dim Ø"&amp;$O539)))</f>
        <v/>
      </c>
    </row>
    <row r="540" spans="1:19" ht="15.6" hidden="1" x14ac:dyDescent="0.3">
      <c r="A540" s="87"/>
      <c r="B540" s="93"/>
      <c r="C540" s="156" t="str">
        <f>IF('1. Prosjekteringsverktøy'!B543=Utelukk!$A$3,"",IF('1. Prosjekteringsverktøy'!$C543="","",'1. Prosjekteringsverktøy'!$C543))</f>
        <v/>
      </c>
      <c r="D540" s="78" t="str">
        <f>IF('1. Prosjekteringsverktøy'!B543=Utelukk!$A$3,"",IF('1. Prosjekteringsverktøy'!$D543="","",'1. Prosjekteringsverktøy'!$D543))</f>
        <v/>
      </c>
      <c r="E540" s="78" t="str">
        <f>IF('1. Prosjekteringsverktøy'!B543=Utelukk!$A$3,"",IF(F540&lt;&gt;"",F540,IF(J540&lt;&gt;0,J540&amp;IF(I540&lt;&gt;0,", ","")&amp;I540&amp;IF(H540&lt;&gt;0,", adr. ","")&amp;H540,I540&amp;IF(H540&lt;&gt;0,", adr. ","")&amp;H540)))</f>
        <v/>
      </c>
      <c r="F540" s="83"/>
      <c r="G540" s="83"/>
      <c r="H540" s="99"/>
      <c r="I540" s="100"/>
      <c r="J540" s="100"/>
      <c r="K540" s="98" t="str">
        <f>IF('1. Prosjekteringsverktøy'!$E542="","",'1. Prosjekteringsverktøy'!$E542)</f>
        <v/>
      </c>
      <c r="L540" s="79" t="str">
        <f>IFERROR(IF('1. Prosjekteringsverktøy'!$K543&lt;&gt;"",'1. Prosjekteringsverktøy'!$K543,'1. Prosjekteringsverktøy'!$J543),"Feil med Vmin")</f>
        <v/>
      </c>
      <c r="M540" s="101" t="str">
        <f>IF(OR($K540="",$O540="",O540="Bruk rektangulært"),"",($K540/(VLOOKUP($O540,'Dim, min og maks'!$A$2:$E$54,2,FALSE))))</f>
        <v/>
      </c>
      <c r="N540" s="101" t="str">
        <f>IF(OR($L540="",$O540=""),"",($L540/(VLOOKUP($O540,'Dim, min og maks'!$A$2:$E$54,2,FALSE))))</f>
        <v/>
      </c>
      <c r="O540" s="102" t="str">
        <f>IF('1. Prosjekteringsverktøy'!$F542="","",'1. Prosjekteringsverktøy'!$F542)</f>
        <v/>
      </c>
      <c r="P540" s="78" t="str">
        <f>IFERROR(IF($Q540&lt;&gt;0,$Q540,IF(OR($J540="",$O540=""),"",IF($J540=Motortype!$A$2,VLOOKUP($O540,Artikler!$B$1:$C$10,2,FALSE),IF($J540=Motortype!$A$3,VLOOKUP($O540,Artikler!$B$11:$C$19,2,FALSE),IF($J540=Motortype!$A$5,VLOOKUP($O540,Artikler!$B$20:$C$28,2,FALSE),IF($J540=Motortype!$A$4,VLOOKUP($O540,Artikler!$B$29:$C$37,2,FALSE),IF($J540=Motortype!$A$9,VLOOKUP($O540,Artikler!$B$38:$C$46,2,FALSE),IF($J540=Motortype!$A$8,VLOOKUP($O540,Artikler!$B$47:$C$55,2,FALSE),IF($J540=Motortype!$A$7,VLOOKUP($O540,Artikler!$B$56:$C$64,2,FALSE),IF($J540=Motortype!$A$6,VLOOKUP($O540,Artikler!$B$65:$C$73,2,FALSE),IF($J540=Motortype!$A$10,VLOOKUP($O540,Artikler!$B$74:$C$82,2,FALSE),IF($J540=Motortype!$A$11,VLOOKUP($O540,Artikler!$B$83:$C$91,2,FALSE),IF($J540=Motortype!$A$14,VLOOKUP($O540,Artikler!$B$92:$C$100,2,FALSE),IF($J540=Motortype!$A$13,VLOOKUP($O540,Artikler!$B$101:$C$109,2,FALSE),IF($J540=Motortype!$A$15,VLOOKUP($O540,Artikler!$B$110:$C$117,2,FALSE),IF($J540=Motortype!$A$12,VLOOKUP($O540,Artikler!$B$118:$C$126,2,FALSE),IF($J540=Motortype!$A$16,VLOOKUP('3. Bestillingsskjema'!$O540,Artikler!$B$127:$D$134,2,FALSE),"Feil motortype"))))))))))))))))),"Overstyr art.nr")</f>
        <v/>
      </c>
      <c r="Q540" s="100"/>
      <c r="R540" s="78" t="str">
        <f>IF('1. Prosjekteringsverktøy'!B543=Utelukk!$A$3,"",IF(AND(K540="",L540=""),"",IF($K540="","Vmin "&amp;ROUND($L540,0)&amp;" m³/h","Vmaks "&amp;ROUND($K540,0)&amp;IF($L540=""," m³/h",", Vmin "&amp;ROUND($L540,0)&amp;" m³/h"))))</f>
        <v/>
      </c>
      <c r="S540" s="78" t="str">
        <f>IF('1. Prosjekteringsverktøy'!B543=Utelukk!$A$3,"",IF(Q540&lt;&gt;"",IF($P540="","","Artikkelnr: "&amp;$P540&amp;"     Spjeld dim "&amp;$O540),IF($P540="","","Artikkelnr: "&amp;$P540&amp;"     Spjeld dim Ø"&amp;$O540)))</f>
        <v/>
      </c>
    </row>
    <row r="541" spans="1:19" ht="15.6" hidden="1" x14ac:dyDescent="0.3">
      <c r="A541" s="87"/>
      <c r="B541" s="93"/>
      <c r="C541" s="156" t="str">
        <f>IF('1. Prosjekteringsverktøy'!B544=Utelukk!$A$3,"",IF('1. Prosjekteringsverktøy'!$C544="","",'1. Prosjekteringsverktøy'!$C544))</f>
        <v/>
      </c>
      <c r="D541" s="78" t="str">
        <f>IF('1. Prosjekteringsverktøy'!B544=Utelukk!$A$3,"",IF('1. Prosjekteringsverktøy'!$D544="","",'1. Prosjekteringsverktøy'!$D544))</f>
        <v/>
      </c>
      <c r="E541" s="78" t="str">
        <f>IF('1. Prosjekteringsverktøy'!B544=Utelukk!$A$3,"",IF(F541&lt;&gt;"",F541,IF(J541&lt;&gt;0,J541&amp;IF(I541&lt;&gt;0,", ","")&amp;I541&amp;IF(H541&lt;&gt;0,", adr. ","")&amp;H541,I541&amp;IF(H541&lt;&gt;0,", adr. ","")&amp;H541)))</f>
        <v/>
      </c>
      <c r="F541" s="83"/>
      <c r="G541" s="83"/>
      <c r="H541" s="99"/>
      <c r="I541" s="100"/>
      <c r="J541" s="100"/>
      <c r="K541" s="98" t="str">
        <f>IF('1. Prosjekteringsverktøy'!$E543="","",'1. Prosjekteringsverktøy'!$E543)</f>
        <v/>
      </c>
      <c r="L541" s="79" t="str">
        <f>IFERROR(IF('1. Prosjekteringsverktøy'!$K544&lt;&gt;"",'1. Prosjekteringsverktøy'!$K544,'1. Prosjekteringsverktøy'!$J544),"Feil med Vmin")</f>
        <v/>
      </c>
      <c r="M541" s="101" t="str">
        <f>IF(OR($K541="",$O541="",O541="Bruk rektangulært"),"",($K541/(VLOOKUP($O541,'Dim, min og maks'!$A$2:$E$54,2,FALSE))))</f>
        <v/>
      </c>
      <c r="N541" s="101" t="str">
        <f>IF(OR($L541="",$O541=""),"",($L541/(VLOOKUP($O541,'Dim, min og maks'!$A$2:$E$54,2,FALSE))))</f>
        <v/>
      </c>
      <c r="O541" s="102" t="str">
        <f>IF('1. Prosjekteringsverktøy'!$F543="","",'1. Prosjekteringsverktøy'!$F543)</f>
        <v/>
      </c>
      <c r="P541" s="78" t="str">
        <f>IFERROR(IF($Q541&lt;&gt;0,$Q541,IF(OR($J541="",$O541=""),"",IF($J541=Motortype!$A$2,VLOOKUP($O541,Artikler!$B$1:$C$10,2,FALSE),IF($J541=Motortype!$A$3,VLOOKUP($O541,Artikler!$B$11:$C$19,2,FALSE),IF($J541=Motortype!$A$5,VLOOKUP($O541,Artikler!$B$20:$C$28,2,FALSE),IF($J541=Motortype!$A$4,VLOOKUP($O541,Artikler!$B$29:$C$37,2,FALSE),IF($J541=Motortype!$A$9,VLOOKUP($O541,Artikler!$B$38:$C$46,2,FALSE),IF($J541=Motortype!$A$8,VLOOKUP($O541,Artikler!$B$47:$C$55,2,FALSE),IF($J541=Motortype!$A$7,VLOOKUP($O541,Artikler!$B$56:$C$64,2,FALSE),IF($J541=Motortype!$A$6,VLOOKUP($O541,Artikler!$B$65:$C$73,2,FALSE),IF($J541=Motortype!$A$10,VLOOKUP($O541,Artikler!$B$74:$C$82,2,FALSE),IF($J541=Motortype!$A$11,VLOOKUP($O541,Artikler!$B$83:$C$91,2,FALSE),IF($J541=Motortype!$A$14,VLOOKUP($O541,Artikler!$B$92:$C$100,2,FALSE),IF($J541=Motortype!$A$13,VLOOKUP($O541,Artikler!$B$101:$C$109,2,FALSE),IF($J541=Motortype!$A$15,VLOOKUP($O541,Artikler!$B$110:$C$117,2,FALSE),IF($J541=Motortype!$A$12,VLOOKUP($O541,Artikler!$B$118:$C$126,2,FALSE),IF($J541=Motortype!$A$16,VLOOKUP('3. Bestillingsskjema'!$O541,Artikler!$B$127:$D$134,2,FALSE),"Feil motortype"))))))))))))))))),"Overstyr art.nr")</f>
        <v/>
      </c>
      <c r="Q541" s="100"/>
      <c r="R541" s="78" t="str">
        <f>IF('1. Prosjekteringsverktøy'!B544=Utelukk!$A$3,"",IF(AND(K541="",L541=""),"",IF($K541="","Vmin "&amp;ROUND($L541,0)&amp;" m³/h","Vmaks "&amp;ROUND($K541,0)&amp;IF($L541=""," m³/h",", Vmin "&amp;ROUND($L541,0)&amp;" m³/h"))))</f>
        <v/>
      </c>
      <c r="S541" s="78" t="str">
        <f>IF('1. Prosjekteringsverktøy'!B544=Utelukk!$A$3,"",IF(Q541&lt;&gt;"",IF($P541="","","Artikkelnr: "&amp;$P541&amp;"     Spjeld dim "&amp;$O541),IF($P541="","","Artikkelnr: "&amp;$P541&amp;"     Spjeld dim Ø"&amp;$O541)))</f>
        <v/>
      </c>
    </row>
    <row r="542" spans="1:19" ht="15.6" hidden="1" x14ac:dyDescent="0.3">
      <c r="A542" s="87"/>
      <c r="B542" s="93"/>
      <c r="C542" s="156" t="str">
        <f>IF('1. Prosjekteringsverktøy'!B545=Utelukk!$A$3,"",IF('1. Prosjekteringsverktøy'!$C545="","",'1. Prosjekteringsverktøy'!$C545))</f>
        <v/>
      </c>
      <c r="D542" s="78" t="str">
        <f>IF('1. Prosjekteringsverktøy'!B545=Utelukk!$A$3,"",IF('1. Prosjekteringsverktøy'!$D545="","",'1. Prosjekteringsverktøy'!$D545))</f>
        <v/>
      </c>
      <c r="E542" s="78" t="str">
        <f>IF('1. Prosjekteringsverktøy'!B545=Utelukk!$A$3,"",IF(F542&lt;&gt;"",F542,IF(J542&lt;&gt;0,J542&amp;IF(I542&lt;&gt;0,", ","")&amp;I542&amp;IF(H542&lt;&gt;0,", adr. ","")&amp;H542,I542&amp;IF(H542&lt;&gt;0,", adr. ","")&amp;H542)))</f>
        <v/>
      </c>
      <c r="F542" s="83"/>
      <c r="G542" s="83"/>
      <c r="H542" s="99"/>
      <c r="I542" s="100"/>
      <c r="J542" s="100"/>
      <c r="K542" s="98" t="str">
        <f>IF('1. Prosjekteringsverktøy'!$E544="","",'1. Prosjekteringsverktøy'!$E544)</f>
        <v/>
      </c>
      <c r="L542" s="79" t="str">
        <f>IFERROR(IF('1. Prosjekteringsverktøy'!$K545&lt;&gt;"",'1. Prosjekteringsverktøy'!$K545,'1. Prosjekteringsverktøy'!$J545),"Feil med Vmin")</f>
        <v/>
      </c>
      <c r="M542" s="101" t="str">
        <f>IF(OR($K542="",$O542="",O542="Bruk rektangulært"),"",($K542/(VLOOKUP($O542,'Dim, min og maks'!$A$2:$E$54,2,FALSE))))</f>
        <v/>
      </c>
      <c r="N542" s="101" t="str">
        <f>IF(OR($L542="",$O542=""),"",($L542/(VLOOKUP($O542,'Dim, min og maks'!$A$2:$E$54,2,FALSE))))</f>
        <v/>
      </c>
      <c r="O542" s="102" t="str">
        <f>IF('1. Prosjekteringsverktøy'!$F544="","",'1. Prosjekteringsverktøy'!$F544)</f>
        <v/>
      </c>
      <c r="P542" s="78" t="str">
        <f>IFERROR(IF($Q542&lt;&gt;0,$Q542,IF(OR($J542="",$O542=""),"",IF($J542=Motortype!$A$2,VLOOKUP($O542,Artikler!$B$1:$C$10,2,FALSE),IF($J542=Motortype!$A$3,VLOOKUP($O542,Artikler!$B$11:$C$19,2,FALSE),IF($J542=Motortype!$A$5,VLOOKUP($O542,Artikler!$B$20:$C$28,2,FALSE),IF($J542=Motortype!$A$4,VLOOKUP($O542,Artikler!$B$29:$C$37,2,FALSE),IF($J542=Motortype!$A$9,VLOOKUP($O542,Artikler!$B$38:$C$46,2,FALSE),IF($J542=Motortype!$A$8,VLOOKUP($O542,Artikler!$B$47:$C$55,2,FALSE),IF($J542=Motortype!$A$7,VLOOKUP($O542,Artikler!$B$56:$C$64,2,FALSE),IF($J542=Motortype!$A$6,VLOOKUP($O542,Artikler!$B$65:$C$73,2,FALSE),IF($J542=Motortype!$A$10,VLOOKUP($O542,Artikler!$B$74:$C$82,2,FALSE),IF($J542=Motortype!$A$11,VLOOKUP($O542,Artikler!$B$83:$C$91,2,FALSE),IF($J542=Motortype!$A$14,VLOOKUP($O542,Artikler!$B$92:$C$100,2,FALSE),IF($J542=Motortype!$A$13,VLOOKUP($O542,Artikler!$B$101:$C$109,2,FALSE),IF($J542=Motortype!$A$15,VLOOKUP($O542,Artikler!$B$110:$C$117,2,FALSE),IF($J542=Motortype!$A$12,VLOOKUP($O542,Artikler!$B$118:$C$126,2,FALSE),IF($J542=Motortype!$A$16,VLOOKUP('3. Bestillingsskjema'!$O542,Artikler!$B$127:$D$134,2,FALSE),"Feil motortype"))))))))))))))))),"Overstyr art.nr")</f>
        <v/>
      </c>
      <c r="Q542" s="100"/>
      <c r="R542" s="78" t="str">
        <f>IF('1. Prosjekteringsverktøy'!B545=Utelukk!$A$3,"",IF(AND(K542="",L542=""),"",IF($K542="","Vmin "&amp;ROUND($L542,0)&amp;" m³/h","Vmaks "&amp;ROUND($K542,0)&amp;IF($L542=""," m³/h",", Vmin "&amp;ROUND($L542,0)&amp;" m³/h"))))</f>
        <v/>
      </c>
      <c r="S542" s="78" t="str">
        <f>IF('1. Prosjekteringsverktøy'!B545=Utelukk!$A$3,"",IF(Q542&lt;&gt;"",IF($P542="","","Artikkelnr: "&amp;$P542&amp;"     Spjeld dim "&amp;$O542),IF($P542="","","Artikkelnr: "&amp;$P542&amp;"     Spjeld dim Ø"&amp;$O542)))</f>
        <v/>
      </c>
    </row>
    <row r="543" spans="1:19" ht="15.6" hidden="1" x14ac:dyDescent="0.3">
      <c r="A543" s="87"/>
      <c r="B543" s="93"/>
      <c r="C543" s="156" t="str">
        <f>IF('1. Prosjekteringsverktøy'!B546=Utelukk!$A$3,"",IF('1. Prosjekteringsverktøy'!$C546="","",'1. Prosjekteringsverktøy'!$C546))</f>
        <v/>
      </c>
      <c r="D543" s="78" t="str">
        <f>IF('1. Prosjekteringsverktøy'!B546=Utelukk!$A$3,"",IF('1. Prosjekteringsverktøy'!$D546="","",'1. Prosjekteringsverktøy'!$D546))</f>
        <v/>
      </c>
      <c r="E543" s="78" t="str">
        <f>IF('1. Prosjekteringsverktøy'!B546=Utelukk!$A$3,"",IF(F543&lt;&gt;"",F543,IF(J543&lt;&gt;0,J543&amp;IF(I543&lt;&gt;0,", ","")&amp;I543&amp;IF(H543&lt;&gt;0,", adr. ","")&amp;H543,I543&amp;IF(H543&lt;&gt;0,", adr. ","")&amp;H543)))</f>
        <v/>
      </c>
      <c r="F543" s="83"/>
      <c r="G543" s="83"/>
      <c r="H543" s="99"/>
      <c r="I543" s="100"/>
      <c r="J543" s="100"/>
      <c r="K543" s="98" t="str">
        <f>IF('1. Prosjekteringsverktøy'!$E545="","",'1. Prosjekteringsverktøy'!$E545)</f>
        <v/>
      </c>
      <c r="L543" s="79" t="str">
        <f>IFERROR(IF('1. Prosjekteringsverktøy'!$K546&lt;&gt;"",'1. Prosjekteringsverktøy'!$K546,'1. Prosjekteringsverktøy'!$J546),"Feil med Vmin")</f>
        <v/>
      </c>
      <c r="M543" s="101" t="str">
        <f>IF(OR($K543="",$O543="",O543="Bruk rektangulært"),"",($K543/(VLOOKUP($O543,'Dim, min og maks'!$A$2:$E$54,2,FALSE))))</f>
        <v/>
      </c>
      <c r="N543" s="101" t="str">
        <f>IF(OR($L543="",$O543=""),"",($L543/(VLOOKUP($O543,'Dim, min og maks'!$A$2:$E$54,2,FALSE))))</f>
        <v/>
      </c>
      <c r="O543" s="102" t="str">
        <f>IF('1. Prosjekteringsverktøy'!$F545="","",'1. Prosjekteringsverktøy'!$F545)</f>
        <v/>
      </c>
      <c r="P543" s="78" t="str">
        <f>IFERROR(IF($Q543&lt;&gt;0,$Q543,IF(OR($J543="",$O543=""),"",IF($J543=Motortype!$A$2,VLOOKUP($O543,Artikler!$B$1:$C$10,2,FALSE),IF($J543=Motortype!$A$3,VLOOKUP($O543,Artikler!$B$11:$C$19,2,FALSE),IF($J543=Motortype!$A$5,VLOOKUP($O543,Artikler!$B$20:$C$28,2,FALSE),IF($J543=Motortype!$A$4,VLOOKUP($O543,Artikler!$B$29:$C$37,2,FALSE),IF($J543=Motortype!$A$9,VLOOKUP($O543,Artikler!$B$38:$C$46,2,FALSE),IF($J543=Motortype!$A$8,VLOOKUP($O543,Artikler!$B$47:$C$55,2,FALSE),IF($J543=Motortype!$A$7,VLOOKUP($O543,Artikler!$B$56:$C$64,2,FALSE),IF($J543=Motortype!$A$6,VLOOKUP($O543,Artikler!$B$65:$C$73,2,FALSE),IF($J543=Motortype!$A$10,VLOOKUP($O543,Artikler!$B$74:$C$82,2,FALSE),IF($J543=Motortype!$A$11,VLOOKUP($O543,Artikler!$B$83:$C$91,2,FALSE),IF($J543=Motortype!$A$14,VLOOKUP($O543,Artikler!$B$92:$C$100,2,FALSE),IF($J543=Motortype!$A$13,VLOOKUP($O543,Artikler!$B$101:$C$109,2,FALSE),IF($J543=Motortype!$A$15,VLOOKUP($O543,Artikler!$B$110:$C$117,2,FALSE),IF($J543=Motortype!$A$12,VLOOKUP($O543,Artikler!$B$118:$C$126,2,FALSE),IF($J543=Motortype!$A$16,VLOOKUP('3. Bestillingsskjema'!$O543,Artikler!$B$127:$D$134,2,FALSE),"Feil motortype"))))))))))))))))),"Overstyr art.nr")</f>
        <v/>
      </c>
      <c r="Q543" s="100"/>
      <c r="R543" s="78" t="str">
        <f>IF('1. Prosjekteringsverktøy'!B546=Utelukk!$A$3,"",IF(AND(K543="",L543=""),"",IF($K543="","Vmin "&amp;ROUND($L543,0)&amp;" m³/h","Vmaks "&amp;ROUND($K543,0)&amp;IF($L543=""," m³/h",", Vmin "&amp;ROUND($L543,0)&amp;" m³/h"))))</f>
        <v/>
      </c>
      <c r="S543" s="78" t="str">
        <f>IF('1. Prosjekteringsverktøy'!B546=Utelukk!$A$3,"",IF(Q543&lt;&gt;"",IF($P543="","","Artikkelnr: "&amp;$P543&amp;"     Spjeld dim "&amp;$O543),IF($P543="","","Artikkelnr: "&amp;$P543&amp;"     Spjeld dim Ø"&amp;$O543)))</f>
        <v/>
      </c>
    </row>
    <row r="544" spans="1:19" ht="15.6" hidden="1" x14ac:dyDescent="0.3">
      <c r="A544" s="87"/>
      <c r="B544" s="93"/>
      <c r="C544" s="156" t="str">
        <f>IF('1. Prosjekteringsverktøy'!B547=Utelukk!$A$3,"",IF('1. Prosjekteringsverktøy'!$C547="","",'1. Prosjekteringsverktøy'!$C547))</f>
        <v/>
      </c>
      <c r="D544" s="78" t="str">
        <f>IF('1. Prosjekteringsverktøy'!B547=Utelukk!$A$3,"",IF('1. Prosjekteringsverktøy'!$D547="","",'1. Prosjekteringsverktøy'!$D547))</f>
        <v/>
      </c>
      <c r="E544" s="78" t="str">
        <f>IF('1. Prosjekteringsverktøy'!B547=Utelukk!$A$3,"",IF(F544&lt;&gt;"",F544,IF(J544&lt;&gt;0,J544&amp;IF(I544&lt;&gt;0,", ","")&amp;I544&amp;IF(H544&lt;&gt;0,", adr. ","")&amp;H544,I544&amp;IF(H544&lt;&gt;0,", adr. ","")&amp;H544)))</f>
        <v/>
      </c>
      <c r="F544" s="83"/>
      <c r="G544" s="83"/>
      <c r="H544" s="99"/>
      <c r="I544" s="100"/>
      <c r="J544" s="100"/>
      <c r="K544" s="98" t="str">
        <f>IF('1. Prosjekteringsverktøy'!$E546="","",'1. Prosjekteringsverktøy'!$E546)</f>
        <v/>
      </c>
      <c r="L544" s="79" t="str">
        <f>IFERROR(IF('1. Prosjekteringsverktøy'!$K547&lt;&gt;"",'1. Prosjekteringsverktøy'!$K547,'1. Prosjekteringsverktøy'!$J547),"Feil med Vmin")</f>
        <v/>
      </c>
      <c r="M544" s="101" t="str">
        <f>IF(OR($K544="",$O544="",O544="Bruk rektangulært"),"",($K544/(VLOOKUP($O544,'Dim, min og maks'!$A$2:$E$54,2,FALSE))))</f>
        <v/>
      </c>
      <c r="N544" s="101" t="str">
        <f>IF(OR($L544="",$O544=""),"",($L544/(VLOOKUP($O544,'Dim, min og maks'!$A$2:$E$54,2,FALSE))))</f>
        <v/>
      </c>
      <c r="O544" s="102" t="str">
        <f>IF('1. Prosjekteringsverktøy'!$F546="","",'1. Prosjekteringsverktøy'!$F546)</f>
        <v/>
      </c>
      <c r="P544" s="78" t="str">
        <f>IFERROR(IF($Q544&lt;&gt;0,$Q544,IF(OR($J544="",$O544=""),"",IF($J544=Motortype!$A$2,VLOOKUP($O544,Artikler!$B$1:$C$10,2,FALSE),IF($J544=Motortype!$A$3,VLOOKUP($O544,Artikler!$B$11:$C$19,2,FALSE),IF($J544=Motortype!$A$5,VLOOKUP($O544,Artikler!$B$20:$C$28,2,FALSE),IF($J544=Motortype!$A$4,VLOOKUP($O544,Artikler!$B$29:$C$37,2,FALSE),IF($J544=Motortype!$A$9,VLOOKUP($O544,Artikler!$B$38:$C$46,2,FALSE),IF($J544=Motortype!$A$8,VLOOKUP($O544,Artikler!$B$47:$C$55,2,FALSE),IF($J544=Motortype!$A$7,VLOOKUP($O544,Artikler!$B$56:$C$64,2,FALSE),IF($J544=Motortype!$A$6,VLOOKUP($O544,Artikler!$B$65:$C$73,2,FALSE),IF($J544=Motortype!$A$10,VLOOKUP($O544,Artikler!$B$74:$C$82,2,FALSE),IF($J544=Motortype!$A$11,VLOOKUP($O544,Artikler!$B$83:$C$91,2,FALSE),IF($J544=Motortype!$A$14,VLOOKUP($O544,Artikler!$B$92:$C$100,2,FALSE),IF($J544=Motortype!$A$13,VLOOKUP($O544,Artikler!$B$101:$C$109,2,FALSE),IF($J544=Motortype!$A$15,VLOOKUP($O544,Artikler!$B$110:$C$117,2,FALSE),IF($J544=Motortype!$A$12,VLOOKUP($O544,Artikler!$B$118:$C$126,2,FALSE),IF($J544=Motortype!$A$16,VLOOKUP('3. Bestillingsskjema'!$O544,Artikler!$B$127:$D$134,2,FALSE),"Feil motortype"))))))))))))))))),"Overstyr art.nr")</f>
        <v/>
      </c>
      <c r="Q544" s="100"/>
      <c r="R544" s="78" t="str">
        <f>IF('1. Prosjekteringsverktøy'!B547=Utelukk!$A$3,"",IF(AND(K544="",L544=""),"",IF($K544="","Vmin "&amp;ROUND($L544,0)&amp;" m³/h","Vmaks "&amp;ROUND($K544,0)&amp;IF($L544=""," m³/h",", Vmin "&amp;ROUND($L544,0)&amp;" m³/h"))))</f>
        <v/>
      </c>
      <c r="S544" s="78" t="str">
        <f>IF('1. Prosjekteringsverktøy'!B547=Utelukk!$A$3,"",IF(Q544&lt;&gt;"",IF($P544="","","Artikkelnr: "&amp;$P544&amp;"     Spjeld dim "&amp;$O544),IF($P544="","","Artikkelnr: "&amp;$P544&amp;"     Spjeld dim Ø"&amp;$O544)))</f>
        <v/>
      </c>
    </row>
    <row r="545" spans="1:19" ht="15.6" hidden="1" x14ac:dyDescent="0.3">
      <c r="A545" s="87"/>
      <c r="B545" s="93"/>
      <c r="C545" s="156" t="str">
        <f>IF('1. Prosjekteringsverktøy'!B548=Utelukk!$A$3,"",IF('1. Prosjekteringsverktøy'!$C548="","",'1. Prosjekteringsverktøy'!$C548))</f>
        <v/>
      </c>
      <c r="D545" s="78" t="str">
        <f>IF('1. Prosjekteringsverktøy'!B548=Utelukk!$A$3,"",IF('1. Prosjekteringsverktøy'!$D548="","",'1. Prosjekteringsverktøy'!$D548))</f>
        <v/>
      </c>
      <c r="E545" s="78" t="str">
        <f>IF('1. Prosjekteringsverktøy'!B548=Utelukk!$A$3,"",IF(F545&lt;&gt;"",F545,IF(J545&lt;&gt;0,J545&amp;IF(I545&lt;&gt;0,", ","")&amp;I545&amp;IF(H545&lt;&gt;0,", adr. ","")&amp;H545,I545&amp;IF(H545&lt;&gt;0,", adr. ","")&amp;H545)))</f>
        <v/>
      </c>
      <c r="F545" s="83"/>
      <c r="G545" s="83"/>
      <c r="H545" s="99"/>
      <c r="I545" s="100"/>
      <c r="J545" s="100"/>
      <c r="K545" s="98" t="str">
        <f>IF('1. Prosjekteringsverktøy'!$E547="","",'1. Prosjekteringsverktøy'!$E547)</f>
        <v/>
      </c>
      <c r="L545" s="79" t="str">
        <f>IFERROR(IF('1. Prosjekteringsverktøy'!$K548&lt;&gt;"",'1. Prosjekteringsverktøy'!$K548,'1. Prosjekteringsverktøy'!$J548),"Feil med Vmin")</f>
        <v/>
      </c>
      <c r="M545" s="101" t="str">
        <f>IF(OR($K545="",$O545="",O545="Bruk rektangulært"),"",($K545/(VLOOKUP($O545,'Dim, min og maks'!$A$2:$E$54,2,FALSE))))</f>
        <v/>
      </c>
      <c r="N545" s="101" t="str">
        <f>IF(OR($L545="",$O545=""),"",($L545/(VLOOKUP($O545,'Dim, min og maks'!$A$2:$E$54,2,FALSE))))</f>
        <v/>
      </c>
      <c r="O545" s="102" t="str">
        <f>IF('1. Prosjekteringsverktøy'!$F547="","",'1. Prosjekteringsverktøy'!$F547)</f>
        <v/>
      </c>
      <c r="P545" s="78" t="str">
        <f>IFERROR(IF($Q545&lt;&gt;0,$Q545,IF(OR($J545="",$O545=""),"",IF($J545=Motortype!$A$2,VLOOKUP($O545,Artikler!$B$1:$C$10,2,FALSE),IF($J545=Motortype!$A$3,VLOOKUP($O545,Artikler!$B$11:$C$19,2,FALSE),IF($J545=Motortype!$A$5,VLOOKUP($O545,Artikler!$B$20:$C$28,2,FALSE),IF($J545=Motortype!$A$4,VLOOKUP($O545,Artikler!$B$29:$C$37,2,FALSE),IF($J545=Motortype!$A$9,VLOOKUP($O545,Artikler!$B$38:$C$46,2,FALSE),IF($J545=Motortype!$A$8,VLOOKUP($O545,Artikler!$B$47:$C$55,2,FALSE),IF($J545=Motortype!$A$7,VLOOKUP($O545,Artikler!$B$56:$C$64,2,FALSE),IF($J545=Motortype!$A$6,VLOOKUP($O545,Artikler!$B$65:$C$73,2,FALSE),IF($J545=Motortype!$A$10,VLOOKUP($O545,Artikler!$B$74:$C$82,2,FALSE),IF($J545=Motortype!$A$11,VLOOKUP($O545,Artikler!$B$83:$C$91,2,FALSE),IF($J545=Motortype!$A$14,VLOOKUP($O545,Artikler!$B$92:$C$100,2,FALSE),IF($J545=Motortype!$A$13,VLOOKUP($O545,Artikler!$B$101:$C$109,2,FALSE),IF($J545=Motortype!$A$15,VLOOKUP($O545,Artikler!$B$110:$C$117,2,FALSE),IF($J545=Motortype!$A$12,VLOOKUP($O545,Artikler!$B$118:$C$126,2,FALSE),IF($J545=Motortype!$A$16,VLOOKUP('3. Bestillingsskjema'!$O545,Artikler!$B$127:$D$134,2,FALSE),"Feil motortype"))))))))))))))))),"Overstyr art.nr")</f>
        <v/>
      </c>
      <c r="Q545" s="100"/>
      <c r="R545" s="78" t="str">
        <f>IF('1. Prosjekteringsverktøy'!B548=Utelukk!$A$3,"",IF(AND(K545="",L545=""),"",IF($K545="","Vmin "&amp;ROUND($L545,0)&amp;" m³/h","Vmaks "&amp;ROUND($K545,0)&amp;IF($L545=""," m³/h",", Vmin "&amp;ROUND($L545,0)&amp;" m³/h"))))</f>
        <v/>
      </c>
      <c r="S545" s="78" t="str">
        <f>IF('1. Prosjekteringsverktøy'!B548=Utelukk!$A$3,"",IF(Q545&lt;&gt;"",IF($P545="","","Artikkelnr: "&amp;$P545&amp;"     Spjeld dim "&amp;$O545),IF($P545="","","Artikkelnr: "&amp;$P545&amp;"     Spjeld dim Ø"&amp;$O545)))</f>
        <v/>
      </c>
    </row>
    <row r="546" spans="1:19" ht="15.6" hidden="1" x14ac:dyDescent="0.3">
      <c r="A546" s="87"/>
      <c r="B546" s="93"/>
      <c r="C546" s="156" t="str">
        <f>IF('1. Prosjekteringsverktøy'!B549=Utelukk!$A$3,"",IF('1. Prosjekteringsverktøy'!$C549="","",'1. Prosjekteringsverktøy'!$C549))</f>
        <v/>
      </c>
      <c r="D546" s="78" t="str">
        <f>IF('1. Prosjekteringsverktøy'!B549=Utelukk!$A$3,"",IF('1. Prosjekteringsverktøy'!$D549="","",'1. Prosjekteringsverktøy'!$D549))</f>
        <v/>
      </c>
      <c r="E546" s="78" t="str">
        <f>IF('1. Prosjekteringsverktøy'!B549=Utelukk!$A$3,"",IF(F546&lt;&gt;"",F546,IF(J546&lt;&gt;0,J546&amp;IF(I546&lt;&gt;0,", ","")&amp;I546&amp;IF(H546&lt;&gt;0,", adr. ","")&amp;H546,I546&amp;IF(H546&lt;&gt;0,", adr. ","")&amp;H546)))</f>
        <v/>
      </c>
      <c r="F546" s="83"/>
      <c r="G546" s="83"/>
      <c r="H546" s="99"/>
      <c r="I546" s="100"/>
      <c r="J546" s="100"/>
      <c r="K546" s="98" t="str">
        <f>IF('1. Prosjekteringsverktøy'!$E548="","",'1. Prosjekteringsverktøy'!$E548)</f>
        <v/>
      </c>
      <c r="L546" s="79" t="str">
        <f>IFERROR(IF('1. Prosjekteringsverktøy'!$K549&lt;&gt;"",'1. Prosjekteringsverktøy'!$K549,'1. Prosjekteringsverktøy'!$J549),"Feil med Vmin")</f>
        <v/>
      </c>
      <c r="M546" s="101" t="str">
        <f>IF(OR($K546="",$O546="",O546="Bruk rektangulært"),"",($K546/(VLOOKUP($O546,'Dim, min og maks'!$A$2:$E$54,2,FALSE))))</f>
        <v/>
      </c>
      <c r="N546" s="101" t="str">
        <f>IF(OR($L546="",$O546=""),"",($L546/(VLOOKUP($O546,'Dim, min og maks'!$A$2:$E$54,2,FALSE))))</f>
        <v/>
      </c>
      <c r="O546" s="102" t="str">
        <f>IF('1. Prosjekteringsverktøy'!$F548="","",'1. Prosjekteringsverktøy'!$F548)</f>
        <v/>
      </c>
      <c r="P546" s="78" t="str">
        <f>IFERROR(IF($Q546&lt;&gt;0,$Q546,IF(OR($J546="",$O546=""),"",IF($J546=Motortype!$A$2,VLOOKUP($O546,Artikler!$B$1:$C$10,2,FALSE),IF($J546=Motortype!$A$3,VLOOKUP($O546,Artikler!$B$11:$C$19,2,FALSE),IF($J546=Motortype!$A$5,VLOOKUP($O546,Artikler!$B$20:$C$28,2,FALSE),IF($J546=Motortype!$A$4,VLOOKUP($O546,Artikler!$B$29:$C$37,2,FALSE),IF($J546=Motortype!$A$9,VLOOKUP($O546,Artikler!$B$38:$C$46,2,FALSE),IF($J546=Motortype!$A$8,VLOOKUP($O546,Artikler!$B$47:$C$55,2,FALSE),IF($J546=Motortype!$A$7,VLOOKUP($O546,Artikler!$B$56:$C$64,2,FALSE),IF($J546=Motortype!$A$6,VLOOKUP($O546,Artikler!$B$65:$C$73,2,FALSE),IF($J546=Motortype!$A$10,VLOOKUP($O546,Artikler!$B$74:$C$82,2,FALSE),IF($J546=Motortype!$A$11,VLOOKUP($O546,Artikler!$B$83:$C$91,2,FALSE),IF($J546=Motortype!$A$14,VLOOKUP($O546,Artikler!$B$92:$C$100,2,FALSE),IF($J546=Motortype!$A$13,VLOOKUP($O546,Artikler!$B$101:$C$109,2,FALSE),IF($J546=Motortype!$A$15,VLOOKUP($O546,Artikler!$B$110:$C$117,2,FALSE),IF($J546=Motortype!$A$12,VLOOKUP($O546,Artikler!$B$118:$C$126,2,FALSE),IF($J546=Motortype!$A$16,VLOOKUP('3. Bestillingsskjema'!$O546,Artikler!$B$127:$D$134,2,FALSE),"Feil motortype"))))))))))))))))),"Overstyr art.nr")</f>
        <v/>
      </c>
      <c r="Q546" s="100"/>
      <c r="R546" s="78" t="str">
        <f>IF('1. Prosjekteringsverktøy'!B549=Utelukk!$A$3,"",IF(AND(K546="",L546=""),"",IF($K546="","Vmin "&amp;ROUND($L546,0)&amp;" m³/h","Vmaks "&amp;ROUND($K546,0)&amp;IF($L546=""," m³/h",", Vmin "&amp;ROUND($L546,0)&amp;" m³/h"))))</f>
        <v/>
      </c>
      <c r="S546" s="78" t="str">
        <f>IF('1. Prosjekteringsverktøy'!B549=Utelukk!$A$3,"",IF(Q546&lt;&gt;"",IF($P546="","","Artikkelnr: "&amp;$P546&amp;"     Spjeld dim "&amp;$O546),IF($P546="","","Artikkelnr: "&amp;$P546&amp;"     Spjeld dim Ø"&amp;$O546)))</f>
        <v/>
      </c>
    </row>
    <row r="547" spans="1:19" ht="15.6" hidden="1" x14ac:dyDescent="0.3">
      <c r="A547" s="87"/>
      <c r="B547" s="93"/>
      <c r="C547" s="156" t="str">
        <f>IF('1. Prosjekteringsverktøy'!B550=Utelukk!$A$3,"",IF('1. Prosjekteringsverktøy'!$C550="","",'1. Prosjekteringsverktøy'!$C550))</f>
        <v/>
      </c>
      <c r="D547" s="78" t="str">
        <f>IF('1. Prosjekteringsverktøy'!B550=Utelukk!$A$3,"",IF('1. Prosjekteringsverktøy'!$D550="","",'1. Prosjekteringsverktøy'!$D550))</f>
        <v/>
      </c>
      <c r="E547" s="78" t="str">
        <f>IF('1. Prosjekteringsverktøy'!B550=Utelukk!$A$3,"",IF(F547&lt;&gt;"",F547,IF(J547&lt;&gt;0,J547&amp;IF(I547&lt;&gt;0,", ","")&amp;I547&amp;IF(H547&lt;&gt;0,", adr. ","")&amp;H547,I547&amp;IF(H547&lt;&gt;0,", adr. ","")&amp;H547)))</f>
        <v/>
      </c>
      <c r="F547" s="83"/>
      <c r="G547" s="83"/>
      <c r="H547" s="99"/>
      <c r="I547" s="100"/>
      <c r="J547" s="100"/>
      <c r="K547" s="98" t="str">
        <f>IF('1. Prosjekteringsverktøy'!$E549="","",'1. Prosjekteringsverktøy'!$E549)</f>
        <v/>
      </c>
      <c r="L547" s="79" t="str">
        <f>IFERROR(IF('1. Prosjekteringsverktøy'!$K550&lt;&gt;"",'1. Prosjekteringsverktøy'!$K550,'1. Prosjekteringsverktøy'!$J550),"Feil med Vmin")</f>
        <v/>
      </c>
      <c r="M547" s="101" t="str">
        <f>IF(OR($K547="",$O547="",O547="Bruk rektangulært"),"",($K547/(VLOOKUP($O547,'Dim, min og maks'!$A$2:$E$54,2,FALSE))))</f>
        <v/>
      </c>
      <c r="N547" s="101" t="str">
        <f>IF(OR($L547="",$O547=""),"",($L547/(VLOOKUP($O547,'Dim, min og maks'!$A$2:$E$54,2,FALSE))))</f>
        <v/>
      </c>
      <c r="O547" s="102" t="str">
        <f>IF('1. Prosjekteringsverktøy'!$F549="","",'1. Prosjekteringsverktøy'!$F549)</f>
        <v/>
      </c>
      <c r="P547" s="78" t="str">
        <f>IFERROR(IF($Q547&lt;&gt;0,$Q547,IF(OR($J547="",$O547=""),"",IF($J547=Motortype!$A$2,VLOOKUP($O547,Artikler!$B$1:$C$10,2,FALSE),IF($J547=Motortype!$A$3,VLOOKUP($O547,Artikler!$B$11:$C$19,2,FALSE),IF($J547=Motortype!$A$5,VLOOKUP($O547,Artikler!$B$20:$C$28,2,FALSE),IF($J547=Motortype!$A$4,VLOOKUP($O547,Artikler!$B$29:$C$37,2,FALSE),IF($J547=Motortype!$A$9,VLOOKUP($O547,Artikler!$B$38:$C$46,2,FALSE),IF($J547=Motortype!$A$8,VLOOKUP($O547,Artikler!$B$47:$C$55,2,FALSE),IF($J547=Motortype!$A$7,VLOOKUP($O547,Artikler!$B$56:$C$64,2,FALSE),IF($J547=Motortype!$A$6,VLOOKUP($O547,Artikler!$B$65:$C$73,2,FALSE),IF($J547=Motortype!$A$10,VLOOKUP($O547,Artikler!$B$74:$C$82,2,FALSE),IF($J547=Motortype!$A$11,VLOOKUP($O547,Artikler!$B$83:$C$91,2,FALSE),IF($J547=Motortype!$A$14,VLOOKUP($O547,Artikler!$B$92:$C$100,2,FALSE),IF($J547=Motortype!$A$13,VLOOKUP($O547,Artikler!$B$101:$C$109,2,FALSE),IF($J547=Motortype!$A$15,VLOOKUP($O547,Artikler!$B$110:$C$117,2,FALSE),IF($J547=Motortype!$A$12,VLOOKUP($O547,Artikler!$B$118:$C$126,2,FALSE),IF($J547=Motortype!$A$16,VLOOKUP('3. Bestillingsskjema'!$O547,Artikler!$B$127:$D$134,2,FALSE),"Feil motortype"))))))))))))))))),"Overstyr art.nr")</f>
        <v/>
      </c>
      <c r="Q547" s="100"/>
      <c r="R547" s="78" t="str">
        <f>IF('1. Prosjekteringsverktøy'!B550=Utelukk!$A$3,"",IF(AND(K547="",L547=""),"",IF($K547="","Vmin "&amp;ROUND($L547,0)&amp;" m³/h","Vmaks "&amp;ROUND($K547,0)&amp;IF($L547=""," m³/h",", Vmin "&amp;ROUND($L547,0)&amp;" m³/h"))))</f>
        <v/>
      </c>
      <c r="S547" s="78" t="str">
        <f>IF('1. Prosjekteringsverktøy'!B550=Utelukk!$A$3,"",IF(Q547&lt;&gt;"",IF($P547="","","Artikkelnr: "&amp;$P547&amp;"     Spjeld dim "&amp;$O547),IF($P547="","","Artikkelnr: "&amp;$P547&amp;"     Spjeld dim Ø"&amp;$O547)))</f>
        <v/>
      </c>
    </row>
    <row r="548" spans="1:19" ht="15.6" hidden="1" x14ac:dyDescent="0.3">
      <c r="A548" s="87"/>
      <c r="B548" s="93"/>
      <c r="C548" s="156" t="str">
        <f>IF('1. Prosjekteringsverktøy'!B551=Utelukk!$A$3,"",IF('1. Prosjekteringsverktøy'!$C551="","",'1. Prosjekteringsverktøy'!$C551))</f>
        <v/>
      </c>
      <c r="D548" s="78" t="str">
        <f>IF('1. Prosjekteringsverktøy'!B551=Utelukk!$A$3,"",IF('1. Prosjekteringsverktøy'!$D551="","",'1. Prosjekteringsverktøy'!$D551))</f>
        <v/>
      </c>
      <c r="E548" s="78" t="str">
        <f>IF('1. Prosjekteringsverktøy'!B551=Utelukk!$A$3,"",IF(F548&lt;&gt;"",F548,IF(J548&lt;&gt;0,J548&amp;IF(I548&lt;&gt;0,", ","")&amp;I548&amp;IF(H548&lt;&gt;0,", adr. ","")&amp;H548,I548&amp;IF(H548&lt;&gt;0,", adr. ","")&amp;H548)))</f>
        <v/>
      </c>
      <c r="F548" s="83"/>
      <c r="G548" s="83"/>
      <c r="H548" s="99"/>
      <c r="I548" s="100"/>
      <c r="J548" s="100"/>
      <c r="K548" s="98" t="str">
        <f>IF('1. Prosjekteringsverktøy'!$E550="","",'1. Prosjekteringsverktøy'!$E550)</f>
        <v/>
      </c>
      <c r="L548" s="79" t="str">
        <f>IFERROR(IF('1. Prosjekteringsverktøy'!$K551&lt;&gt;"",'1. Prosjekteringsverktøy'!$K551,'1. Prosjekteringsverktøy'!$J551),"Feil med Vmin")</f>
        <v/>
      </c>
      <c r="M548" s="101" t="str">
        <f>IF(OR($K548="",$O548="",O548="Bruk rektangulært"),"",($K548/(VLOOKUP($O548,'Dim, min og maks'!$A$2:$E$54,2,FALSE))))</f>
        <v/>
      </c>
      <c r="N548" s="101" t="str">
        <f>IF(OR($L548="",$O548=""),"",($L548/(VLOOKUP($O548,'Dim, min og maks'!$A$2:$E$54,2,FALSE))))</f>
        <v/>
      </c>
      <c r="O548" s="102" t="str">
        <f>IF('1. Prosjekteringsverktøy'!$F550="","",'1. Prosjekteringsverktøy'!$F550)</f>
        <v/>
      </c>
      <c r="P548" s="78" t="str">
        <f>IFERROR(IF($Q548&lt;&gt;0,$Q548,IF(OR($J548="",$O548=""),"",IF($J548=Motortype!$A$2,VLOOKUP($O548,Artikler!$B$1:$C$10,2,FALSE),IF($J548=Motortype!$A$3,VLOOKUP($O548,Artikler!$B$11:$C$19,2,FALSE),IF($J548=Motortype!$A$5,VLOOKUP($O548,Artikler!$B$20:$C$28,2,FALSE),IF($J548=Motortype!$A$4,VLOOKUP($O548,Artikler!$B$29:$C$37,2,FALSE),IF($J548=Motortype!$A$9,VLOOKUP($O548,Artikler!$B$38:$C$46,2,FALSE),IF($J548=Motortype!$A$8,VLOOKUP($O548,Artikler!$B$47:$C$55,2,FALSE),IF($J548=Motortype!$A$7,VLOOKUP($O548,Artikler!$B$56:$C$64,2,FALSE),IF($J548=Motortype!$A$6,VLOOKUP($O548,Artikler!$B$65:$C$73,2,FALSE),IF($J548=Motortype!$A$10,VLOOKUP($O548,Artikler!$B$74:$C$82,2,FALSE),IF($J548=Motortype!$A$11,VLOOKUP($O548,Artikler!$B$83:$C$91,2,FALSE),IF($J548=Motortype!$A$14,VLOOKUP($O548,Artikler!$B$92:$C$100,2,FALSE),IF($J548=Motortype!$A$13,VLOOKUP($O548,Artikler!$B$101:$C$109,2,FALSE),IF($J548=Motortype!$A$15,VLOOKUP($O548,Artikler!$B$110:$C$117,2,FALSE),IF($J548=Motortype!$A$12,VLOOKUP($O548,Artikler!$B$118:$C$126,2,FALSE),IF($J548=Motortype!$A$16,VLOOKUP('3. Bestillingsskjema'!$O548,Artikler!$B$127:$D$134,2,FALSE),"Feil motortype"))))))))))))))))),"Overstyr art.nr")</f>
        <v/>
      </c>
      <c r="Q548" s="100"/>
      <c r="R548" s="78" t="str">
        <f>IF('1. Prosjekteringsverktøy'!B551=Utelukk!$A$3,"",IF(AND(K548="",L548=""),"",IF($K548="","Vmin "&amp;ROUND($L548,0)&amp;" m³/h","Vmaks "&amp;ROUND($K548,0)&amp;IF($L548=""," m³/h",", Vmin "&amp;ROUND($L548,0)&amp;" m³/h"))))</f>
        <v/>
      </c>
      <c r="S548" s="78" t="str">
        <f>IF('1. Prosjekteringsverktøy'!B551=Utelukk!$A$3,"",IF(Q548&lt;&gt;"",IF($P548="","","Artikkelnr: "&amp;$P548&amp;"     Spjeld dim "&amp;$O548),IF($P548="","","Artikkelnr: "&amp;$P548&amp;"     Spjeld dim Ø"&amp;$O548)))</f>
        <v/>
      </c>
    </row>
    <row r="549" spans="1:19" ht="15.6" hidden="1" x14ac:dyDescent="0.3">
      <c r="A549" s="87"/>
      <c r="B549" s="93"/>
      <c r="C549" s="156" t="str">
        <f>IF('1. Prosjekteringsverktøy'!B552=Utelukk!$A$3,"",IF('1. Prosjekteringsverktøy'!$C552="","",'1. Prosjekteringsverktøy'!$C552))</f>
        <v/>
      </c>
      <c r="D549" s="78" t="str">
        <f>IF('1. Prosjekteringsverktøy'!B552=Utelukk!$A$3,"",IF('1. Prosjekteringsverktøy'!$D552="","",'1. Prosjekteringsverktøy'!$D552))</f>
        <v/>
      </c>
      <c r="E549" s="78" t="str">
        <f>IF('1. Prosjekteringsverktøy'!B552=Utelukk!$A$3,"",IF(F549&lt;&gt;"",F549,IF(J549&lt;&gt;0,J549&amp;IF(I549&lt;&gt;0,", ","")&amp;I549&amp;IF(H549&lt;&gt;0,", adr. ","")&amp;H549,I549&amp;IF(H549&lt;&gt;0,", adr. ","")&amp;H549)))</f>
        <v/>
      </c>
      <c r="F549" s="83"/>
      <c r="G549" s="83"/>
      <c r="H549" s="99"/>
      <c r="I549" s="100"/>
      <c r="J549" s="100"/>
      <c r="K549" s="98" t="str">
        <f>IF('1. Prosjekteringsverktøy'!$E551="","",'1. Prosjekteringsverktøy'!$E551)</f>
        <v/>
      </c>
      <c r="L549" s="79" t="str">
        <f>IFERROR(IF('1. Prosjekteringsverktøy'!$K552&lt;&gt;"",'1. Prosjekteringsverktøy'!$K552,'1. Prosjekteringsverktøy'!$J552),"Feil med Vmin")</f>
        <v/>
      </c>
      <c r="M549" s="101" t="str">
        <f>IF(OR($K549="",$O549="",O549="Bruk rektangulært"),"",($K549/(VLOOKUP($O549,'Dim, min og maks'!$A$2:$E$54,2,FALSE))))</f>
        <v/>
      </c>
      <c r="N549" s="101" t="str">
        <f>IF(OR($L549="",$O549=""),"",($L549/(VLOOKUP($O549,'Dim, min og maks'!$A$2:$E$54,2,FALSE))))</f>
        <v/>
      </c>
      <c r="O549" s="102" t="str">
        <f>IF('1. Prosjekteringsverktøy'!$F551="","",'1. Prosjekteringsverktøy'!$F551)</f>
        <v/>
      </c>
      <c r="P549" s="78" t="str">
        <f>IFERROR(IF($Q549&lt;&gt;0,$Q549,IF(OR($J549="",$O549=""),"",IF($J549=Motortype!$A$2,VLOOKUP($O549,Artikler!$B$1:$C$10,2,FALSE),IF($J549=Motortype!$A$3,VLOOKUP($O549,Artikler!$B$11:$C$19,2,FALSE),IF($J549=Motortype!$A$5,VLOOKUP($O549,Artikler!$B$20:$C$28,2,FALSE),IF($J549=Motortype!$A$4,VLOOKUP($O549,Artikler!$B$29:$C$37,2,FALSE),IF($J549=Motortype!$A$9,VLOOKUP($O549,Artikler!$B$38:$C$46,2,FALSE),IF($J549=Motortype!$A$8,VLOOKUP($O549,Artikler!$B$47:$C$55,2,FALSE),IF($J549=Motortype!$A$7,VLOOKUP($O549,Artikler!$B$56:$C$64,2,FALSE),IF($J549=Motortype!$A$6,VLOOKUP($O549,Artikler!$B$65:$C$73,2,FALSE),IF($J549=Motortype!$A$10,VLOOKUP($O549,Artikler!$B$74:$C$82,2,FALSE),IF($J549=Motortype!$A$11,VLOOKUP($O549,Artikler!$B$83:$C$91,2,FALSE),IF($J549=Motortype!$A$14,VLOOKUP($O549,Artikler!$B$92:$C$100,2,FALSE),IF($J549=Motortype!$A$13,VLOOKUP($O549,Artikler!$B$101:$C$109,2,FALSE),IF($J549=Motortype!$A$15,VLOOKUP($O549,Artikler!$B$110:$C$117,2,FALSE),IF($J549=Motortype!$A$12,VLOOKUP($O549,Artikler!$B$118:$C$126,2,FALSE),IF($J549=Motortype!$A$16,VLOOKUP('3. Bestillingsskjema'!$O549,Artikler!$B$127:$D$134,2,FALSE),"Feil motortype"))))))))))))))))),"Overstyr art.nr")</f>
        <v/>
      </c>
      <c r="Q549" s="100"/>
      <c r="R549" s="78" t="str">
        <f>IF('1. Prosjekteringsverktøy'!B552=Utelukk!$A$3,"",IF(AND(K549="",L549=""),"",IF($K549="","Vmin "&amp;ROUND($L549,0)&amp;" m³/h","Vmaks "&amp;ROUND($K549,0)&amp;IF($L549=""," m³/h",", Vmin "&amp;ROUND($L549,0)&amp;" m³/h"))))</f>
        <v/>
      </c>
      <c r="S549" s="78" t="str">
        <f>IF('1. Prosjekteringsverktøy'!B552=Utelukk!$A$3,"",IF(Q549&lt;&gt;"",IF($P549="","","Artikkelnr: "&amp;$P549&amp;"     Spjeld dim "&amp;$O549),IF($P549="","","Artikkelnr: "&amp;$P549&amp;"     Spjeld dim Ø"&amp;$O549)))</f>
        <v/>
      </c>
    </row>
    <row r="550" spans="1:19" ht="15.6" hidden="1" x14ac:dyDescent="0.3">
      <c r="A550" s="87"/>
      <c r="B550" s="93"/>
      <c r="C550" s="156" t="str">
        <f>IF('1. Prosjekteringsverktøy'!B553=Utelukk!$A$3,"",IF('1. Prosjekteringsverktøy'!$C553="","",'1. Prosjekteringsverktøy'!$C553))</f>
        <v/>
      </c>
      <c r="D550" s="78" t="str">
        <f>IF('1. Prosjekteringsverktøy'!B553=Utelukk!$A$3,"",IF('1. Prosjekteringsverktøy'!$D553="","",'1. Prosjekteringsverktøy'!$D553))</f>
        <v/>
      </c>
      <c r="E550" s="78" t="str">
        <f>IF('1. Prosjekteringsverktøy'!B553=Utelukk!$A$3,"",IF(F550&lt;&gt;"",F550,IF(J550&lt;&gt;0,J550&amp;IF(I550&lt;&gt;0,", ","")&amp;I550&amp;IF(H550&lt;&gt;0,", adr. ","")&amp;H550,I550&amp;IF(H550&lt;&gt;0,", adr. ","")&amp;H550)))</f>
        <v/>
      </c>
      <c r="F550" s="83"/>
      <c r="G550" s="83"/>
      <c r="H550" s="99"/>
      <c r="I550" s="100"/>
      <c r="J550" s="100"/>
      <c r="K550" s="98" t="str">
        <f>IF('1. Prosjekteringsverktøy'!$E552="","",'1. Prosjekteringsverktøy'!$E552)</f>
        <v/>
      </c>
      <c r="L550" s="79" t="str">
        <f>IFERROR(IF('1. Prosjekteringsverktøy'!$K553&lt;&gt;"",'1. Prosjekteringsverktøy'!$K553,'1. Prosjekteringsverktøy'!$J553),"Feil med Vmin")</f>
        <v/>
      </c>
      <c r="M550" s="101" t="str">
        <f>IF(OR($K550="",$O550="",O550="Bruk rektangulært"),"",($K550/(VLOOKUP($O550,'Dim, min og maks'!$A$2:$E$54,2,FALSE))))</f>
        <v/>
      </c>
      <c r="N550" s="101" t="str">
        <f>IF(OR($L550="",$O550=""),"",($L550/(VLOOKUP($O550,'Dim, min og maks'!$A$2:$E$54,2,FALSE))))</f>
        <v/>
      </c>
      <c r="O550" s="102" t="str">
        <f>IF('1. Prosjekteringsverktøy'!$F552="","",'1. Prosjekteringsverktøy'!$F552)</f>
        <v/>
      </c>
      <c r="P550" s="78" t="str">
        <f>IFERROR(IF($Q550&lt;&gt;0,$Q550,IF(OR($J550="",$O550=""),"",IF($J550=Motortype!$A$2,VLOOKUP($O550,Artikler!$B$1:$C$10,2,FALSE),IF($J550=Motortype!$A$3,VLOOKUP($O550,Artikler!$B$11:$C$19,2,FALSE),IF($J550=Motortype!$A$5,VLOOKUP($O550,Artikler!$B$20:$C$28,2,FALSE),IF($J550=Motortype!$A$4,VLOOKUP($O550,Artikler!$B$29:$C$37,2,FALSE),IF($J550=Motortype!$A$9,VLOOKUP($O550,Artikler!$B$38:$C$46,2,FALSE),IF($J550=Motortype!$A$8,VLOOKUP($O550,Artikler!$B$47:$C$55,2,FALSE),IF($J550=Motortype!$A$7,VLOOKUP($O550,Artikler!$B$56:$C$64,2,FALSE),IF($J550=Motortype!$A$6,VLOOKUP($O550,Artikler!$B$65:$C$73,2,FALSE),IF($J550=Motortype!$A$10,VLOOKUP($O550,Artikler!$B$74:$C$82,2,FALSE),IF($J550=Motortype!$A$11,VLOOKUP($O550,Artikler!$B$83:$C$91,2,FALSE),IF($J550=Motortype!$A$14,VLOOKUP($O550,Artikler!$B$92:$C$100,2,FALSE),IF($J550=Motortype!$A$13,VLOOKUP($O550,Artikler!$B$101:$C$109,2,FALSE),IF($J550=Motortype!$A$15,VLOOKUP($O550,Artikler!$B$110:$C$117,2,FALSE),IF($J550=Motortype!$A$12,VLOOKUP($O550,Artikler!$B$118:$C$126,2,FALSE),IF($J550=Motortype!$A$16,VLOOKUP('3. Bestillingsskjema'!$O550,Artikler!$B$127:$D$134,2,FALSE),"Feil motortype"))))))))))))))))),"Overstyr art.nr")</f>
        <v/>
      </c>
      <c r="Q550" s="100"/>
      <c r="R550" s="78" t="str">
        <f>IF('1. Prosjekteringsverktøy'!B553=Utelukk!$A$3,"",IF(AND(K550="",L550=""),"",IF($K550="","Vmin "&amp;ROUND($L550,0)&amp;" m³/h","Vmaks "&amp;ROUND($K550,0)&amp;IF($L550=""," m³/h",", Vmin "&amp;ROUND($L550,0)&amp;" m³/h"))))</f>
        <v/>
      </c>
      <c r="S550" s="78" t="str">
        <f>IF('1. Prosjekteringsverktøy'!B553=Utelukk!$A$3,"",IF(Q550&lt;&gt;"",IF($P550="","","Artikkelnr: "&amp;$P550&amp;"     Spjeld dim "&amp;$O550),IF($P550="","","Artikkelnr: "&amp;$P550&amp;"     Spjeld dim Ø"&amp;$O550)))</f>
        <v/>
      </c>
    </row>
    <row r="551" spans="1:19" ht="15.6" hidden="1" x14ac:dyDescent="0.3">
      <c r="A551" s="87"/>
      <c r="B551" s="93"/>
      <c r="C551" s="156" t="str">
        <f>IF('1. Prosjekteringsverktøy'!B554=Utelukk!$A$3,"",IF('1. Prosjekteringsverktøy'!$C554="","",'1. Prosjekteringsverktøy'!$C554))</f>
        <v/>
      </c>
      <c r="D551" s="78" t="str">
        <f>IF('1. Prosjekteringsverktøy'!B554=Utelukk!$A$3,"",IF('1. Prosjekteringsverktøy'!$D554="","",'1. Prosjekteringsverktøy'!$D554))</f>
        <v/>
      </c>
      <c r="E551" s="78" t="str">
        <f>IF('1. Prosjekteringsverktøy'!B554=Utelukk!$A$3,"",IF(F551&lt;&gt;"",F551,IF(J551&lt;&gt;0,J551&amp;IF(I551&lt;&gt;0,", ","")&amp;I551&amp;IF(H551&lt;&gt;0,", adr. ","")&amp;H551,I551&amp;IF(H551&lt;&gt;0,", adr. ","")&amp;H551)))</f>
        <v/>
      </c>
      <c r="F551" s="83"/>
      <c r="G551" s="83"/>
      <c r="H551" s="99"/>
      <c r="I551" s="100"/>
      <c r="J551" s="100"/>
      <c r="K551" s="98" t="str">
        <f>IF('1. Prosjekteringsverktøy'!$E553="","",'1. Prosjekteringsverktøy'!$E553)</f>
        <v/>
      </c>
      <c r="L551" s="79" t="str">
        <f>IFERROR(IF('1. Prosjekteringsverktøy'!$K554&lt;&gt;"",'1. Prosjekteringsverktøy'!$K554,'1. Prosjekteringsverktøy'!$J554),"Feil med Vmin")</f>
        <v/>
      </c>
      <c r="M551" s="101" t="str">
        <f>IF(OR($K551="",$O551="",O551="Bruk rektangulært"),"",($K551/(VLOOKUP($O551,'Dim, min og maks'!$A$2:$E$54,2,FALSE))))</f>
        <v/>
      </c>
      <c r="N551" s="101" t="str">
        <f>IF(OR($L551="",$O551=""),"",($L551/(VLOOKUP($O551,'Dim, min og maks'!$A$2:$E$54,2,FALSE))))</f>
        <v/>
      </c>
      <c r="O551" s="102" t="str">
        <f>IF('1. Prosjekteringsverktøy'!$F553="","",'1. Prosjekteringsverktøy'!$F553)</f>
        <v/>
      </c>
      <c r="P551" s="78" t="str">
        <f>IFERROR(IF($Q551&lt;&gt;0,$Q551,IF(OR($J551="",$O551=""),"",IF($J551=Motortype!$A$2,VLOOKUP($O551,Artikler!$B$1:$C$10,2,FALSE),IF($J551=Motortype!$A$3,VLOOKUP($O551,Artikler!$B$11:$C$19,2,FALSE),IF($J551=Motortype!$A$5,VLOOKUP($O551,Artikler!$B$20:$C$28,2,FALSE),IF($J551=Motortype!$A$4,VLOOKUP($O551,Artikler!$B$29:$C$37,2,FALSE),IF($J551=Motortype!$A$9,VLOOKUP($O551,Artikler!$B$38:$C$46,2,FALSE),IF($J551=Motortype!$A$8,VLOOKUP($O551,Artikler!$B$47:$C$55,2,FALSE),IF($J551=Motortype!$A$7,VLOOKUP($O551,Artikler!$B$56:$C$64,2,FALSE),IF($J551=Motortype!$A$6,VLOOKUP($O551,Artikler!$B$65:$C$73,2,FALSE),IF($J551=Motortype!$A$10,VLOOKUP($O551,Artikler!$B$74:$C$82,2,FALSE),IF($J551=Motortype!$A$11,VLOOKUP($O551,Artikler!$B$83:$C$91,2,FALSE),IF($J551=Motortype!$A$14,VLOOKUP($O551,Artikler!$B$92:$C$100,2,FALSE),IF($J551=Motortype!$A$13,VLOOKUP($O551,Artikler!$B$101:$C$109,2,FALSE),IF($J551=Motortype!$A$15,VLOOKUP($O551,Artikler!$B$110:$C$117,2,FALSE),IF($J551=Motortype!$A$12,VLOOKUP($O551,Artikler!$B$118:$C$126,2,FALSE),IF($J551=Motortype!$A$16,VLOOKUP('3. Bestillingsskjema'!$O551,Artikler!$B$127:$D$134,2,FALSE),"Feil motortype"))))))))))))))))),"Overstyr art.nr")</f>
        <v/>
      </c>
      <c r="Q551" s="100"/>
      <c r="R551" s="78" t="str">
        <f>IF('1. Prosjekteringsverktøy'!B554=Utelukk!$A$3,"",IF(AND(K551="",L551=""),"",IF($K551="","Vmin "&amp;ROUND($L551,0)&amp;" m³/h","Vmaks "&amp;ROUND($K551,0)&amp;IF($L551=""," m³/h",", Vmin "&amp;ROUND($L551,0)&amp;" m³/h"))))</f>
        <v/>
      </c>
      <c r="S551" s="78" t="str">
        <f>IF('1. Prosjekteringsverktøy'!B554=Utelukk!$A$3,"",IF(Q551&lt;&gt;"",IF($P551="","","Artikkelnr: "&amp;$P551&amp;"     Spjeld dim "&amp;$O551),IF($P551="","","Artikkelnr: "&amp;$P551&amp;"     Spjeld dim Ø"&amp;$O551)))</f>
        <v/>
      </c>
    </row>
    <row r="552" spans="1:19" ht="15.6" hidden="1" x14ac:dyDescent="0.3">
      <c r="A552" s="87"/>
      <c r="B552" s="93"/>
      <c r="C552" s="156" t="str">
        <f>IF('1. Prosjekteringsverktøy'!B555=Utelukk!$A$3,"",IF('1. Prosjekteringsverktøy'!$C555="","",'1. Prosjekteringsverktøy'!$C555))</f>
        <v/>
      </c>
      <c r="D552" s="78" t="str">
        <f>IF('1. Prosjekteringsverktøy'!B555=Utelukk!$A$3,"",IF('1. Prosjekteringsverktøy'!$D555="","",'1. Prosjekteringsverktøy'!$D555))</f>
        <v/>
      </c>
      <c r="E552" s="78" t="str">
        <f>IF('1. Prosjekteringsverktøy'!B555=Utelukk!$A$3,"",IF(F552&lt;&gt;"",F552,IF(J552&lt;&gt;0,J552&amp;IF(I552&lt;&gt;0,", ","")&amp;I552&amp;IF(H552&lt;&gt;0,", adr. ","")&amp;H552,I552&amp;IF(H552&lt;&gt;0,", adr. ","")&amp;H552)))</f>
        <v/>
      </c>
      <c r="F552" s="83"/>
      <c r="G552" s="83"/>
      <c r="H552" s="99"/>
      <c r="I552" s="100"/>
      <c r="J552" s="100"/>
      <c r="K552" s="98" t="str">
        <f>IF('1. Prosjekteringsverktøy'!$E554="","",'1. Prosjekteringsverktøy'!$E554)</f>
        <v/>
      </c>
      <c r="L552" s="79" t="str">
        <f>IFERROR(IF('1. Prosjekteringsverktøy'!$K555&lt;&gt;"",'1. Prosjekteringsverktøy'!$K555,'1. Prosjekteringsverktøy'!$J555),"Feil med Vmin")</f>
        <v/>
      </c>
      <c r="M552" s="101" t="str">
        <f>IF(OR($K552="",$O552="",O552="Bruk rektangulært"),"",($K552/(VLOOKUP($O552,'Dim, min og maks'!$A$2:$E$54,2,FALSE))))</f>
        <v/>
      </c>
      <c r="N552" s="101" t="str">
        <f>IF(OR($L552="",$O552=""),"",($L552/(VLOOKUP($O552,'Dim, min og maks'!$A$2:$E$54,2,FALSE))))</f>
        <v/>
      </c>
      <c r="O552" s="102" t="str">
        <f>IF('1. Prosjekteringsverktøy'!$F554="","",'1. Prosjekteringsverktøy'!$F554)</f>
        <v/>
      </c>
      <c r="P552" s="78" t="str">
        <f>IFERROR(IF($Q552&lt;&gt;0,$Q552,IF(OR($J552="",$O552=""),"",IF($J552=Motortype!$A$2,VLOOKUP($O552,Artikler!$B$1:$C$10,2,FALSE),IF($J552=Motortype!$A$3,VLOOKUP($O552,Artikler!$B$11:$C$19,2,FALSE),IF($J552=Motortype!$A$5,VLOOKUP($O552,Artikler!$B$20:$C$28,2,FALSE),IF($J552=Motortype!$A$4,VLOOKUP($O552,Artikler!$B$29:$C$37,2,FALSE),IF($J552=Motortype!$A$9,VLOOKUP($O552,Artikler!$B$38:$C$46,2,FALSE),IF($J552=Motortype!$A$8,VLOOKUP($O552,Artikler!$B$47:$C$55,2,FALSE),IF($J552=Motortype!$A$7,VLOOKUP($O552,Artikler!$B$56:$C$64,2,FALSE),IF($J552=Motortype!$A$6,VLOOKUP($O552,Artikler!$B$65:$C$73,2,FALSE),IF($J552=Motortype!$A$10,VLOOKUP($O552,Artikler!$B$74:$C$82,2,FALSE),IF($J552=Motortype!$A$11,VLOOKUP($O552,Artikler!$B$83:$C$91,2,FALSE),IF($J552=Motortype!$A$14,VLOOKUP($O552,Artikler!$B$92:$C$100,2,FALSE),IF($J552=Motortype!$A$13,VLOOKUP($O552,Artikler!$B$101:$C$109,2,FALSE),IF($J552=Motortype!$A$15,VLOOKUP($O552,Artikler!$B$110:$C$117,2,FALSE),IF($J552=Motortype!$A$12,VLOOKUP($O552,Artikler!$B$118:$C$126,2,FALSE),IF($J552=Motortype!$A$16,VLOOKUP('3. Bestillingsskjema'!$O552,Artikler!$B$127:$D$134,2,FALSE),"Feil motortype"))))))))))))))))),"Overstyr art.nr")</f>
        <v/>
      </c>
      <c r="Q552" s="100"/>
      <c r="R552" s="78" t="str">
        <f>IF('1. Prosjekteringsverktøy'!B555=Utelukk!$A$3,"",IF(AND(K552="",L552=""),"",IF($K552="","Vmin "&amp;ROUND($L552,0)&amp;" m³/h","Vmaks "&amp;ROUND($K552,0)&amp;IF($L552=""," m³/h",", Vmin "&amp;ROUND($L552,0)&amp;" m³/h"))))</f>
        <v/>
      </c>
      <c r="S552" s="78" t="str">
        <f>IF('1. Prosjekteringsverktøy'!B555=Utelukk!$A$3,"",IF(Q552&lt;&gt;"",IF($P552="","","Artikkelnr: "&amp;$P552&amp;"     Spjeld dim "&amp;$O552),IF($P552="","","Artikkelnr: "&amp;$P552&amp;"     Spjeld dim Ø"&amp;$O552)))</f>
        <v/>
      </c>
    </row>
    <row r="553" spans="1:19" ht="15.6" hidden="1" x14ac:dyDescent="0.3">
      <c r="A553" s="87"/>
      <c r="B553" s="93"/>
      <c r="C553" s="156" t="str">
        <f>IF('1. Prosjekteringsverktøy'!B556=Utelukk!$A$3,"",IF('1. Prosjekteringsverktøy'!$C556="","",'1. Prosjekteringsverktøy'!$C556))</f>
        <v/>
      </c>
      <c r="D553" s="78" t="str">
        <f>IF('1. Prosjekteringsverktøy'!B556=Utelukk!$A$3,"",IF('1. Prosjekteringsverktøy'!$D556="","",'1. Prosjekteringsverktøy'!$D556))</f>
        <v/>
      </c>
      <c r="E553" s="78" t="str">
        <f>IF('1. Prosjekteringsverktøy'!B556=Utelukk!$A$3,"",IF(F553&lt;&gt;"",F553,IF(J553&lt;&gt;0,J553&amp;IF(I553&lt;&gt;0,", ","")&amp;I553&amp;IF(H553&lt;&gt;0,", adr. ","")&amp;H553,I553&amp;IF(H553&lt;&gt;0,", adr. ","")&amp;H553)))</f>
        <v/>
      </c>
      <c r="F553" s="83"/>
      <c r="G553" s="83"/>
      <c r="H553" s="99"/>
      <c r="I553" s="100"/>
      <c r="J553" s="100"/>
      <c r="K553" s="98" t="str">
        <f>IF('1. Prosjekteringsverktøy'!$E555="","",'1. Prosjekteringsverktøy'!$E555)</f>
        <v/>
      </c>
      <c r="L553" s="79" t="str">
        <f>IFERROR(IF('1. Prosjekteringsverktøy'!$K556&lt;&gt;"",'1. Prosjekteringsverktøy'!$K556,'1. Prosjekteringsverktøy'!$J556),"Feil med Vmin")</f>
        <v/>
      </c>
      <c r="M553" s="101" t="str">
        <f>IF(OR($K553="",$O553="",O553="Bruk rektangulært"),"",($K553/(VLOOKUP($O553,'Dim, min og maks'!$A$2:$E$54,2,FALSE))))</f>
        <v/>
      </c>
      <c r="N553" s="101" t="str">
        <f>IF(OR($L553="",$O553=""),"",($L553/(VLOOKUP($O553,'Dim, min og maks'!$A$2:$E$54,2,FALSE))))</f>
        <v/>
      </c>
      <c r="O553" s="102" t="str">
        <f>IF('1. Prosjekteringsverktøy'!$F555="","",'1. Prosjekteringsverktøy'!$F555)</f>
        <v/>
      </c>
      <c r="P553" s="78" t="str">
        <f>IFERROR(IF($Q553&lt;&gt;0,$Q553,IF(OR($J553="",$O553=""),"",IF($J553=Motortype!$A$2,VLOOKUP($O553,Artikler!$B$1:$C$10,2,FALSE),IF($J553=Motortype!$A$3,VLOOKUP($O553,Artikler!$B$11:$C$19,2,FALSE),IF($J553=Motortype!$A$5,VLOOKUP($O553,Artikler!$B$20:$C$28,2,FALSE),IF($J553=Motortype!$A$4,VLOOKUP($O553,Artikler!$B$29:$C$37,2,FALSE),IF($J553=Motortype!$A$9,VLOOKUP($O553,Artikler!$B$38:$C$46,2,FALSE),IF($J553=Motortype!$A$8,VLOOKUP($O553,Artikler!$B$47:$C$55,2,FALSE),IF($J553=Motortype!$A$7,VLOOKUP($O553,Artikler!$B$56:$C$64,2,FALSE),IF($J553=Motortype!$A$6,VLOOKUP($O553,Artikler!$B$65:$C$73,2,FALSE),IF($J553=Motortype!$A$10,VLOOKUP($O553,Artikler!$B$74:$C$82,2,FALSE),IF($J553=Motortype!$A$11,VLOOKUP($O553,Artikler!$B$83:$C$91,2,FALSE),IF($J553=Motortype!$A$14,VLOOKUP($O553,Artikler!$B$92:$C$100,2,FALSE),IF($J553=Motortype!$A$13,VLOOKUP($O553,Artikler!$B$101:$C$109,2,FALSE),IF($J553=Motortype!$A$15,VLOOKUP($O553,Artikler!$B$110:$C$117,2,FALSE),IF($J553=Motortype!$A$12,VLOOKUP($O553,Artikler!$B$118:$C$126,2,FALSE),IF($J553=Motortype!$A$16,VLOOKUP('3. Bestillingsskjema'!$O553,Artikler!$B$127:$D$134,2,FALSE),"Feil motortype"))))))))))))))))),"Overstyr art.nr")</f>
        <v/>
      </c>
      <c r="Q553" s="100"/>
      <c r="R553" s="78" t="str">
        <f>IF('1. Prosjekteringsverktøy'!B556=Utelukk!$A$3,"",IF(AND(K553="",L553=""),"",IF($K553="","Vmin "&amp;ROUND($L553,0)&amp;" m³/h","Vmaks "&amp;ROUND($K553,0)&amp;IF($L553=""," m³/h",", Vmin "&amp;ROUND($L553,0)&amp;" m³/h"))))</f>
        <v/>
      </c>
      <c r="S553" s="78" t="str">
        <f>IF('1. Prosjekteringsverktøy'!B556=Utelukk!$A$3,"",IF(Q553&lt;&gt;"",IF($P553="","","Artikkelnr: "&amp;$P553&amp;"     Spjeld dim "&amp;$O553),IF($P553="","","Artikkelnr: "&amp;$P553&amp;"     Spjeld dim Ø"&amp;$O553)))</f>
        <v/>
      </c>
    </row>
    <row r="554" spans="1:19" ht="15.6" hidden="1" x14ac:dyDescent="0.3">
      <c r="A554" s="87"/>
      <c r="B554" s="93"/>
      <c r="C554" s="156" t="str">
        <f>IF('1. Prosjekteringsverktøy'!B557=Utelukk!$A$3,"",IF('1. Prosjekteringsverktøy'!$C557="","",'1. Prosjekteringsverktøy'!$C557))</f>
        <v/>
      </c>
      <c r="D554" s="78" t="str">
        <f>IF('1. Prosjekteringsverktøy'!B557=Utelukk!$A$3,"",IF('1. Prosjekteringsverktøy'!$D557="","",'1. Prosjekteringsverktøy'!$D557))</f>
        <v/>
      </c>
      <c r="E554" s="78" t="str">
        <f>IF('1. Prosjekteringsverktøy'!B557=Utelukk!$A$3,"",IF(F554&lt;&gt;"",F554,IF(J554&lt;&gt;0,J554&amp;IF(I554&lt;&gt;0,", ","")&amp;I554&amp;IF(H554&lt;&gt;0,", adr. ","")&amp;H554,I554&amp;IF(H554&lt;&gt;0,", adr. ","")&amp;H554)))</f>
        <v/>
      </c>
      <c r="F554" s="83"/>
      <c r="G554" s="83"/>
      <c r="H554" s="99"/>
      <c r="I554" s="100"/>
      <c r="J554" s="100"/>
      <c r="K554" s="98" t="str">
        <f>IF('1. Prosjekteringsverktøy'!$E556="","",'1. Prosjekteringsverktøy'!$E556)</f>
        <v/>
      </c>
      <c r="L554" s="79" t="str">
        <f>IFERROR(IF('1. Prosjekteringsverktøy'!$K557&lt;&gt;"",'1. Prosjekteringsverktøy'!$K557,'1. Prosjekteringsverktøy'!$J557),"Feil med Vmin")</f>
        <v/>
      </c>
      <c r="M554" s="101" t="str">
        <f>IF(OR($K554="",$O554="",O554="Bruk rektangulært"),"",($K554/(VLOOKUP($O554,'Dim, min og maks'!$A$2:$E$54,2,FALSE))))</f>
        <v/>
      </c>
      <c r="N554" s="101" t="str">
        <f>IF(OR($L554="",$O554=""),"",($L554/(VLOOKUP($O554,'Dim, min og maks'!$A$2:$E$54,2,FALSE))))</f>
        <v/>
      </c>
      <c r="O554" s="102" t="str">
        <f>IF('1. Prosjekteringsverktøy'!$F556="","",'1. Prosjekteringsverktøy'!$F556)</f>
        <v/>
      </c>
      <c r="P554" s="78" t="str">
        <f>IFERROR(IF($Q554&lt;&gt;0,$Q554,IF(OR($J554="",$O554=""),"",IF($J554=Motortype!$A$2,VLOOKUP($O554,Artikler!$B$1:$C$10,2,FALSE),IF($J554=Motortype!$A$3,VLOOKUP($O554,Artikler!$B$11:$C$19,2,FALSE),IF($J554=Motortype!$A$5,VLOOKUP($O554,Artikler!$B$20:$C$28,2,FALSE),IF($J554=Motortype!$A$4,VLOOKUP($O554,Artikler!$B$29:$C$37,2,FALSE),IF($J554=Motortype!$A$9,VLOOKUP($O554,Artikler!$B$38:$C$46,2,FALSE),IF($J554=Motortype!$A$8,VLOOKUP($O554,Artikler!$B$47:$C$55,2,FALSE),IF($J554=Motortype!$A$7,VLOOKUP($O554,Artikler!$B$56:$C$64,2,FALSE),IF($J554=Motortype!$A$6,VLOOKUP($O554,Artikler!$B$65:$C$73,2,FALSE),IF($J554=Motortype!$A$10,VLOOKUP($O554,Artikler!$B$74:$C$82,2,FALSE),IF($J554=Motortype!$A$11,VLOOKUP($O554,Artikler!$B$83:$C$91,2,FALSE),IF($J554=Motortype!$A$14,VLOOKUP($O554,Artikler!$B$92:$C$100,2,FALSE),IF($J554=Motortype!$A$13,VLOOKUP($O554,Artikler!$B$101:$C$109,2,FALSE),IF($J554=Motortype!$A$15,VLOOKUP($O554,Artikler!$B$110:$C$117,2,FALSE),IF($J554=Motortype!$A$12,VLOOKUP($O554,Artikler!$B$118:$C$126,2,FALSE),IF($J554=Motortype!$A$16,VLOOKUP('3. Bestillingsskjema'!$O554,Artikler!$B$127:$D$134,2,FALSE),"Feil motortype"))))))))))))))))),"Overstyr art.nr")</f>
        <v/>
      </c>
      <c r="Q554" s="100"/>
      <c r="R554" s="78" t="str">
        <f>IF('1. Prosjekteringsverktøy'!B557=Utelukk!$A$3,"",IF(AND(K554="",L554=""),"",IF($K554="","Vmin "&amp;ROUND($L554,0)&amp;" m³/h","Vmaks "&amp;ROUND($K554,0)&amp;IF($L554=""," m³/h",", Vmin "&amp;ROUND($L554,0)&amp;" m³/h"))))</f>
        <v/>
      </c>
      <c r="S554" s="78" t="str">
        <f>IF('1. Prosjekteringsverktøy'!B557=Utelukk!$A$3,"",IF(Q554&lt;&gt;"",IF($P554="","","Artikkelnr: "&amp;$P554&amp;"     Spjeld dim "&amp;$O554),IF($P554="","","Artikkelnr: "&amp;$P554&amp;"     Spjeld dim Ø"&amp;$O554)))</f>
        <v/>
      </c>
    </row>
    <row r="555" spans="1:19" ht="15.6" hidden="1" x14ac:dyDescent="0.3">
      <c r="A555" s="87"/>
      <c r="B555" s="93"/>
      <c r="C555" s="156" t="str">
        <f>IF('1. Prosjekteringsverktøy'!B558=Utelukk!$A$3,"",IF('1. Prosjekteringsverktøy'!$C558="","",'1. Prosjekteringsverktøy'!$C558))</f>
        <v/>
      </c>
      <c r="D555" s="78" t="str">
        <f>IF('1. Prosjekteringsverktøy'!B558=Utelukk!$A$3,"",IF('1. Prosjekteringsverktøy'!$D558="","",'1. Prosjekteringsverktøy'!$D558))</f>
        <v/>
      </c>
      <c r="E555" s="78" t="str">
        <f>IF('1. Prosjekteringsverktøy'!B558=Utelukk!$A$3,"",IF(F555&lt;&gt;"",F555,IF(J555&lt;&gt;0,J555&amp;IF(I555&lt;&gt;0,", ","")&amp;I555&amp;IF(H555&lt;&gt;0,", adr. ","")&amp;H555,I555&amp;IF(H555&lt;&gt;0,", adr. ","")&amp;H555)))</f>
        <v/>
      </c>
      <c r="F555" s="83"/>
      <c r="G555" s="83"/>
      <c r="H555" s="99"/>
      <c r="I555" s="100"/>
      <c r="J555" s="100"/>
      <c r="K555" s="98" t="str">
        <f>IF('1. Prosjekteringsverktøy'!$E557="","",'1. Prosjekteringsverktøy'!$E557)</f>
        <v/>
      </c>
      <c r="L555" s="79" t="str">
        <f>IFERROR(IF('1. Prosjekteringsverktøy'!$K558&lt;&gt;"",'1. Prosjekteringsverktøy'!$K558,'1. Prosjekteringsverktøy'!$J558),"Feil med Vmin")</f>
        <v/>
      </c>
      <c r="M555" s="101" t="str">
        <f>IF(OR($K555="",$O555="",O555="Bruk rektangulært"),"",($K555/(VLOOKUP($O555,'Dim, min og maks'!$A$2:$E$54,2,FALSE))))</f>
        <v/>
      </c>
      <c r="N555" s="101" t="str">
        <f>IF(OR($L555="",$O555=""),"",($L555/(VLOOKUP($O555,'Dim, min og maks'!$A$2:$E$54,2,FALSE))))</f>
        <v/>
      </c>
      <c r="O555" s="102" t="str">
        <f>IF('1. Prosjekteringsverktøy'!$F557="","",'1. Prosjekteringsverktøy'!$F557)</f>
        <v/>
      </c>
      <c r="P555" s="78" t="str">
        <f>IFERROR(IF($Q555&lt;&gt;0,$Q555,IF(OR($J555="",$O555=""),"",IF($J555=Motortype!$A$2,VLOOKUP($O555,Artikler!$B$1:$C$10,2,FALSE),IF($J555=Motortype!$A$3,VLOOKUP($O555,Artikler!$B$11:$C$19,2,FALSE),IF($J555=Motortype!$A$5,VLOOKUP($O555,Artikler!$B$20:$C$28,2,FALSE),IF($J555=Motortype!$A$4,VLOOKUP($O555,Artikler!$B$29:$C$37,2,FALSE),IF($J555=Motortype!$A$9,VLOOKUP($O555,Artikler!$B$38:$C$46,2,FALSE),IF($J555=Motortype!$A$8,VLOOKUP($O555,Artikler!$B$47:$C$55,2,FALSE),IF($J555=Motortype!$A$7,VLOOKUP($O555,Artikler!$B$56:$C$64,2,FALSE),IF($J555=Motortype!$A$6,VLOOKUP($O555,Artikler!$B$65:$C$73,2,FALSE),IF($J555=Motortype!$A$10,VLOOKUP($O555,Artikler!$B$74:$C$82,2,FALSE),IF($J555=Motortype!$A$11,VLOOKUP($O555,Artikler!$B$83:$C$91,2,FALSE),IF($J555=Motortype!$A$14,VLOOKUP($O555,Artikler!$B$92:$C$100,2,FALSE),IF($J555=Motortype!$A$13,VLOOKUP($O555,Artikler!$B$101:$C$109,2,FALSE),IF($J555=Motortype!$A$15,VLOOKUP($O555,Artikler!$B$110:$C$117,2,FALSE),IF($J555=Motortype!$A$12,VLOOKUP($O555,Artikler!$B$118:$C$126,2,FALSE),IF($J555=Motortype!$A$16,VLOOKUP('3. Bestillingsskjema'!$O555,Artikler!$B$127:$D$134,2,FALSE),"Feil motortype"))))))))))))))))),"Overstyr art.nr")</f>
        <v/>
      </c>
      <c r="Q555" s="100"/>
      <c r="R555" s="78" t="str">
        <f>IF('1. Prosjekteringsverktøy'!B558=Utelukk!$A$3,"",IF(AND(K555="",L555=""),"",IF($K555="","Vmin "&amp;ROUND($L555,0)&amp;" m³/h","Vmaks "&amp;ROUND($K555,0)&amp;IF($L555=""," m³/h",", Vmin "&amp;ROUND($L555,0)&amp;" m³/h"))))</f>
        <v/>
      </c>
      <c r="S555" s="78" t="str">
        <f>IF('1. Prosjekteringsverktøy'!B558=Utelukk!$A$3,"",IF(Q555&lt;&gt;"",IF($P555="","","Artikkelnr: "&amp;$P555&amp;"     Spjeld dim "&amp;$O555),IF($P555="","","Artikkelnr: "&amp;$P555&amp;"     Spjeld dim Ø"&amp;$O555)))</f>
        <v/>
      </c>
    </row>
    <row r="556" spans="1:19" ht="15.6" hidden="1" x14ac:dyDescent="0.3">
      <c r="A556" s="87"/>
      <c r="B556" s="93"/>
      <c r="C556" s="156" t="str">
        <f>IF('1. Prosjekteringsverktøy'!B559=Utelukk!$A$3,"",IF('1. Prosjekteringsverktøy'!$C559="","",'1. Prosjekteringsverktøy'!$C559))</f>
        <v/>
      </c>
      <c r="D556" s="78" t="str">
        <f>IF('1. Prosjekteringsverktøy'!B559=Utelukk!$A$3,"",IF('1. Prosjekteringsverktøy'!$D559="","",'1. Prosjekteringsverktøy'!$D559))</f>
        <v/>
      </c>
      <c r="E556" s="78" t="str">
        <f>IF('1. Prosjekteringsverktøy'!B559=Utelukk!$A$3,"",IF(F556&lt;&gt;"",F556,IF(J556&lt;&gt;0,J556&amp;IF(I556&lt;&gt;0,", ","")&amp;I556&amp;IF(H556&lt;&gt;0,", adr. ","")&amp;H556,I556&amp;IF(H556&lt;&gt;0,", adr. ","")&amp;H556)))</f>
        <v/>
      </c>
      <c r="F556" s="83"/>
      <c r="G556" s="83"/>
      <c r="H556" s="99"/>
      <c r="I556" s="100"/>
      <c r="J556" s="100"/>
      <c r="K556" s="98" t="str">
        <f>IF('1. Prosjekteringsverktøy'!$E558="","",'1. Prosjekteringsverktøy'!$E558)</f>
        <v/>
      </c>
      <c r="L556" s="79" t="str">
        <f>IFERROR(IF('1. Prosjekteringsverktøy'!$K559&lt;&gt;"",'1. Prosjekteringsverktøy'!$K559,'1. Prosjekteringsverktøy'!$J559),"Feil med Vmin")</f>
        <v/>
      </c>
      <c r="M556" s="101" t="str">
        <f>IF(OR($K556="",$O556="",O556="Bruk rektangulært"),"",($K556/(VLOOKUP($O556,'Dim, min og maks'!$A$2:$E$54,2,FALSE))))</f>
        <v/>
      </c>
      <c r="N556" s="101" t="str">
        <f>IF(OR($L556="",$O556=""),"",($L556/(VLOOKUP($O556,'Dim, min og maks'!$A$2:$E$54,2,FALSE))))</f>
        <v/>
      </c>
      <c r="O556" s="102" t="str">
        <f>IF('1. Prosjekteringsverktøy'!$F558="","",'1. Prosjekteringsverktøy'!$F558)</f>
        <v/>
      </c>
      <c r="P556" s="78" t="str">
        <f>IFERROR(IF($Q556&lt;&gt;0,$Q556,IF(OR($J556="",$O556=""),"",IF($J556=Motortype!$A$2,VLOOKUP($O556,Artikler!$B$1:$C$10,2,FALSE),IF($J556=Motortype!$A$3,VLOOKUP($O556,Artikler!$B$11:$C$19,2,FALSE),IF($J556=Motortype!$A$5,VLOOKUP($O556,Artikler!$B$20:$C$28,2,FALSE),IF($J556=Motortype!$A$4,VLOOKUP($O556,Artikler!$B$29:$C$37,2,FALSE),IF($J556=Motortype!$A$9,VLOOKUP($O556,Artikler!$B$38:$C$46,2,FALSE),IF($J556=Motortype!$A$8,VLOOKUP($O556,Artikler!$B$47:$C$55,2,FALSE),IF($J556=Motortype!$A$7,VLOOKUP($O556,Artikler!$B$56:$C$64,2,FALSE),IF($J556=Motortype!$A$6,VLOOKUP($O556,Artikler!$B$65:$C$73,2,FALSE),IF($J556=Motortype!$A$10,VLOOKUP($O556,Artikler!$B$74:$C$82,2,FALSE),IF($J556=Motortype!$A$11,VLOOKUP($O556,Artikler!$B$83:$C$91,2,FALSE),IF($J556=Motortype!$A$14,VLOOKUP($O556,Artikler!$B$92:$C$100,2,FALSE),IF($J556=Motortype!$A$13,VLOOKUP($O556,Artikler!$B$101:$C$109,2,FALSE),IF($J556=Motortype!$A$15,VLOOKUP($O556,Artikler!$B$110:$C$117,2,FALSE),IF($J556=Motortype!$A$12,VLOOKUP($O556,Artikler!$B$118:$C$126,2,FALSE),IF($J556=Motortype!$A$16,VLOOKUP('3. Bestillingsskjema'!$O556,Artikler!$B$127:$D$134,2,FALSE),"Feil motortype"))))))))))))))))),"Overstyr art.nr")</f>
        <v/>
      </c>
      <c r="Q556" s="100"/>
      <c r="R556" s="78" t="str">
        <f>IF('1. Prosjekteringsverktøy'!B559=Utelukk!$A$3,"",IF(AND(K556="",L556=""),"",IF($K556="","Vmin "&amp;ROUND($L556,0)&amp;" m³/h","Vmaks "&amp;ROUND($K556,0)&amp;IF($L556=""," m³/h",", Vmin "&amp;ROUND($L556,0)&amp;" m³/h"))))</f>
        <v/>
      </c>
      <c r="S556" s="78" t="str">
        <f>IF('1. Prosjekteringsverktøy'!B559=Utelukk!$A$3,"",IF(Q556&lt;&gt;"",IF($P556="","","Artikkelnr: "&amp;$P556&amp;"     Spjeld dim "&amp;$O556),IF($P556="","","Artikkelnr: "&amp;$P556&amp;"     Spjeld dim Ø"&amp;$O556)))</f>
        <v/>
      </c>
    </row>
    <row r="557" spans="1:19" ht="15.6" hidden="1" x14ac:dyDescent="0.3">
      <c r="A557" s="87"/>
      <c r="B557" s="93"/>
      <c r="C557" s="156" t="str">
        <f>IF('1. Prosjekteringsverktøy'!B560=Utelukk!$A$3,"",IF('1. Prosjekteringsverktøy'!$C560="","",'1. Prosjekteringsverktøy'!$C560))</f>
        <v/>
      </c>
      <c r="D557" s="78" t="str">
        <f>IF('1. Prosjekteringsverktøy'!B560=Utelukk!$A$3,"",IF('1. Prosjekteringsverktøy'!$D560="","",'1. Prosjekteringsverktøy'!$D560))</f>
        <v/>
      </c>
      <c r="E557" s="78" t="str">
        <f>IF('1. Prosjekteringsverktøy'!B560=Utelukk!$A$3,"",IF(F557&lt;&gt;"",F557,IF(J557&lt;&gt;0,J557&amp;IF(I557&lt;&gt;0,", ","")&amp;I557&amp;IF(H557&lt;&gt;0,", adr. ","")&amp;H557,I557&amp;IF(H557&lt;&gt;0,", adr. ","")&amp;H557)))</f>
        <v/>
      </c>
      <c r="F557" s="83"/>
      <c r="G557" s="83"/>
      <c r="H557" s="99"/>
      <c r="I557" s="100"/>
      <c r="J557" s="100"/>
      <c r="K557" s="98" t="str">
        <f>IF('1. Prosjekteringsverktøy'!$E559="","",'1. Prosjekteringsverktøy'!$E559)</f>
        <v/>
      </c>
      <c r="L557" s="79" t="str">
        <f>IFERROR(IF('1. Prosjekteringsverktøy'!$K560&lt;&gt;"",'1. Prosjekteringsverktøy'!$K560,'1. Prosjekteringsverktøy'!$J560),"Feil med Vmin")</f>
        <v/>
      </c>
      <c r="M557" s="101" t="str">
        <f>IF(OR($K557="",$O557="",O557="Bruk rektangulært"),"",($K557/(VLOOKUP($O557,'Dim, min og maks'!$A$2:$E$54,2,FALSE))))</f>
        <v/>
      </c>
      <c r="N557" s="101" t="str">
        <f>IF(OR($L557="",$O557=""),"",($L557/(VLOOKUP($O557,'Dim, min og maks'!$A$2:$E$54,2,FALSE))))</f>
        <v/>
      </c>
      <c r="O557" s="102" t="str">
        <f>IF('1. Prosjekteringsverktøy'!$F559="","",'1. Prosjekteringsverktøy'!$F559)</f>
        <v/>
      </c>
      <c r="P557" s="78" t="str">
        <f>IFERROR(IF($Q557&lt;&gt;0,$Q557,IF(OR($J557="",$O557=""),"",IF($J557=Motortype!$A$2,VLOOKUP($O557,Artikler!$B$1:$C$10,2,FALSE),IF($J557=Motortype!$A$3,VLOOKUP($O557,Artikler!$B$11:$C$19,2,FALSE),IF($J557=Motortype!$A$5,VLOOKUP($O557,Artikler!$B$20:$C$28,2,FALSE),IF($J557=Motortype!$A$4,VLOOKUP($O557,Artikler!$B$29:$C$37,2,FALSE),IF($J557=Motortype!$A$9,VLOOKUP($O557,Artikler!$B$38:$C$46,2,FALSE),IF($J557=Motortype!$A$8,VLOOKUP($O557,Artikler!$B$47:$C$55,2,FALSE),IF($J557=Motortype!$A$7,VLOOKUP($O557,Artikler!$B$56:$C$64,2,FALSE),IF($J557=Motortype!$A$6,VLOOKUP($O557,Artikler!$B$65:$C$73,2,FALSE),IF($J557=Motortype!$A$10,VLOOKUP($O557,Artikler!$B$74:$C$82,2,FALSE),IF($J557=Motortype!$A$11,VLOOKUP($O557,Artikler!$B$83:$C$91,2,FALSE),IF($J557=Motortype!$A$14,VLOOKUP($O557,Artikler!$B$92:$C$100,2,FALSE),IF($J557=Motortype!$A$13,VLOOKUP($O557,Artikler!$B$101:$C$109,2,FALSE),IF($J557=Motortype!$A$15,VLOOKUP($O557,Artikler!$B$110:$C$117,2,FALSE),IF($J557=Motortype!$A$12,VLOOKUP($O557,Artikler!$B$118:$C$126,2,FALSE),IF($J557=Motortype!$A$16,VLOOKUP('3. Bestillingsskjema'!$O557,Artikler!$B$127:$D$134,2,FALSE),"Feil motortype"))))))))))))))))),"Overstyr art.nr")</f>
        <v/>
      </c>
      <c r="Q557" s="100"/>
      <c r="R557" s="78" t="str">
        <f>IF('1. Prosjekteringsverktøy'!B560=Utelukk!$A$3,"",IF(AND(K557="",L557=""),"",IF($K557="","Vmin "&amp;ROUND($L557,0)&amp;" m³/h","Vmaks "&amp;ROUND($K557,0)&amp;IF($L557=""," m³/h",", Vmin "&amp;ROUND($L557,0)&amp;" m³/h"))))</f>
        <v/>
      </c>
      <c r="S557" s="78" t="str">
        <f>IF('1. Prosjekteringsverktøy'!B560=Utelukk!$A$3,"",IF(Q557&lt;&gt;"",IF($P557="","","Artikkelnr: "&amp;$P557&amp;"     Spjeld dim "&amp;$O557),IF($P557="","","Artikkelnr: "&amp;$P557&amp;"     Spjeld dim Ø"&amp;$O557)))</f>
        <v/>
      </c>
    </row>
    <row r="558" spans="1:19" ht="15.6" hidden="1" x14ac:dyDescent="0.3">
      <c r="A558" s="87"/>
      <c r="B558" s="93"/>
      <c r="C558" s="156" t="str">
        <f>IF('1. Prosjekteringsverktøy'!B561=Utelukk!$A$3,"",IF('1. Prosjekteringsverktøy'!$C561="","",'1. Prosjekteringsverktøy'!$C561))</f>
        <v/>
      </c>
      <c r="D558" s="78" t="str">
        <f>IF('1. Prosjekteringsverktøy'!B561=Utelukk!$A$3,"",IF('1. Prosjekteringsverktøy'!$D561="","",'1. Prosjekteringsverktøy'!$D561))</f>
        <v/>
      </c>
      <c r="E558" s="78" t="str">
        <f>IF('1. Prosjekteringsverktøy'!B561=Utelukk!$A$3,"",IF(F558&lt;&gt;"",F558,IF(J558&lt;&gt;0,J558&amp;IF(I558&lt;&gt;0,", ","")&amp;I558&amp;IF(H558&lt;&gt;0,", adr. ","")&amp;H558,I558&amp;IF(H558&lt;&gt;0,", adr. ","")&amp;H558)))</f>
        <v/>
      </c>
      <c r="F558" s="83"/>
      <c r="G558" s="83"/>
      <c r="H558" s="99"/>
      <c r="I558" s="100"/>
      <c r="J558" s="100"/>
      <c r="K558" s="98" t="str">
        <f>IF('1. Prosjekteringsverktøy'!$E560="","",'1. Prosjekteringsverktøy'!$E560)</f>
        <v/>
      </c>
      <c r="L558" s="79" t="str">
        <f>IFERROR(IF('1. Prosjekteringsverktøy'!$K561&lt;&gt;"",'1. Prosjekteringsverktøy'!$K561,'1. Prosjekteringsverktøy'!$J561),"Feil med Vmin")</f>
        <v/>
      </c>
      <c r="M558" s="101" t="str">
        <f>IF(OR($K558="",$O558="",O558="Bruk rektangulært"),"",($K558/(VLOOKUP($O558,'Dim, min og maks'!$A$2:$E$54,2,FALSE))))</f>
        <v/>
      </c>
      <c r="N558" s="101" t="str">
        <f>IF(OR($L558="",$O558=""),"",($L558/(VLOOKUP($O558,'Dim, min og maks'!$A$2:$E$54,2,FALSE))))</f>
        <v/>
      </c>
      <c r="O558" s="102" t="str">
        <f>IF('1. Prosjekteringsverktøy'!$F560="","",'1. Prosjekteringsverktøy'!$F560)</f>
        <v/>
      </c>
      <c r="P558" s="78" t="str">
        <f>IFERROR(IF($Q558&lt;&gt;0,$Q558,IF(OR($J558="",$O558=""),"",IF($J558=Motortype!$A$2,VLOOKUP($O558,Artikler!$B$1:$C$10,2,FALSE),IF($J558=Motortype!$A$3,VLOOKUP($O558,Artikler!$B$11:$C$19,2,FALSE),IF($J558=Motortype!$A$5,VLOOKUP($O558,Artikler!$B$20:$C$28,2,FALSE),IF($J558=Motortype!$A$4,VLOOKUP($O558,Artikler!$B$29:$C$37,2,FALSE),IF($J558=Motortype!$A$9,VLOOKUP($O558,Artikler!$B$38:$C$46,2,FALSE),IF($J558=Motortype!$A$8,VLOOKUP($O558,Artikler!$B$47:$C$55,2,FALSE),IF($J558=Motortype!$A$7,VLOOKUP($O558,Artikler!$B$56:$C$64,2,FALSE),IF($J558=Motortype!$A$6,VLOOKUP($O558,Artikler!$B$65:$C$73,2,FALSE),IF($J558=Motortype!$A$10,VLOOKUP($O558,Artikler!$B$74:$C$82,2,FALSE),IF($J558=Motortype!$A$11,VLOOKUP($O558,Artikler!$B$83:$C$91,2,FALSE),IF($J558=Motortype!$A$14,VLOOKUP($O558,Artikler!$B$92:$C$100,2,FALSE),IF($J558=Motortype!$A$13,VLOOKUP($O558,Artikler!$B$101:$C$109,2,FALSE),IF($J558=Motortype!$A$15,VLOOKUP($O558,Artikler!$B$110:$C$117,2,FALSE),IF($J558=Motortype!$A$12,VLOOKUP($O558,Artikler!$B$118:$C$126,2,FALSE),IF($J558=Motortype!$A$16,VLOOKUP('3. Bestillingsskjema'!$O558,Artikler!$B$127:$D$134,2,FALSE),"Feil motortype"))))))))))))))))),"Overstyr art.nr")</f>
        <v/>
      </c>
      <c r="Q558" s="100"/>
      <c r="R558" s="78" t="str">
        <f>IF('1. Prosjekteringsverktøy'!B561=Utelukk!$A$3,"",IF(AND(K558="",L558=""),"",IF($K558="","Vmin "&amp;ROUND($L558,0)&amp;" m³/h","Vmaks "&amp;ROUND($K558,0)&amp;IF($L558=""," m³/h",", Vmin "&amp;ROUND($L558,0)&amp;" m³/h"))))</f>
        <v/>
      </c>
      <c r="S558" s="78" t="str">
        <f>IF('1. Prosjekteringsverktøy'!B561=Utelukk!$A$3,"",IF(Q558&lt;&gt;"",IF($P558="","","Artikkelnr: "&amp;$P558&amp;"     Spjeld dim "&amp;$O558),IF($P558="","","Artikkelnr: "&amp;$P558&amp;"     Spjeld dim Ø"&amp;$O558)))</f>
        <v/>
      </c>
    </row>
    <row r="559" spans="1:19" ht="15.6" hidden="1" x14ac:dyDescent="0.3">
      <c r="A559" s="87"/>
      <c r="B559" s="93"/>
      <c r="C559" s="156" t="str">
        <f>IF('1. Prosjekteringsverktøy'!B562=Utelukk!$A$3,"",IF('1. Prosjekteringsverktøy'!$C562="","",'1. Prosjekteringsverktøy'!$C562))</f>
        <v/>
      </c>
      <c r="D559" s="78" t="str">
        <f>IF('1. Prosjekteringsverktøy'!B562=Utelukk!$A$3,"",IF('1. Prosjekteringsverktøy'!$D562="","",'1. Prosjekteringsverktøy'!$D562))</f>
        <v/>
      </c>
      <c r="E559" s="78" t="str">
        <f>IF('1. Prosjekteringsverktøy'!B562=Utelukk!$A$3,"",IF(F559&lt;&gt;"",F559,IF(J559&lt;&gt;0,J559&amp;IF(I559&lt;&gt;0,", ","")&amp;I559&amp;IF(H559&lt;&gt;0,", adr. ","")&amp;H559,I559&amp;IF(H559&lt;&gt;0,", adr. ","")&amp;H559)))</f>
        <v/>
      </c>
      <c r="F559" s="83"/>
      <c r="G559" s="83"/>
      <c r="H559" s="99"/>
      <c r="I559" s="100"/>
      <c r="J559" s="100"/>
      <c r="K559" s="98" t="str">
        <f>IF('1. Prosjekteringsverktøy'!$E561="","",'1. Prosjekteringsverktøy'!$E561)</f>
        <v/>
      </c>
      <c r="L559" s="79" t="str">
        <f>IFERROR(IF('1. Prosjekteringsverktøy'!$K562&lt;&gt;"",'1. Prosjekteringsverktøy'!$K562,'1. Prosjekteringsverktøy'!$J562),"Feil med Vmin")</f>
        <v/>
      </c>
      <c r="M559" s="101" t="str">
        <f>IF(OR($K559="",$O559="",O559="Bruk rektangulært"),"",($K559/(VLOOKUP($O559,'Dim, min og maks'!$A$2:$E$54,2,FALSE))))</f>
        <v/>
      </c>
      <c r="N559" s="101" t="str">
        <f>IF(OR($L559="",$O559=""),"",($L559/(VLOOKUP($O559,'Dim, min og maks'!$A$2:$E$54,2,FALSE))))</f>
        <v/>
      </c>
      <c r="O559" s="102" t="str">
        <f>IF('1. Prosjekteringsverktøy'!$F561="","",'1. Prosjekteringsverktøy'!$F561)</f>
        <v/>
      </c>
      <c r="P559" s="78" t="str">
        <f>IFERROR(IF($Q559&lt;&gt;0,$Q559,IF(OR($J559="",$O559=""),"",IF($J559=Motortype!$A$2,VLOOKUP($O559,Artikler!$B$1:$C$10,2,FALSE),IF($J559=Motortype!$A$3,VLOOKUP($O559,Artikler!$B$11:$C$19,2,FALSE),IF($J559=Motortype!$A$5,VLOOKUP($O559,Artikler!$B$20:$C$28,2,FALSE),IF($J559=Motortype!$A$4,VLOOKUP($O559,Artikler!$B$29:$C$37,2,FALSE),IF($J559=Motortype!$A$9,VLOOKUP($O559,Artikler!$B$38:$C$46,2,FALSE),IF($J559=Motortype!$A$8,VLOOKUP($O559,Artikler!$B$47:$C$55,2,FALSE),IF($J559=Motortype!$A$7,VLOOKUP($O559,Artikler!$B$56:$C$64,2,FALSE),IF($J559=Motortype!$A$6,VLOOKUP($O559,Artikler!$B$65:$C$73,2,FALSE),IF($J559=Motortype!$A$10,VLOOKUP($O559,Artikler!$B$74:$C$82,2,FALSE),IF($J559=Motortype!$A$11,VLOOKUP($O559,Artikler!$B$83:$C$91,2,FALSE),IF($J559=Motortype!$A$14,VLOOKUP($O559,Artikler!$B$92:$C$100,2,FALSE),IF($J559=Motortype!$A$13,VLOOKUP($O559,Artikler!$B$101:$C$109,2,FALSE),IF($J559=Motortype!$A$15,VLOOKUP($O559,Artikler!$B$110:$C$117,2,FALSE),IF($J559=Motortype!$A$12,VLOOKUP($O559,Artikler!$B$118:$C$126,2,FALSE),IF($J559=Motortype!$A$16,VLOOKUP('3. Bestillingsskjema'!$O559,Artikler!$B$127:$D$134,2,FALSE),"Feil motortype"))))))))))))))))),"Overstyr art.nr")</f>
        <v/>
      </c>
      <c r="Q559" s="100"/>
      <c r="R559" s="78" t="str">
        <f>IF('1. Prosjekteringsverktøy'!B562=Utelukk!$A$3,"",IF(AND(K559="",L559=""),"",IF($K559="","Vmin "&amp;ROUND($L559,0)&amp;" m³/h","Vmaks "&amp;ROUND($K559,0)&amp;IF($L559=""," m³/h",", Vmin "&amp;ROUND($L559,0)&amp;" m³/h"))))</f>
        <v/>
      </c>
      <c r="S559" s="78" t="str">
        <f>IF('1. Prosjekteringsverktøy'!B562=Utelukk!$A$3,"",IF(Q559&lt;&gt;"",IF($P559="","","Artikkelnr: "&amp;$P559&amp;"     Spjeld dim "&amp;$O559),IF($P559="","","Artikkelnr: "&amp;$P559&amp;"     Spjeld dim Ø"&amp;$O559)))</f>
        <v/>
      </c>
    </row>
    <row r="560" spans="1:19" ht="15.6" hidden="1" x14ac:dyDescent="0.3">
      <c r="A560" s="87"/>
      <c r="B560" s="93"/>
      <c r="C560" s="156" t="str">
        <f>IF('1. Prosjekteringsverktøy'!B563=Utelukk!$A$3,"",IF('1. Prosjekteringsverktøy'!$C563="","",'1. Prosjekteringsverktøy'!$C563))</f>
        <v/>
      </c>
      <c r="D560" s="78" t="str">
        <f>IF('1. Prosjekteringsverktøy'!B563=Utelukk!$A$3,"",IF('1. Prosjekteringsverktøy'!$D563="","",'1. Prosjekteringsverktøy'!$D563))</f>
        <v/>
      </c>
      <c r="E560" s="78" t="str">
        <f>IF('1. Prosjekteringsverktøy'!B563=Utelukk!$A$3,"",IF(F560&lt;&gt;"",F560,IF(J560&lt;&gt;0,J560&amp;IF(I560&lt;&gt;0,", ","")&amp;I560&amp;IF(H560&lt;&gt;0,", adr. ","")&amp;H560,I560&amp;IF(H560&lt;&gt;0,", adr. ","")&amp;H560)))</f>
        <v/>
      </c>
      <c r="F560" s="83"/>
      <c r="G560" s="83"/>
      <c r="H560" s="99"/>
      <c r="I560" s="100"/>
      <c r="J560" s="100"/>
      <c r="K560" s="98" t="str">
        <f>IF('1. Prosjekteringsverktøy'!$E562="","",'1. Prosjekteringsverktøy'!$E562)</f>
        <v/>
      </c>
      <c r="L560" s="79" t="str">
        <f>IFERROR(IF('1. Prosjekteringsverktøy'!$K563&lt;&gt;"",'1. Prosjekteringsverktøy'!$K563,'1. Prosjekteringsverktøy'!$J563),"Feil med Vmin")</f>
        <v/>
      </c>
      <c r="M560" s="101" t="str">
        <f>IF(OR($K560="",$O560="",O560="Bruk rektangulært"),"",($K560/(VLOOKUP($O560,'Dim, min og maks'!$A$2:$E$54,2,FALSE))))</f>
        <v/>
      </c>
      <c r="N560" s="101" t="str">
        <f>IF(OR($L560="",$O560=""),"",($L560/(VLOOKUP($O560,'Dim, min og maks'!$A$2:$E$54,2,FALSE))))</f>
        <v/>
      </c>
      <c r="O560" s="102" t="str">
        <f>IF('1. Prosjekteringsverktøy'!$F562="","",'1. Prosjekteringsverktøy'!$F562)</f>
        <v/>
      </c>
      <c r="P560" s="78" t="str">
        <f>IFERROR(IF($Q560&lt;&gt;0,$Q560,IF(OR($J560="",$O560=""),"",IF($J560=Motortype!$A$2,VLOOKUP($O560,Artikler!$B$1:$C$10,2,FALSE),IF($J560=Motortype!$A$3,VLOOKUP($O560,Artikler!$B$11:$C$19,2,FALSE),IF($J560=Motortype!$A$5,VLOOKUP($O560,Artikler!$B$20:$C$28,2,FALSE),IF($J560=Motortype!$A$4,VLOOKUP($O560,Artikler!$B$29:$C$37,2,FALSE),IF($J560=Motortype!$A$9,VLOOKUP($O560,Artikler!$B$38:$C$46,2,FALSE),IF($J560=Motortype!$A$8,VLOOKUP($O560,Artikler!$B$47:$C$55,2,FALSE),IF($J560=Motortype!$A$7,VLOOKUP($O560,Artikler!$B$56:$C$64,2,FALSE),IF($J560=Motortype!$A$6,VLOOKUP($O560,Artikler!$B$65:$C$73,2,FALSE),IF($J560=Motortype!$A$10,VLOOKUP($O560,Artikler!$B$74:$C$82,2,FALSE),IF($J560=Motortype!$A$11,VLOOKUP($O560,Artikler!$B$83:$C$91,2,FALSE),IF($J560=Motortype!$A$14,VLOOKUP($O560,Artikler!$B$92:$C$100,2,FALSE),IF($J560=Motortype!$A$13,VLOOKUP($O560,Artikler!$B$101:$C$109,2,FALSE),IF($J560=Motortype!$A$15,VLOOKUP($O560,Artikler!$B$110:$C$117,2,FALSE),IF($J560=Motortype!$A$12,VLOOKUP($O560,Artikler!$B$118:$C$126,2,FALSE),IF($J560=Motortype!$A$16,VLOOKUP('3. Bestillingsskjema'!$O560,Artikler!$B$127:$D$134,2,FALSE),"Feil motortype"))))))))))))))))),"Overstyr art.nr")</f>
        <v/>
      </c>
      <c r="Q560" s="100"/>
      <c r="R560" s="78" t="str">
        <f>IF('1. Prosjekteringsverktøy'!B563=Utelukk!$A$3,"",IF(AND(K560="",L560=""),"",IF($K560="","Vmin "&amp;ROUND($L560,0)&amp;" m³/h","Vmaks "&amp;ROUND($K560,0)&amp;IF($L560=""," m³/h",", Vmin "&amp;ROUND($L560,0)&amp;" m³/h"))))</f>
        <v/>
      </c>
      <c r="S560" s="78" t="str">
        <f>IF('1. Prosjekteringsverktøy'!B563=Utelukk!$A$3,"",IF(Q560&lt;&gt;"",IF($P560="","","Artikkelnr: "&amp;$P560&amp;"     Spjeld dim "&amp;$O560),IF($P560="","","Artikkelnr: "&amp;$P560&amp;"     Spjeld dim Ø"&amp;$O560)))</f>
        <v/>
      </c>
    </row>
    <row r="561" spans="1:19" ht="15.6" hidden="1" x14ac:dyDescent="0.3">
      <c r="A561" s="87"/>
      <c r="B561" s="93"/>
      <c r="C561" s="156" t="str">
        <f>IF('1. Prosjekteringsverktøy'!B564=Utelukk!$A$3,"",IF('1. Prosjekteringsverktøy'!$C564="","",'1. Prosjekteringsverktøy'!$C564))</f>
        <v/>
      </c>
      <c r="D561" s="78" t="str">
        <f>IF('1. Prosjekteringsverktøy'!B564=Utelukk!$A$3,"",IF('1. Prosjekteringsverktøy'!$D564="","",'1. Prosjekteringsverktøy'!$D564))</f>
        <v/>
      </c>
      <c r="E561" s="78" t="str">
        <f>IF('1. Prosjekteringsverktøy'!B564=Utelukk!$A$3,"",IF(F561&lt;&gt;"",F561,IF(J561&lt;&gt;0,J561&amp;IF(I561&lt;&gt;0,", ","")&amp;I561&amp;IF(H561&lt;&gt;0,", adr. ","")&amp;H561,I561&amp;IF(H561&lt;&gt;0,", adr. ","")&amp;H561)))</f>
        <v/>
      </c>
      <c r="F561" s="83"/>
      <c r="G561" s="83"/>
      <c r="H561" s="99"/>
      <c r="I561" s="100"/>
      <c r="J561" s="100"/>
      <c r="K561" s="98" t="str">
        <f>IF('1. Prosjekteringsverktøy'!$E563="","",'1. Prosjekteringsverktøy'!$E563)</f>
        <v/>
      </c>
      <c r="L561" s="79" t="str">
        <f>IFERROR(IF('1. Prosjekteringsverktøy'!$K564&lt;&gt;"",'1. Prosjekteringsverktøy'!$K564,'1. Prosjekteringsverktøy'!$J564),"Feil med Vmin")</f>
        <v/>
      </c>
      <c r="M561" s="101" t="str">
        <f>IF(OR($K561="",$O561="",O561="Bruk rektangulært"),"",($K561/(VLOOKUP($O561,'Dim, min og maks'!$A$2:$E$54,2,FALSE))))</f>
        <v/>
      </c>
      <c r="N561" s="101" t="str">
        <f>IF(OR($L561="",$O561=""),"",($L561/(VLOOKUP($O561,'Dim, min og maks'!$A$2:$E$54,2,FALSE))))</f>
        <v/>
      </c>
      <c r="O561" s="102" t="str">
        <f>IF('1. Prosjekteringsverktøy'!$F563="","",'1. Prosjekteringsverktøy'!$F563)</f>
        <v/>
      </c>
      <c r="P561" s="78" t="str">
        <f>IFERROR(IF($Q561&lt;&gt;0,$Q561,IF(OR($J561="",$O561=""),"",IF($J561=Motortype!$A$2,VLOOKUP($O561,Artikler!$B$1:$C$10,2,FALSE),IF($J561=Motortype!$A$3,VLOOKUP($O561,Artikler!$B$11:$C$19,2,FALSE),IF($J561=Motortype!$A$5,VLOOKUP($O561,Artikler!$B$20:$C$28,2,FALSE),IF($J561=Motortype!$A$4,VLOOKUP($O561,Artikler!$B$29:$C$37,2,FALSE),IF($J561=Motortype!$A$9,VLOOKUP($O561,Artikler!$B$38:$C$46,2,FALSE),IF($J561=Motortype!$A$8,VLOOKUP($O561,Artikler!$B$47:$C$55,2,FALSE),IF($J561=Motortype!$A$7,VLOOKUP($O561,Artikler!$B$56:$C$64,2,FALSE),IF($J561=Motortype!$A$6,VLOOKUP($O561,Artikler!$B$65:$C$73,2,FALSE),IF($J561=Motortype!$A$10,VLOOKUP($O561,Artikler!$B$74:$C$82,2,FALSE),IF($J561=Motortype!$A$11,VLOOKUP($O561,Artikler!$B$83:$C$91,2,FALSE),IF($J561=Motortype!$A$14,VLOOKUP($O561,Artikler!$B$92:$C$100,2,FALSE),IF($J561=Motortype!$A$13,VLOOKUP($O561,Artikler!$B$101:$C$109,2,FALSE),IF($J561=Motortype!$A$15,VLOOKUP($O561,Artikler!$B$110:$C$117,2,FALSE),IF($J561=Motortype!$A$12,VLOOKUP($O561,Artikler!$B$118:$C$126,2,FALSE),IF($J561=Motortype!$A$16,VLOOKUP('3. Bestillingsskjema'!$O561,Artikler!$B$127:$D$134,2,FALSE),"Feil motortype"))))))))))))))))),"Overstyr art.nr")</f>
        <v/>
      </c>
      <c r="Q561" s="100"/>
      <c r="R561" s="78" t="str">
        <f>IF('1. Prosjekteringsverktøy'!B564=Utelukk!$A$3,"",IF(AND(K561="",L561=""),"",IF($K561="","Vmin "&amp;ROUND($L561,0)&amp;" m³/h","Vmaks "&amp;ROUND($K561,0)&amp;IF($L561=""," m³/h",", Vmin "&amp;ROUND($L561,0)&amp;" m³/h"))))</f>
        <v/>
      </c>
      <c r="S561" s="78" t="str">
        <f>IF('1. Prosjekteringsverktøy'!B564=Utelukk!$A$3,"",IF(Q561&lt;&gt;"",IF($P561="","","Artikkelnr: "&amp;$P561&amp;"     Spjeld dim "&amp;$O561),IF($P561="","","Artikkelnr: "&amp;$P561&amp;"     Spjeld dim Ø"&amp;$O561)))</f>
        <v/>
      </c>
    </row>
    <row r="562" spans="1:19" ht="15.6" hidden="1" x14ac:dyDescent="0.3">
      <c r="A562" s="87"/>
      <c r="B562" s="93"/>
      <c r="C562" s="156" t="str">
        <f>IF('1. Prosjekteringsverktøy'!B565=Utelukk!$A$3,"",IF('1. Prosjekteringsverktøy'!$C565="","",'1. Prosjekteringsverktøy'!$C565))</f>
        <v/>
      </c>
      <c r="D562" s="78" t="str">
        <f>IF('1. Prosjekteringsverktøy'!B565=Utelukk!$A$3,"",IF('1. Prosjekteringsverktøy'!$D565="","",'1. Prosjekteringsverktøy'!$D565))</f>
        <v/>
      </c>
      <c r="E562" s="78" t="str">
        <f>IF('1. Prosjekteringsverktøy'!B565=Utelukk!$A$3,"",IF(F562&lt;&gt;"",F562,IF(J562&lt;&gt;0,J562&amp;IF(I562&lt;&gt;0,", ","")&amp;I562&amp;IF(H562&lt;&gt;0,", adr. ","")&amp;H562,I562&amp;IF(H562&lt;&gt;0,", adr. ","")&amp;H562)))</f>
        <v/>
      </c>
      <c r="F562" s="83"/>
      <c r="G562" s="83"/>
      <c r="H562" s="99"/>
      <c r="I562" s="100"/>
      <c r="J562" s="100"/>
      <c r="K562" s="98" t="str">
        <f>IF('1. Prosjekteringsverktøy'!$E564="","",'1. Prosjekteringsverktøy'!$E564)</f>
        <v/>
      </c>
      <c r="L562" s="79" t="str">
        <f>IFERROR(IF('1. Prosjekteringsverktøy'!$K565&lt;&gt;"",'1. Prosjekteringsverktøy'!$K565,'1. Prosjekteringsverktøy'!$J565),"Feil med Vmin")</f>
        <v/>
      </c>
      <c r="M562" s="101" t="str">
        <f>IF(OR($K562="",$O562="",O562="Bruk rektangulært"),"",($K562/(VLOOKUP($O562,'Dim, min og maks'!$A$2:$E$54,2,FALSE))))</f>
        <v/>
      </c>
      <c r="N562" s="101" t="str">
        <f>IF(OR($L562="",$O562=""),"",($L562/(VLOOKUP($O562,'Dim, min og maks'!$A$2:$E$54,2,FALSE))))</f>
        <v/>
      </c>
      <c r="O562" s="102" t="str">
        <f>IF('1. Prosjekteringsverktøy'!$F564="","",'1. Prosjekteringsverktøy'!$F564)</f>
        <v/>
      </c>
      <c r="P562" s="78" t="str">
        <f>IFERROR(IF($Q562&lt;&gt;0,$Q562,IF(OR($J562="",$O562=""),"",IF($J562=Motortype!$A$2,VLOOKUP($O562,Artikler!$B$1:$C$10,2,FALSE),IF($J562=Motortype!$A$3,VLOOKUP($O562,Artikler!$B$11:$C$19,2,FALSE),IF($J562=Motortype!$A$5,VLOOKUP($O562,Artikler!$B$20:$C$28,2,FALSE),IF($J562=Motortype!$A$4,VLOOKUP($O562,Artikler!$B$29:$C$37,2,FALSE),IF($J562=Motortype!$A$9,VLOOKUP($O562,Artikler!$B$38:$C$46,2,FALSE),IF($J562=Motortype!$A$8,VLOOKUP($O562,Artikler!$B$47:$C$55,2,FALSE),IF($J562=Motortype!$A$7,VLOOKUP($O562,Artikler!$B$56:$C$64,2,FALSE),IF($J562=Motortype!$A$6,VLOOKUP($O562,Artikler!$B$65:$C$73,2,FALSE),IF($J562=Motortype!$A$10,VLOOKUP($O562,Artikler!$B$74:$C$82,2,FALSE),IF($J562=Motortype!$A$11,VLOOKUP($O562,Artikler!$B$83:$C$91,2,FALSE),IF($J562=Motortype!$A$14,VLOOKUP($O562,Artikler!$B$92:$C$100,2,FALSE),IF($J562=Motortype!$A$13,VLOOKUP($O562,Artikler!$B$101:$C$109,2,FALSE),IF($J562=Motortype!$A$15,VLOOKUP($O562,Artikler!$B$110:$C$117,2,FALSE),IF($J562=Motortype!$A$12,VLOOKUP($O562,Artikler!$B$118:$C$126,2,FALSE),IF($J562=Motortype!$A$16,VLOOKUP('3. Bestillingsskjema'!$O562,Artikler!$B$127:$D$134,2,FALSE),"Feil motortype"))))))))))))))))),"Overstyr art.nr")</f>
        <v/>
      </c>
      <c r="Q562" s="100"/>
      <c r="R562" s="78" t="str">
        <f>IF('1. Prosjekteringsverktøy'!B565=Utelukk!$A$3,"",IF(AND(K562="",L562=""),"",IF($K562="","Vmin "&amp;ROUND($L562,0)&amp;" m³/h","Vmaks "&amp;ROUND($K562,0)&amp;IF($L562=""," m³/h",", Vmin "&amp;ROUND($L562,0)&amp;" m³/h"))))</f>
        <v/>
      </c>
      <c r="S562" s="78" t="str">
        <f>IF('1. Prosjekteringsverktøy'!B565=Utelukk!$A$3,"",IF(Q562&lt;&gt;"",IF($P562="","","Artikkelnr: "&amp;$P562&amp;"     Spjeld dim "&amp;$O562),IF($P562="","","Artikkelnr: "&amp;$P562&amp;"     Spjeld dim Ø"&amp;$O562)))</f>
        <v/>
      </c>
    </row>
    <row r="563" spans="1:19" ht="15.6" hidden="1" x14ac:dyDescent="0.3">
      <c r="A563" s="87"/>
      <c r="B563" s="93"/>
      <c r="C563" s="156" t="str">
        <f>IF('1. Prosjekteringsverktøy'!B566=Utelukk!$A$3,"",IF('1. Prosjekteringsverktøy'!$C566="","",'1. Prosjekteringsverktøy'!$C566))</f>
        <v/>
      </c>
      <c r="D563" s="78" t="str">
        <f>IF('1. Prosjekteringsverktøy'!B566=Utelukk!$A$3,"",IF('1. Prosjekteringsverktøy'!$D566="","",'1. Prosjekteringsverktøy'!$D566))</f>
        <v/>
      </c>
      <c r="E563" s="78" t="str">
        <f>IF('1. Prosjekteringsverktøy'!B566=Utelukk!$A$3,"",IF(F563&lt;&gt;"",F563,IF(J563&lt;&gt;0,J563&amp;IF(I563&lt;&gt;0,", ","")&amp;I563&amp;IF(H563&lt;&gt;0,", adr. ","")&amp;H563,I563&amp;IF(H563&lt;&gt;0,", adr. ","")&amp;H563)))</f>
        <v/>
      </c>
      <c r="F563" s="83"/>
      <c r="G563" s="83"/>
      <c r="H563" s="99"/>
      <c r="I563" s="100"/>
      <c r="J563" s="100"/>
      <c r="K563" s="98" t="str">
        <f>IF('1. Prosjekteringsverktøy'!$E565="","",'1. Prosjekteringsverktøy'!$E565)</f>
        <v/>
      </c>
      <c r="L563" s="79" t="str">
        <f>IFERROR(IF('1. Prosjekteringsverktøy'!$K566&lt;&gt;"",'1. Prosjekteringsverktøy'!$K566,'1. Prosjekteringsverktøy'!$J566),"Feil med Vmin")</f>
        <v/>
      </c>
      <c r="M563" s="101" t="str">
        <f>IF(OR($K563="",$O563="",O563="Bruk rektangulært"),"",($K563/(VLOOKUP($O563,'Dim, min og maks'!$A$2:$E$54,2,FALSE))))</f>
        <v/>
      </c>
      <c r="N563" s="101" t="str">
        <f>IF(OR($L563="",$O563=""),"",($L563/(VLOOKUP($O563,'Dim, min og maks'!$A$2:$E$54,2,FALSE))))</f>
        <v/>
      </c>
      <c r="O563" s="102" t="str">
        <f>IF('1. Prosjekteringsverktøy'!$F565="","",'1. Prosjekteringsverktøy'!$F565)</f>
        <v/>
      </c>
      <c r="P563" s="78" t="str">
        <f>IFERROR(IF($Q563&lt;&gt;0,$Q563,IF(OR($J563="",$O563=""),"",IF($J563=Motortype!$A$2,VLOOKUP($O563,Artikler!$B$1:$C$10,2,FALSE),IF($J563=Motortype!$A$3,VLOOKUP($O563,Artikler!$B$11:$C$19,2,FALSE),IF($J563=Motortype!$A$5,VLOOKUP($O563,Artikler!$B$20:$C$28,2,FALSE),IF($J563=Motortype!$A$4,VLOOKUP($O563,Artikler!$B$29:$C$37,2,FALSE),IF($J563=Motortype!$A$9,VLOOKUP($O563,Artikler!$B$38:$C$46,2,FALSE),IF($J563=Motortype!$A$8,VLOOKUP($O563,Artikler!$B$47:$C$55,2,FALSE),IF($J563=Motortype!$A$7,VLOOKUP($O563,Artikler!$B$56:$C$64,2,FALSE),IF($J563=Motortype!$A$6,VLOOKUP($O563,Artikler!$B$65:$C$73,2,FALSE),IF($J563=Motortype!$A$10,VLOOKUP($O563,Artikler!$B$74:$C$82,2,FALSE),IF($J563=Motortype!$A$11,VLOOKUP($O563,Artikler!$B$83:$C$91,2,FALSE),IF($J563=Motortype!$A$14,VLOOKUP($O563,Artikler!$B$92:$C$100,2,FALSE),IF($J563=Motortype!$A$13,VLOOKUP($O563,Artikler!$B$101:$C$109,2,FALSE),IF($J563=Motortype!$A$15,VLOOKUP($O563,Artikler!$B$110:$C$117,2,FALSE),IF($J563=Motortype!$A$12,VLOOKUP($O563,Artikler!$B$118:$C$126,2,FALSE),IF($J563=Motortype!$A$16,VLOOKUP('3. Bestillingsskjema'!$O563,Artikler!$B$127:$D$134,2,FALSE),"Feil motortype"))))))))))))))))),"Overstyr art.nr")</f>
        <v/>
      </c>
      <c r="Q563" s="100"/>
      <c r="R563" s="78" t="str">
        <f>IF('1. Prosjekteringsverktøy'!B566=Utelukk!$A$3,"",IF(AND(K563="",L563=""),"",IF($K563="","Vmin "&amp;ROUND($L563,0)&amp;" m³/h","Vmaks "&amp;ROUND($K563,0)&amp;IF($L563=""," m³/h",", Vmin "&amp;ROUND($L563,0)&amp;" m³/h"))))</f>
        <v/>
      </c>
      <c r="S563" s="78" t="str">
        <f>IF('1. Prosjekteringsverktøy'!B566=Utelukk!$A$3,"",IF(Q563&lt;&gt;"",IF($P563="","","Artikkelnr: "&amp;$P563&amp;"     Spjeld dim "&amp;$O563),IF($P563="","","Artikkelnr: "&amp;$P563&amp;"     Spjeld dim Ø"&amp;$O563)))</f>
        <v/>
      </c>
    </row>
    <row r="564" spans="1:19" ht="15.6" hidden="1" x14ac:dyDescent="0.3">
      <c r="A564" s="87"/>
      <c r="B564" s="93"/>
      <c r="C564" s="156" t="str">
        <f>IF('1. Prosjekteringsverktøy'!B567=Utelukk!$A$3,"",IF('1. Prosjekteringsverktøy'!$C567="","",'1. Prosjekteringsverktøy'!$C567))</f>
        <v/>
      </c>
      <c r="D564" s="78" t="str">
        <f>IF('1. Prosjekteringsverktøy'!B567=Utelukk!$A$3,"",IF('1. Prosjekteringsverktøy'!$D567="","",'1. Prosjekteringsverktøy'!$D567))</f>
        <v/>
      </c>
      <c r="E564" s="78" t="str">
        <f>IF('1. Prosjekteringsverktøy'!B567=Utelukk!$A$3,"",IF(F564&lt;&gt;"",F564,IF(J564&lt;&gt;0,J564&amp;IF(I564&lt;&gt;0,", ","")&amp;I564&amp;IF(H564&lt;&gt;0,", adr. ","")&amp;H564,I564&amp;IF(H564&lt;&gt;0,", adr. ","")&amp;H564)))</f>
        <v/>
      </c>
      <c r="F564" s="83"/>
      <c r="G564" s="83"/>
      <c r="H564" s="99"/>
      <c r="I564" s="100"/>
      <c r="J564" s="100"/>
      <c r="K564" s="98" t="str">
        <f>IF('1. Prosjekteringsverktøy'!$E566="","",'1. Prosjekteringsverktøy'!$E566)</f>
        <v/>
      </c>
      <c r="L564" s="79" t="str">
        <f>IFERROR(IF('1. Prosjekteringsverktøy'!$K567&lt;&gt;"",'1. Prosjekteringsverktøy'!$K567,'1. Prosjekteringsverktøy'!$J567),"Feil med Vmin")</f>
        <v/>
      </c>
      <c r="M564" s="101" t="str">
        <f>IF(OR($K564="",$O564="",O564="Bruk rektangulært"),"",($K564/(VLOOKUP($O564,'Dim, min og maks'!$A$2:$E$54,2,FALSE))))</f>
        <v/>
      </c>
      <c r="N564" s="101" t="str">
        <f>IF(OR($L564="",$O564=""),"",($L564/(VLOOKUP($O564,'Dim, min og maks'!$A$2:$E$54,2,FALSE))))</f>
        <v/>
      </c>
      <c r="O564" s="102" t="str">
        <f>IF('1. Prosjekteringsverktøy'!$F566="","",'1. Prosjekteringsverktøy'!$F566)</f>
        <v/>
      </c>
      <c r="P564" s="78" t="str">
        <f>IFERROR(IF($Q564&lt;&gt;0,$Q564,IF(OR($J564="",$O564=""),"",IF($J564=Motortype!$A$2,VLOOKUP($O564,Artikler!$B$1:$C$10,2,FALSE),IF($J564=Motortype!$A$3,VLOOKUP($O564,Artikler!$B$11:$C$19,2,FALSE),IF($J564=Motortype!$A$5,VLOOKUP($O564,Artikler!$B$20:$C$28,2,FALSE),IF($J564=Motortype!$A$4,VLOOKUP($O564,Artikler!$B$29:$C$37,2,FALSE),IF($J564=Motortype!$A$9,VLOOKUP($O564,Artikler!$B$38:$C$46,2,FALSE),IF($J564=Motortype!$A$8,VLOOKUP($O564,Artikler!$B$47:$C$55,2,FALSE),IF($J564=Motortype!$A$7,VLOOKUP($O564,Artikler!$B$56:$C$64,2,FALSE),IF($J564=Motortype!$A$6,VLOOKUP($O564,Artikler!$B$65:$C$73,2,FALSE),IF($J564=Motortype!$A$10,VLOOKUP($O564,Artikler!$B$74:$C$82,2,FALSE),IF($J564=Motortype!$A$11,VLOOKUP($O564,Artikler!$B$83:$C$91,2,FALSE),IF($J564=Motortype!$A$14,VLOOKUP($O564,Artikler!$B$92:$C$100,2,FALSE),IF($J564=Motortype!$A$13,VLOOKUP($O564,Artikler!$B$101:$C$109,2,FALSE),IF($J564=Motortype!$A$15,VLOOKUP($O564,Artikler!$B$110:$C$117,2,FALSE),IF($J564=Motortype!$A$12,VLOOKUP($O564,Artikler!$B$118:$C$126,2,FALSE),IF($J564=Motortype!$A$16,VLOOKUP('3. Bestillingsskjema'!$O564,Artikler!$B$127:$D$134,2,FALSE),"Feil motortype"))))))))))))))))),"Overstyr art.nr")</f>
        <v/>
      </c>
      <c r="Q564" s="100"/>
      <c r="R564" s="78" t="str">
        <f>IF('1. Prosjekteringsverktøy'!B567=Utelukk!$A$3,"",IF(AND(K564="",L564=""),"",IF($K564="","Vmin "&amp;ROUND($L564,0)&amp;" m³/h","Vmaks "&amp;ROUND($K564,0)&amp;IF($L564=""," m³/h",", Vmin "&amp;ROUND($L564,0)&amp;" m³/h"))))</f>
        <v/>
      </c>
      <c r="S564" s="78" t="str">
        <f>IF('1. Prosjekteringsverktøy'!B567=Utelukk!$A$3,"",IF(Q564&lt;&gt;"",IF($P564="","","Artikkelnr: "&amp;$P564&amp;"     Spjeld dim "&amp;$O564),IF($P564="","","Artikkelnr: "&amp;$P564&amp;"     Spjeld dim Ø"&amp;$O564)))</f>
        <v/>
      </c>
    </row>
    <row r="565" spans="1:19" ht="15.6" hidden="1" x14ac:dyDescent="0.3">
      <c r="A565" s="87"/>
      <c r="B565" s="93"/>
      <c r="C565" s="156" t="str">
        <f>IF('1. Prosjekteringsverktøy'!B568=Utelukk!$A$3,"",IF('1. Prosjekteringsverktøy'!$C568="","",'1. Prosjekteringsverktøy'!$C568))</f>
        <v/>
      </c>
      <c r="D565" s="78" t="str">
        <f>IF('1. Prosjekteringsverktøy'!B568=Utelukk!$A$3,"",IF('1. Prosjekteringsverktøy'!$D568="","",'1. Prosjekteringsverktøy'!$D568))</f>
        <v/>
      </c>
      <c r="E565" s="78" t="str">
        <f>IF('1. Prosjekteringsverktøy'!B568=Utelukk!$A$3,"",IF(F565&lt;&gt;"",F565,IF(J565&lt;&gt;0,J565&amp;IF(I565&lt;&gt;0,", ","")&amp;I565&amp;IF(H565&lt;&gt;0,", adr. ","")&amp;H565,I565&amp;IF(H565&lt;&gt;0,", adr. ","")&amp;H565)))</f>
        <v/>
      </c>
      <c r="F565" s="83"/>
      <c r="G565" s="83"/>
      <c r="H565" s="99"/>
      <c r="I565" s="100"/>
      <c r="J565" s="100"/>
      <c r="K565" s="98" t="str">
        <f>IF('1. Prosjekteringsverktøy'!$E567="","",'1. Prosjekteringsverktøy'!$E567)</f>
        <v/>
      </c>
      <c r="L565" s="79" t="str">
        <f>IFERROR(IF('1. Prosjekteringsverktøy'!$K568&lt;&gt;"",'1. Prosjekteringsverktøy'!$K568,'1. Prosjekteringsverktøy'!$J568),"Feil med Vmin")</f>
        <v/>
      </c>
      <c r="M565" s="101" t="str">
        <f>IF(OR($K565="",$O565="",O565="Bruk rektangulært"),"",($K565/(VLOOKUP($O565,'Dim, min og maks'!$A$2:$E$54,2,FALSE))))</f>
        <v/>
      </c>
      <c r="N565" s="101" t="str">
        <f>IF(OR($L565="",$O565=""),"",($L565/(VLOOKUP($O565,'Dim, min og maks'!$A$2:$E$54,2,FALSE))))</f>
        <v/>
      </c>
      <c r="O565" s="102" t="str">
        <f>IF('1. Prosjekteringsverktøy'!$F567="","",'1. Prosjekteringsverktøy'!$F567)</f>
        <v/>
      </c>
      <c r="P565" s="78" t="str">
        <f>IFERROR(IF($Q565&lt;&gt;0,$Q565,IF(OR($J565="",$O565=""),"",IF($J565=Motortype!$A$2,VLOOKUP($O565,Artikler!$B$1:$C$10,2,FALSE),IF($J565=Motortype!$A$3,VLOOKUP($O565,Artikler!$B$11:$C$19,2,FALSE),IF($J565=Motortype!$A$5,VLOOKUP($O565,Artikler!$B$20:$C$28,2,FALSE),IF($J565=Motortype!$A$4,VLOOKUP($O565,Artikler!$B$29:$C$37,2,FALSE),IF($J565=Motortype!$A$9,VLOOKUP($O565,Artikler!$B$38:$C$46,2,FALSE),IF($J565=Motortype!$A$8,VLOOKUP($O565,Artikler!$B$47:$C$55,2,FALSE),IF($J565=Motortype!$A$7,VLOOKUP($O565,Artikler!$B$56:$C$64,2,FALSE),IF($J565=Motortype!$A$6,VLOOKUP($O565,Artikler!$B$65:$C$73,2,FALSE),IF($J565=Motortype!$A$10,VLOOKUP($O565,Artikler!$B$74:$C$82,2,FALSE),IF($J565=Motortype!$A$11,VLOOKUP($O565,Artikler!$B$83:$C$91,2,FALSE),IF($J565=Motortype!$A$14,VLOOKUP($O565,Artikler!$B$92:$C$100,2,FALSE),IF($J565=Motortype!$A$13,VLOOKUP($O565,Artikler!$B$101:$C$109,2,FALSE),IF($J565=Motortype!$A$15,VLOOKUP($O565,Artikler!$B$110:$C$117,2,FALSE),IF($J565=Motortype!$A$12,VLOOKUP($O565,Artikler!$B$118:$C$126,2,FALSE),IF($J565=Motortype!$A$16,VLOOKUP('3. Bestillingsskjema'!$O565,Artikler!$B$127:$D$134,2,FALSE),"Feil motortype"))))))))))))))))),"Overstyr art.nr")</f>
        <v/>
      </c>
      <c r="Q565" s="100"/>
      <c r="R565" s="78" t="str">
        <f>IF('1. Prosjekteringsverktøy'!B568=Utelukk!$A$3,"",IF(AND(K565="",L565=""),"",IF($K565="","Vmin "&amp;ROUND($L565,0)&amp;" m³/h","Vmaks "&amp;ROUND($K565,0)&amp;IF($L565=""," m³/h",", Vmin "&amp;ROUND($L565,0)&amp;" m³/h"))))</f>
        <v/>
      </c>
      <c r="S565" s="78" t="str">
        <f>IF('1. Prosjekteringsverktøy'!B568=Utelukk!$A$3,"",IF(Q565&lt;&gt;"",IF($P565="","","Artikkelnr: "&amp;$P565&amp;"     Spjeld dim "&amp;$O565),IF($P565="","","Artikkelnr: "&amp;$P565&amp;"     Spjeld dim Ø"&amp;$O565)))</f>
        <v/>
      </c>
    </row>
    <row r="566" spans="1:19" ht="15.6" hidden="1" x14ac:dyDescent="0.3">
      <c r="A566" s="87"/>
      <c r="B566" s="93"/>
      <c r="C566" s="156" t="str">
        <f>IF('1. Prosjekteringsverktøy'!B569=Utelukk!$A$3,"",IF('1. Prosjekteringsverktøy'!$C569="","",'1. Prosjekteringsverktøy'!$C569))</f>
        <v/>
      </c>
      <c r="D566" s="78" t="str">
        <f>IF('1. Prosjekteringsverktøy'!B569=Utelukk!$A$3,"",IF('1. Prosjekteringsverktøy'!$D569="","",'1. Prosjekteringsverktøy'!$D569))</f>
        <v/>
      </c>
      <c r="E566" s="78" t="str">
        <f>IF('1. Prosjekteringsverktøy'!B569=Utelukk!$A$3,"",IF(F566&lt;&gt;"",F566,IF(J566&lt;&gt;0,J566&amp;IF(I566&lt;&gt;0,", ","")&amp;I566&amp;IF(H566&lt;&gt;0,", adr. ","")&amp;H566,I566&amp;IF(H566&lt;&gt;0,", adr. ","")&amp;H566)))</f>
        <v/>
      </c>
      <c r="F566" s="83"/>
      <c r="G566" s="83"/>
      <c r="H566" s="99"/>
      <c r="I566" s="100"/>
      <c r="J566" s="100"/>
      <c r="K566" s="98" t="str">
        <f>IF('1. Prosjekteringsverktøy'!$E568="","",'1. Prosjekteringsverktøy'!$E568)</f>
        <v/>
      </c>
      <c r="L566" s="79" t="str">
        <f>IFERROR(IF('1. Prosjekteringsverktøy'!$K569&lt;&gt;"",'1. Prosjekteringsverktøy'!$K569,'1. Prosjekteringsverktøy'!$J569),"Feil med Vmin")</f>
        <v/>
      </c>
      <c r="M566" s="101" t="str">
        <f>IF(OR($K566="",$O566="",O566="Bruk rektangulært"),"",($K566/(VLOOKUP($O566,'Dim, min og maks'!$A$2:$E$54,2,FALSE))))</f>
        <v/>
      </c>
      <c r="N566" s="101" t="str">
        <f>IF(OR($L566="",$O566=""),"",($L566/(VLOOKUP($O566,'Dim, min og maks'!$A$2:$E$54,2,FALSE))))</f>
        <v/>
      </c>
      <c r="O566" s="102" t="str">
        <f>IF('1. Prosjekteringsverktøy'!$F568="","",'1. Prosjekteringsverktøy'!$F568)</f>
        <v/>
      </c>
      <c r="P566" s="78" t="str">
        <f>IFERROR(IF($Q566&lt;&gt;0,$Q566,IF(OR($J566="",$O566=""),"",IF($J566=Motortype!$A$2,VLOOKUP($O566,Artikler!$B$1:$C$10,2,FALSE),IF($J566=Motortype!$A$3,VLOOKUP($O566,Artikler!$B$11:$C$19,2,FALSE),IF($J566=Motortype!$A$5,VLOOKUP($O566,Artikler!$B$20:$C$28,2,FALSE),IF($J566=Motortype!$A$4,VLOOKUP($O566,Artikler!$B$29:$C$37,2,FALSE),IF($J566=Motortype!$A$9,VLOOKUP($O566,Artikler!$B$38:$C$46,2,FALSE),IF($J566=Motortype!$A$8,VLOOKUP($O566,Artikler!$B$47:$C$55,2,FALSE),IF($J566=Motortype!$A$7,VLOOKUP($O566,Artikler!$B$56:$C$64,2,FALSE),IF($J566=Motortype!$A$6,VLOOKUP($O566,Artikler!$B$65:$C$73,2,FALSE),IF($J566=Motortype!$A$10,VLOOKUP($O566,Artikler!$B$74:$C$82,2,FALSE),IF($J566=Motortype!$A$11,VLOOKUP($O566,Artikler!$B$83:$C$91,2,FALSE),IF($J566=Motortype!$A$14,VLOOKUP($O566,Artikler!$B$92:$C$100,2,FALSE),IF($J566=Motortype!$A$13,VLOOKUP($O566,Artikler!$B$101:$C$109,2,FALSE),IF($J566=Motortype!$A$15,VLOOKUP($O566,Artikler!$B$110:$C$117,2,FALSE),IF($J566=Motortype!$A$12,VLOOKUP($O566,Artikler!$B$118:$C$126,2,FALSE),IF($J566=Motortype!$A$16,VLOOKUP('3. Bestillingsskjema'!$O566,Artikler!$B$127:$D$134,2,FALSE),"Feil motortype"))))))))))))))))),"Overstyr art.nr")</f>
        <v/>
      </c>
      <c r="Q566" s="100"/>
      <c r="R566" s="78" t="str">
        <f>IF('1. Prosjekteringsverktøy'!B569=Utelukk!$A$3,"",IF(AND(K566="",L566=""),"",IF($K566="","Vmin "&amp;ROUND($L566,0)&amp;" m³/h","Vmaks "&amp;ROUND($K566,0)&amp;IF($L566=""," m³/h",", Vmin "&amp;ROUND($L566,0)&amp;" m³/h"))))</f>
        <v/>
      </c>
      <c r="S566" s="78" t="str">
        <f>IF('1. Prosjekteringsverktøy'!B569=Utelukk!$A$3,"",IF(Q566&lt;&gt;"",IF($P566="","","Artikkelnr: "&amp;$P566&amp;"     Spjeld dim "&amp;$O566),IF($P566="","","Artikkelnr: "&amp;$P566&amp;"     Spjeld dim Ø"&amp;$O566)))</f>
        <v/>
      </c>
    </row>
    <row r="567" spans="1:19" ht="15.6" hidden="1" x14ac:dyDescent="0.3">
      <c r="A567" s="87"/>
      <c r="B567" s="93"/>
      <c r="C567" s="156" t="str">
        <f>IF('1. Prosjekteringsverktøy'!B570=Utelukk!$A$3,"",IF('1. Prosjekteringsverktøy'!$C570="","",'1. Prosjekteringsverktøy'!$C570))</f>
        <v/>
      </c>
      <c r="D567" s="78" t="str">
        <f>IF('1. Prosjekteringsverktøy'!B570=Utelukk!$A$3,"",IF('1. Prosjekteringsverktøy'!$D570="","",'1. Prosjekteringsverktøy'!$D570))</f>
        <v/>
      </c>
      <c r="E567" s="78" t="str">
        <f>IF('1. Prosjekteringsverktøy'!B570=Utelukk!$A$3,"",IF(F567&lt;&gt;"",F567,IF(J567&lt;&gt;0,J567&amp;IF(I567&lt;&gt;0,", ","")&amp;I567&amp;IF(H567&lt;&gt;0,", adr. ","")&amp;H567,I567&amp;IF(H567&lt;&gt;0,", adr. ","")&amp;H567)))</f>
        <v/>
      </c>
      <c r="F567" s="83"/>
      <c r="G567" s="83"/>
      <c r="H567" s="99"/>
      <c r="I567" s="100"/>
      <c r="J567" s="100"/>
      <c r="K567" s="98" t="str">
        <f>IF('1. Prosjekteringsverktøy'!$E569="","",'1. Prosjekteringsverktøy'!$E569)</f>
        <v/>
      </c>
      <c r="L567" s="79" t="str">
        <f>IFERROR(IF('1. Prosjekteringsverktøy'!$K570&lt;&gt;"",'1. Prosjekteringsverktøy'!$K570,'1. Prosjekteringsverktøy'!$J570),"Feil med Vmin")</f>
        <v/>
      </c>
      <c r="M567" s="101" t="str">
        <f>IF(OR($K567="",$O567="",O567="Bruk rektangulært"),"",($K567/(VLOOKUP($O567,'Dim, min og maks'!$A$2:$E$54,2,FALSE))))</f>
        <v/>
      </c>
      <c r="N567" s="101" t="str">
        <f>IF(OR($L567="",$O567=""),"",($L567/(VLOOKUP($O567,'Dim, min og maks'!$A$2:$E$54,2,FALSE))))</f>
        <v/>
      </c>
      <c r="O567" s="102" t="str">
        <f>IF('1. Prosjekteringsverktøy'!$F569="","",'1. Prosjekteringsverktøy'!$F569)</f>
        <v/>
      </c>
      <c r="P567" s="78" t="str">
        <f>IFERROR(IF($Q567&lt;&gt;0,$Q567,IF(OR($J567="",$O567=""),"",IF($J567=Motortype!$A$2,VLOOKUP($O567,Artikler!$B$1:$C$10,2,FALSE),IF($J567=Motortype!$A$3,VLOOKUP($O567,Artikler!$B$11:$C$19,2,FALSE),IF($J567=Motortype!$A$5,VLOOKUP($O567,Artikler!$B$20:$C$28,2,FALSE),IF($J567=Motortype!$A$4,VLOOKUP($O567,Artikler!$B$29:$C$37,2,FALSE),IF($J567=Motortype!$A$9,VLOOKUP($O567,Artikler!$B$38:$C$46,2,FALSE),IF($J567=Motortype!$A$8,VLOOKUP($O567,Artikler!$B$47:$C$55,2,FALSE),IF($J567=Motortype!$A$7,VLOOKUP($O567,Artikler!$B$56:$C$64,2,FALSE),IF($J567=Motortype!$A$6,VLOOKUP($O567,Artikler!$B$65:$C$73,2,FALSE),IF($J567=Motortype!$A$10,VLOOKUP($O567,Artikler!$B$74:$C$82,2,FALSE),IF($J567=Motortype!$A$11,VLOOKUP($O567,Artikler!$B$83:$C$91,2,FALSE),IF($J567=Motortype!$A$14,VLOOKUP($O567,Artikler!$B$92:$C$100,2,FALSE),IF($J567=Motortype!$A$13,VLOOKUP($O567,Artikler!$B$101:$C$109,2,FALSE),IF($J567=Motortype!$A$15,VLOOKUP($O567,Artikler!$B$110:$C$117,2,FALSE),IF($J567=Motortype!$A$12,VLOOKUP($O567,Artikler!$B$118:$C$126,2,FALSE),IF($J567=Motortype!$A$16,VLOOKUP('3. Bestillingsskjema'!$O567,Artikler!$B$127:$D$134,2,FALSE),"Feil motortype"))))))))))))))))),"Overstyr art.nr")</f>
        <v/>
      </c>
      <c r="Q567" s="100"/>
      <c r="R567" s="78" t="str">
        <f>IF('1. Prosjekteringsverktøy'!B570=Utelukk!$A$3,"",IF(AND(K567="",L567=""),"",IF($K567="","Vmin "&amp;ROUND($L567,0)&amp;" m³/h","Vmaks "&amp;ROUND($K567,0)&amp;IF($L567=""," m³/h",", Vmin "&amp;ROUND($L567,0)&amp;" m³/h"))))</f>
        <v/>
      </c>
      <c r="S567" s="78" t="str">
        <f>IF('1. Prosjekteringsverktøy'!B570=Utelukk!$A$3,"",IF(Q567&lt;&gt;"",IF($P567="","","Artikkelnr: "&amp;$P567&amp;"     Spjeld dim "&amp;$O567),IF($P567="","","Artikkelnr: "&amp;$P567&amp;"     Spjeld dim Ø"&amp;$O567)))</f>
        <v/>
      </c>
    </row>
    <row r="568" spans="1:19" ht="15.6" hidden="1" x14ac:dyDescent="0.3">
      <c r="A568" s="87"/>
      <c r="B568" s="93"/>
      <c r="C568" s="156" t="str">
        <f>IF('1. Prosjekteringsverktøy'!B571=Utelukk!$A$3,"",IF('1. Prosjekteringsverktøy'!$C571="","",'1. Prosjekteringsverktøy'!$C571))</f>
        <v/>
      </c>
      <c r="D568" s="78" t="str">
        <f>IF('1. Prosjekteringsverktøy'!B571=Utelukk!$A$3,"",IF('1. Prosjekteringsverktøy'!$D571="","",'1. Prosjekteringsverktøy'!$D571))</f>
        <v/>
      </c>
      <c r="E568" s="78" t="str">
        <f>IF('1. Prosjekteringsverktøy'!B571=Utelukk!$A$3,"",IF(F568&lt;&gt;"",F568,IF(J568&lt;&gt;0,J568&amp;IF(I568&lt;&gt;0,", ","")&amp;I568&amp;IF(H568&lt;&gt;0,", adr. ","")&amp;H568,I568&amp;IF(H568&lt;&gt;0,", adr. ","")&amp;H568)))</f>
        <v/>
      </c>
      <c r="F568" s="83"/>
      <c r="G568" s="83"/>
      <c r="H568" s="99"/>
      <c r="I568" s="100"/>
      <c r="J568" s="100"/>
      <c r="K568" s="98" t="str">
        <f>IF('1. Prosjekteringsverktøy'!$E570="","",'1. Prosjekteringsverktøy'!$E570)</f>
        <v/>
      </c>
      <c r="L568" s="79" t="str">
        <f>IFERROR(IF('1. Prosjekteringsverktøy'!$K571&lt;&gt;"",'1. Prosjekteringsverktøy'!$K571,'1. Prosjekteringsverktøy'!$J571),"Feil med Vmin")</f>
        <v/>
      </c>
      <c r="M568" s="101" t="str">
        <f>IF(OR($K568="",$O568="",O568="Bruk rektangulært"),"",($K568/(VLOOKUP($O568,'Dim, min og maks'!$A$2:$E$54,2,FALSE))))</f>
        <v/>
      </c>
      <c r="N568" s="101" t="str">
        <f>IF(OR($L568="",$O568=""),"",($L568/(VLOOKUP($O568,'Dim, min og maks'!$A$2:$E$54,2,FALSE))))</f>
        <v/>
      </c>
      <c r="O568" s="102" t="str">
        <f>IF('1. Prosjekteringsverktøy'!$F570="","",'1. Prosjekteringsverktøy'!$F570)</f>
        <v/>
      </c>
      <c r="P568" s="78" t="str">
        <f>IFERROR(IF($Q568&lt;&gt;0,$Q568,IF(OR($J568="",$O568=""),"",IF($J568=Motortype!$A$2,VLOOKUP($O568,Artikler!$B$1:$C$10,2,FALSE),IF($J568=Motortype!$A$3,VLOOKUP($O568,Artikler!$B$11:$C$19,2,FALSE),IF($J568=Motortype!$A$5,VLOOKUP($O568,Artikler!$B$20:$C$28,2,FALSE),IF($J568=Motortype!$A$4,VLOOKUP($O568,Artikler!$B$29:$C$37,2,FALSE),IF($J568=Motortype!$A$9,VLOOKUP($O568,Artikler!$B$38:$C$46,2,FALSE),IF($J568=Motortype!$A$8,VLOOKUP($O568,Artikler!$B$47:$C$55,2,FALSE),IF($J568=Motortype!$A$7,VLOOKUP($O568,Artikler!$B$56:$C$64,2,FALSE),IF($J568=Motortype!$A$6,VLOOKUP($O568,Artikler!$B$65:$C$73,2,FALSE),IF($J568=Motortype!$A$10,VLOOKUP($O568,Artikler!$B$74:$C$82,2,FALSE),IF($J568=Motortype!$A$11,VLOOKUP($O568,Artikler!$B$83:$C$91,2,FALSE),IF($J568=Motortype!$A$14,VLOOKUP($O568,Artikler!$B$92:$C$100,2,FALSE),IF($J568=Motortype!$A$13,VLOOKUP($O568,Artikler!$B$101:$C$109,2,FALSE),IF($J568=Motortype!$A$15,VLOOKUP($O568,Artikler!$B$110:$C$117,2,FALSE),IF($J568=Motortype!$A$12,VLOOKUP($O568,Artikler!$B$118:$C$126,2,FALSE),IF($J568=Motortype!$A$16,VLOOKUP('3. Bestillingsskjema'!$O568,Artikler!$B$127:$D$134,2,FALSE),"Feil motortype"))))))))))))))))),"Overstyr art.nr")</f>
        <v/>
      </c>
      <c r="Q568" s="100"/>
      <c r="R568" s="78" t="str">
        <f>IF('1. Prosjekteringsverktøy'!B571=Utelukk!$A$3,"",IF(AND(K568="",L568=""),"",IF($K568="","Vmin "&amp;ROUND($L568,0)&amp;" m³/h","Vmaks "&amp;ROUND($K568,0)&amp;IF($L568=""," m³/h",", Vmin "&amp;ROUND($L568,0)&amp;" m³/h"))))</f>
        <v/>
      </c>
      <c r="S568" s="78" t="str">
        <f>IF('1. Prosjekteringsverktøy'!B571=Utelukk!$A$3,"",IF(Q568&lt;&gt;"",IF($P568="","","Artikkelnr: "&amp;$P568&amp;"     Spjeld dim "&amp;$O568),IF($P568="","","Artikkelnr: "&amp;$P568&amp;"     Spjeld dim Ø"&amp;$O568)))</f>
        <v/>
      </c>
    </row>
    <row r="569" spans="1:19" ht="15.6" hidden="1" x14ac:dyDescent="0.3">
      <c r="A569" s="87"/>
      <c r="B569" s="93"/>
      <c r="C569" s="156" t="str">
        <f>IF('1. Prosjekteringsverktøy'!B572=Utelukk!$A$3,"",IF('1. Prosjekteringsverktøy'!$C572="","",'1. Prosjekteringsverktøy'!$C572))</f>
        <v/>
      </c>
      <c r="D569" s="78" t="str">
        <f>IF('1. Prosjekteringsverktøy'!B572=Utelukk!$A$3,"",IF('1. Prosjekteringsverktøy'!$D572="","",'1. Prosjekteringsverktøy'!$D572))</f>
        <v/>
      </c>
      <c r="E569" s="78" t="str">
        <f>IF('1. Prosjekteringsverktøy'!B572=Utelukk!$A$3,"",IF(F569&lt;&gt;"",F569,IF(J569&lt;&gt;0,J569&amp;IF(I569&lt;&gt;0,", ","")&amp;I569&amp;IF(H569&lt;&gt;0,", adr. ","")&amp;H569,I569&amp;IF(H569&lt;&gt;0,", adr. ","")&amp;H569)))</f>
        <v/>
      </c>
      <c r="F569" s="83"/>
      <c r="G569" s="83"/>
      <c r="H569" s="99"/>
      <c r="I569" s="100"/>
      <c r="J569" s="100"/>
      <c r="K569" s="98" t="str">
        <f>IF('1. Prosjekteringsverktøy'!$E571="","",'1. Prosjekteringsverktøy'!$E571)</f>
        <v/>
      </c>
      <c r="L569" s="79" t="str">
        <f>IFERROR(IF('1. Prosjekteringsverktøy'!$K572&lt;&gt;"",'1. Prosjekteringsverktøy'!$K572,'1. Prosjekteringsverktøy'!$J572),"Feil med Vmin")</f>
        <v/>
      </c>
      <c r="M569" s="101" t="str">
        <f>IF(OR($K569="",$O569="",O569="Bruk rektangulært"),"",($K569/(VLOOKUP($O569,'Dim, min og maks'!$A$2:$E$54,2,FALSE))))</f>
        <v/>
      </c>
      <c r="N569" s="101" t="str">
        <f>IF(OR($L569="",$O569=""),"",($L569/(VLOOKUP($O569,'Dim, min og maks'!$A$2:$E$54,2,FALSE))))</f>
        <v/>
      </c>
      <c r="O569" s="102" t="str">
        <f>IF('1. Prosjekteringsverktøy'!$F571="","",'1. Prosjekteringsverktøy'!$F571)</f>
        <v/>
      </c>
      <c r="P569" s="78" t="str">
        <f>IFERROR(IF($Q569&lt;&gt;0,$Q569,IF(OR($J569="",$O569=""),"",IF($J569=Motortype!$A$2,VLOOKUP($O569,Artikler!$B$1:$C$10,2,FALSE),IF($J569=Motortype!$A$3,VLOOKUP($O569,Artikler!$B$11:$C$19,2,FALSE),IF($J569=Motortype!$A$5,VLOOKUP($O569,Artikler!$B$20:$C$28,2,FALSE),IF($J569=Motortype!$A$4,VLOOKUP($O569,Artikler!$B$29:$C$37,2,FALSE),IF($J569=Motortype!$A$9,VLOOKUP($O569,Artikler!$B$38:$C$46,2,FALSE),IF($J569=Motortype!$A$8,VLOOKUP($O569,Artikler!$B$47:$C$55,2,FALSE),IF($J569=Motortype!$A$7,VLOOKUP($O569,Artikler!$B$56:$C$64,2,FALSE),IF($J569=Motortype!$A$6,VLOOKUP($O569,Artikler!$B$65:$C$73,2,FALSE),IF($J569=Motortype!$A$10,VLOOKUP($O569,Artikler!$B$74:$C$82,2,FALSE),IF($J569=Motortype!$A$11,VLOOKUP($O569,Artikler!$B$83:$C$91,2,FALSE),IF($J569=Motortype!$A$14,VLOOKUP($O569,Artikler!$B$92:$C$100,2,FALSE),IF($J569=Motortype!$A$13,VLOOKUP($O569,Artikler!$B$101:$C$109,2,FALSE),IF($J569=Motortype!$A$15,VLOOKUP($O569,Artikler!$B$110:$C$117,2,FALSE),IF($J569=Motortype!$A$12,VLOOKUP($O569,Artikler!$B$118:$C$126,2,FALSE),IF($J569=Motortype!$A$16,VLOOKUP('3. Bestillingsskjema'!$O569,Artikler!$B$127:$D$134,2,FALSE),"Feil motortype"))))))))))))))))),"Overstyr art.nr")</f>
        <v/>
      </c>
      <c r="Q569" s="100"/>
      <c r="R569" s="78" t="str">
        <f>IF('1. Prosjekteringsverktøy'!B572=Utelukk!$A$3,"",IF(AND(K569="",L569=""),"",IF($K569="","Vmin "&amp;ROUND($L569,0)&amp;" m³/h","Vmaks "&amp;ROUND($K569,0)&amp;IF($L569=""," m³/h",", Vmin "&amp;ROUND($L569,0)&amp;" m³/h"))))</f>
        <v/>
      </c>
      <c r="S569" s="78" t="str">
        <f>IF('1. Prosjekteringsverktøy'!B572=Utelukk!$A$3,"",IF(Q569&lt;&gt;"",IF($P569="","","Artikkelnr: "&amp;$P569&amp;"     Spjeld dim "&amp;$O569),IF($P569="","","Artikkelnr: "&amp;$P569&amp;"     Spjeld dim Ø"&amp;$O569)))</f>
        <v/>
      </c>
    </row>
    <row r="570" spans="1:19" ht="15.6" hidden="1" x14ac:dyDescent="0.3">
      <c r="A570" s="87"/>
      <c r="B570" s="93"/>
      <c r="C570" s="156" t="str">
        <f>IF('1. Prosjekteringsverktøy'!B573=Utelukk!$A$3,"",IF('1. Prosjekteringsverktøy'!$C573="","",'1. Prosjekteringsverktøy'!$C573))</f>
        <v/>
      </c>
      <c r="D570" s="78" t="str">
        <f>IF('1. Prosjekteringsverktøy'!B573=Utelukk!$A$3,"",IF('1. Prosjekteringsverktøy'!$D573="","",'1. Prosjekteringsverktøy'!$D573))</f>
        <v/>
      </c>
      <c r="E570" s="78" t="str">
        <f>IF('1. Prosjekteringsverktøy'!B573=Utelukk!$A$3,"",IF(F570&lt;&gt;"",F570,IF(J570&lt;&gt;0,J570&amp;IF(I570&lt;&gt;0,", ","")&amp;I570&amp;IF(H570&lt;&gt;0,", adr. ","")&amp;H570,I570&amp;IF(H570&lt;&gt;0,", adr. ","")&amp;H570)))</f>
        <v/>
      </c>
      <c r="F570" s="83"/>
      <c r="G570" s="83"/>
      <c r="H570" s="99"/>
      <c r="I570" s="100"/>
      <c r="J570" s="100"/>
      <c r="K570" s="98" t="str">
        <f>IF('1. Prosjekteringsverktøy'!$E572="","",'1. Prosjekteringsverktøy'!$E572)</f>
        <v/>
      </c>
      <c r="L570" s="79" t="str">
        <f>IFERROR(IF('1. Prosjekteringsverktøy'!$K573&lt;&gt;"",'1. Prosjekteringsverktøy'!$K573,'1. Prosjekteringsverktøy'!$J573),"Feil med Vmin")</f>
        <v/>
      </c>
      <c r="M570" s="101" t="str">
        <f>IF(OR($K570="",$O570="",O570="Bruk rektangulært"),"",($K570/(VLOOKUP($O570,'Dim, min og maks'!$A$2:$E$54,2,FALSE))))</f>
        <v/>
      </c>
      <c r="N570" s="101" t="str">
        <f>IF(OR($L570="",$O570=""),"",($L570/(VLOOKUP($O570,'Dim, min og maks'!$A$2:$E$54,2,FALSE))))</f>
        <v/>
      </c>
      <c r="O570" s="102" t="str">
        <f>IF('1. Prosjekteringsverktøy'!$F572="","",'1. Prosjekteringsverktøy'!$F572)</f>
        <v/>
      </c>
      <c r="P570" s="78" t="str">
        <f>IFERROR(IF($Q570&lt;&gt;0,$Q570,IF(OR($J570="",$O570=""),"",IF($J570=Motortype!$A$2,VLOOKUP($O570,Artikler!$B$1:$C$10,2,FALSE),IF($J570=Motortype!$A$3,VLOOKUP($O570,Artikler!$B$11:$C$19,2,FALSE),IF($J570=Motortype!$A$5,VLOOKUP($O570,Artikler!$B$20:$C$28,2,FALSE),IF($J570=Motortype!$A$4,VLOOKUP($O570,Artikler!$B$29:$C$37,2,FALSE),IF($J570=Motortype!$A$9,VLOOKUP($O570,Artikler!$B$38:$C$46,2,FALSE),IF($J570=Motortype!$A$8,VLOOKUP($O570,Artikler!$B$47:$C$55,2,FALSE),IF($J570=Motortype!$A$7,VLOOKUP($O570,Artikler!$B$56:$C$64,2,FALSE),IF($J570=Motortype!$A$6,VLOOKUP($O570,Artikler!$B$65:$C$73,2,FALSE),IF($J570=Motortype!$A$10,VLOOKUP($O570,Artikler!$B$74:$C$82,2,FALSE),IF($J570=Motortype!$A$11,VLOOKUP($O570,Artikler!$B$83:$C$91,2,FALSE),IF($J570=Motortype!$A$14,VLOOKUP($O570,Artikler!$B$92:$C$100,2,FALSE),IF($J570=Motortype!$A$13,VLOOKUP($O570,Artikler!$B$101:$C$109,2,FALSE),IF($J570=Motortype!$A$15,VLOOKUP($O570,Artikler!$B$110:$C$117,2,FALSE),IF($J570=Motortype!$A$12,VLOOKUP($O570,Artikler!$B$118:$C$126,2,FALSE),IF($J570=Motortype!$A$16,VLOOKUP('3. Bestillingsskjema'!$O570,Artikler!$B$127:$D$134,2,FALSE),"Feil motortype"))))))))))))))))),"Overstyr art.nr")</f>
        <v/>
      </c>
      <c r="Q570" s="100"/>
      <c r="R570" s="78" t="str">
        <f>IF('1. Prosjekteringsverktøy'!B573=Utelukk!$A$3,"",IF(AND(K570="",L570=""),"",IF($K570="","Vmin "&amp;ROUND($L570,0)&amp;" m³/h","Vmaks "&amp;ROUND($K570,0)&amp;IF($L570=""," m³/h",", Vmin "&amp;ROUND($L570,0)&amp;" m³/h"))))</f>
        <v/>
      </c>
      <c r="S570" s="78" t="str">
        <f>IF('1. Prosjekteringsverktøy'!B573=Utelukk!$A$3,"",IF(Q570&lt;&gt;"",IF($P570="","","Artikkelnr: "&amp;$P570&amp;"     Spjeld dim "&amp;$O570),IF($P570="","","Artikkelnr: "&amp;$P570&amp;"     Spjeld dim Ø"&amp;$O570)))</f>
        <v/>
      </c>
    </row>
    <row r="571" spans="1:19" ht="15.6" hidden="1" x14ac:dyDescent="0.3">
      <c r="A571" s="87"/>
      <c r="B571" s="93"/>
      <c r="C571" s="156" t="str">
        <f>IF('1. Prosjekteringsverktøy'!B574=Utelukk!$A$3,"",IF('1. Prosjekteringsverktøy'!$C574="","",'1. Prosjekteringsverktøy'!$C574))</f>
        <v/>
      </c>
      <c r="D571" s="78" t="str">
        <f>IF('1. Prosjekteringsverktøy'!B574=Utelukk!$A$3,"",IF('1. Prosjekteringsverktøy'!$D574="","",'1. Prosjekteringsverktøy'!$D574))</f>
        <v/>
      </c>
      <c r="E571" s="78" t="str">
        <f>IF('1. Prosjekteringsverktøy'!B574=Utelukk!$A$3,"",IF(F571&lt;&gt;"",F571,IF(J571&lt;&gt;0,J571&amp;IF(I571&lt;&gt;0,", ","")&amp;I571&amp;IF(H571&lt;&gt;0,", adr. ","")&amp;H571,I571&amp;IF(H571&lt;&gt;0,", adr. ","")&amp;H571)))</f>
        <v/>
      </c>
      <c r="F571" s="83"/>
      <c r="G571" s="83"/>
      <c r="H571" s="99"/>
      <c r="I571" s="100"/>
      <c r="J571" s="100"/>
      <c r="K571" s="98" t="str">
        <f>IF('1. Prosjekteringsverktøy'!$E573="","",'1. Prosjekteringsverktøy'!$E573)</f>
        <v/>
      </c>
      <c r="L571" s="79" t="str">
        <f>IFERROR(IF('1. Prosjekteringsverktøy'!$K574&lt;&gt;"",'1. Prosjekteringsverktøy'!$K574,'1. Prosjekteringsverktøy'!$J574),"Feil med Vmin")</f>
        <v/>
      </c>
      <c r="M571" s="101" t="str">
        <f>IF(OR($K571="",$O571="",O571="Bruk rektangulært"),"",($K571/(VLOOKUP($O571,'Dim, min og maks'!$A$2:$E$54,2,FALSE))))</f>
        <v/>
      </c>
      <c r="N571" s="101" t="str">
        <f>IF(OR($L571="",$O571=""),"",($L571/(VLOOKUP($O571,'Dim, min og maks'!$A$2:$E$54,2,FALSE))))</f>
        <v/>
      </c>
      <c r="O571" s="102" t="str">
        <f>IF('1. Prosjekteringsverktøy'!$F573="","",'1. Prosjekteringsverktøy'!$F573)</f>
        <v/>
      </c>
      <c r="P571" s="78" t="str">
        <f>IFERROR(IF($Q571&lt;&gt;0,$Q571,IF(OR($J571="",$O571=""),"",IF($J571=Motortype!$A$2,VLOOKUP($O571,Artikler!$B$1:$C$10,2,FALSE),IF($J571=Motortype!$A$3,VLOOKUP($O571,Artikler!$B$11:$C$19,2,FALSE),IF($J571=Motortype!$A$5,VLOOKUP($O571,Artikler!$B$20:$C$28,2,FALSE),IF($J571=Motortype!$A$4,VLOOKUP($O571,Artikler!$B$29:$C$37,2,FALSE),IF($J571=Motortype!$A$9,VLOOKUP($O571,Artikler!$B$38:$C$46,2,FALSE),IF($J571=Motortype!$A$8,VLOOKUP($O571,Artikler!$B$47:$C$55,2,FALSE),IF($J571=Motortype!$A$7,VLOOKUP($O571,Artikler!$B$56:$C$64,2,FALSE),IF($J571=Motortype!$A$6,VLOOKUP($O571,Artikler!$B$65:$C$73,2,FALSE),IF($J571=Motortype!$A$10,VLOOKUP($O571,Artikler!$B$74:$C$82,2,FALSE),IF($J571=Motortype!$A$11,VLOOKUP($O571,Artikler!$B$83:$C$91,2,FALSE),IF($J571=Motortype!$A$14,VLOOKUP($O571,Artikler!$B$92:$C$100,2,FALSE),IF($J571=Motortype!$A$13,VLOOKUP($O571,Artikler!$B$101:$C$109,2,FALSE),IF($J571=Motortype!$A$15,VLOOKUP($O571,Artikler!$B$110:$C$117,2,FALSE),IF($J571=Motortype!$A$12,VLOOKUP($O571,Artikler!$B$118:$C$126,2,FALSE),IF($J571=Motortype!$A$16,VLOOKUP('3. Bestillingsskjema'!$O571,Artikler!$B$127:$D$134,2,FALSE),"Feil motortype"))))))))))))))))),"Overstyr art.nr")</f>
        <v/>
      </c>
      <c r="Q571" s="100"/>
      <c r="R571" s="78" t="str">
        <f>IF('1. Prosjekteringsverktøy'!B574=Utelukk!$A$3,"",IF(AND(K571="",L571=""),"",IF($K571="","Vmin "&amp;ROUND($L571,0)&amp;" m³/h","Vmaks "&amp;ROUND($K571,0)&amp;IF($L571=""," m³/h",", Vmin "&amp;ROUND($L571,0)&amp;" m³/h"))))</f>
        <v/>
      </c>
      <c r="S571" s="78" t="str">
        <f>IF('1. Prosjekteringsverktøy'!B574=Utelukk!$A$3,"",IF(Q571&lt;&gt;"",IF($P571="","","Artikkelnr: "&amp;$P571&amp;"     Spjeld dim "&amp;$O571),IF($P571="","","Artikkelnr: "&amp;$P571&amp;"     Spjeld dim Ø"&amp;$O571)))</f>
        <v/>
      </c>
    </row>
    <row r="572" spans="1:19" ht="15.6" hidden="1" x14ac:dyDescent="0.3">
      <c r="A572" s="87"/>
      <c r="B572" s="93"/>
      <c r="C572" s="156" t="str">
        <f>IF('1. Prosjekteringsverktøy'!B575=Utelukk!$A$3,"",IF('1. Prosjekteringsverktøy'!$C575="","",'1. Prosjekteringsverktøy'!$C575))</f>
        <v/>
      </c>
      <c r="D572" s="78" t="str">
        <f>IF('1. Prosjekteringsverktøy'!B575=Utelukk!$A$3,"",IF('1. Prosjekteringsverktøy'!$D575="","",'1. Prosjekteringsverktøy'!$D575))</f>
        <v/>
      </c>
      <c r="E572" s="78" t="str">
        <f>IF('1. Prosjekteringsverktøy'!B575=Utelukk!$A$3,"",IF(F572&lt;&gt;"",F572,IF(J572&lt;&gt;0,J572&amp;IF(I572&lt;&gt;0,", ","")&amp;I572&amp;IF(H572&lt;&gt;0,", adr. ","")&amp;H572,I572&amp;IF(H572&lt;&gt;0,", adr. ","")&amp;H572)))</f>
        <v/>
      </c>
      <c r="F572" s="83"/>
      <c r="G572" s="83"/>
      <c r="H572" s="99"/>
      <c r="I572" s="100"/>
      <c r="J572" s="100"/>
      <c r="K572" s="98" t="str">
        <f>IF('1. Prosjekteringsverktøy'!$E574="","",'1. Prosjekteringsverktøy'!$E574)</f>
        <v/>
      </c>
      <c r="L572" s="79" t="str">
        <f>IFERROR(IF('1. Prosjekteringsverktøy'!$K575&lt;&gt;"",'1. Prosjekteringsverktøy'!$K575,'1. Prosjekteringsverktøy'!$J575),"Feil med Vmin")</f>
        <v/>
      </c>
      <c r="M572" s="101" t="str">
        <f>IF(OR($K572="",$O572="",O572="Bruk rektangulært"),"",($K572/(VLOOKUP($O572,'Dim, min og maks'!$A$2:$E$54,2,FALSE))))</f>
        <v/>
      </c>
      <c r="N572" s="101" t="str">
        <f>IF(OR($L572="",$O572=""),"",($L572/(VLOOKUP($O572,'Dim, min og maks'!$A$2:$E$54,2,FALSE))))</f>
        <v/>
      </c>
      <c r="O572" s="102" t="str">
        <f>IF('1. Prosjekteringsverktøy'!$F574="","",'1. Prosjekteringsverktøy'!$F574)</f>
        <v/>
      </c>
      <c r="P572" s="78" t="str">
        <f>IFERROR(IF($Q572&lt;&gt;0,$Q572,IF(OR($J572="",$O572=""),"",IF($J572=Motortype!$A$2,VLOOKUP($O572,Artikler!$B$1:$C$10,2,FALSE),IF($J572=Motortype!$A$3,VLOOKUP($O572,Artikler!$B$11:$C$19,2,FALSE),IF($J572=Motortype!$A$5,VLOOKUP($O572,Artikler!$B$20:$C$28,2,FALSE),IF($J572=Motortype!$A$4,VLOOKUP($O572,Artikler!$B$29:$C$37,2,FALSE),IF($J572=Motortype!$A$9,VLOOKUP($O572,Artikler!$B$38:$C$46,2,FALSE),IF($J572=Motortype!$A$8,VLOOKUP($O572,Artikler!$B$47:$C$55,2,FALSE),IF($J572=Motortype!$A$7,VLOOKUP($O572,Artikler!$B$56:$C$64,2,FALSE),IF($J572=Motortype!$A$6,VLOOKUP($O572,Artikler!$B$65:$C$73,2,FALSE),IF($J572=Motortype!$A$10,VLOOKUP($O572,Artikler!$B$74:$C$82,2,FALSE),IF($J572=Motortype!$A$11,VLOOKUP($O572,Artikler!$B$83:$C$91,2,FALSE),IF($J572=Motortype!$A$14,VLOOKUP($O572,Artikler!$B$92:$C$100,2,FALSE),IF($J572=Motortype!$A$13,VLOOKUP($O572,Artikler!$B$101:$C$109,2,FALSE),IF($J572=Motortype!$A$15,VLOOKUP($O572,Artikler!$B$110:$C$117,2,FALSE),IF($J572=Motortype!$A$12,VLOOKUP($O572,Artikler!$B$118:$C$126,2,FALSE),IF($J572=Motortype!$A$16,VLOOKUP('3. Bestillingsskjema'!$O572,Artikler!$B$127:$D$134,2,FALSE),"Feil motortype"))))))))))))))))),"Overstyr art.nr")</f>
        <v/>
      </c>
      <c r="Q572" s="100"/>
      <c r="R572" s="78" t="str">
        <f>IF('1. Prosjekteringsverktøy'!B575=Utelukk!$A$3,"",IF(AND(K572="",L572=""),"",IF($K572="","Vmin "&amp;ROUND($L572,0)&amp;" m³/h","Vmaks "&amp;ROUND($K572,0)&amp;IF($L572=""," m³/h",", Vmin "&amp;ROUND($L572,0)&amp;" m³/h"))))</f>
        <v/>
      </c>
      <c r="S572" s="78" t="str">
        <f>IF('1. Prosjekteringsverktøy'!B575=Utelukk!$A$3,"",IF(Q572&lt;&gt;"",IF($P572="","","Artikkelnr: "&amp;$P572&amp;"     Spjeld dim "&amp;$O572),IF($P572="","","Artikkelnr: "&amp;$P572&amp;"     Spjeld dim Ø"&amp;$O572)))</f>
        <v/>
      </c>
    </row>
    <row r="573" spans="1:19" ht="15.6" hidden="1" x14ac:dyDescent="0.3">
      <c r="A573" s="87"/>
      <c r="B573" s="93"/>
      <c r="C573" s="156" t="str">
        <f>IF('1. Prosjekteringsverktøy'!B576=Utelukk!$A$3,"",IF('1. Prosjekteringsverktøy'!$C576="","",'1. Prosjekteringsverktøy'!$C576))</f>
        <v/>
      </c>
      <c r="D573" s="78" t="str">
        <f>IF('1. Prosjekteringsverktøy'!B576=Utelukk!$A$3,"",IF('1. Prosjekteringsverktøy'!$D576="","",'1. Prosjekteringsverktøy'!$D576))</f>
        <v/>
      </c>
      <c r="E573" s="78" t="str">
        <f>IF('1. Prosjekteringsverktøy'!B576=Utelukk!$A$3,"",IF(F573&lt;&gt;"",F573,IF(J573&lt;&gt;0,J573&amp;IF(I573&lt;&gt;0,", ","")&amp;I573&amp;IF(H573&lt;&gt;0,", adr. ","")&amp;H573,I573&amp;IF(H573&lt;&gt;0,", adr. ","")&amp;H573)))</f>
        <v/>
      </c>
      <c r="F573" s="83"/>
      <c r="G573" s="83"/>
      <c r="H573" s="99"/>
      <c r="I573" s="100"/>
      <c r="J573" s="100"/>
      <c r="K573" s="98" t="str">
        <f>IF('1. Prosjekteringsverktøy'!$E575="","",'1. Prosjekteringsverktøy'!$E575)</f>
        <v/>
      </c>
      <c r="L573" s="79" t="str">
        <f>IFERROR(IF('1. Prosjekteringsverktøy'!$K576&lt;&gt;"",'1. Prosjekteringsverktøy'!$K576,'1. Prosjekteringsverktøy'!$J576),"Feil med Vmin")</f>
        <v/>
      </c>
      <c r="M573" s="101" t="str">
        <f>IF(OR($K573="",$O573="",O573="Bruk rektangulært"),"",($K573/(VLOOKUP($O573,'Dim, min og maks'!$A$2:$E$54,2,FALSE))))</f>
        <v/>
      </c>
      <c r="N573" s="101" t="str">
        <f>IF(OR($L573="",$O573=""),"",($L573/(VLOOKUP($O573,'Dim, min og maks'!$A$2:$E$54,2,FALSE))))</f>
        <v/>
      </c>
      <c r="O573" s="102" t="str">
        <f>IF('1. Prosjekteringsverktøy'!$F575="","",'1. Prosjekteringsverktøy'!$F575)</f>
        <v/>
      </c>
      <c r="P573" s="78" t="str">
        <f>IFERROR(IF($Q573&lt;&gt;0,$Q573,IF(OR($J573="",$O573=""),"",IF($J573=Motortype!$A$2,VLOOKUP($O573,Artikler!$B$1:$C$10,2,FALSE),IF($J573=Motortype!$A$3,VLOOKUP($O573,Artikler!$B$11:$C$19,2,FALSE),IF($J573=Motortype!$A$5,VLOOKUP($O573,Artikler!$B$20:$C$28,2,FALSE),IF($J573=Motortype!$A$4,VLOOKUP($O573,Artikler!$B$29:$C$37,2,FALSE),IF($J573=Motortype!$A$9,VLOOKUP($O573,Artikler!$B$38:$C$46,2,FALSE),IF($J573=Motortype!$A$8,VLOOKUP($O573,Artikler!$B$47:$C$55,2,FALSE),IF($J573=Motortype!$A$7,VLOOKUP($O573,Artikler!$B$56:$C$64,2,FALSE),IF($J573=Motortype!$A$6,VLOOKUP($O573,Artikler!$B$65:$C$73,2,FALSE),IF($J573=Motortype!$A$10,VLOOKUP($O573,Artikler!$B$74:$C$82,2,FALSE),IF($J573=Motortype!$A$11,VLOOKUP($O573,Artikler!$B$83:$C$91,2,FALSE),IF($J573=Motortype!$A$14,VLOOKUP($O573,Artikler!$B$92:$C$100,2,FALSE),IF($J573=Motortype!$A$13,VLOOKUP($O573,Artikler!$B$101:$C$109,2,FALSE),IF($J573=Motortype!$A$15,VLOOKUP($O573,Artikler!$B$110:$C$117,2,FALSE),IF($J573=Motortype!$A$12,VLOOKUP($O573,Artikler!$B$118:$C$126,2,FALSE),IF($J573=Motortype!$A$16,VLOOKUP('3. Bestillingsskjema'!$O573,Artikler!$B$127:$D$134,2,FALSE),"Feil motortype"))))))))))))))))),"Overstyr art.nr")</f>
        <v/>
      </c>
      <c r="Q573" s="100"/>
      <c r="R573" s="78" t="str">
        <f>IF('1. Prosjekteringsverktøy'!B576=Utelukk!$A$3,"",IF(AND(K573="",L573=""),"",IF($K573="","Vmin "&amp;ROUND($L573,0)&amp;" m³/h","Vmaks "&amp;ROUND($K573,0)&amp;IF($L573=""," m³/h",", Vmin "&amp;ROUND($L573,0)&amp;" m³/h"))))</f>
        <v/>
      </c>
      <c r="S573" s="78" t="str">
        <f>IF('1. Prosjekteringsverktøy'!B576=Utelukk!$A$3,"",IF(Q573&lt;&gt;"",IF($P573="","","Artikkelnr: "&amp;$P573&amp;"     Spjeld dim "&amp;$O573),IF($P573="","","Artikkelnr: "&amp;$P573&amp;"     Spjeld dim Ø"&amp;$O573)))</f>
        <v/>
      </c>
    </row>
    <row r="574" spans="1:19" ht="15.6" hidden="1" x14ac:dyDescent="0.3">
      <c r="A574" s="87"/>
      <c r="B574" s="93"/>
      <c r="C574" s="156" t="str">
        <f>IF('1. Prosjekteringsverktøy'!B577=Utelukk!$A$3,"",IF('1. Prosjekteringsverktøy'!$C577="","",'1. Prosjekteringsverktøy'!$C577))</f>
        <v/>
      </c>
      <c r="D574" s="78" t="str">
        <f>IF('1. Prosjekteringsverktøy'!B577=Utelukk!$A$3,"",IF('1. Prosjekteringsverktøy'!$D577="","",'1. Prosjekteringsverktøy'!$D577))</f>
        <v/>
      </c>
      <c r="E574" s="78" t="str">
        <f>IF('1. Prosjekteringsverktøy'!B577=Utelukk!$A$3,"",IF(F574&lt;&gt;"",F574,IF(J574&lt;&gt;0,J574&amp;IF(I574&lt;&gt;0,", ","")&amp;I574&amp;IF(H574&lt;&gt;0,", adr. ","")&amp;H574,I574&amp;IF(H574&lt;&gt;0,", adr. ","")&amp;H574)))</f>
        <v/>
      </c>
      <c r="F574" s="83"/>
      <c r="G574" s="83"/>
      <c r="H574" s="99"/>
      <c r="I574" s="100"/>
      <c r="J574" s="100"/>
      <c r="K574" s="98" t="str">
        <f>IF('1. Prosjekteringsverktøy'!$E576="","",'1. Prosjekteringsverktøy'!$E576)</f>
        <v/>
      </c>
      <c r="L574" s="79" t="str">
        <f>IFERROR(IF('1. Prosjekteringsverktøy'!$K577&lt;&gt;"",'1. Prosjekteringsverktøy'!$K577,'1. Prosjekteringsverktøy'!$J577),"Feil med Vmin")</f>
        <v/>
      </c>
      <c r="M574" s="101" t="str">
        <f>IF(OR($K574="",$O574="",O574="Bruk rektangulært"),"",($K574/(VLOOKUP($O574,'Dim, min og maks'!$A$2:$E$54,2,FALSE))))</f>
        <v/>
      </c>
      <c r="N574" s="101" t="str">
        <f>IF(OR($L574="",$O574=""),"",($L574/(VLOOKUP($O574,'Dim, min og maks'!$A$2:$E$54,2,FALSE))))</f>
        <v/>
      </c>
      <c r="O574" s="102" t="str">
        <f>IF('1. Prosjekteringsverktøy'!$F576="","",'1. Prosjekteringsverktøy'!$F576)</f>
        <v/>
      </c>
      <c r="P574" s="78" t="str">
        <f>IFERROR(IF($Q574&lt;&gt;0,$Q574,IF(OR($J574="",$O574=""),"",IF($J574=Motortype!$A$2,VLOOKUP($O574,Artikler!$B$1:$C$10,2,FALSE),IF($J574=Motortype!$A$3,VLOOKUP($O574,Artikler!$B$11:$C$19,2,FALSE),IF($J574=Motortype!$A$5,VLOOKUP($O574,Artikler!$B$20:$C$28,2,FALSE),IF($J574=Motortype!$A$4,VLOOKUP($O574,Artikler!$B$29:$C$37,2,FALSE),IF($J574=Motortype!$A$9,VLOOKUP($O574,Artikler!$B$38:$C$46,2,FALSE),IF($J574=Motortype!$A$8,VLOOKUP($O574,Artikler!$B$47:$C$55,2,FALSE),IF($J574=Motortype!$A$7,VLOOKUP($O574,Artikler!$B$56:$C$64,2,FALSE),IF($J574=Motortype!$A$6,VLOOKUP($O574,Artikler!$B$65:$C$73,2,FALSE),IF($J574=Motortype!$A$10,VLOOKUP($O574,Artikler!$B$74:$C$82,2,FALSE),IF($J574=Motortype!$A$11,VLOOKUP($O574,Artikler!$B$83:$C$91,2,FALSE),IF($J574=Motortype!$A$14,VLOOKUP($O574,Artikler!$B$92:$C$100,2,FALSE),IF($J574=Motortype!$A$13,VLOOKUP($O574,Artikler!$B$101:$C$109,2,FALSE),IF($J574=Motortype!$A$15,VLOOKUP($O574,Artikler!$B$110:$C$117,2,FALSE),IF($J574=Motortype!$A$12,VLOOKUP($O574,Artikler!$B$118:$C$126,2,FALSE),IF($J574=Motortype!$A$16,VLOOKUP('3. Bestillingsskjema'!$O574,Artikler!$B$127:$D$134,2,FALSE),"Feil motortype"))))))))))))))))),"Overstyr art.nr")</f>
        <v/>
      </c>
      <c r="Q574" s="100"/>
      <c r="R574" s="78" t="str">
        <f>IF('1. Prosjekteringsverktøy'!B577=Utelukk!$A$3,"",IF(AND(K574="",L574=""),"",IF($K574="","Vmin "&amp;ROUND($L574,0)&amp;" m³/h","Vmaks "&amp;ROUND($K574,0)&amp;IF($L574=""," m³/h",", Vmin "&amp;ROUND($L574,0)&amp;" m³/h"))))</f>
        <v/>
      </c>
      <c r="S574" s="78" t="str">
        <f>IF('1. Prosjekteringsverktøy'!B577=Utelukk!$A$3,"",IF(Q574&lt;&gt;"",IF($P574="","","Artikkelnr: "&amp;$P574&amp;"     Spjeld dim "&amp;$O574),IF($P574="","","Artikkelnr: "&amp;$P574&amp;"     Spjeld dim Ø"&amp;$O574)))</f>
        <v/>
      </c>
    </row>
    <row r="575" spans="1:19" ht="15.6" hidden="1" x14ac:dyDescent="0.3">
      <c r="A575" s="87"/>
      <c r="B575" s="93"/>
      <c r="C575" s="156" t="str">
        <f>IF('1. Prosjekteringsverktøy'!B578=Utelukk!$A$3,"",IF('1. Prosjekteringsverktøy'!$C578="","",'1. Prosjekteringsverktøy'!$C578))</f>
        <v/>
      </c>
      <c r="D575" s="78" t="str">
        <f>IF('1. Prosjekteringsverktøy'!B578=Utelukk!$A$3,"",IF('1. Prosjekteringsverktøy'!$D578="","",'1. Prosjekteringsverktøy'!$D578))</f>
        <v/>
      </c>
      <c r="E575" s="78" t="str">
        <f>IF('1. Prosjekteringsverktøy'!B578=Utelukk!$A$3,"",IF(F575&lt;&gt;"",F575,IF(J575&lt;&gt;0,J575&amp;IF(I575&lt;&gt;0,", ","")&amp;I575&amp;IF(H575&lt;&gt;0,", adr. ","")&amp;H575,I575&amp;IF(H575&lt;&gt;0,", adr. ","")&amp;H575)))</f>
        <v/>
      </c>
      <c r="F575" s="83"/>
      <c r="G575" s="83"/>
      <c r="H575" s="99"/>
      <c r="I575" s="100"/>
      <c r="J575" s="100"/>
      <c r="K575" s="98" t="str">
        <f>IF('1. Prosjekteringsverktøy'!$E577="","",'1. Prosjekteringsverktøy'!$E577)</f>
        <v/>
      </c>
      <c r="L575" s="79" t="str">
        <f>IFERROR(IF('1. Prosjekteringsverktøy'!$K578&lt;&gt;"",'1. Prosjekteringsverktøy'!$K578,'1. Prosjekteringsverktøy'!$J578),"Feil med Vmin")</f>
        <v/>
      </c>
      <c r="M575" s="101" t="str">
        <f>IF(OR($K575="",$O575="",O575="Bruk rektangulært"),"",($K575/(VLOOKUP($O575,'Dim, min og maks'!$A$2:$E$54,2,FALSE))))</f>
        <v/>
      </c>
      <c r="N575" s="101" t="str">
        <f>IF(OR($L575="",$O575=""),"",($L575/(VLOOKUP($O575,'Dim, min og maks'!$A$2:$E$54,2,FALSE))))</f>
        <v/>
      </c>
      <c r="O575" s="102" t="str">
        <f>IF('1. Prosjekteringsverktøy'!$F577="","",'1. Prosjekteringsverktøy'!$F577)</f>
        <v/>
      </c>
      <c r="P575" s="78" t="str">
        <f>IFERROR(IF($Q575&lt;&gt;0,$Q575,IF(OR($J575="",$O575=""),"",IF($J575=Motortype!$A$2,VLOOKUP($O575,Artikler!$B$1:$C$10,2,FALSE),IF($J575=Motortype!$A$3,VLOOKUP($O575,Artikler!$B$11:$C$19,2,FALSE),IF($J575=Motortype!$A$5,VLOOKUP($O575,Artikler!$B$20:$C$28,2,FALSE),IF($J575=Motortype!$A$4,VLOOKUP($O575,Artikler!$B$29:$C$37,2,FALSE),IF($J575=Motortype!$A$9,VLOOKUP($O575,Artikler!$B$38:$C$46,2,FALSE),IF($J575=Motortype!$A$8,VLOOKUP($O575,Artikler!$B$47:$C$55,2,FALSE),IF($J575=Motortype!$A$7,VLOOKUP($O575,Artikler!$B$56:$C$64,2,FALSE),IF($J575=Motortype!$A$6,VLOOKUP($O575,Artikler!$B$65:$C$73,2,FALSE),IF($J575=Motortype!$A$10,VLOOKUP($O575,Artikler!$B$74:$C$82,2,FALSE),IF($J575=Motortype!$A$11,VLOOKUP($O575,Artikler!$B$83:$C$91,2,FALSE),IF($J575=Motortype!$A$14,VLOOKUP($O575,Artikler!$B$92:$C$100,2,FALSE),IF($J575=Motortype!$A$13,VLOOKUP($O575,Artikler!$B$101:$C$109,2,FALSE),IF($J575=Motortype!$A$15,VLOOKUP($O575,Artikler!$B$110:$C$117,2,FALSE),IF($J575=Motortype!$A$12,VLOOKUP($O575,Artikler!$B$118:$C$126,2,FALSE),IF($J575=Motortype!$A$16,VLOOKUP('3. Bestillingsskjema'!$O575,Artikler!$B$127:$D$134,2,FALSE),"Feil motortype"))))))))))))))))),"Overstyr art.nr")</f>
        <v/>
      </c>
      <c r="Q575" s="100"/>
      <c r="R575" s="78" t="str">
        <f>IF('1. Prosjekteringsverktøy'!B578=Utelukk!$A$3,"",IF(AND(K575="",L575=""),"",IF($K575="","Vmin "&amp;ROUND($L575,0)&amp;" m³/h","Vmaks "&amp;ROUND($K575,0)&amp;IF($L575=""," m³/h",", Vmin "&amp;ROUND($L575,0)&amp;" m³/h"))))</f>
        <v/>
      </c>
      <c r="S575" s="78" t="str">
        <f>IF('1. Prosjekteringsverktøy'!B578=Utelukk!$A$3,"",IF(Q575&lt;&gt;"",IF($P575="","","Artikkelnr: "&amp;$P575&amp;"     Spjeld dim "&amp;$O575),IF($P575="","","Artikkelnr: "&amp;$P575&amp;"     Spjeld dim Ø"&amp;$O575)))</f>
        <v/>
      </c>
    </row>
    <row r="576" spans="1:19" ht="15.6" hidden="1" x14ac:dyDescent="0.3">
      <c r="A576" s="87"/>
      <c r="B576" s="93"/>
      <c r="C576" s="156" t="str">
        <f>IF('1. Prosjekteringsverktøy'!B579=Utelukk!$A$3,"",IF('1. Prosjekteringsverktøy'!$C579="","",'1. Prosjekteringsverktøy'!$C579))</f>
        <v/>
      </c>
      <c r="D576" s="78" t="str">
        <f>IF('1. Prosjekteringsverktøy'!B579=Utelukk!$A$3,"",IF('1. Prosjekteringsverktøy'!$D579="","",'1. Prosjekteringsverktøy'!$D579))</f>
        <v/>
      </c>
      <c r="E576" s="78" t="str">
        <f>IF('1. Prosjekteringsverktøy'!B579=Utelukk!$A$3,"",IF(F576&lt;&gt;"",F576,IF(J576&lt;&gt;0,J576&amp;IF(I576&lt;&gt;0,", ","")&amp;I576&amp;IF(H576&lt;&gt;0,", adr. ","")&amp;H576,I576&amp;IF(H576&lt;&gt;0,", adr. ","")&amp;H576)))</f>
        <v/>
      </c>
      <c r="F576" s="83"/>
      <c r="G576" s="83"/>
      <c r="H576" s="99"/>
      <c r="I576" s="100"/>
      <c r="J576" s="100"/>
      <c r="K576" s="98" t="str">
        <f>IF('1. Prosjekteringsverktøy'!$E578="","",'1. Prosjekteringsverktøy'!$E578)</f>
        <v/>
      </c>
      <c r="L576" s="79" t="str">
        <f>IFERROR(IF('1. Prosjekteringsverktøy'!$K579&lt;&gt;"",'1. Prosjekteringsverktøy'!$K579,'1. Prosjekteringsverktøy'!$J579),"Feil med Vmin")</f>
        <v/>
      </c>
      <c r="M576" s="101" t="str">
        <f>IF(OR($K576="",$O576="",O576="Bruk rektangulært"),"",($K576/(VLOOKUP($O576,'Dim, min og maks'!$A$2:$E$54,2,FALSE))))</f>
        <v/>
      </c>
      <c r="N576" s="101" t="str">
        <f>IF(OR($L576="",$O576=""),"",($L576/(VLOOKUP($O576,'Dim, min og maks'!$A$2:$E$54,2,FALSE))))</f>
        <v/>
      </c>
      <c r="O576" s="102" t="str">
        <f>IF('1. Prosjekteringsverktøy'!$F578="","",'1. Prosjekteringsverktøy'!$F578)</f>
        <v/>
      </c>
      <c r="P576" s="78" t="str">
        <f>IFERROR(IF($Q576&lt;&gt;0,$Q576,IF(OR($J576="",$O576=""),"",IF($J576=Motortype!$A$2,VLOOKUP($O576,Artikler!$B$1:$C$10,2,FALSE),IF($J576=Motortype!$A$3,VLOOKUP($O576,Artikler!$B$11:$C$19,2,FALSE),IF($J576=Motortype!$A$5,VLOOKUP($O576,Artikler!$B$20:$C$28,2,FALSE),IF($J576=Motortype!$A$4,VLOOKUP($O576,Artikler!$B$29:$C$37,2,FALSE),IF($J576=Motortype!$A$9,VLOOKUP($O576,Artikler!$B$38:$C$46,2,FALSE),IF($J576=Motortype!$A$8,VLOOKUP($O576,Artikler!$B$47:$C$55,2,FALSE),IF($J576=Motortype!$A$7,VLOOKUP($O576,Artikler!$B$56:$C$64,2,FALSE),IF($J576=Motortype!$A$6,VLOOKUP($O576,Artikler!$B$65:$C$73,2,FALSE),IF($J576=Motortype!$A$10,VLOOKUP($O576,Artikler!$B$74:$C$82,2,FALSE),IF($J576=Motortype!$A$11,VLOOKUP($O576,Artikler!$B$83:$C$91,2,FALSE),IF($J576=Motortype!$A$14,VLOOKUP($O576,Artikler!$B$92:$C$100,2,FALSE),IF($J576=Motortype!$A$13,VLOOKUP($O576,Artikler!$B$101:$C$109,2,FALSE),IF($J576=Motortype!$A$15,VLOOKUP($O576,Artikler!$B$110:$C$117,2,FALSE),IF($J576=Motortype!$A$12,VLOOKUP($O576,Artikler!$B$118:$C$126,2,FALSE),IF($J576=Motortype!$A$16,VLOOKUP('3. Bestillingsskjema'!$O576,Artikler!$B$127:$D$134,2,FALSE),"Feil motortype"))))))))))))))))),"Overstyr art.nr")</f>
        <v/>
      </c>
      <c r="Q576" s="100"/>
      <c r="R576" s="78" t="str">
        <f>IF('1. Prosjekteringsverktøy'!B579=Utelukk!$A$3,"",IF(AND(K576="",L576=""),"",IF($K576="","Vmin "&amp;ROUND($L576,0)&amp;" m³/h","Vmaks "&amp;ROUND($K576,0)&amp;IF($L576=""," m³/h",", Vmin "&amp;ROUND($L576,0)&amp;" m³/h"))))</f>
        <v/>
      </c>
      <c r="S576" s="78" t="str">
        <f>IF('1. Prosjekteringsverktøy'!B579=Utelukk!$A$3,"",IF(Q576&lt;&gt;"",IF($P576="","","Artikkelnr: "&amp;$P576&amp;"     Spjeld dim "&amp;$O576),IF($P576="","","Artikkelnr: "&amp;$P576&amp;"     Spjeld dim Ø"&amp;$O576)))</f>
        <v/>
      </c>
    </row>
    <row r="577" spans="1:19" ht="15.6" hidden="1" x14ac:dyDescent="0.3">
      <c r="A577" s="87"/>
      <c r="B577" s="93"/>
      <c r="C577" s="156" t="str">
        <f>IF('1. Prosjekteringsverktøy'!B580=Utelukk!$A$3,"",IF('1. Prosjekteringsverktøy'!$C580="","",'1. Prosjekteringsverktøy'!$C580))</f>
        <v/>
      </c>
      <c r="D577" s="78" t="str">
        <f>IF('1. Prosjekteringsverktøy'!B580=Utelukk!$A$3,"",IF('1. Prosjekteringsverktøy'!$D580="","",'1. Prosjekteringsverktøy'!$D580))</f>
        <v/>
      </c>
      <c r="E577" s="78" t="str">
        <f>IF('1. Prosjekteringsverktøy'!B580=Utelukk!$A$3,"",IF(F577&lt;&gt;"",F577,IF(J577&lt;&gt;0,J577&amp;IF(I577&lt;&gt;0,", ","")&amp;I577&amp;IF(H577&lt;&gt;0,", adr. ","")&amp;H577,I577&amp;IF(H577&lt;&gt;0,", adr. ","")&amp;H577)))</f>
        <v/>
      </c>
      <c r="F577" s="83"/>
      <c r="G577" s="83"/>
      <c r="H577" s="99"/>
      <c r="I577" s="100"/>
      <c r="J577" s="100"/>
      <c r="K577" s="98" t="str">
        <f>IF('1. Prosjekteringsverktøy'!$E579="","",'1. Prosjekteringsverktøy'!$E579)</f>
        <v/>
      </c>
      <c r="L577" s="79" t="str">
        <f>IFERROR(IF('1. Prosjekteringsverktøy'!$K580&lt;&gt;"",'1. Prosjekteringsverktøy'!$K580,'1. Prosjekteringsverktøy'!$J580),"Feil med Vmin")</f>
        <v/>
      </c>
      <c r="M577" s="101" t="str">
        <f>IF(OR($K577="",$O577="",O577="Bruk rektangulært"),"",($K577/(VLOOKUP($O577,'Dim, min og maks'!$A$2:$E$54,2,FALSE))))</f>
        <v/>
      </c>
      <c r="N577" s="101" t="str">
        <f>IF(OR($L577="",$O577=""),"",($L577/(VLOOKUP($O577,'Dim, min og maks'!$A$2:$E$54,2,FALSE))))</f>
        <v/>
      </c>
      <c r="O577" s="102" t="str">
        <f>IF('1. Prosjekteringsverktøy'!$F579="","",'1. Prosjekteringsverktøy'!$F579)</f>
        <v/>
      </c>
      <c r="P577" s="78" t="str">
        <f>IFERROR(IF($Q577&lt;&gt;0,$Q577,IF(OR($J577="",$O577=""),"",IF($J577=Motortype!$A$2,VLOOKUP($O577,Artikler!$B$1:$C$10,2,FALSE),IF($J577=Motortype!$A$3,VLOOKUP($O577,Artikler!$B$11:$C$19,2,FALSE),IF($J577=Motortype!$A$5,VLOOKUP($O577,Artikler!$B$20:$C$28,2,FALSE),IF($J577=Motortype!$A$4,VLOOKUP($O577,Artikler!$B$29:$C$37,2,FALSE),IF($J577=Motortype!$A$9,VLOOKUP($O577,Artikler!$B$38:$C$46,2,FALSE),IF($J577=Motortype!$A$8,VLOOKUP($O577,Artikler!$B$47:$C$55,2,FALSE),IF($J577=Motortype!$A$7,VLOOKUP($O577,Artikler!$B$56:$C$64,2,FALSE),IF($J577=Motortype!$A$6,VLOOKUP($O577,Artikler!$B$65:$C$73,2,FALSE),IF($J577=Motortype!$A$10,VLOOKUP($O577,Artikler!$B$74:$C$82,2,FALSE),IF($J577=Motortype!$A$11,VLOOKUP($O577,Artikler!$B$83:$C$91,2,FALSE),IF($J577=Motortype!$A$14,VLOOKUP($O577,Artikler!$B$92:$C$100,2,FALSE),IF($J577=Motortype!$A$13,VLOOKUP($O577,Artikler!$B$101:$C$109,2,FALSE),IF($J577=Motortype!$A$15,VLOOKUP($O577,Artikler!$B$110:$C$117,2,FALSE),IF($J577=Motortype!$A$12,VLOOKUP($O577,Artikler!$B$118:$C$126,2,FALSE),IF($J577=Motortype!$A$16,VLOOKUP('3. Bestillingsskjema'!$O577,Artikler!$B$127:$D$134,2,FALSE),"Feil motortype"))))))))))))))))),"Overstyr art.nr")</f>
        <v/>
      </c>
      <c r="Q577" s="100"/>
      <c r="R577" s="78" t="str">
        <f>IF('1. Prosjekteringsverktøy'!B580=Utelukk!$A$3,"",IF(AND(K577="",L577=""),"",IF($K577="","Vmin "&amp;ROUND($L577,0)&amp;" m³/h","Vmaks "&amp;ROUND($K577,0)&amp;IF($L577=""," m³/h",", Vmin "&amp;ROUND($L577,0)&amp;" m³/h"))))</f>
        <v/>
      </c>
      <c r="S577" s="78" t="str">
        <f>IF('1. Prosjekteringsverktøy'!B580=Utelukk!$A$3,"",IF(Q577&lt;&gt;"",IF($P577="","","Artikkelnr: "&amp;$P577&amp;"     Spjeld dim "&amp;$O577),IF($P577="","","Artikkelnr: "&amp;$P577&amp;"     Spjeld dim Ø"&amp;$O577)))</f>
        <v/>
      </c>
    </row>
    <row r="578" spans="1:19" ht="15.6" hidden="1" x14ac:dyDescent="0.3">
      <c r="A578" s="87"/>
      <c r="B578" s="93"/>
      <c r="C578" s="156" t="str">
        <f>IF('1. Prosjekteringsverktøy'!B581=Utelukk!$A$3,"",IF('1. Prosjekteringsverktøy'!$C581="","",'1. Prosjekteringsverktøy'!$C581))</f>
        <v/>
      </c>
      <c r="D578" s="78" t="str">
        <f>IF('1. Prosjekteringsverktøy'!B581=Utelukk!$A$3,"",IF('1. Prosjekteringsverktøy'!$D581="","",'1. Prosjekteringsverktøy'!$D581))</f>
        <v/>
      </c>
      <c r="E578" s="78" t="str">
        <f>IF('1. Prosjekteringsverktøy'!B581=Utelukk!$A$3,"",IF(F578&lt;&gt;"",F578,IF(J578&lt;&gt;0,J578&amp;IF(I578&lt;&gt;0,", ","")&amp;I578&amp;IF(H578&lt;&gt;0,", adr. ","")&amp;H578,I578&amp;IF(H578&lt;&gt;0,", adr. ","")&amp;H578)))</f>
        <v/>
      </c>
      <c r="F578" s="83"/>
      <c r="G578" s="83"/>
      <c r="H578" s="99"/>
      <c r="I578" s="100"/>
      <c r="J578" s="100"/>
      <c r="K578" s="98" t="str">
        <f>IF('1. Prosjekteringsverktøy'!$E580="","",'1. Prosjekteringsverktøy'!$E580)</f>
        <v/>
      </c>
      <c r="L578" s="79" t="str">
        <f>IFERROR(IF('1. Prosjekteringsverktøy'!$K581&lt;&gt;"",'1. Prosjekteringsverktøy'!$K581,'1. Prosjekteringsverktøy'!$J581),"Feil med Vmin")</f>
        <v/>
      </c>
      <c r="M578" s="101" t="str">
        <f>IF(OR($K578="",$O578="",O578="Bruk rektangulært"),"",($K578/(VLOOKUP($O578,'Dim, min og maks'!$A$2:$E$54,2,FALSE))))</f>
        <v/>
      </c>
      <c r="N578" s="101" t="str">
        <f>IF(OR($L578="",$O578=""),"",($L578/(VLOOKUP($O578,'Dim, min og maks'!$A$2:$E$54,2,FALSE))))</f>
        <v/>
      </c>
      <c r="O578" s="102" t="str">
        <f>IF('1. Prosjekteringsverktøy'!$F580="","",'1. Prosjekteringsverktøy'!$F580)</f>
        <v/>
      </c>
      <c r="P578" s="78" t="str">
        <f>IFERROR(IF($Q578&lt;&gt;0,$Q578,IF(OR($J578="",$O578=""),"",IF($J578=Motortype!$A$2,VLOOKUP($O578,Artikler!$B$1:$C$10,2,FALSE),IF($J578=Motortype!$A$3,VLOOKUP($O578,Artikler!$B$11:$C$19,2,FALSE),IF($J578=Motortype!$A$5,VLOOKUP($O578,Artikler!$B$20:$C$28,2,FALSE),IF($J578=Motortype!$A$4,VLOOKUP($O578,Artikler!$B$29:$C$37,2,FALSE),IF($J578=Motortype!$A$9,VLOOKUP($O578,Artikler!$B$38:$C$46,2,FALSE),IF($J578=Motortype!$A$8,VLOOKUP($O578,Artikler!$B$47:$C$55,2,FALSE),IF($J578=Motortype!$A$7,VLOOKUP($O578,Artikler!$B$56:$C$64,2,FALSE),IF($J578=Motortype!$A$6,VLOOKUP($O578,Artikler!$B$65:$C$73,2,FALSE),IF($J578=Motortype!$A$10,VLOOKUP($O578,Artikler!$B$74:$C$82,2,FALSE),IF($J578=Motortype!$A$11,VLOOKUP($O578,Artikler!$B$83:$C$91,2,FALSE),IF($J578=Motortype!$A$14,VLOOKUP($O578,Artikler!$B$92:$C$100,2,FALSE),IF($J578=Motortype!$A$13,VLOOKUP($O578,Artikler!$B$101:$C$109,2,FALSE),IF($J578=Motortype!$A$15,VLOOKUP($O578,Artikler!$B$110:$C$117,2,FALSE),IF($J578=Motortype!$A$12,VLOOKUP($O578,Artikler!$B$118:$C$126,2,FALSE),IF($J578=Motortype!$A$16,VLOOKUP('3. Bestillingsskjema'!$O578,Artikler!$B$127:$D$134,2,FALSE),"Feil motortype"))))))))))))))))),"Overstyr art.nr")</f>
        <v/>
      </c>
      <c r="Q578" s="100"/>
      <c r="R578" s="78" t="str">
        <f>IF('1. Prosjekteringsverktøy'!B581=Utelukk!$A$3,"",IF(AND(K578="",L578=""),"",IF($K578="","Vmin "&amp;ROUND($L578,0)&amp;" m³/h","Vmaks "&amp;ROUND($K578,0)&amp;IF($L578=""," m³/h",", Vmin "&amp;ROUND($L578,0)&amp;" m³/h"))))</f>
        <v/>
      </c>
      <c r="S578" s="78" t="str">
        <f>IF('1. Prosjekteringsverktøy'!B581=Utelukk!$A$3,"",IF(Q578&lt;&gt;"",IF($P578="","","Artikkelnr: "&amp;$P578&amp;"     Spjeld dim "&amp;$O578),IF($P578="","","Artikkelnr: "&amp;$P578&amp;"     Spjeld dim Ø"&amp;$O578)))</f>
        <v/>
      </c>
    </row>
    <row r="579" spans="1:19" ht="15.6" hidden="1" x14ac:dyDescent="0.3">
      <c r="A579" s="87"/>
      <c r="B579" s="93"/>
      <c r="C579" s="156" t="str">
        <f>IF('1. Prosjekteringsverktøy'!B582=Utelukk!$A$3,"",IF('1. Prosjekteringsverktøy'!$C582="","",'1. Prosjekteringsverktøy'!$C582))</f>
        <v/>
      </c>
      <c r="D579" s="78" t="str">
        <f>IF('1. Prosjekteringsverktøy'!B582=Utelukk!$A$3,"",IF('1. Prosjekteringsverktøy'!$D582="","",'1. Prosjekteringsverktøy'!$D582))</f>
        <v/>
      </c>
      <c r="E579" s="78" t="str">
        <f>IF('1. Prosjekteringsverktøy'!B582=Utelukk!$A$3,"",IF(F579&lt;&gt;"",F579,IF(J579&lt;&gt;0,J579&amp;IF(I579&lt;&gt;0,", ","")&amp;I579&amp;IF(H579&lt;&gt;0,", adr. ","")&amp;H579,I579&amp;IF(H579&lt;&gt;0,", adr. ","")&amp;H579)))</f>
        <v/>
      </c>
      <c r="F579" s="83"/>
      <c r="G579" s="83"/>
      <c r="H579" s="99"/>
      <c r="I579" s="100"/>
      <c r="J579" s="100"/>
      <c r="K579" s="98" t="str">
        <f>IF('1. Prosjekteringsverktøy'!$E581="","",'1. Prosjekteringsverktøy'!$E581)</f>
        <v/>
      </c>
      <c r="L579" s="79" t="str">
        <f>IFERROR(IF('1. Prosjekteringsverktøy'!$K582&lt;&gt;"",'1. Prosjekteringsverktøy'!$K582,'1. Prosjekteringsverktøy'!$J582),"Feil med Vmin")</f>
        <v/>
      </c>
      <c r="M579" s="101" t="str">
        <f>IF(OR($K579="",$O579="",O579="Bruk rektangulært"),"",($K579/(VLOOKUP($O579,'Dim, min og maks'!$A$2:$E$54,2,FALSE))))</f>
        <v/>
      </c>
      <c r="N579" s="101" t="str">
        <f>IF(OR($L579="",$O579=""),"",($L579/(VLOOKUP($O579,'Dim, min og maks'!$A$2:$E$54,2,FALSE))))</f>
        <v/>
      </c>
      <c r="O579" s="102" t="str">
        <f>IF('1. Prosjekteringsverktøy'!$F581="","",'1. Prosjekteringsverktøy'!$F581)</f>
        <v/>
      </c>
      <c r="P579" s="78" t="str">
        <f>IFERROR(IF($Q579&lt;&gt;0,$Q579,IF(OR($J579="",$O579=""),"",IF($J579=Motortype!$A$2,VLOOKUP($O579,Artikler!$B$1:$C$10,2,FALSE),IF($J579=Motortype!$A$3,VLOOKUP($O579,Artikler!$B$11:$C$19,2,FALSE),IF($J579=Motortype!$A$5,VLOOKUP($O579,Artikler!$B$20:$C$28,2,FALSE),IF($J579=Motortype!$A$4,VLOOKUP($O579,Artikler!$B$29:$C$37,2,FALSE),IF($J579=Motortype!$A$9,VLOOKUP($O579,Artikler!$B$38:$C$46,2,FALSE),IF($J579=Motortype!$A$8,VLOOKUP($O579,Artikler!$B$47:$C$55,2,FALSE),IF($J579=Motortype!$A$7,VLOOKUP($O579,Artikler!$B$56:$C$64,2,FALSE),IF($J579=Motortype!$A$6,VLOOKUP($O579,Artikler!$B$65:$C$73,2,FALSE),IF($J579=Motortype!$A$10,VLOOKUP($O579,Artikler!$B$74:$C$82,2,FALSE),IF($J579=Motortype!$A$11,VLOOKUP($O579,Artikler!$B$83:$C$91,2,FALSE),IF($J579=Motortype!$A$14,VLOOKUP($O579,Artikler!$B$92:$C$100,2,FALSE),IF($J579=Motortype!$A$13,VLOOKUP($O579,Artikler!$B$101:$C$109,2,FALSE),IF($J579=Motortype!$A$15,VLOOKUP($O579,Artikler!$B$110:$C$117,2,FALSE),IF($J579=Motortype!$A$12,VLOOKUP($O579,Artikler!$B$118:$C$126,2,FALSE),IF($J579=Motortype!$A$16,VLOOKUP('3. Bestillingsskjema'!$O579,Artikler!$B$127:$D$134,2,FALSE),"Feil motortype"))))))))))))))))),"Overstyr art.nr")</f>
        <v/>
      </c>
      <c r="Q579" s="100"/>
      <c r="R579" s="78" t="str">
        <f>IF('1. Prosjekteringsverktøy'!B582=Utelukk!$A$3,"",IF(AND(K579="",L579=""),"",IF($K579="","Vmin "&amp;ROUND($L579,0)&amp;" m³/h","Vmaks "&amp;ROUND($K579,0)&amp;IF($L579=""," m³/h",", Vmin "&amp;ROUND($L579,0)&amp;" m³/h"))))</f>
        <v/>
      </c>
      <c r="S579" s="78" t="str">
        <f>IF('1. Prosjekteringsverktøy'!B582=Utelukk!$A$3,"",IF(Q579&lt;&gt;"",IF($P579="","","Artikkelnr: "&amp;$P579&amp;"     Spjeld dim "&amp;$O579),IF($P579="","","Artikkelnr: "&amp;$P579&amp;"     Spjeld dim Ø"&amp;$O579)))</f>
        <v/>
      </c>
    </row>
    <row r="580" spans="1:19" ht="15.6" hidden="1" x14ac:dyDescent="0.3">
      <c r="A580" s="87"/>
      <c r="B580" s="93"/>
      <c r="C580" s="156" t="str">
        <f>IF('1. Prosjekteringsverktøy'!B583=Utelukk!$A$3,"",IF('1. Prosjekteringsverktøy'!$C583="","",'1. Prosjekteringsverktøy'!$C583))</f>
        <v/>
      </c>
      <c r="D580" s="78" t="str">
        <f>IF('1. Prosjekteringsverktøy'!B583=Utelukk!$A$3,"",IF('1. Prosjekteringsverktøy'!$D583="","",'1. Prosjekteringsverktøy'!$D583))</f>
        <v/>
      </c>
      <c r="E580" s="78" t="str">
        <f>IF('1. Prosjekteringsverktøy'!B583=Utelukk!$A$3,"",IF(F580&lt;&gt;"",F580,IF(J580&lt;&gt;0,J580&amp;IF(I580&lt;&gt;0,", ","")&amp;I580&amp;IF(H580&lt;&gt;0,", adr. ","")&amp;H580,I580&amp;IF(H580&lt;&gt;0,", adr. ","")&amp;H580)))</f>
        <v/>
      </c>
      <c r="F580" s="83"/>
      <c r="G580" s="83"/>
      <c r="H580" s="99"/>
      <c r="I580" s="100"/>
      <c r="J580" s="100"/>
      <c r="K580" s="98" t="str">
        <f>IF('1. Prosjekteringsverktøy'!$E582="","",'1. Prosjekteringsverktøy'!$E582)</f>
        <v/>
      </c>
      <c r="L580" s="79" t="str">
        <f>IFERROR(IF('1. Prosjekteringsverktøy'!$K583&lt;&gt;"",'1. Prosjekteringsverktøy'!$K583,'1. Prosjekteringsverktøy'!$J583),"Feil med Vmin")</f>
        <v/>
      </c>
      <c r="M580" s="101" t="str">
        <f>IF(OR($K580="",$O580="",O580="Bruk rektangulært"),"",($K580/(VLOOKUP($O580,'Dim, min og maks'!$A$2:$E$54,2,FALSE))))</f>
        <v/>
      </c>
      <c r="N580" s="101" t="str">
        <f>IF(OR($L580="",$O580=""),"",($L580/(VLOOKUP($O580,'Dim, min og maks'!$A$2:$E$54,2,FALSE))))</f>
        <v/>
      </c>
      <c r="O580" s="102" t="str">
        <f>IF('1. Prosjekteringsverktøy'!$F582="","",'1. Prosjekteringsverktøy'!$F582)</f>
        <v/>
      </c>
      <c r="P580" s="78" t="str">
        <f>IFERROR(IF($Q580&lt;&gt;0,$Q580,IF(OR($J580="",$O580=""),"",IF($J580=Motortype!$A$2,VLOOKUP($O580,Artikler!$B$1:$C$10,2,FALSE),IF($J580=Motortype!$A$3,VLOOKUP($O580,Artikler!$B$11:$C$19,2,FALSE),IF($J580=Motortype!$A$5,VLOOKUP($O580,Artikler!$B$20:$C$28,2,FALSE),IF($J580=Motortype!$A$4,VLOOKUP($O580,Artikler!$B$29:$C$37,2,FALSE),IF($J580=Motortype!$A$9,VLOOKUP($O580,Artikler!$B$38:$C$46,2,FALSE),IF($J580=Motortype!$A$8,VLOOKUP($O580,Artikler!$B$47:$C$55,2,FALSE),IF($J580=Motortype!$A$7,VLOOKUP($O580,Artikler!$B$56:$C$64,2,FALSE),IF($J580=Motortype!$A$6,VLOOKUP($O580,Artikler!$B$65:$C$73,2,FALSE),IF($J580=Motortype!$A$10,VLOOKUP($O580,Artikler!$B$74:$C$82,2,FALSE),IF($J580=Motortype!$A$11,VLOOKUP($O580,Artikler!$B$83:$C$91,2,FALSE),IF($J580=Motortype!$A$14,VLOOKUP($O580,Artikler!$B$92:$C$100,2,FALSE),IF($J580=Motortype!$A$13,VLOOKUP($O580,Artikler!$B$101:$C$109,2,FALSE),IF($J580=Motortype!$A$15,VLOOKUP($O580,Artikler!$B$110:$C$117,2,FALSE),IF($J580=Motortype!$A$12,VLOOKUP($O580,Artikler!$B$118:$C$126,2,FALSE),IF($J580=Motortype!$A$16,VLOOKUP('3. Bestillingsskjema'!$O580,Artikler!$B$127:$D$134,2,FALSE),"Feil motortype"))))))))))))))))),"Overstyr art.nr")</f>
        <v/>
      </c>
      <c r="Q580" s="100"/>
      <c r="R580" s="78" t="str">
        <f>IF('1. Prosjekteringsverktøy'!B583=Utelukk!$A$3,"",IF(AND(K580="",L580=""),"",IF($K580="","Vmin "&amp;ROUND($L580,0)&amp;" m³/h","Vmaks "&amp;ROUND($K580,0)&amp;IF($L580=""," m³/h",", Vmin "&amp;ROUND($L580,0)&amp;" m³/h"))))</f>
        <v/>
      </c>
      <c r="S580" s="78" t="str">
        <f>IF('1. Prosjekteringsverktøy'!B583=Utelukk!$A$3,"",IF(Q580&lt;&gt;"",IF($P580="","","Artikkelnr: "&amp;$P580&amp;"     Spjeld dim "&amp;$O580),IF($P580="","","Artikkelnr: "&amp;$P580&amp;"     Spjeld dim Ø"&amp;$O580)))</f>
        <v/>
      </c>
    </row>
    <row r="581" spans="1:19" ht="15.6" hidden="1" x14ac:dyDescent="0.3">
      <c r="A581" s="87"/>
      <c r="B581" s="93"/>
      <c r="C581" s="156" t="str">
        <f>IF('1. Prosjekteringsverktøy'!B584=Utelukk!$A$3,"",IF('1. Prosjekteringsverktøy'!$C584="","",'1. Prosjekteringsverktøy'!$C584))</f>
        <v/>
      </c>
      <c r="D581" s="78" t="str">
        <f>IF('1. Prosjekteringsverktøy'!B584=Utelukk!$A$3,"",IF('1. Prosjekteringsverktøy'!$D584="","",'1. Prosjekteringsverktøy'!$D584))</f>
        <v/>
      </c>
      <c r="E581" s="78" t="str">
        <f>IF('1. Prosjekteringsverktøy'!B584=Utelukk!$A$3,"",IF(F581&lt;&gt;"",F581,IF(J581&lt;&gt;0,J581&amp;IF(I581&lt;&gt;0,", ","")&amp;I581&amp;IF(H581&lt;&gt;0,", adr. ","")&amp;H581,I581&amp;IF(H581&lt;&gt;0,", adr. ","")&amp;H581)))</f>
        <v/>
      </c>
      <c r="F581" s="83"/>
      <c r="G581" s="83"/>
      <c r="H581" s="99"/>
      <c r="I581" s="100"/>
      <c r="J581" s="100"/>
      <c r="K581" s="98" t="str">
        <f>IF('1. Prosjekteringsverktøy'!$E583="","",'1. Prosjekteringsverktøy'!$E583)</f>
        <v/>
      </c>
      <c r="L581" s="79" t="str">
        <f>IFERROR(IF('1. Prosjekteringsverktøy'!$K584&lt;&gt;"",'1. Prosjekteringsverktøy'!$K584,'1. Prosjekteringsverktøy'!$J584),"Feil med Vmin")</f>
        <v/>
      </c>
      <c r="M581" s="101" t="str">
        <f>IF(OR($K581="",$O581="",O581="Bruk rektangulært"),"",($K581/(VLOOKUP($O581,'Dim, min og maks'!$A$2:$E$54,2,FALSE))))</f>
        <v/>
      </c>
      <c r="N581" s="101" t="str">
        <f>IF(OR($L581="",$O581=""),"",($L581/(VLOOKUP($O581,'Dim, min og maks'!$A$2:$E$54,2,FALSE))))</f>
        <v/>
      </c>
      <c r="O581" s="102" t="str">
        <f>IF('1. Prosjekteringsverktøy'!$F583="","",'1. Prosjekteringsverktøy'!$F583)</f>
        <v/>
      </c>
      <c r="P581" s="78" t="str">
        <f>IFERROR(IF($Q581&lt;&gt;0,$Q581,IF(OR($J581="",$O581=""),"",IF($J581=Motortype!$A$2,VLOOKUP($O581,Artikler!$B$1:$C$10,2,FALSE),IF($J581=Motortype!$A$3,VLOOKUP($O581,Artikler!$B$11:$C$19,2,FALSE),IF($J581=Motortype!$A$5,VLOOKUP($O581,Artikler!$B$20:$C$28,2,FALSE),IF($J581=Motortype!$A$4,VLOOKUP($O581,Artikler!$B$29:$C$37,2,FALSE),IF($J581=Motortype!$A$9,VLOOKUP($O581,Artikler!$B$38:$C$46,2,FALSE),IF($J581=Motortype!$A$8,VLOOKUP($O581,Artikler!$B$47:$C$55,2,FALSE),IF($J581=Motortype!$A$7,VLOOKUP($O581,Artikler!$B$56:$C$64,2,FALSE),IF($J581=Motortype!$A$6,VLOOKUP($O581,Artikler!$B$65:$C$73,2,FALSE),IF($J581=Motortype!$A$10,VLOOKUP($O581,Artikler!$B$74:$C$82,2,FALSE),IF($J581=Motortype!$A$11,VLOOKUP($O581,Artikler!$B$83:$C$91,2,FALSE),IF($J581=Motortype!$A$14,VLOOKUP($O581,Artikler!$B$92:$C$100,2,FALSE),IF($J581=Motortype!$A$13,VLOOKUP($O581,Artikler!$B$101:$C$109,2,FALSE),IF($J581=Motortype!$A$15,VLOOKUP($O581,Artikler!$B$110:$C$117,2,FALSE),IF($J581=Motortype!$A$12,VLOOKUP($O581,Artikler!$B$118:$C$126,2,FALSE),IF($J581=Motortype!$A$16,VLOOKUP('3. Bestillingsskjema'!$O581,Artikler!$B$127:$D$134,2,FALSE),"Feil motortype"))))))))))))))))),"Overstyr art.nr")</f>
        <v/>
      </c>
      <c r="Q581" s="100"/>
      <c r="R581" s="78" t="str">
        <f>IF('1. Prosjekteringsverktøy'!B584=Utelukk!$A$3,"",IF(AND(K581="",L581=""),"",IF($K581="","Vmin "&amp;ROUND($L581,0)&amp;" m³/h","Vmaks "&amp;ROUND($K581,0)&amp;IF($L581=""," m³/h",", Vmin "&amp;ROUND($L581,0)&amp;" m³/h"))))</f>
        <v/>
      </c>
      <c r="S581" s="78" t="str">
        <f>IF('1. Prosjekteringsverktøy'!B584=Utelukk!$A$3,"",IF(Q581&lt;&gt;"",IF($P581="","","Artikkelnr: "&amp;$P581&amp;"     Spjeld dim "&amp;$O581),IF($P581="","","Artikkelnr: "&amp;$P581&amp;"     Spjeld dim Ø"&amp;$O581)))</f>
        <v/>
      </c>
    </row>
    <row r="582" spans="1:19" ht="15.6" hidden="1" x14ac:dyDescent="0.3">
      <c r="A582" s="87"/>
      <c r="B582" s="93"/>
      <c r="C582" s="156" t="str">
        <f>IF('1. Prosjekteringsverktøy'!B585=Utelukk!$A$3,"",IF('1. Prosjekteringsverktøy'!$C585="","",'1. Prosjekteringsverktøy'!$C585))</f>
        <v/>
      </c>
      <c r="D582" s="78" t="str">
        <f>IF('1. Prosjekteringsverktøy'!B585=Utelukk!$A$3,"",IF('1. Prosjekteringsverktøy'!$D585="","",'1. Prosjekteringsverktøy'!$D585))</f>
        <v/>
      </c>
      <c r="E582" s="78" t="str">
        <f>IF('1. Prosjekteringsverktøy'!B585=Utelukk!$A$3,"",IF(F582&lt;&gt;"",F582,IF(J582&lt;&gt;0,J582&amp;IF(I582&lt;&gt;0,", ","")&amp;I582&amp;IF(H582&lt;&gt;0,", adr. ","")&amp;H582,I582&amp;IF(H582&lt;&gt;0,", adr. ","")&amp;H582)))</f>
        <v/>
      </c>
      <c r="F582" s="83"/>
      <c r="G582" s="83"/>
      <c r="H582" s="99"/>
      <c r="I582" s="100"/>
      <c r="J582" s="100"/>
      <c r="K582" s="98" t="str">
        <f>IF('1. Prosjekteringsverktøy'!$E584="","",'1. Prosjekteringsverktøy'!$E584)</f>
        <v/>
      </c>
      <c r="L582" s="79" t="str">
        <f>IFERROR(IF('1. Prosjekteringsverktøy'!$K585&lt;&gt;"",'1. Prosjekteringsverktøy'!$K585,'1. Prosjekteringsverktøy'!$J585),"Feil med Vmin")</f>
        <v/>
      </c>
      <c r="M582" s="101" t="str">
        <f>IF(OR($K582="",$O582="",O582="Bruk rektangulært"),"",($K582/(VLOOKUP($O582,'Dim, min og maks'!$A$2:$E$54,2,FALSE))))</f>
        <v/>
      </c>
      <c r="N582" s="101" t="str">
        <f>IF(OR($L582="",$O582=""),"",($L582/(VLOOKUP($O582,'Dim, min og maks'!$A$2:$E$54,2,FALSE))))</f>
        <v/>
      </c>
      <c r="O582" s="102" t="str">
        <f>IF('1. Prosjekteringsverktøy'!$F584="","",'1. Prosjekteringsverktøy'!$F584)</f>
        <v/>
      </c>
      <c r="P582" s="78" t="str">
        <f>IFERROR(IF($Q582&lt;&gt;0,$Q582,IF(OR($J582="",$O582=""),"",IF($J582=Motortype!$A$2,VLOOKUP($O582,Artikler!$B$1:$C$10,2,FALSE),IF($J582=Motortype!$A$3,VLOOKUP($O582,Artikler!$B$11:$C$19,2,FALSE),IF($J582=Motortype!$A$5,VLOOKUP($O582,Artikler!$B$20:$C$28,2,FALSE),IF($J582=Motortype!$A$4,VLOOKUP($O582,Artikler!$B$29:$C$37,2,FALSE),IF($J582=Motortype!$A$9,VLOOKUP($O582,Artikler!$B$38:$C$46,2,FALSE),IF($J582=Motortype!$A$8,VLOOKUP($O582,Artikler!$B$47:$C$55,2,FALSE),IF($J582=Motortype!$A$7,VLOOKUP($O582,Artikler!$B$56:$C$64,2,FALSE),IF($J582=Motortype!$A$6,VLOOKUP($O582,Artikler!$B$65:$C$73,2,FALSE),IF($J582=Motortype!$A$10,VLOOKUP($O582,Artikler!$B$74:$C$82,2,FALSE),IF($J582=Motortype!$A$11,VLOOKUP($O582,Artikler!$B$83:$C$91,2,FALSE),IF($J582=Motortype!$A$14,VLOOKUP($O582,Artikler!$B$92:$C$100,2,FALSE),IF($J582=Motortype!$A$13,VLOOKUP($O582,Artikler!$B$101:$C$109,2,FALSE),IF($J582=Motortype!$A$15,VLOOKUP($O582,Artikler!$B$110:$C$117,2,FALSE),IF($J582=Motortype!$A$12,VLOOKUP($O582,Artikler!$B$118:$C$126,2,FALSE),IF($J582=Motortype!$A$16,VLOOKUP('3. Bestillingsskjema'!$O582,Artikler!$B$127:$D$134,2,FALSE),"Feil motortype"))))))))))))))))),"Overstyr art.nr")</f>
        <v/>
      </c>
      <c r="Q582" s="100"/>
      <c r="R582" s="78" t="str">
        <f>IF('1. Prosjekteringsverktøy'!B585=Utelukk!$A$3,"",IF(AND(K582="",L582=""),"",IF($K582="","Vmin "&amp;ROUND($L582,0)&amp;" m³/h","Vmaks "&amp;ROUND($K582,0)&amp;IF($L582=""," m³/h",", Vmin "&amp;ROUND($L582,0)&amp;" m³/h"))))</f>
        <v/>
      </c>
      <c r="S582" s="78" t="str">
        <f>IF('1. Prosjekteringsverktøy'!B585=Utelukk!$A$3,"",IF(Q582&lt;&gt;"",IF($P582="","","Artikkelnr: "&amp;$P582&amp;"     Spjeld dim "&amp;$O582),IF($P582="","","Artikkelnr: "&amp;$P582&amp;"     Spjeld dim Ø"&amp;$O582)))</f>
        <v/>
      </c>
    </row>
    <row r="583" spans="1:19" ht="15.6" hidden="1" x14ac:dyDescent="0.3">
      <c r="A583" s="87"/>
      <c r="B583" s="93"/>
      <c r="C583" s="156" t="str">
        <f>IF('1. Prosjekteringsverktøy'!B586=Utelukk!$A$3,"",IF('1. Prosjekteringsverktøy'!$C586="","",'1. Prosjekteringsverktøy'!$C586))</f>
        <v/>
      </c>
      <c r="D583" s="78" t="str">
        <f>IF('1. Prosjekteringsverktøy'!B586=Utelukk!$A$3,"",IF('1. Prosjekteringsverktøy'!$D586="","",'1. Prosjekteringsverktøy'!$D586))</f>
        <v/>
      </c>
      <c r="E583" s="78" t="str">
        <f>IF('1. Prosjekteringsverktøy'!B586=Utelukk!$A$3,"",IF(F583&lt;&gt;"",F583,IF(J583&lt;&gt;0,J583&amp;IF(I583&lt;&gt;0,", ","")&amp;I583&amp;IF(H583&lt;&gt;0,", adr. ","")&amp;H583,I583&amp;IF(H583&lt;&gt;0,", adr. ","")&amp;H583)))</f>
        <v/>
      </c>
      <c r="F583" s="83"/>
      <c r="G583" s="83"/>
      <c r="H583" s="99"/>
      <c r="I583" s="100"/>
      <c r="J583" s="100"/>
      <c r="K583" s="98" t="str">
        <f>IF('1. Prosjekteringsverktøy'!$E585="","",'1. Prosjekteringsverktøy'!$E585)</f>
        <v/>
      </c>
      <c r="L583" s="79" t="str">
        <f>IFERROR(IF('1. Prosjekteringsverktøy'!$K586&lt;&gt;"",'1. Prosjekteringsverktøy'!$K586,'1. Prosjekteringsverktøy'!$J586),"Feil med Vmin")</f>
        <v/>
      </c>
      <c r="M583" s="101" t="str">
        <f>IF(OR($K583="",$O583="",O583="Bruk rektangulært"),"",($K583/(VLOOKUP($O583,'Dim, min og maks'!$A$2:$E$54,2,FALSE))))</f>
        <v/>
      </c>
      <c r="N583" s="101" t="str">
        <f>IF(OR($L583="",$O583=""),"",($L583/(VLOOKUP($O583,'Dim, min og maks'!$A$2:$E$54,2,FALSE))))</f>
        <v/>
      </c>
      <c r="O583" s="102" t="str">
        <f>IF('1. Prosjekteringsverktøy'!$F585="","",'1. Prosjekteringsverktøy'!$F585)</f>
        <v/>
      </c>
      <c r="P583" s="78" t="str">
        <f>IFERROR(IF($Q583&lt;&gt;0,$Q583,IF(OR($J583="",$O583=""),"",IF($J583=Motortype!$A$2,VLOOKUP($O583,Artikler!$B$1:$C$10,2,FALSE),IF($J583=Motortype!$A$3,VLOOKUP($O583,Artikler!$B$11:$C$19,2,FALSE),IF($J583=Motortype!$A$5,VLOOKUP($O583,Artikler!$B$20:$C$28,2,FALSE),IF($J583=Motortype!$A$4,VLOOKUP($O583,Artikler!$B$29:$C$37,2,FALSE),IF($J583=Motortype!$A$9,VLOOKUP($O583,Artikler!$B$38:$C$46,2,FALSE),IF($J583=Motortype!$A$8,VLOOKUP($O583,Artikler!$B$47:$C$55,2,FALSE),IF($J583=Motortype!$A$7,VLOOKUP($O583,Artikler!$B$56:$C$64,2,FALSE),IF($J583=Motortype!$A$6,VLOOKUP($O583,Artikler!$B$65:$C$73,2,FALSE),IF($J583=Motortype!$A$10,VLOOKUP($O583,Artikler!$B$74:$C$82,2,FALSE),IF($J583=Motortype!$A$11,VLOOKUP($O583,Artikler!$B$83:$C$91,2,FALSE),IF($J583=Motortype!$A$14,VLOOKUP($O583,Artikler!$B$92:$C$100,2,FALSE),IF($J583=Motortype!$A$13,VLOOKUP($O583,Artikler!$B$101:$C$109,2,FALSE),IF($J583=Motortype!$A$15,VLOOKUP($O583,Artikler!$B$110:$C$117,2,FALSE),IF($J583=Motortype!$A$12,VLOOKUP($O583,Artikler!$B$118:$C$126,2,FALSE),IF($J583=Motortype!$A$16,VLOOKUP('3. Bestillingsskjema'!$O583,Artikler!$B$127:$D$134,2,FALSE),"Feil motortype"))))))))))))))))),"Overstyr art.nr")</f>
        <v/>
      </c>
      <c r="Q583" s="100"/>
      <c r="R583" s="78" t="str">
        <f>IF('1. Prosjekteringsverktøy'!B586=Utelukk!$A$3,"",IF(AND(K583="",L583=""),"",IF($K583="","Vmin "&amp;ROUND($L583,0)&amp;" m³/h","Vmaks "&amp;ROUND($K583,0)&amp;IF($L583=""," m³/h",", Vmin "&amp;ROUND($L583,0)&amp;" m³/h"))))</f>
        <v/>
      </c>
      <c r="S583" s="78" t="str">
        <f>IF('1. Prosjekteringsverktøy'!B586=Utelukk!$A$3,"",IF(Q583&lt;&gt;"",IF($P583="","","Artikkelnr: "&amp;$P583&amp;"     Spjeld dim "&amp;$O583),IF($P583="","","Artikkelnr: "&amp;$P583&amp;"     Spjeld dim Ø"&amp;$O583)))</f>
        <v/>
      </c>
    </row>
    <row r="584" spans="1:19" ht="15.6" hidden="1" x14ac:dyDescent="0.3">
      <c r="A584" s="87"/>
      <c r="B584" s="93"/>
      <c r="C584" s="156" t="str">
        <f>IF('1. Prosjekteringsverktøy'!B587=Utelukk!$A$3,"",IF('1. Prosjekteringsverktøy'!$C587="","",'1. Prosjekteringsverktøy'!$C587))</f>
        <v/>
      </c>
      <c r="D584" s="78" t="str">
        <f>IF('1. Prosjekteringsverktøy'!B587=Utelukk!$A$3,"",IF('1. Prosjekteringsverktøy'!$D587="","",'1. Prosjekteringsverktøy'!$D587))</f>
        <v/>
      </c>
      <c r="E584" s="78" t="str">
        <f>IF('1. Prosjekteringsverktøy'!B587=Utelukk!$A$3,"",IF(F584&lt;&gt;"",F584,IF(J584&lt;&gt;0,J584&amp;IF(I584&lt;&gt;0,", ","")&amp;I584&amp;IF(H584&lt;&gt;0,", adr. ","")&amp;H584,I584&amp;IF(H584&lt;&gt;0,", adr. ","")&amp;H584)))</f>
        <v/>
      </c>
      <c r="F584" s="83"/>
      <c r="G584" s="83"/>
      <c r="H584" s="99"/>
      <c r="I584" s="100"/>
      <c r="J584" s="100"/>
      <c r="K584" s="98" t="str">
        <f>IF('1. Prosjekteringsverktøy'!$E586="","",'1. Prosjekteringsverktøy'!$E586)</f>
        <v/>
      </c>
      <c r="L584" s="79" t="str">
        <f>IFERROR(IF('1. Prosjekteringsverktøy'!$K587&lt;&gt;"",'1. Prosjekteringsverktøy'!$K587,'1. Prosjekteringsverktøy'!$J587),"Feil med Vmin")</f>
        <v/>
      </c>
      <c r="M584" s="101" t="str">
        <f>IF(OR($K584="",$O584="",O584="Bruk rektangulært"),"",($K584/(VLOOKUP($O584,'Dim, min og maks'!$A$2:$E$54,2,FALSE))))</f>
        <v/>
      </c>
      <c r="N584" s="101" t="str">
        <f>IF(OR($L584="",$O584=""),"",($L584/(VLOOKUP($O584,'Dim, min og maks'!$A$2:$E$54,2,FALSE))))</f>
        <v/>
      </c>
      <c r="O584" s="102" t="str">
        <f>IF('1. Prosjekteringsverktøy'!$F586="","",'1. Prosjekteringsverktøy'!$F586)</f>
        <v/>
      </c>
      <c r="P584" s="78" t="str">
        <f>IFERROR(IF($Q584&lt;&gt;0,$Q584,IF(OR($J584="",$O584=""),"",IF($J584=Motortype!$A$2,VLOOKUP($O584,Artikler!$B$1:$C$10,2,FALSE),IF($J584=Motortype!$A$3,VLOOKUP($O584,Artikler!$B$11:$C$19,2,FALSE),IF($J584=Motortype!$A$5,VLOOKUP($O584,Artikler!$B$20:$C$28,2,FALSE),IF($J584=Motortype!$A$4,VLOOKUP($O584,Artikler!$B$29:$C$37,2,FALSE),IF($J584=Motortype!$A$9,VLOOKUP($O584,Artikler!$B$38:$C$46,2,FALSE),IF($J584=Motortype!$A$8,VLOOKUP($O584,Artikler!$B$47:$C$55,2,FALSE),IF($J584=Motortype!$A$7,VLOOKUP($O584,Artikler!$B$56:$C$64,2,FALSE),IF($J584=Motortype!$A$6,VLOOKUP($O584,Artikler!$B$65:$C$73,2,FALSE),IF($J584=Motortype!$A$10,VLOOKUP($O584,Artikler!$B$74:$C$82,2,FALSE),IF($J584=Motortype!$A$11,VLOOKUP($O584,Artikler!$B$83:$C$91,2,FALSE),IF($J584=Motortype!$A$14,VLOOKUP($O584,Artikler!$B$92:$C$100,2,FALSE),IF($J584=Motortype!$A$13,VLOOKUP($O584,Artikler!$B$101:$C$109,2,FALSE),IF($J584=Motortype!$A$15,VLOOKUP($O584,Artikler!$B$110:$C$117,2,FALSE),IF($J584=Motortype!$A$12,VLOOKUP($O584,Artikler!$B$118:$C$126,2,FALSE),IF($J584=Motortype!$A$16,VLOOKUP('3. Bestillingsskjema'!$O584,Artikler!$B$127:$D$134,2,FALSE),"Feil motortype"))))))))))))))))),"Overstyr art.nr")</f>
        <v/>
      </c>
      <c r="Q584" s="100"/>
      <c r="R584" s="78" t="str">
        <f>IF('1. Prosjekteringsverktøy'!B587=Utelukk!$A$3,"",IF(AND(K584="",L584=""),"",IF($K584="","Vmin "&amp;ROUND($L584,0)&amp;" m³/h","Vmaks "&amp;ROUND($K584,0)&amp;IF($L584=""," m³/h",", Vmin "&amp;ROUND($L584,0)&amp;" m³/h"))))</f>
        <v/>
      </c>
      <c r="S584" s="78" t="str">
        <f>IF('1. Prosjekteringsverktøy'!B587=Utelukk!$A$3,"",IF(Q584&lt;&gt;"",IF($P584="","","Artikkelnr: "&amp;$P584&amp;"     Spjeld dim "&amp;$O584),IF($P584="","","Artikkelnr: "&amp;$P584&amp;"     Spjeld dim Ø"&amp;$O584)))</f>
        <v/>
      </c>
    </row>
    <row r="585" spans="1:19" ht="15.6" hidden="1" x14ac:dyDescent="0.3">
      <c r="A585" s="87"/>
      <c r="B585" s="93"/>
      <c r="C585" s="156" t="str">
        <f>IF('1. Prosjekteringsverktøy'!B588=Utelukk!$A$3,"",IF('1. Prosjekteringsverktøy'!$C588="","",'1. Prosjekteringsverktøy'!$C588))</f>
        <v/>
      </c>
      <c r="D585" s="78" t="str">
        <f>IF('1. Prosjekteringsverktøy'!B588=Utelukk!$A$3,"",IF('1. Prosjekteringsverktøy'!$D588="","",'1. Prosjekteringsverktøy'!$D588))</f>
        <v/>
      </c>
      <c r="E585" s="78" t="str">
        <f>IF('1. Prosjekteringsverktøy'!B588=Utelukk!$A$3,"",IF(F585&lt;&gt;"",F585,IF(J585&lt;&gt;0,J585&amp;IF(I585&lt;&gt;0,", ","")&amp;I585&amp;IF(H585&lt;&gt;0,", adr. ","")&amp;H585,I585&amp;IF(H585&lt;&gt;0,", adr. ","")&amp;H585)))</f>
        <v/>
      </c>
      <c r="F585" s="83"/>
      <c r="G585" s="83"/>
      <c r="H585" s="99"/>
      <c r="I585" s="100"/>
      <c r="J585" s="100"/>
      <c r="K585" s="98" t="str">
        <f>IF('1. Prosjekteringsverktøy'!$E587="","",'1. Prosjekteringsverktøy'!$E587)</f>
        <v/>
      </c>
      <c r="L585" s="79" t="str">
        <f>IFERROR(IF('1. Prosjekteringsverktøy'!$K588&lt;&gt;"",'1. Prosjekteringsverktøy'!$K588,'1. Prosjekteringsverktøy'!$J588),"Feil med Vmin")</f>
        <v/>
      </c>
      <c r="M585" s="101" t="str">
        <f>IF(OR($K585="",$O585="",O585="Bruk rektangulært"),"",($K585/(VLOOKUP($O585,'Dim, min og maks'!$A$2:$E$54,2,FALSE))))</f>
        <v/>
      </c>
      <c r="N585" s="101" t="str">
        <f>IF(OR($L585="",$O585=""),"",($L585/(VLOOKUP($O585,'Dim, min og maks'!$A$2:$E$54,2,FALSE))))</f>
        <v/>
      </c>
      <c r="O585" s="102" t="str">
        <f>IF('1. Prosjekteringsverktøy'!$F587="","",'1. Prosjekteringsverktøy'!$F587)</f>
        <v/>
      </c>
      <c r="P585" s="78" t="str">
        <f>IFERROR(IF($Q585&lt;&gt;0,$Q585,IF(OR($J585="",$O585=""),"",IF($J585=Motortype!$A$2,VLOOKUP($O585,Artikler!$B$1:$C$10,2,FALSE),IF($J585=Motortype!$A$3,VLOOKUP($O585,Artikler!$B$11:$C$19,2,FALSE),IF($J585=Motortype!$A$5,VLOOKUP($O585,Artikler!$B$20:$C$28,2,FALSE),IF($J585=Motortype!$A$4,VLOOKUP($O585,Artikler!$B$29:$C$37,2,FALSE),IF($J585=Motortype!$A$9,VLOOKUP($O585,Artikler!$B$38:$C$46,2,FALSE),IF($J585=Motortype!$A$8,VLOOKUP($O585,Artikler!$B$47:$C$55,2,FALSE),IF($J585=Motortype!$A$7,VLOOKUP($O585,Artikler!$B$56:$C$64,2,FALSE),IF($J585=Motortype!$A$6,VLOOKUP($O585,Artikler!$B$65:$C$73,2,FALSE),IF($J585=Motortype!$A$10,VLOOKUP($O585,Artikler!$B$74:$C$82,2,FALSE),IF($J585=Motortype!$A$11,VLOOKUP($O585,Artikler!$B$83:$C$91,2,FALSE),IF($J585=Motortype!$A$14,VLOOKUP($O585,Artikler!$B$92:$C$100,2,FALSE),IF($J585=Motortype!$A$13,VLOOKUP($O585,Artikler!$B$101:$C$109,2,FALSE),IF($J585=Motortype!$A$15,VLOOKUP($O585,Artikler!$B$110:$C$117,2,FALSE),IF($J585=Motortype!$A$12,VLOOKUP($O585,Artikler!$B$118:$C$126,2,FALSE),IF($J585=Motortype!$A$16,VLOOKUP('3. Bestillingsskjema'!$O585,Artikler!$B$127:$D$134,2,FALSE),"Feil motortype"))))))))))))))))),"Overstyr art.nr")</f>
        <v/>
      </c>
      <c r="Q585" s="100"/>
      <c r="R585" s="78" t="str">
        <f>IF('1. Prosjekteringsverktøy'!B588=Utelukk!$A$3,"",IF(AND(K585="",L585=""),"",IF($K585="","Vmin "&amp;ROUND($L585,0)&amp;" m³/h","Vmaks "&amp;ROUND($K585,0)&amp;IF($L585=""," m³/h",", Vmin "&amp;ROUND($L585,0)&amp;" m³/h"))))</f>
        <v/>
      </c>
      <c r="S585" s="78" t="str">
        <f>IF('1. Prosjekteringsverktøy'!B588=Utelukk!$A$3,"",IF(Q585&lt;&gt;"",IF($P585="","","Artikkelnr: "&amp;$P585&amp;"     Spjeld dim "&amp;$O585),IF($P585="","","Artikkelnr: "&amp;$P585&amp;"     Spjeld dim Ø"&amp;$O585)))</f>
        <v/>
      </c>
    </row>
    <row r="586" spans="1:19" ht="15.6" hidden="1" x14ac:dyDescent="0.3">
      <c r="A586" s="87"/>
      <c r="B586" s="93"/>
      <c r="C586" s="156" t="str">
        <f>IF('1. Prosjekteringsverktøy'!B589=Utelukk!$A$3,"",IF('1. Prosjekteringsverktøy'!$C589="","",'1. Prosjekteringsverktøy'!$C589))</f>
        <v/>
      </c>
      <c r="D586" s="78" t="str">
        <f>IF('1. Prosjekteringsverktøy'!B589=Utelukk!$A$3,"",IF('1. Prosjekteringsverktøy'!$D589="","",'1. Prosjekteringsverktøy'!$D589))</f>
        <v/>
      </c>
      <c r="E586" s="78" t="str">
        <f>IF('1. Prosjekteringsverktøy'!B589=Utelukk!$A$3,"",IF(F586&lt;&gt;"",F586,IF(J586&lt;&gt;0,J586&amp;IF(I586&lt;&gt;0,", ","")&amp;I586&amp;IF(H586&lt;&gt;0,", adr. ","")&amp;H586,I586&amp;IF(H586&lt;&gt;0,", adr. ","")&amp;H586)))</f>
        <v/>
      </c>
      <c r="F586" s="83"/>
      <c r="G586" s="83"/>
      <c r="H586" s="99"/>
      <c r="I586" s="100"/>
      <c r="J586" s="100"/>
      <c r="K586" s="98" t="str">
        <f>IF('1. Prosjekteringsverktøy'!$E588="","",'1. Prosjekteringsverktøy'!$E588)</f>
        <v/>
      </c>
      <c r="L586" s="79" t="str">
        <f>IFERROR(IF('1. Prosjekteringsverktøy'!$K589&lt;&gt;"",'1. Prosjekteringsverktøy'!$K589,'1. Prosjekteringsverktøy'!$J589),"Feil med Vmin")</f>
        <v/>
      </c>
      <c r="M586" s="101" t="str">
        <f>IF(OR($K586="",$O586="",O586="Bruk rektangulært"),"",($K586/(VLOOKUP($O586,'Dim, min og maks'!$A$2:$E$54,2,FALSE))))</f>
        <v/>
      </c>
      <c r="N586" s="101" t="str">
        <f>IF(OR($L586="",$O586=""),"",($L586/(VLOOKUP($O586,'Dim, min og maks'!$A$2:$E$54,2,FALSE))))</f>
        <v/>
      </c>
      <c r="O586" s="102" t="str">
        <f>IF('1. Prosjekteringsverktøy'!$F588="","",'1. Prosjekteringsverktøy'!$F588)</f>
        <v/>
      </c>
      <c r="P586" s="78" t="str">
        <f>IFERROR(IF($Q586&lt;&gt;0,$Q586,IF(OR($J586="",$O586=""),"",IF($J586=Motortype!$A$2,VLOOKUP($O586,Artikler!$B$1:$C$10,2,FALSE),IF($J586=Motortype!$A$3,VLOOKUP($O586,Artikler!$B$11:$C$19,2,FALSE),IF($J586=Motortype!$A$5,VLOOKUP($O586,Artikler!$B$20:$C$28,2,FALSE),IF($J586=Motortype!$A$4,VLOOKUP($O586,Artikler!$B$29:$C$37,2,FALSE),IF($J586=Motortype!$A$9,VLOOKUP($O586,Artikler!$B$38:$C$46,2,FALSE),IF($J586=Motortype!$A$8,VLOOKUP($O586,Artikler!$B$47:$C$55,2,FALSE),IF($J586=Motortype!$A$7,VLOOKUP($O586,Artikler!$B$56:$C$64,2,FALSE),IF($J586=Motortype!$A$6,VLOOKUP($O586,Artikler!$B$65:$C$73,2,FALSE),IF($J586=Motortype!$A$10,VLOOKUP($O586,Artikler!$B$74:$C$82,2,FALSE),IF($J586=Motortype!$A$11,VLOOKUP($O586,Artikler!$B$83:$C$91,2,FALSE),IF($J586=Motortype!$A$14,VLOOKUP($O586,Artikler!$B$92:$C$100,2,FALSE),IF($J586=Motortype!$A$13,VLOOKUP($O586,Artikler!$B$101:$C$109,2,FALSE),IF($J586=Motortype!$A$15,VLOOKUP($O586,Artikler!$B$110:$C$117,2,FALSE),IF($J586=Motortype!$A$12,VLOOKUP($O586,Artikler!$B$118:$C$126,2,FALSE),IF($J586=Motortype!$A$16,VLOOKUP('3. Bestillingsskjema'!$O586,Artikler!$B$127:$D$134,2,FALSE),"Feil motortype"))))))))))))))))),"Overstyr art.nr")</f>
        <v/>
      </c>
      <c r="Q586" s="100"/>
      <c r="R586" s="78" t="str">
        <f>IF('1. Prosjekteringsverktøy'!B589=Utelukk!$A$3,"",IF(AND(K586="",L586=""),"",IF($K586="","Vmin "&amp;ROUND($L586,0)&amp;" m³/h","Vmaks "&amp;ROUND($K586,0)&amp;IF($L586=""," m³/h",", Vmin "&amp;ROUND($L586,0)&amp;" m³/h"))))</f>
        <v/>
      </c>
      <c r="S586" s="78" t="str">
        <f>IF('1. Prosjekteringsverktøy'!B589=Utelukk!$A$3,"",IF(Q586&lt;&gt;"",IF($P586="","","Artikkelnr: "&amp;$P586&amp;"     Spjeld dim "&amp;$O586),IF($P586="","","Artikkelnr: "&amp;$P586&amp;"     Spjeld dim Ø"&amp;$O586)))</f>
        <v/>
      </c>
    </row>
    <row r="587" spans="1:19" ht="15.6" hidden="1" x14ac:dyDescent="0.3">
      <c r="A587" s="87"/>
      <c r="B587" s="93"/>
      <c r="C587" s="156" t="str">
        <f>IF('1. Prosjekteringsverktøy'!B590=Utelukk!$A$3,"",IF('1. Prosjekteringsverktøy'!$C590="","",'1. Prosjekteringsverktøy'!$C590))</f>
        <v/>
      </c>
      <c r="D587" s="78" t="str">
        <f>IF('1. Prosjekteringsverktøy'!B590=Utelukk!$A$3,"",IF('1. Prosjekteringsverktøy'!$D590="","",'1. Prosjekteringsverktøy'!$D590))</f>
        <v/>
      </c>
      <c r="E587" s="78" t="str">
        <f>IF('1. Prosjekteringsverktøy'!B590=Utelukk!$A$3,"",IF(F587&lt;&gt;"",F587,IF(J587&lt;&gt;0,J587&amp;IF(I587&lt;&gt;0,", ","")&amp;I587&amp;IF(H587&lt;&gt;0,", adr. ","")&amp;H587,I587&amp;IF(H587&lt;&gt;0,", adr. ","")&amp;H587)))</f>
        <v/>
      </c>
      <c r="F587" s="83"/>
      <c r="G587" s="83"/>
      <c r="H587" s="99"/>
      <c r="I587" s="100"/>
      <c r="J587" s="100"/>
      <c r="K587" s="98" t="str">
        <f>IF('1. Prosjekteringsverktøy'!$E589="","",'1. Prosjekteringsverktøy'!$E589)</f>
        <v/>
      </c>
      <c r="L587" s="79" t="str">
        <f>IFERROR(IF('1. Prosjekteringsverktøy'!$K590&lt;&gt;"",'1. Prosjekteringsverktøy'!$K590,'1. Prosjekteringsverktøy'!$J590),"Feil med Vmin")</f>
        <v/>
      </c>
      <c r="M587" s="101" t="str">
        <f>IF(OR($K587="",$O587="",O587="Bruk rektangulært"),"",($K587/(VLOOKUP($O587,'Dim, min og maks'!$A$2:$E$54,2,FALSE))))</f>
        <v/>
      </c>
      <c r="N587" s="101" t="str">
        <f>IF(OR($L587="",$O587=""),"",($L587/(VLOOKUP($O587,'Dim, min og maks'!$A$2:$E$54,2,FALSE))))</f>
        <v/>
      </c>
      <c r="O587" s="102" t="str">
        <f>IF('1. Prosjekteringsverktøy'!$F589="","",'1. Prosjekteringsverktøy'!$F589)</f>
        <v/>
      </c>
      <c r="P587" s="78" t="str">
        <f>IFERROR(IF($Q587&lt;&gt;0,$Q587,IF(OR($J587="",$O587=""),"",IF($J587=Motortype!$A$2,VLOOKUP($O587,Artikler!$B$1:$C$10,2,FALSE),IF($J587=Motortype!$A$3,VLOOKUP($O587,Artikler!$B$11:$C$19,2,FALSE),IF($J587=Motortype!$A$5,VLOOKUP($O587,Artikler!$B$20:$C$28,2,FALSE),IF($J587=Motortype!$A$4,VLOOKUP($O587,Artikler!$B$29:$C$37,2,FALSE),IF($J587=Motortype!$A$9,VLOOKUP($O587,Artikler!$B$38:$C$46,2,FALSE),IF($J587=Motortype!$A$8,VLOOKUP($O587,Artikler!$B$47:$C$55,2,FALSE),IF($J587=Motortype!$A$7,VLOOKUP($O587,Artikler!$B$56:$C$64,2,FALSE),IF($J587=Motortype!$A$6,VLOOKUP($O587,Artikler!$B$65:$C$73,2,FALSE),IF($J587=Motortype!$A$10,VLOOKUP($O587,Artikler!$B$74:$C$82,2,FALSE),IF($J587=Motortype!$A$11,VLOOKUP($O587,Artikler!$B$83:$C$91,2,FALSE),IF($J587=Motortype!$A$14,VLOOKUP($O587,Artikler!$B$92:$C$100,2,FALSE),IF($J587=Motortype!$A$13,VLOOKUP($O587,Artikler!$B$101:$C$109,2,FALSE),IF($J587=Motortype!$A$15,VLOOKUP($O587,Artikler!$B$110:$C$117,2,FALSE),IF($J587=Motortype!$A$12,VLOOKUP($O587,Artikler!$B$118:$C$126,2,FALSE),IF($J587=Motortype!$A$16,VLOOKUP('3. Bestillingsskjema'!$O587,Artikler!$B$127:$D$134,2,FALSE),"Feil motortype"))))))))))))))))),"Overstyr art.nr")</f>
        <v/>
      </c>
      <c r="Q587" s="100"/>
      <c r="R587" s="78" t="str">
        <f>IF('1. Prosjekteringsverktøy'!B590=Utelukk!$A$3,"",IF(AND(K587="",L587=""),"",IF($K587="","Vmin "&amp;ROUND($L587,0)&amp;" m³/h","Vmaks "&amp;ROUND($K587,0)&amp;IF($L587=""," m³/h",", Vmin "&amp;ROUND($L587,0)&amp;" m³/h"))))</f>
        <v/>
      </c>
      <c r="S587" s="78" t="str">
        <f>IF('1. Prosjekteringsverktøy'!B590=Utelukk!$A$3,"",IF(Q587&lt;&gt;"",IF($P587="","","Artikkelnr: "&amp;$P587&amp;"     Spjeld dim "&amp;$O587),IF($P587="","","Artikkelnr: "&amp;$P587&amp;"     Spjeld dim Ø"&amp;$O587)))</f>
        <v/>
      </c>
    </row>
    <row r="588" spans="1:19" ht="15.6" hidden="1" x14ac:dyDescent="0.3">
      <c r="A588" s="87"/>
      <c r="B588" s="93"/>
      <c r="C588" s="156" t="str">
        <f>IF('1. Prosjekteringsverktøy'!B591=Utelukk!$A$3,"",IF('1. Prosjekteringsverktøy'!$C591="","",'1. Prosjekteringsverktøy'!$C591))</f>
        <v/>
      </c>
      <c r="D588" s="78" t="str">
        <f>IF('1. Prosjekteringsverktøy'!B591=Utelukk!$A$3,"",IF('1. Prosjekteringsverktøy'!$D591="","",'1. Prosjekteringsverktøy'!$D591))</f>
        <v/>
      </c>
      <c r="E588" s="78" t="str">
        <f>IF('1. Prosjekteringsverktøy'!B591=Utelukk!$A$3,"",IF(F588&lt;&gt;"",F588,IF(J588&lt;&gt;0,J588&amp;IF(I588&lt;&gt;0,", ","")&amp;I588&amp;IF(H588&lt;&gt;0,", adr. ","")&amp;H588,I588&amp;IF(H588&lt;&gt;0,", adr. ","")&amp;H588)))</f>
        <v/>
      </c>
      <c r="F588" s="83"/>
      <c r="G588" s="83"/>
      <c r="H588" s="99"/>
      <c r="I588" s="100"/>
      <c r="J588" s="100"/>
      <c r="K588" s="98" t="str">
        <f>IF('1. Prosjekteringsverktøy'!$E590="","",'1. Prosjekteringsverktøy'!$E590)</f>
        <v/>
      </c>
      <c r="L588" s="79" t="str">
        <f>IFERROR(IF('1. Prosjekteringsverktøy'!$K591&lt;&gt;"",'1. Prosjekteringsverktøy'!$K591,'1. Prosjekteringsverktøy'!$J591),"Feil med Vmin")</f>
        <v/>
      </c>
      <c r="M588" s="101" t="str">
        <f>IF(OR($K588="",$O588="",O588="Bruk rektangulært"),"",($K588/(VLOOKUP($O588,'Dim, min og maks'!$A$2:$E$54,2,FALSE))))</f>
        <v/>
      </c>
      <c r="N588" s="101" t="str">
        <f>IF(OR($L588="",$O588=""),"",($L588/(VLOOKUP($O588,'Dim, min og maks'!$A$2:$E$54,2,FALSE))))</f>
        <v/>
      </c>
      <c r="O588" s="102" t="str">
        <f>IF('1. Prosjekteringsverktøy'!$F590="","",'1. Prosjekteringsverktøy'!$F590)</f>
        <v/>
      </c>
      <c r="P588" s="78" t="str">
        <f>IFERROR(IF($Q588&lt;&gt;0,$Q588,IF(OR($J588="",$O588=""),"",IF($J588=Motortype!$A$2,VLOOKUP($O588,Artikler!$B$1:$C$10,2,FALSE),IF($J588=Motortype!$A$3,VLOOKUP($O588,Artikler!$B$11:$C$19,2,FALSE),IF($J588=Motortype!$A$5,VLOOKUP($O588,Artikler!$B$20:$C$28,2,FALSE),IF($J588=Motortype!$A$4,VLOOKUP($O588,Artikler!$B$29:$C$37,2,FALSE),IF($J588=Motortype!$A$9,VLOOKUP($O588,Artikler!$B$38:$C$46,2,FALSE),IF($J588=Motortype!$A$8,VLOOKUP($O588,Artikler!$B$47:$C$55,2,FALSE),IF($J588=Motortype!$A$7,VLOOKUP($O588,Artikler!$B$56:$C$64,2,FALSE),IF($J588=Motortype!$A$6,VLOOKUP($O588,Artikler!$B$65:$C$73,2,FALSE),IF($J588=Motortype!$A$10,VLOOKUP($O588,Artikler!$B$74:$C$82,2,FALSE),IF($J588=Motortype!$A$11,VLOOKUP($O588,Artikler!$B$83:$C$91,2,FALSE),IF($J588=Motortype!$A$14,VLOOKUP($O588,Artikler!$B$92:$C$100,2,FALSE),IF($J588=Motortype!$A$13,VLOOKUP($O588,Artikler!$B$101:$C$109,2,FALSE),IF($J588=Motortype!$A$15,VLOOKUP($O588,Artikler!$B$110:$C$117,2,FALSE),IF($J588=Motortype!$A$12,VLOOKUP($O588,Artikler!$B$118:$C$126,2,FALSE),IF($J588=Motortype!$A$16,VLOOKUP('3. Bestillingsskjema'!$O588,Artikler!$B$127:$D$134,2,FALSE),"Feil motortype"))))))))))))))))),"Overstyr art.nr")</f>
        <v/>
      </c>
      <c r="Q588" s="100"/>
      <c r="R588" s="78" t="str">
        <f>IF('1. Prosjekteringsverktøy'!B591=Utelukk!$A$3,"",IF(AND(K588="",L588=""),"",IF($K588="","Vmin "&amp;ROUND($L588,0)&amp;" m³/h","Vmaks "&amp;ROUND($K588,0)&amp;IF($L588=""," m³/h",", Vmin "&amp;ROUND($L588,0)&amp;" m³/h"))))</f>
        <v/>
      </c>
      <c r="S588" s="78" t="str">
        <f>IF('1. Prosjekteringsverktøy'!B591=Utelukk!$A$3,"",IF(Q588&lt;&gt;"",IF($P588="","","Artikkelnr: "&amp;$P588&amp;"     Spjeld dim "&amp;$O588),IF($P588="","","Artikkelnr: "&amp;$P588&amp;"     Spjeld dim Ø"&amp;$O588)))</f>
        <v/>
      </c>
    </row>
    <row r="589" spans="1:19" ht="15.6" hidden="1" x14ac:dyDescent="0.3">
      <c r="A589" s="87"/>
      <c r="B589" s="93"/>
      <c r="C589" s="156" t="str">
        <f>IF('1. Prosjekteringsverktøy'!B592=Utelukk!$A$3,"",IF('1. Prosjekteringsverktøy'!$C592="","",'1. Prosjekteringsverktøy'!$C592))</f>
        <v/>
      </c>
      <c r="D589" s="78" t="str">
        <f>IF('1. Prosjekteringsverktøy'!B592=Utelukk!$A$3,"",IF('1. Prosjekteringsverktøy'!$D592="","",'1. Prosjekteringsverktøy'!$D592))</f>
        <v/>
      </c>
      <c r="E589" s="78" t="str">
        <f>IF('1. Prosjekteringsverktøy'!B592=Utelukk!$A$3,"",IF(F589&lt;&gt;"",F589,IF(J589&lt;&gt;0,J589&amp;IF(I589&lt;&gt;0,", ","")&amp;I589&amp;IF(H589&lt;&gt;0,", adr. ","")&amp;H589,I589&amp;IF(H589&lt;&gt;0,", adr. ","")&amp;H589)))</f>
        <v/>
      </c>
      <c r="F589" s="83"/>
      <c r="G589" s="83"/>
      <c r="H589" s="99"/>
      <c r="I589" s="100"/>
      <c r="J589" s="100"/>
      <c r="K589" s="98" t="str">
        <f>IF('1. Prosjekteringsverktøy'!$E591="","",'1. Prosjekteringsverktøy'!$E591)</f>
        <v/>
      </c>
      <c r="L589" s="79" t="str">
        <f>IFERROR(IF('1. Prosjekteringsverktøy'!$K592&lt;&gt;"",'1. Prosjekteringsverktøy'!$K592,'1. Prosjekteringsverktøy'!$J592),"Feil med Vmin")</f>
        <v/>
      </c>
      <c r="M589" s="101" t="str">
        <f>IF(OR($K589="",$O589="",O589="Bruk rektangulært"),"",($K589/(VLOOKUP($O589,'Dim, min og maks'!$A$2:$E$54,2,FALSE))))</f>
        <v/>
      </c>
      <c r="N589" s="101" t="str">
        <f>IF(OR($L589="",$O589=""),"",($L589/(VLOOKUP($O589,'Dim, min og maks'!$A$2:$E$54,2,FALSE))))</f>
        <v/>
      </c>
      <c r="O589" s="102" t="str">
        <f>IF('1. Prosjekteringsverktøy'!$F591="","",'1. Prosjekteringsverktøy'!$F591)</f>
        <v/>
      </c>
      <c r="P589" s="78" t="str">
        <f>IFERROR(IF($Q589&lt;&gt;0,$Q589,IF(OR($J589="",$O589=""),"",IF($J589=Motortype!$A$2,VLOOKUP($O589,Artikler!$B$1:$C$10,2,FALSE),IF($J589=Motortype!$A$3,VLOOKUP($O589,Artikler!$B$11:$C$19,2,FALSE),IF($J589=Motortype!$A$5,VLOOKUP($O589,Artikler!$B$20:$C$28,2,FALSE),IF($J589=Motortype!$A$4,VLOOKUP($O589,Artikler!$B$29:$C$37,2,FALSE),IF($J589=Motortype!$A$9,VLOOKUP($O589,Artikler!$B$38:$C$46,2,FALSE),IF($J589=Motortype!$A$8,VLOOKUP($O589,Artikler!$B$47:$C$55,2,FALSE),IF($J589=Motortype!$A$7,VLOOKUP($O589,Artikler!$B$56:$C$64,2,FALSE),IF($J589=Motortype!$A$6,VLOOKUP($O589,Artikler!$B$65:$C$73,2,FALSE),IF($J589=Motortype!$A$10,VLOOKUP($O589,Artikler!$B$74:$C$82,2,FALSE),IF($J589=Motortype!$A$11,VLOOKUP($O589,Artikler!$B$83:$C$91,2,FALSE),IF($J589=Motortype!$A$14,VLOOKUP($O589,Artikler!$B$92:$C$100,2,FALSE),IF($J589=Motortype!$A$13,VLOOKUP($O589,Artikler!$B$101:$C$109,2,FALSE),IF($J589=Motortype!$A$15,VLOOKUP($O589,Artikler!$B$110:$C$117,2,FALSE),IF($J589=Motortype!$A$12,VLOOKUP($O589,Artikler!$B$118:$C$126,2,FALSE),IF($J589=Motortype!$A$16,VLOOKUP('3. Bestillingsskjema'!$O589,Artikler!$B$127:$D$134,2,FALSE),"Feil motortype"))))))))))))))))),"Overstyr art.nr")</f>
        <v/>
      </c>
      <c r="Q589" s="100"/>
      <c r="R589" s="78" t="str">
        <f>IF('1. Prosjekteringsverktøy'!B592=Utelukk!$A$3,"",IF(AND(K589="",L589=""),"",IF($K589="","Vmin "&amp;ROUND($L589,0)&amp;" m³/h","Vmaks "&amp;ROUND($K589,0)&amp;IF($L589=""," m³/h",", Vmin "&amp;ROUND($L589,0)&amp;" m³/h"))))</f>
        <v/>
      </c>
      <c r="S589" s="78" t="str">
        <f>IF('1. Prosjekteringsverktøy'!B592=Utelukk!$A$3,"",IF(Q589&lt;&gt;"",IF($P589="","","Artikkelnr: "&amp;$P589&amp;"     Spjeld dim "&amp;$O589),IF($P589="","","Artikkelnr: "&amp;$P589&amp;"     Spjeld dim Ø"&amp;$O589)))</f>
        <v/>
      </c>
    </row>
    <row r="590" spans="1:19" ht="15.6" hidden="1" x14ac:dyDescent="0.3">
      <c r="A590" s="87"/>
      <c r="B590" s="93"/>
      <c r="C590" s="156" t="str">
        <f>IF('1. Prosjekteringsverktøy'!B593=Utelukk!$A$3,"",IF('1. Prosjekteringsverktøy'!$C593="","",'1. Prosjekteringsverktøy'!$C593))</f>
        <v/>
      </c>
      <c r="D590" s="78" t="str">
        <f>IF('1. Prosjekteringsverktøy'!B593=Utelukk!$A$3,"",IF('1. Prosjekteringsverktøy'!$D593="","",'1. Prosjekteringsverktøy'!$D593))</f>
        <v/>
      </c>
      <c r="E590" s="78" t="str">
        <f>IF('1. Prosjekteringsverktøy'!B593=Utelukk!$A$3,"",IF(F590&lt;&gt;"",F590,IF(J590&lt;&gt;0,J590&amp;IF(I590&lt;&gt;0,", ","")&amp;I590&amp;IF(H590&lt;&gt;0,", adr. ","")&amp;H590,I590&amp;IF(H590&lt;&gt;0,", adr. ","")&amp;H590)))</f>
        <v/>
      </c>
      <c r="F590" s="83"/>
      <c r="G590" s="83"/>
      <c r="H590" s="99"/>
      <c r="I590" s="100"/>
      <c r="J590" s="100"/>
      <c r="K590" s="98" t="str">
        <f>IF('1. Prosjekteringsverktøy'!$E592="","",'1. Prosjekteringsverktøy'!$E592)</f>
        <v/>
      </c>
      <c r="L590" s="79" t="str">
        <f>IFERROR(IF('1. Prosjekteringsverktøy'!$K593&lt;&gt;"",'1. Prosjekteringsverktøy'!$K593,'1. Prosjekteringsverktøy'!$J593),"Feil med Vmin")</f>
        <v/>
      </c>
      <c r="M590" s="101" t="str">
        <f>IF(OR($K590="",$O590="",O590="Bruk rektangulært"),"",($K590/(VLOOKUP($O590,'Dim, min og maks'!$A$2:$E$54,2,FALSE))))</f>
        <v/>
      </c>
      <c r="N590" s="101" t="str">
        <f>IF(OR($L590="",$O590=""),"",($L590/(VLOOKUP($O590,'Dim, min og maks'!$A$2:$E$54,2,FALSE))))</f>
        <v/>
      </c>
      <c r="O590" s="102" t="str">
        <f>IF('1. Prosjekteringsverktøy'!$F592="","",'1. Prosjekteringsverktøy'!$F592)</f>
        <v/>
      </c>
      <c r="P590" s="78" t="str">
        <f>IFERROR(IF($Q590&lt;&gt;0,$Q590,IF(OR($J590="",$O590=""),"",IF($J590=Motortype!$A$2,VLOOKUP($O590,Artikler!$B$1:$C$10,2,FALSE),IF($J590=Motortype!$A$3,VLOOKUP($O590,Artikler!$B$11:$C$19,2,FALSE),IF($J590=Motortype!$A$5,VLOOKUP($O590,Artikler!$B$20:$C$28,2,FALSE),IF($J590=Motortype!$A$4,VLOOKUP($O590,Artikler!$B$29:$C$37,2,FALSE),IF($J590=Motortype!$A$9,VLOOKUP($O590,Artikler!$B$38:$C$46,2,FALSE),IF($J590=Motortype!$A$8,VLOOKUP($O590,Artikler!$B$47:$C$55,2,FALSE),IF($J590=Motortype!$A$7,VLOOKUP($O590,Artikler!$B$56:$C$64,2,FALSE),IF($J590=Motortype!$A$6,VLOOKUP($O590,Artikler!$B$65:$C$73,2,FALSE),IF($J590=Motortype!$A$10,VLOOKUP($O590,Artikler!$B$74:$C$82,2,FALSE),IF($J590=Motortype!$A$11,VLOOKUP($O590,Artikler!$B$83:$C$91,2,FALSE),IF($J590=Motortype!$A$14,VLOOKUP($O590,Artikler!$B$92:$C$100,2,FALSE),IF($J590=Motortype!$A$13,VLOOKUP($O590,Artikler!$B$101:$C$109,2,FALSE),IF($J590=Motortype!$A$15,VLOOKUP($O590,Artikler!$B$110:$C$117,2,FALSE),IF($J590=Motortype!$A$12,VLOOKUP($O590,Artikler!$B$118:$C$126,2,FALSE),IF($J590=Motortype!$A$16,VLOOKUP('3. Bestillingsskjema'!$O590,Artikler!$B$127:$D$134,2,FALSE),"Feil motortype"))))))))))))))))),"Overstyr art.nr")</f>
        <v/>
      </c>
      <c r="Q590" s="100"/>
      <c r="R590" s="78" t="str">
        <f>IF('1. Prosjekteringsverktøy'!B593=Utelukk!$A$3,"",IF(AND(K590="",L590=""),"",IF($K590="","Vmin "&amp;ROUND($L590,0)&amp;" m³/h","Vmaks "&amp;ROUND($K590,0)&amp;IF($L590=""," m³/h",", Vmin "&amp;ROUND($L590,0)&amp;" m³/h"))))</f>
        <v/>
      </c>
      <c r="S590" s="78" t="str">
        <f>IF('1. Prosjekteringsverktøy'!B593=Utelukk!$A$3,"",IF(Q590&lt;&gt;"",IF($P590="","","Artikkelnr: "&amp;$P590&amp;"     Spjeld dim "&amp;$O590),IF($P590="","","Artikkelnr: "&amp;$P590&amp;"     Spjeld dim Ø"&amp;$O590)))</f>
        <v/>
      </c>
    </row>
    <row r="591" spans="1:19" ht="15.6" hidden="1" x14ac:dyDescent="0.3">
      <c r="A591" s="87"/>
      <c r="B591" s="93"/>
      <c r="C591" s="156" t="str">
        <f>IF('1. Prosjekteringsverktøy'!B594=Utelukk!$A$3,"",IF('1. Prosjekteringsverktøy'!$C594="","",'1. Prosjekteringsverktøy'!$C594))</f>
        <v/>
      </c>
      <c r="D591" s="78" t="str">
        <f>IF('1. Prosjekteringsverktøy'!B594=Utelukk!$A$3,"",IF('1. Prosjekteringsverktøy'!$D594="","",'1. Prosjekteringsverktøy'!$D594))</f>
        <v/>
      </c>
      <c r="E591" s="78" t="str">
        <f>IF('1. Prosjekteringsverktøy'!B594=Utelukk!$A$3,"",IF(F591&lt;&gt;"",F591,IF(J591&lt;&gt;0,J591&amp;IF(I591&lt;&gt;0,", ","")&amp;I591&amp;IF(H591&lt;&gt;0,", adr. ","")&amp;H591,I591&amp;IF(H591&lt;&gt;0,", adr. ","")&amp;H591)))</f>
        <v/>
      </c>
      <c r="F591" s="83"/>
      <c r="G591" s="83"/>
      <c r="H591" s="99"/>
      <c r="I591" s="100"/>
      <c r="J591" s="100"/>
      <c r="K591" s="98" t="str">
        <f>IF('1. Prosjekteringsverktøy'!$E593="","",'1. Prosjekteringsverktøy'!$E593)</f>
        <v/>
      </c>
      <c r="L591" s="79" t="str">
        <f>IFERROR(IF('1. Prosjekteringsverktøy'!$K594&lt;&gt;"",'1. Prosjekteringsverktøy'!$K594,'1. Prosjekteringsverktøy'!$J594),"Feil med Vmin")</f>
        <v/>
      </c>
      <c r="M591" s="101" t="str">
        <f>IF(OR($K591="",$O591="",O591="Bruk rektangulært"),"",($K591/(VLOOKUP($O591,'Dim, min og maks'!$A$2:$E$54,2,FALSE))))</f>
        <v/>
      </c>
      <c r="N591" s="101" t="str">
        <f>IF(OR($L591="",$O591=""),"",($L591/(VLOOKUP($O591,'Dim, min og maks'!$A$2:$E$54,2,FALSE))))</f>
        <v/>
      </c>
      <c r="O591" s="102" t="str">
        <f>IF('1. Prosjekteringsverktøy'!$F593="","",'1. Prosjekteringsverktøy'!$F593)</f>
        <v/>
      </c>
      <c r="P591" s="78" t="str">
        <f>IFERROR(IF($Q591&lt;&gt;0,$Q591,IF(OR($J591="",$O591=""),"",IF($J591=Motortype!$A$2,VLOOKUP($O591,Artikler!$B$1:$C$10,2,FALSE),IF($J591=Motortype!$A$3,VLOOKUP($O591,Artikler!$B$11:$C$19,2,FALSE),IF($J591=Motortype!$A$5,VLOOKUP($O591,Artikler!$B$20:$C$28,2,FALSE),IF($J591=Motortype!$A$4,VLOOKUP($O591,Artikler!$B$29:$C$37,2,FALSE),IF($J591=Motortype!$A$9,VLOOKUP($O591,Artikler!$B$38:$C$46,2,FALSE),IF($J591=Motortype!$A$8,VLOOKUP($O591,Artikler!$B$47:$C$55,2,FALSE),IF($J591=Motortype!$A$7,VLOOKUP($O591,Artikler!$B$56:$C$64,2,FALSE),IF($J591=Motortype!$A$6,VLOOKUP($O591,Artikler!$B$65:$C$73,2,FALSE),IF($J591=Motortype!$A$10,VLOOKUP($O591,Artikler!$B$74:$C$82,2,FALSE),IF($J591=Motortype!$A$11,VLOOKUP($O591,Artikler!$B$83:$C$91,2,FALSE),IF($J591=Motortype!$A$14,VLOOKUP($O591,Artikler!$B$92:$C$100,2,FALSE),IF($J591=Motortype!$A$13,VLOOKUP($O591,Artikler!$B$101:$C$109,2,FALSE),IF($J591=Motortype!$A$15,VLOOKUP($O591,Artikler!$B$110:$C$117,2,FALSE),IF($J591=Motortype!$A$12,VLOOKUP($O591,Artikler!$B$118:$C$126,2,FALSE),IF($J591=Motortype!$A$16,VLOOKUP('3. Bestillingsskjema'!$O591,Artikler!$B$127:$D$134,2,FALSE),"Feil motortype"))))))))))))))))),"Overstyr art.nr")</f>
        <v/>
      </c>
      <c r="Q591" s="100"/>
      <c r="R591" s="78" t="str">
        <f>IF('1. Prosjekteringsverktøy'!B594=Utelukk!$A$3,"",IF(AND(K591="",L591=""),"",IF($K591="","Vmin "&amp;ROUND($L591,0)&amp;" m³/h","Vmaks "&amp;ROUND($K591,0)&amp;IF($L591=""," m³/h",", Vmin "&amp;ROUND($L591,0)&amp;" m³/h"))))</f>
        <v/>
      </c>
      <c r="S591" s="78" t="str">
        <f>IF('1. Prosjekteringsverktøy'!B594=Utelukk!$A$3,"",IF(Q591&lt;&gt;"",IF($P591="","","Artikkelnr: "&amp;$P591&amp;"     Spjeld dim "&amp;$O591),IF($P591="","","Artikkelnr: "&amp;$P591&amp;"     Spjeld dim Ø"&amp;$O591)))</f>
        <v/>
      </c>
    </row>
    <row r="592" spans="1:19" ht="15.6" hidden="1" x14ac:dyDescent="0.3">
      <c r="A592" s="87"/>
      <c r="B592" s="93"/>
      <c r="C592" s="156" t="str">
        <f>IF('1. Prosjekteringsverktøy'!B595=Utelukk!$A$3,"",IF('1. Prosjekteringsverktøy'!$C595="","",'1. Prosjekteringsverktøy'!$C595))</f>
        <v/>
      </c>
      <c r="D592" s="78" t="str">
        <f>IF('1. Prosjekteringsverktøy'!B595=Utelukk!$A$3,"",IF('1. Prosjekteringsverktøy'!$D595="","",'1. Prosjekteringsverktøy'!$D595))</f>
        <v/>
      </c>
      <c r="E592" s="78" t="str">
        <f>IF('1. Prosjekteringsverktøy'!B595=Utelukk!$A$3,"",IF(F592&lt;&gt;"",F592,IF(J592&lt;&gt;0,J592&amp;IF(I592&lt;&gt;0,", ","")&amp;I592&amp;IF(H592&lt;&gt;0,", adr. ","")&amp;H592,I592&amp;IF(H592&lt;&gt;0,", adr. ","")&amp;H592)))</f>
        <v/>
      </c>
      <c r="F592" s="83"/>
      <c r="G592" s="83"/>
      <c r="H592" s="99"/>
      <c r="I592" s="100"/>
      <c r="J592" s="100"/>
      <c r="K592" s="98" t="str">
        <f>IF('1. Prosjekteringsverktøy'!$E594="","",'1. Prosjekteringsverktøy'!$E594)</f>
        <v/>
      </c>
      <c r="L592" s="79" t="str">
        <f>IFERROR(IF('1. Prosjekteringsverktøy'!$K595&lt;&gt;"",'1. Prosjekteringsverktøy'!$K595,'1. Prosjekteringsverktøy'!$J595),"Feil med Vmin")</f>
        <v/>
      </c>
      <c r="M592" s="101" t="str">
        <f>IF(OR($K592="",$O592="",O592="Bruk rektangulært"),"",($K592/(VLOOKUP($O592,'Dim, min og maks'!$A$2:$E$54,2,FALSE))))</f>
        <v/>
      </c>
      <c r="N592" s="101" t="str">
        <f>IF(OR($L592="",$O592=""),"",($L592/(VLOOKUP($O592,'Dim, min og maks'!$A$2:$E$54,2,FALSE))))</f>
        <v/>
      </c>
      <c r="O592" s="102" t="str">
        <f>IF('1. Prosjekteringsverktøy'!$F594="","",'1. Prosjekteringsverktøy'!$F594)</f>
        <v/>
      </c>
      <c r="P592" s="78" t="str">
        <f>IFERROR(IF($Q592&lt;&gt;0,$Q592,IF(OR($J592="",$O592=""),"",IF($J592=Motortype!$A$2,VLOOKUP($O592,Artikler!$B$1:$C$10,2,FALSE),IF($J592=Motortype!$A$3,VLOOKUP($O592,Artikler!$B$11:$C$19,2,FALSE),IF($J592=Motortype!$A$5,VLOOKUP($O592,Artikler!$B$20:$C$28,2,FALSE),IF($J592=Motortype!$A$4,VLOOKUP($O592,Artikler!$B$29:$C$37,2,FALSE),IF($J592=Motortype!$A$9,VLOOKUP($O592,Artikler!$B$38:$C$46,2,FALSE),IF($J592=Motortype!$A$8,VLOOKUP($O592,Artikler!$B$47:$C$55,2,FALSE),IF($J592=Motortype!$A$7,VLOOKUP($O592,Artikler!$B$56:$C$64,2,FALSE),IF($J592=Motortype!$A$6,VLOOKUP($O592,Artikler!$B$65:$C$73,2,FALSE),IF($J592=Motortype!$A$10,VLOOKUP($O592,Artikler!$B$74:$C$82,2,FALSE),IF($J592=Motortype!$A$11,VLOOKUP($O592,Artikler!$B$83:$C$91,2,FALSE),IF($J592=Motortype!$A$14,VLOOKUP($O592,Artikler!$B$92:$C$100,2,FALSE),IF($J592=Motortype!$A$13,VLOOKUP($O592,Artikler!$B$101:$C$109,2,FALSE),IF($J592=Motortype!$A$15,VLOOKUP($O592,Artikler!$B$110:$C$117,2,FALSE),IF($J592=Motortype!$A$12,VLOOKUP($O592,Artikler!$B$118:$C$126,2,FALSE),IF($J592=Motortype!$A$16,VLOOKUP('3. Bestillingsskjema'!$O592,Artikler!$B$127:$D$134,2,FALSE),"Feil motortype"))))))))))))))))),"Overstyr art.nr")</f>
        <v/>
      </c>
      <c r="Q592" s="100"/>
      <c r="R592" s="78" t="str">
        <f>IF('1. Prosjekteringsverktøy'!B595=Utelukk!$A$3,"",IF(AND(K592="",L592=""),"",IF($K592="","Vmin "&amp;ROUND($L592,0)&amp;" m³/h","Vmaks "&amp;ROUND($K592,0)&amp;IF($L592=""," m³/h",", Vmin "&amp;ROUND($L592,0)&amp;" m³/h"))))</f>
        <v/>
      </c>
      <c r="S592" s="78" t="str">
        <f>IF('1. Prosjekteringsverktøy'!B595=Utelukk!$A$3,"",IF(Q592&lt;&gt;"",IF($P592="","","Artikkelnr: "&amp;$P592&amp;"     Spjeld dim "&amp;$O592),IF($P592="","","Artikkelnr: "&amp;$P592&amp;"     Spjeld dim Ø"&amp;$O592)))</f>
        <v/>
      </c>
    </row>
    <row r="593" spans="1:19" ht="15.6" hidden="1" x14ac:dyDescent="0.3">
      <c r="A593" s="87"/>
      <c r="B593" s="93"/>
      <c r="C593" s="156" t="str">
        <f>IF('1. Prosjekteringsverktøy'!B596=Utelukk!$A$3,"",IF('1. Prosjekteringsverktøy'!$C596="","",'1. Prosjekteringsverktøy'!$C596))</f>
        <v/>
      </c>
      <c r="D593" s="78" t="str">
        <f>IF('1. Prosjekteringsverktøy'!B596=Utelukk!$A$3,"",IF('1. Prosjekteringsverktøy'!$D596="","",'1. Prosjekteringsverktøy'!$D596))</f>
        <v/>
      </c>
      <c r="E593" s="78" t="str">
        <f>IF('1. Prosjekteringsverktøy'!B596=Utelukk!$A$3,"",IF(F593&lt;&gt;"",F593,IF(J593&lt;&gt;0,J593&amp;IF(I593&lt;&gt;0,", ","")&amp;I593&amp;IF(H593&lt;&gt;0,", adr. ","")&amp;H593,I593&amp;IF(H593&lt;&gt;0,", adr. ","")&amp;H593)))</f>
        <v/>
      </c>
      <c r="F593" s="83"/>
      <c r="G593" s="83"/>
      <c r="H593" s="99"/>
      <c r="I593" s="100"/>
      <c r="J593" s="100"/>
      <c r="K593" s="98" t="str">
        <f>IF('1. Prosjekteringsverktøy'!$E595="","",'1. Prosjekteringsverktøy'!$E595)</f>
        <v/>
      </c>
      <c r="L593" s="79" t="str">
        <f>IFERROR(IF('1. Prosjekteringsverktøy'!$K596&lt;&gt;"",'1. Prosjekteringsverktøy'!$K596,'1. Prosjekteringsverktøy'!$J596),"Feil med Vmin")</f>
        <v/>
      </c>
      <c r="M593" s="101" t="str">
        <f>IF(OR($K593="",$O593="",O593="Bruk rektangulært"),"",($K593/(VLOOKUP($O593,'Dim, min og maks'!$A$2:$E$54,2,FALSE))))</f>
        <v/>
      </c>
      <c r="N593" s="101" t="str">
        <f>IF(OR($L593="",$O593=""),"",($L593/(VLOOKUP($O593,'Dim, min og maks'!$A$2:$E$54,2,FALSE))))</f>
        <v/>
      </c>
      <c r="O593" s="102" t="str">
        <f>IF('1. Prosjekteringsverktøy'!$F595="","",'1. Prosjekteringsverktøy'!$F595)</f>
        <v/>
      </c>
      <c r="P593" s="78" t="str">
        <f>IFERROR(IF($Q593&lt;&gt;0,$Q593,IF(OR($J593="",$O593=""),"",IF($J593=Motortype!$A$2,VLOOKUP($O593,Artikler!$B$1:$C$10,2,FALSE),IF($J593=Motortype!$A$3,VLOOKUP($O593,Artikler!$B$11:$C$19,2,FALSE),IF($J593=Motortype!$A$5,VLOOKUP($O593,Artikler!$B$20:$C$28,2,FALSE),IF($J593=Motortype!$A$4,VLOOKUP($O593,Artikler!$B$29:$C$37,2,FALSE),IF($J593=Motortype!$A$9,VLOOKUP($O593,Artikler!$B$38:$C$46,2,FALSE),IF($J593=Motortype!$A$8,VLOOKUP($O593,Artikler!$B$47:$C$55,2,FALSE),IF($J593=Motortype!$A$7,VLOOKUP($O593,Artikler!$B$56:$C$64,2,FALSE),IF($J593=Motortype!$A$6,VLOOKUP($O593,Artikler!$B$65:$C$73,2,FALSE),IF($J593=Motortype!$A$10,VLOOKUP($O593,Artikler!$B$74:$C$82,2,FALSE),IF($J593=Motortype!$A$11,VLOOKUP($O593,Artikler!$B$83:$C$91,2,FALSE),IF($J593=Motortype!$A$14,VLOOKUP($O593,Artikler!$B$92:$C$100,2,FALSE),IF($J593=Motortype!$A$13,VLOOKUP($O593,Artikler!$B$101:$C$109,2,FALSE),IF($J593=Motortype!$A$15,VLOOKUP($O593,Artikler!$B$110:$C$117,2,FALSE),IF($J593=Motortype!$A$12,VLOOKUP($O593,Artikler!$B$118:$C$126,2,FALSE),IF($J593=Motortype!$A$16,VLOOKUP('3. Bestillingsskjema'!$O593,Artikler!$B$127:$D$134,2,FALSE),"Feil motortype"))))))))))))))))),"Overstyr art.nr")</f>
        <v/>
      </c>
      <c r="Q593" s="100"/>
      <c r="R593" s="78" t="str">
        <f>IF('1. Prosjekteringsverktøy'!B596=Utelukk!$A$3,"",IF(AND(K593="",L593=""),"",IF($K593="","Vmin "&amp;ROUND($L593,0)&amp;" m³/h","Vmaks "&amp;ROUND($K593,0)&amp;IF($L593=""," m³/h",", Vmin "&amp;ROUND($L593,0)&amp;" m³/h"))))</f>
        <v/>
      </c>
      <c r="S593" s="78" t="str">
        <f>IF('1. Prosjekteringsverktøy'!B596=Utelukk!$A$3,"",IF(Q593&lt;&gt;"",IF($P593="","","Artikkelnr: "&amp;$P593&amp;"     Spjeld dim "&amp;$O593),IF($P593="","","Artikkelnr: "&amp;$P593&amp;"     Spjeld dim Ø"&amp;$O593)))</f>
        <v/>
      </c>
    </row>
    <row r="594" spans="1:19" ht="15.6" hidden="1" x14ac:dyDescent="0.3">
      <c r="A594" s="87"/>
      <c r="B594" s="93"/>
      <c r="C594" s="156" t="str">
        <f>IF('1. Prosjekteringsverktøy'!B597=Utelukk!$A$3,"",IF('1. Prosjekteringsverktøy'!$C597="","",'1. Prosjekteringsverktøy'!$C597))</f>
        <v/>
      </c>
      <c r="D594" s="78" t="str">
        <f>IF('1. Prosjekteringsverktøy'!B597=Utelukk!$A$3,"",IF('1. Prosjekteringsverktøy'!$D597="","",'1. Prosjekteringsverktøy'!$D597))</f>
        <v/>
      </c>
      <c r="E594" s="78" t="str">
        <f>IF('1. Prosjekteringsverktøy'!B597=Utelukk!$A$3,"",IF(F594&lt;&gt;"",F594,IF(J594&lt;&gt;0,J594&amp;IF(I594&lt;&gt;0,", ","")&amp;I594&amp;IF(H594&lt;&gt;0,", adr. ","")&amp;H594,I594&amp;IF(H594&lt;&gt;0,", adr. ","")&amp;H594)))</f>
        <v/>
      </c>
      <c r="F594" s="83"/>
      <c r="G594" s="83"/>
      <c r="H594" s="99"/>
      <c r="I594" s="100"/>
      <c r="J594" s="100"/>
      <c r="K594" s="98" t="str">
        <f>IF('1. Prosjekteringsverktøy'!$E596="","",'1. Prosjekteringsverktøy'!$E596)</f>
        <v/>
      </c>
      <c r="L594" s="79" t="str">
        <f>IFERROR(IF('1. Prosjekteringsverktøy'!$K597&lt;&gt;"",'1. Prosjekteringsverktøy'!$K597,'1. Prosjekteringsverktøy'!$J597),"Feil med Vmin")</f>
        <v/>
      </c>
      <c r="M594" s="101" t="str">
        <f>IF(OR($K594="",$O594="",O594="Bruk rektangulært"),"",($K594/(VLOOKUP($O594,'Dim, min og maks'!$A$2:$E$54,2,FALSE))))</f>
        <v/>
      </c>
      <c r="N594" s="101" t="str">
        <f>IF(OR($L594="",$O594=""),"",($L594/(VLOOKUP($O594,'Dim, min og maks'!$A$2:$E$54,2,FALSE))))</f>
        <v/>
      </c>
      <c r="O594" s="102" t="str">
        <f>IF('1. Prosjekteringsverktøy'!$F596="","",'1. Prosjekteringsverktøy'!$F596)</f>
        <v/>
      </c>
      <c r="P594" s="78" t="str">
        <f>IFERROR(IF($Q594&lt;&gt;0,$Q594,IF(OR($J594="",$O594=""),"",IF($J594=Motortype!$A$2,VLOOKUP($O594,Artikler!$B$1:$C$10,2,FALSE),IF($J594=Motortype!$A$3,VLOOKUP($O594,Artikler!$B$11:$C$19,2,FALSE),IF($J594=Motortype!$A$5,VLOOKUP($O594,Artikler!$B$20:$C$28,2,FALSE),IF($J594=Motortype!$A$4,VLOOKUP($O594,Artikler!$B$29:$C$37,2,FALSE),IF($J594=Motortype!$A$9,VLOOKUP($O594,Artikler!$B$38:$C$46,2,FALSE),IF($J594=Motortype!$A$8,VLOOKUP($O594,Artikler!$B$47:$C$55,2,FALSE),IF($J594=Motortype!$A$7,VLOOKUP($O594,Artikler!$B$56:$C$64,2,FALSE),IF($J594=Motortype!$A$6,VLOOKUP($O594,Artikler!$B$65:$C$73,2,FALSE),IF($J594=Motortype!$A$10,VLOOKUP($O594,Artikler!$B$74:$C$82,2,FALSE),IF($J594=Motortype!$A$11,VLOOKUP($O594,Artikler!$B$83:$C$91,2,FALSE),IF($J594=Motortype!$A$14,VLOOKUP($O594,Artikler!$B$92:$C$100,2,FALSE),IF($J594=Motortype!$A$13,VLOOKUP($O594,Artikler!$B$101:$C$109,2,FALSE),IF($J594=Motortype!$A$15,VLOOKUP($O594,Artikler!$B$110:$C$117,2,FALSE),IF($J594=Motortype!$A$12,VLOOKUP($O594,Artikler!$B$118:$C$126,2,FALSE),IF($J594=Motortype!$A$16,VLOOKUP('3. Bestillingsskjema'!$O594,Artikler!$B$127:$D$134,2,FALSE),"Feil motortype"))))))))))))))))),"Overstyr art.nr")</f>
        <v/>
      </c>
      <c r="Q594" s="100"/>
      <c r="R594" s="78" t="str">
        <f>IF('1. Prosjekteringsverktøy'!B597=Utelukk!$A$3,"",IF(AND(K594="",L594=""),"",IF($K594="","Vmin "&amp;ROUND($L594,0)&amp;" m³/h","Vmaks "&amp;ROUND($K594,0)&amp;IF($L594=""," m³/h",", Vmin "&amp;ROUND($L594,0)&amp;" m³/h"))))</f>
        <v/>
      </c>
      <c r="S594" s="78" t="str">
        <f>IF('1. Prosjekteringsverktøy'!B597=Utelukk!$A$3,"",IF(Q594&lt;&gt;"",IF($P594="","","Artikkelnr: "&amp;$P594&amp;"     Spjeld dim "&amp;$O594),IF($P594="","","Artikkelnr: "&amp;$P594&amp;"     Spjeld dim Ø"&amp;$O594)))</f>
        <v/>
      </c>
    </row>
    <row r="595" spans="1:19" ht="15.6" hidden="1" x14ac:dyDescent="0.3">
      <c r="A595" s="87"/>
      <c r="B595" s="93"/>
      <c r="C595" s="156" t="str">
        <f>IF('1. Prosjekteringsverktøy'!B598=Utelukk!$A$3,"",IF('1. Prosjekteringsverktøy'!$C598="","",'1. Prosjekteringsverktøy'!$C598))</f>
        <v/>
      </c>
      <c r="D595" s="78" t="str">
        <f>IF('1. Prosjekteringsverktøy'!B598=Utelukk!$A$3,"",IF('1. Prosjekteringsverktøy'!$D598="","",'1. Prosjekteringsverktøy'!$D598))</f>
        <v/>
      </c>
      <c r="E595" s="78" t="str">
        <f>IF('1. Prosjekteringsverktøy'!B598=Utelukk!$A$3,"",IF(F595&lt;&gt;"",F595,IF(J595&lt;&gt;0,J595&amp;IF(I595&lt;&gt;0,", ","")&amp;I595&amp;IF(H595&lt;&gt;0,", adr. ","")&amp;H595,I595&amp;IF(H595&lt;&gt;0,", adr. ","")&amp;H595)))</f>
        <v/>
      </c>
      <c r="F595" s="83"/>
      <c r="G595" s="83"/>
      <c r="H595" s="99"/>
      <c r="I595" s="100"/>
      <c r="J595" s="100"/>
      <c r="K595" s="98" t="str">
        <f>IF('1. Prosjekteringsverktøy'!$E597="","",'1. Prosjekteringsverktøy'!$E597)</f>
        <v/>
      </c>
      <c r="L595" s="79" t="str">
        <f>IFERROR(IF('1. Prosjekteringsverktøy'!$K598&lt;&gt;"",'1. Prosjekteringsverktøy'!$K598,'1. Prosjekteringsverktøy'!$J598),"Feil med Vmin")</f>
        <v/>
      </c>
      <c r="M595" s="101" t="str">
        <f>IF(OR($K595="",$O595="",O595="Bruk rektangulært"),"",($K595/(VLOOKUP($O595,'Dim, min og maks'!$A$2:$E$54,2,FALSE))))</f>
        <v/>
      </c>
      <c r="N595" s="101" t="str">
        <f>IF(OR($L595="",$O595=""),"",($L595/(VLOOKUP($O595,'Dim, min og maks'!$A$2:$E$54,2,FALSE))))</f>
        <v/>
      </c>
      <c r="O595" s="102" t="str">
        <f>IF('1. Prosjekteringsverktøy'!$F597="","",'1. Prosjekteringsverktøy'!$F597)</f>
        <v/>
      </c>
      <c r="P595" s="78" t="str">
        <f>IFERROR(IF($Q595&lt;&gt;0,$Q595,IF(OR($J595="",$O595=""),"",IF($J595=Motortype!$A$2,VLOOKUP($O595,Artikler!$B$1:$C$10,2,FALSE),IF($J595=Motortype!$A$3,VLOOKUP($O595,Artikler!$B$11:$C$19,2,FALSE),IF($J595=Motortype!$A$5,VLOOKUP($O595,Artikler!$B$20:$C$28,2,FALSE),IF($J595=Motortype!$A$4,VLOOKUP($O595,Artikler!$B$29:$C$37,2,FALSE),IF($J595=Motortype!$A$9,VLOOKUP($O595,Artikler!$B$38:$C$46,2,FALSE),IF($J595=Motortype!$A$8,VLOOKUP($O595,Artikler!$B$47:$C$55,2,FALSE),IF($J595=Motortype!$A$7,VLOOKUP($O595,Artikler!$B$56:$C$64,2,FALSE),IF($J595=Motortype!$A$6,VLOOKUP($O595,Artikler!$B$65:$C$73,2,FALSE),IF($J595=Motortype!$A$10,VLOOKUP($O595,Artikler!$B$74:$C$82,2,FALSE),IF($J595=Motortype!$A$11,VLOOKUP($O595,Artikler!$B$83:$C$91,2,FALSE),IF($J595=Motortype!$A$14,VLOOKUP($O595,Artikler!$B$92:$C$100,2,FALSE),IF($J595=Motortype!$A$13,VLOOKUP($O595,Artikler!$B$101:$C$109,2,FALSE),IF($J595=Motortype!$A$15,VLOOKUP($O595,Artikler!$B$110:$C$117,2,FALSE),IF($J595=Motortype!$A$12,VLOOKUP($O595,Artikler!$B$118:$C$126,2,FALSE),IF($J595=Motortype!$A$16,VLOOKUP('3. Bestillingsskjema'!$O595,Artikler!$B$127:$D$134,2,FALSE),"Feil motortype"))))))))))))))))),"Overstyr art.nr")</f>
        <v/>
      </c>
      <c r="Q595" s="100"/>
      <c r="R595" s="78" t="str">
        <f>IF('1. Prosjekteringsverktøy'!B598=Utelukk!$A$3,"",IF(AND(K595="",L595=""),"",IF($K595="","Vmin "&amp;ROUND($L595,0)&amp;" m³/h","Vmaks "&amp;ROUND($K595,0)&amp;IF($L595=""," m³/h",", Vmin "&amp;ROUND($L595,0)&amp;" m³/h"))))</f>
        <v/>
      </c>
      <c r="S595" s="78" t="str">
        <f>IF('1. Prosjekteringsverktøy'!B598=Utelukk!$A$3,"",IF(Q595&lt;&gt;"",IF($P595="","","Artikkelnr: "&amp;$P595&amp;"     Spjeld dim "&amp;$O595),IF($P595="","","Artikkelnr: "&amp;$P595&amp;"     Spjeld dim Ø"&amp;$O595)))</f>
        <v/>
      </c>
    </row>
    <row r="596" spans="1:19" ht="15.6" hidden="1" x14ac:dyDescent="0.3">
      <c r="A596" s="87"/>
      <c r="B596" s="93"/>
      <c r="C596" s="156" t="str">
        <f>IF('1. Prosjekteringsverktøy'!B599=Utelukk!$A$3,"",IF('1. Prosjekteringsverktøy'!$C599="","",'1. Prosjekteringsverktøy'!$C599))</f>
        <v/>
      </c>
      <c r="D596" s="78" t="str">
        <f>IF('1. Prosjekteringsverktøy'!B599=Utelukk!$A$3,"",IF('1. Prosjekteringsverktøy'!$D599="","",'1. Prosjekteringsverktøy'!$D599))</f>
        <v/>
      </c>
      <c r="E596" s="78" t="str">
        <f>IF('1. Prosjekteringsverktøy'!B599=Utelukk!$A$3,"",IF(F596&lt;&gt;"",F596,IF(J596&lt;&gt;0,J596&amp;IF(I596&lt;&gt;0,", ","")&amp;I596&amp;IF(H596&lt;&gt;0,", adr. ","")&amp;H596,I596&amp;IF(H596&lt;&gt;0,", adr. ","")&amp;H596)))</f>
        <v/>
      </c>
      <c r="F596" s="83"/>
      <c r="G596" s="83"/>
      <c r="H596" s="99"/>
      <c r="I596" s="100"/>
      <c r="J596" s="100"/>
      <c r="K596" s="98" t="str">
        <f>IF('1. Prosjekteringsverktøy'!$E598="","",'1. Prosjekteringsverktøy'!$E598)</f>
        <v/>
      </c>
      <c r="L596" s="79" t="str">
        <f>IFERROR(IF('1. Prosjekteringsverktøy'!$K599&lt;&gt;"",'1. Prosjekteringsverktøy'!$K599,'1. Prosjekteringsverktøy'!$J599),"Feil med Vmin")</f>
        <v/>
      </c>
      <c r="M596" s="101" t="str">
        <f>IF(OR($K596="",$O596="",O596="Bruk rektangulært"),"",($K596/(VLOOKUP($O596,'Dim, min og maks'!$A$2:$E$54,2,FALSE))))</f>
        <v/>
      </c>
      <c r="N596" s="101" t="str">
        <f>IF(OR($L596="",$O596=""),"",($L596/(VLOOKUP($O596,'Dim, min og maks'!$A$2:$E$54,2,FALSE))))</f>
        <v/>
      </c>
      <c r="O596" s="102" t="str">
        <f>IF('1. Prosjekteringsverktøy'!$F598="","",'1. Prosjekteringsverktøy'!$F598)</f>
        <v/>
      </c>
      <c r="P596" s="78" t="str">
        <f>IFERROR(IF($Q596&lt;&gt;0,$Q596,IF(OR($J596="",$O596=""),"",IF($J596=Motortype!$A$2,VLOOKUP($O596,Artikler!$B$1:$C$10,2,FALSE),IF($J596=Motortype!$A$3,VLOOKUP($O596,Artikler!$B$11:$C$19,2,FALSE),IF($J596=Motortype!$A$5,VLOOKUP($O596,Artikler!$B$20:$C$28,2,FALSE),IF($J596=Motortype!$A$4,VLOOKUP($O596,Artikler!$B$29:$C$37,2,FALSE),IF($J596=Motortype!$A$9,VLOOKUP($O596,Artikler!$B$38:$C$46,2,FALSE),IF($J596=Motortype!$A$8,VLOOKUP($O596,Artikler!$B$47:$C$55,2,FALSE),IF($J596=Motortype!$A$7,VLOOKUP($O596,Artikler!$B$56:$C$64,2,FALSE),IF($J596=Motortype!$A$6,VLOOKUP($O596,Artikler!$B$65:$C$73,2,FALSE),IF($J596=Motortype!$A$10,VLOOKUP($O596,Artikler!$B$74:$C$82,2,FALSE),IF($J596=Motortype!$A$11,VLOOKUP($O596,Artikler!$B$83:$C$91,2,FALSE),IF($J596=Motortype!$A$14,VLOOKUP($O596,Artikler!$B$92:$C$100,2,FALSE),IF($J596=Motortype!$A$13,VLOOKUP($O596,Artikler!$B$101:$C$109,2,FALSE),IF($J596=Motortype!$A$15,VLOOKUP($O596,Artikler!$B$110:$C$117,2,FALSE),IF($J596=Motortype!$A$12,VLOOKUP($O596,Artikler!$B$118:$C$126,2,FALSE),IF($J596=Motortype!$A$16,VLOOKUP('3. Bestillingsskjema'!$O596,Artikler!$B$127:$D$134,2,FALSE),"Feil motortype"))))))))))))))))),"Overstyr art.nr")</f>
        <v/>
      </c>
      <c r="Q596" s="100"/>
      <c r="R596" s="78" t="str">
        <f>IF('1. Prosjekteringsverktøy'!B599=Utelukk!$A$3,"",IF(AND(K596="",L596=""),"",IF($K596="","Vmin "&amp;ROUND($L596,0)&amp;" m³/h","Vmaks "&amp;ROUND($K596,0)&amp;IF($L596=""," m³/h",", Vmin "&amp;ROUND($L596,0)&amp;" m³/h"))))</f>
        <v/>
      </c>
      <c r="S596" s="78" t="str">
        <f>IF('1. Prosjekteringsverktøy'!B599=Utelukk!$A$3,"",IF(Q596&lt;&gt;"",IF($P596="","","Artikkelnr: "&amp;$P596&amp;"     Spjeld dim "&amp;$O596),IF($P596="","","Artikkelnr: "&amp;$P596&amp;"     Spjeld dim Ø"&amp;$O596)))</f>
        <v/>
      </c>
    </row>
    <row r="597" spans="1:19" ht="15.6" hidden="1" x14ac:dyDescent="0.3">
      <c r="A597" s="87"/>
      <c r="B597" s="93"/>
      <c r="C597" s="156" t="str">
        <f>IF('1. Prosjekteringsverktøy'!B600=Utelukk!$A$3,"",IF('1. Prosjekteringsverktøy'!$C600="","",'1. Prosjekteringsverktøy'!$C600))</f>
        <v/>
      </c>
      <c r="D597" s="78" t="str">
        <f>IF('1. Prosjekteringsverktøy'!B600=Utelukk!$A$3,"",IF('1. Prosjekteringsverktøy'!$D600="","",'1. Prosjekteringsverktøy'!$D600))</f>
        <v/>
      </c>
      <c r="E597" s="78" t="str">
        <f>IF('1. Prosjekteringsverktøy'!B600=Utelukk!$A$3,"",IF(F597&lt;&gt;"",F597,IF(J597&lt;&gt;0,J597&amp;IF(I597&lt;&gt;0,", ","")&amp;I597&amp;IF(H597&lt;&gt;0,", adr. ","")&amp;H597,I597&amp;IF(H597&lt;&gt;0,", adr. ","")&amp;H597)))</f>
        <v/>
      </c>
      <c r="F597" s="83"/>
      <c r="G597" s="83"/>
      <c r="H597" s="99"/>
      <c r="I597" s="100"/>
      <c r="J597" s="100"/>
      <c r="K597" s="98" t="str">
        <f>IF('1. Prosjekteringsverktøy'!$E599="","",'1. Prosjekteringsverktøy'!$E599)</f>
        <v/>
      </c>
      <c r="L597" s="79" t="str">
        <f>IFERROR(IF('1. Prosjekteringsverktøy'!$K600&lt;&gt;"",'1. Prosjekteringsverktøy'!$K600,'1. Prosjekteringsverktøy'!$J600),"Feil med Vmin")</f>
        <v/>
      </c>
      <c r="M597" s="101" t="str">
        <f>IF(OR($K597="",$O597="",O597="Bruk rektangulært"),"",($K597/(VLOOKUP($O597,'Dim, min og maks'!$A$2:$E$54,2,FALSE))))</f>
        <v/>
      </c>
      <c r="N597" s="101" t="str">
        <f>IF(OR($L597="",$O597=""),"",($L597/(VLOOKUP($O597,'Dim, min og maks'!$A$2:$E$54,2,FALSE))))</f>
        <v/>
      </c>
      <c r="O597" s="102" t="str">
        <f>IF('1. Prosjekteringsverktøy'!$F599="","",'1. Prosjekteringsverktøy'!$F599)</f>
        <v/>
      </c>
      <c r="P597" s="78" t="str">
        <f>IFERROR(IF($Q597&lt;&gt;0,$Q597,IF(OR($J597="",$O597=""),"",IF($J597=Motortype!$A$2,VLOOKUP($O597,Artikler!$B$1:$C$10,2,FALSE),IF($J597=Motortype!$A$3,VLOOKUP($O597,Artikler!$B$11:$C$19,2,FALSE),IF($J597=Motortype!$A$5,VLOOKUP($O597,Artikler!$B$20:$C$28,2,FALSE),IF($J597=Motortype!$A$4,VLOOKUP($O597,Artikler!$B$29:$C$37,2,FALSE),IF($J597=Motortype!$A$9,VLOOKUP($O597,Artikler!$B$38:$C$46,2,FALSE),IF($J597=Motortype!$A$8,VLOOKUP($O597,Artikler!$B$47:$C$55,2,FALSE),IF($J597=Motortype!$A$7,VLOOKUP($O597,Artikler!$B$56:$C$64,2,FALSE),IF($J597=Motortype!$A$6,VLOOKUP($O597,Artikler!$B$65:$C$73,2,FALSE),IF($J597=Motortype!$A$10,VLOOKUP($O597,Artikler!$B$74:$C$82,2,FALSE),IF($J597=Motortype!$A$11,VLOOKUP($O597,Artikler!$B$83:$C$91,2,FALSE),IF($J597=Motortype!$A$14,VLOOKUP($O597,Artikler!$B$92:$C$100,2,FALSE),IF($J597=Motortype!$A$13,VLOOKUP($O597,Artikler!$B$101:$C$109,2,FALSE),IF($J597=Motortype!$A$15,VLOOKUP($O597,Artikler!$B$110:$C$117,2,FALSE),IF($J597=Motortype!$A$12,VLOOKUP($O597,Artikler!$B$118:$C$126,2,FALSE),IF($J597=Motortype!$A$16,VLOOKUP('3. Bestillingsskjema'!$O597,Artikler!$B$127:$D$134,2,FALSE),"Feil motortype"))))))))))))))))),"Overstyr art.nr")</f>
        <v/>
      </c>
      <c r="Q597" s="100"/>
      <c r="R597" s="78" t="str">
        <f>IF('1. Prosjekteringsverktøy'!B600=Utelukk!$A$3,"",IF(AND(K597="",L597=""),"",IF($K597="","Vmin "&amp;ROUND($L597,0)&amp;" m³/h","Vmaks "&amp;ROUND($K597,0)&amp;IF($L597=""," m³/h",", Vmin "&amp;ROUND($L597,0)&amp;" m³/h"))))</f>
        <v/>
      </c>
      <c r="S597" s="78" t="str">
        <f>IF('1. Prosjekteringsverktøy'!B600=Utelukk!$A$3,"",IF(Q597&lt;&gt;"",IF($P597="","","Artikkelnr: "&amp;$P597&amp;"     Spjeld dim "&amp;$O597),IF($P597="","","Artikkelnr: "&amp;$P597&amp;"     Spjeld dim Ø"&amp;$O597)))</f>
        <v/>
      </c>
    </row>
    <row r="598" spans="1:19" ht="15.6" hidden="1" x14ac:dyDescent="0.3">
      <c r="A598" s="87"/>
      <c r="B598" s="93"/>
      <c r="C598" s="156" t="str">
        <f>IF('1. Prosjekteringsverktøy'!B601=Utelukk!$A$3,"",IF('1. Prosjekteringsverktøy'!$C601="","",'1. Prosjekteringsverktøy'!$C601))</f>
        <v/>
      </c>
      <c r="D598" s="78" t="str">
        <f>IF('1. Prosjekteringsverktøy'!B601=Utelukk!$A$3,"",IF('1. Prosjekteringsverktøy'!$D601="","",'1. Prosjekteringsverktøy'!$D601))</f>
        <v/>
      </c>
      <c r="E598" s="78" t="str">
        <f>IF('1. Prosjekteringsverktøy'!B601=Utelukk!$A$3,"",IF(F598&lt;&gt;"",F598,IF(J598&lt;&gt;0,J598&amp;IF(I598&lt;&gt;0,", ","")&amp;I598&amp;IF(H598&lt;&gt;0,", adr. ","")&amp;H598,I598&amp;IF(H598&lt;&gt;0,", adr. ","")&amp;H598)))</f>
        <v/>
      </c>
      <c r="F598" s="83"/>
      <c r="G598" s="83"/>
      <c r="H598" s="99"/>
      <c r="I598" s="100"/>
      <c r="J598" s="100"/>
      <c r="K598" s="98" t="str">
        <f>IF('1. Prosjekteringsverktøy'!$E600="","",'1. Prosjekteringsverktøy'!$E600)</f>
        <v/>
      </c>
      <c r="L598" s="79" t="str">
        <f>IFERROR(IF('1. Prosjekteringsverktøy'!$K601&lt;&gt;"",'1. Prosjekteringsverktøy'!$K601,'1. Prosjekteringsverktøy'!$J601),"Feil med Vmin")</f>
        <v/>
      </c>
      <c r="M598" s="101" t="str">
        <f>IF(OR($K598="",$O598="",O598="Bruk rektangulært"),"",($K598/(VLOOKUP($O598,'Dim, min og maks'!$A$2:$E$54,2,FALSE))))</f>
        <v/>
      </c>
      <c r="N598" s="101" t="str">
        <f>IF(OR($L598="",$O598=""),"",($L598/(VLOOKUP($O598,'Dim, min og maks'!$A$2:$E$54,2,FALSE))))</f>
        <v/>
      </c>
      <c r="O598" s="102" t="str">
        <f>IF('1. Prosjekteringsverktøy'!$F600="","",'1. Prosjekteringsverktøy'!$F600)</f>
        <v/>
      </c>
      <c r="P598" s="78" t="str">
        <f>IFERROR(IF($Q598&lt;&gt;0,$Q598,IF(OR($J598="",$O598=""),"",IF($J598=Motortype!$A$2,VLOOKUP($O598,Artikler!$B$1:$C$10,2,FALSE),IF($J598=Motortype!$A$3,VLOOKUP($O598,Artikler!$B$11:$C$19,2,FALSE),IF($J598=Motortype!$A$5,VLOOKUP($O598,Artikler!$B$20:$C$28,2,FALSE),IF($J598=Motortype!$A$4,VLOOKUP($O598,Artikler!$B$29:$C$37,2,FALSE),IF($J598=Motortype!$A$9,VLOOKUP($O598,Artikler!$B$38:$C$46,2,FALSE),IF($J598=Motortype!$A$8,VLOOKUP($O598,Artikler!$B$47:$C$55,2,FALSE),IF($J598=Motortype!$A$7,VLOOKUP($O598,Artikler!$B$56:$C$64,2,FALSE),IF($J598=Motortype!$A$6,VLOOKUP($O598,Artikler!$B$65:$C$73,2,FALSE),IF($J598=Motortype!$A$10,VLOOKUP($O598,Artikler!$B$74:$C$82,2,FALSE),IF($J598=Motortype!$A$11,VLOOKUP($O598,Artikler!$B$83:$C$91,2,FALSE),IF($J598=Motortype!$A$14,VLOOKUP($O598,Artikler!$B$92:$C$100,2,FALSE),IF($J598=Motortype!$A$13,VLOOKUP($O598,Artikler!$B$101:$C$109,2,FALSE),IF($J598=Motortype!$A$15,VLOOKUP($O598,Artikler!$B$110:$C$117,2,FALSE),IF($J598=Motortype!$A$12,VLOOKUP($O598,Artikler!$B$118:$C$126,2,FALSE),IF($J598=Motortype!$A$16,VLOOKUP('3. Bestillingsskjema'!$O598,Artikler!$B$127:$D$134,2,FALSE),"Feil motortype"))))))))))))))))),"Overstyr art.nr")</f>
        <v/>
      </c>
      <c r="Q598" s="100"/>
      <c r="R598" s="78" t="str">
        <f>IF('1. Prosjekteringsverktøy'!B601=Utelukk!$A$3,"",IF(AND(K598="",L598=""),"",IF($K598="","Vmin "&amp;ROUND($L598,0)&amp;" m³/h","Vmaks "&amp;ROUND($K598,0)&amp;IF($L598=""," m³/h",", Vmin "&amp;ROUND($L598,0)&amp;" m³/h"))))</f>
        <v/>
      </c>
      <c r="S598" s="78" t="str">
        <f>IF('1. Prosjekteringsverktøy'!B601=Utelukk!$A$3,"",IF(Q598&lt;&gt;"",IF($P598="","","Artikkelnr: "&amp;$P598&amp;"     Spjeld dim "&amp;$O598),IF($P598="","","Artikkelnr: "&amp;$P598&amp;"     Spjeld dim Ø"&amp;$O598)))</f>
        <v/>
      </c>
    </row>
    <row r="599" spans="1:19" ht="15.6" hidden="1" x14ac:dyDescent="0.3">
      <c r="A599" s="87"/>
      <c r="B599" s="93"/>
      <c r="C599" s="156" t="str">
        <f>IF('1. Prosjekteringsverktøy'!B602=Utelukk!$A$3,"",IF('1. Prosjekteringsverktøy'!$C602="","",'1. Prosjekteringsverktøy'!$C602))</f>
        <v/>
      </c>
      <c r="D599" s="78" t="str">
        <f>IF('1. Prosjekteringsverktøy'!B602=Utelukk!$A$3,"",IF('1. Prosjekteringsverktøy'!$D602="","",'1. Prosjekteringsverktøy'!$D602))</f>
        <v/>
      </c>
      <c r="E599" s="78" t="str">
        <f>IF('1. Prosjekteringsverktøy'!B602=Utelukk!$A$3,"",IF(F599&lt;&gt;"",F599,IF(J599&lt;&gt;0,J599&amp;IF(I599&lt;&gt;0,", ","")&amp;I599&amp;IF(H599&lt;&gt;0,", adr. ","")&amp;H599,I599&amp;IF(H599&lt;&gt;0,", adr. ","")&amp;H599)))</f>
        <v/>
      </c>
      <c r="F599" s="83"/>
      <c r="G599" s="83"/>
      <c r="H599" s="99"/>
      <c r="I599" s="100"/>
      <c r="J599" s="100"/>
      <c r="K599" s="98" t="str">
        <f>IF('1. Prosjekteringsverktøy'!$E601="","",'1. Prosjekteringsverktøy'!$E601)</f>
        <v/>
      </c>
      <c r="L599" s="79" t="str">
        <f>IFERROR(IF('1. Prosjekteringsverktøy'!$K602&lt;&gt;"",'1. Prosjekteringsverktøy'!$K602,'1. Prosjekteringsverktøy'!$J602),"Feil med Vmin")</f>
        <v/>
      </c>
      <c r="M599" s="101" t="str">
        <f>IF(OR($K599="",$O599="",O599="Bruk rektangulært"),"",($K599/(VLOOKUP($O599,'Dim, min og maks'!$A$2:$E$54,2,FALSE))))</f>
        <v/>
      </c>
      <c r="N599" s="101" t="str">
        <f>IF(OR($L599="",$O599=""),"",($L599/(VLOOKUP($O599,'Dim, min og maks'!$A$2:$E$54,2,FALSE))))</f>
        <v/>
      </c>
      <c r="O599" s="102" t="str">
        <f>IF('1. Prosjekteringsverktøy'!$F601="","",'1. Prosjekteringsverktøy'!$F601)</f>
        <v/>
      </c>
      <c r="P599" s="78" t="str">
        <f>IFERROR(IF($Q599&lt;&gt;0,$Q599,IF(OR($J599="",$O599=""),"",IF($J599=Motortype!$A$2,VLOOKUP($O599,Artikler!$B$1:$C$10,2,FALSE),IF($J599=Motortype!$A$3,VLOOKUP($O599,Artikler!$B$11:$C$19,2,FALSE),IF($J599=Motortype!$A$5,VLOOKUP($O599,Artikler!$B$20:$C$28,2,FALSE),IF($J599=Motortype!$A$4,VLOOKUP($O599,Artikler!$B$29:$C$37,2,FALSE),IF($J599=Motortype!$A$9,VLOOKUP($O599,Artikler!$B$38:$C$46,2,FALSE),IF($J599=Motortype!$A$8,VLOOKUP($O599,Artikler!$B$47:$C$55,2,FALSE),IF($J599=Motortype!$A$7,VLOOKUP($O599,Artikler!$B$56:$C$64,2,FALSE),IF($J599=Motortype!$A$6,VLOOKUP($O599,Artikler!$B$65:$C$73,2,FALSE),IF($J599=Motortype!$A$10,VLOOKUP($O599,Artikler!$B$74:$C$82,2,FALSE),IF($J599=Motortype!$A$11,VLOOKUP($O599,Artikler!$B$83:$C$91,2,FALSE),IF($J599=Motortype!$A$14,VLOOKUP($O599,Artikler!$B$92:$C$100,2,FALSE),IF($J599=Motortype!$A$13,VLOOKUP($O599,Artikler!$B$101:$C$109,2,FALSE),IF($J599=Motortype!$A$15,VLOOKUP($O599,Artikler!$B$110:$C$117,2,FALSE),IF($J599=Motortype!$A$12,VLOOKUP($O599,Artikler!$B$118:$C$126,2,FALSE),IF($J599=Motortype!$A$16,VLOOKUP('3. Bestillingsskjema'!$O599,Artikler!$B$127:$D$134,2,FALSE),"Feil motortype"))))))))))))))))),"Overstyr art.nr")</f>
        <v/>
      </c>
      <c r="Q599" s="100"/>
      <c r="R599" s="78" t="str">
        <f>IF('1. Prosjekteringsverktøy'!B602=Utelukk!$A$3,"",IF(AND(K599="",L599=""),"",IF($K599="","Vmin "&amp;ROUND($L599,0)&amp;" m³/h","Vmaks "&amp;ROUND($K599,0)&amp;IF($L599=""," m³/h",", Vmin "&amp;ROUND($L599,0)&amp;" m³/h"))))</f>
        <v/>
      </c>
      <c r="S599" s="78" t="str">
        <f>IF('1. Prosjekteringsverktøy'!B602=Utelukk!$A$3,"",IF(Q599&lt;&gt;"",IF($P599="","","Artikkelnr: "&amp;$P599&amp;"     Spjeld dim "&amp;$O599),IF($P599="","","Artikkelnr: "&amp;$P599&amp;"     Spjeld dim Ø"&amp;$O599)))</f>
        <v/>
      </c>
    </row>
    <row r="600" spans="1:19" ht="15.6" hidden="1" x14ac:dyDescent="0.3">
      <c r="A600" s="87"/>
      <c r="B600" s="93"/>
      <c r="C600" s="156" t="str">
        <f>IF('1. Prosjekteringsverktøy'!B603=Utelukk!$A$3,"",IF('1. Prosjekteringsverktøy'!$C603="","",'1. Prosjekteringsverktøy'!$C603))</f>
        <v/>
      </c>
      <c r="D600" s="78" t="str">
        <f>IF('1. Prosjekteringsverktøy'!B603=Utelukk!$A$3,"",IF('1. Prosjekteringsverktøy'!$D603="","",'1. Prosjekteringsverktøy'!$D603))</f>
        <v/>
      </c>
      <c r="E600" s="78" t="str">
        <f>IF('1. Prosjekteringsverktøy'!B603=Utelukk!$A$3,"",IF(F600&lt;&gt;"",F600,IF(J600&lt;&gt;0,J600&amp;IF(I600&lt;&gt;0,", ","")&amp;I600&amp;IF(H600&lt;&gt;0,", adr. ","")&amp;H600,I600&amp;IF(H600&lt;&gt;0,", adr. ","")&amp;H600)))</f>
        <v/>
      </c>
      <c r="F600" s="83"/>
      <c r="G600" s="83"/>
      <c r="H600" s="99"/>
      <c r="I600" s="100"/>
      <c r="J600" s="100"/>
      <c r="K600" s="98" t="str">
        <f>IF('1. Prosjekteringsverktøy'!$E602="","",'1. Prosjekteringsverktøy'!$E602)</f>
        <v/>
      </c>
      <c r="L600" s="79" t="str">
        <f>IFERROR(IF('1. Prosjekteringsverktøy'!$K603&lt;&gt;"",'1. Prosjekteringsverktøy'!$K603,'1. Prosjekteringsverktøy'!$J603),"Feil med Vmin")</f>
        <v/>
      </c>
      <c r="M600" s="101" t="str">
        <f>IF(OR($K600="",$O600="",O600="Bruk rektangulært"),"",($K600/(VLOOKUP($O600,'Dim, min og maks'!$A$2:$E$54,2,FALSE))))</f>
        <v/>
      </c>
      <c r="N600" s="101" t="str">
        <f>IF(OR($L600="",$O600=""),"",($L600/(VLOOKUP($O600,'Dim, min og maks'!$A$2:$E$54,2,FALSE))))</f>
        <v/>
      </c>
      <c r="O600" s="102" t="str">
        <f>IF('1. Prosjekteringsverktøy'!$F602="","",'1. Prosjekteringsverktøy'!$F602)</f>
        <v/>
      </c>
      <c r="P600" s="78" t="str">
        <f>IFERROR(IF($Q600&lt;&gt;0,$Q600,IF(OR($J600="",$O600=""),"",IF($J600=Motortype!$A$2,VLOOKUP($O600,Artikler!$B$1:$C$10,2,FALSE),IF($J600=Motortype!$A$3,VLOOKUP($O600,Artikler!$B$11:$C$19,2,FALSE),IF($J600=Motortype!$A$5,VLOOKUP($O600,Artikler!$B$20:$C$28,2,FALSE),IF($J600=Motortype!$A$4,VLOOKUP($O600,Artikler!$B$29:$C$37,2,FALSE),IF($J600=Motortype!$A$9,VLOOKUP($O600,Artikler!$B$38:$C$46,2,FALSE),IF($J600=Motortype!$A$8,VLOOKUP($O600,Artikler!$B$47:$C$55,2,FALSE),IF($J600=Motortype!$A$7,VLOOKUP($O600,Artikler!$B$56:$C$64,2,FALSE),IF($J600=Motortype!$A$6,VLOOKUP($O600,Artikler!$B$65:$C$73,2,FALSE),IF($J600=Motortype!$A$10,VLOOKUP($O600,Artikler!$B$74:$C$82,2,FALSE),IF($J600=Motortype!$A$11,VLOOKUP($O600,Artikler!$B$83:$C$91,2,FALSE),IF($J600=Motortype!$A$14,VLOOKUP($O600,Artikler!$B$92:$C$100,2,FALSE),IF($J600=Motortype!$A$13,VLOOKUP($O600,Artikler!$B$101:$C$109,2,FALSE),IF($J600=Motortype!$A$15,VLOOKUP($O600,Artikler!$B$110:$C$117,2,FALSE),IF($J600=Motortype!$A$12,VLOOKUP($O600,Artikler!$B$118:$C$126,2,FALSE),IF($J600=Motortype!$A$16,VLOOKUP('3. Bestillingsskjema'!$O600,Artikler!$B$127:$D$134,2,FALSE),"Feil motortype"))))))))))))))))),"Overstyr art.nr")</f>
        <v/>
      </c>
      <c r="Q600" s="100"/>
      <c r="R600" s="78" t="str">
        <f>IF('1. Prosjekteringsverktøy'!B603=Utelukk!$A$3,"",IF(AND(K600="",L600=""),"",IF($K600="","Vmin "&amp;ROUND($L600,0)&amp;" m³/h","Vmaks "&amp;ROUND($K600,0)&amp;IF($L600=""," m³/h",", Vmin "&amp;ROUND($L600,0)&amp;" m³/h"))))</f>
        <v/>
      </c>
      <c r="S600" s="78" t="str">
        <f>IF('1. Prosjekteringsverktøy'!B603=Utelukk!$A$3,"",IF(Q600&lt;&gt;"",IF($P600="","","Artikkelnr: "&amp;$P600&amp;"     Spjeld dim "&amp;$O600),IF($P600="","","Artikkelnr: "&amp;$P600&amp;"     Spjeld dim Ø"&amp;$O600)))</f>
        <v/>
      </c>
    </row>
    <row r="601" spans="1:19" ht="15.6" hidden="1" x14ac:dyDescent="0.3">
      <c r="A601" s="87"/>
      <c r="B601" s="93"/>
      <c r="C601" s="156" t="str">
        <f>IF('1. Prosjekteringsverktøy'!B604=Utelukk!$A$3,"",IF('1. Prosjekteringsverktøy'!$C604="","",'1. Prosjekteringsverktøy'!$C604))</f>
        <v/>
      </c>
      <c r="D601" s="78" t="str">
        <f>IF('1. Prosjekteringsverktøy'!B604=Utelukk!$A$3,"",IF('1. Prosjekteringsverktøy'!$D604="","",'1. Prosjekteringsverktøy'!$D604))</f>
        <v/>
      </c>
      <c r="E601" s="78" t="str">
        <f>IF('1. Prosjekteringsverktøy'!B604=Utelukk!$A$3,"",IF(F601&lt;&gt;"",F601,IF(J601&lt;&gt;0,J601&amp;IF(I601&lt;&gt;0,", ","")&amp;I601&amp;IF(H601&lt;&gt;0,", adr. ","")&amp;H601,I601&amp;IF(H601&lt;&gt;0,", adr. ","")&amp;H601)))</f>
        <v/>
      </c>
      <c r="F601" s="83"/>
      <c r="G601" s="83"/>
      <c r="H601" s="99"/>
      <c r="I601" s="100"/>
      <c r="J601" s="100"/>
      <c r="K601" s="98" t="str">
        <f>IF('1. Prosjekteringsverktøy'!$E603="","",'1. Prosjekteringsverktøy'!$E603)</f>
        <v/>
      </c>
      <c r="L601" s="79" t="str">
        <f>IFERROR(IF('1. Prosjekteringsverktøy'!$K604&lt;&gt;"",'1. Prosjekteringsverktøy'!$K604,'1. Prosjekteringsverktøy'!$J604),"Feil med Vmin")</f>
        <v/>
      </c>
      <c r="M601" s="101" t="str">
        <f>IF(OR($K601="",$O601="",O601="Bruk rektangulært"),"",($K601/(VLOOKUP($O601,'Dim, min og maks'!$A$2:$E$54,2,FALSE))))</f>
        <v/>
      </c>
      <c r="N601" s="101" t="str">
        <f>IF(OR($L601="",$O601=""),"",($L601/(VLOOKUP($O601,'Dim, min og maks'!$A$2:$E$54,2,FALSE))))</f>
        <v/>
      </c>
      <c r="O601" s="102" t="str">
        <f>IF('1. Prosjekteringsverktøy'!$F603="","",'1. Prosjekteringsverktøy'!$F603)</f>
        <v/>
      </c>
      <c r="P601" s="78" t="str">
        <f>IFERROR(IF($Q601&lt;&gt;0,$Q601,IF(OR($J601="",$O601=""),"",IF($J601=Motortype!$A$2,VLOOKUP($O601,Artikler!$B$1:$C$10,2,FALSE),IF($J601=Motortype!$A$3,VLOOKUP($O601,Artikler!$B$11:$C$19,2,FALSE),IF($J601=Motortype!$A$5,VLOOKUP($O601,Artikler!$B$20:$C$28,2,FALSE),IF($J601=Motortype!$A$4,VLOOKUP($O601,Artikler!$B$29:$C$37,2,FALSE),IF($J601=Motortype!$A$9,VLOOKUP($O601,Artikler!$B$38:$C$46,2,FALSE),IF($J601=Motortype!$A$8,VLOOKUP($O601,Artikler!$B$47:$C$55,2,FALSE),IF($J601=Motortype!$A$7,VLOOKUP($O601,Artikler!$B$56:$C$64,2,FALSE),IF($J601=Motortype!$A$6,VLOOKUP($O601,Artikler!$B$65:$C$73,2,FALSE),IF($J601=Motortype!$A$10,VLOOKUP($O601,Artikler!$B$74:$C$82,2,FALSE),IF($J601=Motortype!$A$11,VLOOKUP($O601,Artikler!$B$83:$C$91,2,FALSE),IF($J601=Motortype!$A$14,VLOOKUP($O601,Artikler!$B$92:$C$100,2,FALSE),IF($J601=Motortype!$A$13,VLOOKUP($O601,Artikler!$B$101:$C$109,2,FALSE),IF($J601=Motortype!$A$15,VLOOKUP($O601,Artikler!$B$110:$C$117,2,FALSE),IF($J601=Motortype!$A$12,VLOOKUP($O601,Artikler!$B$118:$C$126,2,FALSE),IF($J601=Motortype!$A$16,VLOOKUP('3. Bestillingsskjema'!$O601,Artikler!$B$127:$D$134,2,FALSE),"Feil motortype"))))))))))))))))),"Overstyr art.nr")</f>
        <v/>
      </c>
      <c r="Q601" s="100"/>
      <c r="R601" s="78" t="str">
        <f>IF('1. Prosjekteringsverktøy'!B604=Utelukk!$A$3,"",IF(AND(K601="",L601=""),"",IF($K601="","Vmin "&amp;ROUND($L601,0)&amp;" m³/h","Vmaks "&amp;ROUND($K601,0)&amp;IF($L601=""," m³/h",", Vmin "&amp;ROUND($L601,0)&amp;" m³/h"))))</f>
        <v/>
      </c>
      <c r="S601" s="78" t="str">
        <f>IF('1. Prosjekteringsverktøy'!B604=Utelukk!$A$3,"",IF(Q601&lt;&gt;"",IF($P601="","","Artikkelnr: "&amp;$P601&amp;"     Spjeld dim "&amp;$O601),IF($P601="","","Artikkelnr: "&amp;$P601&amp;"     Spjeld dim Ø"&amp;$O601)))</f>
        <v/>
      </c>
    </row>
    <row r="602" spans="1:19" ht="15.6" hidden="1" x14ac:dyDescent="0.3">
      <c r="A602" s="87"/>
      <c r="B602" s="93"/>
      <c r="C602" s="156" t="str">
        <f>IF('1. Prosjekteringsverktøy'!B605=Utelukk!$A$3,"",IF('1. Prosjekteringsverktøy'!$C605="","",'1. Prosjekteringsverktøy'!$C605))</f>
        <v/>
      </c>
      <c r="D602" s="78" t="str">
        <f>IF('1. Prosjekteringsverktøy'!B605=Utelukk!$A$3,"",IF('1. Prosjekteringsverktøy'!$D605="","",'1. Prosjekteringsverktøy'!$D605))</f>
        <v/>
      </c>
      <c r="E602" s="78" t="str">
        <f>IF('1. Prosjekteringsverktøy'!B605=Utelukk!$A$3,"",IF(F602&lt;&gt;"",F602,IF(J602&lt;&gt;0,J602&amp;IF(I602&lt;&gt;0,", ","")&amp;I602&amp;IF(H602&lt;&gt;0,", adr. ","")&amp;H602,I602&amp;IF(H602&lt;&gt;0,", adr. ","")&amp;H602)))</f>
        <v/>
      </c>
      <c r="F602" s="83"/>
      <c r="G602" s="83"/>
      <c r="H602" s="99"/>
      <c r="I602" s="100"/>
      <c r="J602" s="100"/>
      <c r="K602" s="98" t="str">
        <f>IF('1. Prosjekteringsverktøy'!$E604="","",'1. Prosjekteringsverktøy'!$E604)</f>
        <v/>
      </c>
      <c r="L602" s="79" t="str">
        <f>IFERROR(IF('1. Prosjekteringsverktøy'!$K605&lt;&gt;"",'1. Prosjekteringsverktøy'!$K605,'1. Prosjekteringsverktøy'!$J605),"Feil med Vmin")</f>
        <v/>
      </c>
      <c r="M602" s="101" t="str">
        <f>IF(OR($K602="",$O602="",O602="Bruk rektangulært"),"",($K602/(VLOOKUP($O602,'Dim, min og maks'!$A$2:$E$54,2,FALSE))))</f>
        <v/>
      </c>
      <c r="N602" s="101" t="str">
        <f>IF(OR($L602="",$O602=""),"",($L602/(VLOOKUP($O602,'Dim, min og maks'!$A$2:$E$54,2,FALSE))))</f>
        <v/>
      </c>
      <c r="O602" s="102" t="str">
        <f>IF('1. Prosjekteringsverktøy'!$F604="","",'1. Prosjekteringsverktøy'!$F604)</f>
        <v/>
      </c>
      <c r="P602" s="78" t="str">
        <f>IFERROR(IF($Q602&lt;&gt;0,$Q602,IF(OR($J602="",$O602=""),"",IF($J602=Motortype!$A$2,VLOOKUP($O602,Artikler!$B$1:$C$10,2,FALSE),IF($J602=Motortype!$A$3,VLOOKUP($O602,Artikler!$B$11:$C$19,2,FALSE),IF($J602=Motortype!$A$5,VLOOKUP($O602,Artikler!$B$20:$C$28,2,FALSE),IF($J602=Motortype!$A$4,VLOOKUP($O602,Artikler!$B$29:$C$37,2,FALSE),IF($J602=Motortype!$A$9,VLOOKUP($O602,Artikler!$B$38:$C$46,2,FALSE),IF($J602=Motortype!$A$8,VLOOKUP($O602,Artikler!$B$47:$C$55,2,FALSE),IF($J602=Motortype!$A$7,VLOOKUP($O602,Artikler!$B$56:$C$64,2,FALSE),IF($J602=Motortype!$A$6,VLOOKUP($O602,Artikler!$B$65:$C$73,2,FALSE),IF($J602=Motortype!$A$10,VLOOKUP($O602,Artikler!$B$74:$C$82,2,FALSE),IF($J602=Motortype!$A$11,VLOOKUP($O602,Artikler!$B$83:$C$91,2,FALSE),IF($J602=Motortype!$A$14,VLOOKUP($O602,Artikler!$B$92:$C$100,2,FALSE),IF($J602=Motortype!$A$13,VLOOKUP($O602,Artikler!$B$101:$C$109,2,FALSE),IF($J602=Motortype!$A$15,VLOOKUP($O602,Artikler!$B$110:$C$117,2,FALSE),IF($J602=Motortype!$A$12,VLOOKUP($O602,Artikler!$B$118:$C$126,2,FALSE),IF($J602=Motortype!$A$16,VLOOKUP('3. Bestillingsskjema'!$O602,Artikler!$B$127:$D$134,2,FALSE),"Feil motortype"))))))))))))))))),"Overstyr art.nr")</f>
        <v/>
      </c>
      <c r="Q602" s="100"/>
      <c r="R602" s="78" t="str">
        <f>IF('1. Prosjekteringsverktøy'!B605=Utelukk!$A$3,"",IF(AND(K602="",L602=""),"",IF($K602="","Vmin "&amp;ROUND($L602,0)&amp;" m³/h","Vmaks "&amp;ROUND($K602,0)&amp;IF($L602=""," m³/h",", Vmin "&amp;ROUND($L602,0)&amp;" m³/h"))))</f>
        <v/>
      </c>
      <c r="S602" s="78" t="str">
        <f>IF('1. Prosjekteringsverktøy'!B605=Utelukk!$A$3,"",IF(Q602&lt;&gt;"",IF($P602="","","Artikkelnr: "&amp;$P602&amp;"     Spjeld dim "&amp;$O602),IF($P602="","","Artikkelnr: "&amp;$P602&amp;"     Spjeld dim Ø"&amp;$O602)))</f>
        <v/>
      </c>
    </row>
    <row r="603" spans="1:19" ht="15.6" hidden="1" x14ac:dyDescent="0.3">
      <c r="A603" s="87"/>
      <c r="B603" s="93"/>
      <c r="C603" s="156" t="str">
        <f>IF('1. Prosjekteringsverktøy'!B606=Utelukk!$A$3,"",IF('1. Prosjekteringsverktøy'!$C606="","",'1. Prosjekteringsverktøy'!$C606))</f>
        <v/>
      </c>
      <c r="D603" s="78" t="str">
        <f>IF('1. Prosjekteringsverktøy'!B606=Utelukk!$A$3,"",IF('1. Prosjekteringsverktøy'!$D606="","",'1. Prosjekteringsverktøy'!$D606))</f>
        <v/>
      </c>
      <c r="E603" s="78" t="str">
        <f>IF('1. Prosjekteringsverktøy'!B606=Utelukk!$A$3,"",IF(F603&lt;&gt;"",F603,IF(J603&lt;&gt;0,J603&amp;IF(I603&lt;&gt;0,", ","")&amp;I603&amp;IF(H603&lt;&gt;0,", adr. ","")&amp;H603,I603&amp;IF(H603&lt;&gt;0,", adr. ","")&amp;H603)))</f>
        <v/>
      </c>
      <c r="F603" s="83"/>
      <c r="G603" s="83"/>
      <c r="H603" s="99"/>
      <c r="I603" s="100"/>
      <c r="J603" s="100"/>
      <c r="K603" s="98" t="str">
        <f>IF('1. Prosjekteringsverktøy'!$E605="","",'1. Prosjekteringsverktøy'!$E605)</f>
        <v/>
      </c>
      <c r="L603" s="79" t="str">
        <f>IFERROR(IF('1. Prosjekteringsverktøy'!$K606&lt;&gt;"",'1. Prosjekteringsverktøy'!$K606,'1. Prosjekteringsverktøy'!$J606),"Feil med Vmin")</f>
        <v/>
      </c>
      <c r="M603" s="101" t="str">
        <f>IF(OR($K603="",$O603="",O603="Bruk rektangulært"),"",($K603/(VLOOKUP($O603,'Dim, min og maks'!$A$2:$E$54,2,FALSE))))</f>
        <v/>
      </c>
      <c r="N603" s="101" t="str">
        <f>IF(OR($L603="",$O603=""),"",($L603/(VLOOKUP($O603,'Dim, min og maks'!$A$2:$E$54,2,FALSE))))</f>
        <v/>
      </c>
      <c r="O603" s="102" t="str">
        <f>IF('1. Prosjekteringsverktøy'!$F605="","",'1. Prosjekteringsverktøy'!$F605)</f>
        <v/>
      </c>
      <c r="P603" s="78" t="str">
        <f>IFERROR(IF($Q603&lt;&gt;0,$Q603,IF(OR($J603="",$O603=""),"",IF($J603=Motortype!$A$2,VLOOKUP($O603,Artikler!$B$1:$C$10,2,FALSE),IF($J603=Motortype!$A$3,VLOOKUP($O603,Artikler!$B$11:$C$19,2,FALSE),IF($J603=Motortype!$A$5,VLOOKUP($O603,Artikler!$B$20:$C$28,2,FALSE),IF($J603=Motortype!$A$4,VLOOKUP($O603,Artikler!$B$29:$C$37,2,FALSE),IF($J603=Motortype!$A$9,VLOOKUP($O603,Artikler!$B$38:$C$46,2,FALSE),IF($J603=Motortype!$A$8,VLOOKUP($O603,Artikler!$B$47:$C$55,2,FALSE),IF($J603=Motortype!$A$7,VLOOKUP($O603,Artikler!$B$56:$C$64,2,FALSE),IF($J603=Motortype!$A$6,VLOOKUP($O603,Artikler!$B$65:$C$73,2,FALSE),IF($J603=Motortype!$A$10,VLOOKUP($O603,Artikler!$B$74:$C$82,2,FALSE),IF($J603=Motortype!$A$11,VLOOKUP($O603,Artikler!$B$83:$C$91,2,FALSE),IF($J603=Motortype!$A$14,VLOOKUP($O603,Artikler!$B$92:$C$100,2,FALSE),IF($J603=Motortype!$A$13,VLOOKUP($O603,Artikler!$B$101:$C$109,2,FALSE),IF($J603=Motortype!$A$15,VLOOKUP($O603,Artikler!$B$110:$C$117,2,FALSE),IF($J603=Motortype!$A$12,VLOOKUP($O603,Artikler!$B$118:$C$126,2,FALSE),IF($J603=Motortype!$A$16,VLOOKUP('3. Bestillingsskjema'!$O603,Artikler!$B$127:$D$134,2,FALSE),"Feil motortype"))))))))))))))))),"Overstyr art.nr")</f>
        <v/>
      </c>
      <c r="Q603" s="100"/>
      <c r="R603" s="78" t="str">
        <f>IF('1. Prosjekteringsverktøy'!B606=Utelukk!$A$3,"",IF(AND(K603="",L603=""),"",IF($K603="","Vmin "&amp;ROUND($L603,0)&amp;" m³/h","Vmaks "&amp;ROUND($K603,0)&amp;IF($L603=""," m³/h",", Vmin "&amp;ROUND($L603,0)&amp;" m³/h"))))</f>
        <v/>
      </c>
      <c r="S603" s="78" t="str">
        <f>IF('1. Prosjekteringsverktøy'!B606=Utelukk!$A$3,"",IF(Q603&lt;&gt;"",IF($P603="","","Artikkelnr: "&amp;$P603&amp;"     Spjeld dim "&amp;$O603),IF($P603="","","Artikkelnr: "&amp;$P603&amp;"     Spjeld dim Ø"&amp;$O603)))</f>
        <v/>
      </c>
    </row>
    <row r="604" spans="1:19" ht="15.6" hidden="1" x14ac:dyDescent="0.3">
      <c r="A604" s="87"/>
      <c r="B604" s="93"/>
      <c r="C604" s="156" t="str">
        <f>IF('1. Prosjekteringsverktøy'!B607=Utelukk!$A$3,"",IF('1. Prosjekteringsverktøy'!$C607="","",'1. Prosjekteringsverktøy'!$C607))</f>
        <v/>
      </c>
      <c r="D604" s="78" t="str">
        <f>IF('1. Prosjekteringsverktøy'!B607=Utelukk!$A$3,"",IF('1. Prosjekteringsverktøy'!$D607="","",'1. Prosjekteringsverktøy'!$D607))</f>
        <v/>
      </c>
      <c r="E604" s="78" t="str">
        <f>IF('1. Prosjekteringsverktøy'!B607=Utelukk!$A$3,"",IF(F604&lt;&gt;"",F604,IF(J604&lt;&gt;0,J604&amp;IF(I604&lt;&gt;0,", ","")&amp;I604&amp;IF(H604&lt;&gt;0,", adr. ","")&amp;H604,I604&amp;IF(H604&lt;&gt;0,", adr. ","")&amp;H604)))</f>
        <v/>
      </c>
      <c r="F604" s="83"/>
      <c r="G604" s="83"/>
      <c r="H604" s="99"/>
      <c r="I604" s="100"/>
      <c r="J604" s="100"/>
      <c r="K604" s="98" t="str">
        <f>IF('1. Prosjekteringsverktøy'!$E606="","",'1. Prosjekteringsverktøy'!$E606)</f>
        <v/>
      </c>
      <c r="L604" s="79" t="str">
        <f>IFERROR(IF('1. Prosjekteringsverktøy'!$K607&lt;&gt;"",'1. Prosjekteringsverktøy'!$K607,'1. Prosjekteringsverktøy'!$J607),"Feil med Vmin")</f>
        <v/>
      </c>
      <c r="M604" s="101" t="str">
        <f>IF(OR($K604="",$O604="",O604="Bruk rektangulært"),"",($K604/(VLOOKUP($O604,'Dim, min og maks'!$A$2:$E$54,2,FALSE))))</f>
        <v/>
      </c>
      <c r="N604" s="101" t="str">
        <f>IF(OR($L604="",$O604=""),"",($L604/(VLOOKUP($O604,'Dim, min og maks'!$A$2:$E$54,2,FALSE))))</f>
        <v/>
      </c>
      <c r="O604" s="102" t="str">
        <f>IF('1. Prosjekteringsverktøy'!$F606="","",'1. Prosjekteringsverktøy'!$F606)</f>
        <v/>
      </c>
      <c r="P604" s="78" t="str">
        <f>IFERROR(IF($Q604&lt;&gt;0,$Q604,IF(OR($J604="",$O604=""),"",IF($J604=Motortype!$A$2,VLOOKUP($O604,Artikler!$B$1:$C$10,2,FALSE),IF($J604=Motortype!$A$3,VLOOKUP($O604,Artikler!$B$11:$C$19,2,FALSE),IF($J604=Motortype!$A$5,VLOOKUP($O604,Artikler!$B$20:$C$28,2,FALSE),IF($J604=Motortype!$A$4,VLOOKUP($O604,Artikler!$B$29:$C$37,2,FALSE),IF($J604=Motortype!$A$9,VLOOKUP($O604,Artikler!$B$38:$C$46,2,FALSE),IF($J604=Motortype!$A$8,VLOOKUP($O604,Artikler!$B$47:$C$55,2,FALSE),IF($J604=Motortype!$A$7,VLOOKUP($O604,Artikler!$B$56:$C$64,2,FALSE),IF($J604=Motortype!$A$6,VLOOKUP($O604,Artikler!$B$65:$C$73,2,FALSE),IF($J604=Motortype!$A$10,VLOOKUP($O604,Artikler!$B$74:$C$82,2,FALSE),IF($J604=Motortype!$A$11,VLOOKUP($O604,Artikler!$B$83:$C$91,2,FALSE),IF($J604=Motortype!$A$14,VLOOKUP($O604,Artikler!$B$92:$C$100,2,FALSE),IF($J604=Motortype!$A$13,VLOOKUP($O604,Artikler!$B$101:$C$109,2,FALSE),IF($J604=Motortype!$A$15,VLOOKUP($O604,Artikler!$B$110:$C$117,2,FALSE),IF($J604=Motortype!$A$12,VLOOKUP($O604,Artikler!$B$118:$C$126,2,FALSE),IF($J604=Motortype!$A$16,VLOOKUP('3. Bestillingsskjema'!$O604,Artikler!$B$127:$D$134,2,FALSE),"Feil motortype"))))))))))))))))),"Overstyr art.nr")</f>
        <v/>
      </c>
      <c r="Q604" s="100"/>
      <c r="R604" s="78" t="str">
        <f>IF('1. Prosjekteringsverktøy'!B607=Utelukk!$A$3,"",IF(AND(K604="",L604=""),"",IF($K604="","Vmin "&amp;ROUND($L604,0)&amp;" m³/h","Vmaks "&amp;ROUND($K604,0)&amp;IF($L604=""," m³/h",", Vmin "&amp;ROUND($L604,0)&amp;" m³/h"))))</f>
        <v/>
      </c>
      <c r="S604" s="78" t="str">
        <f>IF('1. Prosjekteringsverktøy'!B607=Utelukk!$A$3,"",IF(Q604&lt;&gt;"",IF($P604="","","Artikkelnr: "&amp;$P604&amp;"     Spjeld dim "&amp;$O604),IF($P604="","","Artikkelnr: "&amp;$P604&amp;"     Spjeld dim Ø"&amp;$O604)))</f>
        <v/>
      </c>
    </row>
    <row r="605" spans="1:19" ht="15.6" hidden="1" x14ac:dyDescent="0.3">
      <c r="A605" s="87"/>
      <c r="B605" s="93"/>
      <c r="C605" s="156" t="str">
        <f>IF('1. Prosjekteringsverktøy'!B608=Utelukk!$A$3,"",IF('1. Prosjekteringsverktøy'!$C608="","",'1. Prosjekteringsverktøy'!$C608))</f>
        <v/>
      </c>
      <c r="D605" s="78" t="str">
        <f>IF('1. Prosjekteringsverktøy'!B608=Utelukk!$A$3,"",IF('1. Prosjekteringsverktøy'!$D608="","",'1. Prosjekteringsverktøy'!$D608))</f>
        <v/>
      </c>
      <c r="E605" s="78" t="str">
        <f>IF('1. Prosjekteringsverktøy'!B608=Utelukk!$A$3,"",IF(F605&lt;&gt;"",F605,IF(J605&lt;&gt;0,J605&amp;IF(I605&lt;&gt;0,", ","")&amp;I605&amp;IF(H605&lt;&gt;0,", adr. ","")&amp;H605,I605&amp;IF(H605&lt;&gt;0,", adr. ","")&amp;H605)))</f>
        <v/>
      </c>
      <c r="F605" s="83"/>
      <c r="G605" s="83"/>
      <c r="H605" s="99"/>
      <c r="I605" s="100"/>
      <c r="J605" s="100"/>
      <c r="K605" s="98" t="str">
        <f>IF('1. Prosjekteringsverktøy'!$E607="","",'1. Prosjekteringsverktøy'!$E607)</f>
        <v/>
      </c>
      <c r="L605" s="79" t="str">
        <f>IFERROR(IF('1. Prosjekteringsverktøy'!$K608&lt;&gt;"",'1. Prosjekteringsverktøy'!$K608,'1. Prosjekteringsverktøy'!$J608),"Feil med Vmin")</f>
        <v/>
      </c>
      <c r="M605" s="101" t="str">
        <f>IF(OR($K605="",$O605="",O605="Bruk rektangulært"),"",($K605/(VLOOKUP($O605,'Dim, min og maks'!$A$2:$E$54,2,FALSE))))</f>
        <v/>
      </c>
      <c r="N605" s="101" t="str">
        <f>IF(OR($L605="",$O605=""),"",($L605/(VLOOKUP($O605,'Dim, min og maks'!$A$2:$E$54,2,FALSE))))</f>
        <v/>
      </c>
      <c r="O605" s="102" t="str">
        <f>IF('1. Prosjekteringsverktøy'!$F607="","",'1. Prosjekteringsverktøy'!$F607)</f>
        <v/>
      </c>
      <c r="P605" s="78" t="str">
        <f>IFERROR(IF($Q605&lt;&gt;0,$Q605,IF(OR($J605="",$O605=""),"",IF($J605=Motortype!$A$2,VLOOKUP($O605,Artikler!$B$1:$C$10,2,FALSE),IF($J605=Motortype!$A$3,VLOOKUP($O605,Artikler!$B$11:$C$19,2,FALSE),IF($J605=Motortype!$A$5,VLOOKUP($O605,Artikler!$B$20:$C$28,2,FALSE),IF($J605=Motortype!$A$4,VLOOKUP($O605,Artikler!$B$29:$C$37,2,FALSE),IF($J605=Motortype!$A$9,VLOOKUP($O605,Artikler!$B$38:$C$46,2,FALSE),IF($J605=Motortype!$A$8,VLOOKUP($O605,Artikler!$B$47:$C$55,2,FALSE),IF($J605=Motortype!$A$7,VLOOKUP($O605,Artikler!$B$56:$C$64,2,FALSE),IF($J605=Motortype!$A$6,VLOOKUP($O605,Artikler!$B$65:$C$73,2,FALSE),IF($J605=Motortype!$A$10,VLOOKUP($O605,Artikler!$B$74:$C$82,2,FALSE),IF($J605=Motortype!$A$11,VLOOKUP($O605,Artikler!$B$83:$C$91,2,FALSE),IF($J605=Motortype!$A$14,VLOOKUP($O605,Artikler!$B$92:$C$100,2,FALSE),IF($J605=Motortype!$A$13,VLOOKUP($O605,Artikler!$B$101:$C$109,2,FALSE),IF($J605=Motortype!$A$15,VLOOKUP($O605,Artikler!$B$110:$C$117,2,FALSE),IF($J605=Motortype!$A$12,VLOOKUP($O605,Artikler!$B$118:$C$126,2,FALSE),IF($J605=Motortype!$A$16,VLOOKUP('3. Bestillingsskjema'!$O605,Artikler!$B$127:$D$134,2,FALSE),"Feil motortype"))))))))))))))))),"Overstyr art.nr")</f>
        <v/>
      </c>
      <c r="Q605" s="100"/>
      <c r="R605" s="78" t="str">
        <f>IF('1. Prosjekteringsverktøy'!B608=Utelukk!$A$3,"",IF(AND(K605="",L605=""),"",IF($K605="","Vmin "&amp;ROUND($L605,0)&amp;" m³/h","Vmaks "&amp;ROUND($K605,0)&amp;IF($L605=""," m³/h",", Vmin "&amp;ROUND($L605,0)&amp;" m³/h"))))</f>
        <v/>
      </c>
      <c r="S605" s="78" t="str">
        <f>IF('1. Prosjekteringsverktøy'!B608=Utelukk!$A$3,"",IF(Q605&lt;&gt;"",IF($P605="","","Artikkelnr: "&amp;$P605&amp;"     Spjeld dim "&amp;$O605),IF($P605="","","Artikkelnr: "&amp;$P605&amp;"     Spjeld dim Ø"&amp;$O605)))</f>
        <v/>
      </c>
    </row>
    <row r="606" spans="1:19" ht="15.6" hidden="1" x14ac:dyDescent="0.3">
      <c r="A606" s="87"/>
      <c r="B606" s="93"/>
      <c r="C606" s="156" t="str">
        <f>IF('1. Prosjekteringsverktøy'!B609=Utelukk!$A$3,"",IF('1. Prosjekteringsverktøy'!$C609="","",'1. Prosjekteringsverktøy'!$C609))</f>
        <v/>
      </c>
      <c r="D606" s="78" t="str">
        <f>IF('1. Prosjekteringsverktøy'!B609=Utelukk!$A$3,"",IF('1. Prosjekteringsverktøy'!$D609="","",'1. Prosjekteringsverktøy'!$D609))</f>
        <v/>
      </c>
      <c r="E606" s="78" t="str">
        <f>IF('1. Prosjekteringsverktøy'!B609=Utelukk!$A$3,"",IF(F606&lt;&gt;"",F606,IF(J606&lt;&gt;0,J606&amp;IF(I606&lt;&gt;0,", ","")&amp;I606&amp;IF(H606&lt;&gt;0,", adr. ","")&amp;H606,I606&amp;IF(H606&lt;&gt;0,", adr. ","")&amp;H606)))</f>
        <v/>
      </c>
      <c r="F606" s="83"/>
      <c r="G606" s="83"/>
      <c r="H606" s="99"/>
      <c r="I606" s="100"/>
      <c r="J606" s="100"/>
      <c r="K606" s="98" t="str">
        <f>IF('1. Prosjekteringsverktøy'!$E608="","",'1. Prosjekteringsverktøy'!$E608)</f>
        <v/>
      </c>
      <c r="L606" s="79" t="str">
        <f>IFERROR(IF('1. Prosjekteringsverktøy'!$K609&lt;&gt;"",'1. Prosjekteringsverktøy'!$K609,'1. Prosjekteringsverktøy'!$J609),"Feil med Vmin")</f>
        <v/>
      </c>
      <c r="M606" s="101" t="str">
        <f>IF(OR($K606="",$O606="",O606="Bruk rektangulært"),"",($K606/(VLOOKUP($O606,'Dim, min og maks'!$A$2:$E$54,2,FALSE))))</f>
        <v/>
      </c>
      <c r="N606" s="101" t="str">
        <f>IF(OR($L606="",$O606=""),"",($L606/(VLOOKUP($O606,'Dim, min og maks'!$A$2:$E$54,2,FALSE))))</f>
        <v/>
      </c>
      <c r="O606" s="102" t="str">
        <f>IF('1. Prosjekteringsverktøy'!$F608="","",'1. Prosjekteringsverktøy'!$F608)</f>
        <v/>
      </c>
      <c r="P606" s="78" t="str">
        <f>IFERROR(IF($Q606&lt;&gt;0,$Q606,IF(OR($J606="",$O606=""),"",IF($J606=Motortype!$A$2,VLOOKUP($O606,Artikler!$B$1:$C$10,2,FALSE),IF($J606=Motortype!$A$3,VLOOKUP($O606,Artikler!$B$11:$C$19,2,FALSE),IF($J606=Motortype!$A$5,VLOOKUP($O606,Artikler!$B$20:$C$28,2,FALSE),IF($J606=Motortype!$A$4,VLOOKUP($O606,Artikler!$B$29:$C$37,2,FALSE),IF($J606=Motortype!$A$9,VLOOKUP($O606,Artikler!$B$38:$C$46,2,FALSE),IF($J606=Motortype!$A$8,VLOOKUP($O606,Artikler!$B$47:$C$55,2,FALSE),IF($J606=Motortype!$A$7,VLOOKUP($O606,Artikler!$B$56:$C$64,2,FALSE),IF($J606=Motortype!$A$6,VLOOKUP($O606,Artikler!$B$65:$C$73,2,FALSE),IF($J606=Motortype!$A$10,VLOOKUP($O606,Artikler!$B$74:$C$82,2,FALSE),IF($J606=Motortype!$A$11,VLOOKUP($O606,Artikler!$B$83:$C$91,2,FALSE),IF($J606=Motortype!$A$14,VLOOKUP($O606,Artikler!$B$92:$C$100,2,FALSE),IF($J606=Motortype!$A$13,VLOOKUP($O606,Artikler!$B$101:$C$109,2,FALSE),IF($J606=Motortype!$A$15,VLOOKUP($O606,Artikler!$B$110:$C$117,2,FALSE),IF($J606=Motortype!$A$12,VLOOKUP($O606,Artikler!$B$118:$C$126,2,FALSE),IF($J606=Motortype!$A$16,VLOOKUP('3. Bestillingsskjema'!$O606,Artikler!$B$127:$D$134,2,FALSE),"Feil motortype"))))))))))))))))),"Overstyr art.nr")</f>
        <v/>
      </c>
      <c r="Q606" s="100"/>
      <c r="R606" s="78" t="str">
        <f>IF('1. Prosjekteringsverktøy'!B609=Utelukk!$A$3,"",IF(AND(K606="",L606=""),"",IF($K606="","Vmin "&amp;ROUND($L606,0)&amp;" m³/h","Vmaks "&amp;ROUND($K606,0)&amp;IF($L606=""," m³/h",", Vmin "&amp;ROUND($L606,0)&amp;" m³/h"))))</f>
        <v/>
      </c>
      <c r="S606" s="78" t="str">
        <f>IF('1. Prosjekteringsverktøy'!B609=Utelukk!$A$3,"",IF(Q606&lt;&gt;"",IF($P606="","","Artikkelnr: "&amp;$P606&amp;"     Spjeld dim "&amp;$O606),IF($P606="","","Artikkelnr: "&amp;$P606&amp;"     Spjeld dim Ø"&amp;$O606)))</f>
        <v/>
      </c>
    </row>
    <row r="607" spans="1:19" ht="15.6" hidden="1" x14ac:dyDescent="0.3">
      <c r="A607" s="87"/>
      <c r="B607" s="93"/>
      <c r="C607" s="156" t="str">
        <f>IF('1. Prosjekteringsverktøy'!B610=Utelukk!$A$3,"",IF('1. Prosjekteringsverktøy'!$C610="","",'1. Prosjekteringsverktøy'!$C610))</f>
        <v/>
      </c>
      <c r="D607" s="78" t="str">
        <f>IF('1. Prosjekteringsverktøy'!B610=Utelukk!$A$3,"",IF('1. Prosjekteringsverktøy'!$D610="","",'1. Prosjekteringsverktøy'!$D610))</f>
        <v/>
      </c>
      <c r="E607" s="78" t="str">
        <f>IF('1. Prosjekteringsverktøy'!B610=Utelukk!$A$3,"",IF(F607&lt;&gt;"",F607,IF(J607&lt;&gt;0,J607&amp;IF(I607&lt;&gt;0,", ","")&amp;I607&amp;IF(H607&lt;&gt;0,", adr. ","")&amp;H607,I607&amp;IF(H607&lt;&gt;0,", adr. ","")&amp;H607)))</f>
        <v/>
      </c>
      <c r="F607" s="83"/>
      <c r="G607" s="83"/>
      <c r="H607" s="99"/>
      <c r="I607" s="100"/>
      <c r="J607" s="100"/>
      <c r="K607" s="98" t="str">
        <f>IF('1. Prosjekteringsverktøy'!$E609="","",'1. Prosjekteringsverktøy'!$E609)</f>
        <v/>
      </c>
      <c r="L607" s="79" t="str">
        <f>IFERROR(IF('1. Prosjekteringsverktøy'!$K610&lt;&gt;"",'1. Prosjekteringsverktøy'!$K610,'1. Prosjekteringsverktøy'!$J610),"Feil med Vmin")</f>
        <v/>
      </c>
      <c r="M607" s="101" t="str">
        <f>IF(OR($K607="",$O607="",O607="Bruk rektangulært"),"",($K607/(VLOOKUP($O607,'Dim, min og maks'!$A$2:$E$54,2,FALSE))))</f>
        <v/>
      </c>
      <c r="N607" s="101" t="str">
        <f>IF(OR($L607="",$O607=""),"",($L607/(VLOOKUP($O607,'Dim, min og maks'!$A$2:$E$54,2,FALSE))))</f>
        <v/>
      </c>
      <c r="O607" s="102" t="str">
        <f>IF('1. Prosjekteringsverktøy'!$F609="","",'1. Prosjekteringsverktøy'!$F609)</f>
        <v/>
      </c>
      <c r="P607" s="78" t="str">
        <f>IFERROR(IF($Q607&lt;&gt;0,$Q607,IF(OR($J607="",$O607=""),"",IF($J607=Motortype!$A$2,VLOOKUP($O607,Artikler!$B$1:$C$10,2,FALSE),IF($J607=Motortype!$A$3,VLOOKUP($O607,Artikler!$B$11:$C$19,2,FALSE),IF($J607=Motortype!$A$5,VLOOKUP($O607,Artikler!$B$20:$C$28,2,FALSE),IF($J607=Motortype!$A$4,VLOOKUP($O607,Artikler!$B$29:$C$37,2,FALSE),IF($J607=Motortype!$A$9,VLOOKUP($O607,Artikler!$B$38:$C$46,2,FALSE),IF($J607=Motortype!$A$8,VLOOKUP($O607,Artikler!$B$47:$C$55,2,FALSE),IF($J607=Motortype!$A$7,VLOOKUP($O607,Artikler!$B$56:$C$64,2,FALSE),IF($J607=Motortype!$A$6,VLOOKUP($O607,Artikler!$B$65:$C$73,2,FALSE),IF($J607=Motortype!$A$10,VLOOKUP($O607,Artikler!$B$74:$C$82,2,FALSE),IF($J607=Motortype!$A$11,VLOOKUP($O607,Artikler!$B$83:$C$91,2,FALSE),IF($J607=Motortype!$A$14,VLOOKUP($O607,Artikler!$B$92:$C$100,2,FALSE),IF($J607=Motortype!$A$13,VLOOKUP($O607,Artikler!$B$101:$C$109,2,FALSE),IF($J607=Motortype!$A$15,VLOOKUP($O607,Artikler!$B$110:$C$117,2,FALSE),IF($J607=Motortype!$A$12,VLOOKUP($O607,Artikler!$B$118:$C$126,2,FALSE),IF($J607=Motortype!$A$16,VLOOKUP('3. Bestillingsskjema'!$O607,Artikler!$B$127:$D$134,2,FALSE),"Feil motortype"))))))))))))))))),"Overstyr art.nr")</f>
        <v/>
      </c>
      <c r="Q607" s="100"/>
      <c r="R607" s="78" t="str">
        <f>IF('1. Prosjekteringsverktøy'!B610=Utelukk!$A$3,"",IF(AND(K607="",L607=""),"",IF($K607="","Vmin "&amp;ROUND($L607,0)&amp;" m³/h","Vmaks "&amp;ROUND($K607,0)&amp;IF($L607=""," m³/h",", Vmin "&amp;ROUND($L607,0)&amp;" m³/h"))))</f>
        <v/>
      </c>
      <c r="S607" s="78" t="str">
        <f>IF('1. Prosjekteringsverktøy'!B610=Utelukk!$A$3,"",IF(Q607&lt;&gt;"",IF($P607="","","Artikkelnr: "&amp;$P607&amp;"     Spjeld dim "&amp;$O607),IF($P607="","","Artikkelnr: "&amp;$P607&amp;"     Spjeld dim Ø"&amp;$O607)))</f>
        <v/>
      </c>
    </row>
    <row r="608" spans="1:19" ht="15.6" hidden="1" x14ac:dyDescent="0.3">
      <c r="A608" s="87"/>
      <c r="B608" s="93"/>
      <c r="C608" s="156" t="str">
        <f>IF('1. Prosjekteringsverktøy'!B611=Utelukk!$A$3,"",IF('1. Prosjekteringsverktøy'!$C611="","",'1. Prosjekteringsverktøy'!$C611))</f>
        <v/>
      </c>
      <c r="D608" s="78" t="str">
        <f>IF('1. Prosjekteringsverktøy'!B611=Utelukk!$A$3,"",IF('1. Prosjekteringsverktøy'!$D611="","",'1. Prosjekteringsverktøy'!$D611))</f>
        <v/>
      </c>
      <c r="E608" s="78" t="str">
        <f>IF('1. Prosjekteringsverktøy'!B611=Utelukk!$A$3,"",IF(F608&lt;&gt;"",F608,IF(J608&lt;&gt;0,J608&amp;IF(I608&lt;&gt;0,", ","")&amp;I608&amp;IF(H608&lt;&gt;0,", adr. ","")&amp;H608,I608&amp;IF(H608&lt;&gt;0,", adr. ","")&amp;H608)))</f>
        <v/>
      </c>
      <c r="F608" s="83"/>
      <c r="G608" s="83"/>
      <c r="H608" s="99"/>
      <c r="I608" s="100"/>
      <c r="J608" s="100"/>
      <c r="K608" s="98" t="str">
        <f>IF('1. Prosjekteringsverktøy'!$E610="","",'1. Prosjekteringsverktøy'!$E610)</f>
        <v/>
      </c>
      <c r="L608" s="79" t="str">
        <f>IFERROR(IF('1. Prosjekteringsverktøy'!$K611&lt;&gt;"",'1. Prosjekteringsverktøy'!$K611,'1. Prosjekteringsverktøy'!$J611),"Feil med Vmin")</f>
        <v/>
      </c>
      <c r="M608" s="101" t="str">
        <f>IF(OR($K608="",$O608="",O608="Bruk rektangulært"),"",($K608/(VLOOKUP($O608,'Dim, min og maks'!$A$2:$E$54,2,FALSE))))</f>
        <v/>
      </c>
      <c r="N608" s="101" t="str">
        <f>IF(OR($L608="",$O608=""),"",($L608/(VLOOKUP($O608,'Dim, min og maks'!$A$2:$E$54,2,FALSE))))</f>
        <v/>
      </c>
      <c r="O608" s="102" t="str">
        <f>IF('1. Prosjekteringsverktøy'!$F610="","",'1. Prosjekteringsverktøy'!$F610)</f>
        <v/>
      </c>
      <c r="P608" s="78" t="str">
        <f>IFERROR(IF($Q608&lt;&gt;0,$Q608,IF(OR($J608="",$O608=""),"",IF($J608=Motortype!$A$2,VLOOKUP($O608,Artikler!$B$1:$C$10,2,FALSE),IF($J608=Motortype!$A$3,VLOOKUP($O608,Artikler!$B$11:$C$19,2,FALSE),IF($J608=Motortype!$A$5,VLOOKUP($O608,Artikler!$B$20:$C$28,2,FALSE),IF($J608=Motortype!$A$4,VLOOKUP($O608,Artikler!$B$29:$C$37,2,FALSE),IF($J608=Motortype!$A$9,VLOOKUP($O608,Artikler!$B$38:$C$46,2,FALSE),IF($J608=Motortype!$A$8,VLOOKUP($O608,Artikler!$B$47:$C$55,2,FALSE),IF($J608=Motortype!$A$7,VLOOKUP($O608,Artikler!$B$56:$C$64,2,FALSE),IF($J608=Motortype!$A$6,VLOOKUP($O608,Artikler!$B$65:$C$73,2,FALSE),IF($J608=Motortype!$A$10,VLOOKUP($O608,Artikler!$B$74:$C$82,2,FALSE),IF($J608=Motortype!$A$11,VLOOKUP($O608,Artikler!$B$83:$C$91,2,FALSE),IF($J608=Motortype!$A$14,VLOOKUP($O608,Artikler!$B$92:$C$100,2,FALSE),IF($J608=Motortype!$A$13,VLOOKUP($O608,Artikler!$B$101:$C$109,2,FALSE),IF($J608=Motortype!$A$15,VLOOKUP($O608,Artikler!$B$110:$C$117,2,FALSE),IF($J608=Motortype!$A$12,VLOOKUP($O608,Artikler!$B$118:$C$126,2,FALSE),IF($J608=Motortype!$A$16,VLOOKUP('3. Bestillingsskjema'!$O608,Artikler!$B$127:$D$134,2,FALSE),"Feil motortype"))))))))))))))))),"Overstyr art.nr")</f>
        <v/>
      </c>
      <c r="Q608" s="100"/>
      <c r="R608" s="78" t="str">
        <f>IF('1. Prosjekteringsverktøy'!B611=Utelukk!$A$3,"",IF(AND(K608="",L608=""),"",IF($K608="","Vmin "&amp;ROUND($L608,0)&amp;" m³/h","Vmaks "&amp;ROUND($K608,0)&amp;IF($L608=""," m³/h",", Vmin "&amp;ROUND($L608,0)&amp;" m³/h"))))</f>
        <v/>
      </c>
      <c r="S608" s="78" t="str">
        <f>IF('1. Prosjekteringsverktøy'!B611=Utelukk!$A$3,"",IF(Q608&lt;&gt;"",IF($P608="","","Artikkelnr: "&amp;$P608&amp;"     Spjeld dim "&amp;$O608),IF($P608="","","Artikkelnr: "&amp;$P608&amp;"     Spjeld dim Ø"&amp;$O608)))</f>
        <v/>
      </c>
    </row>
    <row r="609" spans="1:19" ht="15.6" hidden="1" x14ac:dyDescent="0.3">
      <c r="A609" s="87"/>
      <c r="B609" s="93"/>
      <c r="C609" s="156" t="str">
        <f>IF('1. Prosjekteringsverktøy'!B612=Utelukk!$A$3,"",IF('1. Prosjekteringsverktøy'!$C612="","",'1. Prosjekteringsverktøy'!$C612))</f>
        <v/>
      </c>
      <c r="D609" s="78" t="str">
        <f>IF('1. Prosjekteringsverktøy'!B612=Utelukk!$A$3,"",IF('1. Prosjekteringsverktøy'!$D612="","",'1. Prosjekteringsverktøy'!$D612))</f>
        <v/>
      </c>
      <c r="E609" s="78" t="str">
        <f>IF('1. Prosjekteringsverktøy'!B612=Utelukk!$A$3,"",IF(F609&lt;&gt;"",F609,IF(J609&lt;&gt;0,J609&amp;IF(I609&lt;&gt;0,", ","")&amp;I609&amp;IF(H609&lt;&gt;0,", adr. ","")&amp;H609,I609&amp;IF(H609&lt;&gt;0,", adr. ","")&amp;H609)))</f>
        <v/>
      </c>
      <c r="F609" s="83"/>
      <c r="G609" s="83"/>
      <c r="H609" s="99"/>
      <c r="I609" s="100"/>
      <c r="J609" s="100"/>
      <c r="K609" s="98" t="str">
        <f>IF('1. Prosjekteringsverktøy'!$E611="","",'1. Prosjekteringsverktøy'!$E611)</f>
        <v/>
      </c>
      <c r="L609" s="79" t="str">
        <f>IFERROR(IF('1. Prosjekteringsverktøy'!$K612&lt;&gt;"",'1. Prosjekteringsverktøy'!$K612,'1. Prosjekteringsverktøy'!$J612),"Feil med Vmin")</f>
        <v/>
      </c>
      <c r="M609" s="101" t="str">
        <f>IF(OR($K609="",$O609="",O609="Bruk rektangulært"),"",($K609/(VLOOKUP($O609,'Dim, min og maks'!$A$2:$E$54,2,FALSE))))</f>
        <v/>
      </c>
      <c r="N609" s="101" t="str">
        <f>IF(OR($L609="",$O609=""),"",($L609/(VLOOKUP($O609,'Dim, min og maks'!$A$2:$E$54,2,FALSE))))</f>
        <v/>
      </c>
      <c r="O609" s="102" t="str">
        <f>IF('1. Prosjekteringsverktøy'!$F611="","",'1. Prosjekteringsverktøy'!$F611)</f>
        <v/>
      </c>
      <c r="P609" s="78" t="str">
        <f>IFERROR(IF($Q609&lt;&gt;0,$Q609,IF(OR($J609="",$O609=""),"",IF($J609=Motortype!$A$2,VLOOKUP($O609,Artikler!$B$1:$C$10,2,FALSE),IF($J609=Motortype!$A$3,VLOOKUP($O609,Artikler!$B$11:$C$19,2,FALSE),IF($J609=Motortype!$A$5,VLOOKUP($O609,Artikler!$B$20:$C$28,2,FALSE),IF($J609=Motortype!$A$4,VLOOKUP($O609,Artikler!$B$29:$C$37,2,FALSE),IF($J609=Motortype!$A$9,VLOOKUP($O609,Artikler!$B$38:$C$46,2,FALSE),IF($J609=Motortype!$A$8,VLOOKUP($O609,Artikler!$B$47:$C$55,2,FALSE),IF($J609=Motortype!$A$7,VLOOKUP($O609,Artikler!$B$56:$C$64,2,FALSE),IF($J609=Motortype!$A$6,VLOOKUP($O609,Artikler!$B$65:$C$73,2,FALSE),IF($J609=Motortype!$A$10,VLOOKUP($O609,Artikler!$B$74:$C$82,2,FALSE),IF($J609=Motortype!$A$11,VLOOKUP($O609,Artikler!$B$83:$C$91,2,FALSE),IF($J609=Motortype!$A$14,VLOOKUP($O609,Artikler!$B$92:$C$100,2,FALSE),IF($J609=Motortype!$A$13,VLOOKUP($O609,Artikler!$B$101:$C$109,2,FALSE),IF($J609=Motortype!$A$15,VLOOKUP($O609,Artikler!$B$110:$C$117,2,FALSE),IF($J609=Motortype!$A$12,VLOOKUP($O609,Artikler!$B$118:$C$126,2,FALSE),IF($J609=Motortype!$A$16,VLOOKUP('3. Bestillingsskjema'!$O609,Artikler!$B$127:$D$134,2,FALSE),"Feil motortype"))))))))))))))))),"Overstyr art.nr")</f>
        <v/>
      </c>
      <c r="Q609" s="100"/>
      <c r="R609" s="78" t="str">
        <f>IF('1. Prosjekteringsverktøy'!B612=Utelukk!$A$3,"",IF(AND(K609="",L609=""),"",IF($K609="","Vmin "&amp;ROUND($L609,0)&amp;" m³/h","Vmaks "&amp;ROUND($K609,0)&amp;IF($L609=""," m³/h",", Vmin "&amp;ROUND($L609,0)&amp;" m³/h"))))</f>
        <v/>
      </c>
      <c r="S609" s="78" t="str">
        <f>IF('1. Prosjekteringsverktøy'!B612=Utelukk!$A$3,"",IF(Q609&lt;&gt;"",IF($P609="","","Artikkelnr: "&amp;$P609&amp;"     Spjeld dim "&amp;$O609),IF($P609="","","Artikkelnr: "&amp;$P609&amp;"     Spjeld dim Ø"&amp;$O609)))</f>
        <v/>
      </c>
    </row>
    <row r="610" spans="1:19" ht="15.6" hidden="1" x14ac:dyDescent="0.3">
      <c r="A610" s="87"/>
      <c r="B610" s="93"/>
      <c r="C610" s="156" t="str">
        <f>IF('1. Prosjekteringsverktøy'!B613=Utelukk!$A$3,"",IF('1. Prosjekteringsverktøy'!$C613="","",'1. Prosjekteringsverktøy'!$C613))</f>
        <v/>
      </c>
      <c r="D610" s="78" t="str">
        <f>IF('1. Prosjekteringsverktøy'!B613=Utelukk!$A$3,"",IF('1. Prosjekteringsverktøy'!$D613="","",'1. Prosjekteringsverktøy'!$D613))</f>
        <v/>
      </c>
      <c r="E610" s="78" t="str">
        <f>IF('1. Prosjekteringsverktøy'!B613=Utelukk!$A$3,"",IF(F610&lt;&gt;"",F610,IF(J610&lt;&gt;0,J610&amp;IF(I610&lt;&gt;0,", ","")&amp;I610&amp;IF(H610&lt;&gt;0,", adr. ","")&amp;H610,I610&amp;IF(H610&lt;&gt;0,", adr. ","")&amp;H610)))</f>
        <v/>
      </c>
      <c r="F610" s="83"/>
      <c r="G610" s="83"/>
      <c r="H610" s="99"/>
      <c r="I610" s="100"/>
      <c r="J610" s="100"/>
      <c r="K610" s="98" t="str">
        <f>IF('1. Prosjekteringsverktøy'!$E612="","",'1. Prosjekteringsverktøy'!$E612)</f>
        <v/>
      </c>
      <c r="L610" s="79" t="str">
        <f>IFERROR(IF('1. Prosjekteringsverktøy'!$K613&lt;&gt;"",'1. Prosjekteringsverktøy'!$K613,'1. Prosjekteringsverktøy'!$J613),"Feil med Vmin")</f>
        <v/>
      </c>
      <c r="M610" s="101" t="str">
        <f>IF(OR($K610="",$O610="",O610="Bruk rektangulært"),"",($K610/(VLOOKUP($O610,'Dim, min og maks'!$A$2:$E$54,2,FALSE))))</f>
        <v/>
      </c>
      <c r="N610" s="101" t="str">
        <f>IF(OR($L610="",$O610=""),"",($L610/(VLOOKUP($O610,'Dim, min og maks'!$A$2:$E$54,2,FALSE))))</f>
        <v/>
      </c>
      <c r="O610" s="102" t="str">
        <f>IF('1. Prosjekteringsverktøy'!$F612="","",'1. Prosjekteringsverktøy'!$F612)</f>
        <v/>
      </c>
      <c r="P610" s="78" t="str">
        <f>IFERROR(IF($Q610&lt;&gt;0,$Q610,IF(OR($J610="",$O610=""),"",IF($J610=Motortype!$A$2,VLOOKUP($O610,Artikler!$B$1:$C$10,2,FALSE),IF($J610=Motortype!$A$3,VLOOKUP($O610,Artikler!$B$11:$C$19,2,FALSE),IF($J610=Motortype!$A$5,VLOOKUP($O610,Artikler!$B$20:$C$28,2,FALSE),IF($J610=Motortype!$A$4,VLOOKUP($O610,Artikler!$B$29:$C$37,2,FALSE),IF($J610=Motortype!$A$9,VLOOKUP($O610,Artikler!$B$38:$C$46,2,FALSE),IF($J610=Motortype!$A$8,VLOOKUP($O610,Artikler!$B$47:$C$55,2,FALSE),IF($J610=Motortype!$A$7,VLOOKUP($O610,Artikler!$B$56:$C$64,2,FALSE),IF($J610=Motortype!$A$6,VLOOKUP($O610,Artikler!$B$65:$C$73,2,FALSE),IF($J610=Motortype!$A$10,VLOOKUP($O610,Artikler!$B$74:$C$82,2,FALSE),IF($J610=Motortype!$A$11,VLOOKUP($O610,Artikler!$B$83:$C$91,2,FALSE),IF($J610=Motortype!$A$14,VLOOKUP($O610,Artikler!$B$92:$C$100,2,FALSE),IF($J610=Motortype!$A$13,VLOOKUP($O610,Artikler!$B$101:$C$109,2,FALSE),IF($J610=Motortype!$A$15,VLOOKUP($O610,Artikler!$B$110:$C$117,2,FALSE),IF($J610=Motortype!$A$12,VLOOKUP($O610,Artikler!$B$118:$C$126,2,FALSE),IF($J610=Motortype!$A$16,VLOOKUP('3. Bestillingsskjema'!$O610,Artikler!$B$127:$D$134,2,FALSE),"Feil motortype"))))))))))))))))),"Overstyr art.nr")</f>
        <v/>
      </c>
      <c r="Q610" s="100"/>
      <c r="R610" s="78" t="str">
        <f>IF('1. Prosjekteringsverktøy'!B613=Utelukk!$A$3,"",IF(AND(K610="",L610=""),"",IF($K610="","Vmin "&amp;ROUND($L610,0)&amp;" m³/h","Vmaks "&amp;ROUND($K610,0)&amp;IF($L610=""," m³/h",", Vmin "&amp;ROUND($L610,0)&amp;" m³/h"))))</f>
        <v/>
      </c>
      <c r="S610" s="78" t="str">
        <f>IF('1. Prosjekteringsverktøy'!B613=Utelukk!$A$3,"",IF(Q610&lt;&gt;"",IF($P610="","","Artikkelnr: "&amp;$P610&amp;"     Spjeld dim "&amp;$O610),IF($P610="","","Artikkelnr: "&amp;$P610&amp;"     Spjeld dim Ø"&amp;$O610)))</f>
        <v/>
      </c>
    </row>
    <row r="611" spans="1:19" ht="15.6" hidden="1" x14ac:dyDescent="0.3">
      <c r="A611" s="87"/>
      <c r="B611" s="93"/>
      <c r="C611" s="156" t="str">
        <f>IF('1. Prosjekteringsverktøy'!B614=Utelukk!$A$3,"",IF('1. Prosjekteringsverktøy'!$C614="","",'1. Prosjekteringsverktøy'!$C614))</f>
        <v/>
      </c>
      <c r="D611" s="78" t="str">
        <f>IF('1. Prosjekteringsverktøy'!B614=Utelukk!$A$3,"",IF('1. Prosjekteringsverktøy'!$D614="","",'1. Prosjekteringsverktøy'!$D614))</f>
        <v/>
      </c>
      <c r="E611" s="78" t="str">
        <f>IF('1. Prosjekteringsverktøy'!B614=Utelukk!$A$3,"",IF(F611&lt;&gt;"",F611,IF(J611&lt;&gt;0,J611&amp;IF(I611&lt;&gt;0,", ","")&amp;I611&amp;IF(H611&lt;&gt;0,", adr. ","")&amp;H611,I611&amp;IF(H611&lt;&gt;0,", adr. ","")&amp;H611)))</f>
        <v/>
      </c>
      <c r="F611" s="83"/>
      <c r="G611" s="83"/>
      <c r="H611" s="99"/>
      <c r="I611" s="100"/>
      <c r="J611" s="100"/>
      <c r="K611" s="98" t="str">
        <f>IF('1. Prosjekteringsverktøy'!$E613="","",'1. Prosjekteringsverktøy'!$E613)</f>
        <v/>
      </c>
      <c r="L611" s="79" t="str">
        <f>IFERROR(IF('1. Prosjekteringsverktøy'!$K614&lt;&gt;"",'1. Prosjekteringsverktøy'!$K614,'1. Prosjekteringsverktøy'!$J614),"Feil med Vmin")</f>
        <v/>
      </c>
      <c r="M611" s="101" t="str">
        <f>IF(OR($K611="",$O611="",O611="Bruk rektangulært"),"",($K611/(VLOOKUP($O611,'Dim, min og maks'!$A$2:$E$54,2,FALSE))))</f>
        <v/>
      </c>
      <c r="N611" s="101" t="str">
        <f>IF(OR($L611="",$O611=""),"",($L611/(VLOOKUP($O611,'Dim, min og maks'!$A$2:$E$54,2,FALSE))))</f>
        <v/>
      </c>
      <c r="O611" s="102" t="str">
        <f>IF('1. Prosjekteringsverktøy'!$F613="","",'1. Prosjekteringsverktøy'!$F613)</f>
        <v/>
      </c>
      <c r="P611" s="78" t="str">
        <f>IFERROR(IF($Q611&lt;&gt;0,$Q611,IF(OR($J611="",$O611=""),"",IF($J611=Motortype!$A$2,VLOOKUP($O611,Artikler!$B$1:$C$10,2,FALSE),IF($J611=Motortype!$A$3,VLOOKUP($O611,Artikler!$B$11:$C$19,2,FALSE),IF($J611=Motortype!$A$5,VLOOKUP($O611,Artikler!$B$20:$C$28,2,FALSE),IF($J611=Motortype!$A$4,VLOOKUP($O611,Artikler!$B$29:$C$37,2,FALSE),IF($J611=Motortype!$A$9,VLOOKUP($O611,Artikler!$B$38:$C$46,2,FALSE),IF($J611=Motortype!$A$8,VLOOKUP($O611,Artikler!$B$47:$C$55,2,FALSE),IF($J611=Motortype!$A$7,VLOOKUP($O611,Artikler!$B$56:$C$64,2,FALSE),IF($J611=Motortype!$A$6,VLOOKUP($O611,Artikler!$B$65:$C$73,2,FALSE),IF($J611=Motortype!$A$10,VLOOKUP($O611,Artikler!$B$74:$C$82,2,FALSE),IF($J611=Motortype!$A$11,VLOOKUP($O611,Artikler!$B$83:$C$91,2,FALSE),IF($J611=Motortype!$A$14,VLOOKUP($O611,Artikler!$B$92:$C$100,2,FALSE),IF($J611=Motortype!$A$13,VLOOKUP($O611,Artikler!$B$101:$C$109,2,FALSE),IF($J611=Motortype!$A$15,VLOOKUP($O611,Artikler!$B$110:$C$117,2,FALSE),IF($J611=Motortype!$A$12,VLOOKUP($O611,Artikler!$B$118:$C$126,2,FALSE),IF($J611=Motortype!$A$16,VLOOKUP('3. Bestillingsskjema'!$O611,Artikler!$B$127:$D$134,2,FALSE),"Feil motortype"))))))))))))))))),"Overstyr art.nr")</f>
        <v/>
      </c>
      <c r="Q611" s="100"/>
      <c r="R611" s="78" t="str">
        <f>IF('1. Prosjekteringsverktøy'!B614=Utelukk!$A$3,"",IF(AND(K611="",L611=""),"",IF($K611="","Vmin "&amp;ROUND($L611,0)&amp;" m³/h","Vmaks "&amp;ROUND($K611,0)&amp;IF($L611=""," m³/h",", Vmin "&amp;ROUND($L611,0)&amp;" m³/h"))))</f>
        <v/>
      </c>
      <c r="S611" s="78" t="str">
        <f>IF('1. Prosjekteringsverktøy'!B614=Utelukk!$A$3,"",IF(Q611&lt;&gt;"",IF($P611="","","Artikkelnr: "&amp;$P611&amp;"     Spjeld dim "&amp;$O611),IF($P611="","","Artikkelnr: "&amp;$P611&amp;"     Spjeld dim Ø"&amp;$O611)))</f>
        <v/>
      </c>
    </row>
    <row r="612" spans="1:19" ht="15.6" hidden="1" x14ac:dyDescent="0.3">
      <c r="A612" s="87"/>
      <c r="B612" s="93"/>
      <c r="C612" s="156" t="str">
        <f>IF('1. Prosjekteringsverktøy'!B615=Utelukk!$A$3,"",IF('1. Prosjekteringsverktøy'!$C615="","",'1. Prosjekteringsverktøy'!$C615))</f>
        <v/>
      </c>
      <c r="D612" s="78" t="str">
        <f>IF('1. Prosjekteringsverktøy'!B615=Utelukk!$A$3,"",IF('1. Prosjekteringsverktøy'!$D615="","",'1. Prosjekteringsverktøy'!$D615))</f>
        <v/>
      </c>
      <c r="E612" s="78" t="str">
        <f>IF('1. Prosjekteringsverktøy'!B615=Utelukk!$A$3,"",IF(F612&lt;&gt;"",F612,IF(J612&lt;&gt;0,J612&amp;IF(I612&lt;&gt;0,", ","")&amp;I612&amp;IF(H612&lt;&gt;0,", adr. ","")&amp;H612,I612&amp;IF(H612&lt;&gt;0,", adr. ","")&amp;H612)))</f>
        <v/>
      </c>
      <c r="F612" s="83"/>
      <c r="G612" s="83"/>
      <c r="H612" s="99"/>
      <c r="I612" s="100"/>
      <c r="J612" s="100"/>
      <c r="K612" s="98" t="str">
        <f>IF('1. Prosjekteringsverktøy'!$E614="","",'1. Prosjekteringsverktøy'!$E614)</f>
        <v/>
      </c>
      <c r="L612" s="79" t="str">
        <f>IFERROR(IF('1. Prosjekteringsverktøy'!$K615&lt;&gt;"",'1. Prosjekteringsverktøy'!$K615,'1. Prosjekteringsverktøy'!$J615),"Feil med Vmin")</f>
        <v/>
      </c>
      <c r="M612" s="101" t="str">
        <f>IF(OR($K612="",$O612="",O612="Bruk rektangulært"),"",($K612/(VLOOKUP($O612,'Dim, min og maks'!$A$2:$E$54,2,FALSE))))</f>
        <v/>
      </c>
      <c r="N612" s="101" t="str">
        <f>IF(OR($L612="",$O612=""),"",($L612/(VLOOKUP($O612,'Dim, min og maks'!$A$2:$E$54,2,FALSE))))</f>
        <v/>
      </c>
      <c r="O612" s="102" t="str">
        <f>IF('1. Prosjekteringsverktøy'!$F614="","",'1. Prosjekteringsverktøy'!$F614)</f>
        <v/>
      </c>
      <c r="P612" s="78" t="str">
        <f>IFERROR(IF($Q612&lt;&gt;0,$Q612,IF(OR($J612="",$O612=""),"",IF($J612=Motortype!$A$2,VLOOKUP($O612,Artikler!$B$1:$C$10,2,FALSE),IF($J612=Motortype!$A$3,VLOOKUP($O612,Artikler!$B$11:$C$19,2,FALSE),IF($J612=Motortype!$A$5,VLOOKUP($O612,Artikler!$B$20:$C$28,2,FALSE),IF($J612=Motortype!$A$4,VLOOKUP($O612,Artikler!$B$29:$C$37,2,FALSE),IF($J612=Motortype!$A$9,VLOOKUP($O612,Artikler!$B$38:$C$46,2,FALSE),IF($J612=Motortype!$A$8,VLOOKUP($O612,Artikler!$B$47:$C$55,2,FALSE),IF($J612=Motortype!$A$7,VLOOKUP($O612,Artikler!$B$56:$C$64,2,FALSE),IF($J612=Motortype!$A$6,VLOOKUP($O612,Artikler!$B$65:$C$73,2,FALSE),IF($J612=Motortype!$A$10,VLOOKUP($O612,Artikler!$B$74:$C$82,2,FALSE),IF($J612=Motortype!$A$11,VLOOKUP($O612,Artikler!$B$83:$C$91,2,FALSE),IF($J612=Motortype!$A$14,VLOOKUP($O612,Artikler!$B$92:$C$100,2,FALSE),IF($J612=Motortype!$A$13,VLOOKUP($O612,Artikler!$B$101:$C$109,2,FALSE),IF($J612=Motortype!$A$15,VLOOKUP($O612,Artikler!$B$110:$C$117,2,FALSE),IF($J612=Motortype!$A$12,VLOOKUP($O612,Artikler!$B$118:$C$126,2,FALSE),IF($J612=Motortype!$A$16,VLOOKUP('3. Bestillingsskjema'!$O612,Artikler!$B$127:$D$134,2,FALSE),"Feil motortype"))))))))))))))))),"Overstyr art.nr")</f>
        <v/>
      </c>
      <c r="Q612" s="100"/>
      <c r="R612" s="78" t="str">
        <f>IF('1. Prosjekteringsverktøy'!B615=Utelukk!$A$3,"",IF(AND(K612="",L612=""),"",IF($K612="","Vmin "&amp;ROUND($L612,0)&amp;" m³/h","Vmaks "&amp;ROUND($K612,0)&amp;IF($L612=""," m³/h",", Vmin "&amp;ROUND($L612,0)&amp;" m³/h"))))</f>
        <v/>
      </c>
      <c r="S612" s="78" t="str">
        <f>IF('1. Prosjekteringsverktøy'!B615=Utelukk!$A$3,"",IF(Q612&lt;&gt;"",IF($P612="","","Artikkelnr: "&amp;$P612&amp;"     Spjeld dim "&amp;$O612),IF($P612="","","Artikkelnr: "&amp;$P612&amp;"     Spjeld dim Ø"&amp;$O612)))</f>
        <v/>
      </c>
    </row>
    <row r="613" spans="1:19" ht="15.6" hidden="1" x14ac:dyDescent="0.3">
      <c r="A613" s="87"/>
      <c r="B613" s="93"/>
      <c r="C613" s="156" t="str">
        <f>IF('1. Prosjekteringsverktøy'!B616=Utelukk!$A$3,"",IF('1. Prosjekteringsverktøy'!$C616="","",'1. Prosjekteringsverktøy'!$C616))</f>
        <v/>
      </c>
      <c r="D613" s="78" t="str">
        <f>IF('1. Prosjekteringsverktøy'!B616=Utelukk!$A$3,"",IF('1. Prosjekteringsverktøy'!$D616="","",'1. Prosjekteringsverktøy'!$D616))</f>
        <v/>
      </c>
      <c r="E613" s="78" t="str">
        <f>IF('1. Prosjekteringsverktøy'!B616=Utelukk!$A$3,"",IF(F613&lt;&gt;"",F613,IF(J613&lt;&gt;0,J613&amp;IF(I613&lt;&gt;0,", ","")&amp;I613&amp;IF(H613&lt;&gt;0,", adr. ","")&amp;H613,I613&amp;IF(H613&lt;&gt;0,", adr. ","")&amp;H613)))</f>
        <v/>
      </c>
      <c r="F613" s="83"/>
      <c r="G613" s="83"/>
      <c r="H613" s="99"/>
      <c r="I613" s="100"/>
      <c r="J613" s="100"/>
      <c r="K613" s="98" t="str">
        <f>IF('1. Prosjekteringsverktøy'!$E615="","",'1. Prosjekteringsverktøy'!$E615)</f>
        <v/>
      </c>
      <c r="L613" s="79" t="str">
        <f>IFERROR(IF('1. Prosjekteringsverktøy'!$K616&lt;&gt;"",'1. Prosjekteringsverktøy'!$K616,'1. Prosjekteringsverktøy'!$J616),"Feil med Vmin")</f>
        <v/>
      </c>
      <c r="M613" s="101" t="str">
        <f>IF(OR($K613="",$O613="",O613="Bruk rektangulært"),"",($K613/(VLOOKUP($O613,'Dim, min og maks'!$A$2:$E$54,2,FALSE))))</f>
        <v/>
      </c>
      <c r="N613" s="101" t="str">
        <f>IF(OR($L613="",$O613=""),"",($L613/(VLOOKUP($O613,'Dim, min og maks'!$A$2:$E$54,2,FALSE))))</f>
        <v/>
      </c>
      <c r="O613" s="102" t="str">
        <f>IF('1. Prosjekteringsverktøy'!$F615="","",'1. Prosjekteringsverktøy'!$F615)</f>
        <v/>
      </c>
      <c r="P613" s="78" t="str">
        <f>IFERROR(IF($Q613&lt;&gt;0,$Q613,IF(OR($J613="",$O613=""),"",IF($J613=Motortype!$A$2,VLOOKUP($O613,Artikler!$B$1:$C$10,2,FALSE),IF($J613=Motortype!$A$3,VLOOKUP($O613,Artikler!$B$11:$C$19,2,FALSE),IF($J613=Motortype!$A$5,VLOOKUP($O613,Artikler!$B$20:$C$28,2,FALSE),IF($J613=Motortype!$A$4,VLOOKUP($O613,Artikler!$B$29:$C$37,2,FALSE),IF($J613=Motortype!$A$9,VLOOKUP($O613,Artikler!$B$38:$C$46,2,FALSE),IF($J613=Motortype!$A$8,VLOOKUP($O613,Artikler!$B$47:$C$55,2,FALSE),IF($J613=Motortype!$A$7,VLOOKUP($O613,Artikler!$B$56:$C$64,2,FALSE),IF($J613=Motortype!$A$6,VLOOKUP($O613,Artikler!$B$65:$C$73,2,FALSE),IF($J613=Motortype!$A$10,VLOOKUP($O613,Artikler!$B$74:$C$82,2,FALSE),IF($J613=Motortype!$A$11,VLOOKUP($O613,Artikler!$B$83:$C$91,2,FALSE),IF($J613=Motortype!$A$14,VLOOKUP($O613,Artikler!$B$92:$C$100,2,FALSE),IF($J613=Motortype!$A$13,VLOOKUP($O613,Artikler!$B$101:$C$109,2,FALSE),IF($J613=Motortype!$A$15,VLOOKUP($O613,Artikler!$B$110:$C$117,2,FALSE),IF($J613=Motortype!$A$12,VLOOKUP($O613,Artikler!$B$118:$C$126,2,FALSE),IF($J613=Motortype!$A$16,VLOOKUP('3. Bestillingsskjema'!$O613,Artikler!$B$127:$D$134,2,FALSE),"Feil motortype"))))))))))))))))),"Overstyr art.nr")</f>
        <v/>
      </c>
      <c r="Q613" s="100"/>
      <c r="R613" s="78" t="str">
        <f>IF('1. Prosjekteringsverktøy'!B616=Utelukk!$A$3,"",IF(AND(K613="",L613=""),"",IF($K613="","Vmin "&amp;ROUND($L613,0)&amp;" m³/h","Vmaks "&amp;ROUND($K613,0)&amp;IF($L613=""," m³/h",", Vmin "&amp;ROUND($L613,0)&amp;" m³/h"))))</f>
        <v/>
      </c>
      <c r="S613" s="78" t="str">
        <f>IF('1. Prosjekteringsverktøy'!B616=Utelukk!$A$3,"",IF(Q613&lt;&gt;"",IF($P613="","","Artikkelnr: "&amp;$P613&amp;"     Spjeld dim "&amp;$O613),IF($P613="","","Artikkelnr: "&amp;$P613&amp;"     Spjeld dim Ø"&amp;$O613)))</f>
        <v/>
      </c>
    </row>
    <row r="614" spans="1:19" ht="15.6" hidden="1" x14ac:dyDescent="0.3">
      <c r="A614" s="87"/>
      <c r="B614" s="93"/>
      <c r="C614" s="156" t="str">
        <f>IF('1. Prosjekteringsverktøy'!B617=Utelukk!$A$3,"",IF('1. Prosjekteringsverktøy'!$C617="","",'1. Prosjekteringsverktøy'!$C617))</f>
        <v/>
      </c>
      <c r="D614" s="78" t="str">
        <f>IF('1. Prosjekteringsverktøy'!B617=Utelukk!$A$3,"",IF('1. Prosjekteringsverktøy'!$D617="","",'1. Prosjekteringsverktøy'!$D617))</f>
        <v/>
      </c>
      <c r="E614" s="78" t="str">
        <f>IF('1. Prosjekteringsverktøy'!B617=Utelukk!$A$3,"",IF(F614&lt;&gt;"",F614,IF(J614&lt;&gt;0,J614&amp;IF(I614&lt;&gt;0,", ","")&amp;I614&amp;IF(H614&lt;&gt;0,", adr. ","")&amp;H614,I614&amp;IF(H614&lt;&gt;0,", adr. ","")&amp;H614)))</f>
        <v/>
      </c>
      <c r="F614" s="83"/>
      <c r="G614" s="83"/>
      <c r="H614" s="99"/>
      <c r="I614" s="100"/>
      <c r="J614" s="100"/>
      <c r="K614" s="98" t="str">
        <f>IF('1. Prosjekteringsverktøy'!$E616="","",'1. Prosjekteringsverktøy'!$E616)</f>
        <v/>
      </c>
      <c r="L614" s="79" t="str">
        <f>IFERROR(IF('1. Prosjekteringsverktøy'!$K617&lt;&gt;"",'1. Prosjekteringsverktøy'!$K617,'1. Prosjekteringsverktøy'!$J617),"Feil med Vmin")</f>
        <v/>
      </c>
      <c r="M614" s="101" t="str">
        <f>IF(OR($K614="",$O614="",O614="Bruk rektangulært"),"",($K614/(VLOOKUP($O614,'Dim, min og maks'!$A$2:$E$54,2,FALSE))))</f>
        <v/>
      </c>
      <c r="N614" s="101" t="str">
        <f>IF(OR($L614="",$O614=""),"",($L614/(VLOOKUP($O614,'Dim, min og maks'!$A$2:$E$54,2,FALSE))))</f>
        <v/>
      </c>
      <c r="O614" s="102" t="str">
        <f>IF('1. Prosjekteringsverktøy'!$F616="","",'1. Prosjekteringsverktøy'!$F616)</f>
        <v/>
      </c>
      <c r="P614" s="78" t="str">
        <f>IFERROR(IF($Q614&lt;&gt;0,$Q614,IF(OR($J614="",$O614=""),"",IF($J614=Motortype!$A$2,VLOOKUP($O614,Artikler!$B$1:$C$10,2,FALSE),IF($J614=Motortype!$A$3,VLOOKUP($O614,Artikler!$B$11:$C$19,2,FALSE),IF($J614=Motortype!$A$5,VLOOKUP($O614,Artikler!$B$20:$C$28,2,FALSE),IF($J614=Motortype!$A$4,VLOOKUP($O614,Artikler!$B$29:$C$37,2,FALSE),IF($J614=Motortype!$A$9,VLOOKUP($O614,Artikler!$B$38:$C$46,2,FALSE),IF($J614=Motortype!$A$8,VLOOKUP($O614,Artikler!$B$47:$C$55,2,FALSE),IF($J614=Motortype!$A$7,VLOOKUP($O614,Artikler!$B$56:$C$64,2,FALSE),IF($J614=Motortype!$A$6,VLOOKUP($O614,Artikler!$B$65:$C$73,2,FALSE),IF($J614=Motortype!$A$10,VLOOKUP($O614,Artikler!$B$74:$C$82,2,FALSE),IF($J614=Motortype!$A$11,VLOOKUP($O614,Artikler!$B$83:$C$91,2,FALSE),IF($J614=Motortype!$A$14,VLOOKUP($O614,Artikler!$B$92:$C$100,2,FALSE),IF($J614=Motortype!$A$13,VLOOKUP($O614,Artikler!$B$101:$C$109,2,FALSE),IF($J614=Motortype!$A$15,VLOOKUP($O614,Artikler!$B$110:$C$117,2,FALSE),IF($J614=Motortype!$A$12,VLOOKUP($O614,Artikler!$B$118:$C$126,2,FALSE),IF($J614=Motortype!$A$16,VLOOKUP('3. Bestillingsskjema'!$O614,Artikler!$B$127:$D$134,2,FALSE),"Feil motortype"))))))))))))))))),"Overstyr art.nr")</f>
        <v/>
      </c>
      <c r="Q614" s="100"/>
      <c r="R614" s="78" t="str">
        <f>IF('1. Prosjekteringsverktøy'!B617=Utelukk!$A$3,"",IF(AND(K614="",L614=""),"",IF($K614="","Vmin "&amp;ROUND($L614,0)&amp;" m³/h","Vmaks "&amp;ROUND($K614,0)&amp;IF($L614=""," m³/h",", Vmin "&amp;ROUND($L614,0)&amp;" m³/h"))))</f>
        <v/>
      </c>
      <c r="S614" s="78" t="str">
        <f>IF('1. Prosjekteringsverktøy'!B617=Utelukk!$A$3,"",IF(Q614&lt;&gt;"",IF($P614="","","Artikkelnr: "&amp;$P614&amp;"     Spjeld dim "&amp;$O614),IF($P614="","","Artikkelnr: "&amp;$P614&amp;"     Spjeld dim Ø"&amp;$O614)))</f>
        <v/>
      </c>
    </row>
    <row r="615" spans="1:19" ht="15.6" hidden="1" x14ac:dyDescent="0.3">
      <c r="A615" s="87"/>
      <c r="B615" s="93"/>
      <c r="C615" s="156" t="str">
        <f>IF('1. Prosjekteringsverktøy'!B618=Utelukk!$A$3,"",IF('1. Prosjekteringsverktøy'!$C618="","",'1. Prosjekteringsverktøy'!$C618))</f>
        <v/>
      </c>
      <c r="D615" s="78" t="str">
        <f>IF('1. Prosjekteringsverktøy'!B618=Utelukk!$A$3,"",IF('1. Prosjekteringsverktøy'!$D618="","",'1. Prosjekteringsverktøy'!$D618))</f>
        <v/>
      </c>
      <c r="E615" s="78" t="str">
        <f>IF('1. Prosjekteringsverktøy'!B618=Utelukk!$A$3,"",IF(F615&lt;&gt;"",F615,IF(J615&lt;&gt;0,J615&amp;IF(I615&lt;&gt;0,", ","")&amp;I615&amp;IF(H615&lt;&gt;0,", adr. ","")&amp;H615,I615&amp;IF(H615&lt;&gt;0,", adr. ","")&amp;H615)))</f>
        <v/>
      </c>
      <c r="F615" s="83"/>
      <c r="G615" s="83"/>
      <c r="H615" s="99"/>
      <c r="I615" s="100"/>
      <c r="J615" s="100"/>
      <c r="K615" s="98" t="str">
        <f>IF('1. Prosjekteringsverktøy'!$E617="","",'1. Prosjekteringsverktøy'!$E617)</f>
        <v/>
      </c>
      <c r="L615" s="79" t="str">
        <f>IFERROR(IF('1. Prosjekteringsverktøy'!$K618&lt;&gt;"",'1. Prosjekteringsverktøy'!$K618,'1. Prosjekteringsverktøy'!$J618),"Feil med Vmin")</f>
        <v/>
      </c>
      <c r="M615" s="101" t="str">
        <f>IF(OR($K615="",$O615="",O615="Bruk rektangulært"),"",($K615/(VLOOKUP($O615,'Dim, min og maks'!$A$2:$E$54,2,FALSE))))</f>
        <v/>
      </c>
      <c r="N615" s="101" t="str">
        <f>IF(OR($L615="",$O615=""),"",($L615/(VLOOKUP($O615,'Dim, min og maks'!$A$2:$E$54,2,FALSE))))</f>
        <v/>
      </c>
      <c r="O615" s="102" t="str">
        <f>IF('1. Prosjekteringsverktøy'!$F617="","",'1. Prosjekteringsverktøy'!$F617)</f>
        <v/>
      </c>
      <c r="P615" s="78" t="str">
        <f>IFERROR(IF($Q615&lt;&gt;0,$Q615,IF(OR($J615="",$O615=""),"",IF($J615=Motortype!$A$2,VLOOKUP($O615,Artikler!$B$1:$C$10,2,FALSE),IF($J615=Motortype!$A$3,VLOOKUP($O615,Artikler!$B$11:$C$19,2,FALSE),IF($J615=Motortype!$A$5,VLOOKUP($O615,Artikler!$B$20:$C$28,2,FALSE),IF($J615=Motortype!$A$4,VLOOKUP($O615,Artikler!$B$29:$C$37,2,FALSE),IF($J615=Motortype!$A$9,VLOOKUP($O615,Artikler!$B$38:$C$46,2,FALSE),IF($J615=Motortype!$A$8,VLOOKUP($O615,Artikler!$B$47:$C$55,2,FALSE),IF($J615=Motortype!$A$7,VLOOKUP($O615,Artikler!$B$56:$C$64,2,FALSE),IF($J615=Motortype!$A$6,VLOOKUP($O615,Artikler!$B$65:$C$73,2,FALSE),IF($J615=Motortype!$A$10,VLOOKUP($O615,Artikler!$B$74:$C$82,2,FALSE),IF($J615=Motortype!$A$11,VLOOKUP($O615,Artikler!$B$83:$C$91,2,FALSE),IF($J615=Motortype!$A$14,VLOOKUP($O615,Artikler!$B$92:$C$100,2,FALSE),IF($J615=Motortype!$A$13,VLOOKUP($O615,Artikler!$B$101:$C$109,2,FALSE),IF($J615=Motortype!$A$15,VLOOKUP($O615,Artikler!$B$110:$C$117,2,FALSE),IF($J615=Motortype!$A$12,VLOOKUP($O615,Artikler!$B$118:$C$126,2,FALSE),IF($J615=Motortype!$A$16,VLOOKUP('3. Bestillingsskjema'!$O615,Artikler!$B$127:$D$134,2,FALSE),"Feil motortype"))))))))))))))))),"Overstyr art.nr")</f>
        <v/>
      </c>
      <c r="Q615" s="100"/>
      <c r="R615" s="78" t="str">
        <f>IF('1. Prosjekteringsverktøy'!B618=Utelukk!$A$3,"",IF(AND(K615="",L615=""),"",IF($K615="","Vmin "&amp;ROUND($L615,0)&amp;" m³/h","Vmaks "&amp;ROUND($K615,0)&amp;IF($L615=""," m³/h",", Vmin "&amp;ROUND($L615,0)&amp;" m³/h"))))</f>
        <v/>
      </c>
      <c r="S615" s="78" t="str">
        <f>IF('1. Prosjekteringsverktøy'!B618=Utelukk!$A$3,"",IF(Q615&lt;&gt;"",IF($P615="","","Artikkelnr: "&amp;$P615&amp;"     Spjeld dim "&amp;$O615),IF($P615="","","Artikkelnr: "&amp;$P615&amp;"     Spjeld dim Ø"&amp;$O615)))</f>
        <v/>
      </c>
    </row>
    <row r="616" spans="1:19" ht="15.6" hidden="1" x14ac:dyDescent="0.3">
      <c r="A616" s="87"/>
      <c r="B616" s="93"/>
      <c r="C616" s="156" t="str">
        <f>IF('1. Prosjekteringsverktøy'!B619=Utelukk!$A$3,"",IF('1. Prosjekteringsverktøy'!$C619="","",'1. Prosjekteringsverktøy'!$C619))</f>
        <v/>
      </c>
      <c r="D616" s="78" t="str">
        <f>IF('1. Prosjekteringsverktøy'!B619=Utelukk!$A$3,"",IF('1. Prosjekteringsverktøy'!$D619="","",'1. Prosjekteringsverktøy'!$D619))</f>
        <v/>
      </c>
      <c r="E616" s="78" t="str">
        <f>IF('1. Prosjekteringsverktøy'!B619=Utelukk!$A$3,"",IF(F616&lt;&gt;"",F616,IF(J616&lt;&gt;0,J616&amp;IF(I616&lt;&gt;0,", ","")&amp;I616&amp;IF(H616&lt;&gt;0,", adr. ","")&amp;H616,I616&amp;IF(H616&lt;&gt;0,", adr. ","")&amp;H616)))</f>
        <v/>
      </c>
      <c r="F616" s="83"/>
      <c r="G616" s="83"/>
      <c r="H616" s="99"/>
      <c r="I616" s="100"/>
      <c r="J616" s="100"/>
      <c r="K616" s="98" t="str">
        <f>IF('1. Prosjekteringsverktøy'!$E618="","",'1. Prosjekteringsverktøy'!$E618)</f>
        <v/>
      </c>
      <c r="L616" s="79" t="str">
        <f>IFERROR(IF('1. Prosjekteringsverktøy'!$K619&lt;&gt;"",'1. Prosjekteringsverktøy'!$K619,'1. Prosjekteringsverktøy'!$J619),"Feil med Vmin")</f>
        <v/>
      </c>
      <c r="M616" s="101" t="str">
        <f>IF(OR($K616="",$O616="",O616="Bruk rektangulært"),"",($K616/(VLOOKUP($O616,'Dim, min og maks'!$A$2:$E$54,2,FALSE))))</f>
        <v/>
      </c>
      <c r="N616" s="101" t="str">
        <f>IF(OR($L616="",$O616=""),"",($L616/(VLOOKUP($O616,'Dim, min og maks'!$A$2:$E$54,2,FALSE))))</f>
        <v/>
      </c>
      <c r="O616" s="102" t="str">
        <f>IF('1. Prosjekteringsverktøy'!$F618="","",'1. Prosjekteringsverktøy'!$F618)</f>
        <v/>
      </c>
      <c r="P616" s="78" t="str">
        <f>IFERROR(IF($Q616&lt;&gt;0,$Q616,IF(OR($J616="",$O616=""),"",IF($J616=Motortype!$A$2,VLOOKUP($O616,Artikler!$B$1:$C$10,2,FALSE),IF($J616=Motortype!$A$3,VLOOKUP($O616,Artikler!$B$11:$C$19,2,FALSE),IF($J616=Motortype!$A$5,VLOOKUP($O616,Artikler!$B$20:$C$28,2,FALSE),IF($J616=Motortype!$A$4,VLOOKUP($O616,Artikler!$B$29:$C$37,2,FALSE),IF($J616=Motortype!$A$9,VLOOKUP($O616,Artikler!$B$38:$C$46,2,FALSE),IF($J616=Motortype!$A$8,VLOOKUP($O616,Artikler!$B$47:$C$55,2,FALSE),IF($J616=Motortype!$A$7,VLOOKUP($O616,Artikler!$B$56:$C$64,2,FALSE),IF($J616=Motortype!$A$6,VLOOKUP($O616,Artikler!$B$65:$C$73,2,FALSE),IF($J616=Motortype!$A$10,VLOOKUP($O616,Artikler!$B$74:$C$82,2,FALSE),IF($J616=Motortype!$A$11,VLOOKUP($O616,Artikler!$B$83:$C$91,2,FALSE),IF($J616=Motortype!$A$14,VLOOKUP($O616,Artikler!$B$92:$C$100,2,FALSE),IF($J616=Motortype!$A$13,VLOOKUP($O616,Artikler!$B$101:$C$109,2,FALSE),IF($J616=Motortype!$A$15,VLOOKUP($O616,Artikler!$B$110:$C$117,2,FALSE),IF($J616=Motortype!$A$12,VLOOKUP($O616,Artikler!$B$118:$C$126,2,FALSE),IF($J616=Motortype!$A$16,VLOOKUP('3. Bestillingsskjema'!$O616,Artikler!$B$127:$D$134,2,FALSE),"Feil motortype"))))))))))))))))),"Overstyr art.nr")</f>
        <v/>
      </c>
      <c r="Q616" s="100"/>
      <c r="R616" s="78" t="str">
        <f>IF('1. Prosjekteringsverktøy'!B619=Utelukk!$A$3,"",IF(AND(K616="",L616=""),"",IF($K616="","Vmin "&amp;ROUND($L616,0)&amp;" m³/h","Vmaks "&amp;ROUND($K616,0)&amp;IF($L616=""," m³/h",", Vmin "&amp;ROUND($L616,0)&amp;" m³/h"))))</f>
        <v/>
      </c>
      <c r="S616" s="78" t="str">
        <f>IF('1. Prosjekteringsverktøy'!B619=Utelukk!$A$3,"",IF(Q616&lt;&gt;"",IF($P616="","","Artikkelnr: "&amp;$P616&amp;"     Spjeld dim "&amp;$O616),IF($P616="","","Artikkelnr: "&amp;$P616&amp;"     Spjeld dim Ø"&amp;$O616)))</f>
        <v/>
      </c>
    </row>
    <row r="617" spans="1:19" ht="15.6" hidden="1" x14ac:dyDescent="0.3">
      <c r="A617" s="87"/>
      <c r="B617" s="93"/>
      <c r="C617" s="156" t="str">
        <f>IF('1. Prosjekteringsverktøy'!B620=Utelukk!$A$3,"",IF('1. Prosjekteringsverktøy'!$C620="","",'1. Prosjekteringsverktøy'!$C620))</f>
        <v/>
      </c>
      <c r="D617" s="78" t="str">
        <f>IF('1. Prosjekteringsverktøy'!B620=Utelukk!$A$3,"",IF('1. Prosjekteringsverktøy'!$D620="","",'1. Prosjekteringsverktøy'!$D620))</f>
        <v/>
      </c>
      <c r="E617" s="78" t="str">
        <f>IF('1. Prosjekteringsverktøy'!B620=Utelukk!$A$3,"",IF(F617&lt;&gt;"",F617,IF(J617&lt;&gt;0,J617&amp;IF(I617&lt;&gt;0,", ","")&amp;I617&amp;IF(H617&lt;&gt;0,", adr. ","")&amp;H617,I617&amp;IF(H617&lt;&gt;0,", adr. ","")&amp;H617)))</f>
        <v/>
      </c>
      <c r="F617" s="83"/>
      <c r="G617" s="83"/>
      <c r="H617" s="99"/>
      <c r="I617" s="100"/>
      <c r="J617" s="100"/>
      <c r="K617" s="98" t="str">
        <f>IF('1. Prosjekteringsverktøy'!$E619="","",'1. Prosjekteringsverktøy'!$E619)</f>
        <v/>
      </c>
      <c r="L617" s="79" t="str">
        <f>IFERROR(IF('1. Prosjekteringsverktøy'!$K620&lt;&gt;"",'1. Prosjekteringsverktøy'!$K620,'1. Prosjekteringsverktøy'!$J620),"Feil med Vmin")</f>
        <v/>
      </c>
      <c r="M617" s="101" t="str">
        <f>IF(OR($K617="",$O617="",O617="Bruk rektangulært"),"",($K617/(VLOOKUP($O617,'Dim, min og maks'!$A$2:$E$54,2,FALSE))))</f>
        <v/>
      </c>
      <c r="N617" s="101" t="str">
        <f>IF(OR($L617="",$O617=""),"",($L617/(VLOOKUP($O617,'Dim, min og maks'!$A$2:$E$54,2,FALSE))))</f>
        <v/>
      </c>
      <c r="O617" s="102" t="str">
        <f>IF('1. Prosjekteringsverktøy'!$F619="","",'1. Prosjekteringsverktøy'!$F619)</f>
        <v/>
      </c>
      <c r="P617" s="78" t="str">
        <f>IFERROR(IF($Q617&lt;&gt;0,$Q617,IF(OR($J617="",$O617=""),"",IF($J617=Motortype!$A$2,VLOOKUP($O617,Artikler!$B$1:$C$10,2,FALSE),IF($J617=Motortype!$A$3,VLOOKUP($O617,Artikler!$B$11:$C$19,2,FALSE),IF($J617=Motortype!$A$5,VLOOKUP($O617,Artikler!$B$20:$C$28,2,FALSE),IF($J617=Motortype!$A$4,VLOOKUP($O617,Artikler!$B$29:$C$37,2,FALSE),IF($J617=Motortype!$A$9,VLOOKUP($O617,Artikler!$B$38:$C$46,2,FALSE),IF($J617=Motortype!$A$8,VLOOKUP($O617,Artikler!$B$47:$C$55,2,FALSE),IF($J617=Motortype!$A$7,VLOOKUP($O617,Artikler!$B$56:$C$64,2,FALSE),IF($J617=Motortype!$A$6,VLOOKUP($O617,Artikler!$B$65:$C$73,2,FALSE),IF($J617=Motortype!$A$10,VLOOKUP($O617,Artikler!$B$74:$C$82,2,FALSE),IF($J617=Motortype!$A$11,VLOOKUP($O617,Artikler!$B$83:$C$91,2,FALSE),IF($J617=Motortype!$A$14,VLOOKUP($O617,Artikler!$B$92:$C$100,2,FALSE),IF($J617=Motortype!$A$13,VLOOKUP($O617,Artikler!$B$101:$C$109,2,FALSE),IF($J617=Motortype!$A$15,VLOOKUP($O617,Artikler!$B$110:$C$117,2,FALSE),IF($J617=Motortype!$A$12,VLOOKUP($O617,Artikler!$B$118:$C$126,2,FALSE),IF($J617=Motortype!$A$16,VLOOKUP('3. Bestillingsskjema'!$O617,Artikler!$B$127:$D$134,2,FALSE),"Feil motortype"))))))))))))))))),"Overstyr art.nr")</f>
        <v/>
      </c>
      <c r="Q617" s="100"/>
      <c r="R617" s="78" t="str">
        <f>IF('1. Prosjekteringsverktøy'!B620=Utelukk!$A$3,"",IF(AND(K617="",L617=""),"",IF($K617="","Vmin "&amp;ROUND($L617,0)&amp;" m³/h","Vmaks "&amp;ROUND($K617,0)&amp;IF($L617=""," m³/h",", Vmin "&amp;ROUND($L617,0)&amp;" m³/h"))))</f>
        <v/>
      </c>
      <c r="S617" s="78" t="str">
        <f>IF('1. Prosjekteringsverktøy'!B620=Utelukk!$A$3,"",IF(Q617&lt;&gt;"",IF($P617="","","Artikkelnr: "&amp;$P617&amp;"     Spjeld dim "&amp;$O617),IF($P617="","","Artikkelnr: "&amp;$P617&amp;"     Spjeld dim Ø"&amp;$O617)))</f>
        <v/>
      </c>
    </row>
    <row r="618" spans="1:19" ht="15.6" hidden="1" x14ac:dyDescent="0.3">
      <c r="A618" s="87"/>
      <c r="B618" s="93"/>
      <c r="C618" s="156" t="str">
        <f>IF('1. Prosjekteringsverktøy'!B621=Utelukk!$A$3,"",IF('1. Prosjekteringsverktøy'!$C621="","",'1. Prosjekteringsverktøy'!$C621))</f>
        <v/>
      </c>
      <c r="D618" s="78" t="str">
        <f>IF('1. Prosjekteringsverktøy'!B621=Utelukk!$A$3,"",IF('1. Prosjekteringsverktøy'!$D621="","",'1. Prosjekteringsverktøy'!$D621))</f>
        <v/>
      </c>
      <c r="E618" s="78" t="str">
        <f>IF('1. Prosjekteringsverktøy'!B621=Utelukk!$A$3,"",IF(F618&lt;&gt;"",F618,IF(J618&lt;&gt;0,J618&amp;IF(I618&lt;&gt;0,", ","")&amp;I618&amp;IF(H618&lt;&gt;0,", adr. ","")&amp;H618,I618&amp;IF(H618&lt;&gt;0,", adr. ","")&amp;H618)))</f>
        <v/>
      </c>
      <c r="F618" s="83"/>
      <c r="G618" s="83"/>
      <c r="H618" s="99"/>
      <c r="I618" s="100"/>
      <c r="J618" s="100"/>
      <c r="K618" s="98" t="str">
        <f>IF('1. Prosjekteringsverktøy'!$E620="","",'1. Prosjekteringsverktøy'!$E620)</f>
        <v/>
      </c>
      <c r="L618" s="79" t="str">
        <f>IFERROR(IF('1. Prosjekteringsverktøy'!$K621&lt;&gt;"",'1. Prosjekteringsverktøy'!$K621,'1. Prosjekteringsverktøy'!$J621),"Feil med Vmin")</f>
        <v/>
      </c>
      <c r="M618" s="101" t="str">
        <f>IF(OR($K618="",$O618="",O618="Bruk rektangulært"),"",($K618/(VLOOKUP($O618,'Dim, min og maks'!$A$2:$E$54,2,FALSE))))</f>
        <v/>
      </c>
      <c r="N618" s="101" t="str">
        <f>IF(OR($L618="",$O618=""),"",($L618/(VLOOKUP($O618,'Dim, min og maks'!$A$2:$E$54,2,FALSE))))</f>
        <v/>
      </c>
      <c r="O618" s="102" t="str">
        <f>IF('1. Prosjekteringsverktøy'!$F620="","",'1. Prosjekteringsverktøy'!$F620)</f>
        <v/>
      </c>
      <c r="P618" s="78" t="str">
        <f>IFERROR(IF($Q618&lt;&gt;0,$Q618,IF(OR($J618="",$O618=""),"",IF($J618=Motortype!$A$2,VLOOKUP($O618,Artikler!$B$1:$C$10,2,FALSE),IF($J618=Motortype!$A$3,VLOOKUP($O618,Artikler!$B$11:$C$19,2,FALSE),IF($J618=Motortype!$A$5,VLOOKUP($O618,Artikler!$B$20:$C$28,2,FALSE),IF($J618=Motortype!$A$4,VLOOKUP($O618,Artikler!$B$29:$C$37,2,FALSE),IF($J618=Motortype!$A$9,VLOOKUP($O618,Artikler!$B$38:$C$46,2,FALSE),IF($J618=Motortype!$A$8,VLOOKUP($O618,Artikler!$B$47:$C$55,2,FALSE),IF($J618=Motortype!$A$7,VLOOKUP($O618,Artikler!$B$56:$C$64,2,FALSE),IF($J618=Motortype!$A$6,VLOOKUP($O618,Artikler!$B$65:$C$73,2,FALSE),IF($J618=Motortype!$A$10,VLOOKUP($O618,Artikler!$B$74:$C$82,2,FALSE),IF($J618=Motortype!$A$11,VLOOKUP($O618,Artikler!$B$83:$C$91,2,FALSE),IF($J618=Motortype!$A$14,VLOOKUP($O618,Artikler!$B$92:$C$100,2,FALSE),IF($J618=Motortype!$A$13,VLOOKUP($O618,Artikler!$B$101:$C$109,2,FALSE),IF($J618=Motortype!$A$15,VLOOKUP($O618,Artikler!$B$110:$C$117,2,FALSE),IF($J618=Motortype!$A$12,VLOOKUP($O618,Artikler!$B$118:$C$126,2,FALSE),IF($J618=Motortype!$A$16,VLOOKUP('3. Bestillingsskjema'!$O618,Artikler!$B$127:$D$134,2,FALSE),"Feil motortype"))))))))))))))))),"Overstyr art.nr")</f>
        <v/>
      </c>
      <c r="Q618" s="100"/>
      <c r="R618" s="78" t="str">
        <f>IF('1. Prosjekteringsverktøy'!B621=Utelukk!$A$3,"",IF(AND(K618="",L618=""),"",IF($K618="","Vmin "&amp;ROUND($L618,0)&amp;" m³/h","Vmaks "&amp;ROUND($K618,0)&amp;IF($L618=""," m³/h",", Vmin "&amp;ROUND($L618,0)&amp;" m³/h"))))</f>
        <v/>
      </c>
      <c r="S618" s="78" t="str">
        <f>IF('1. Prosjekteringsverktøy'!B621=Utelukk!$A$3,"",IF(Q618&lt;&gt;"",IF($P618="","","Artikkelnr: "&amp;$P618&amp;"     Spjeld dim "&amp;$O618),IF($P618="","","Artikkelnr: "&amp;$P618&amp;"     Spjeld dim Ø"&amp;$O618)))</f>
        <v/>
      </c>
    </row>
    <row r="619" spans="1:19" ht="15.6" hidden="1" x14ac:dyDescent="0.3">
      <c r="A619" s="87"/>
      <c r="B619" s="93"/>
      <c r="C619" s="156" t="str">
        <f>IF('1. Prosjekteringsverktøy'!B622=Utelukk!$A$3,"",IF('1. Prosjekteringsverktøy'!$C622="","",'1. Prosjekteringsverktøy'!$C622))</f>
        <v/>
      </c>
      <c r="D619" s="78" t="str">
        <f>IF('1. Prosjekteringsverktøy'!B622=Utelukk!$A$3,"",IF('1. Prosjekteringsverktøy'!$D622="","",'1. Prosjekteringsverktøy'!$D622))</f>
        <v/>
      </c>
      <c r="E619" s="78" t="str">
        <f>IF('1. Prosjekteringsverktøy'!B622=Utelukk!$A$3,"",IF(F619&lt;&gt;"",F619,IF(J619&lt;&gt;0,J619&amp;IF(I619&lt;&gt;0,", ","")&amp;I619&amp;IF(H619&lt;&gt;0,", adr. ","")&amp;H619,I619&amp;IF(H619&lt;&gt;0,", adr. ","")&amp;H619)))</f>
        <v/>
      </c>
      <c r="F619" s="83"/>
      <c r="G619" s="83"/>
      <c r="H619" s="99"/>
      <c r="I619" s="100"/>
      <c r="J619" s="100"/>
      <c r="K619" s="98" t="str">
        <f>IF('1. Prosjekteringsverktøy'!$E621="","",'1. Prosjekteringsverktøy'!$E621)</f>
        <v/>
      </c>
      <c r="L619" s="79" t="str">
        <f>IFERROR(IF('1. Prosjekteringsverktøy'!$K622&lt;&gt;"",'1. Prosjekteringsverktøy'!$K622,'1. Prosjekteringsverktøy'!$J622),"Feil med Vmin")</f>
        <v/>
      </c>
      <c r="M619" s="101" t="str">
        <f>IF(OR($K619="",$O619="",O619="Bruk rektangulært"),"",($K619/(VLOOKUP($O619,'Dim, min og maks'!$A$2:$E$54,2,FALSE))))</f>
        <v/>
      </c>
      <c r="N619" s="101" t="str">
        <f>IF(OR($L619="",$O619=""),"",($L619/(VLOOKUP($O619,'Dim, min og maks'!$A$2:$E$54,2,FALSE))))</f>
        <v/>
      </c>
      <c r="O619" s="102" t="str">
        <f>IF('1. Prosjekteringsverktøy'!$F621="","",'1. Prosjekteringsverktøy'!$F621)</f>
        <v/>
      </c>
      <c r="P619" s="78" t="str">
        <f>IFERROR(IF($Q619&lt;&gt;0,$Q619,IF(OR($J619="",$O619=""),"",IF($J619=Motortype!$A$2,VLOOKUP($O619,Artikler!$B$1:$C$10,2,FALSE),IF($J619=Motortype!$A$3,VLOOKUP($O619,Artikler!$B$11:$C$19,2,FALSE),IF($J619=Motortype!$A$5,VLOOKUP($O619,Artikler!$B$20:$C$28,2,FALSE),IF($J619=Motortype!$A$4,VLOOKUP($O619,Artikler!$B$29:$C$37,2,FALSE),IF($J619=Motortype!$A$9,VLOOKUP($O619,Artikler!$B$38:$C$46,2,FALSE),IF($J619=Motortype!$A$8,VLOOKUP($O619,Artikler!$B$47:$C$55,2,FALSE),IF($J619=Motortype!$A$7,VLOOKUP($O619,Artikler!$B$56:$C$64,2,FALSE),IF($J619=Motortype!$A$6,VLOOKUP($O619,Artikler!$B$65:$C$73,2,FALSE),IF($J619=Motortype!$A$10,VLOOKUP($O619,Artikler!$B$74:$C$82,2,FALSE),IF($J619=Motortype!$A$11,VLOOKUP($O619,Artikler!$B$83:$C$91,2,FALSE),IF($J619=Motortype!$A$14,VLOOKUP($O619,Artikler!$B$92:$C$100,2,FALSE),IF($J619=Motortype!$A$13,VLOOKUP($O619,Artikler!$B$101:$C$109,2,FALSE),IF($J619=Motortype!$A$15,VLOOKUP($O619,Artikler!$B$110:$C$117,2,FALSE),IF($J619=Motortype!$A$12,VLOOKUP($O619,Artikler!$B$118:$C$126,2,FALSE),IF($J619=Motortype!$A$16,VLOOKUP('3. Bestillingsskjema'!$O619,Artikler!$B$127:$D$134,2,FALSE),"Feil motortype"))))))))))))))))),"Overstyr art.nr")</f>
        <v/>
      </c>
      <c r="Q619" s="100"/>
      <c r="R619" s="78" t="str">
        <f>IF('1. Prosjekteringsverktøy'!B622=Utelukk!$A$3,"",IF(AND(K619="",L619=""),"",IF($K619="","Vmin "&amp;ROUND($L619,0)&amp;" m³/h","Vmaks "&amp;ROUND($K619,0)&amp;IF($L619=""," m³/h",", Vmin "&amp;ROUND($L619,0)&amp;" m³/h"))))</f>
        <v/>
      </c>
      <c r="S619" s="78" t="str">
        <f>IF('1. Prosjekteringsverktøy'!B622=Utelukk!$A$3,"",IF(Q619&lt;&gt;"",IF($P619="","","Artikkelnr: "&amp;$P619&amp;"     Spjeld dim "&amp;$O619),IF($P619="","","Artikkelnr: "&amp;$P619&amp;"     Spjeld dim Ø"&amp;$O619)))</f>
        <v/>
      </c>
    </row>
    <row r="620" spans="1:19" ht="15.6" hidden="1" x14ac:dyDescent="0.3">
      <c r="A620" s="87"/>
      <c r="B620" s="93"/>
      <c r="C620" s="156" t="str">
        <f>IF('1. Prosjekteringsverktøy'!B623=Utelukk!$A$3,"",IF('1. Prosjekteringsverktøy'!$C623="","",'1. Prosjekteringsverktøy'!$C623))</f>
        <v/>
      </c>
      <c r="D620" s="78" t="str">
        <f>IF('1. Prosjekteringsverktøy'!B623=Utelukk!$A$3,"",IF('1. Prosjekteringsverktøy'!$D623="","",'1. Prosjekteringsverktøy'!$D623))</f>
        <v/>
      </c>
      <c r="E620" s="78" t="str">
        <f>IF('1. Prosjekteringsverktøy'!B623=Utelukk!$A$3,"",IF(F620&lt;&gt;"",F620,IF(J620&lt;&gt;0,J620&amp;IF(I620&lt;&gt;0,", ","")&amp;I620&amp;IF(H620&lt;&gt;0,", adr. ","")&amp;H620,I620&amp;IF(H620&lt;&gt;0,", adr. ","")&amp;H620)))</f>
        <v/>
      </c>
      <c r="F620" s="83"/>
      <c r="G620" s="83"/>
      <c r="H620" s="99"/>
      <c r="I620" s="100"/>
      <c r="J620" s="100"/>
      <c r="K620" s="98" t="str">
        <f>IF('1. Prosjekteringsverktøy'!$E622="","",'1. Prosjekteringsverktøy'!$E622)</f>
        <v/>
      </c>
      <c r="L620" s="79" t="str">
        <f>IFERROR(IF('1. Prosjekteringsverktøy'!$K623&lt;&gt;"",'1. Prosjekteringsverktøy'!$K623,'1. Prosjekteringsverktøy'!$J623),"Feil med Vmin")</f>
        <v/>
      </c>
      <c r="M620" s="101" t="str">
        <f>IF(OR($K620="",$O620="",O620="Bruk rektangulært"),"",($K620/(VLOOKUP($O620,'Dim, min og maks'!$A$2:$E$54,2,FALSE))))</f>
        <v/>
      </c>
      <c r="N620" s="101" t="str">
        <f>IF(OR($L620="",$O620=""),"",($L620/(VLOOKUP($O620,'Dim, min og maks'!$A$2:$E$54,2,FALSE))))</f>
        <v/>
      </c>
      <c r="O620" s="102" t="str">
        <f>IF('1. Prosjekteringsverktøy'!$F622="","",'1. Prosjekteringsverktøy'!$F622)</f>
        <v/>
      </c>
      <c r="P620" s="78" t="str">
        <f>IFERROR(IF($Q620&lt;&gt;0,$Q620,IF(OR($J620="",$O620=""),"",IF($J620=Motortype!$A$2,VLOOKUP($O620,Artikler!$B$1:$C$10,2,FALSE),IF($J620=Motortype!$A$3,VLOOKUP($O620,Artikler!$B$11:$C$19,2,FALSE),IF($J620=Motortype!$A$5,VLOOKUP($O620,Artikler!$B$20:$C$28,2,FALSE),IF($J620=Motortype!$A$4,VLOOKUP($O620,Artikler!$B$29:$C$37,2,FALSE),IF($J620=Motortype!$A$9,VLOOKUP($O620,Artikler!$B$38:$C$46,2,FALSE),IF($J620=Motortype!$A$8,VLOOKUP($O620,Artikler!$B$47:$C$55,2,FALSE),IF($J620=Motortype!$A$7,VLOOKUP($O620,Artikler!$B$56:$C$64,2,FALSE),IF($J620=Motortype!$A$6,VLOOKUP($O620,Artikler!$B$65:$C$73,2,FALSE),IF($J620=Motortype!$A$10,VLOOKUP($O620,Artikler!$B$74:$C$82,2,FALSE),IF($J620=Motortype!$A$11,VLOOKUP($O620,Artikler!$B$83:$C$91,2,FALSE),IF($J620=Motortype!$A$14,VLOOKUP($O620,Artikler!$B$92:$C$100,2,FALSE),IF($J620=Motortype!$A$13,VLOOKUP($O620,Artikler!$B$101:$C$109,2,FALSE),IF($J620=Motortype!$A$15,VLOOKUP($O620,Artikler!$B$110:$C$117,2,FALSE),IF($J620=Motortype!$A$12,VLOOKUP($O620,Artikler!$B$118:$C$126,2,FALSE),IF($J620=Motortype!$A$16,VLOOKUP('3. Bestillingsskjema'!$O620,Artikler!$B$127:$D$134,2,FALSE),"Feil motortype"))))))))))))))))),"Overstyr art.nr")</f>
        <v/>
      </c>
      <c r="Q620" s="100"/>
      <c r="R620" s="78" t="str">
        <f>IF('1. Prosjekteringsverktøy'!B623=Utelukk!$A$3,"",IF(AND(K620="",L620=""),"",IF($K620="","Vmin "&amp;ROUND($L620,0)&amp;" m³/h","Vmaks "&amp;ROUND($K620,0)&amp;IF($L620=""," m³/h",", Vmin "&amp;ROUND($L620,0)&amp;" m³/h"))))</f>
        <v/>
      </c>
      <c r="S620" s="78" t="str">
        <f>IF('1. Prosjekteringsverktøy'!B623=Utelukk!$A$3,"",IF(Q620&lt;&gt;"",IF($P620="","","Artikkelnr: "&amp;$P620&amp;"     Spjeld dim "&amp;$O620),IF($P620="","","Artikkelnr: "&amp;$P620&amp;"     Spjeld dim Ø"&amp;$O620)))</f>
        <v/>
      </c>
    </row>
    <row r="621" spans="1:19" ht="15.6" hidden="1" x14ac:dyDescent="0.3">
      <c r="A621" s="87"/>
      <c r="B621" s="93"/>
      <c r="C621" s="156" t="str">
        <f>IF('1. Prosjekteringsverktøy'!B624=Utelukk!$A$3,"",IF('1. Prosjekteringsverktøy'!$C624="","",'1. Prosjekteringsverktøy'!$C624))</f>
        <v/>
      </c>
      <c r="D621" s="78" t="str">
        <f>IF('1. Prosjekteringsverktøy'!B624=Utelukk!$A$3,"",IF('1. Prosjekteringsverktøy'!$D624="","",'1. Prosjekteringsverktøy'!$D624))</f>
        <v/>
      </c>
      <c r="E621" s="78" t="str">
        <f>IF('1. Prosjekteringsverktøy'!B624=Utelukk!$A$3,"",IF(F621&lt;&gt;"",F621,IF(J621&lt;&gt;0,J621&amp;IF(I621&lt;&gt;0,", ","")&amp;I621&amp;IF(H621&lt;&gt;0,", adr. ","")&amp;H621,I621&amp;IF(H621&lt;&gt;0,", adr. ","")&amp;H621)))</f>
        <v/>
      </c>
      <c r="F621" s="83"/>
      <c r="G621" s="83"/>
      <c r="H621" s="99"/>
      <c r="I621" s="100"/>
      <c r="J621" s="100"/>
      <c r="K621" s="98" t="str">
        <f>IF('1. Prosjekteringsverktøy'!$E623="","",'1. Prosjekteringsverktøy'!$E623)</f>
        <v/>
      </c>
      <c r="L621" s="79" t="str">
        <f>IFERROR(IF('1. Prosjekteringsverktøy'!$K624&lt;&gt;"",'1. Prosjekteringsverktøy'!$K624,'1. Prosjekteringsverktøy'!$J624),"Feil med Vmin")</f>
        <v/>
      </c>
      <c r="M621" s="101" t="str">
        <f>IF(OR($K621="",$O621="",O621="Bruk rektangulært"),"",($K621/(VLOOKUP($O621,'Dim, min og maks'!$A$2:$E$54,2,FALSE))))</f>
        <v/>
      </c>
      <c r="N621" s="101" t="str">
        <f>IF(OR($L621="",$O621=""),"",($L621/(VLOOKUP($O621,'Dim, min og maks'!$A$2:$E$54,2,FALSE))))</f>
        <v/>
      </c>
      <c r="O621" s="102" t="str">
        <f>IF('1. Prosjekteringsverktøy'!$F623="","",'1. Prosjekteringsverktøy'!$F623)</f>
        <v/>
      </c>
      <c r="P621" s="78" t="str">
        <f>IFERROR(IF($Q621&lt;&gt;0,$Q621,IF(OR($J621="",$O621=""),"",IF($J621=Motortype!$A$2,VLOOKUP($O621,Artikler!$B$1:$C$10,2,FALSE),IF($J621=Motortype!$A$3,VLOOKUP($O621,Artikler!$B$11:$C$19,2,FALSE),IF($J621=Motortype!$A$5,VLOOKUP($O621,Artikler!$B$20:$C$28,2,FALSE),IF($J621=Motortype!$A$4,VLOOKUP($O621,Artikler!$B$29:$C$37,2,FALSE),IF($J621=Motortype!$A$9,VLOOKUP($O621,Artikler!$B$38:$C$46,2,FALSE),IF($J621=Motortype!$A$8,VLOOKUP($O621,Artikler!$B$47:$C$55,2,FALSE),IF($J621=Motortype!$A$7,VLOOKUP($O621,Artikler!$B$56:$C$64,2,FALSE),IF($J621=Motortype!$A$6,VLOOKUP($O621,Artikler!$B$65:$C$73,2,FALSE),IF($J621=Motortype!$A$10,VLOOKUP($O621,Artikler!$B$74:$C$82,2,FALSE),IF($J621=Motortype!$A$11,VLOOKUP($O621,Artikler!$B$83:$C$91,2,FALSE),IF($J621=Motortype!$A$14,VLOOKUP($O621,Artikler!$B$92:$C$100,2,FALSE),IF($J621=Motortype!$A$13,VLOOKUP($O621,Artikler!$B$101:$C$109,2,FALSE),IF($J621=Motortype!$A$15,VLOOKUP($O621,Artikler!$B$110:$C$117,2,FALSE),IF($J621=Motortype!$A$12,VLOOKUP($O621,Artikler!$B$118:$C$126,2,FALSE),IF($J621=Motortype!$A$16,VLOOKUP('3. Bestillingsskjema'!$O621,Artikler!$B$127:$D$134,2,FALSE),"Feil motortype"))))))))))))))))),"Overstyr art.nr")</f>
        <v/>
      </c>
      <c r="Q621" s="100"/>
      <c r="R621" s="78" t="str">
        <f>IF('1. Prosjekteringsverktøy'!B624=Utelukk!$A$3,"",IF(AND(K621="",L621=""),"",IF($K621="","Vmin "&amp;ROUND($L621,0)&amp;" m³/h","Vmaks "&amp;ROUND($K621,0)&amp;IF($L621=""," m³/h",", Vmin "&amp;ROUND($L621,0)&amp;" m³/h"))))</f>
        <v/>
      </c>
      <c r="S621" s="78" t="str">
        <f>IF('1. Prosjekteringsverktøy'!B624=Utelukk!$A$3,"",IF(Q621&lt;&gt;"",IF($P621="","","Artikkelnr: "&amp;$P621&amp;"     Spjeld dim "&amp;$O621),IF($P621="","","Artikkelnr: "&amp;$P621&amp;"     Spjeld dim Ø"&amp;$O621)))</f>
        <v/>
      </c>
    </row>
    <row r="622" spans="1:19" ht="15.6" hidden="1" x14ac:dyDescent="0.3">
      <c r="A622" s="87"/>
      <c r="B622" s="93"/>
      <c r="C622" s="156" t="str">
        <f>IF('1. Prosjekteringsverktøy'!B625=Utelukk!$A$3,"",IF('1. Prosjekteringsverktøy'!$C625="","",'1. Prosjekteringsverktøy'!$C625))</f>
        <v/>
      </c>
      <c r="D622" s="78" t="str">
        <f>IF('1. Prosjekteringsverktøy'!B625=Utelukk!$A$3,"",IF('1. Prosjekteringsverktøy'!$D625="","",'1. Prosjekteringsverktøy'!$D625))</f>
        <v/>
      </c>
      <c r="E622" s="78" t="str">
        <f>IF('1. Prosjekteringsverktøy'!B625=Utelukk!$A$3,"",IF(F622&lt;&gt;"",F622,IF(J622&lt;&gt;0,J622&amp;IF(I622&lt;&gt;0,", ","")&amp;I622&amp;IF(H622&lt;&gt;0,", adr. ","")&amp;H622,I622&amp;IF(H622&lt;&gt;0,", adr. ","")&amp;H622)))</f>
        <v/>
      </c>
      <c r="F622" s="83"/>
      <c r="G622" s="83"/>
      <c r="H622" s="99"/>
      <c r="I622" s="100"/>
      <c r="J622" s="100"/>
      <c r="K622" s="98" t="str">
        <f>IF('1. Prosjekteringsverktøy'!$E624="","",'1. Prosjekteringsverktøy'!$E624)</f>
        <v/>
      </c>
      <c r="L622" s="79" t="str">
        <f>IFERROR(IF('1. Prosjekteringsverktøy'!$K625&lt;&gt;"",'1. Prosjekteringsverktøy'!$K625,'1. Prosjekteringsverktøy'!$J625),"Feil med Vmin")</f>
        <v/>
      </c>
      <c r="M622" s="101" t="str">
        <f>IF(OR($K622="",$O622="",O622="Bruk rektangulært"),"",($K622/(VLOOKUP($O622,'Dim, min og maks'!$A$2:$E$54,2,FALSE))))</f>
        <v/>
      </c>
      <c r="N622" s="101" t="str">
        <f>IF(OR($L622="",$O622=""),"",($L622/(VLOOKUP($O622,'Dim, min og maks'!$A$2:$E$54,2,FALSE))))</f>
        <v/>
      </c>
      <c r="O622" s="102" t="str">
        <f>IF('1. Prosjekteringsverktøy'!$F624="","",'1. Prosjekteringsverktøy'!$F624)</f>
        <v/>
      </c>
      <c r="P622" s="78" t="str">
        <f>IFERROR(IF($Q622&lt;&gt;0,$Q622,IF(OR($J622="",$O622=""),"",IF($J622=Motortype!$A$2,VLOOKUP($O622,Artikler!$B$1:$C$10,2,FALSE),IF($J622=Motortype!$A$3,VLOOKUP($O622,Artikler!$B$11:$C$19,2,FALSE),IF($J622=Motortype!$A$5,VLOOKUP($O622,Artikler!$B$20:$C$28,2,FALSE),IF($J622=Motortype!$A$4,VLOOKUP($O622,Artikler!$B$29:$C$37,2,FALSE),IF($J622=Motortype!$A$9,VLOOKUP($O622,Artikler!$B$38:$C$46,2,FALSE),IF($J622=Motortype!$A$8,VLOOKUP($O622,Artikler!$B$47:$C$55,2,FALSE),IF($J622=Motortype!$A$7,VLOOKUP($O622,Artikler!$B$56:$C$64,2,FALSE),IF($J622=Motortype!$A$6,VLOOKUP($O622,Artikler!$B$65:$C$73,2,FALSE),IF($J622=Motortype!$A$10,VLOOKUP($O622,Artikler!$B$74:$C$82,2,FALSE),IF($J622=Motortype!$A$11,VLOOKUP($O622,Artikler!$B$83:$C$91,2,FALSE),IF($J622=Motortype!$A$14,VLOOKUP($O622,Artikler!$B$92:$C$100,2,FALSE),IF($J622=Motortype!$A$13,VLOOKUP($O622,Artikler!$B$101:$C$109,2,FALSE),IF($J622=Motortype!$A$15,VLOOKUP($O622,Artikler!$B$110:$C$117,2,FALSE),IF($J622=Motortype!$A$12,VLOOKUP($O622,Artikler!$B$118:$C$126,2,FALSE),IF($J622=Motortype!$A$16,VLOOKUP('3. Bestillingsskjema'!$O622,Artikler!$B$127:$D$134,2,FALSE),"Feil motortype"))))))))))))))))),"Overstyr art.nr")</f>
        <v/>
      </c>
      <c r="Q622" s="100"/>
      <c r="R622" s="78" t="str">
        <f>IF('1. Prosjekteringsverktøy'!B625=Utelukk!$A$3,"",IF(AND(K622="",L622=""),"",IF($K622="","Vmin "&amp;ROUND($L622,0)&amp;" m³/h","Vmaks "&amp;ROUND($K622,0)&amp;IF($L622=""," m³/h",", Vmin "&amp;ROUND($L622,0)&amp;" m³/h"))))</f>
        <v/>
      </c>
      <c r="S622" s="78" t="str">
        <f>IF('1. Prosjekteringsverktøy'!B625=Utelukk!$A$3,"",IF(Q622&lt;&gt;"",IF($P622="","","Artikkelnr: "&amp;$P622&amp;"     Spjeld dim "&amp;$O622),IF($P622="","","Artikkelnr: "&amp;$P622&amp;"     Spjeld dim Ø"&amp;$O622)))</f>
        <v/>
      </c>
    </row>
    <row r="623" spans="1:19" ht="15.6" hidden="1" x14ac:dyDescent="0.3">
      <c r="A623" s="87"/>
      <c r="B623" s="93"/>
      <c r="C623" s="156" t="str">
        <f>IF('1. Prosjekteringsverktøy'!B626=Utelukk!$A$3,"",IF('1. Prosjekteringsverktøy'!$C626="","",'1. Prosjekteringsverktøy'!$C626))</f>
        <v/>
      </c>
      <c r="D623" s="78" t="str">
        <f>IF('1. Prosjekteringsverktøy'!B626=Utelukk!$A$3,"",IF('1. Prosjekteringsverktøy'!$D626="","",'1. Prosjekteringsverktøy'!$D626))</f>
        <v/>
      </c>
      <c r="E623" s="78" t="str">
        <f>IF('1. Prosjekteringsverktøy'!B626=Utelukk!$A$3,"",IF(F623&lt;&gt;"",F623,IF(J623&lt;&gt;0,J623&amp;IF(I623&lt;&gt;0,", ","")&amp;I623&amp;IF(H623&lt;&gt;0,", adr. ","")&amp;H623,I623&amp;IF(H623&lt;&gt;0,", adr. ","")&amp;H623)))</f>
        <v/>
      </c>
      <c r="F623" s="83"/>
      <c r="G623" s="83"/>
      <c r="H623" s="99"/>
      <c r="I623" s="100"/>
      <c r="J623" s="100"/>
      <c r="K623" s="98" t="str">
        <f>IF('1. Prosjekteringsverktøy'!$E625="","",'1. Prosjekteringsverktøy'!$E625)</f>
        <v/>
      </c>
      <c r="L623" s="79" t="str">
        <f>IFERROR(IF('1. Prosjekteringsverktøy'!$K626&lt;&gt;"",'1. Prosjekteringsverktøy'!$K626,'1. Prosjekteringsverktøy'!$J626),"Feil med Vmin")</f>
        <v/>
      </c>
      <c r="M623" s="101" t="str">
        <f>IF(OR($K623="",$O623="",O623="Bruk rektangulært"),"",($K623/(VLOOKUP($O623,'Dim, min og maks'!$A$2:$E$54,2,FALSE))))</f>
        <v/>
      </c>
      <c r="N623" s="101" t="str">
        <f>IF(OR($L623="",$O623=""),"",($L623/(VLOOKUP($O623,'Dim, min og maks'!$A$2:$E$54,2,FALSE))))</f>
        <v/>
      </c>
      <c r="O623" s="102" t="str">
        <f>IF('1. Prosjekteringsverktøy'!$F625="","",'1. Prosjekteringsverktøy'!$F625)</f>
        <v/>
      </c>
      <c r="P623" s="78" t="str">
        <f>IFERROR(IF($Q623&lt;&gt;0,$Q623,IF(OR($J623="",$O623=""),"",IF($J623=Motortype!$A$2,VLOOKUP($O623,Artikler!$B$1:$C$10,2,FALSE),IF($J623=Motortype!$A$3,VLOOKUP($O623,Artikler!$B$11:$C$19,2,FALSE),IF($J623=Motortype!$A$5,VLOOKUP($O623,Artikler!$B$20:$C$28,2,FALSE),IF($J623=Motortype!$A$4,VLOOKUP($O623,Artikler!$B$29:$C$37,2,FALSE),IF($J623=Motortype!$A$9,VLOOKUP($O623,Artikler!$B$38:$C$46,2,FALSE),IF($J623=Motortype!$A$8,VLOOKUP($O623,Artikler!$B$47:$C$55,2,FALSE),IF($J623=Motortype!$A$7,VLOOKUP($O623,Artikler!$B$56:$C$64,2,FALSE),IF($J623=Motortype!$A$6,VLOOKUP($O623,Artikler!$B$65:$C$73,2,FALSE),IF($J623=Motortype!$A$10,VLOOKUP($O623,Artikler!$B$74:$C$82,2,FALSE),IF($J623=Motortype!$A$11,VLOOKUP($O623,Artikler!$B$83:$C$91,2,FALSE),IF($J623=Motortype!$A$14,VLOOKUP($O623,Artikler!$B$92:$C$100,2,FALSE),IF($J623=Motortype!$A$13,VLOOKUP($O623,Artikler!$B$101:$C$109,2,FALSE),IF($J623=Motortype!$A$15,VLOOKUP($O623,Artikler!$B$110:$C$117,2,FALSE),IF($J623=Motortype!$A$12,VLOOKUP($O623,Artikler!$B$118:$C$126,2,FALSE),IF($J623=Motortype!$A$16,VLOOKUP('3. Bestillingsskjema'!$O623,Artikler!$B$127:$D$134,2,FALSE),"Feil motortype"))))))))))))))))),"Overstyr art.nr")</f>
        <v/>
      </c>
      <c r="Q623" s="100"/>
      <c r="R623" s="78" t="str">
        <f>IF('1. Prosjekteringsverktøy'!B626=Utelukk!$A$3,"",IF(AND(K623="",L623=""),"",IF($K623="","Vmin "&amp;ROUND($L623,0)&amp;" m³/h","Vmaks "&amp;ROUND($K623,0)&amp;IF($L623=""," m³/h",", Vmin "&amp;ROUND($L623,0)&amp;" m³/h"))))</f>
        <v/>
      </c>
      <c r="S623" s="78" t="str">
        <f>IF('1. Prosjekteringsverktøy'!B626=Utelukk!$A$3,"",IF(Q623&lt;&gt;"",IF($P623="","","Artikkelnr: "&amp;$P623&amp;"     Spjeld dim "&amp;$O623),IF($P623="","","Artikkelnr: "&amp;$P623&amp;"     Spjeld dim Ø"&amp;$O623)))</f>
        <v/>
      </c>
    </row>
    <row r="624" spans="1:19" ht="15.6" hidden="1" x14ac:dyDescent="0.3">
      <c r="A624" s="87"/>
      <c r="B624" s="93"/>
      <c r="C624" s="156" t="str">
        <f>IF('1. Prosjekteringsverktøy'!B627=Utelukk!$A$3,"",IF('1. Prosjekteringsverktøy'!$C627="","",'1. Prosjekteringsverktøy'!$C627))</f>
        <v/>
      </c>
      <c r="D624" s="78" t="str">
        <f>IF('1. Prosjekteringsverktøy'!B627=Utelukk!$A$3,"",IF('1. Prosjekteringsverktøy'!$D627="","",'1. Prosjekteringsverktøy'!$D627))</f>
        <v/>
      </c>
      <c r="E624" s="78" t="str">
        <f>IF('1. Prosjekteringsverktøy'!B627=Utelukk!$A$3,"",IF(F624&lt;&gt;"",F624,IF(J624&lt;&gt;0,J624&amp;IF(I624&lt;&gt;0,", ","")&amp;I624&amp;IF(H624&lt;&gt;0,", adr. ","")&amp;H624,I624&amp;IF(H624&lt;&gt;0,", adr. ","")&amp;H624)))</f>
        <v/>
      </c>
      <c r="F624" s="83"/>
      <c r="G624" s="83"/>
      <c r="H624" s="99"/>
      <c r="I624" s="100"/>
      <c r="J624" s="100"/>
      <c r="K624" s="98" t="str">
        <f>IF('1. Prosjekteringsverktøy'!$E626="","",'1. Prosjekteringsverktøy'!$E626)</f>
        <v/>
      </c>
      <c r="L624" s="79" t="str">
        <f>IFERROR(IF('1. Prosjekteringsverktøy'!$K627&lt;&gt;"",'1. Prosjekteringsverktøy'!$K627,'1. Prosjekteringsverktøy'!$J627),"Feil med Vmin")</f>
        <v/>
      </c>
      <c r="M624" s="101" t="str">
        <f>IF(OR($K624="",$O624="",O624="Bruk rektangulært"),"",($K624/(VLOOKUP($O624,'Dim, min og maks'!$A$2:$E$54,2,FALSE))))</f>
        <v/>
      </c>
      <c r="N624" s="101" t="str">
        <f>IF(OR($L624="",$O624=""),"",($L624/(VLOOKUP($O624,'Dim, min og maks'!$A$2:$E$54,2,FALSE))))</f>
        <v/>
      </c>
      <c r="O624" s="102" t="str">
        <f>IF('1. Prosjekteringsverktøy'!$F626="","",'1. Prosjekteringsverktøy'!$F626)</f>
        <v/>
      </c>
      <c r="P624" s="78" t="str">
        <f>IFERROR(IF($Q624&lt;&gt;0,$Q624,IF(OR($J624="",$O624=""),"",IF($J624=Motortype!$A$2,VLOOKUP($O624,Artikler!$B$1:$C$10,2,FALSE),IF($J624=Motortype!$A$3,VLOOKUP($O624,Artikler!$B$11:$C$19,2,FALSE),IF($J624=Motortype!$A$5,VLOOKUP($O624,Artikler!$B$20:$C$28,2,FALSE),IF($J624=Motortype!$A$4,VLOOKUP($O624,Artikler!$B$29:$C$37,2,FALSE),IF($J624=Motortype!$A$9,VLOOKUP($O624,Artikler!$B$38:$C$46,2,FALSE),IF($J624=Motortype!$A$8,VLOOKUP($O624,Artikler!$B$47:$C$55,2,FALSE),IF($J624=Motortype!$A$7,VLOOKUP($O624,Artikler!$B$56:$C$64,2,FALSE),IF($J624=Motortype!$A$6,VLOOKUP($O624,Artikler!$B$65:$C$73,2,FALSE),IF($J624=Motortype!$A$10,VLOOKUP($O624,Artikler!$B$74:$C$82,2,FALSE),IF($J624=Motortype!$A$11,VLOOKUP($O624,Artikler!$B$83:$C$91,2,FALSE),IF($J624=Motortype!$A$14,VLOOKUP($O624,Artikler!$B$92:$C$100,2,FALSE),IF($J624=Motortype!$A$13,VLOOKUP($O624,Artikler!$B$101:$C$109,2,FALSE),IF($J624=Motortype!$A$15,VLOOKUP($O624,Artikler!$B$110:$C$117,2,FALSE),IF($J624=Motortype!$A$12,VLOOKUP($O624,Artikler!$B$118:$C$126,2,FALSE),IF($J624=Motortype!$A$16,VLOOKUP('3. Bestillingsskjema'!$O624,Artikler!$B$127:$D$134,2,FALSE),"Feil motortype"))))))))))))))))),"Overstyr art.nr")</f>
        <v/>
      </c>
      <c r="Q624" s="100"/>
      <c r="R624" s="78" t="str">
        <f>IF('1. Prosjekteringsverktøy'!B627=Utelukk!$A$3,"",IF(AND(K624="",L624=""),"",IF($K624="","Vmin "&amp;ROUND($L624,0)&amp;" m³/h","Vmaks "&amp;ROUND($K624,0)&amp;IF($L624=""," m³/h",", Vmin "&amp;ROUND($L624,0)&amp;" m³/h"))))</f>
        <v/>
      </c>
      <c r="S624" s="78" t="str">
        <f>IF('1. Prosjekteringsverktøy'!B627=Utelukk!$A$3,"",IF(Q624&lt;&gt;"",IF($P624="","","Artikkelnr: "&amp;$P624&amp;"     Spjeld dim "&amp;$O624),IF($P624="","","Artikkelnr: "&amp;$P624&amp;"     Spjeld dim Ø"&amp;$O624)))</f>
        <v/>
      </c>
    </row>
    <row r="625" spans="1:19" ht="15.6" hidden="1" x14ac:dyDescent="0.3">
      <c r="A625" s="87"/>
      <c r="B625" s="93"/>
      <c r="C625" s="156" t="str">
        <f>IF('1. Prosjekteringsverktøy'!B628=Utelukk!$A$3,"",IF('1. Prosjekteringsverktøy'!$C628="","",'1. Prosjekteringsverktøy'!$C628))</f>
        <v/>
      </c>
      <c r="D625" s="78" t="str">
        <f>IF('1. Prosjekteringsverktøy'!B628=Utelukk!$A$3,"",IF('1. Prosjekteringsverktøy'!$D628="","",'1. Prosjekteringsverktøy'!$D628))</f>
        <v/>
      </c>
      <c r="E625" s="78" t="str">
        <f>IF('1. Prosjekteringsverktøy'!B628=Utelukk!$A$3,"",IF(F625&lt;&gt;"",F625,IF(J625&lt;&gt;0,J625&amp;IF(I625&lt;&gt;0,", ","")&amp;I625&amp;IF(H625&lt;&gt;0,", adr. ","")&amp;H625,I625&amp;IF(H625&lt;&gt;0,", adr. ","")&amp;H625)))</f>
        <v/>
      </c>
      <c r="F625" s="83"/>
      <c r="G625" s="83"/>
      <c r="H625" s="99"/>
      <c r="I625" s="100"/>
      <c r="J625" s="100"/>
      <c r="K625" s="98" t="str">
        <f>IF('1. Prosjekteringsverktøy'!$E627="","",'1. Prosjekteringsverktøy'!$E627)</f>
        <v/>
      </c>
      <c r="L625" s="79" t="str">
        <f>IFERROR(IF('1. Prosjekteringsverktøy'!$K628&lt;&gt;"",'1. Prosjekteringsverktøy'!$K628,'1. Prosjekteringsverktøy'!$J628),"Feil med Vmin")</f>
        <v/>
      </c>
      <c r="M625" s="101" t="str">
        <f>IF(OR($K625="",$O625="",O625="Bruk rektangulært"),"",($K625/(VLOOKUP($O625,'Dim, min og maks'!$A$2:$E$54,2,FALSE))))</f>
        <v/>
      </c>
      <c r="N625" s="101" t="str">
        <f>IF(OR($L625="",$O625=""),"",($L625/(VLOOKUP($O625,'Dim, min og maks'!$A$2:$E$54,2,FALSE))))</f>
        <v/>
      </c>
      <c r="O625" s="102" t="str">
        <f>IF('1. Prosjekteringsverktøy'!$F627="","",'1. Prosjekteringsverktøy'!$F627)</f>
        <v/>
      </c>
      <c r="P625" s="78" t="str">
        <f>IFERROR(IF($Q625&lt;&gt;0,$Q625,IF(OR($J625="",$O625=""),"",IF($J625=Motortype!$A$2,VLOOKUP($O625,Artikler!$B$1:$C$10,2,FALSE),IF($J625=Motortype!$A$3,VLOOKUP($O625,Artikler!$B$11:$C$19,2,FALSE),IF($J625=Motortype!$A$5,VLOOKUP($O625,Artikler!$B$20:$C$28,2,FALSE),IF($J625=Motortype!$A$4,VLOOKUP($O625,Artikler!$B$29:$C$37,2,FALSE),IF($J625=Motortype!$A$9,VLOOKUP($O625,Artikler!$B$38:$C$46,2,FALSE),IF($J625=Motortype!$A$8,VLOOKUP($O625,Artikler!$B$47:$C$55,2,FALSE),IF($J625=Motortype!$A$7,VLOOKUP($O625,Artikler!$B$56:$C$64,2,FALSE),IF($J625=Motortype!$A$6,VLOOKUP($O625,Artikler!$B$65:$C$73,2,FALSE),IF($J625=Motortype!$A$10,VLOOKUP($O625,Artikler!$B$74:$C$82,2,FALSE),IF($J625=Motortype!$A$11,VLOOKUP($O625,Artikler!$B$83:$C$91,2,FALSE),IF($J625=Motortype!$A$14,VLOOKUP($O625,Artikler!$B$92:$C$100,2,FALSE),IF($J625=Motortype!$A$13,VLOOKUP($O625,Artikler!$B$101:$C$109,2,FALSE),IF($J625=Motortype!$A$15,VLOOKUP($O625,Artikler!$B$110:$C$117,2,FALSE),IF($J625=Motortype!$A$12,VLOOKUP($O625,Artikler!$B$118:$C$126,2,FALSE),IF($J625=Motortype!$A$16,VLOOKUP('3. Bestillingsskjema'!$O625,Artikler!$B$127:$D$134,2,FALSE),"Feil motortype"))))))))))))))))),"Overstyr art.nr")</f>
        <v/>
      </c>
      <c r="Q625" s="100"/>
      <c r="R625" s="78" t="str">
        <f>IF('1. Prosjekteringsverktøy'!B628=Utelukk!$A$3,"",IF(AND(K625="",L625=""),"",IF($K625="","Vmin "&amp;ROUND($L625,0)&amp;" m³/h","Vmaks "&amp;ROUND($K625,0)&amp;IF($L625=""," m³/h",", Vmin "&amp;ROUND($L625,0)&amp;" m³/h"))))</f>
        <v/>
      </c>
      <c r="S625" s="78" t="str">
        <f>IF('1. Prosjekteringsverktøy'!B628=Utelukk!$A$3,"",IF(Q625&lt;&gt;"",IF($P625="","","Artikkelnr: "&amp;$P625&amp;"     Spjeld dim "&amp;$O625),IF($P625="","","Artikkelnr: "&amp;$P625&amp;"     Spjeld dim Ø"&amp;$O625)))</f>
        <v/>
      </c>
    </row>
    <row r="626" spans="1:19" ht="15.6" hidden="1" x14ac:dyDescent="0.3">
      <c r="A626" s="87"/>
      <c r="B626" s="93"/>
      <c r="C626" s="156" t="str">
        <f>IF('1. Prosjekteringsverktøy'!B629=Utelukk!$A$3,"",IF('1. Prosjekteringsverktøy'!$C629="","",'1. Prosjekteringsverktøy'!$C629))</f>
        <v/>
      </c>
      <c r="D626" s="78" t="str">
        <f>IF('1. Prosjekteringsverktøy'!B629=Utelukk!$A$3,"",IF('1. Prosjekteringsverktøy'!$D629="","",'1. Prosjekteringsverktøy'!$D629))</f>
        <v/>
      </c>
      <c r="E626" s="78" t="str">
        <f>IF('1. Prosjekteringsverktøy'!B629=Utelukk!$A$3,"",IF(F626&lt;&gt;"",F626,IF(J626&lt;&gt;0,J626&amp;IF(I626&lt;&gt;0,", ","")&amp;I626&amp;IF(H626&lt;&gt;0,", adr. ","")&amp;H626,I626&amp;IF(H626&lt;&gt;0,", adr. ","")&amp;H626)))</f>
        <v/>
      </c>
      <c r="F626" s="83"/>
      <c r="G626" s="83"/>
      <c r="H626" s="99"/>
      <c r="I626" s="100"/>
      <c r="J626" s="100"/>
      <c r="K626" s="98" t="str">
        <f>IF('1. Prosjekteringsverktøy'!$E628="","",'1. Prosjekteringsverktøy'!$E628)</f>
        <v/>
      </c>
      <c r="L626" s="79" t="str">
        <f>IFERROR(IF('1. Prosjekteringsverktøy'!$K629&lt;&gt;"",'1. Prosjekteringsverktøy'!$K629,'1. Prosjekteringsverktøy'!$J629),"Feil med Vmin")</f>
        <v/>
      </c>
      <c r="M626" s="101" t="str">
        <f>IF(OR($K626="",$O626="",O626="Bruk rektangulært"),"",($K626/(VLOOKUP($O626,'Dim, min og maks'!$A$2:$E$54,2,FALSE))))</f>
        <v/>
      </c>
      <c r="N626" s="101" t="str">
        <f>IF(OR($L626="",$O626=""),"",($L626/(VLOOKUP($O626,'Dim, min og maks'!$A$2:$E$54,2,FALSE))))</f>
        <v/>
      </c>
      <c r="O626" s="102" t="str">
        <f>IF('1. Prosjekteringsverktøy'!$F628="","",'1. Prosjekteringsverktøy'!$F628)</f>
        <v/>
      </c>
      <c r="P626" s="78" t="str">
        <f>IFERROR(IF($Q626&lt;&gt;0,$Q626,IF(OR($J626="",$O626=""),"",IF($J626=Motortype!$A$2,VLOOKUP($O626,Artikler!$B$1:$C$10,2,FALSE),IF($J626=Motortype!$A$3,VLOOKUP($O626,Artikler!$B$11:$C$19,2,FALSE),IF($J626=Motortype!$A$5,VLOOKUP($O626,Artikler!$B$20:$C$28,2,FALSE),IF($J626=Motortype!$A$4,VLOOKUP($O626,Artikler!$B$29:$C$37,2,FALSE),IF($J626=Motortype!$A$9,VLOOKUP($O626,Artikler!$B$38:$C$46,2,FALSE),IF($J626=Motortype!$A$8,VLOOKUP($O626,Artikler!$B$47:$C$55,2,FALSE),IF($J626=Motortype!$A$7,VLOOKUP($O626,Artikler!$B$56:$C$64,2,FALSE),IF($J626=Motortype!$A$6,VLOOKUP($O626,Artikler!$B$65:$C$73,2,FALSE),IF($J626=Motortype!$A$10,VLOOKUP($O626,Artikler!$B$74:$C$82,2,FALSE),IF($J626=Motortype!$A$11,VLOOKUP($O626,Artikler!$B$83:$C$91,2,FALSE),IF($J626=Motortype!$A$14,VLOOKUP($O626,Artikler!$B$92:$C$100,2,FALSE),IF($J626=Motortype!$A$13,VLOOKUP($O626,Artikler!$B$101:$C$109,2,FALSE),IF($J626=Motortype!$A$15,VLOOKUP($O626,Artikler!$B$110:$C$117,2,FALSE),IF($J626=Motortype!$A$12,VLOOKUP($O626,Artikler!$B$118:$C$126,2,FALSE),IF($J626=Motortype!$A$16,VLOOKUP('3. Bestillingsskjema'!$O626,Artikler!$B$127:$D$134,2,FALSE),"Feil motortype"))))))))))))))))),"Overstyr art.nr")</f>
        <v/>
      </c>
      <c r="Q626" s="100"/>
      <c r="R626" s="78" t="str">
        <f>IF('1. Prosjekteringsverktøy'!B629=Utelukk!$A$3,"",IF(AND(K626="",L626=""),"",IF($K626="","Vmin "&amp;ROUND($L626,0)&amp;" m³/h","Vmaks "&amp;ROUND($K626,0)&amp;IF($L626=""," m³/h",", Vmin "&amp;ROUND($L626,0)&amp;" m³/h"))))</f>
        <v/>
      </c>
      <c r="S626" s="78" t="str">
        <f>IF('1. Prosjekteringsverktøy'!B629=Utelukk!$A$3,"",IF(Q626&lt;&gt;"",IF($P626="","","Artikkelnr: "&amp;$P626&amp;"     Spjeld dim "&amp;$O626),IF($P626="","","Artikkelnr: "&amp;$P626&amp;"     Spjeld dim Ø"&amp;$O626)))</f>
        <v/>
      </c>
    </row>
    <row r="627" spans="1:19" ht="15.6" hidden="1" x14ac:dyDescent="0.3">
      <c r="A627" s="87"/>
      <c r="B627" s="93"/>
      <c r="C627" s="156" t="str">
        <f>IF('1. Prosjekteringsverktøy'!B630=Utelukk!$A$3,"",IF('1. Prosjekteringsverktøy'!$C630="","",'1. Prosjekteringsverktøy'!$C630))</f>
        <v/>
      </c>
      <c r="D627" s="78" t="str">
        <f>IF('1. Prosjekteringsverktøy'!B630=Utelukk!$A$3,"",IF('1. Prosjekteringsverktøy'!$D630="","",'1. Prosjekteringsverktøy'!$D630))</f>
        <v/>
      </c>
      <c r="E627" s="78" t="str">
        <f>IF('1. Prosjekteringsverktøy'!B630=Utelukk!$A$3,"",IF(F627&lt;&gt;"",F627,IF(J627&lt;&gt;0,J627&amp;IF(I627&lt;&gt;0,", ","")&amp;I627&amp;IF(H627&lt;&gt;0,", adr. ","")&amp;H627,I627&amp;IF(H627&lt;&gt;0,", adr. ","")&amp;H627)))</f>
        <v/>
      </c>
      <c r="F627" s="83"/>
      <c r="G627" s="83"/>
      <c r="H627" s="99"/>
      <c r="I627" s="100"/>
      <c r="J627" s="100"/>
      <c r="K627" s="98" t="str">
        <f>IF('1. Prosjekteringsverktøy'!$E629="","",'1. Prosjekteringsverktøy'!$E629)</f>
        <v/>
      </c>
      <c r="L627" s="79" t="str">
        <f>IFERROR(IF('1. Prosjekteringsverktøy'!$K630&lt;&gt;"",'1. Prosjekteringsverktøy'!$K630,'1. Prosjekteringsverktøy'!$J630),"Feil med Vmin")</f>
        <v/>
      </c>
      <c r="M627" s="101" t="str">
        <f>IF(OR($K627="",$O627="",O627="Bruk rektangulært"),"",($K627/(VLOOKUP($O627,'Dim, min og maks'!$A$2:$E$54,2,FALSE))))</f>
        <v/>
      </c>
      <c r="N627" s="101" t="str">
        <f>IF(OR($L627="",$O627=""),"",($L627/(VLOOKUP($O627,'Dim, min og maks'!$A$2:$E$54,2,FALSE))))</f>
        <v/>
      </c>
      <c r="O627" s="102" t="str">
        <f>IF('1. Prosjekteringsverktøy'!$F629="","",'1. Prosjekteringsverktøy'!$F629)</f>
        <v/>
      </c>
      <c r="P627" s="78" t="str">
        <f>IFERROR(IF($Q627&lt;&gt;0,$Q627,IF(OR($J627="",$O627=""),"",IF($J627=Motortype!$A$2,VLOOKUP($O627,Artikler!$B$1:$C$10,2,FALSE),IF($J627=Motortype!$A$3,VLOOKUP($O627,Artikler!$B$11:$C$19,2,FALSE),IF($J627=Motortype!$A$5,VLOOKUP($O627,Artikler!$B$20:$C$28,2,FALSE),IF($J627=Motortype!$A$4,VLOOKUP($O627,Artikler!$B$29:$C$37,2,FALSE),IF($J627=Motortype!$A$9,VLOOKUP($O627,Artikler!$B$38:$C$46,2,FALSE),IF($J627=Motortype!$A$8,VLOOKUP($O627,Artikler!$B$47:$C$55,2,FALSE),IF($J627=Motortype!$A$7,VLOOKUP($O627,Artikler!$B$56:$C$64,2,FALSE),IF($J627=Motortype!$A$6,VLOOKUP($O627,Artikler!$B$65:$C$73,2,FALSE),IF($J627=Motortype!$A$10,VLOOKUP($O627,Artikler!$B$74:$C$82,2,FALSE),IF($J627=Motortype!$A$11,VLOOKUP($O627,Artikler!$B$83:$C$91,2,FALSE),IF($J627=Motortype!$A$14,VLOOKUP($O627,Artikler!$B$92:$C$100,2,FALSE),IF($J627=Motortype!$A$13,VLOOKUP($O627,Artikler!$B$101:$C$109,2,FALSE),IF($J627=Motortype!$A$15,VLOOKUP($O627,Artikler!$B$110:$C$117,2,FALSE),IF($J627=Motortype!$A$12,VLOOKUP($O627,Artikler!$B$118:$C$126,2,FALSE),IF($J627=Motortype!$A$16,VLOOKUP('3. Bestillingsskjema'!$O627,Artikler!$B$127:$D$134,2,FALSE),"Feil motortype"))))))))))))))))),"Overstyr art.nr")</f>
        <v/>
      </c>
      <c r="Q627" s="100"/>
      <c r="R627" s="78" t="str">
        <f>IF('1. Prosjekteringsverktøy'!B630=Utelukk!$A$3,"",IF(AND(K627="",L627=""),"",IF($K627="","Vmin "&amp;ROUND($L627,0)&amp;" m³/h","Vmaks "&amp;ROUND($K627,0)&amp;IF($L627=""," m³/h",", Vmin "&amp;ROUND($L627,0)&amp;" m³/h"))))</f>
        <v/>
      </c>
      <c r="S627" s="78" t="str">
        <f>IF('1. Prosjekteringsverktøy'!B630=Utelukk!$A$3,"",IF(Q627&lt;&gt;"",IF($P627="","","Artikkelnr: "&amp;$P627&amp;"     Spjeld dim "&amp;$O627),IF($P627="","","Artikkelnr: "&amp;$P627&amp;"     Spjeld dim Ø"&amp;$O627)))</f>
        <v/>
      </c>
    </row>
    <row r="628" spans="1:19" ht="15.6" hidden="1" x14ac:dyDescent="0.3">
      <c r="A628" s="87"/>
      <c r="B628" s="93"/>
      <c r="C628" s="156" t="str">
        <f>IF('1. Prosjekteringsverktøy'!B631=Utelukk!$A$3,"",IF('1. Prosjekteringsverktøy'!$C631="","",'1. Prosjekteringsverktøy'!$C631))</f>
        <v/>
      </c>
      <c r="D628" s="78" t="str">
        <f>IF('1. Prosjekteringsverktøy'!B631=Utelukk!$A$3,"",IF('1. Prosjekteringsverktøy'!$D631="","",'1. Prosjekteringsverktøy'!$D631))</f>
        <v/>
      </c>
      <c r="E628" s="78" t="str">
        <f>IF('1. Prosjekteringsverktøy'!B631=Utelukk!$A$3,"",IF(F628&lt;&gt;"",F628,IF(J628&lt;&gt;0,J628&amp;IF(I628&lt;&gt;0,", ","")&amp;I628&amp;IF(H628&lt;&gt;0,", adr. ","")&amp;H628,I628&amp;IF(H628&lt;&gt;0,", adr. ","")&amp;H628)))</f>
        <v/>
      </c>
      <c r="F628" s="83"/>
      <c r="G628" s="83"/>
      <c r="H628" s="99"/>
      <c r="I628" s="100"/>
      <c r="J628" s="100"/>
      <c r="K628" s="98" t="str">
        <f>IF('1. Prosjekteringsverktøy'!$E630="","",'1. Prosjekteringsverktøy'!$E630)</f>
        <v/>
      </c>
      <c r="L628" s="79" t="str">
        <f>IFERROR(IF('1. Prosjekteringsverktøy'!$K631&lt;&gt;"",'1. Prosjekteringsverktøy'!$K631,'1. Prosjekteringsverktøy'!$J631),"Feil med Vmin")</f>
        <v/>
      </c>
      <c r="M628" s="101" t="str">
        <f>IF(OR($K628="",$O628="",O628="Bruk rektangulært"),"",($K628/(VLOOKUP($O628,'Dim, min og maks'!$A$2:$E$54,2,FALSE))))</f>
        <v/>
      </c>
      <c r="N628" s="101" t="str">
        <f>IF(OR($L628="",$O628=""),"",($L628/(VLOOKUP($O628,'Dim, min og maks'!$A$2:$E$54,2,FALSE))))</f>
        <v/>
      </c>
      <c r="O628" s="102" t="str">
        <f>IF('1. Prosjekteringsverktøy'!$F630="","",'1. Prosjekteringsverktøy'!$F630)</f>
        <v/>
      </c>
      <c r="P628" s="78" t="str">
        <f>IFERROR(IF($Q628&lt;&gt;0,$Q628,IF(OR($J628="",$O628=""),"",IF($J628=Motortype!$A$2,VLOOKUP($O628,Artikler!$B$1:$C$10,2,FALSE),IF($J628=Motortype!$A$3,VLOOKUP($O628,Artikler!$B$11:$C$19,2,FALSE),IF($J628=Motortype!$A$5,VLOOKUP($O628,Artikler!$B$20:$C$28,2,FALSE),IF($J628=Motortype!$A$4,VLOOKUP($O628,Artikler!$B$29:$C$37,2,FALSE),IF($J628=Motortype!$A$9,VLOOKUP($O628,Artikler!$B$38:$C$46,2,FALSE),IF($J628=Motortype!$A$8,VLOOKUP($O628,Artikler!$B$47:$C$55,2,FALSE),IF($J628=Motortype!$A$7,VLOOKUP($O628,Artikler!$B$56:$C$64,2,FALSE),IF($J628=Motortype!$A$6,VLOOKUP($O628,Artikler!$B$65:$C$73,2,FALSE),IF($J628=Motortype!$A$10,VLOOKUP($O628,Artikler!$B$74:$C$82,2,FALSE),IF($J628=Motortype!$A$11,VLOOKUP($O628,Artikler!$B$83:$C$91,2,FALSE),IF($J628=Motortype!$A$14,VLOOKUP($O628,Artikler!$B$92:$C$100,2,FALSE),IF($J628=Motortype!$A$13,VLOOKUP($O628,Artikler!$B$101:$C$109,2,FALSE),IF($J628=Motortype!$A$15,VLOOKUP($O628,Artikler!$B$110:$C$117,2,FALSE),IF($J628=Motortype!$A$12,VLOOKUP($O628,Artikler!$B$118:$C$126,2,FALSE),IF($J628=Motortype!$A$16,VLOOKUP('3. Bestillingsskjema'!$O628,Artikler!$B$127:$D$134,2,FALSE),"Feil motortype"))))))))))))))))),"Overstyr art.nr")</f>
        <v/>
      </c>
      <c r="Q628" s="100"/>
      <c r="R628" s="78" t="str">
        <f>IF('1. Prosjekteringsverktøy'!B631=Utelukk!$A$3,"",IF(AND(K628="",L628=""),"",IF($K628="","Vmin "&amp;ROUND($L628,0)&amp;" m³/h","Vmaks "&amp;ROUND($K628,0)&amp;IF($L628=""," m³/h",", Vmin "&amp;ROUND($L628,0)&amp;" m³/h"))))</f>
        <v/>
      </c>
      <c r="S628" s="78" t="str">
        <f>IF('1. Prosjekteringsverktøy'!B631=Utelukk!$A$3,"",IF(Q628&lt;&gt;"",IF($P628="","","Artikkelnr: "&amp;$P628&amp;"     Spjeld dim "&amp;$O628),IF($P628="","","Artikkelnr: "&amp;$P628&amp;"     Spjeld dim Ø"&amp;$O628)))</f>
        <v/>
      </c>
    </row>
    <row r="629" spans="1:19" ht="15.6" hidden="1" x14ac:dyDescent="0.3">
      <c r="A629" s="87"/>
      <c r="B629" s="93"/>
      <c r="C629" s="156" t="str">
        <f>IF('1. Prosjekteringsverktøy'!B632=Utelukk!$A$3,"",IF('1. Prosjekteringsverktøy'!$C632="","",'1. Prosjekteringsverktøy'!$C632))</f>
        <v/>
      </c>
      <c r="D629" s="78" t="str">
        <f>IF('1. Prosjekteringsverktøy'!B632=Utelukk!$A$3,"",IF('1. Prosjekteringsverktøy'!$D632="","",'1. Prosjekteringsverktøy'!$D632))</f>
        <v/>
      </c>
      <c r="E629" s="78" t="str">
        <f>IF('1. Prosjekteringsverktøy'!B632=Utelukk!$A$3,"",IF(F629&lt;&gt;"",F629,IF(J629&lt;&gt;0,J629&amp;IF(I629&lt;&gt;0,", ","")&amp;I629&amp;IF(H629&lt;&gt;0,", adr. ","")&amp;H629,I629&amp;IF(H629&lt;&gt;0,", adr. ","")&amp;H629)))</f>
        <v/>
      </c>
      <c r="F629" s="83"/>
      <c r="G629" s="83"/>
      <c r="H629" s="99"/>
      <c r="I629" s="100"/>
      <c r="J629" s="100"/>
      <c r="K629" s="98" t="str">
        <f>IF('1. Prosjekteringsverktøy'!$E631="","",'1. Prosjekteringsverktøy'!$E631)</f>
        <v/>
      </c>
      <c r="L629" s="79" t="str">
        <f>IFERROR(IF('1. Prosjekteringsverktøy'!$K632&lt;&gt;"",'1. Prosjekteringsverktøy'!$K632,'1. Prosjekteringsverktøy'!$J632),"Feil med Vmin")</f>
        <v/>
      </c>
      <c r="M629" s="101" t="str">
        <f>IF(OR($K629="",$O629="",O629="Bruk rektangulært"),"",($K629/(VLOOKUP($O629,'Dim, min og maks'!$A$2:$E$54,2,FALSE))))</f>
        <v/>
      </c>
      <c r="N629" s="101" t="str">
        <f>IF(OR($L629="",$O629=""),"",($L629/(VLOOKUP($O629,'Dim, min og maks'!$A$2:$E$54,2,FALSE))))</f>
        <v/>
      </c>
      <c r="O629" s="102" t="str">
        <f>IF('1. Prosjekteringsverktøy'!$F631="","",'1. Prosjekteringsverktøy'!$F631)</f>
        <v/>
      </c>
      <c r="P629" s="78" t="str">
        <f>IFERROR(IF($Q629&lt;&gt;0,$Q629,IF(OR($J629="",$O629=""),"",IF($J629=Motortype!$A$2,VLOOKUP($O629,Artikler!$B$1:$C$10,2,FALSE),IF($J629=Motortype!$A$3,VLOOKUP($O629,Artikler!$B$11:$C$19,2,FALSE),IF($J629=Motortype!$A$5,VLOOKUP($O629,Artikler!$B$20:$C$28,2,FALSE),IF($J629=Motortype!$A$4,VLOOKUP($O629,Artikler!$B$29:$C$37,2,FALSE),IF($J629=Motortype!$A$9,VLOOKUP($O629,Artikler!$B$38:$C$46,2,FALSE),IF($J629=Motortype!$A$8,VLOOKUP($O629,Artikler!$B$47:$C$55,2,FALSE),IF($J629=Motortype!$A$7,VLOOKUP($O629,Artikler!$B$56:$C$64,2,FALSE),IF($J629=Motortype!$A$6,VLOOKUP($O629,Artikler!$B$65:$C$73,2,FALSE),IF($J629=Motortype!$A$10,VLOOKUP($O629,Artikler!$B$74:$C$82,2,FALSE),IF($J629=Motortype!$A$11,VLOOKUP($O629,Artikler!$B$83:$C$91,2,FALSE),IF($J629=Motortype!$A$14,VLOOKUP($O629,Artikler!$B$92:$C$100,2,FALSE),IF($J629=Motortype!$A$13,VLOOKUP($O629,Artikler!$B$101:$C$109,2,FALSE),IF($J629=Motortype!$A$15,VLOOKUP($O629,Artikler!$B$110:$C$117,2,FALSE),IF($J629=Motortype!$A$12,VLOOKUP($O629,Artikler!$B$118:$C$126,2,FALSE),IF($J629=Motortype!$A$16,VLOOKUP('3. Bestillingsskjema'!$O629,Artikler!$B$127:$D$134,2,FALSE),"Feil motortype"))))))))))))))))),"Overstyr art.nr")</f>
        <v/>
      </c>
      <c r="Q629" s="100"/>
      <c r="R629" s="78" t="str">
        <f>IF('1. Prosjekteringsverktøy'!B632=Utelukk!$A$3,"",IF(AND(K629="",L629=""),"",IF($K629="","Vmin "&amp;ROUND($L629,0)&amp;" m³/h","Vmaks "&amp;ROUND($K629,0)&amp;IF($L629=""," m³/h",", Vmin "&amp;ROUND($L629,0)&amp;" m³/h"))))</f>
        <v/>
      </c>
      <c r="S629" s="78" t="str">
        <f>IF('1. Prosjekteringsverktøy'!B632=Utelukk!$A$3,"",IF(Q629&lt;&gt;"",IF($P629="","","Artikkelnr: "&amp;$P629&amp;"     Spjeld dim "&amp;$O629),IF($P629="","","Artikkelnr: "&amp;$P629&amp;"     Spjeld dim Ø"&amp;$O629)))</f>
        <v/>
      </c>
    </row>
    <row r="630" spans="1:19" ht="15.6" hidden="1" x14ac:dyDescent="0.3">
      <c r="A630" s="87"/>
      <c r="B630" s="93"/>
      <c r="C630" s="156" t="str">
        <f>IF('1. Prosjekteringsverktøy'!B633=Utelukk!$A$3,"",IF('1. Prosjekteringsverktøy'!$C633="","",'1. Prosjekteringsverktøy'!$C633))</f>
        <v/>
      </c>
      <c r="D630" s="78" t="str">
        <f>IF('1. Prosjekteringsverktøy'!B633=Utelukk!$A$3,"",IF('1. Prosjekteringsverktøy'!$D633="","",'1. Prosjekteringsverktøy'!$D633))</f>
        <v/>
      </c>
      <c r="E630" s="78" t="str">
        <f>IF('1. Prosjekteringsverktøy'!B633=Utelukk!$A$3,"",IF(F630&lt;&gt;"",F630,IF(J630&lt;&gt;0,J630&amp;IF(I630&lt;&gt;0,", ","")&amp;I630&amp;IF(H630&lt;&gt;0,", adr. ","")&amp;H630,I630&amp;IF(H630&lt;&gt;0,", adr. ","")&amp;H630)))</f>
        <v/>
      </c>
      <c r="F630" s="83"/>
      <c r="G630" s="83"/>
      <c r="H630" s="99"/>
      <c r="I630" s="100"/>
      <c r="J630" s="100"/>
      <c r="K630" s="98" t="str">
        <f>IF('1. Prosjekteringsverktøy'!$E632="","",'1. Prosjekteringsverktøy'!$E632)</f>
        <v/>
      </c>
      <c r="L630" s="79" t="str">
        <f>IFERROR(IF('1. Prosjekteringsverktøy'!$K633&lt;&gt;"",'1. Prosjekteringsverktøy'!$K633,'1. Prosjekteringsverktøy'!$J633),"Feil med Vmin")</f>
        <v/>
      </c>
      <c r="M630" s="101" t="str">
        <f>IF(OR($K630="",$O630="",O630="Bruk rektangulært"),"",($K630/(VLOOKUP($O630,'Dim, min og maks'!$A$2:$E$54,2,FALSE))))</f>
        <v/>
      </c>
      <c r="N630" s="101" t="str">
        <f>IF(OR($L630="",$O630=""),"",($L630/(VLOOKUP($O630,'Dim, min og maks'!$A$2:$E$54,2,FALSE))))</f>
        <v/>
      </c>
      <c r="O630" s="102" t="str">
        <f>IF('1. Prosjekteringsverktøy'!$F632="","",'1. Prosjekteringsverktøy'!$F632)</f>
        <v/>
      </c>
      <c r="P630" s="78" t="str">
        <f>IFERROR(IF($Q630&lt;&gt;0,$Q630,IF(OR($J630="",$O630=""),"",IF($J630=Motortype!$A$2,VLOOKUP($O630,Artikler!$B$1:$C$10,2,FALSE),IF($J630=Motortype!$A$3,VLOOKUP($O630,Artikler!$B$11:$C$19,2,FALSE),IF($J630=Motortype!$A$5,VLOOKUP($O630,Artikler!$B$20:$C$28,2,FALSE),IF($J630=Motortype!$A$4,VLOOKUP($O630,Artikler!$B$29:$C$37,2,FALSE),IF($J630=Motortype!$A$9,VLOOKUP($O630,Artikler!$B$38:$C$46,2,FALSE),IF($J630=Motortype!$A$8,VLOOKUP($O630,Artikler!$B$47:$C$55,2,FALSE),IF($J630=Motortype!$A$7,VLOOKUP($O630,Artikler!$B$56:$C$64,2,FALSE),IF($J630=Motortype!$A$6,VLOOKUP($O630,Artikler!$B$65:$C$73,2,FALSE),IF($J630=Motortype!$A$10,VLOOKUP($O630,Artikler!$B$74:$C$82,2,FALSE),IF($J630=Motortype!$A$11,VLOOKUP($O630,Artikler!$B$83:$C$91,2,FALSE),IF($J630=Motortype!$A$14,VLOOKUP($O630,Artikler!$B$92:$C$100,2,FALSE),IF($J630=Motortype!$A$13,VLOOKUP($O630,Artikler!$B$101:$C$109,2,FALSE),IF($J630=Motortype!$A$15,VLOOKUP($O630,Artikler!$B$110:$C$117,2,FALSE),IF($J630=Motortype!$A$12,VLOOKUP($O630,Artikler!$B$118:$C$126,2,FALSE),IF($J630=Motortype!$A$16,VLOOKUP('3. Bestillingsskjema'!$O630,Artikler!$B$127:$D$134,2,FALSE),"Feil motortype"))))))))))))))))),"Overstyr art.nr")</f>
        <v/>
      </c>
      <c r="Q630" s="100"/>
      <c r="R630" s="78" t="str">
        <f>IF('1. Prosjekteringsverktøy'!B633=Utelukk!$A$3,"",IF(AND(K630="",L630=""),"",IF($K630="","Vmin "&amp;ROUND($L630,0)&amp;" m³/h","Vmaks "&amp;ROUND($K630,0)&amp;IF($L630=""," m³/h",", Vmin "&amp;ROUND($L630,0)&amp;" m³/h"))))</f>
        <v/>
      </c>
      <c r="S630" s="78" t="str">
        <f>IF('1. Prosjekteringsverktøy'!B633=Utelukk!$A$3,"",IF(Q630&lt;&gt;"",IF($P630="","","Artikkelnr: "&amp;$P630&amp;"     Spjeld dim "&amp;$O630),IF($P630="","","Artikkelnr: "&amp;$P630&amp;"     Spjeld dim Ø"&amp;$O630)))</f>
        <v/>
      </c>
    </row>
    <row r="631" spans="1:19" ht="15.6" hidden="1" x14ac:dyDescent="0.3">
      <c r="A631" s="87"/>
      <c r="B631" s="93"/>
      <c r="C631" s="156" t="str">
        <f>IF('1. Prosjekteringsverktøy'!B634=Utelukk!$A$3,"",IF('1. Prosjekteringsverktøy'!$C634="","",'1. Prosjekteringsverktøy'!$C634))</f>
        <v/>
      </c>
      <c r="D631" s="78" t="str">
        <f>IF('1. Prosjekteringsverktøy'!B634=Utelukk!$A$3,"",IF('1. Prosjekteringsverktøy'!$D634="","",'1. Prosjekteringsverktøy'!$D634))</f>
        <v/>
      </c>
      <c r="E631" s="78" t="str">
        <f>IF('1. Prosjekteringsverktøy'!B634=Utelukk!$A$3,"",IF(F631&lt;&gt;"",F631,IF(J631&lt;&gt;0,J631&amp;IF(I631&lt;&gt;0,", ","")&amp;I631&amp;IF(H631&lt;&gt;0,", adr. ","")&amp;H631,I631&amp;IF(H631&lt;&gt;0,", adr. ","")&amp;H631)))</f>
        <v/>
      </c>
      <c r="F631" s="83"/>
      <c r="G631" s="83"/>
      <c r="H631" s="99"/>
      <c r="I631" s="100"/>
      <c r="J631" s="100"/>
      <c r="K631" s="98" t="str">
        <f>IF('1. Prosjekteringsverktøy'!$E633="","",'1. Prosjekteringsverktøy'!$E633)</f>
        <v/>
      </c>
      <c r="L631" s="79" t="str">
        <f>IFERROR(IF('1. Prosjekteringsverktøy'!$K634&lt;&gt;"",'1. Prosjekteringsverktøy'!$K634,'1. Prosjekteringsverktøy'!$J634),"Feil med Vmin")</f>
        <v/>
      </c>
      <c r="M631" s="101" t="str">
        <f>IF(OR($K631="",$O631="",O631="Bruk rektangulært"),"",($K631/(VLOOKUP($O631,'Dim, min og maks'!$A$2:$E$54,2,FALSE))))</f>
        <v/>
      </c>
      <c r="N631" s="101" t="str">
        <f>IF(OR($L631="",$O631=""),"",($L631/(VLOOKUP($O631,'Dim, min og maks'!$A$2:$E$54,2,FALSE))))</f>
        <v/>
      </c>
      <c r="O631" s="102" t="str">
        <f>IF('1. Prosjekteringsverktøy'!$F633="","",'1. Prosjekteringsverktøy'!$F633)</f>
        <v/>
      </c>
      <c r="P631" s="78" t="str">
        <f>IFERROR(IF($Q631&lt;&gt;0,$Q631,IF(OR($J631="",$O631=""),"",IF($J631=Motortype!$A$2,VLOOKUP($O631,Artikler!$B$1:$C$10,2,FALSE),IF($J631=Motortype!$A$3,VLOOKUP($O631,Artikler!$B$11:$C$19,2,FALSE),IF($J631=Motortype!$A$5,VLOOKUP($O631,Artikler!$B$20:$C$28,2,FALSE),IF($J631=Motortype!$A$4,VLOOKUP($O631,Artikler!$B$29:$C$37,2,FALSE),IF($J631=Motortype!$A$9,VLOOKUP($O631,Artikler!$B$38:$C$46,2,FALSE),IF($J631=Motortype!$A$8,VLOOKUP($O631,Artikler!$B$47:$C$55,2,FALSE),IF($J631=Motortype!$A$7,VLOOKUP($O631,Artikler!$B$56:$C$64,2,FALSE),IF($J631=Motortype!$A$6,VLOOKUP($O631,Artikler!$B$65:$C$73,2,FALSE),IF($J631=Motortype!$A$10,VLOOKUP($O631,Artikler!$B$74:$C$82,2,FALSE),IF($J631=Motortype!$A$11,VLOOKUP($O631,Artikler!$B$83:$C$91,2,FALSE),IF($J631=Motortype!$A$14,VLOOKUP($O631,Artikler!$B$92:$C$100,2,FALSE),IF($J631=Motortype!$A$13,VLOOKUP($O631,Artikler!$B$101:$C$109,2,FALSE),IF($J631=Motortype!$A$15,VLOOKUP($O631,Artikler!$B$110:$C$117,2,FALSE),IF($J631=Motortype!$A$12,VLOOKUP($O631,Artikler!$B$118:$C$126,2,FALSE),IF($J631=Motortype!$A$16,VLOOKUP('3. Bestillingsskjema'!$O631,Artikler!$B$127:$D$134,2,FALSE),"Feil motortype"))))))))))))))))),"Overstyr art.nr")</f>
        <v/>
      </c>
      <c r="Q631" s="100"/>
      <c r="R631" s="78" t="str">
        <f>IF('1. Prosjekteringsverktøy'!B634=Utelukk!$A$3,"",IF(AND(K631="",L631=""),"",IF($K631="","Vmin "&amp;ROUND($L631,0)&amp;" m³/h","Vmaks "&amp;ROUND($K631,0)&amp;IF($L631=""," m³/h",", Vmin "&amp;ROUND($L631,0)&amp;" m³/h"))))</f>
        <v/>
      </c>
      <c r="S631" s="78" t="str">
        <f>IF('1. Prosjekteringsverktøy'!B634=Utelukk!$A$3,"",IF(Q631&lt;&gt;"",IF($P631="","","Artikkelnr: "&amp;$P631&amp;"     Spjeld dim "&amp;$O631),IF($P631="","","Artikkelnr: "&amp;$P631&amp;"     Spjeld dim Ø"&amp;$O631)))</f>
        <v/>
      </c>
    </row>
    <row r="632" spans="1:19" ht="15.6" hidden="1" x14ac:dyDescent="0.3">
      <c r="A632" s="87"/>
      <c r="B632" s="93"/>
      <c r="C632" s="156" t="str">
        <f>IF('1. Prosjekteringsverktøy'!B635=Utelukk!$A$3,"",IF('1. Prosjekteringsverktøy'!$C635="","",'1. Prosjekteringsverktøy'!$C635))</f>
        <v/>
      </c>
      <c r="D632" s="78" t="str">
        <f>IF('1. Prosjekteringsverktøy'!B635=Utelukk!$A$3,"",IF('1. Prosjekteringsverktøy'!$D635="","",'1. Prosjekteringsverktøy'!$D635))</f>
        <v/>
      </c>
      <c r="E632" s="78" t="str">
        <f>IF('1. Prosjekteringsverktøy'!B635=Utelukk!$A$3,"",IF(F632&lt;&gt;"",F632,IF(J632&lt;&gt;0,J632&amp;IF(I632&lt;&gt;0,", ","")&amp;I632&amp;IF(H632&lt;&gt;0,", adr. ","")&amp;H632,I632&amp;IF(H632&lt;&gt;0,", adr. ","")&amp;H632)))</f>
        <v/>
      </c>
      <c r="F632" s="83"/>
      <c r="G632" s="83"/>
      <c r="H632" s="99"/>
      <c r="I632" s="100"/>
      <c r="J632" s="100"/>
      <c r="K632" s="98" t="str">
        <f>IF('1. Prosjekteringsverktøy'!$E634="","",'1. Prosjekteringsverktøy'!$E634)</f>
        <v/>
      </c>
      <c r="L632" s="79" t="str">
        <f>IFERROR(IF('1. Prosjekteringsverktøy'!$K635&lt;&gt;"",'1. Prosjekteringsverktøy'!$K635,'1. Prosjekteringsverktøy'!$J635),"Feil med Vmin")</f>
        <v/>
      </c>
      <c r="M632" s="101" t="str">
        <f>IF(OR($K632="",$O632="",O632="Bruk rektangulært"),"",($K632/(VLOOKUP($O632,'Dim, min og maks'!$A$2:$E$54,2,FALSE))))</f>
        <v/>
      </c>
      <c r="N632" s="101" t="str">
        <f>IF(OR($L632="",$O632=""),"",($L632/(VLOOKUP($O632,'Dim, min og maks'!$A$2:$E$54,2,FALSE))))</f>
        <v/>
      </c>
      <c r="O632" s="102" t="str">
        <f>IF('1. Prosjekteringsverktøy'!$F634="","",'1. Prosjekteringsverktøy'!$F634)</f>
        <v/>
      </c>
      <c r="P632" s="78" t="str">
        <f>IFERROR(IF($Q632&lt;&gt;0,$Q632,IF(OR($J632="",$O632=""),"",IF($J632=Motortype!$A$2,VLOOKUP($O632,Artikler!$B$1:$C$10,2,FALSE),IF($J632=Motortype!$A$3,VLOOKUP($O632,Artikler!$B$11:$C$19,2,FALSE),IF($J632=Motortype!$A$5,VLOOKUP($O632,Artikler!$B$20:$C$28,2,FALSE),IF($J632=Motortype!$A$4,VLOOKUP($O632,Artikler!$B$29:$C$37,2,FALSE),IF($J632=Motortype!$A$9,VLOOKUP($O632,Artikler!$B$38:$C$46,2,FALSE),IF($J632=Motortype!$A$8,VLOOKUP($O632,Artikler!$B$47:$C$55,2,FALSE),IF($J632=Motortype!$A$7,VLOOKUP($O632,Artikler!$B$56:$C$64,2,FALSE),IF($J632=Motortype!$A$6,VLOOKUP($O632,Artikler!$B$65:$C$73,2,FALSE),IF($J632=Motortype!$A$10,VLOOKUP($O632,Artikler!$B$74:$C$82,2,FALSE),IF($J632=Motortype!$A$11,VLOOKUP($O632,Artikler!$B$83:$C$91,2,FALSE),IF($J632=Motortype!$A$14,VLOOKUP($O632,Artikler!$B$92:$C$100,2,FALSE),IF($J632=Motortype!$A$13,VLOOKUP($O632,Artikler!$B$101:$C$109,2,FALSE),IF($J632=Motortype!$A$15,VLOOKUP($O632,Artikler!$B$110:$C$117,2,FALSE),IF($J632=Motortype!$A$12,VLOOKUP($O632,Artikler!$B$118:$C$126,2,FALSE),IF($J632=Motortype!$A$16,VLOOKUP('3. Bestillingsskjema'!$O632,Artikler!$B$127:$D$134,2,FALSE),"Feil motortype"))))))))))))))))),"Overstyr art.nr")</f>
        <v/>
      </c>
      <c r="Q632" s="100"/>
      <c r="R632" s="78" t="str">
        <f>IF('1. Prosjekteringsverktøy'!B635=Utelukk!$A$3,"",IF(AND(K632="",L632=""),"",IF($K632="","Vmin "&amp;ROUND($L632,0)&amp;" m³/h","Vmaks "&amp;ROUND($K632,0)&amp;IF($L632=""," m³/h",", Vmin "&amp;ROUND($L632,0)&amp;" m³/h"))))</f>
        <v/>
      </c>
      <c r="S632" s="78" t="str">
        <f>IF('1. Prosjekteringsverktøy'!B635=Utelukk!$A$3,"",IF(Q632&lt;&gt;"",IF($P632="","","Artikkelnr: "&amp;$P632&amp;"     Spjeld dim "&amp;$O632),IF($P632="","","Artikkelnr: "&amp;$P632&amp;"     Spjeld dim Ø"&amp;$O632)))</f>
        <v/>
      </c>
    </row>
    <row r="633" spans="1:19" ht="15.6" hidden="1" x14ac:dyDescent="0.3">
      <c r="A633" s="87"/>
      <c r="B633" s="93"/>
      <c r="C633" s="156" t="str">
        <f>IF('1. Prosjekteringsverktøy'!B636=Utelukk!$A$3,"",IF('1. Prosjekteringsverktøy'!$C636="","",'1. Prosjekteringsverktøy'!$C636))</f>
        <v/>
      </c>
      <c r="D633" s="78" t="str">
        <f>IF('1. Prosjekteringsverktøy'!B636=Utelukk!$A$3,"",IF('1. Prosjekteringsverktøy'!$D636="","",'1. Prosjekteringsverktøy'!$D636))</f>
        <v/>
      </c>
      <c r="E633" s="78" t="str">
        <f>IF('1. Prosjekteringsverktøy'!B636=Utelukk!$A$3,"",IF(F633&lt;&gt;"",F633,IF(J633&lt;&gt;0,J633&amp;IF(I633&lt;&gt;0,", ","")&amp;I633&amp;IF(H633&lt;&gt;0,", adr. ","")&amp;H633,I633&amp;IF(H633&lt;&gt;0,", adr. ","")&amp;H633)))</f>
        <v/>
      </c>
      <c r="F633" s="83"/>
      <c r="G633" s="83"/>
      <c r="H633" s="99"/>
      <c r="I633" s="100"/>
      <c r="J633" s="100"/>
      <c r="K633" s="98" t="str">
        <f>IF('1. Prosjekteringsverktøy'!$E635="","",'1. Prosjekteringsverktøy'!$E635)</f>
        <v/>
      </c>
      <c r="L633" s="79" t="str">
        <f>IFERROR(IF('1. Prosjekteringsverktøy'!$K636&lt;&gt;"",'1. Prosjekteringsverktøy'!$K636,'1. Prosjekteringsverktøy'!$J636),"Feil med Vmin")</f>
        <v/>
      </c>
      <c r="M633" s="101" t="str">
        <f>IF(OR($K633="",$O633="",O633="Bruk rektangulært"),"",($K633/(VLOOKUP($O633,'Dim, min og maks'!$A$2:$E$54,2,FALSE))))</f>
        <v/>
      </c>
      <c r="N633" s="101" t="str">
        <f>IF(OR($L633="",$O633=""),"",($L633/(VLOOKUP($O633,'Dim, min og maks'!$A$2:$E$54,2,FALSE))))</f>
        <v/>
      </c>
      <c r="O633" s="102" t="str">
        <f>IF('1. Prosjekteringsverktøy'!$F635="","",'1. Prosjekteringsverktøy'!$F635)</f>
        <v/>
      </c>
      <c r="P633" s="78" t="str">
        <f>IFERROR(IF($Q633&lt;&gt;0,$Q633,IF(OR($J633="",$O633=""),"",IF($J633=Motortype!$A$2,VLOOKUP($O633,Artikler!$B$1:$C$10,2,FALSE),IF($J633=Motortype!$A$3,VLOOKUP($O633,Artikler!$B$11:$C$19,2,FALSE),IF($J633=Motortype!$A$5,VLOOKUP($O633,Artikler!$B$20:$C$28,2,FALSE),IF($J633=Motortype!$A$4,VLOOKUP($O633,Artikler!$B$29:$C$37,2,FALSE),IF($J633=Motortype!$A$9,VLOOKUP($O633,Artikler!$B$38:$C$46,2,FALSE),IF($J633=Motortype!$A$8,VLOOKUP($O633,Artikler!$B$47:$C$55,2,FALSE),IF($J633=Motortype!$A$7,VLOOKUP($O633,Artikler!$B$56:$C$64,2,FALSE),IF($J633=Motortype!$A$6,VLOOKUP($O633,Artikler!$B$65:$C$73,2,FALSE),IF($J633=Motortype!$A$10,VLOOKUP($O633,Artikler!$B$74:$C$82,2,FALSE),IF($J633=Motortype!$A$11,VLOOKUP($O633,Artikler!$B$83:$C$91,2,FALSE),IF($J633=Motortype!$A$14,VLOOKUP($O633,Artikler!$B$92:$C$100,2,FALSE),IF($J633=Motortype!$A$13,VLOOKUP($O633,Artikler!$B$101:$C$109,2,FALSE),IF($J633=Motortype!$A$15,VLOOKUP($O633,Artikler!$B$110:$C$117,2,FALSE),IF($J633=Motortype!$A$12,VLOOKUP($O633,Artikler!$B$118:$C$126,2,FALSE),IF($J633=Motortype!$A$16,VLOOKUP('3. Bestillingsskjema'!$O633,Artikler!$B$127:$D$134,2,FALSE),"Feil motortype"))))))))))))))))),"Overstyr art.nr")</f>
        <v/>
      </c>
      <c r="Q633" s="100"/>
      <c r="R633" s="78" t="str">
        <f>IF('1. Prosjekteringsverktøy'!B636=Utelukk!$A$3,"",IF(AND(K633="",L633=""),"",IF($K633="","Vmin "&amp;ROUND($L633,0)&amp;" m³/h","Vmaks "&amp;ROUND($K633,0)&amp;IF($L633=""," m³/h",", Vmin "&amp;ROUND($L633,0)&amp;" m³/h"))))</f>
        <v/>
      </c>
      <c r="S633" s="78" t="str">
        <f>IF('1. Prosjekteringsverktøy'!B636=Utelukk!$A$3,"",IF(Q633&lt;&gt;"",IF($P633="","","Artikkelnr: "&amp;$P633&amp;"     Spjeld dim "&amp;$O633),IF($P633="","","Artikkelnr: "&amp;$P633&amp;"     Spjeld dim Ø"&amp;$O633)))</f>
        <v/>
      </c>
    </row>
    <row r="634" spans="1:19" ht="15.6" hidden="1" x14ac:dyDescent="0.3">
      <c r="A634" s="87"/>
      <c r="B634" s="93"/>
      <c r="C634" s="156" t="str">
        <f>IF('1. Prosjekteringsverktøy'!B637=Utelukk!$A$3,"",IF('1. Prosjekteringsverktøy'!$C637="","",'1. Prosjekteringsverktøy'!$C637))</f>
        <v/>
      </c>
      <c r="D634" s="78" t="str">
        <f>IF('1. Prosjekteringsverktøy'!B637=Utelukk!$A$3,"",IF('1. Prosjekteringsverktøy'!$D637="","",'1. Prosjekteringsverktøy'!$D637))</f>
        <v/>
      </c>
      <c r="E634" s="78" t="str">
        <f>IF('1. Prosjekteringsverktøy'!B637=Utelukk!$A$3,"",IF(F634&lt;&gt;"",F634,IF(J634&lt;&gt;0,J634&amp;IF(I634&lt;&gt;0,", ","")&amp;I634&amp;IF(H634&lt;&gt;0,", adr. ","")&amp;H634,I634&amp;IF(H634&lt;&gt;0,", adr. ","")&amp;H634)))</f>
        <v/>
      </c>
      <c r="F634" s="83"/>
      <c r="G634" s="83"/>
      <c r="H634" s="99"/>
      <c r="I634" s="100"/>
      <c r="J634" s="100"/>
      <c r="K634" s="98" t="str">
        <f>IF('1. Prosjekteringsverktøy'!$E636="","",'1. Prosjekteringsverktøy'!$E636)</f>
        <v/>
      </c>
      <c r="L634" s="79" t="str">
        <f>IFERROR(IF('1. Prosjekteringsverktøy'!$K637&lt;&gt;"",'1. Prosjekteringsverktøy'!$K637,'1. Prosjekteringsverktøy'!$J637),"Feil med Vmin")</f>
        <v/>
      </c>
      <c r="M634" s="101" t="str">
        <f>IF(OR($K634="",$O634="",O634="Bruk rektangulært"),"",($K634/(VLOOKUP($O634,'Dim, min og maks'!$A$2:$E$54,2,FALSE))))</f>
        <v/>
      </c>
      <c r="N634" s="101" t="str">
        <f>IF(OR($L634="",$O634=""),"",($L634/(VLOOKUP($O634,'Dim, min og maks'!$A$2:$E$54,2,FALSE))))</f>
        <v/>
      </c>
      <c r="O634" s="102" t="str">
        <f>IF('1. Prosjekteringsverktøy'!$F636="","",'1. Prosjekteringsverktøy'!$F636)</f>
        <v/>
      </c>
      <c r="P634" s="78" t="str">
        <f>IFERROR(IF($Q634&lt;&gt;0,$Q634,IF(OR($J634="",$O634=""),"",IF($J634=Motortype!$A$2,VLOOKUP($O634,Artikler!$B$1:$C$10,2,FALSE),IF($J634=Motortype!$A$3,VLOOKUP($O634,Artikler!$B$11:$C$19,2,FALSE),IF($J634=Motortype!$A$5,VLOOKUP($O634,Artikler!$B$20:$C$28,2,FALSE),IF($J634=Motortype!$A$4,VLOOKUP($O634,Artikler!$B$29:$C$37,2,FALSE),IF($J634=Motortype!$A$9,VLOOKUP($O634,Artikler!$B$38:$C$46,2,FALSE),IF($J634=Motortype!$A$8,VLOOKUP($O634,Artikler!$B$47:$C$55,2,FALSE),IF($J634=Motortype!$A$7,VLOOKUP($O634,Artikler!$B$56:$C$64,2,FALSE),IF($J634=Motortype!$A$6,VLOOKUP($O634,Artikler!$B$65:$C$73,2,FALSE),IF($J634=Motortype!$A$10,VLOOKUP($O634,Artikler!$B$74:$C$82,2,FALSE),IF($J634=Motortype!$A$11,VLOOKUP($O634,Artikler!$B$83:$C$91,2,FALSE),IF($J634=Motortype!$A$14,VLOOKUP($O634,Artikler!$B$92:$C$100,2,FALSE),IF($J634=Motortype!$A$13,VLOOKUP($O634,Artikler!$B$101:$C$109,2,FALSE),IF($J634=Motortype!$A$15,VLOOKUP($O634,Artikler!$B$110:$C$117,2,FALSE),IF($J634=Motortype!$A$12,VLOOKUP($O634,Artikler!$B$118:$C$126,2,FALSE),IF($J634=Motortype!$A$16,VLOOKUP('3. Bestillingsskjema'!$O634,Artikler!$B$127:$D$134,2,FALSE),"Feil motortype"))))))))))))))))),"Overstyr art.nr")</f>
        <v/>
      </c>
      <c r="Q634" s="100"/>
      <c r="R634" s="78" t="str">
        <f>IF('1. Prosjekteringsverktøy'!B637=Utelukk!$A$3,"",IF(AND(K634="",L634=""),"",IF($K634="","Vmin "&amp;ROUND($L634,0)&amp;" m³/h","Vmaks "&amp;ROUND($K634,0)&amp;IF($L634=""," m³/h",", Vmin "&amp;ROUND($L634,0)&amp;" m³/h"))))</f>
        <v/>
      </c>
      <c r="S634" s="78" t="str">
        <f>IF('1. Prosjekteringsverktøy'!B637=Utelukk!$A$3,"",IF(Q634&lt;&gt;"",IF($P634="","","Artikkelnr: "&amp;$P634&amp;"     Spjeld dim "&amp;$O634),IF($P634="","","Artikkelnr: "&amp;$P634&amp;"     Spjeld dim Ø"&amp;$O634)))</f>
        <v/>
      </c>
    </row>
    <row r="635" spans="1:19" ht="15.6" hidden="1" x14ac:dyDescent="0.3">
      <c r="A635" s="87"/>
      <c r="B635" s="93"/>
      <c r="C635" s="156" t="str">
        <f>IF('1. Prosjekteringsverktøy'!B638=Utelukk!$A$3,"",IF('1. Prosjekteringsverktøy'!$C638="","",'1. Prosjekteringsverktøy'!$C638))</f>
        <v/>
      </c>
      <c r="D635" s="78" t="str">
        <f>IF('1. Prosjekteringsverktøy'!B638=Utelukk!$A$3,"",IF('1. Prosjekteringsverktøy'!$D638="","",'1. Prosjekteringsverktøy'!$D638))</f>
        <v/>
      </c>
      <c r="E635" s="78" t="str">
        <f>IF('1. Prosjekteringsverktøy'!B638=Utelukk!$A$3,"",IF(F635&lt;&gt;"",F635,IF(J635&lt;&gt;0,J635&amp;IF(I635&lt;&gt;0,", ","")&amp;I635&amp;IF(H635&lt;&gt;0,", adr. ","")&amp;H635,I635&amp;IF(H635&lt;&gt;0,", adr. ","")&amp;H635)))</f>
        <v/>
      </c>
      <c r="F635" s="83"/>
      <c r="G635" s="83"/>
      <c r="H635" s="99"/>
      <c r="I635" s="100"/>
      <c r="J635" s="100"/>
      <c r="K635" s="98" t="str">
        <f>IF('1. Prosjekteringsverktøy'!$E637="","",'1. Prosjekteringsverktøy'!$E637)</f>
        <v/>
      </c>
      <c r="L635" s="79" t="str">
        <f>IFERROR(IF('1. Prosjekteringsverktøy'!$K638&lt;&gt;"",'1. Prosjekteringsverktøy'!$K638,'1. Prosjekteringsverktøy'!$J638),"Feil med Vmin")</f>
        <v/>
      </c>
      <c r="M635" s="101" t="str">
        <f>IF(OR($K635="",$O635="",O635="Bruk rektangulært"),"",($K635/(VLOOKUP($O635,'Dim, min og maks'!$A$2:$E$54,2,FALSE))))</f>
        <v/>
      </c>
      <c r="N635" s="101" t="str">
        <f>IF(OR($L635="",$O635=""),"",($L635/(VLOOKUP($O635,'Dim, min og maks'!$A$2:$E$54,2,FALSE))))</f>
        <v/>
      </c>
      <c r="O635" s="102" t="str">
        <f>IF('1. Prosjekteringsverktøy'!$F637="","",'1. Prosjekteringsverktøy'!$F637)</f>
        <v/>
      </c>
      <c r="P635" s="78" t="str">
        <f>IFERROR(IF($Q635&lt;&gt;0,$Q635,IF(OR($J635="",$O635=""),"",IF($J635=Motortype!$A$2,VLOOKUP($O635,Artikler!$B$1:$C$10,2,FALSE),IF($J635=Motortype!$A$3,VLOOKUP($O635,Artikler!$B$11:$C$19,2,FALSE),IF($J635=Motortype!$A$5,VLOOKUP($O635,Artikler!$B$20:$C$28,2,FALSE),IF($J635=Motortype!$A$4,VLOOKUP($O635,Artikler!$B$29:$C$37,2,FALSE),IF($J635=Motortype!$A$9,VLOOKUP($O635,Artikler!$B$38:$C$46,2,FALSE),IF($J635=Motortype!$A$8,VLOOKUP($O635,Artikler!$B$47:$C$55,2,FALSE),IF($J635=Motortype!$A$7,VLOOKUP($O635,Artikler!$B$56:$C$64,2,FALSE),IF($J635=Motortype!$A$6,VLOOKUP($O635,Artikler!$B$65:$C$73,2,FALSE),IF($J635=Motortype!$A$10,VLOOKUP($O635,Artikler!$B$74:$C$82,2,FALSE),IF($J635=Motortype!$A$11,VLOOKUP($O635,Artikler!$B$83:$C$91,2,FALSE),IF($J635=Motortype!$A$14,VLOOKUP($O635,Artikler!$B$92:$C$100,2,FALSE),IF($J635=Motortype!$A$13,VLOOKUP($O635,Artikler!$B$101:$C$109,2,FALSE),IF($J635=Motortype!$A$15,VLOOKUP($O635,Artikler!$B$110:$C$117,2,FALSE),IF($J635=Motortype!$A$12,VLOOKUP($O635,Artikler!$B$118:$C$126,2,FALSE),IF($J635=Motortype!$A$16,VLOOKUP('3. Bestillingsskjema'!$O635,Artikler!$B$127:$D$134,2,FALSE),"Feil motortype"))))))))))))))))),"Overstyr art.nr")</f>
        <v/>
      </c>
      <c r="Q635" s="100"/>
      <c r="R635" s="78" t="str">
        <f>IF('1. Prosjekteringsverktøy'!B638=Utelukk!$A$3,"",IF(AND(K635="",L635=""),"",IF($K635="","Vmin "&amp;ROUND($L635,0)&amp;" m³/h","Vmaks "&amp;ROUND($K635,0)&amp;IF($L635=""," m³/h",", Vmin "&amp;ROUND($L635,0)&amp;" m³/h"))))</f>
        <v/>
      </c>
      <c r="S635" s="78" t="str">
        <f>IF('1. Prosjekteringsverktøy'!B638=Utelukk!$A$3,"",IF(Q635&lt;&gt;"",IF($P635="","","Artikkelnr: "&amp;$P635&amp;"     Spjeld dim "&amp;$O635),IF($P635="","","Artikkelnr: "&amp;$P635&amp;"     Spjeld dim Ø"&amp;$O635)))</f>
        <v/>
      </c>
    </row>
    <row r="636" spans="1:19" ht="15.6" hidden="1" x14ac:dyDescent="0.3">
      <c r="A636" s="87"/>
      <c r="B636" s="93"/>
      <c r="C636" s="156" t="str">
        <f>IF('1. Prosjekteringsverktøy'!B639=Utelukk!$A$3,"",IF('1. Prosjekteringsverktøy'!$C639="","",'1. Prosjekteringsverktøy'!$C639))</f>
        <v/>
      </c>
      <c r="D636" s="78" t="str">
        <f>IF('1. Prosjekteringsverktøy'!B639=Utelukk!$A$3,"",IF('1. Prosjekteringsverktøy'!$D639="","",'1. Prosjekteringsverktøy'!$D639))</f>
        <v/>
      </c>
      <c r="E636" s="78" t="str">
        <f>IF('1. Prosjekteringsverktøy'!B639=Utelukk!$A$3,"",IF(F636&lt;&gt;"",F636,IF(J636&lt;&gt;0,J636&amp;IF(I636&lt;&gt;0,", ","")&amp;I636&amp;IF(H636&lt;&gt;0,", adr. ","")&amp;H636,I636&amp;IF(H636&lt;&gt;0,", adr. ","")&amp;H636)))</f>
        <v/>
      </c>
      <c r="F636" s="83"/>
      <c r="G636" s="83"/>
      <c r="H636" s="99"/>
      <c r="I636" s="100"/>
      <c r="J636" s="100"/>
      <c r="K636" s="98" t="str">
        <f>IF('1. Prosjekteringsverktøy'!$E638="","",'1. Prosjekteringsverktøy'!$E638)</f>
        <v/>
      </c>
      <c r="L636" s="79" t="str">
        <f>IFERROR(IF('1. Prosjekteringsverktøy'!$K639&lt;&gt;"",'1. Prosjekteringsverktøy'!$K639,'1. Prosjekteringsverktøy'!$J639),"Feil med Vmin")</f>
        <v/>
      </c>
      <c r="M636" s="101" t="str">
        <f>IF(OR($K636="",$O636="",O636="Bruk rektangulært"),"",($K636/(VLOOKUP($O636,'Dim, min og maks'!$A$2:$E$54,2,FALSE))))</f>
        <v/>
      </c>
      <c r="N636" s="101" t="str">
        <f>IF(OR($L636="",$O636=""),"",($L636/(VLOOKUP($O636,'Dim, min og maks'!$A$2:$E$54,2,FALSE))))</f>
        <v/>
      </c>
      <c r="O636" s="102" t="str">
        <f>IF('1. Prosjekteringsverktøy'!$F638="","",'1. Prosjekteringsverktøy'!$F638)</f>
        <v/>
      </c>
      <c r="P636" s="78" t="str">
        <f>IFERROR(IF($Q636&lt;&gt;0,$Q636,IF(OR($J636="",$O636=""),"",IF($J636=Motortype!$A$2,VLOOKUP($O636,Artikler!$B$1:$C$10,2,FALSE),IF($J636=Motortype!$A$3,VLOOKUP($O636,Artikler!$B$11:$C$19,2,FALSE),IF($J636=Motortype!$A$5,VLOOKUP($O636,Artikler!$B$20:$C$28,2,FALSE),IF($J636=Motortype!$A$4,VLOOKUP($O636,Artikler!$B$29:$C$37,2,FALSE),IF($J636=Motortype!$A$9,VLOOKUP($O636,Artikler!$B$38:$C$46,2,FALSE),IF($J636=Motortype!$A$8,VLOOKUP($O636,Artikler!$B$47:$C$55,2,FALSE),IF($J636=Motortype!$A$7,VLOOKUP($O636,Artikler!$B$56:$C$64,2,FALSE),IF($J636=Motortype!$A$6,VLOOKUP($O636,Artikler!$B$65:$C$73,2,FALSE),IF($J636=Motortype!$A$10,VLOOKUP($O636,Artikler!$B$74:$C$82,2,FALSE),IF($J636=Motortype!$A$11,VLOOKUP($O636,Artikler!$B$83:$C$91,2,FALSE),IF($J636=Motortype!$A$14,VLOOKUP($O636,Artikler!$B$92:$C$100,2,FALSE),IF($J636=Motortype!$A$13,VLOOKUP($O636,Artikler!$B$101:$C$109,2,FALSE),IF($J636=Motortype!$A$15,VLOOKUP($O636,Artikler!$B$110:$C$117,2,FALSE),IF($J636=Motortype!$A$12,VLOOKUP($O636,Artikler!$B$118:$C$126,2,FALSE),IF($J636=Motortype!$A$16,VLOOKUP('3. Bestillingsskjema'!$O636,Artikler!$B$127:$D$134,2,FALSE),"Feil motortype"))))))))))))))))),"Overstyr art.nr")</f>
        <v/>
      </c>
      <c r="Q636" s="100"/>
      <c r="R636" s="78" t="str">
        <f>IF('1. Prosjekteringsverktøy'!B639=Utelukk!$A$3,"",IF(AND(K636="",L636=""),"",IF($K636="","Vmin "&amp;ROUND($L636,0)&amp;" m³/h","Vmaks "&amp;ROUND($K636,0)&amp;IF($L636=""," m³/h",", Vmin "&amp;ROUND($L636,0)&amp;" m³/h"))))</f>
        <v/>
      </c>
      <c r="S636" s="78" t="str">
        <f>IF('1. Prosjekteringsverktøy'!B639=Utelukk!$A$3,"",IF(Q636&lt;&gt;"",IF($P636="","","Artikkelnr: "&amp;$P636&amp;"     Spjeld dim "&amp;$O636),IF($P636="","","Artikkelnr: "&amp;$P636&amp;"     Spjeld dim Ø"&amp;$O636)))</f>
        <v/>
      </c>
    </row>
    <row r="637" spans="1:19" ht="15.6" hidden="1" x14ac:dyDescent="0.3">
      <c r="A637" s="87"/>
      <c r="B637" s="93"/>
      <c r="C637" s="156" t="str">
        <f>IF('1. Prosjekteringsverktøy'!B640=Utelukk!$A$3,"",IF('1. Prosjekteringsverktøy'!$C640="","",'1. Prosjekteringsverktøy'!$C640))</f>
        <v/>
      </c>
      <c r="D637" s="78" t="str">
        <f>IF('1. Prosjekteringsverktøy'!B640=Utelukk!$A$3,"",IF('1. Prosjekteringsverktøy'!$D640="","",'1. Prosjekteringsverktøy'!$D640))</f>
        <v/>
      </c>
      <c r="E637" s="78" t="str">
        <f>IF('1. Prosjekteringsverktøy'!B640=Utelukk!$A$3,"",IF(F637&lt;&gt;"",F637,IF(J637&lt;&gt;0,J637&amp;IF(I637&lt;&gt;0,", ","")&amp;I637&amp;IF(H637&lt;&gt;0,", adr. ","")&amp;H637,I637&amp;IF(H637&lt;&gt;0,", adr. ","")&amp;H637)))</f>
        <v/>
      </c>
      <c r="F637" s="83"/>
      <c r="G637" s="83"/>
      <c r="H637" s="99"/>
      <c r="I637" s="100"/>
      <c r="J637" s="100"/>
      <c r="K637" s="98" t="str">
        <f>IF('1. Prosjekteringsverktøy'!$E639="","",'1. Prosjekteringsverktøy'!$E639)</f>
        <v/>
      </c>
      <c r="L637" s="79" t="str">
        <f>IFERROR(IF('1. Prosjekteringsverktøy'!$K640&lt;&gt;"",'1. Prosjekteringsverktøy'!$K640,'1. Prosjekteringsverktøy'!$J640),"Feil med Vmin")</f>
        <v/>
      </c>
      <c r="M637" s="101" t="str">
        <f>IF(OR($K637="",$O637="",O637="Bruk rektangulært"),"",($K637/(VLOOKUP($O637,'Dim, min og maks'!$A$2:$E$54,2,FALSE))))</f>
        <v/>
      </c>
      <c r="N637" s="101" t="str">
        <f>IF(OR($L637="",$O637=""),"",($L637/(VLOOKUP($O637,'Dim, min og maks'!$A$2:$E$54,2,FALSE))))</f>
        <v/>
      </c>
      <c r="O637" s="102" t="str">
        <f>IF('1. Prosjekteringsverktøy'!$F639="","",'1. Prosjekteringsverktøy'!$F639)</f>
        <v/>
      </c>
      <c r="P637" s="78" t="str">
        <f>IFERROR(IF($Q637&lt;&gt;0,$Q637,IF(OR($J637="",$O637=""),"",IF($J637=Motortype!$A$2,VLOOKUP($O637,Artikler!$B$1:$C$10,2,FALSE),IF($J637=Motortype!$A$3,VLOOKUP($O637,Artikler!$B$11:$C$19,2,FALSE),IF($J637=Motortype!$A$5,VLOOKUP($O637,Artikler!$B$20:$C$28,2,FALSE),IF($J637=Motortype!$A$4,VLOOKUP($O637,Artikler!$B$29:$C$37,2,FALSE),IF($J637=Motortype!$A$9,VLOOKUP($O637,Artikler!$B$38:$C$46,2,FALSE),IF($J637=Motortype!$A$8,VLOOKUP($O637,Artikler!$B$47:$C$55,2,FALSE),IF($J637=Motortype!$A$7,VLOOKUP($O637,Artikler!$B$56:$C$64,2,FALSE),IF($J637=Motortype!$A$6,VLOOKUP($O637,Artikler!$B$65:$C$73,2,FALSE),IF($J637=Motortype!$A$10,VLOOKUP($O637,Artikler!$B$74:$C$82,2,FALSE),IF($J637=Motortype!$A$11,VLOOKUP($O637,Artikler!$B$83:$C$91,2,FALSE),IF($J637=Motortype!$A$14,VLOOKUP($O637,Artikler!$B$92:$C$100,2,FALSE),IF($J637=Motortype!$A$13,VLOOKUP($O637,Artikler!$B$101:$C$109,2,FALSE),IF($J637=Motortype!$A$15,VLOOKUP($O637,Artikler!$B$110:$C$117,2,FALSE),IF($J637=Motortype!$A$12,VLOOKUP($O637,Artikler!$B$118:$C$126,2,FALSE),IF($J637=Motortype!$A$16,VLOOKUP('3. Bestillingsskjema'!$O637,Artikler!$B$127:$D$134,2,FALSE),"Feil motortype"))))))))))))))))),"Overstyr art.nr")</f>
        <v/>
      </c>
      <c r="Q637" s="100"/>
      <c r="R637" s="78" t="str">
        <f>IF('1. Prosjekteringsverktøy'!B640=Utelukk!$A$3,"",IF(AND(K637="",L637=""),"",IF($K637="","Vmin "&amp;ROUND($L637,0)&amp;" m³/h","Vmaks "&amp;ROUND($K637,0)&amp;IF($L637=""," m³/h",", Vmin "&amp;ROUND($L637,0)&amp;" m³/h"))))</f>
        <v/>
      </c>
      <c r="S637" s="78" t="str">
        <f>IF('1. Prosjekteringsverktøy'!B640=Utelukk!$A$3,"",IF(Q637&lt;&gt;"",IF($P637="","","Artikkelnr: "&amp;$P637&amp;"     Spjeld dim "&amp;$O637),IF($P637="","","Artikkelnr: "&amp;$P637&amp;"     Spjeld dim Ø"&amp;$O637)))</f>
        <v/>
      </c>
    </row>
    <row r="638" spans="1:19" ht="15.6" hidden="1" x14ac:dyDescent="0.3">
      <c r="A638" s="87"/>
      <c r="B638" s="93"/>
      <c r="C638" s="156" t="str">
        <f>IF('1. Prosjekteringsverktøy'!B641=Utelukk!$A$3,"",IF('1. Prosjekteringsverktøy'!$C641="","",'1. Prosjekteringsverktøy'!$C641))</f>
        <v/>
      </c>
      <c r="D638" s="78" t="str">
        <f>IF('1. Prosjekteringsverktøy'!B641=Utelukk!$A$3,"",IF('1. Prosjekteringsverktøy'!$D641="","",'1. Prosjekteringsverktøy'!$D641))</f>
        <v/>
      </c>
      <c r="E638" s="78" t="str">
        <f>IF('1. Prosjekteringsverktøy'!B641=Utelukk!$A$3,"",IF(F638&lt;&gt;"",F638,IF(J638&lt;&gt;0,J638&amp;IF(I638&lt;&gt;0,", ","")&amp;I638&amp;IF(H638&lt;&gt;0,", adr. ","")&amp;H638,I638&amp;IF(H638&lt;&gt;0,", adr. ","")&amp;H638)))</f>
        <v/>
      </c>
      <c r="F638" s="83"/>
      <c r="G638" s="83"/>
      <c r="H638" s="99"/>
      <c r="I638" s="100"/>
      <c r="J638" s="100"/>
      <c r="K638" s="98" t="str">
        <f>IF('1. Prosjekteringsverktøy'!$E640="","",'1. Prosjekteringsverktøy'!$E640)</f>
        <v/>
      </c>
      <c r="L638" s="79" t="str">
        <f>IFERROR(IF('1. Prosjekteringsverktøy'!$K641&lt;&gt;"",'1. Prosjekteringsverktøy'!$K641,'1. Prosjekteringsverktøy'!$J641),"Feil med Vmin")</f>
        <v/>
      </c>
      <c r="M638" s="101" t="str">
        <f>IF(OR($K638="",$O638="",O638="Bruk rektangulært"),"",($K638/(VLOOKUP($O638,'Dim, min og maks'!$A$2:$E$54,2,FALSE))))</f>
        <v/>
      </c>
      <c r="N638" s="101" t="str">
        <f>IF(OR($L638="",$O638=""),"",($L638/(VLOOKUP($O638,'Dim, min og maks'!$A$2:$E$54,2,FALSE))))</f>
        <v/>
      </c>
      <c r="O638" s="102" t="str">
        <f>IF('1. Prosjekteringsverktøy'!$F640="","",'1. Prosjekteringsverktøy'!$F640)</f>
        <v/>
      </c>
      <c r="P638" s="78" t="str">
        <f>IFERROR(IF($Q638&lt;&gt;0,$Q638,IF(OR($J638="",$O638=""),"",IF($J638=Motortype!$A$2,VLOOKUP($O638,Artikler!$B$1:$C$10,2,FALSE),IF($J638=Motortype!$A$3,VLOOKUP($O638,Artikler!$B$11:$C$19,2,FALSE),IF($J638=Motortype!$A$5,VLOOKUP($O638,Artikler!$B$20:$C$28,2,FALSE),IF($J638=Motortype!$A$4,VLOOKUP($O638,Artikler!$B$29:$C$37,2,FALSE),IF($J638=Motortype!$A$9,VLOOKUP($O638,Artikler!$B$38:$C$46,2,FALSE),IF($J638=Motortype!$A$8,VLOOKUP($O638,Artikler!$B$47:$C$55,2,FALSE),IF($J638=Motortype!$A$7,VLOOKUP($O638,Artikler!$B$56:$C$64,2,FALSE),IF($J638=Motortype!$A$6,VLOOKUP($O638,Artikler!$B$65:$C$73,2,FALSE),IF($J638=Motortype!$A$10,VLOOKUP($O638,Artikler!$B$74:$C$82,2,FALSE),IF($J638=Motortype!$A$11,VLOOKUP($O638,Artikler!$B$83:$C$91,2,FALSE),IF($J638=Motortype!$A$14,VLOOKUP($O638,Artikler!$B$92:$C$100,2,FALSE),IF($J638=Motortype!$A$13,VLOOKUP($O638,Artikler!$B$101:$C$109,2,FALSE),IF($J638=Motortype!$A$15,VLOOKUP($O638,Artikler!$B$110:$C$117,2,FALSE),IF($J638=Motortype!$A$12,VLOOKUP($O638,Artikler!$B$118:$C$126,2,FALSE),IF($J638=Motortype!$A$16,VLOOKUP('3. Bestillingsskjema'!$O638,Artikler!$B$127:$D$134,2,FALSE),"Feil motortype"))))))))))))))))),"Overstyr art.nr")</f>
        <v/>
      </c>
      <c r="Q638" s="100"/>
      <c r="R638" s="78" t="str">
        <f>IF('1. Prosjekteringsverktøy'!B641=Utelukk!$A$3,"",IF(AND(K638="",L638=""),"",IF($K638="","Vmin "&amp;ROUND($L638,0)&amp;" m³/h","Vmaks "&amp;ROUND($K638,0)&amp;IF($L638=""," m³/h",", Vmin "&amp;ROUND($L638,0)&amp;" m³/h"))))</f>
        <v/>
      </c>
      <c r="S638" s="78" t="str">
        <f>IF('1. Prosjekteringsverktøy'!B641=Utelukk!$A$3,"",IF(Q638&lt;&gt;"",IF($P638="","","Artikkelnr: "&amp;$P638&amp;"     Spjeld dim "&amp;$O638),IF($P638="","","Artikkelnr: "&amp;$P638&amp;"     Spjeld dim Ø"&amp;$O638)))</f>
        <v/>
      </c>
    </row>
    <row r="639" spans="1:19" ht="15.6" hidden="1" x14ac:dyDescent="0.3">
      <c r="A639" s="87"/>
      <c r="B639" s="93"/>
      <c r="C639" s="156" t="str">
        <f>IF('1. Prosjekteringsverktøy'!B642=Utelukk!$A$3,"",IF('1. Prosjekteringsverktøy'!$C642="","",'1. Prosjekteringsverktøy'!$C642))</f>
        <v/>
      </c>
      <c r="D639" s="78" t="str">
        <f>IF('1. Prosjekteringsverktøy'!B642=Utelukk!$A$3,"",IF('1. Prosjekteringsverktøy'!$D642="","",'1. Prosjekteringsverktøy'!$D642))</f>
        <v/>
      </c>
      <c r="E639" s="78" t="str">
        <f>IF('1. Prosjekteringsverktøy'!B642=Utelukk!$A$3,"",IF(F639&lt;&gt;"",F639,IF(J639&lt;&gt;0,J639&amp;IF(I639&lt;&gt;0,", ","")&amp;I639&amp;IF(H639&lt;&gt;0,", adr. ","")&amp;H639,I639&amp;IF(H639&lt;&gt;0,", adr. ","")&amp;H639)))</f>
        <v/>
      </c>
      <c r="F639" s="83"/>
      <c r="G639" s="83"/>
      <c r="H639" s="99"/>
      <c r="I639" s="100"/>
      <c r="J639" s="100"/>
      <c r="K639" s="98" t="str">
        <f>IF('1. Prosjekteringsverktøy'!$E641="","",'1. Prosjekteringsverktøy'!$E641)</f>
        <v/>
      </c>
      <c r="L639" s="79" t="str">
        <f>IFERROR(IF('1. Prosjekteringsverktøy'!$K642&lt;&gt;"",'1. Prosjekteringsverktøy'!$K642,'1. Prosjekteringsverktøy'!$J642),"Feil med Vmin")</f>
        <v/>
      </c>
      <c r="M639" s="101" t="str">
        <f>IF(OR($K639="",$O639="",O639="Bruk rektangulært"),"",($K639/(VLOOKUP($O639,'Dim, min og maks'!$A$2:$E$54,2,FALSE))))</f>
        <v/>
      </c>
      <c r="N639" s="101" t="str">
        <f>IF(OR($L639="",$O639=""),"",($L639/(VLOOKUP($O639,'Dim, min og maks'!$A$2:$E$54,2,FALSE))))</f>
        <v/>
      </c>
      <c r="O639" s="102" t="str">
        <f>IF('1. Prosjekteringsverktøy'!$F641="","",'1. Prosjekteringsverktøy'!$F641)</f>
        <v/>
      </c>
      <c r="P639" s="78" t="str">
        <f>IFERROR(IF($Q639&lt;&gt;0,$Q639,IF(OR($J639="",$O639=""),"",IF($J639=Motortype!$A$2,VLOOKUP($O639,Artikler!$B$1:$C$10,2,FALSE),IF($J639=Motortype!$A$3,VLOOKUP($O639,Artikler!$B$11:$C$19,2,FALSE),IF($J639=Motortype!$A$5,VLOOKUP($O639,Artikler!$B$20:$C$28,2,FALSE),IF($J639=Motortype!$A$4,VLOOKUP($O639,Artikler!$B$29:$C$37,2,FALSE),IF($J639=Motortype!$A$9,VLOOKUP($O639,Artikler!$B$38:$C$46,2,FALSE),IF($J639=Motortype!$A$8,VLOOKUP($O639,Artikler!$B$47:$C$55,2,FALSE),IF($J639=Motortype!$A$7,VLOOKUP($O639,Artikler!$B$56:$C$64,2,FALSE),IF($J639=Motortype!$A$6,VLOOKUP($O639,Artikler!$B$65:$C$73,2,FALSE),IF($J639=Motortype!$A$10,VLOOKUP($O639,Artikler!$B$74:$C$82,2,FALSE),IF($J639=Motortype!$A$11,VLOOKUP($O639,Artikler!$B$83:$C$91,2,FALSE),IF($J639=Motortype!$A$14,VLOOKUP($O639,Artikler!$B$92:$C$100,2,FALSE),IF($J639=Motortype!$A$13,VLOOKUP($O639,Artikler!$B$101:$C$109,2,FALSE),IF($J639=Motortype!$A$15,VLOOKUP($O639,Artikler!$B$110:$C$117,2,FALSE),IF($J639=Motortype!$A$12,VLOOKUP($O639,Artikler!$B$118:$C$126,2,FALSE),IF($J639=Motortype!$A$16,VLOOKUP('3. Bestillingsskjema'!$O639,Artikler!$B$127:$D$134,2,FALSE),"Feil motortype"))))))))))))))))),"Overstyr art.nr")</f>
        <v/>
      </c>
      <c r="Q639" s="100"/>
      <c r="R639" s="78" t="str">
        <f>IF('1. Prosjekteringsverktøy'!B642=Utelukk!$A$3,"",IF(AND(K639="",L639=""),"",IF($K639="","Vmin "&amp;ROUND($L639,0)&amp;" m³/h","Vmaks "&amp;ROUND($K639,0)&amp;IF($L639=""," m³/h",", Vmin "&amp;ROUND($L639,0)&amp;" m³/h"))))</f>
        <v/>
      </c>
      <c r="S639" s="78" t="str">
        <f>IF('1. Prosjekteringsverktøy'!B642=Utelukk!$A$3,"",IF(Q639&lt;&gt;"",IF($P639="","","Artikkelnr: "&amp;$P639&amp;"     Spjeld dim "&amp;$O639),IF($P639="","","Artikkelnr: "&amp;$P639&amp;"     Spjeld dim Ø"&amp;$O639)))</f>
        <v/>
      </c>
    </row>
    <row r="640" spans="1:19" ht="15.6" hidden="1" x14ac:dyDescent="0.3">
      <c r="A640" s="87"/>
      <c r="B640" s="93"/>
      <c r="C640" s="156" t="str">
        <f>IF('1. Prosjekteringsverktøy'!B643=Utelukk!$A$3,"",IF('1. Prosjekteringsverktøy'!$C643="","",'1. Prosjekteringsverktøy'!$C643))</f>
        <v/>
      </c>
      <c r="D640" s="78" t="str">
        <f>IF('1. Prosjekteringsverktøy'!B643=Utelukk!$A$3,"",IF('1. Prosjekteringsverktøy'!$D643="","",'1. Prosjekteringsverktøy'!$D643))</f>
        <v/>
      </c>
      <c r="E640" s="78" t="str">
        <f>IF('1. Prosjekteringsverktøy'!B643=Utelukk!$A$3,"",IF(F640&lt;&gt;"",F640,IF(J640&lt;&gt;0,J640&amp;IF(I640&lt;&gt;0,", ","")&amp;I640&amp;IF(H640&lt;&gt;0,", adr. ","")&amp;H640,I640&amp;IF(H640&lt;&gt;0,", adr. ","")&amp;H640)))</f>
        <v/>
      </c>
      <c r="F640" s="83"/>
      <c r="G640" s="83"/>
      <c r="H640" s="99"/>
      <c r="I640" s="100"/>
      <c r="J640" s="100"/>
      <c r="K640" s="98" t="str">
        <f>IF('1. Prosjekteringsverktøy'!$E642="","",'1. Prosjekteringsverktøy'!$E642)</f>
        <v/>
      </c>
      <c r="L640" s="79" t="str">
        <f>IFERROR(IF('1. Prosjekteringsverktøy'!$K643&lt;&gt;"",'1. Prosjekteringsverktøy'!$K643,'1. Prosjekteringsverktøy'!$J643),"Feil med Vmin")</f>
        <v/>
      </c>
      <c r="M640" s="101" t="str">
        <f>IF(OR($K640="",$O640="",O640="Bruk rektangulært"),"",($K640/(VLOOKUP($O640,'Dim, min og maks'!$A$2:$E$54,2,FALSE))))</f>
        <v/>
      </c>
      <c r="N640" s="101" t="str">
        <f>IF(OR($L640="",$O640=""),"",($L640/(VLOOKUP($O640,'Dim, min og maks'!$A$2:$E$54,2,FALSE))))</f>
        <v/>
      </c>
      <c r="O640" s="102" t="str">
        <f>IF('1. Prosjekteringsverktøy'!$F642="","",'1. Prosjekteringsverktøy'!$F642)</f>
        <v/>
      </c>
      <c r="P640" s="78" t="str">
        <f>IFERROR(IF($Q640&lt;&gt;0,$Q640,IF(OR($J640="",$O640=""),"",IF($J640=Motortype!$A$2,VLOOKUP($O640,Artikler!$B$1:$C$10,2,FALSE),IF($J640=Motortype!$A$3,VLOOKUP($O640,Artikler!$B$11:$C$19,2,FALSE),IF($J640=Motortype!$A$5,VLOOKUP($O640,Artikler!$B$20:$C$28,2,FALSE),IF($J640=Motortype!$A$4,VLOOKUP($O640,Artikler!$B$29:$C$37,2,FALSE),IF($J640=Motortype!$A$9,VLOOKUP($O640,Artikler!$B$38:$C$46,2,FALSE),IF($J640=Motortype!$A$8,VLOOKUP($O640,Artikler!$B$47:$C$55,2,FALSE),IF($J640=Motortype!$A$7,VLOOKUP($O640,Artikler!$B$56:$C$64,2,FALSE),IF($J640=Motortype!$A$6,VLOOKUP($O640,Artikler!$B$65:$C$73,2,FALSE),IF($J640=Motortype!$A$10,VLOOKUP($O640,Artikler!$B$74:$C$82,2,FALSE),IF($J640=Motortype!$A$11,VLOOKUP($O640,Artikler!$B$83:$C$91,2,FALSE),IF($J640=Motortype!$A$14,VLOOKUP($O640,Artikler!$B$92:$C$100,2,FALSE),IF($J640=Motortype!$A$13,VLOOKUP($O640,Artikler!$B$101:$C$109,2,FALSE),IF($J640=Motortype!$A$15,VLOOKUP($O640,Artikler!$B$110:$C$117,2,FALSE),IF($J640=Motortype!$A$12,VLOOKUP($O640,Artikler!$B$118:$C$126,2,FALSE),IF($J640=Motortype!$A$16,VLOOKUP('3. Bestillingsskjema'!$O640,Artikler!$B$127:$D$134,2,FALSE),"Feil motortype"))))))))))))))))),"Overstyr art.nr")</f>
        <v/>
      </c>
      <c r="Q640" s="100"/>
      <c r="R640" s="78" t="str">
        <f>IF('1. Prosjekteringsverktøy'!B643=Utelukk!$A$3,"",IF(AND(K640="",L640=""),"",IF($K640="","Vmin "&amp;ROUND($L640,0)&amp;" m³/h","Vmaks "&amp;ROUND($K640,0)&amp;IF($L640=""," m³/h",", Vmin "&amp;ROUND($L640,0)&amp;" m³/h"))))</f>
        <v/>
      </c>
      <c r="S640" s="78" t="str">
        <f>IF('1. Prosjekteringsverktøy'!B643=Utelukk!$A$3,"",IF(Q640&lt;&gt;"",IF($P640="","","Artikkelnr: "&amp;$P640&amp;"     Spjeld dim "&amp;$O640),IF($P640="","","Artikkelnr: "&amp;$P640&amp;"     Spjeld dim Ø"&amp;$O640)))</f>
        <v/>
      </c>
    </row>
    <row r="641" spans="1:19" ht="15.6" hidden="1" x14ac:dyDescent="0.3">
      <c r="A641" s="87"/>
      <c r="B641" s="93"/>
      <c r="C641" s="156" t="str">
        <f>IF('1. Prosjekteringsverktøy'!B644=Utelukk!$A$3,"",IF('1. Prosjekteringsverktøy'!$C644="","",'1. Prosjekteringsverktøy'!$C644))</f>
        <v/>
      </c>
      <c r="D641" s="78" t="str">
        <f>IF('1. Prosjekteringsverktøy'!B644=Utelukk!$A$3,"",IF('1. Prosjekteringsverktøy'!$D644="","",'1. Prosjekteringsverktøy'!$D644))</f>
        <v/>
      </c>
      <c r="E641" s="78" t="str">
        <f>IF('1. Prosjekteringsverktøy'!B644=Utelukk!$A$3,"",IF(F641&lt;&gt;"",F641,IF(J641&lt;&gt;0,J641&amp;IF(I641&lt;&gt;0,", ","")&amp;I641&amp;IF(H641&lt;&gt;0,", adr. ","")&amp;H641,I641&amp;IF(H641&lt;&gt;0,", adr. ","")&amp;H641)))</f>
        <v/>
      </c>
      <c r="F641" s="83"/>
      <c r="G641" s="83"/>
      <c r="H641" s="99"/>
      <c r="I641" s="100"/>
      <c r="J641" s="100"/>
      <c r="K641" s="98" t="str">
        <f>IF('1. Prosjekteringsverktøy'!$E643="","",'1. Prosjekteringsverktøy'!$E643)</f>
        <v/>
      </c>
      <c r="L641" s="79" t="str">
        <f>IFERROR(IF('1. Prosjekteringsverktøy'!$K644&lt;&gt;"",'1. Prosjekteringsverktøy'!$K644,'1. Prosjekteringsverktøy'!$J644),"Feil med Vmin")</f>
        <v/>
      </c>
      <c r="M641" s="101" t="str">
        <f>IF(OR($K641="",$O641="",O641="Bruk rektangulært"),"",($K641/(VLOOKUP($O641,'Dim, min og maks'!$A$2:$E$54,2,FALSE))))</f>
        <v/>
      </c>
      <c r="N641" s="101" t="str">
        <f>IF(OR($L641="",$O641=""),"",($L641/(VLOOKUP($O641,'Dim, min og maks'!$A$2:$E$54,2,FALSE))))</f>
        <v/>
      </c>
      <c r="O641" s="102" t="str">
        <f>IF('1. Prosjekteringsverktøy'!$F643="","",'1. Prosjekteringsverktøy'!$F643)</f>
        <v/>
      </c>
      <c r="P641" s="78" t="str">
        <f>IFERROR(IF($Q641&lt;&gt;0,$Q641,IF(OR($J641="",$O641=""),"",IF($J641=Motortype!$A$2,VLOOKUP($O641,Artikler!$B$1:$C$10,2,FALSE),IF($J641=Motortype!$A$3,VLOOKUP($O641,Artikler!$B$11:$C$19,2,FALSE),IF($J641=Motortype!$A$5,VLOOKUP($O641,Artikler!$B$20:$C$28,2,FALSE),IF($J641=Motortype!$A$4,VLOOKUP($O641,Artikler!$B$29:$C$37,2,FALSE),IF($J641=Motortype!$A$9,VLOOKUP($O641,Artikler!$B$38:$C$46,2,FALSE),IF($J641=Motortype!$A$8,VLOOKUP($O641,Artikler!$B$47:$C$55,2,FALSE),IF($J641=Motortype!$A$7,VLOOKUP($O641,Artikler!$B$56:$C$64,2,FALSE),IF($J641=Motortype!$A$6,VLOOKUP($O641,Artikler!$B$65:$C$73,2,FALSE),IF($J641=Motortype!$A$10,VLOOKUP($O641,Artikler!$B$74:$C$82,2,FALSE),IF($J641=Motortype!$A$11,VLOOKUP($O641,Artikler!$B$83:$C$91,2,FALSE),IF($J641=Motortype!$A$14,VLOOKUP($O641,Artikler!$B$92:$C$100,2,FALSE),IF($J641=Motortype!$A$13,VLOOKUP($O641,Artikler!$B$101:$C$109,2,FALSE),IF($J641=Motortype!$A$15,VLOOKUP($O641,Artikler!$B$110:$C$117,2,FALSE),IF($J641=Motortype!$A$12,VLOOKUP($O641,Artikler!$B$118:$C$126,2,FALSE),IF($J641=Motortype!$A$16,VLOOKUP('3. Bestillingsskjema'!$O641,Artikler!$B$127:$D$134,2,FALSE),"Feil motortype"))))))))))))))))),"Overstyr art.nr")</f>
        <v/>
      </c>
      <c r="Q641" s="100"/>
      <c r="R641" s="78" t="str">
        <f>IF('1. Prosjekteringsverktøy'!B644=Utelukk!$A$3,"",IF(AND(K641="",L641=""),"",IF($K641="","Vmin "&amp;ROUND($L641,0)&amp;" m³/h","Vmaks "&amp;ROUND($K641,0)&amp;IF($L641=""," m³/h",", Vmin "&amp;ROUND($L641,0)&amp;" m³/h"))))</f>
        <v/>
      </c>
      <c r="S641" s="78" t="str">
        <f>IF('1. Prosjekteringsverktøy'!B644=Utelukk!$A$3,"",IF(Q641&lt;&gt;"",IF($P641="","","Artikkelnr: "&amp;$P641&amp;"     Spjeld dim "&amp;$O641),IF($P641="","","Artikkelnr: "&amp;$P641&amp;"     Spjeld dim Ø"&amp;$O641)))</f>
        <v/>
      </c>
    </row>
    <row r="642" spans="1:19" ht="15.6" hidden="1" x14ac:dyDescent="0.3">
      <c r="A642" s="87"/>
      <c r="B642" s="93"/>
      <c r="C642" s="156" t="str">
        <f>IF('1. Prosjekteringsverktøy'!B645=Utelukk!$A$3,"",IF('1. Prosjekteringsverktøy'!$C645="","",'1. Prosjekteringsverktøy'!$C645))</f>
        <v/>
      </c>
      <c r="D642" s="78" t="str">
        <f>IF('1. Prosjekteringsverktøy'!B645=Utelukk!$A$3,"",IF('1. Prosjekteringsverktøy'!$D645="","",'1. Prosjekteringsverktøy'!$D645))</f>
        <v/>
      </c>
      <c r="E642" s="78" t="str">
        <f>IF('1. Prosjekteringsverktøy'!B645=Utelukk!$A$3,"",IF(F642&lt;&gt;"",F642,IF(J642&lt;&gt;0,J642&amp;IF(I642&lt;&gt;0,", ","")&amp;I642&amp;IF(H642&lt;&gt;0,", adr. ","")&amp;H642,I642&amp;IF(H642&lt;&gt;0,", adr. ","")&amp;H642)))</f>
        <v/>
      </c>
      <c r="F642" s="83"/>
      <c r="G642" s="83"/>
      <c r="H642" s="99"/>
      <c r="I642" s="100"/>
      <c r="J642" s="100"/>
      <c r="K642" s="98" t="str">
        <f>IF('1. Prosjekteringsverktøy'!$E644="","",'1. Prosjekteringsverktøy'!$E644)</f>
        <v/>
      </c>
      <c r="L642" s="79" t="str">
        <f>IFERROR(IF('1. Prosjekteringsverktøy'!$K645&lt;&gt;"",'1. Prosjekteringsverktøy'!$K645,'1. Prosjekteringsverktøy'!$J645),"Feil med Vmin")</f>
        <v/>
      </c>
      <c r="M642" s="101" t="str">
        <f>IF(OR($K642="",$O642="",O642="Bruk rektangulært"),"",($K642/(VLOOKUP($O642,'Dim, min og maks'!$A$2:$E$54,2,FALSE))))</f>
        <v/>
      </c>
      <c r="N642" s="101" t="str">
        <f>IF(OR($L642="",$O642=""),"",($L642/(VLOOKUP($O642,'Dim, min og maks'!$A$2:$E$54,2,FALSE))))</f>
        <v/>
      </c>
      <c r="O642" s="102" t="str">
        <f>IF('1. Prosjekteringsverktøy'!$F644="","",'1. Prosjekteringsverktøy'!$F644)</f>
        <v/>
      </c>
      <c r="P642" s="78" t="str">
        <f>IFERROR(IF($Q642&lt;&gt;0,$Q642,IF(OR($J642="",$O642=""),"",IF($J642=Motortype!$A$2,VLOOKUP($O642,Artikler!$B$1:$C$10,2,FALSE),IF($J642=Motortype!$A$3,VLOOKUP($O642,Artikler!$B$11:$C$19,2,FALSE),IF($J642=Motortype!$A$5,VLOOKUP($O642,Artikler!$B$20:$C$28,2,FALSE),IF($J642=Motortype!$A$4,VLOOKUP($O642,Artikler!$B$29:$C$37,2,FALSE),IF($J642=Motortype!$A$9,VLOOKUP($O642,Artikler!$B$38:$C$46,2,FALSE),IF($J642=Motortype!$A$8,VLOOKUP($O642,Artikler!$B$47:$C$55,2,FALSE),IF($J642=Motortype!$A$7,VLOOKUP($O642,Artikler!$B$56:$C$64,2,FALSE),IF($J642=Motortype!$A$6,VLOOKUP($O642,Artikler!$B$65:$C$73,2,FALSE),IF($J642=Motortype!$A$10,VLOOKUP($O642,Artikler!$B$74:$C$82,2,FALSE),IF($J642=Motortype!$A$11,VLOOKUP($O642,Artikler!$B$83:$C$91,2,FALSE),IF($J642=Motortype!$A$14,VLOOKUP($O642,Artikler!$B$92:$C$100,2,FALSE),IF($J642=Motortype!$A$13,VLOOKUP($O642,Artikler!$B$101:$C$109,2,FALSE),IF($J642=Motortype!$A$15,VLOOKUP($O642,Artikler!$B$110:$C$117,2,FALSE),IF($J642=Motortype!$A$12,VLOOKUP($O642,Artikler!$B$118:$C$126,2,FALSE),IF($J642=Motortype!$A$16,VLOOKUP('3. Bestillingsskjema'!$O642,Artikler!$B$127:$D$134,2,FALSE),"Feil motortype"))))))))))))))))),"Overstyr art.nr")</f>
        <v/>
      </c>
      <c r="Q642" s="100"/>
      <c r="R642" s="78" t="str">
        <f>IF('1. Prosjekteringsverktøy'!B645=Utelukk!$A$3,"",IF(AND(K642="",L642=""),"",IF($K642="","Vmin "&amp;ROUND($L642,0)&amp;" m³/h","Vmaks "&amp;ROUND($K642,0)&amp;IF($L642=""," m³/h",", Vmin "&amp;ROUND($L642,0)&amp;" m³/h"))))</f>
        <v/>
      </c>
      <c r="S642" s="78" t="str">
        <f>IF('1. Prosjekteringsverktøy'!B645=Utelukk!$A$3,"",IF(Q642&lt;&gt;"",IF($P642="","","Artikkelnr: "&amp;$P642&amp;"     Spjeld dim "&amp;$O642),IF($P642="","","Artikkelnr: "&amp;$P642&amp;"     Spjeld dim Ø"&amp;$O642)))</f>
        <v/>
      </c>
    </row>
    <row r="643" spans="1:19" ht="15.6" hidden="1" x14ac:dyDescent="0.3">
      <c r="A643" s="87"/>
      <c r="B643" s="93"/>
      <c r="C643" s="156" t="str">
        <f>IF('1. Prosjekteringsverktøy'!B646=Utelukk!$A$3,"",IF('1. Prosjekteringsverktøy'!$C646="","",'1. Prosjekteringsverktøy'!$C646))</f>
        <v/>
      </c>
      <c r="D643" s="78" t="str">
        <f>IF('1. Prosjekteringsverktøy'!B646=Utelukk!$A$3,"",IF('1. Prosjekteringsverktøy'!$D646="","",'1. Prosjekteringsverktøy'!$D646))</f>
        <v/>
      </c>
      <c r="E643" s="78" t="str">
        <f>IF('1. Prosjekteringsverktøy'!B646=Utelukk!$A$3,"",IF(F643&lt;&gt;"",F643,IF(J643&lt;&gt;0,J643&amp;IF(I643&lt;&gt;0,", ","")&amp;I643&amp;IF(H643&lt;&gt;0,", adr. ","")&amp;H643,I643&amp;IF(H643&lt;&gt;0,", adr. ","")&amp;H643)))</f>
        <v/>
      </c>
      <c r="F643" s="83"/>
      <c r="G643" s="83"/>
      <c r="H643" s="99"/>
      <c r="I643" s="100"/>
      <c r="J643" s="100"/>
      <c r="K643" s="98" t="str">
        <f>IF('1. Prosjekteringsverktøy'!$E645="","",'1. Prosjekteringsverktøy'!$E645)</f>
        <v/>
      </c>
      <c r="L643" s="79" t="str">
        <f>IFERROR(IF('1. Prosjekteringsverktøy'!$K646&lt;&gt;"",'1. Prosjekteringsverktøy'!$K646,'1. Prosjekteringsverktøy'!$J646),"Feil med Vmin")</f>
        <v/>
      </c>
      <c r="M643" s="101" t="str">
        <f>IF(OR($K643="",$O643="",O643="Bruk rektangulært"),"",($K643/(VLOOKUP($O643,'Dim, min og maks'!$A$2:$E$54,2,FALSE))))</f>
        <v/>
      </c>
      <c r="N643" s="101" t="str">
        <f>IF(OR($L643="",$O643=""),"",($L643/(VLOOKUP($O643,'Dim, min og maks'!$A$2:$E$54,2,FALSE))))</f>
        <v/>
      </c>
      <c r="O643" s="102" t="str">
        <f>IF('1. Prosjekteringsverktøy'!$F645="","",'1. Prosjekteringsverktøy'!$F645)</f>
        <v/>
      </c>
      <c r="P643" s="78" t="str">
        <f>IFERROR(IF($Q643&lt;&gt;0,$Q643,IF(OR($J643="",$O643=""),"",IF($J643=Motortype!$A$2,VLOOKUP($O643,Artikler!$B$1:$C$10,2,FALSE),IF($J643=Motortype!$A$3,VLOOKUP($O643,Artikler!$B$11:$C$19,2,FALSE),IF($J643=Motortype!$A$5,VLOOKUP($O643,Artikler!$B$20:$C$28,2,FALSE),IF($J643=Motortype!$A$4,VLOOKUP($O643,Artikler!$B$29:$C$37,2,FALSE),IF($J643=Motortype!$A$9,VLOOKUP($O643,Artikler!$B$38:$C$46,2,FALSE),IF($J643=Motortype!$A$8,VLOOKUP($O643,Artikler!$B$47:$C$55,2,FALSE),IF($J643=Motortype!$A$7,VLOOKUP($O643,Artikler!$B$56:$C$64,2,FALSE),IF($J643=Motortype!$A$6,VLOOKUP($O643,Artikler!$B$65:$C$73,2,FALSE),IF($J643=Motortype!$A$10,VLOOKUP($O643,Artikler!$B$74:$C$82,2,FALSE),IF($J643=Motortype!$A$11,VLOOKUP($O643,Artikler!$B$83:$C$91,2,FALSE),IF($J643=Motortype!$A$14,VLOOKUP($O643,Artikler!$B$92:$C$100,2,FALSE),IF($J643=Motortype!$A$13,VLOOKUP($O643,Artikler!$B$101:$C$109,2,FALSE),IF($J643=Motortype!$A$15,VLOOKUP($O643,Artikler!$B$110:$C$117,2,FALSE),IF($J643=Motortype!$A$12,VLOOKUP($O643,Artikler!$B$118:$C$126,2,FALSE),IF($J643=Motortype!$A$16,VLOOKUP('3. Bestillingsskjema'!$O643,Artikler!$B$127:$D$134,2,FALSE),"Feil motortype"))))))))))))))))),"Overstyr art.nr")</f>
        <v/>
      </c>
      <c r="Q643" s="100"/>
      <c r="R643" s="78" t="str">
        <f>IF('1. Prosjekteringsverktøy'!B646=Utelukk!$A$3,"",IF(AND(K643="",L643=""),"",IF($K643="","Vmin "&amp;ROUND($L643,0)&amp;" m³/h","Vmaks "&amp;ROUND($K643,0)&amp;IF($L643=""," m³/h",", Vmin "&amp;ROUND($L643,0)&amp;" m³/h"))))</f>
        <v/>
      </c>
      <c r="S643" s="78" t="str">
        <f>IF('1. Prosjekteringsverktøy'!B646=Utelukk!$A$3,"",IF(Q643&lt;&gt;"",IF($P643="","","Artikkelnr: "&amp;$P643&amp;"     Spjeld dim "&amp;$O643),IF($P643="","","Artikkelnr: "&amp;$P643&amp;"     Spjeld dim Ø"&amp;$O643)))</f>
        <v/>
      </c>
    </row>
    <row r="644" spans="1:19" ht="15.6" hidden="1" x14ac:dyDescent="0.3">
      <c r="A644" s="87"/>
      <c r="B644" s="93"/>
      <c r="C644" s="156" t="str">
        <f>IF('1. Prosjekteringsverktøy'!B647=Utelukk!$A$3,"",IF('1. Prosjekteringsverktøy'!$C647="","",'1. Prosjekteringsverktøy'!$C647))</f>
        <v/>
      </c>
      <c r="D644" s="78" t="str">
        <f>IF('1. Prosjekteringsverktøy'!B647=Utelukk!$A$3,"",IF('1. Prosjekteringsverktøy'!$D647="","",'1. Prosjekteringsverktøy'!$D647))</f>
        <v/>
      </c>
      <c r="E644" s="78" t="str">
        <f>IF('1. Prosjekteringsverktøy'!B647=Utelukk!$A$3,"",IF(F644&lt;&gt;"",F644,IF(J644&lt;&gt;0,J644&amp;IF(I644&lt;&gt;0,", ","")&amp;I644&amp;IF(H644&lt;&gt;0,", adr. ","")&amp;H644,I644&amp;IF(H644&lt;&gt;0,", adr. ","")&amp;H644)))</f>
        <v/>
      </c>
      <c r="F644" s="83"/>
      <c r="G644" s="83"/>
      <c r="H644" s="99"/>
      <c r="I644" s="100"/>
      <c r="J644" s="100"/>
      <c r="K644" s="98" t="str">
        <f>IF('1. Prosjekteringsverktøy'!$E646="","",'1. Prosjekteringsverktøy'!$E646)</f>
        <v/>
      </c>
      <c r="L644" s="79" t="str">
        <f>IFERROR(IF('1. Prosjekteringsverktøy'!$K647&lt;&gt;"",'1. Prosjekteringsverktøy'!$K647,'1. Prosjekteringsverktøy'!$J647),"Feil med Vmin")</f>
        <v/>
      </c>
      <c r="M644" s="101" t="str">
        <f>IF(OR($K644="",$O644="",O644="Bruk rektangulært"),"",($K644/(VLOOKUP($O644,'Dim, min og maks'!$A$2:$E$54,2,FALSE))))</f>
        <v/>
      </c>
      <c r="N644" s="101" t="str">
        <f>IF(OR($L644="",$O644=""),"",($L644/(VLOOKUP($O644,'Dim, min og maks'!$A$2:$E$54,2,FALSE))))</f>
        <v/>
      </c>
      <c r="O644" s="102" t="str">
        <f>IF('1. Prosjekteringsverktøy'!$F646="","",'1. Prosjekteringsverktøy'!$F646)</f>
        <v/>
      </c>
      <c r="P644" s="78" t="str">
        <f>IFERROR(IF($Q644&lt;&gt;0,$Q644,IF(OR($J644="",$O644=""),"",IF($J644=Motortype!$A$2,VLOOKUP($O644,Artikler!$B$1:$C$10,2,FALSE),IF($J644=Motortype!$A$3,VLOOKUP($O644,Artikler!$B$11:$C$19,2,FALSE),IF($J644=Motortype!$A$5,VLOOKUP($O644,Artikler!$B$20:$C$28,2,FALSE),IF($J644=Motortype!$A$4,VLOOKUP($O644,Artikler!$B$29:$C$37,2,FALSE),IF($J644=Motortype!$A$9,VLOOKUP($O644,Artikler!$B$38:$C$46,2,FALSE),IF($J644=Motortype!$A$8,VLOOKUP($O644,Artikler!$B$47:$C$55,2,FALSE),IF($J644=Motortype!$A$7,VLOOKUP($O644,Artikler!$B$56:$C$64,2,FALSE),IF($J644=Motortype!$A$6,VLOOKUP($O644,Artikler!$B$65:$C$73,2,FALSE),IF($J644=Motortype!$A$10,VLOOKUP($O644,Artikler!$B$74:$C$82,2,FALSE),IF($J644=Motortype!$A$11,VLOOKUP($O644,Artikler!$B$83:$C$91,2,FALSE),IF($J644=Motortype!$A$14,VLOOKUP($O644,Artikler!$B$92:$C$100,2,FALSE),IF($J644=Motortype!$A$13,VLOOKUP($O644,Artikler!$B$101:$C$109,2,FALSE),IF($J644=Motortype!$A$15,VLOOKUP($O644,Artikler!$B$110:$C$117,2,FALSE),IF($J644=Motortype!$A$12,VLOOKUP($O644,Artikler!$B$118:$C$126,2,FALSE),IF($J644=Motortype!$A$16,VLOOKUP('3. Bestillingsskjema'!$O644,Artikler!$B$127:$D$134,2,FALSE),"Feil motortype"))))))))))))))))),"Overstyr art.nr")</f>
        <v/>
      </c>
      <c r="Q644" s="100"/>
      <c r="R644" s="78" t="str">
        <f>IF('1. Prosjekteringsverktøy'!B647=Utelukk!$A$3,"",IF(AND(K644="",L644=""),"",IF($K644="","Vmin "&amp;ROUND($L644,0)&amp;" m³/h","Vmaks "&amp;ROUND($K644,0)&amp;IF($L644=""," m³/h",", Vmin "&amp;ROUND($L644,0)&amp;" m³/h"))))</f>
        <v/>
      </c>
      <c r="S644" s="78" t="str">
        <f>IF('1. Prosjekteringsverktøy'!B647=Utelukk!$A$3,"",IF(Q644&lt;&gt;"",IF($P644="","","Artikkelnr: "&amp;$P644&amp;"     Spjeld dim "&amp;$O644),IF($P644="","","Artikkelnr: "&amp;$P644&amp;"     Spjeld dim Ø"&amp;$O644)))</f>
        <v/>
      </c>
    </row>
    <row r="645" spans="1:19" ht="15.6" hidden="1" x14ac:dyDescent="0.3">
      <c r="A645" s="87"/>
      <c r="B645" s="93"/>
      <c r="C645" s="156" t="str">
        <f>IF('1. Prosjekteringsverktøy'!B648=Utelukk!$A$3,"",IF('1. Prosjekteringsverktøy'!$C648="","",'1. Prosjekteringsverktøy'!$C648))</f>
        <v/>
      </c>
      <c r="D645" s="78" t="str">
        <f>IF('1. Prosjekteringsverktøy'!B648=Utelukk!$A$3,"",IF('1. Prosjekteringsverktøy'!$D648="","",'1. Prosjekteringsverktøy'!$D648))</f>
        <v/>
      </c>
      <c r="E645" s="78" t="str">
        <f>IF('1. Prosjekteringsverktøy'!B648=Utelukk!$A$3,"",IF(F645&lt;&gt;"",F645,IF(J645&lt;&gt;0,J645&amp;IF(I645&lt;&gt;0,", ","")&amp;I645&amp;IF(H645&lt;&gt;0,", adr. ","")&amp;H645,I645&amp;IF(H645&lt;&gt;0,", adr. ","")&amp;H645)))</f>
        <v/>
      </c>
      <c r="F645" s="83"/>
      <c r="G645" s="83"/>
      <c r="H645" s="99"/>
      <c r="I645" s="100"/>
      <c r="J645" s="100"/>
      <c r="K645" s="98" t="str">
        <f>IF('1. Prosjekteringsverktøy'!$E647="","",'1. Prosjekteringsverktøy'!$E647)</f>
        <v/>
      </c>
      <c r="L645" s="79" t="str">
        <f>IFERROR(IF('1. Prosjekteringsverktøy'!$K648&lt;&gt;"",'1. Prosjekteringsverktøy'!$K648,'1. Prosjekteringsverktøy'!$J648),"Feil med Vmin")</f>
        <v/>
      </c>
      <c r="M645" s="101" t="str">
        <f>IF(OR($K645="",$O645="",O645="Bruk rektangulært"),"",($K645/(VLOOKUP($O645,'Dim, min og maks'!$A$2:$E$54,2,FALSE))))</f>
        <v/>
      </c>
      <c r="N645" s="101" t="str">
        <f>IF(OR($L645="",$O645=""),"",($L645/(VLOOKUP($O645,'Dim, min og maks'!$A$2:$E$54,2,FALSE))))</f>
        <v/>
      </c>
      <c r="O645" s="102" t="str">
        <f>IF('1. Prosjekteringsverktøy'!$F647="","",'1. Prosjekteringsverktøy'!$F647)</f>
        <v/>
      </c>
      <c r="P645" s="78" t="str">
        <f>IFERROR(IF($Q645&lt;&gt;0,$Q645,IF(OR($J645="",$O645=""),"",IF($J645=Motortype!$A$2,VLOOKUP($O645,Artikler!$B$1:$C$10,2,FALSE),IF($J645=Motortype!$A$3,VLOOKUP($O645,Artikler!$B$11:$C$19,2,FALSE),IF($J645=Motortype!$A$5,VLOOKUP($O645,Artikler!$B$20:$C$28,2,FALSE),IF($J645=Motortype!$A$4,VLOOKUP($O645,Artikler!$B$29:$C$37,2,FALSE),IF($J645=Motortype!$A$9,VLOOKUP($O645,Artikler!$B$38:$C$46,2,FALSE),IF($J645=Motortype!$A$8,VLOOKUP($O645,Artikler!$B$47:$C$55,2,FALSE),IF($J645=Motortype!$A$7,VLOOKUP($O645,Artikler!$B$56:$C$64,2,FALSE),IF($J645=Motortype!$A$6,VLOOKUP($O645,Artikler!$B$65:$C$73,2,FALSE),IF($J645=Motortype!$A$10,VLOOKUP($O645,Artikler!$B$74:$C$82,2,FALSE),IF($J645=Motortype!$A$11,VLOOKUP($O645,Artikler!$B$83:$C$91,2,FALSE),IF($J645=Motortype!$A$14,VLOOKUP($O645,Artikler!$B$92:$C$100,2,FALSE),IF($J645=Motortype!$A$13,VLOOKUP($O645,Artikler!$B$101:$C$109,2,FALSE),IF($J645=Motortype!$A$15,VLOOKUP($O645,Artikler!$B$110:$C$117,2,FALSE),IF($J645=Motortype!$A$12,VLOOKUP($O645,Artikler!$B$118:$C$126,2,FALSE),IF($J645=Motortype!$A$16,VLOOKUP('3. Bestillingsskjema'!$O645,Artikler!$B$127:$D$134,2,FALSE),"Feil motortype"))))))))))))))))),"Overstyr art.nr")</f>
        <v/>
      </c>
      <c r="Q645" s="100"/>
      <c r="R645" s="78" t="str">
        <f>IF('1. Prosjekteringsverktøy'!B648=Utelukk!$A$3,"",IF(AND(K645="",L645=""),"",IF($K645="","Vmin "&amp;ROUND($L645,0)&amp;" m³/h","Vmaks "&amp;ROUND($K645,0)&amp;IF($L645=""," m³/h",", Vmin "&amp;ROUND($L645,0)&amp;" m³/h"))))</f>
        <v/>
      </c>
      <c r="S645" s="78" t="str">
        <f>IF('1. Prosjekteringsverktøy'!B648=Utelukk!$A$3,"",IF(Q645&lt;&gt;"",IF($P645="","","Artikkelnr: "&amp;$P645&amp;"     Spjeld dim "&amp;$O645),IF($P645="","","Artikkelnr: "&amp;$P645&amp;"     Spjeld dim Ø"&amp;$O645)))</f>
        <v/>
      </c>
    </row>
    <row r="646" spans="1:19" ht="15.6" hidden="1" x14ac:dyDescent="0.3">
      <c r="A646" s="87"/>
      <c r="B646" s="93"/>
      <c r="C646" s="156" t="str">
        <f>IF('1. Prosjekteringsverktøy'!B649=Utelukk!$A$3,"",IF('1. Prosjekteringsverktøy'!$C649="","",'1. Prosjekteringsverktøy'!$C649))</f>
        <v/>
      </c>
      <c r="D646" s="78" t="str">
        <f>IF('1. Prosjekteringsverktøy'!B649=Utelukk!$A$3,"",IF('1. Prosjekteringsverktøy'!$D649="","",'1. Prosjekteringsverktøy'!$D649))</f>
        <v/>
      </c>
      <c r="E646" s="78" t="str">
        <f>IF('1. Prosjekteringsverktøy'!B649=Utelukk!$A$3,"",IF(F646&lt;&gt;"",F646,IF(J646&lt;&gt;0,J646&amp;IF(I646&lt;&gt;0,", ","")&amp;I646&amp;IF(H646&lt;&gt;0,", adr. ","")&amp;H646,I646&amp;IF(H646&lt;&gt;0,", adr. ","")&amp;H646)))</f>
        <v/>
      </c>
      <c r="F646" s="83"/>
      <c r="G646" s="83"/>
      <c r="H646" s="99"/>
      <c r="I646" s="100"/>
      <c r="J646" s="100"/>
      <c r="K646" s="98" t="str">
        <f>IF('1. Prosjekteringsverktøy'!$E648="","",'1. Prosjekteringsverktøy'!$E648)</f>
        <v/>
      </c>
      <c r="L646" s="79" t="str">
        <f>IFERROR(IF('1. Prosjekteringsverktøy'!$K649&lt;&gt;"",'1. Prosjekteringsverktøy'!$K649,'1. Prosjekteringsverktøy'!$J649),"Feil med Vmin")</f>
        <v/>
      </c>
      <c r="M646" s="101" t="str">
        <f>IF(OR($K646="",$O646="",O646="Bruk rektangulært"),"",($K646/(VLOOKUP($O646,'Dim, min og maks'!$A$2:$E$54,2,FALSE))))</f>
        <v/>
      </c>
      <c r="N646" s="101" t="str">
        <f>IF(OR($L646="",$O646=""),"",($L646/(VLOOKUP($O646,'Dim, min og maks'!$A$2:$E$54,2,FALSE))))</f>
        <v/>
      </c>
      <c r="O646" s="102" t="str">
        <f>IF('1. Prosjekteringsverktøy'!$F648="","",'1. Prosjekteringsverktøy'!$F648)</f>
        <v/>
      </c>
      <c r="P646" s="78" t="str">
        <f>IFERROR(IF($Q646&lt;&gt;0,$Q646,IF(OR($J646="",$O646=""),"",IF($J646=Motortype!$A$2,VLOOKUP($O646,Artikler!$B$1:$C$10,2,FALSE),IF($J646=Motortype!$A$3,VLOOKUP($O646,Artikler!$B$11:$C$19,2,FALSE),IF($J646=Motortype!$A$5,VLOOKUP($O646,Artikler!$B$20:$C$28,2,FALSE),IF($J646=Motortype!$A$4,VLOOKUP($O646,Artikler!$B$29:$C$37,2,FALSE),IF($J646=Motortype!$A$9,VLOOKUP($O646,Artikler!$B$38:$C$46,2,FALSE),IF($J646=Motortype!$A$8,VLOOKUP($O646,Artikler!$B$47:$C$55,2,FALSE),IF($J646=Motortype!$A$7,VLOOKUP($O646,Artikler!$B$56:$C$64,2,FALSE),IF($J646=Motortype!$A$6,VLOOKUP($O646,Artikler!$B$65:$C$73,2,FALSE),IF($J646=Motortype!$A$10,VLOOKUP($O646,Artikler!$B$74:$C$82,2,FALSE),IF($J646=Motortype!$A$11,VLOOKUP($O646,Artikler!$B$83:$C$91,2,FALSE),IF($J646=Motortype!$A$14,VLOOKUP($O646,Artikler!$B$92:$C$100,2,FALSE),IF($J646=Motortype!$A$13,VLOOKUP($O646,Artikler!$B$101:$C$109,2,FALSE),IF($J646=Motortype!$A$15,VLOOKUP($O646,Artikler!$B$110:$C$117,2,FALSE),IF($J646=Motortype!$A$12,VLOOKUP($O646,Artikler!$B$118:$C$126,2,FALSE),IF($J646=Motortype!$A$16,VLOOKUP('3. Bestillingsskjema'!$O646,Artikler!$B$127:$D$134,2,FALSE),"Feil motortype"))))))))))))))))),"Overstyr art.nr")</f>
        <v/>
      </c>
      <c r="Q646" s="100"/>
      <c r="R646" s="78" t="str">
        <f>IF('1. Prosjekteringsverktøy'!B649=Utelukk!$A$3,"",IF(AND(K646="",L646=""),"",IF($K646="","Vmin "&amp;ROUND($L646,0)&amp;" m³/h","Vmaks "&amp;ROUND($K646,0)&amp;IF($L646=""," m³/h",", Vmin "&amp;ROUND($L646,0)&amp;" m³/h"))))</f>
        <v/>
      </c>
      <c r="S646" s="78" t="str">
        <f>IF('1. Prosjekteringsverktøy'!B649=Utelukk!$A$3,"",IF(Q646&lt;&gt;"",IF($P646="","","Artikkelnr: "&amp;$P646&amp;"     Spjeld dim "&amp;$O646),IF($P646="","","Artikkelnr: "&amp;$P646&amp;"     Spjeld dim Ø"&amp;$O646)))</f>
        <v/>
      </c>
    </row>
    <row r="647" spans="1:19" ht="15.6" hidden="1" x14ac:dyDescent="0.3">
      <c r="A647" s="87"/>
      <c r="B647" s="93"/>
      <c r="C647" s="156" t="str">
        <f>IF('1. Prosjekteringsverktøy'!B650=Utelukk!$A$3,"",IF('1. Prosjekteringsverktøy'!$C650="","",'1. Prosjekteringsverktøy'!$C650))</f>
        <v/>
      </c>
      <c r="D647" s="78" t="str">
        <f>IF('1. Prosjekteringsverktøy'!B650=Utelukk!$A$3,"",IF('1. Prosjekteringsverktøy'!$D650="","",'1. Prosjekteringsverktøy'!$D650))</f>
        <v/>
      </c>
      <c r="E647" s="78" t="str">
        <f>IF('1. Prosjekteringsverktøy'!B650=Utelukk!$A$3,"",IF(F647&lt;&gt;"",F647,IF(J647&lt;&gt;0,J647&amp;IF(I647&lt;&gt;0,", ","")&amp;I647&amp;IF(H647&lt;&gt;0,", adr. ","")&amp;H647,I647&amp;IF(H647&lt;&gt;0,", adr. ","")&amp;H647)))</f>
        <v/>
      </c>
      <c r="F647" s="83"/>
      <c r="G647" s="83"/>
      <c r="H647" s="99"/>
      <c r="I647" s="100"/>
      <c r="J647" s="100"/>
      <c r="K647" s="98" t="str">
        <f>IF('1. Prosjekteringsverktøy'!$E649="","",'1. Prosjekteringsverktøy'!$E649)</f>
        <v/>
      </c>
      <c r="L647" s="79" t="str">
        <f>IFERROR(IF('1. Prosjekteringsverktøy'!$K650&lt;&gt;"",'1. Prosjekteringsverktøy'!$K650,'1. Prosjekteringsverktøy'!$J650),"Feil med Vmin")</f>
        <v/>
      </c>
      <c r="M647" s="101" t="str">
        <f>IF(OR($K647="",$O647="",O647="Bruk rektangulært"),"",($K647/(VLOOKUP($O647,'Dim, min og maks'!$A$2:$E$54,2,FALSE))))</f>
        <v/>
      </c>
      <c r="N647" s="101" t="str">
        <f>IF(OR($L647="",$O647=""),"",($L647/(VLOOKUP($O647,'Dim, min og maks'!$A$2:$E$54,2,FALSE))))</f>
        <v/>
      </c>
      <c r="O647" s="102" t="str">
        <f>IF('1. Prosjekteringsverktøy'!$F649="","",'1. Prosjekteringsverktøy'!$F649)</f>
        <v/>
      </c>
      <c r="P647" s="78" t="str">
        <f>IFERROR(IF($Q647&lt;&gt;0,$Q647,IF(OR($J647="",$O647=""),"",IF($J647=Motortype!$A$2,VLOOKUP($O647,Artikler!$B$1:$C$10,2,FALSE),IF($J647=Motortype!$A$3,VLOOKUP($O647,Artikler!$B$11:$C$19,2,FALSE),IF($J647=Motortype!$A$5,VLOOKUP($O647,Artikler!$B$20:$C$28,2,FALSE),IF($J647=Motortype!$A$4,VLOOKUP($O647,Artikler!$B$29:$C$37,2,FALSE),IF($J647=Motortype!$A$9,VLOOKUP($O647,Artikler!$B$38:$C$46,2,FALSE),IF($J647=Motortype!$A$8,VLOOKUP($O647,Artikler!$B$47:$C$55,2,FALSE),IF($J647=Motortype!$A$7,VLOOKUP($O647,Artikler!$B$56:$C$64,2,FALSE),IF($J647=Motortype!$A$6,VLOOKUP($O647,Artikler!$B$65:$C$73,2,FALSE),IF($J647=Motortype!$A$10,VLOOKUP($O647,Artikler!$B$74:$C$82,2,FALSE),IF($J647=Motortype!$A$11,VLOOKUP($O647,Artikler!$B$83:$C$91,2,FALSE),IF($J647=Motortype!$A$14,VLOOKUP($O647,Artikler!$B$92:$C$100,2,FALSE),IF($J647=Motortype!$A$13,VLOOKUP($O647,Artikler!$B$101:$C$109,2,FALSE),IF($J647=Motortype!$A$15,VLOOKUP($O647,Artikler!$B$110:$C$117,2,FALSE),IF($J647=Motortype!$A$12,VLOOKUP($O647,Artikler!$B$118:$C$126,2,FALSE),IF($J647=Motortype!$A$16,VLOOKUP('3. Bestillingsskjema'!$O647,Artikler!$B$127:$D$134,2,FALSE),"Feil motortype"))))))))))))))))),"Overstyr art.nr")</f>
        <v/>
      </c>
      <c r="Q647" s="100"/>
      <c r="R647" s="78" t="str">
        <f>IF('1. Prosjekteringsverktøy'!B650=Utelukk!$A$3,"",IF(AND(K647="",L647=""),"",IF($K647="","Vmin "&amp;ROUND($L647,0)&amp;" m³/h","Vmaks "&amp;ROUND($K647,0)&amp;IF($L647=""," m³/h",", Vmin "&amp;ROUND($L647,0)&amp;" m³/h"))))</f>
        <v/>
      </c>
      <c r="S647" s="78" t="str">
        <f>IF('1. Prosjekteringsverktøy'!B650=Utelukk!$A$3,"",IF(Q647&lt;&gt;"",IF($P647="","","Artikkelnr: "&amp;$P647&amp;"     Spjeld dim "&amp;$O647),IF($P647="","","Artikkelnr: "&amp;$P647&amp;"     Spjeld dim Ø"&amp;$O647)))</f>
        <v/>
      </c>
    </row>
    <row r="648" spans="1:19" ht="15.6" hidden="1" x14ac:dyDescent="0.3">
      <c r="A648" s="87"/>
      <c r="B648" s="93"/>
      <c r="C648" s="156" t="str">
        <f>IF('1. Prosjekteringsverktøy'!B651=Utelukk!$A$3,"",IF('1. Prosjekteringsverktøy'!$C651="","",'1. Prosjekteringsverktøy'!$C651))</f>
        <v/>
      </c>
      <c r="D648" s="78" t="str">
        <f>IF('1. Prosjekteringsverktøy'!B651=Utelukk!$A$3,"",IF('1. Prosjekteringsverktøy'!$D651="","",'1. Prosjekteringsverktøy'!$D651))</f>
        <v/>
      </c>
      <c r="E648" s="78" t="str">
        <f>IF('1. Prosjekteringsverktøy'!B651=Utelukk!$A$3,"",IF(F648&lt;&gt;"",F648,IF(J648&lt;&gt;0,J648&amp;IF(I648&lt;&gt;0,", ","")&amp;I648&amp;IF(H648&lt;&gt;0,", adr. ","")&amp;H648,I648&amp;IF(H648&lt;&gt;0,", adr. ","")&amp;H648)))</f>
        <v/>
      </c>
      <c r="F648" s="83"/>
      <c r="G648" s="83"/>
      <c r="H648" s="99"/>
      <c r="I648" s="100"/>
      <c r="J648" s="100"/>
      <c r="K648" s="98" t="str">
        <f>IF('1. Prosjekteringsverktøy'!$E650="","",'1. Prosjekteringsverktøy'!$E650)</f>
        <v/>
      </c>
      <c r="L648" s="79" t="str">
        <f>IFERROR(IF('1. Prosjekteringsverktøy'!$K651&lt;&gt;"",'1. Prosjekteringsverktøy'!$K651,'1. Prosjekteringsverktøy'!$J651),"Feil med Vmin")</f>
        <v/>
      </c>
      <c r="M648" s="101" t="str">
        <f>IF(OR($K648="",$O648="",O648="Bruk rektangulært"),"",($K648/(VLOOKUP($O648,'Dim, min og maks'!$A$2:$E$54,2,FALSE))))</f>
        <v/>
      </c>
      <c r="N648" s="101" t="str">
        <f>IF(OR($L648="",$O648=""),"",($L648/(VLOOKUP($O648,'Dim, min og maks'!$A$2:$E$54,2,FALSE))))</f>
        <v/>
      </c>
      <c r="O648" s="102" t="str">
        <f>IF('1. Prosjekteringsverktøy'!$F650="","",'1. Prosjekteringsverktøy'!$F650)</f>
        <v/>
      </c>
      <c r="P648" s="78" t="str">
        <f>IFERROR(IF($Q648&lt;&gt;0,$Q648,IF(OR($J648="",$O648=""),"",IF($J648=Motortype!$A$2,VLOOKUP($O648,Artikler!$B$1:$C$10,2,FALSE),IF($J648=Motortype!$A$3,VLOOKUP($O648,Artikler!$B$11:$C$19,2,FALSE),IF($J648=Motortype!$A$5,VLOOKUP($O648,Artikler!$B$20:$C$28,2,FALSE),IF($J648=Motortype!$A$4,VLOOKUP($O648,Artikler!$B$29:$C$37,2,FALSE),IF($J648=Motortype!$A$9,VLOOKUP($O648,Artikler!$B$38:$C$46,2,FALSE),IF($J648=Motortype!$A$8,VLOOKUP($O648,Artikler!$B$47:$C$55,2,FALSE),IF($J648=Motortype!$A$7,VLOOKUP($O648,Artikler!$B$56:$C$64,2,FALSE),IF($J648=Motortype!$A$6,VLOOKUP($O648,Artikler!$B$65:$C$73,2,FALSE),IF($J648=Motortype!$A$10,VLOOKUP($O648,Artikler!$B$74:$C$82,2,FALSE),IF($J648=Motortype!$A$11,VLOOKUP($O648,Artikler!$B$83:$C$91,2,FALSE),IF($J648=Motortype!$A$14,VLOOKUP($O648,Artikler!$B$92:$C$100,2,FALSE),IF($J648=Motortype!$A$13,VLOOKUP($O648,Artikler!$B$101:$C$109,2,FALSE),IF($J648=Motortype!$A$15,VLOOKUP($O648,Artikler!$B$110:$C$117,2,FALSE),IF($J648=Motortype!$A$12,VLOOKUP($O648,Artikler!$B$118:$C$126,2,FALSE),IF($J648=Motortype!$A$16,VLOOKUP('3. Bestillingsskjema'!$O648,Artikler!$B$127:$D$134,2,FALSE),"Feil motortype"))))))))))))))))),"Overstyr art.nr")</f>
        <v/>
      </c>
      <c r="Q648" s="100"/>
      <c r="R648" s="78" t="str">
        <f>IF('1. Prosjekteringsverktøy'!B651=Utelukk!$A$3,"",IF(AND(K648="",L648=""),"",IF($K648="","Vmin "&amp;ROUND($L648,0)&amp;" m³/h","Vmaks "&amp;ROUND($K648,0)&amp;IF($L648=""," m³/h",", Vmin "&amp;ROUND($L648,0)&amp;" m³/h"))))</f>
        <v/>
      </c>
      <c r="S648" s="78" t="str">
        <f>IF('1. Prosjekteringsverktøy'!B651=Utelukk!$A$3,"",IF(Q648&lt;&gt;"",IF($P648="","","Artikkelnr: "&amp;$P648&amp;"     Spjeld dim "&amp;$O648),IF($P648="","","Artikkelnr: "&amp;$P648&amp;"     Spjeld dim Ø"&amp;$O648)))</f>
        <v/>
      </c>
    </row>
    <row r="649" spans="1:19" ht="15.6" hidden="1" x14ac:dyDescent="0.3">
      <c r="A649" s="87"/>
      <c r="B649" s="93"/>
      <c r="C649" s="156" t="str">
        <f>IF('1. Prosjekteringsverktøy'!B652=Utelukk!$A$3,"",IF('1. Prosjekteringsverktøy'!$C652="","",'1. Prosjekteringsverktøy'!$C652))</f>
        <v/>
      </c>
      <c r="D649" s="78" t="str">
        <f>IF('1. Prosjekteringsverktøy'!B652=Utelukk!$A$3,"",IF('1. Prosjekteringsverktøy'!$D652="","",'1. Prosjekteringsverktøy'!$D652))</f>
        <v/>
      </c>
      <c r="E649" s="78" t="str">
        <f>IF('1. Prosjekteringsverktøy'!B652=Utelukk!$A$3,"",IF(F649&lt;&gt;"",F649,IF(J649&lt;&gt;0,J649&amp;IF(I649&lt;&gt;0,", ","")&amp;I649&amp;IF(H649&lt;&gt;0,", adr. ","")&amp;H649,I649&amp;IF(H649&lt;&gt;0,", adr. ","")&amp;H649)))</f>
        <v/>
      </c>
      <c r="F649" s="83"/>
      <c r="G649" s="83"/>
      <c r="H649" s="99"/>
      <c r="I649" s="100"/>
      <c r="J649" s="100"/>
      <c r="K649" s="98" t="str">
        <f>IF('1. Prosjekteringsverktøy'!$E651="","",'1. Prosjekteringsverktøy'!$E651)</f>
        <v/>
      </c>
      <c r="L649" s="79" t="str">
        <f>IFERROR(IF('1. Prosjekteringsverktøy'!$K652&lt;&gt;"",'1. Prosjekteringsverktøy'!$K652,'1. Prosjekteringsverktøy'!$J652),"Feil med Vmin")</f>
        <v/>
      </c>
      <c r="M649" s="101" t="str">
        <f>IF(OR($K649="",$O649="",O649="Bruk rektangulært"),"",($K649/(VLOOKUP($O649,'Dim, min og maks'!$A$2:$E$54,2,FALSE))))</f>
        <v/>
      </c>
      <c r="N649" s="101" t="str">
        <f>IF(OR($L649="",$O649=""),"",($L649/(VLOOKUP($O649,'Dim, min og maks'!$A$2:$E$54,2,FALSE))))</f>
        <v/>
      </c>
      <c r="O649" s="102" t="str">
        <f>IF('1. Prosjekteringsverktøy'!$F651="","",'1. Prosjekteringsverktøy'!$F651)</f>
        <v/>
      </c>
      <c r="P649" s="78" t="str">
        <f>IFERROR(IF($Q649&lt;&gt;0,$Q649,IF(OR($J649="",$O649=""),"",IF($J649=Motortype!$A$2,VLOOKUP($O649,Artikler!$B$1:$C$10,2,FALSE),IF($J649=Motortype!$A$3,VLOOKUP($O649,Artikler!$B$11:$C$19,2,FALSE),IF($J649=Motortype!$A$5,VLOOKUP($O649,Artikler!$B$20:$C$28,2,FALSE),IF($J649=Motortype!$A$4,VLOOKUP($O649,Artikler!$B$29:$C$37,2,FALSE),IF($J649=Motortype!$A$9,VLOOKUP($O649,Artikler!$B$38:$C$46,2,FALSE),IF($J649=Motortype!$A$8,VLOOKUP($O649,Artikler!$B$47:$C$55,2,FALSE),IF($J649=Motortype!$A$7,VLOOKUP($O649,Artikler!$B$56:$C$64,2,FALSE),IF($J649=Motortype!$A$6,VLOOKUP($O649,Artikler!$B$65:$C$73,2,FALSE),IF($J649=Motortype!$A$10,VLOOKUP($O649,Artikler!$B$74:$C$82,2,FALSE),IF($J649=Motortype!$A$11,VLOOKUP($O649,Artikler!$B$83:$C$91,2,FALSE),IF($J649=Motortype!$A$14,VLOOKUP($O649,Artikler!$B$92:$C$100,2,FALSE),IF($J649=Motortype!$A$13,VLOOKUP($O649,Artikler!$B$101:$C$109,2,FALSE),IF($J649=Motortype!$A$15,VLOOKUP($O649,Artikler!$B$110:$C$117,2,FALSE),IF($J649=Motortype!$A$12,VLOOKUP($O649,Artikler!$B$118:$C$126,2,FALSE),IF($J649=Motortype!$A$16,VLOOKUP('3. Bestillingsskjema'!$O649,Artikler!$B$127:$D$134,2,FALSE),"Feil motortype"))))))))))))))))),"Overstyr art.nr")</f>
        <v/>
      </c>
      <c r="Q649" s="100"/>
      <c r="R649" s="78" t="str">
        <f>IF('1. Prosjekteringsverktøy'!B652=Utelukk!$A$3,"",IF(AND(K649="",L649=""),"",IF($K649="","Vmin "&amp;ROUND($L649,0)&amp;" m³/h","Vmaks "&amp;ROUND($K649,0)&amp;IF($L649=""," m³/h",", Vmin "&amp;ROUND($L649,0)&amp;" m³/h"))))</f>
        <v/>
      </c>
      <c r="S649" s="78" t="str">
        <f>IF('1. Prosjekteringsverktøy'!B652=Utelukk!$A$3,"",IF(Q649&lt;&gt;"",IF($P649="","","Artikkelnr: "&amp;$P649&amp;"     Spjeld dim "&amp;$O649),IF($P649="","","Artikkelnr: "&amp;$P649&amp;"     Spjeld dim Ø"&amp;$O649)))</f>
        <v/>
      </c>
    </row>
    <row r="650" spans="1:19" ht="15.6" hidden="1" x14ac:dyDescent="0.3">
      <c r="A650" s="87"/>
      <c r="B650" s="93"/>
      <c r="C650" s="156" t="str">
        <f>IF('1. Prosjekteringsverktøy'!B653=Utelukk!$A$3,"",IF('1. Prosjekteringsverktøy'!$C653="","",'1. Prosjekteringsverktøy'!$C653))</f>
        <v/>
      </c>
      <c r="D650" s="78" t="str">
        <f>IF('1. Prosjekteringsverktøy'!B653=Utelukk!$A$3,"",IF('1. Prosjekteringsverktøy'!$D653="","",'1. Prosjekteringsverktøy'!$D653))</f>
        <v/>
      </c>
      <c r="E650" s="78" t="str">
        <f>IF('1. Prosjekteringsverktøy'!B653=Utelukk!$A$3,"",IF(F650&lt;&gt;"",F650,IF(J650&lt;&gt;0,J650&amp;IF(I650&lt;&gt;0,", ","")&amp;I650&amp;IF(H650&lt;&gt;0,", adr. ","")&amp;H650,I650&amp;IF(H650&lt;&gt;0,", adr. ","")&amp;H650)))</f>
        <v/>
      </c>
      <c r="F650" s="83"/>
      <c r="G650" s="83"/>
      <c r="H650" s="99"/>
      <c r="I650" s="100"/>
      <c r="J650" s="100"/>
      <c r="K650" s="98" t="str">
        <f>IF('1. Prosjekteringsverktøy'!$E652="","",'1. Prosjekteringsverktøy'!$E652)</f>
        <v/>
      </c>
      <c r="L650" s="79" t="str">
        <f>IFERROR(IF('1. Prosjekteringsverktøy'!$K653&lt;&gt;"",'1. Prosjekteringsverktøy'!$K653,'1. Prosjekteringsverktøy'!$J653),"Feil med Vmin")</f>
        <v/>
      </c>
      <c r="M650" s="101" t="str">
        <f>IF(OR($K650="",$O650="",O650="Bruk rektangulært"),"",($K650/(VLOOKUP($O650,'Dim, min og maks'!$A$2:$E$54,2,FALSE))))</f>
        <v/>
      </c>
      <c r="N650" s="101" t="str">
        <f>IF(OR($L650="",$O650=""),"",($L650/(VLOOKUP($O650,'Dim, min og maks'!$A$2:$E$54,2,FALSE))))</f>
        <v/>
      </c>
      <c r="O650" s="102" t="str">
        <f>IF('1. Prosjekteringsverktøy'!$F652="","",'1. Prosjekteringsverktøy'!$F652)</f>
        <v/>
      </c>
      <c r="P650" s="78" t="str">
        <f>IFERROR(IF($Q650&lt;&gt;0,$Q650,IF(OR($J650="",$O650=""),"",IF($J650=Motortype!$A$2,VLOOKUP($O650,Artikler!$B$1:$C$10,2,FALSE),IF($J650=Motortype!$A$3,VLOOKUP($O650,Artikler!$B$11:$C$19,2,FALSE),IF($J650=Motortype!$A$5,VLOOKUP($O650,Artikler!$B$20:$C$28,2,FALSE),IF($J650=Motortype!$A$4,VLOOKUP($O650,Artikler!$B$29:$C$37,2,FALSE),IF($J650=Motortype!$A$9,VLOOKUP($O650,Artikler!$B$38:$C$46,2,FALSE),IF($J650=Motortype!$A$8,VLOOKUP($O650,Artikler!$B$47:$C$55,2,FALSE),IF($J650=Motortype!$A$7,VLOOKUP($O650,Artikler!$B$56:$C$64,2,FALSE),IF($J650=Motortype!$A$6,VLOOKUP($O650,Artikler!$B$65:$C$73,2,FALSE),IF($J650=Motortype!$A$10,VLOOKUP($O650,Artikler!$B$74:$C$82,2,FALSE),IF($J650=Motortype!$A$11,VLOOKUP($O650,Artikler!$B$83:$C$91,2,FALSE),IF($J650=Motortype!$A$14,VLOOKUP($O650,Artikler!$B$92:$C$100,2,FALSE),IF($J650=Motortype!$A$13,VLOOKUP($O650,Artikler!$B$101:$C$109,2,FALSE),IF($J650=Motortype!$A$15,VLOOKUP($O650,Artikler!$B$110:$C$117,2,FALSE),IF($J650=Motortype!$A$12,VLOOKUP($O650,Artikler!$B$118:$C$126,2,FALSE),IF($J650=Motortype!$A$16,VLOOKUP('3. Bestillingsskjema'!$O650,Artikler!$B$127:$D$134,2,FALSE),"Feil motortype"))))))))))))))))),"Overstyr art.nr")</f>
        <v/>
      </c>
      <c r="Q650" s="100"/>
      <c r="R650" s="78" t="str">
        <f>IF('1. Prosjekteringsverktøy'!B653=Utelukk!$A$3,"",IF(AND(K650="",L650=""),"",IF($K650="","Vmin "&amp;ROUND($L650,0)&amp;" m³/h","Vmaks "&amp;ROUND($K650,0)&amp;IF($L650=""," m³/h",", Vmin "&amp;ROUND($L650,0)&amp;" m³/h"))))</f>
        <v/>
      </c>
      <c r="S650" s="78" t="str">
        <f>IF('1. Prosjekteringsverktøy'!B653=Utelukk!$A$3,"",IF(Q650&lt;&gt;"",IF($P650="","","Artikkelnr: "&amp;$P650&amp;"     Spjeld dim "&amp;$O650),IF($P650="","","Artikkelnr: "&amp;$P650&amp;"     Spjeld dim Ø"&amp;$O650)))</f>
        <v/>
      </c>
    </row>
    <row r="651" spans="1:19" ht="15.6" hidden="1" x14ac:dyDescent="0.3">
      <c r="A651" s="87"/>
      <c r="B651" s="93"/>
      <c r="C651" s="156" t="str">
        <f>IF('1. Prosjekteringsverktøy'!B654=Utelukk!$A$3,"",IF('1. Prosjekteringsverktøy'!$C654="","",'1. Prosjekteringsverktøy'!$C654))</f>
        <v/>
      </c>
      <c r="D651" s="78" t="str">
        <f>IF('1. Prosjekteringsverktøy'!B654=Utelukk!$A$3,"",IF('1. Prosjekteringsverktøy'!$D654="","",'1. Prosjekteringsverktøy'!$D654))</f>
        <v/>
      </c>
      <c r="E651" s="78" t="str">
        <f>IF('1. Prosjekteringsverktøy'!B654=Utelukk!$A$3,"",IF(F651&lt;&gt;"",F651,IF(J651&lt;&gt;0,J651&amp;IF(I651&lt;&gt;0,", ","")&amp;I651&amp;IF(H651&lt;&gt;0,", adr. ","")&amp;H651,I651&amp;IF(H651&lt;&gt;0,", adr. ","")&amp;H651)))</f>
        <v/>
      </c>
      <c r="F651" s="83"/>
      <c r="G651" s="83"/>
      <c r="H651" s="99"/>
      <c r="I651" s="100"/>
      <c r="J651" s="100"/>
      <c r="K651" s="98" t="str">
        <f>IF('1. Prosjekteringsverktøy'!$E653="","",'1. Prosjekteringsverktøy'!$E653)</f>
        <v/>
      </c>
      <c r="L651" s="79" t="str">
        <f>IFERROR(IF('1. Prosjekteringsverktøy'!$K654&lt;&gt;"",'1. Prosjekteringsverktøy'!$K654,'1. Prosjekteringsverktøy'!$J654),"Feil med Vmin")</f>
        <v/>
      </c>
      <c r="M651" s="101" t="str">
        <f>IF(OR($K651="",$O651="",O651="Bruk rektangulært"),"",($K651/(VLOOKUP($O651,'Dim, min og maks'!$A$2:$E$54,2,FALSE))))</f>
        <v/>
      </c>
      <c r="N651" s="101" t="str">
        <f>IF(OR($L651="",$O651=""),"",($L651/(VLOOKUP($O651,'Dim, min og maks'!$A$2:$E$54,2,FALSE))))</f>
        <v/>
      </c>
      <c r="O651" s="102" t="str">
        <f>IF('1. Prosjekteringsverktøy'!$F653="","",'1. Prosjekteringsverktøy'!$F653)</f>
        <v/>
      </c>
      <c r="P651" s="78" t="str">
        <f>IFERROR(IF($Q651&lt;&gt;0,$Q651,IF(OR($J651="",$O651=""),"",IF($J651=Motortype!$A$2,VLOOKUP($O651,Artikler!$B$1:$C$10,2,FALSE),IF($J651=Motortype!$A$3,VLOOKUP($O651,Artikler!$B$11:$C$19,2,FALSE),IF($J651=Motortype!$A$5,VLOOKUP($O651,Artikler!$B$20:$C$28,2,FALSE),IF($J651=Motortype!$A$4,VLOOKUP($O651,Artikler!$B$29:$C$37,2,FALSE),IF($J651=Motortype!$A$9,VLOOKUP($O651,Artikler!$B$38:$C$46,2,FALSE),IF($J651=Motortype!$A$8,VLOOKUP($O651,Artikler!$B$47:$C$55,2,FALSE),IF($J651=Motortype!$A$7,VLOOKUP($O651,Artikler!$B$56:$C$64,2,FALSE),IF($J651=Motortype!$A$6,VLOOKUP($O651,Artikler!$B$65:$C$73,2,FALSE),IF($J651=Motortype!$A$10,VLOOKUP($O651,Artikler!$B$74:$C$82,2,FALSE),IF($J651=Motortype!$A$11,VLOOKUP($O651,Artikler!$B$83:$C$91,2,FALSE),IF($J651=Motortype!$A$14,VLOOKUP($O651,Artikler!$B$92:$C$100,2,FALSE),IF($J651=Motortype!$A$13,VLOOKUP($O651,Artikler!$B$101:$C$109,2,FALSE),IF($J651=Motortype!$A$15,VLOOKUP($O651,Artikler!$B$110:$C$117,2,FALSE),IF($J651=Motortype!$A$12,VLOOKUP($O651,Artikler!$B$118:$C$126,2,FALSE),IF($J651=Motortype!$A$16,VLOOKUP('3. Bestillingsskjema'!$O651,Artikler!$B$127:$D$134,2,FALSE),"Feil motortype"))))))))))))))))),"Overstyr art.nr")</f>
        <v/>
      </c>
      <c r="Q651" s="100"/>
      <c r="R651" s="78" t="str">
        <f>IF('1. Prosjekteringsverktøy'!B654=Utelukk!$A$3,"",IF(AND(K651="",L651=""),"",IF($K651="","Vmin "&amp;ROUND($L651,0)&amp;" m³/h","Vmaks "&amp;ROUND($K651,0)&amp;IF($L651=""," m³/h",", Vmin "&amp;ROUND($L651,0)&amp;" m³/h"))))</f>
        <v/>
      </c>
      <c r="S651" s="78" t="str">
        <f>IF('1. Prosjekteringsverktøy'!B654=Utelukk!$A$3,"",IF(Q651&lt;&gt;"",IF($P651="","","Artikkelnr: "&amp;$P651&amp;"     Spjeld dim "&amp;$O651),IF($P651="","","Artikkelnr: "&amp;$P651&amp;"     Spjeld dim Ø"&amp;$O651)))</f>
        <v/>
      </c>
    </row>
    <row r="652" spans="1:19" ht="15.6" hidden="1" x14ac:dyDescent="0.3">
      <c r="A652" s="87"/>
      <c r="B652" s="93"/>
      <c r="C652" s="156" t="str">
        <f>IF('1. Prosjekteringsverktøy'!B655=Utelukk!$A$3,"",IF('1. Prosjekteringsverktøy'!$C655="","",'1. Prosjekteringsverktøy'!$C655))</f>
        <v/>
      </c>
      <c r="D652" s="78" t="str">
        <f>IF('1. Prosjekteringsverktøy'!B655=Utelukk!$A$3,"",IF('1. Prosjekteringsverktøy'!$D655="","",'1. Prosjekteringsverktøy'!$D655))</f>
        <v/>
      </c>
      <c r="E652" s="78" t="str">
        <f>IF('1. Prosjekteringsverktøy'!B655=Utelukk!$A$3,"",IF(F652&lt;&gt;"",F652,IF(J652&lt;&gt;0,J652&amp;IF(I652&lt;&gt;0,", ","")&amp;I652&amp;IF(H652&lt;&gt;0,", adr. ","")&amp;H652,I652&amp;IF(H652&lt;&gt;0,", adr. ","")&amp;H652)))</f>
        <v/>
      </c>
      <c r="F652" s="83"/>
      <c r="G652" s="83"/>
      <c r="H652" s="99"/>
      <c r="I652" s="100"/>
      <c r="J652" s="100"/>
      <c r="K652" s="98" t="str">
        <f>IF('1. Prosjekteringsverktøy'!$E654="","",'1. Prosjekteringsverktøy'!$E654)</f>
        <v/>
      </c>
      <c r="L652" s="79" t="str">
        <f>IFERROR(IF('1. Prosjekteringsverktøy'!$K655&lt;&gt;"",'1. Prosjekteringsverktøy'!$K655,'1. Prosjekteringsverktøy'!$J655),"Feil med Vmin")</f>
        <v/>
      </c>
      <c r="M652" s="101" t="str">
        <f>IF(OR($K652="",$O652="",O652="Bruk rektangulært"),"",($K652/(VLOOKUP($O652,'Dim, min og maks'!$A$2:$E$54,2,FALSE))))</f>
        <v/>
      </c>
      <c r="N652" s="101" t="str">
        <f>IF(OR($L652="",$O652=""),"",($L652/(VLOOKUP($O652,'Dim, min og maks'!$A$2:$E$54,2,FALSE))))</f>
        <v/>
      </c>
      <c r="O652" s="102" t="str">
        <f>IF('1. Prosjekteringsverktøy'!$F654="","",'1. Prosjekteringsverktøy'!$F654)</f>
        <v/>
      </c>
      <c r="P652" s="78" t="str">
        <f>IFERROR(IF($Q652&lt;&gt;0,$Q652,IF(OR($J652="",$O652=""),"",IF($J652=Motortype!$A$2,VLOOKUP($O652,Artikler!$B$1:$C$10,2,FALSE),IF($J652=Motortype!$A$3,VLOOKUP($O652,Artikler!$B$11:$C$19,2,FALSE),IF($J652=Motortype!$A$5,VLOOKUP($O652,Artikler!$B$20:$C$28,2,FALSE),IF($J652=Motortype!$A$4,VLOOKUP($O652,Artikler!$B$29:$C$37,2,FALSE),IF($J652=Motortype!$A$9,VLOOKUP($O652,Artikler!$B$38:$C$46,2,FALSE),IF($J652=Motortype!$A$8,VLOOKUP($O652,Artikler!$B$47:$C$55,2,FALSE),IF($J652=Motortype!$A$7,VLOOKUP($O652,Artikler!$B$56:$C$64,2,FALSE),IF($J652=Motortype!$A$6,VLOOKUP($O652,Artikler!$B$65:$C$73,2,FALSE),IF($J652=Motortype!$A$10,VLOOKUP($O652,Artikler!$B$74:$C$82,2,FALSE),IF($J652=Motortype!$A$11,VLOOKUP($O652,Artikler!$B$83:$C$91,2,FALSE),IF($J652=Motortype!$A$14,VLOOKUP($O652,Artikler!$B$92:$C$100,2,FALSE),IF($J652=Motortype!$A$13,VLOOKUP($O652,Artikler!$B$101:$C$109,2,FALSE),IF($J652=Motortype!$A$15,VLOOKUP($O652,Artikler!$B$110:$C$117,2,FALSE),IF($J652=Motortype!$A$12,VLOOKUP($O652,Artikler!$B$118:$C$126,2,FALSE),IF($J652=Motortype!$A$16,VLOOKUP('3. Bestillingsskjema'!$O652,Artikler!$B$127:$D$134,2,FALSE),"Feil motortype"))))))))))))))))),"Overstyr art.nr")</f>
        <v/>
      </c>
      <c r="Q652" s="100"/>
      <c r="R652" s="78" t="str">
        <f>IF('1. Prosjekteringsverktøy'!B655=Utelukk!$A$3,"",IF(AND(K652="",L652=""),"",IF($K652="","Vmin "&amp;ROUND($L652,0)&amp;" m³/h","Vmaks "&amp;ROUND($K652,0)&amp;IF($L652=""," m³/h",", Vmin "&amp;ROUND($L652,0)&amp;" m³/h"))))</f>
        <v/>
      </c>
      <c r="S652" s="78" t="str">
        <f>IF('1. Prosjekteringsverktøy'!B655=Utelukk!$A$3,"",IF(Q652&lt;&gt;"",IF($P652="","","Artikkelnr: "&amp;$P652&amp;"     Spjeld dim "&amp;$O652),IF($P652="","","Artikkelnr: "&amp;$P652&amp;"     Spjeld dim Ø"&amp;$O652)))</f>
        <v/>
      </c>
    </row>
    <row r="653" spans="1:19" ht="15.6" hidden="1" x14ac:dyDescent="0.3">
      <c r="A653" s="87"/>
      <c r="B653" s="93"/>
      <c r="C653" s="156" t="str">
        <f>IF('1. Prosjekteringsverktøy'!B656=Utelukk!$A$3,"",IF('1. Prosjekteringsverktøy'!$C656="","",'1. Prosjekteringsverktøy'!$C656))</f>
        <v/>
      </c>
      <c r="D653" s="78" t="str">
        <f>IF('1. Prosjekteringsverktøy'!B656=Utelukk!$A$3,"",IF('1. Prosjekteringsverktøy'!$D656="","",'1. Prosjekteringsverktøy'!$D656))</f>
        <v/>
      </c>
      <c r="E653" s="78" t="str">
        <f>IF('1. Prosjekteringsverktøy'!B656=Utelukk!$A$3,"",IF(F653&lt;&gt;"",F653,IF(J653&lt;&gt;0,J653&amp;IF(I653&lt;&gt;0,", ","")&amp;I653&amp;IF(H653&lt;&gt;0,", adr. ","")&amp;H653,I653&amp;IF(H653&lt;&gt;0,", adr. ","")&amp;H653)))</f>
        <v/>
      </c>
      <c r="F653" s="83"/>
      <c r="G653" s="83"/>
      <c r="H653" s="99"/>
      <c r="I653" s="100"/>
      <c r="J653" s="100"/>
      <c r="K653" s="98" t="str">
        <f>IF('1. Prosjekteringsverktøy'!$E655="","",'1. Prosjekteringsverktøy'!$E655)</f>
        <v/>
      </c>
      <c r="L653" s="79" t="str">
        <f>IFERROR(IF('1. Prosjekteringsverktøy'!$K656&lt;&gt;"",'1. Prosjekteringsverktøy'!$K656,'1. Prosjekteringsverktøy'!$J656),"Feil med Vmin")</f>
        <v/>
      </c>
      <c r="M653" s="101" t="str">
        <f>IF(OR($K653="",$O653="",O653="Bruk rektangulært"),"",($K653/(VLOOKUP($O653,'Dim, min og maks'!$A$2:$E$54,2,FALSE))))</f>
        <v/>
      </c>
      <c r="N653" s="101" t="str">
        <f>IF(OR($L653="",$O653=""),"",($L653/(VLOOKUP($O653,'Dim, min og maks'!$A$2:$E$54,2,FALSE))))</f>
        <v/>
      </c>
      <c r="O653" s="102" t="str">
        <f>IF('1. Prosjekteringsverktøy'!$F655="","",'1. Prosjekteringsverktøy'!$F655)</f>
        <v/>
      </c>
      <c r="P653" s="78" t="str">
        <f>IFERROR(IF($Q653&lt;&gt;0,$Q653,IF(OR($J653="",$O653=""),"",IF($J653=Motortype!$A$2,VLOOKUP($O653,Artikler!$B$1:$C$10,2,FALSE),IF($J653=Motortype!$A$3,VLOOKUP($O653,Artikler!$B$11:$C$19,2,FALSE),IF($J653=Motortype!$A$5,VLOOKUP($O653,Artikler!$B$20:$C$28,2,FALSE),IF($J653=Motortype!$A$4,VLOOKUP($O653,Artikler!$B$29:$C$37,2,FALSE),IF($J653=Motortype!$A$9,VLOOKUP($O653,Artikler!$B$38:$C$46,2,FALSE),IF($J653=Motortype!$A$8,VLOOKUP($O653,Artikler!$B$47:$C$55,2,FALSE),IF($J653=Motortype!$A$7,VLOOKUP($O653,Artikler!$B$56:$C$64,2,FALSE),IF($J653=Motortype!$A$6,VLOOKUP($O653,Artikler!$B$65:$C$73,2,FALSE),IF($J653=Motortype!$A$10,VLOOKUP($O653,Artikler!$B$74:$C$82,2,FALSE),IF($J653=Motortype!$A$11,VLOOKUP($O653,Artikler!$B$83:$C$91,2,FALSE),IF($J653=Motortype!$A$14,VLOOKUP($O653,Artikler!$B$92:$C$100,2,FALSE),IF($J653=Motortype!$A$13,VLOOKUP($O653,Artikler!$B$101:$C$109,2,FALSE),IF($J653=Motortype!$A$15,VLOOKUP($O653,Artikler!$B$110:$C$117,2,FALSE),IF($J653=Motortype!$A$12,VLOOKUP($O653,Artikler!$B$118:$C$126,2,FALSE),IF($J653=Motortype!$A$16,VLOOKUP('3. Bestillingsskjema'!$O653,Artikler!$B$127:$D$134,2,FALSE),"Feil motortype"))))))))))))))))),"Overstyr art.nr")</f>
        <v/>
      </c>
      <c r="Q653" s="100"/>
      <c r="R653" s="78" t="str">
        <f>IF('1. Prosjekteringsverktøy'!B656=Utelukk!$A$3,"",IF(AND(K653="",L653=""),"",IF($K653="","Vmin "&amp;ROUND($L653,0)&amp;" m³/h","Vmaks "&amp;ROUND($K653,0)&amp;IF($L653=""," m³/h",", Vmin "&amp;ROUND($L653,0)&amp;" m³/h"))))</f>
        <v/>
      </c>
      <c r="S653" s="78" t="str">
        <f>IF('1. Prosjekteringsverktøy'!B656=Utelukk!$A$3,"",IF(Q653&lt;&gt;"",IF($P653="","","Artikkelnr: "&amp;$P653&amp;"     Spjeld dim "&amp;$O653),IF($P653="","","Artikkelnr: "&amp;$P653&amp;"     Spjeld dim Ø"&amp;$O653)))</f>
        <v/>
      </c>
    </row>
    <row r="654" spans="1:19" ht="15.6" hidden="1" x14ac:dyDescent="0.3">
      <c r="A654" s="87"/>
      <c r="B654" s="93"/>
      <c r="C654" s="156" t="str">
        <f>IF('1. Prosjekteringsverktøy'!B657=Utelukk!$A$3,"",IF('1. Prosjekteringsverktøy'!$C657="","",'1. Prosjekteringsverktøy'!$C657))</f>
        <v/>
      </c>
      <c r="D654" s="78" t="str">
        <f>IF('1. Prosjekteringsverktøy'!B657=Utelukk!$A$3,"",IF('1. Prosjekteringsverktøy'!$D657="","",'1. Prosjekteringsverktøy'!$D657))</f>
        <v/>
      </c>
      <c r="E654" s="78" t="str">
        <f>IF('1. Prosjekteringsverktøy'!B657=Utelukk!$A$3,"",IF(F654&lt;&gt;"",F654,IF(J654&lt;&gt;0,J654&amp;IF(I654&lt;&gt;0,", ","")&amp;I654&amp;IF(H654&lt;&gt;0,", adr. ","")&amp;H654,I654&amp;IF(H654&lt;&gt;0,", adr. ","")&amp;H654)))</f>
        <v/>
      </c>
      <c r="F654" s="83"/>
      <c r="G654" s="83"/>
      <c r="H654" s="99"/>
      <c r="I654" s="100"/>
      <c r="J654" s="100"/>
      <c r="K654" s="98" t="str">
        <f>IF('1. Prosjekteringsverktøy'!$E656="","",'1. Prosjekteringsverktøy'!$E656)</f>
        <v/>
      </c>
      <c r="L654" s="79" t="str">
        <f>IFERROR(IF('1. Prosjekteringsverktøy'!$K657&lt;&gt;"",'1. Prosjekteringsverktøy'!$K657,'1. Prosjekteringsverktøy'!$J657),"Feil med Vmin")</f>
        <v/>
      </c>
      <c r="M654" s="101" t="str">
        <f>IF(OR($K654="",$O654="",O654="Bruk rektangulært"),"",($K654/(VLOOKUP($O654,'Dim, min og maks'!$A$2:$E$54,2,FALSE))))</f>
        <v/>
      </c>
      <c r="N654" s="101" t="str">
        <f>IF(OR($L654="",$O654=""),"",($L654/(VLOOKUP($O654,'Dim, min og maks'!$A$2:$E$54,2,FALSE))))</f>
        <v/>
      </c>
      <c r="O654" s="102" t="str">
        <f>IF('1. Prosjekteringsverktøy'!$F656="","",'1. Prosjekteringsverktøy'!$F656)</f>
        <v/>
      </c>
      <c r="P654" s="78" t="str">
        <f>IFERROR(IF($Q654&lt;&gt;0,$Q654,IF(OR($J654="",$O654=""),"",IF($J654=Motortype!$A$2,VLOOKUP($O654,Artikler!$B$1:$C$10,2,FALSE),IF($J654=Motortype!$A$3,VLOOKUP($O654,Artikler!$B$11:$C$19,2,FALSE),IF($J654=Motortype!$A$5,VLOOKUP($O654,Artikler!$B$20:$C$28,2,FALSE),IF($J654=Motortype!$A$4,VLOOKUP($O654,Artikler!$B$29:$C$37,2,FALSE),IF($J654=Motortype!$A$9,VLOOKUP($O654,Artikler!$B$38:$C$46,2,FALSE),IF($J654=Motortype!$A$8,VLOOKUP($O654,Artikler!$B$47:$C$55,2,FALSE),IF($J654=Motortype!$A$7,VLOOKUP($O654,Artikler!$B$56:$C$64,2,FALSE),IF($J654=Motortype!$A$6,VLOOKUP($O654,Artikler!$B$65:$C$73,2,FALSE),IF($J654=Motortype!$A$10,VLOOKUP($O654,Artikler!$B$74:$C$82,2,FALSE),IF($J654=Motortype!$A$11,VLOOKUP($O654,Artikler!$B$83:$C$91,2,FALSE),IF($J654=Motortype!$A$14,VLOOKUP($O654,Artikler!$B$92:$C$100,2,FALSE),IF($J654=Motortype!$A$13,VLOOKUP($O654,Artikler!$B$101:$C$109,2,FALSE),IF($J654=Motortype!$A$15,VLOOKUP($O654,Artikler!$B$110:$C$117,2,FALSE),IF($J654=Motortype!$A$12,VLOOKUP($O654,Artikler!$B$118:$C$126,2,FALSE),IF($J654=Motortype!$A$16,VLOOKUP('3. Bestillingsskjema'!$O654,Artikler!$B$127:$D$134,2,FALSE),"Feil motortype"))))))))))))))))),"Overstyr art.nr")</f>
        <v/>
      </c>
      <c r="Q654" s="100"/>
      <c r="R654" s="78" t="str">
        <f>IF('1. Prosjekteringsverktøy'!B657=Utelukk!$A$3,"",IF(AND(K654="",L654=""),"",IF($K654="","Vmin "&amp;ROUND($L654,0)&amp;" m³/h","Vmaks "&amp;ROUND($K654,0)&amp;IF($L654=""," m³/h",", Vmin "&amp;ROUND($L654,0)&amp;" m³/h"))))</f>
        <v/>
      </c>
      <c r="S654" s="78" t="str">
        <f>IF('1. Prosjekteringsverktøy'!B657=Utelukk!$A$3,"",IF(Q654&lt;&gt;"",IF($P654="","","Artikkelnr: "&amp;$P654&amp;"     Spjeld dim "&amp;$O654),IF($P654="","","Artikkelnr: "&amp;$P654&amp;"     Spjeld dim Ø"&amp;$O654)))</f>
        <v/>
      </c>
    </row>
    <row r="655" spans="1:19" ht="15.6" hidden="1" x14ac:dyDescent="0.3">
      <c r="A655" s="87"/>
      <c r="B655" s="93"/>
      <c r="C655" s="156" t="str">
        <f>IF('1. Prosjekteringsverktøy'!B658=Utelukk!$A$3,"",IF('1. Prosjekteringsverktøy'!$C658="","",'1. Prosjekteringsverktøy'!$C658))</f>
        <v/>
      </c>
      <c r="D655" s="78" t="str">
        <f>IF('1. Prosjekteringsverktøy'!B658=Utelukk!$A$3,"",IF('1. Prosjekteringsverktøy'!$D658="","",'1. Prosjekteringsverktøy'!$D658))</f>
        <v/>
      </c>
      <c r="E655" s="78" t="str">
        <f>IF('1. Prosjekteringsverktøy'!B658=Utelukk!$A$3,"",IF(F655&lt;&gt;"",F655,IF(J655&lt;&gt;0,J655&amp;IF(I655&lt;&gt;0,", ","")&amp;I655&amp;IF(H655&lt;&gt;0,", adr. ","")&amp;H655,I655&amp;IF(H655&lt;&gt;0,", adr. ","")&amp;H655)))</f>
        <v/>
      </c>
      <c r="F655" s="83"/>
      <c r="G655" s="83"/>
      <c r="H655" s="99"/>
      <c r="I655" s="100"/>
      <c r="J655" s="100"/>
      <c r="K655" s="98" t="str">
        <f>IF('1. Prosjekteringsverktøy'!$E657="","",'1. Prosjekteringsverktøy'!$E657)</f>
        <v/>
      </c>
      <c r="L655" s="79" t="str">
        <f>IFERROR(IF('1. Prosjekteringsverktøy'!$K658&lt;&gt;"",'1. Prosjekteringsverktøy'!$K658,'1. Prosjekteringsverktøy'!$J658),"Feil med Vmin")</f>
        <v/>
      </c>
      <c r="M655" s="101" t="str">
        <f>IF(OR($K655="",$O655="",O655="Bruk rektangulært"),"",($K655/(VLOOKUP($O655,'Dim, min og maks'!$A$2:$E$54,2,FALSE))))</f>
        <v/>
      </c>
      <c r="N655" s="101" t="str">
        <f>IF(OR($L655="",$O655=""),"",($L655/(VLOOKUP($O655,'Dim, min og maks'!$A$2:$E$54,2,FALSE))))</f>
        <v/>
      </c>
      <c r="O655" s="102" t="str">
        <f>IF('1. Prosjekteringsverktøy'!$F657="","",'1. Prosjekteringsverktøy'!$F657)</f>
        <v/>
      </c>
      <c r="P655" s="78" t="str">
        <f>IFERROR(IF($Q655&lt;&gt;0,$Q655,IF(OR($J655="",$O655=""),"",IF($J655=Motortype!$A$2,VLOOKUP($O655,Artikler!$B$1:$C$10,2,FALSE),IF($J655=Motortype!$A$3,VLOOKUP($O655,Artikler!$B$11:$C$19,2,FALSE),IF($J655=Motortype!$A$5,VLOOKUP($O655,Artikler!$B$20:$C$28,2,FALSE),IF($J655=Motortype!$A$4,VLOOKUP($O655,Artikler!$B$29:$C$37,2,FALSE),IF($J655=Motortype!$A$9,VLOOKUP($O655,Artikler!$B$38:$C$46,2,FALSE),IF($J655=Motortype!$A$8,VLOOKUP($O655,Artikler!$B$47:$C$55,2,FALSE),IF($J655=Motortype!$A$7,VLOOKUP($O655,Artikler!$B$56:$C$64,2,FALSE),IF($J655=Motortype!$A$6,VLOOKUP($O655,Artikler!$B$65:$C$73,2,FALSE),IF($J655=Motortype!$A$10,VLOOKUP($O655,Artikler!$B$74:$C$82,2,FALSE),IF($J655=Motortype!$A$11,VLOOKUP($O655,Artikler!$B$83:$C$91,2,FALSE),IF($J655=Motortype!$A$14,VLOOKUP($O655,Artikler!$B$92:$C$100,2,FALSE),IF($J655=Motortype!$A$13,VLOOKUP($O655,Artikler!$B$101:$C$109,2,FALSE),IF($J655=Motortype!$A$15,VLOOKUP($O655,Artikler!$B$110:$C$117,2,FALSE),IF($J655=Motortype!$A$12,VLOOKUP($O655,Artikler!$B$118:$C$126,2,FALSE),IF($J655=Motortype!$A$16,VLOOKUP('3. Bestillingsskjema'!$O655,Artikler!$B$127:$D$134,2,FALSE),"Feil motortype"))))))))))))))))),"Overstyr art.nr")</f>
        <v/>
      </c>
      <c r="Q655" s="100"/>
      <c r="R655" s="78" t="str">
        <f>IF('1. Prosjekteringsverktøy'!B658=Utelukk!$A$3,"",IF(AND(K655="",L655=""),"",IF($K655="","Vmin "&amp;ROUND($L655,0)&amp;" m³/h","Vmaks "&amp;ROUND($K655,0)&amp;IF($L655=""," m³/h",", Vmin "&amp;ROUND($L655,0)&amp;" m³/h"))))</f>
        <v/>
      </c>
      <c r="S655" s="78" t="str">
        <f>IF('1. Prosjekteringsverktøy'!B658=Utelukk!$A$3,"",IF(Q655&lt;&gt;"",IF($P655="","","Artikkelnr: "&amp;$P655&amp;"     Spjeld dim "&amp;$O655),IF($P655="","","Artikkelnr: "&amp;$P655&amp;"     Spjeld dim Ø"&amp;$O655)))</f>
        <v/>
      </c>
    </row>
    <row r="656" spans="1:19" ht="15.6" hidden="1" x14ac:dyDescent="0.3">
      <c r="A656" s="87"/>
      <c r="B656" s="93"/>
      <c r="C656" s="156" t="str">
        <f>IF('1. Prosjekteringsverktøy'!B659=Utelukk!$A$3,"",IF('1. Prosjekteringsverktøy'!$C659="","",'1. Prosjekteringsverktøy'!$C659))</f>
        <v/>
      </c>
      <c r="D656" s="78" t="str">
        <f>IF('1. Prosjekteringsverktøy'!B659=Utelukk!$A$3,"",IF('1. Prosjekteringsverktøy'!$D659="","",'1. Prosjekteringsverktøy'!$D659))</f>
        <v/>
      </c>
      <c r="E656" s="78" t="str">
        <f>IF('1. Prosjekteringsverktøy'!B659=Utelukk!$A$3,"",IF(F656&lt;&gt;"",F656,IF(J656&lt;&gt;0,J656&amp;IF(I656&lt;&gt;0,", ","")&amp;I656&amp;IF(H656&lt;&gt;0,", adr. ","")&amp;H656,I656&amp;IF(H656&lt;&gt;0,", adr. ","")&amp;H656)))</f>
        <v/>
      </c>
      <c r="F656" s="83"/>
      <c r="G656" s="83"/>
      <c r="H656" s="99"/>
      <c r="I656" s="100"/>
      <c r="J656" s="100"/>
      <c r="K656" s="98" t="str">
        <f>IF('1. Prosjekteringsverktøy'!$E658="","",'1. Prosjekteringsverktøy'!$E658)</f>
        <v/>
      </c>
      <c r="L656" s="79" t="str">
        <f>IFERROR(IF('1. Prosjekteringsverktøy'!$K659&lt;&gt;"",'1. Prosjekteringsverktøy'!$K659,'1. Prosjekteringsverktøy'!$J659),"Feil med Vmin")</f>
        <v/>
      </c>
      <c r="M656" s="101" t="str">
        <f>IF(OR($K656="",$O656="",O656="Bruk rektangulært"),"",($K656/(VLOOKUP($O656,'Dim, min og maks'!$A$2:$E$54,2,FALSE))))</f>
        <v/>
      </c>
      <c r="N656" s="101" t="str">
        <f>IF(OR($L656="",$O656=""),"",($L656/(VLOOKUP($O656,'Dim, min og maks'!$A$2:$E$54,2,FALSE))))</f>
        <v/>
      </c>
      <c r="O656" s="102" t="str">
        <f>IF('1. Prosjekteringsverktøy'!$F658="","",'1. Prosjekteringsverktøy'!$F658)</f>
        <v/>
      </c>
      <c r="P656" s="78" t="str">
        <f>IFERROR(IF($Q656&lt;&gt;0,$Q656,IF(OR($J656="",$O656=""),"",IF($J656=Motortype!$A$2,VLOOKUP($O656,Artikler!$B$1:$C$10,2,FALSE),IF($J656=Motortype!$A$3,VLOOKUP($O656,Artikler!$B$11:$C$19,2,FALSE),IF($J656=Motortype!$A$5,VLOOKUP($O656,Artikler!$B$20:$C$28,2,FALSE),IF($J656=Motortype!$A$4,VLOOKUP($O656,Artikler!$B$29:$C$37,2,FALSE),IF($J656=Motortype!$A$9,VLOOKUP($O656,Artikler!$B$38:$C$46,2,FALSE),IF($J656=Motortype!$A$8,VLOOKUP($O656,Artikler!$B$47:$C$55,2,FALSE),IF($J656=Motortype!$A$7,VLOOKUP($O656,Artikler!$B$56:$C$64,2,FALSE),IF($J656=Motortype!$A$6,VLOOKUP($O656,Artikler!$B$65:$C$73,2,FALSE),IF($J656=Motortype!$A$10,VLOOKUP($O656,Artikler!$B$74:$C$82,2,FALSE),IF($J656=Motortype!$A$11,VLOOKUP($O656,Artikler!$B$83:$C$91,2,FALSE),IF($J656=Motortype!$A$14,VLOOKUP($O656,Artikler!$B$92:$C$100,2,FALSE),IF($J656=Motortype!$A$13,VLOOKUP($O656,Artikler!$B$101:$C$109,2,FALSE),IF($J656=Motortype!$A$15,VLOOKUP($O656,Artikler!$B$110:$C$117,2,FALSE),IF($J656=Motortype!$A$12,VLOOKUP($O656,Artikler!$B$118:$C$126,2,FALSE),IF($J656=Motortype!$A$16,VLOOKUP('3. Bestillingsskjema'!$O656,Artikler!$B$127:$D$134,2,FALSE),"Feil motortype"))))))))))))))))),"Overstyr art.nr")</f>
        <v/>
      </c>
      <c r="Q656" s="100"/>
      <c r="R656" s="78" t="str">
        <f>IF('1. Prosjekteringsverktøy'!B659=Utelukk!$A$3,"",IF(AND(K656="",L656=""),"",IF($K656="","Vmin "&amp;ROUND($L656,0)&amp;" m³/h","Vmaks "&amp;ROUND($K656,0)&amp;IF($L656=""," m³/h",", Vmin "&amp;ROUND($L656,0)&amp;" m³/h"))))</f>
        <v/>
      </c>
      <c r="S656" s="78" t="str">
        <f>IF('1. Prosjekteringsverktøy'!B659=Utelukk!$A$3,"",IF(Q656&lt;&gt;"",IF($P656="","","Artikkelnr: "&amp;$P656&amp;"     Spjeld dim "&amp;$O656),IF($P656="","","Artikkelnr: "&amp;$P656&amp;"     Spjeld dim Ø"&amp;$O656)))</f>
        <v/>
      </c>
    </row>
    <row r="657" spans="1:19" ht="15.6" hidden="1" x14ac:dyDescent="0.3">
      <c r="A657" s="87"/>
      <c r="B657" s="93"/>
      <c r="C657" s="156" t="str">
        <f>IF('1. Prosjekteringsverktøy'!B660=Utelukk!$A$3,"",IF('1. Prosjekteringsverktøy'!$C660="","",'1. Prosjekteringsverktøy'!$C660))</f>
        <v/>
      </c>
      <c r="D657" s="78" t="str">
        <f>IF('1. Prosjekteringsverktøy'!B660=Utelukk!$A$3,"",IF('1. Prosjekteringsverktøy'!$D660="","",'1. Prosjekteringsverktøy'!$D660))</f>
        <v/>
      </c>
      <c r="E657" s="78" t="str">
        <f>IF('1. Prosjekteringsverktøy'!B660=Utelukk!$A$3,"",IF(F657&lt;&gt;"",F657,IF(J657&lt;&gt;0,J657&amp;IF(I657&lt;&gt;0,", ","")&amp;I657&amp;IF(H657&lt;&gt;0,", adr. ","")&amp;H657,I657&amp;IF(H657&lt;&gt;0,", adr. ","")&amp;H657)))</f>
        <v/>
      </c>
      <c r="F657" s="83"/>
      <c r="G657" s="83"/>
      <c r="H657" s="99"/>
      <c r="I657" s="100"/>
      <c r="J657" s="100"/>
      <c r="K657" s="98" t="str">
        <f>IF('1. Prosjekteringsverktøy'!$E659="","",'1. Prosjekteringsverktøy'!$E659)</f>
        <v/>
      </c>
      <c r="L657" s="79" t="str">
        <f>IFERROR(IF('1. Prosjekteringsverktøy'!$K660&lt;&gt;"",'1. Prosjekteringsverktøy'!$K660,'1. Prosjekteringsverktøy'!$J660),"Feil med Vmin")</f>
        <v/>
      </c>
      <c r="M657" s="101" t="str">
        <f>IF(OR($K657="",$O657="",O657="Bruk rektangulært"),"",($K657/(VLOOKUP($O657,'Dim, min og maks'!$A$2:$E$54,2,FALSE))))</f>
        <v/>
      </c>
      <c r="N657" s="101" t="str">
        <f>IF(OR($L657="",$O657=""),"",($L657/(VLOOKUP($O657,'Dim, min og maks'!$A$2:$E$54,2,FALSE))))</f>
        <v/>
      </c>
      <c r="O657" s="102" t="str">
        <f>IF('1. Prosjekteringsverktøy'!$F659="","",'1. Prosjekteringsverktøy'!$F659)</f>
        <v/>
      </c>
      <c r="P657" s="78" t="str">
        <f>IFERROR(IF($Q657&lt;&gt;0,$Q657,IF(OR($J657="",$O657=""),"",IF($J657=Motortype!$A$2,VLOOKUP($O657,Artikler!$B$1:$C$10,2,FALSE),IF($J657=Motortype!$A$3,VLOOKUP($O657,Artikler!$B$11:$C$19,2,FALSE),IF($J657=Motortype!$A$5,VLOOKUP($O657,Artikler!$B$20:$C$28,2,FALSE),IF($J657=Motortype!$A$4,VLOOKUP($O657,Artikler!$B$29:$C$37,2,FALSE),IF($J657=Motortype!$A$9,VLOOKUP($O657,Artikler!$B$38:$C$46,2,FALSE),IF($J657=Motortype!$A$8,VLOOKUP($O657,Artikler!$B$47:$C$55,2,FALSE),IF($J657=Motortype!$A$7,VLOOKUP($O657,Artikler!$B$56:$C$64,2,FALSE),IF($J657=Motortype!$A$6,VLOOKUP($O657,Artikler!$B$65:$C$73,2,FALSE),IF($J657=Motortype!$A$10,VLOOKUP($O657,Artikler!$B$74:$C$82,2,FALSE),IF($J657=Motortype!$A$11,VLOOKUP($O657,Artikler!$B$83:$C$91,2,FALSE),IF($J657=Motortype!$A$14,VLOOKUP($O657,Artikler!$B$92:$C$100,2,FALSE),IF($J657=Motortype!$A$13,VLOOKUP($O657,Artikler!$B$101:$C$109,2,FALSE),IF($J657=Motortype!$A$15,VLOOKUP($O657,Artikler!$B$110:$C$117,2,FALSE),IF($J657=Motortype!$A$12,VLOOKUP($O657,Artikler!$B$118:$C$126,2,FALSE),IF($J657=Motortype!$A$16,VLOOKUP('3. Bestillingsskjema'!$O657,Artikler!$B$127:$D$134,2,FALSE),"Feil motortype"))))))))))))))))),"Overstyr art.nr")</f>
        <v/>
      </c>
      <c r="Q657" s="100"/>
      <c r="R657" s="78" t="str">
        <f>IF('1. Prosjekteringsverktøy'!B660=Utelukk!$A$3,"",IF(AND(K657="",L657=""),"",IF($K657="","Vmin "&amp;ROUND($L657,0)&amp;" m³/h","Vmaks "&amp;ROUND($K657,0)&amp;IF($L657=""," m³/h",", Vmin "&amp;ROUND($L657,0)&amp;" m³/h"))))</f>
        <v/>
      </c>
      <c r="S657" s="78" t="str">
        <f>IF('1. Prosjekteringsverktøy'!B660=Utelukk!$A$3,"",IF(Q657&lt;&gt;"",IF($P657="","","Artikkelnr: "&amp;$P657&amp;"     Spjeld dim "&amp;$O657),IF($P657="","","Artikkelnr: "&amp;$P657&amp;"     Spjeld dim Ø"&amp;$O657)))</f>
        <v/>
      </c>
    </row>
    <row r="658" spans="1:19" ht="15.6" hidden="1" x14ac:dyDescent="0.3">
      <c r="A658" s="87"/>
      <c r="B658" s="93"/>
      <c r="C658" s="156" t="str">
        <f>IF('1. Prosjekteringsverktøy'!B661=Utelukk!$A$3,"",IF('1. Prosjekteringsverktøy'!$C661="","",'1. Prosjekteringsverktøy'!$C661))</f>
        <v/>
      </c>
      <c r="D658" s="78" t="str">
        <f>IF('1. Prosjekteringsverktøy'!B661=Utelukk!$A$3,"",IF('1. Prosjekteringsverktøy'!$D661="","",'1. Prosjekteringsverktøy'!$D661))</f>
        <v/>
      </c>
      <c r="E658" s="78" t="str">
        <f>IF('1. Prosjekteringsverktøy'!B661=Utelukk!$A$3,"",IF(F658&lt;&gt;"",F658,IF(J658&lt;&gt;0,J658&amp;IF(I658&lt;&gt;0,", ","")&amp;I658&amp;IF(H658&lt;&gt;0,", adr. ","")&amp;H658,I658&amp;IF(H658&lt;&gt;0,", adr. ","")&amp;H658)))</f>
        <v/>
      </c>
      <c r="F658" s="83"/>
      <c r="G658" s="83"/>
      <c r="H658" s="99"/>
      <c r="I658" s="100"/>
      <c r="J658" s="100"/>
      <c r="K658" s="98" t="str">
        <f>IF('1. Prosjekteringsverktøy'!$E660="","",'1. Prosjekteringsverktøy'!$E660)</f>
        <v/>
      </c>
      <c r="L658" s="79" t="str">
        <f>IFERROR(IF('1. Prosjekteringsverktøy'!$K661&lt;&gt;"",'1. Prosjekteringsverktøy'!$K661,'1. Prosjekteringsverktøy'!$J661),"Feil med Vmin")</f>
        <v/>
      </c>
      <c r="M658" s="101" t="str">
        <f>IF(OR($K658="",$O658="",O658="Bruk rektangulært"),"",($K658/(VLOOKUP($O658,'Dim, min og maks'!$A$2:$E$54,2,FALSE))))</f>
        <v/>
      </c>
      <c r="N658" s="101" t="str">
        <f>IF(OR($L658="",$O658=""),"",($L658/(VLOOKUP($O658,'Dim, min og maks'!$A$2:$E$54,2,FALSE))))</f>
        <v/>
      </c>
      <c r="O658" s="102" t="str">
        <f>IF('1. Prosjekteringsverktøy'!$F660="","",'1. Prosjekteringsverktøy'!$F660)</f>
        <v/>
      </c>
      <c r="P658" s="78" t="str">
        <f>IFERROR(IF($Q658&lt;&gt;0,$Q658,IF(OR($J658="",$O658=""),"",IF($J658=Motortype!$A$2,VLOOKUP($O658,Artikler!$B$1:$C$10,2,FALSE),IF($J658=Motortype!$A$3,VLOOKUP($O658,Artikler!$B$11:$C$19,2,FALSE),IF($J658=Motortype!$A$5,VLOOKUP($O658,Artikler!$B$20:$C$28,2,FALSE),IF($J658=Motortype!$A$4,VLOOKUP($O658,Artikler!$B$29:$C$37,2,FALSE),IF($J658=Motortype!$A$9,VLOOKUP($O658,Artikler!$B$38:$C$46,2,FALSE),IF($J658=Motortype!$A$8,VLOOKUP($O658,Artikler!$B$47:$C$55,2,FALSE),IF($J658=Motortype!$A$7,VLOOKUP($O658,Artikler!$B$56:$C$64,2,FALSE),IF($J658=Motortype!$A$6,VLOOKUP($O658,Artikler!$B$65:$C$73,2,FALSE),IF($J658=Motortype!$A$10,VLOOKUP($O658,Artikler!$B$74:$C$82,2,FALSE),IF($J658=Motortype!$A$11,VLOOKUP($O658,Artikler!$B$83:$C$91,2,FALSE),IF($J658=Motortype!$A$14,VLOOKUP($O658,Artikler!$B$92:$C$100,2,FALSE),IF($J658=Motortype!$A$13,VLOOKUP($O658,Artikler!$B$101:$C$109,2,FALSE),IF($J658=Motortype!$A$15,VLOOKUP($O658,Artikler!$B$110:$C$117,2,FALSE),IF($J658=Motortype!$A$12,VLOOKUP($O658,Artikler!$B$118:$C$126,2,FALSE),IF($J658=Motortype!$A$16,VLOOKUP('3. Bestillingsskjema'!$O658,Artikler!$B$127:$D$134,2,FALSE),"Feil motortype"))))))))))))))))),"Overstyr art.nr")</f>
        <v/>
      </c>
      <c r="Q658" s="100"/>
      <c r="R658" s="78" t="str">
        <f>IF('1. Prosjekteringsverktøy'!B661=Utelukk!$A$3,"",IF(AND(K658="",L658=""),"",IF($K658="","Vmin "&amp;ROUND($L658,0)&amp;" m³/h","Vmaks "&amp;ROUND($K658,0)&amp;IF($L658=""," m³/h",", Vmin "&amp;ROUND($L658,0)&amp;" m³/h"))))</f>
        <v/>
      </c>
      <c r="S658" s="78" t="str">
        <f>IF('1. Prosjekteringsverktøy'!B661=Utelukk!$A$3,"",IF(Q658&lt;&gt;"",IF($P658="","","Artikkelnr: "&amp;$P658&amp;"     Spjeld dim "&amp;$O658),IF($P658="","","Artikkelnr: "&amp;$P658&amp;"     Spjeld dim Ø"&amp;$O658)))</f>
        <v/>
      </c>
    </row>
    <row r="659" spans="1:19" ht="15.6" hidden="1" x14ac:dyDescent="0.3">
      <c r="A659" s="87"/>
      <c r="B659" s="93"/>
      <c r="C659" s="156" t="str">
        <f>IF('1. Prosjekteringsverktøy'!B662=Utelukk!$A$3,"",IF('1. Prosjekteringsverktøy'!$C662="","",'1. Prosjekteringsverktøy'!$C662))</f>
        <v/>
      </c>
      <c r="D659" s="78" t="str">
        <f>IF('1. Prosjekteringsverktøy'!B662=Utelukk!$A$3,"",IF('1. Prosjekteringsverktøy'!$D662="","",'1. Prosjekteringsverktøy'!$D662))</f>
        <v/>
      </c>
      <c r="E659" s="78" t="str">
        <f>IF('1. Prosjekteringsverktøy'!B662=Utelukk!$A$3,"",IF(F659&lt;&gt;"",F659,IF(J659&lt;&gt;0,J659&amp;IF(I659&lt;&gt;0,", ","")&amp;I659&amp;IF(H659&lt;&gt;0,", adr. ","")&amp;H659,I659&amp;IF(H659&lt;&gt;0,", adr. ","")&amp;H659)))</f>
        <v/>
      </c>
      <c r="F659" s="83"/>
      <c r="G659" s="83"/>
      <c r="H659" s="99"/>
      <c r="I659" s="100"/>
      <c r="J659" s="100"/>
      <c r="K659" s="98" t="str">
        <f>IF('1. Prosjekteringsverktøy'!$E661="","",'1. Prosjekteringsverktøy'!$E661)</f>
        <v/>
      </c>
      <c r="L659" s="79" t="str">
        <f>IFERROR(IF('1. Prosjekteringsverktøy'!$K662&lt;&gt;"",'1. Prosjekteringsverktøy'!$K662,'1. Prosjekteringsverktøy'!$J662),"Feil med Vmin")</f>
        <v/>
      </c>
      <c r="M659" s="101" t="str">
        <f>IF(OR($K659="",$O659="",O659="Bruk rektangulært"),"",($K659/(VLOOKUP($O659,'Dim, min og maks'!$A$2:$E$54,2,FALSE))))</f>
        <v/>
      </c>
      <c r="N659" s="101" t="str">
        <f>IF(OR($L659="",$O659=""),"",($L659/(VLOOKUP($O659,'Dim, min og maks'!$A$2:$E$54,2,FALSE))))</f>
        <v/>
      </c>
      <c r="O659" s="102" t="str">
        <f>IF('1. Prosjekteringsverktøy'!$F661="","",'1. Prosjekteringsverktøy'!$F661)</f>
        <v/>
      </c>
      <c r="P659" s="78" t="str">
        <f>IFERROR(IF($Q659&lt;&gt;0,$Q659,IF(OR($J659="",$O659=""),"",IF($J659=Motortype!$A$2,VLOOKUP($O659,Artikler!$B$1:$C$10,2,FALSE),IF($J659=Motortype!$A$3,VLOOKUP($O659,Artikler!$B$11:$C$19,2,FALSE),IF($J659=Motortype!$A$5,VLOOKUP($O659,Artikler!$B$20:$C$28,2,FALSE),IF($J659=Motortype!$A$4,VLOOKUP($O659,Artikler!$B$29:$C$37,2,FALSE),IF($J659=Motortype!$A$9,VLOOKUP($O659,Artikler!$B$38:$C$46,2,FALSE),IF($J659=Motortype!$A$8,VLOOKUP($O659,Artikler!$B$47:$C$55,2,FALSE),IF($J659=Motortype!$A$7,VLOOKUP($O659,Artikler!$B$56:$C$64,2,FALSE),IF($J659=Motortype!$A$6,VLOOKUP($O659,Artikler!$B$65:$C$73,2,FALSE),IF($J659=Motortype!$A$10,VLOOKUP($O659,Artikler!$B$74:$C$82,2,FALSE),IF($J659=Motortype!$A$11,VLOOKUP($O659,Artikler!$B$83:$C$91,2,FALSE),IF($J659=Motortype!$A$14,VLOOKUP($O659,Artikler!$B$92:$C$100,2,FALSE),IF($J659=Motortype!$A$13,VLOOKUP($O659,Artikler!$B$101:$C$109,2,FALSE),IF($J659=Motortype!$A$15,VLOOKUP($O659,Artikler!$B$110:$C$117,2,FALSE),IF($J659=Motortype!$A$12,VLOOKUP($O659,Artikler!$B$118:$C$126,2,FALSE),IF($J659=Motortype!$A$16,VLOOKUP('3. Bestillingsskjema'!$O659,Artikler!$B$127:$D$134,2,FALSE),"Feil motortype"))))))))))))))))),"Overstyr art.nr")</f>
        <v/>
      </c>
      <c r="Q659" s="100"/>
      <c r="R659" s="78" t="str">
        <f>IF('1. Prosjekteringsverktøy'!B662=Utelukk!$A$3,"",IF(AND(K659="",L659=""),"",IF($K659="","Vmin "&amp;ROUND($L659,0)&amp;" m³/h","Vmaks "&amp;ROUND($K659,0)&amp;IF($L659=""," m³/h",", Vmin "&amp;ROUND($L659,0)&amp;" m³/h"))))</f>
        <v/>
      </c>
      <c r="S659" s="78" t="str">
        <f>IF('1. Prosjekteringsverktøy'!B662=Utelukk!$A$3,"",IF(Q659&lt;&gt;"",IF($P659="","","Artikkelnr: "&amp;$P659&amp;"     Spjeld dim "&amp;$O659),IF($P659="","","Artikkelnr: "&amp;$P659&amp;"     Spjeld dim Ø"&amp;$O659)))</f>
        <v/>
      </c>
    </row>
    <row r="660" spans="1:19" ht="15.6" hidden="1" x14ac:dyDescent="0.3">
      <c r="A660" s="87"/>
      <c r="B660" s="93"/>
      <c r="C660" s="156" t="str">
        <f>IF('1. Prosjekteringsverktøy'!B663=Utelukk!$A$3,"",IF('1. Prosjekteringsverktøy'!$C663="","",'1. Prosjekteringsverktøy'!$C663))</f>
        <v/>
      </c>
      <c r="D660" s="78" t="str">
        <f>IF('1. Prosjekteringsverktøy'!B663=Utelukk!$A$3,"",IF('1. Prosjekteringsverktøy'!$D663="","",'1. Prosjekteringsverktøy'!$D663))</f>
        <v/>
      </c>
      <c r="E660" s="78" t="str">
        <f>IF('1. Prosjekteringsverktøy'!B663=Utelukk!$A$3,"",IF(F660&lt;&gt;"",F660,IF(J660&lt;&gt;0,J660&amp;IF(I660&lt;&gt;0,", ","")&amp;I660&amp;IF(H660&lt;&gt;0,", adr. ","")&amp;H660,I660&amp;IF(H660&lt;&gt;0,", adr. ","")&amp;H660)))</f>
        <v/>
      </c>
      <c r="F660" s="83"/>
      <c r="G660" s="83"/>
      <c r="H660" s="99"/>
      <c r="I660" s="100"/>
      <c r="J660" s="100"/>
      <c r="K660" s="98" t="str">
        <f>IF('1. Prosjekteringsverktøy'!$E662="","",'1. Prosjekteringsverktøy'!$E662)</f>
        <v/>
      </c>
      <c r="L660" s="79" t="str">
        <f>IFERROR(IF('1. Prosjekteringsverktøy'!$K663&lt;&gt;"",'1. Prosjekteringsverktøy'!$K663,'1. Prosjekteringsverktøy'!$J663),"Feil med Vmin")</f>
        <v/>
      </c>
      <c r="M660" s="101" t="str">
        <f>IF(OR($K660="",$O660="",O660="Bruk rektangulært"),"",($K660/(VLOOKUP($O660,'Dim, min og maks'!$A$2:$E$54,2,FALSE))))</f>
        <v/>
      </c>
      <c r="N660" s="101" t="str">
        <f>IF(OR($L660="",$O660=""),"",($L660/(VLOOKUP($O660,'Dim, min og maks'!$A$2:$E$54,2,FALSE))))</f>
        <v/>
      </c>
      <c r="O660" s="102" t="str">
        <f>IF('1. Prosjekteringsverktøy'!$F662="","",'1. Prosjekteringsverktøy'!$F662)</f>
        <v/>
      </c>
      <c r="P660" s="78" t="str">
        <f>IFERROR(IF($Q660&lt;&gt;0,$Q660,IF(OR($J660="",$O660=""),"",IF($J660=Motortype!$A$2,VLOOKUP($O660,Artikler!$B$1:$C$10,2,FALSE),IF($J660=Motortype!$A$3,VLOOKUP($O660,Artikler!$B$11:$C$19,2,FALSE),IF($J660=Motortype!$A$5,VLOOKUP($O660,Artikler!$B$20:$C$28,2,FALSE),IF($J660=Motortype!$A$4,VLOOKUP($O660,Artikler!$B$29:$C$37,2,FALSE),IF($J660=Motortype!$A$9,VLOOKUP($O660,Artikler!$B$38:$C$46,2,FALSE),IF($J660=Motortype!$A$8,VLOOKUP($O660,Artikler!$B$47:$C$55,2,FALSE),IF($J660=Motortype!$A$7,VLOOKUP($O660,Artikler!$B$56:$C$64,2,FALSE),IF($J660=Motortype!$A$6,VLOOKUP($O660,Artikler!$B$65:$C$73,2,FALSE),IF($J660=Motortype!$A$10,VLOOKUP($O660,Artikler!$B$74:$C$82,2,FALSE),IF($J660=Motortype!$A$11,VLOOKUP($O660,Artikler!$B$83:$C$91,2,FALSE),IF($J660=Motortype!$A$14,VLOOKUP($O660,Artikler!$B$92:$C$100,2,FALSE),IF($J660=Motortype!$A$13,VLOOKUP($O660,Artikler!$B$101:$C$109,2,FALSE),IF($J660=Motortype!$A$15,VLOOKUP($O660,Artikler!$B$110:$C$117,2,FALSE),IF($J660=Motortype!$A$12,VLOOKUP($O660,Artikler!$B$118:$C$126,2,FALSE),IF($J660=Motortype!$A$16,VLOOKUP('3. Bestillingsskjema'!$O660,Artikler!$B$127:$D$134,2,FALSE),"Feil motortype"))))))))))))))))),"Overstyr art.nr")</f>
        <v/>
      </c>
      <c r="Q660" s="100"/>
      <c r="R660" s="78" t="str">
        <f>IF('1. Prosjekteringsverktøy'!B663=Utelukk!$A$3,"",IF(AND(K660="",L660=""),"",IF($K660="","Vmin "&amp;ROUND($L660,0)&amp;" m³/h","Vmaks "&amp;ROUND($K660,0)&amp;IF($L660=""," m³/h",", Vmin "&amp;ROUND($L660,0)&amp;" m³/h"))))</f>
        <v/>
      </c>
      <c r="S660" s="78" t="str">
        <f>IF('1. Prosjekteringsverktøy'!B663=Utelukk!$A$3,"",IF(Q660&lt;&gt;"",IF($P660="","","Artikkelnr: "&amp;$P660&amp;"     Spjeld dim "&amp;$O660),IF($P660="","","Artikkelnr: "&amp;$P660&amp;"     Spjeld dim Ø"&amp;$O660)))</f>
        <v/>
      </c>
    </row>
    <row r="661" spans="1:19" ht="15.6" hidden="1" x14ac:dyDescent="0.3">
      <c r="A661" s="87"/>
      <c r="B661" s="93"/>
      <c r="C661" s="156" t="str">
        <f>IF('1. Prosjekteringsverktøy'!B664=Utelukk!$A$3,"",IF('1. Prosjekteringsverktøy'!$C664="","",'1. Prosjekteringsverktøy'!$C664))</f>
        <v/>
      </c>
      <c r="D661" s="78" t="str">
        <f>IF('1. Prosjekteringsverktøy'!B664=Utelukk!$A$3,"",IF('1. Prosjekteringsverktøy'!$D664="","",'1. Prosjekteringsverktøy'!$D664))</f>
        <v/>
      </c>
      <c r="E661" s="78" t="str">
        <f>IF('1. Prosjekteringsverktøy'!B664=Utelukk!$A$3,"",IF(F661&lt;&gt;"",F661,IF(J661&lt;&gt;0,J661&amp;IF(I661&lt;&gt;0,", ","")&amp;I661&amp;IF(H661&lt;&gt;0,", adr. ","")&amp;H661,I661&amp;IF(H661&lt;&gt;0,", adr. ","")&amp;H661)))</f>
        <v/>
      </c>
      <c r="F661" s="83"/>
      <c r="G661" s="83"/>
      <c r="H661" s="99"/>
      <c r="I661" s="100"/>
      <c r="J661" s="100"/>
      <c r="K661" s="98" t="str">
        <f>IF('1. Prosjekteringsverktøy'!$E663="","",'1. Prosjekteringsverktøy'!$E663)</f>
        <v/>
      </c>
      <c r="L661" s="79" t="str">
        <f>IFERROR(IF('1. Prosjekteringsverktøy'!$K664&lt;&gt;"",'1. Prosjekteringsverktøy'!$K664,'1. Prosjekteringsverktøy'!$J664),"Feil med Vmin")</f>
        <v/>
      </c>
      <c r="M661" s="101" t="str">
        <f>IF(OR($K661="",$O661="",O661="Bruk rektangulært"),"",($K661/(VLOOKUP($O661,'Dim, min og maks'!$A$2:$E$54,2,FALSE))))</f>
        <v/>
      </c>
      <c r="N661" s="101" t="str">
        <f>IF(OR($L661="",$O661=""),"",($L661/(VLOOKUP($O661,'Dim, min og maks'!$A$2:$E$54,2,FALSE))))</f>
        <v/>
      </c>
      <c r="O661" s="102" t="str">
        <f>IF('1. Prosjekteringsverktøy'!$F663="","",'1. Prosjekteringsverktøy'!$F663)</f>
        <v/>
      </c>
      <c r="P661" s="78" t="str">
        <f>IFERROR(IF($Q661&lt;&gt;0,$Q661,IF(OR($J661="",$O661=""),"",IF($J661=Motortype!$A$2,VLOOKUP($O661,Artikler!$B$1:$C$10,2,FALSE),IF($J661=Motortype!$A$3,VLOOKUP($O661,Artikler!$B$11:$C$19,2,FALSE),IF($J661=Motortype!$A$5,VLOOKUP($O661,Artikler!$B$20:$C$28,2,FALSE),IF($J661=Motortype!$A$4,VLOOKUP($O661,Artikler!$B$29:$C$37,2,FALSE),IF($J661=Motortype!$A$9,VLOOKUP($O661,Artikler!$B$38:$C$46,2,FALSE),IF($J661=Motortype!$A$8,VLOOKUP($O661,Artikler!$B$47:$C$55,2,FALSE),IF($J661=Motortype!$A$7,VLOOKUP($O661,Artikler!$B$56:$C$64,2,FALSE),IF($J661=Motortype!$A$6,VLOOKUP($O661,Artikler!$B$65:$C$73,2,FALSE),IF($J661=Motortype!$A$10,VLOOKUP($O661,Artikler!$B$74:$C$82,2,FALSE),IF($J661=Motortype!$A$11,VLOOKUP($O661,Artikler!$B$83:$C$91,2,FALSE),IF($J661=Motortype!$A$14,VLOOKUP($O661,Artikler!$B$92:$C$100,2,FALSE),IF($J661=Motortype!$A$13,VLOOKUP($O661,Artikler!$B$101:$C$109,2,FALSE),IF($J661=Motortype!$A$15,VLOOKUP($O661,Artikler!$B$110:$C$117,2,FALSE),IF($J661=Motortype!$A$12,VLOOKUP($O661,Artikler!$B$118:$C$126,2,FALSE),IF($J661=Motortype!$A$16,VLOOKUP('3. Bestillingsskjema'!$O661,Artikler!$B$127:$D$134,2,FALSE),"Feil motortype"))))))))))))))))),"Overstyr art.nr")</f>
        <v/>
      </c>
      <c r="Q661" s="100"/>
      <c r="R661" s="78" t="str">
        <f>IF('1. Prosjekteringsverktøy'!B664=Utelukk!$A$3,"",IF(AND(K661="",L661=""),"",IF($K661="","Vmin "&amp;ROUND($L661,0)&amp;" m³/h","Vmaks "&amp;ROUND($K661,0)&amp;IF($L661=""," m³/h",", Vmin "&amp;ROUND($L661,0)&amp;" m³/h"))))</f>
        <v/>
      </c>
      <c r="S661" s="78" t="str">
        <f>IF('1. Prosjekteringsverktøy'!B664=Utelukk!$A$3,"",IF(Q661&lt;&gt;"",IF($P661="","","Artikkelnr: "&amp;$P661&amp;"     Spjeld dim "&amp;$O661),IF($P661="","","Artikkelnr: "&amp;$P661&amp;"     Spjeld dim Ø"&amp;$O661)))</f>
        <v/>
      </c>
    </row>
    <row r="662" spans="1:19" ht="15.6" hidden="1" x14ac:dyDescent="0.3">
      <c r="A662" s="87"/>
      <c r="B662" s="93"/>
      <c r="C662" s="156" t="str">
        <f>IF('1. Prosjekteringsverktøy'!B665=Utelukk!$A$3,"",IF('1. Prosjekteringsverktøy'!$C665="","",'1. Prosjekteringsverktøy'!$C665))</f>
        <v/>
      </c>
      <c r="D662" s="78" t="str">
        <f>IF('1. Prosjekteringsverktøy'!B665=Utelukk!$A$3,"",IF('1. Prosjekteringsverktøy'!$D665="","",'1. Prosjekteringsverktøy'!$D665))</f>
        <v/>
      </c>
      <c r="E662" s="78" t="str">
        <f>IF('1. Prosjekteringsverktøy'!B665=Utelukk!$A$3,"",IF(F662&lt;&gt;"",F662,IF(J662&lt;&gt;0,J662&amp;IF(I662&lt;&gt;0,", ","")&amp;I662&amp;IF(H662&lt;&gt;0,", adr. ","")&amp;H662,I662&amp;IF(H662&lt;&gt;0,", adr. ","")&amp;H662)))</f>
        <v/>
      </c>
      <c r="F662" s="83"/>
      <c r="G662" s="83"/>
      <c r="H662" s="99"/>
      <c r="I662" s="100"/>
      <c r="J662" s="100"/>
      <c r="K662" s="98" t="str">
        <f>IF('1. Prosjekteringsverktøy'!$E664="","",'1. Prosjekteringsverktøy'!$E664)</f>
        <v/>
      </c>
      <c r="L662" s="79" t="str">
        <f>IFERROR(IF('1. Prosjekteringsverktøy'!$K665&lt;&gt;"",'1. Prosjekteringsverktøy'!$K665,'1. Prosjekteringsverktøy'!$J665),"Feil med Vmin")</f>
        <v/>
      </c>
      <c r="M662" s="101" t="str">
        <f>IF(OR($K662="",$O662="",O662="Bruk rektangulært"),"",($K662/(VLOOKUP($O662,'Dim, min og maks'!$A$2:$E$54,2,FALSE))))</f>
        <v/>
      </c>
      <c r="N662" s="101" t="str">
        <f>IF(OR($L662="",$O662=""),"",($L662/(VLOOKUP($O662,'Dim, min og maks'!$A$2:$E$54,2,FALSE))))</f>
        <v/>
      </c>
      <c r="O662" s="102" t="str">
        <f>IF('1. Prosjekteringsverktøy'!$F664="","",'1. Prosjekteringsverktøy'!$F664)</f>
        <v/>
      </c>
      <c r="P662" s="78" t="str">
        <f>IFERROR(IF($Q662&lt;&gt;0,$Q662,IF(OR($J662="",$O662=""),"",IF($J662=Motortype!$A$2,VLOOKUP($O662,Artikler!$B$1:$C$10,2,FALSE),IF($J662=Motortype!$A$3,VLOOKUP($O662,Artikler!$B$11:$C$19,2,FALSE),IF($J662=Motortype!$A$5,VLOOKUP($O662,Artikler!$B$20:$C$28,2,FALSE),IF($J662=Motortype!$A$4,VLOOKUP($O662,Artikler!$B$29:$C$37,2,FALSE),IF($J662=Motortype!$A$9,VLOOKUP($O662,Artikler!$B$38:$C$46,2,FALSE),IF($J662=Motortype!$A$8,VLOOKUP($O662,Artikler!$B$47:$C$55,2,FALSE),IF($J662=Motortype!$A$7,VLOOKUP($O662,Artikler!$B$56:$C$64,2,FALSE),IF($J662=Motortype!$A$6,VLOOKUP($O662,Artikler!$B$65:$C$73,2,FALSE),IF($J662=Motortype!$A$10,VLOOKUP($O662,Artikler!$B$74:$C$82,2,FALSE),IF($J662=Motortype!$A$11,VLOOKUP($O662,Artikler!$B$83:$C$91,2,FALSE),IF($J662=Motortype!$A$14,VLOOKUP($O662,Artikler!$B$92:$C$100,2,FALSE),IF($J662=Motortype!$A$13,VLOOKUP($O662,Artikler!$B$101:$C$109,2,FALSE),IF($J662=Motortype!$A$15,VLOOKUP($O662,Artikler!$B$110:$C$117,2,FALSE),IF($J662=Motortype!$A$12,VLOOKUP($O662,Artikler!$B$118:$C$126,2,FALSE),IF($J662=Motortype!$A$16,VLOOKUP('3. Bestillingsskjema'!$O662,Artikler!$B$127:$D$134,2,FALSE),"Feil motortype"))))))))))))))))),"Overstyr art.nr")</f>
        <v/>
      </c>
      <c r="Q662" s="100"/>
      <c r="R662" s="78" t="str">
        <f>IF('1. Prosjekteringsverktøy'!B665=Utelukk!$A$3,"",IF(AND(K662="",L662=""),"",IF($K662="","Vmin "&amp;ROUND($L662,0)&amp;" m³/h","Vmaks "&amp;ROUND($K662,0)&amp;IF($L662=""," m³/h",", Vmin "&amp;ROUND($L662,0)&amp;" m³/h"))))</f>
        <v/>
      </c>
      <c r="S662" s="78" t="str">
        <f>IF('1. Prosjekteringsverktøy'!B665=Utelukk!$A$3,"",IF(Q662&lt;&gt;"",IF($P662="","","Artikkelnr: "&amp;$P662&amp;"     Spjeld dim "&amp;$O662),IF($P662="","","Artikkelnr: "&amp;$P662&amp;"     Spjeld dim Ø"&amp;$O662)))</f>
        <v/>
      </c>
    </row>
    <row r="663" spans="1:19" ht="15.6" hidden="1" x14ac:dyDescent="0.3">
      <c r="A663" s="87"/>
      <c r="B663" s="93"/>
      <c r="C663" s="156" t="str">
        <f>IF('1. Prosjekteringsverktøy'!B666=Utelukk!$A$3,"",IF('1. Prosjekteringsverktøy'!$C666="","",'1. Prosjekteringsverktøy'!$C666))</f>
        <v/>
      </c>
      <c r="D663" s="78" t="str">
        <f>IF('1. Prosjekteringsverktøy'!B666=Utelukk!$A$3,"",IF('1. Prosjekteringsverktøy'!$D666="","",'1. Prosjekteringsverktøy'!$D666))</f>
        <v/>
      </c>
      <c r="E663" s="78" t="str">
        <f>IF('1. Prosjekteringsverktøy'!B666=Utelukk!$A$3,"",IF(F663&lt;&gt;"",F663,IF(J663&lt;&gt;0,J663&amp;IF(I663&lt;&gt;0,", ","")&amp;I663&amp;IF(H663&lt;&gt;0,", adr. ","")&amp;H663,I663&amp;IF(H663&lt;&gt;0,", adr. ","")&amp;H663)))</f>
        <v/>
      </c>
      <c r="F663" s="83"/>
      <c r="G663" s="83"/>
      <c r="H663" s="99"/>
      <c r="I663" s="100"/>
      <c r="J663" s="100"/>
      <c r="K663" s="98" t="str">
        <f>IF('1. Prosjekteringsverktøy'!$E665="","",'1. Prosjekteringsverktøy'!$E665)</f>
        <v/>
      </c>
      <c r="L663" s="79" t="str">
        <f>IFERROR(IF('1. Prosjekteringsverktøy'!$K666&lt;&gt;"",'1. Prosjekteringsverktøy'!$K666,'1. Prosjekteringsverktøy'!$J666),"Feil med Vmin")</f>
        <v/>
      </c>
      <c r="M663" s="101" t="str">
        <f>IF(OR($K663="",$O663="",O663="Bruk rektangulært"),"",($K663/(VLOOKUP($O663,'Dim, min og maks'!$A$2:$E$54,2,FALSE))))</f>
        <v/>
      </c>
      <c r="N663" s="101" t="str">
        <f>IF(OR($L663="",$O663=""),"",($L663/(VLOOKUP($O663,'Dim, min og maks'!$A$2:$E$54,2,FALSE))))</f>
        <v/>
      </c>
      <c r="O663" s="102" t="str">
        <f>IF('1. Prosjekteringsverktøy'!$F665="","",'1. Prosjekteringsverktøy'!$F665)</f>
        <v/>
      </c>
      <c r="P663" s="78" t="str">
        <f>IFERROR(IF($Q663&lt;&gt;0,$Q663,IF(OR($J663="",$O663=""),"",IF($J663=Motortype!$A$2,VLOOKUP($O663,Artikler!$B$1:$C$10,2,FALSE),IF($J663=Motortype!$A$3,VLOOKUP($O663,Artikler!$B$11:$C$19,2,FALSE),IF($J663=Motortype!$A$5,VLOOKUP($O663,Artikler!$B$20:$C$28,2,FALSE),IF($J663=Motortype!$A$4,VLOOKUP($O663,Artikler!$B$29:$C$37,2,FALSE),IF($J663=Motortype!$A$9,VLOOKUP($O663,Artikler!$B$38:$C$46,2,FALSE),IF($J663=Motortype!$A$8,VLOOKUP($O663,Artikler!$B$47:$C$55,2,FALSE),IF($J663=Motortype!$A$7,VLOOKUP($O663,Artikler!$B$56:$C$64,2,FALSE),IF($J663=Motortype!$A$6,VLOOKUP($O663,Artikler!$B$65:$C$73,2,FALSE),IF($J663=Motortype!$A$10,VLOOKUP($O663,Artikler!$B$74:$C$82,2,FALSE),IF($J663=Motortype!$A$11,VLOOKUP($O663,Artikler!$B$83:$C$91,2,FALSE),IF($J663=Motortype!$A$14,VLOOKUP($O663,Artikler!$B$92:$C$100,2,FALSE),IF($J663=Motortype!$A$13,VLOOKUP($O663,Artikler!$B$101:$C$109,2,FALSE),IF($J663=Motortype!$A$15,VLOOKUP($O663,Artikler!$B$110:$C$117,2,FALSE),IF($J663=Motortype!$A$12,VLOOKUP($O663,Artikler!$B$118:$C$126,2,FALSE),IF($J663=Motortype!$A$16,VLOOKUP('3. Bestillingsskjema'!$O663,Artikler!$B$127:$D$134,2,FALSE),"Feil motortype"))))))))))))))))),"Overstyr art.nr")</f>
        <v/>
      </c>
      <c r="Q663" s="100"/>
      <c r="R663" s="78" t="str">
        <f>IF('1. Prosjekteringsverktøy'!B666=Utelukk!$A$3,"",IF(AND(K663="",L663=""),"",IF($K663="","Vmin "&amp;ROUND($L663,0)&amp;" m³/h","Vmaks "&amp;ROUND($K663,0)&amp;IF($L663=""," m³/h",", Vmin "&amp;ROUND($L663,0)&amp;" m³/h"))))</f>
        <v/>
      </c>
      <c r="S663" s="78" t="str">
        <f>IF('1. Prosjekteringsverktøy'!B666=Utelukk!$A$3,"",IF(Q663&lt;&gt;"",IF($P663="","","Artikkelnr: "&amp;$P663&amp;"     Spjeld dim "&amp;$O663),IF($P663="","","Artikkelnr: "&amp;$P663&amp;"     Spjeld dim Ø"&amp;$O663)))</f>
        <v/>
      </c>
    </row>
    <row r="664" spans="1:19" ht="15.6" hidden="1" x14ac:dyDescent="0.3">
      <c r="A664" s="87"/>
      <c r="B664" s="93"/>
      <c r="C664" s="156" t="str">
        <f>IF('1. Prosjekteringsverktøy'!B667=Utelukk!$A$3,"",IF('1. Prosjekteringsverktøy'!$C667="","",'1. Prosjekteringsverktøy'!$C667))</f>
        <v/>
      </c>
      <c r="D664" s="78" t="str">
        <f>IF('1. Prosjekteringsverktøy'!B667=Utelukk!$A$3,"",IF('1. Prosjekteringsverktøy'!$D667="","",'1. Prosjekteringsverktøy'!$D667))</f>
        <v/>
      </c>
      <c r="E664" s="78" t="str">
        <f>IF('1. Prosjekteringsverktøy'!B667=Utelukk!$A$3,"",IF(F664&lt;&gt;"",F664,IF(J664&lt;&gt;0,J664&amp;IF(I664&lt;&gt;0,", ","")&amp;I664&amp;IF(H664&lt;&gt;0,", adr. ","")&amp;H664,I664&amp;IF(H664&lt;&gt;0,", adr. ","")&amp;H664)))</f>
        <v/>
      </c>
      <c r="F664" s="83"/>
      <c r="G664" s="83"/>
      <c r="H664" s="99"/>
      <c r="I664" s="100"/>
      <c r="J664" s="100"/>
      <c r="K664" s="98" t="str">
        <f>IF('1. Prosjekteringsverktøy'!$E666="","",'1. Prosjekteringsverktøy'!$E666)</f>
        <v/>
      </c>
      <c r="L664" s="79" t="str">
        <f>IFERROR(IF('1. Prosjekteringsverktøy'!$K667&lt;&gt;"",'1. Prosjekteringsverktøy'!$K667,'1. Prosjekteringsverktøy'!$J667),"Feil med Vmin")</f>
        <v/>
      </c>
      <c r="M664" s="101" t="str">
        <f>IF(OR($K664="",$O664="",O664="Bruk rektangulært"),"",($K664/(VLOOKUP($O664,'Dim, min og maks'!$A$2:$E$54,2,FALSE))))</f>
        <v/>
      </c>
      <c r="N664" s="101" t="str">
        <f>IF(OR($L664="",$O664=""),"",($L664/(VLOOKUP($O664,'Dim, min og maks'!$A$2:$E$54,2,FALSE))))</f>
        <v/>
      </c>
      <c r="O664" s="102" t="str">
        <f>IF('1. Prosjekteringsverktøy'!$F666="","",'1. Prosjekteringsverktøy'!$F666)</f>
        <v/>
      </c>
      <c r="P664" s="78" t="str">
        <f>IFERROR(IF($Q664&lt;&gt;0,$Q664,IF(OR($J664="",$O664=""),"",IF($J664=Motortype!$A$2,VLOOKUP($O664,Artikler!$B$1:$C$10,2,FALSE),IF($J664=Motortype!$A$3,VLOOKUP($O664,Artikler!$B$11:$C$19,2,FALSE),IF($J664=Motortype!$A$5,VLOOKUP($O664,Artikler!$B$20:$C$28,2,FALSE),IF($J664=Motortype!$A$4,VLOOKUP($O664,Artikler!$B$29:$C$37,2,FALSE),IF($J664=Motortype!$A$9,VLOOKUP($O664,Artikler!$B$38:$C$46,2,FALSE),IF($J664=Motortype!$A$8,VLOOKUP($O664,Artikler!$B$47:$C$55,2,FALSE),IF($J664=Motortype!$A$7,VLOOKUP($O664,Artikler!$B$56:$C$64,2,FALSE),IF($J664=Motortype!$A$6,VLOOKUP($O664,Artikler!$B$65:$C$73,2,FALSE),IF($J664=Motortype!$A$10,VLOOKUP($O664,Artikler!$B$74:$C$82,2,FALSE),IF($J664=Motortype!$A$11,VLOOKUP($O664,Artikler!$B$83:$C$91,2,FALSE),IF($J664=Motortype!$A$14,VLOOKUP($O664,Artikler!$B$92:$C$100,2,FALSE),IF($J664=Motortype!$A$13,VLOOKUP($O664,Artikler!$B$101:$C$109,2,FALSE),IF($J664=Motortype!$A$15,VLOOKUP($O664,Artikler!$B$110:$C$117,2,FALSE),IF($J664=Motortype!$A$12,VLOOKUP($O664,Artikler!$B$118:$C$126,2,FALSE),IF($J664=Motortype!$A$16,VLOOKUP('3. Bestillingsskjema'!$O664,Artikler!$B$127:$D$134,2,FALSE),"Feil motortype"))))))))))))))))),"Overstyr art.nr")</f>
        <v/>
      </c>
      <c r="Q664" s="100"/>
      <c r="R664" s="78" t="str">
        <f>IF('1. Prosjekteringsverktøy'!B667=Utelukk!$A$3,"",IF(AND(K664="",L664=""),"",IF($K664="","Vmin "&amp;ROUND($L664,0)&amp;" m³/h","Vmaks "&amp;ROUND($K664,0)&amp;IF($L664=""," m³/h",", Vmin "&amp;ROUND($L664,0)&amp;" m³/h"))))</f>
        <v/>
      </c>
      <c r="S664" s="78" t="str">
        <f>IF('1. Prosjekteringsverktøy'!B667=Utelukk!$A$3,"",IF(Q664&lt;&gt;"",IF($P664="","","Artikkelnr: "&amp;$P664&amp;"     Spjeld dim "&amp;$O664),IF($P664="","","Artikkelnr: "&amp;$P664&amp;"     Spjeld dim Ø"&amp;$O664)))</f>
        <v/>
      </c>
    </row>
    <row r="665" spans="1:19" ht="15.6" hidden="1" x14ac:dyDescent="0.3">
      <c r="A665" s="87"/>
      <c r="B665" s="93"/>
      <c r="C665" s="156" t="str">
        <f>IF('1. Prosjekteringsverktøy'!B668=Utelukk!$A$3,"",IF('1. Prosjekteringsverktøy'!$C668="","",'1. Prosjekteringsverktøy'!$C668))</f>
        <v/>
      </c>
      <c r="D665" s="78" t="str">
        <f>IF('1. Prosjekteringsverktøy'!B668=Utelukk!$A$3,"",IF('1. Prosjekteringsverktøy'!$D668="","",'1. Prosjekteringsverktøy'!$D668))</f>
        <v/>
      </c>
      <c r="E665" s="78" t="str">
        <f>IF('1. Prosjekteringsverktøy'!B668=Utelukk!$A$3,"",IF(F665&lt;&gt;"",F665,IF(J665&lt;&gt;0,J665&amp;IF(I665&lt;&gt;0,", ","")&amp;I665&amp;IF(H665&lt;&gt;0,", adr. ","")&amp;H665,I665&amp;IF(H665&lt;&gt;0,", adr. ","")&amp;H665)))</f>
        <v/>
      </c>
      <c r="F665" s="83"/>
      <c r="G665" s="83"/>
      <c r="H665" s="99"/>
      <c r="I665" s="100"/>
      <c r="J665" s="100"/>
      <c r="K665" s="98" t="str">
        <f>IF('1. Prosjekteringsverktøy'!$E667="","",'1. Prosjekteringsverktøy'!$E667)</f>
        <v/>
      </c>
      <c r="L665" s="79" t="str">
        <f>IFERROR(IF('1. Prosjekteringsverktøy'!$K668&lt;&gt;"",'1. Prosjekteringsverktøy'!$K668,'1. Prosjekteringsverktøy'!$J668),"Feil med Vmin")</f>
        <v/>
      </c>
      <c r="M665" s="101" t="str">
        <f>IF(OR($K665="",$O665="",O665="Bruk rektangulært"),"",($K665/(VLOOKUP($O665,'Dim, min og maks'!$A$2:$E$54,2,FALSE))))</f>
        <v/>
      </c>
      <c r="N665" s="101" t="str">
        <f>IF(OR($L665="",$O665=""),"",($L665/(VLOOKUP($O665,'Dim, min og maks'!$A$2:$E$54,2,FALSE))))</f>
        <v/>
      </c>
      <c r="O665" s="102" t="str">
        <f>IF('1. Prosjekteringsverktøy'!$F667="","",'1. Prosjekteringsverktøy'!$F667)</f>
        <v/>
      </c>
      <c r="P665" s="78" t="str">
        <f>IFERROR(IF($Q665&lt;&gt;0,$Q665,IF(OR($J665="",$O665=""),"",IF($J665=Motortype!$A$2,VLOOKUP($O665,Artikler!$B$1:$C$10,2,FALSE),IF($J665=Motortype!$A$3,VLOOKUP($O665,Artikler!$B$11:$C$19,2,FALSE),IF($J665=Motortype!$A$5,VLOOKUP($O665,Artikler!$B$20:$C$28,2,FALSE),IF($J665=Motortype!$A$4,VLOOKUP($O665,Artikler!$B$29:$C$37,2,FALSE),IF($J665=Motortype!$A$9,VLOOKUP($O665,Artikler!$B$38:$C$46,2,FALSE),IF($J665=Motortype!$A$8,VLOOKUP($O665,Artikler!$B$47:$C$55,2,FALSE),IF($J665=Motortype!$A$7,VLOOKUP($O665,Artikler!$B$56:$C$64,2,FALSE),IF($J665=Motortype!$A$6,VLOOKUP($O665,Artikler!$B$65:$C$73,2,FALSE),IF($J665=Motortype!$A$10,VLOOKUP($O665,Artikler!$B$74:$C$82,2,FALSE),IF($J665=Motortype!$A$11,VLOOKUP($O665,Artikler!$B$83:$C$91,2,FALSE),IF($J665=Motortype!$A$14,VLOOKUP($O665,Artikler!$B$92:$C$100,2,FALSE),IF($J665=Motortype!$A$13,VLOOKUP($O665,Artikler!$B$101:$C$109,2,FALSE),IF($J665=Motortype!$A$15,VLOOKUP($O665,Artikler!$B$110:$C$117,2,FALSE),IF($J665=Motortype!$A$12,VLOOKUP($O665,Artikler!$B$118:$C$126,2,FALSE),IF($J665=Motortype!$A$16,VLOOKUP('3. Bestillingsskjema'!$O665,Artikler!$B$127:$D$134,2,FALSE),"Feil motortype"))))))))))))))))),"Overstyr art.nr")</f>
        <v/>
      </c>
      <c r="Q665" s="100"/>
      <c r="R665" s="78" t="str">
        <f>IF('1. Prosjekteringsverktøy'!B668=Utelukk!$A$3,"",IF(AND(K665="",L665=""),"",IF($K665="","Vmin "&amp;ROUND($L665,0)&amp;" m³/h","Vmaks "&amp;ROUND($K665,0)&amp;IF($L665=""," m³/h",", Vmin "&amp;ROUND($L665,0)&amp;" m³/h"))))</f>
        <v/>
      </c>
      <c r="S665" s="78" t="str">
        <f>IF('1. Prosjekteringsverktøy'!B668=Utelukk!$A$3,"",IF(Q665&lt;&gt;"",IF($P665="","","Artikkelnr: "&amp;$P665&amp;"     Spjeld dim "&amp;$O665),IF($P665="","","Artikkelnr: "&amp;$P665&amp;"     Spjeld dim Ø"&amp;$O665)))</f>
        <v/>
      </c>
    </row>
    <row r="666" spans="1:19" ht="15.6" hidden="1" x14ac:dyDescent="0.3">
      <c r="A666" s="87"/>
      <c r="B666" s="93"/>
      <c r="C666" s="156" t="str">
        <f>IF('1. Prosjekteringsverktøy'!B669=Utelukk!$A$3,"",IF('1. Prosjekteringsverktøy'!$C669="","",'1. Prosjekteringsverktøy'!$C669))</f>
        <v/>
      </c>
      <c r="D666" s="78" t="str">
        <f>IF('1. Prosjekteringsverktøy'!B669=Utelukk!$A$3,"",IF('1. Prosjekteringsverktøy'!$D669="","",'1. Prosjekteringsverktøy'!$D669))</f>
        <v/>
      </c>
      <c r="E666" s="78" t="str">
        <f>IF('1. Prosjekteringsverktøy'!B669=Utelukk!$A$3,"",IF(F666&lt;&gt;"",F666,IF(J666&lt;&gt;0,J666&amp;IF(I666&lt;&gt;0,", ","")&amp;I666&amp;IF(H666&lt;&gt;0,", adr. ","")&amp;H666,I666&amp;IF(H666&lt;&gt;0,", adr. ","")&amp;H666)))</f>
        <v/>
      </c>
      <c r="F666" s="83"/>
      <c r="G666" s="83"/>
      <c r="H666" s="99"/>
      <c r="I666" s="100"/>
      <c r="J666" s="100"/>
      <c r="K666" s="98" t="str">
        <f>IF('1. Prosjekteringsverktøy'!$E668="","",'1. Prosjekteringsverktøy'!$E668)</f>
        <v/>
      </c>
      <c r="L666" s="79" t="str">
        <f>IFERROR(IF('1. Prosjekteringsverktøy'!$K669&lt;&gt;"",'1. Prosjekteringsverktøy'!$K669,'1. Prosjekteringsverktøy'!$J669),"Feil med Vmin")</f>
        <v/>
      </c>
      <c r="M666" s="101" t="str">
        <f>IF(OR($K666="",$O666="",O666="Bruk rektangulært"),"",($K666/(VLOOKUP($O666,'Dim, min og maks'!$A$2:$E$54,2,FALSE))))</f>
        <v/>
      </c>
      <c r="N666" s="101" t="str">
        <f>IF(OR($L666="",$O666=""),"",($L666/(VLOOKUP($O666,'Dim, min og maks'!$A$2:$E$54,2,FALSE))))</f>
        <v/>
      </c>
      <c r="O666" s="102" t="str">
        <f>IF('1. Prosjekteringsverktøy'!$F668="","",'1. Prosjekteringsverktøy'!$F668)</f>
        <v/>
      </c>
      <c r="P666" s="78" t="str">
        <f>IFERROR(IF($Q666&lt;&gt;0,$Q666,IF(OR($J666="",$O666=""),"",IF($J666=Motortype!$A$2,VLOOKUP($O666,Artikler!$B$1:$C$10,2,FALSE),IF($J666=Motortype!$A$3,VLOOKUP($O666,Artikler!$B$11:$C$19,2,FALSE),IF($J666=Motortype!$A$5,VLOOKUP($O666,Artikler!$B$20:$C$28,2,FALSE),IF($J666=Motortype!$A$4,VLOOKUP($O666,Artikler!$B$29:$C$37,2,FALSE),IF($J666=Motortype!$A$9,VLOOKUP($O666,Artikler!$B$38:$C$46,2,FALSE),IF($J666=Motortype!$A$8,VLOOKUP($O666,Artikler!$B$47:$C$55,2,FALSE),IF($J666=Motortype!$A$7,VLOOKUP($O666,Artikler!$B$56:$C$64,2,FALSE),IF($J666=Motortype!$A$6,VLOOKUP($O666,Artikler!$B$65:$C$73,2,FALSE),IF($J666=Motortype!$A$10,VLOOKUP($O666,Artikler!$B$74:$C$82,2,FALSE),IF($J666=Motortype!$A$11,VLOOKUP($O666,Artikler!$B$83:$C$91,2,FALSE),IF($J666=Motortype!$A$14,VLOOKUP($O666,Artikler!$B$92:$C$100,2,FALSE),IF($J666=Motortype!$A$13,VLOOKUP($O666,Artikler!$B$101:$C$109,2,FALSE),IF($J666=Motortype!$A$15,VLOOKUP($O666,Artikler!$B$110:$C$117,2,FALSE),IF($J666=Motortype!$A$12,VLOOKUP($O666,Artikler!$B$118:$C$126,2,FALSE),IF($J666=Motortype!$A$16,VLOOKUP('3. Bestillingsskjema'!$O666,Artikler!$B$127:$D$134,2,FALSE),"Feil motortype"))))))))))))))))),"Overstyr art.nr")</f>
        <v/>
      </c>
      <c r="Q666" s="100"/>
      <c r="R666" s="78" t="str">
        <f>IF('1. Prosjekteringsverktøy'!B669=Utelukk!$A$3,"",IF(AND(K666="",L666=""),"",IF($K666="","Vmin "&amp;ROUND($L666,0)&amp;" m³/h","Vmaks "&amp;ROUND($K666,0)&amp;IF($L666=""," m³/h",", Vmin "&amp;ROUND($L666,0)&amp;" m³/h"))))</f>
        <v/>
      </c>
      <c r="S666" s="78" t="str">
        <f>IF('1. Prosjekteringsverktøy'!B669=Utelukk!$A$3,"",IF(Q666&lt;&gt;"",IF($P666="","","Artikkelnr: "&amp;$P666&amp;"     Spjeld dim "&amp;$O666),IF($P666="","","Artikkelnr: "&amp;$P666&amp;"     Spjeld dim Ø"&amp;$O666)))</f>
        <v/>
      </c>
    </row>
    <row r="667" spans="1:19" ht="15.6" hidden="1" x14ac:dyDescent="0.3">
      <c r="A667" s="87"/>
      <c r="B667" s="93"/>
      <c r="C667" s="156" t="str">
        <f>IF('1. Prosjekteringsverktøy'!B670=Utelukk!$A$3,"",IF('1. Prosjekteringsverktøy'!$C670="","",'1. Prosjekteringsverktøy'!$C670))</f>
        <v/>
      </c>
      <c r="D667" s="78" t="str">
        <f>IF('1. Prosjekteringsverktøy'!B670=Utelukk!$A$3,"",IF('1. Prosjekteringsverktøy'!$D670="","",'1. Prosjekteringsverktøy'!$D670))</f>
        <v/>
      </c>
      <c r="E667" s="78" t="str">
        <f>IF('1. Prosjekteringsverktøy'!B670=Utelukk!$A$3,"",IF(F667&lt;&gt;"",F667,IF(J667&lt;&gt;0,J667&amp;IF(I667&lt;&gt;0,", ","")&amp;I667&amp;IF(H667&lt;&gt;0,", adr. ","")&amp;H667,I667&amp;IF(H667&lt;&gt;0,", adr. ","")&amp;H667)))</f>
        <v/>
      </c>
      <c r="F667" s="83"/>
      <c r="G667" s="83"/>
      <c r="H667" s="99"/>
      <c r="I667" s="100"/>
      <c r="J667" s="100"/>
      <c r="K667" s="98" t="str">
        <f>IF('1. Prosjekteringsverktøy'!$E669="","",'1. Prosjekteringsverktøy'!$E669)</f>
        <v/>
      </c>
      <c r="L667" s="79" t="str">
        <f>IFERROR(IF('1. Prosjekteringsverktøy'!$K670&lt;&gt;"",'1. Prosjekteringsverktøy'!$K670,'1. Prosjekteringsverktøy'!$J670),"Feil med Vmin")</f>
        <v/>
      </c>
      <c r="M667" s="101" t="str">
        <f>IF(OR($K667="",$O667="",O667="Bruk rektangulært"),"",($K667/(VLOOKUP($O667,'Dim, min og maks'!$A$2:$E$54,2,FALSE))))</f>
        <v/>
      </c>
      <c r="N667" s="101" t="str">
        <f>IF(OR($L667="",$O667=""),"",($L667/(VLOOKUP($O667,'Dim, min og maks'!$A$2:$E$54,2,FALSE))))</f>
        <v/>
      </c>
      <c r="O667" s="102" t="str">
        <f>IF('1. Prosjekteringsverktøy'!$F669="","",'1. Prosjekteringsverktøy'!$F669)</f>
        <v/>
      </c>
      <c r="P667" s="78" t="str">
        <f>IFERROR(IF($Q667&lt;&gt;0,$Q667,IF(OR($J667="",$O667=""),"",IF($J667=Motortype!$A$2,VLOOKUP($O667,Artikler!$B$1:$C$10,2,FALSE),IF($J667=Motortype!$A$3,VLOOKUP($O667,Artikler!$B$11:$C$19,2,FALSE),IF($J667=Motortype!$A$5,VLOOKUP($O667,Artikler!$B$20:$C$28,2,FALSE),IF($J667=Motortype!$A$4,VLOOKUP($O667,Artikler!$B$29:$C$37,2,FALSE),IF($J667=Motortype!$A$9,VLOOKUP($O667,Artikler!$B$38:$C$46,2,FALSE),IF($J667=Motortype!$A$8,VLOOKUP($O667,Artikler!$B$47:$C$55,2,FALSE),IF($J667=Motortype!$A$7,VLOOKUP($O667,Artikler!$B$56:$C$64,2,FALSE),IF($J667=Motortype!$A$6,VLOOKUP($O667,Artikler!$B$65:$C$73,2,FALSE),IF($J667=Motortype!$A$10,VLOOKUP($O667,Artikler!$B$74:$C$82,2,FALSE),IF($J667=Motortype!$A$11,VLOOKUP($O667,Artikler!$B$83:$C$91,2,FALSE),IF($J667=Motortype!$A$14,VLOOKUP($O667,Artikler!$B$92:$C$100,2,FALSE),IF($J667=Motortype!$A$13,VLOOKUP($O667,Artikler!$B$101:$C$109,2,FALSE),IF($J667=Motortype!$A$15,VLOOKUP($O667,Artikler!$B$110:$C$117,2,FALSE),IF($J667=Motortype!$A$12,VLOOKUP($O667,Artikler!$B$118:$C$126,2,FALSE),IF($J667=Motortype!$A$16,VLOOKUP('3. Bestillingsskjema'!$O667,Artikler!$B$127:$D$134,2,FALSE),"Feil motortype"))))))))))))))))),"Overstyr art.nr")</f>
        <v/>
      </c>
      <c r="Q667" s="100"/>
      <c r="R667" s="78" t="str">
        <f>IF('1. Prosjekteringsverktøy'!B670=Utelukk!$A$3,"",IF(AND(K667="",L667=""),"",IF($K667="","Vmin "&amp;ROUND($L667,0)&amp;" m³/h","Vmaks "&amp;ROUND($K667,0)&amp;IF($L667=""," m³/h",", Vmin "&amp;ROUND($L667,0)&amp;" m³/h"))))</f>
        <v/>
      </c>
      <c r="S667" s="78" t="str">
        <f>IF('1. Prosjekteringsverktøy'!B670=Utelukk!$A$3,"",IF(Q667&lt;&gt;"",IF($P667="","","Artikkelnr: "&amp;$P667&amp;"     Spjeld dim "&amp;$O667),IF($P667="","","Artikkelnr: "&amp;$P667&amp;"     Spjeld dim Ø"&amp;$O667)))</f>
        <v/>
      </c>
    </row>
    <row r="668" spans="1:19" ht="15.6" hidden="1" x14ac:dyDescent="0.3">
      <c r="A668" s="87"/>
      <c r="B668" s="93"/>
      <c r="C668" s="156" t="str">
        <f>IF('1. Prosjekteringsverktøy'!B671=Utelukk!$A$3,"",IF('1. Prosjekteringsverktøy'!$C671="","",'1. Prosjekteringsverktøy'!$C671))</f>
        <v/>
      </c>
      <c r="D668" s="78" t="str">
        <f>IF('1. Prosjekteringsverktøy'!B671=Utelukk!$A$3,"",IF('1. Prosjekteringsverktøy'!$D671="","",'1. Prosjekteringsverktøy'!$D671))</f>
        <v/>
      </c>
      <c r="E668" s="78" t="str">
        <f>IF('1. Prosjekteringsverktøy'!B671=Utelukk!$A$3,"",IF(F668&lt;&gt;"",F668,IF(J668&lt;&gt;0,J668&amp;IF(I668&lt;&gt;0,", ","")&amp;I668&amp;IF(H668&lt;&gt;0,", adr. ","")&amp;H668,I668&amp;IF(H668&lt;&gt;0,", adr. ","")&amp;H668)))</f>
        <v/>
      </c>
      <c r="F668" s="83"/>
      <c r="G668" s="83"/>
      <c r="H668" s="99"/>
      <c r="I668" s="100"/>
      <c r="J668" s="100"/>
      <c r="K668" s="98" t="str">
        <f>IF('1. Prosjekteringsverktøy'!$E670="","",'1. Prosjekteringsverktøy'!$E670)</f>
        <v/>
      </c>
      <c r="L668" s="79" t="str">
        <f>IFERROR(IF('1. Prosjekteringsverktøy'!$K671&lt;&gt;"",'1. Prosjekteringsverktøy'!$K671,'1. Prosjekteringsverktøy'!$J671),"Feil med Vmin")</f>
        <v/>
      </c>
      <c r="M668" s="101" t="str">
        <f>IF(OR($K668="",$O668="",O668="Bruk rektangulært"),"",($K668/(VLOOKUP($O668,'Dim, min og maks'!$A$2:$E$54,2,FALSE))))</f>
        <v/>
      </c>
      <c r="N668" s="101" t="str">
        <f>IF(OR($L668="",$O668=""),"",($L668/(VLOOKUP($O668,'Dim, min og maks'!$A$2:$E$54,2,FALSE))))</f>
        <v/>
      </c>
      <c r="O668" s="102" t="str">
        <f>IF('1. Prosjekteringsverktøy'!$F670="","",'1. Prosjekteringsverktøy'!$F670)</f>
        <v/>
      </c>
      <c r="P668" s="78" t="str">
        <f>IFERROR(IF($Q668&lt;&gt;0,$Q668,IF(OR($J668="",$O668=""),"",IF($J668=Motortype!$A$2,VLOOKUP($O668,Artikler!$B$1:$C$10,2,FALSE),IF($J668=Motortype!$A$3,VLOOKUP($O668,Artikler!$B$11:$C$19,2,FALSE),IF($J668=Motortype!$A$5,VLOOKUP($O668,Artikler!$B$20:$C$28,2,FALSE),IF($J668=Motortype!$A$4,VLOOKUP($O668,Artikler!$B$29:$C$37,2,FALSE),IF($J668=Motortype!$A$9,VLOOKUP($O668,Artikler!$B$38:$C$46,2,FALSE),IF($J668=Motortype!$A$8,VLOOKUP($O668,Artikler!$B$47:$C$55,2,FALSE),IF($J668=Motortype!$A$7,VLOOKUP($O668,Artikler!$B$56:$C$64,2,FALSE),IF($J668=Motortype!$A$6,VLOOKUP($O668,Artikler!$B$65:$C$73,2,FALSE),IF($J668=Motortype!$A$10,VLOOKUP($O668,Artikler!$B$74:$C$82,2,FALSE),IF($J668=Motortype!$A$11,VLOOKUP($O668,Artikler!$B$83:$C$91,2,FALSE),IF($J668=Motortype!$A$14,VLOOKUP($O668,Artikler!$B$92:$C$100,2,FALSE),IF($J668=Motortype!$A$13,VLOOKUP($O668,Artikler!$B$101:$C$109,2,FALSE),IF($J668=Motortype!$A$15,VLOOKUP($O668,Artikler!$B$110:$C$117,2,FALSE),IF($J668=Motortype!$A$12,VLOOKUP($O668,Artikler!$B$118:$C$126,2,FALSE),IF($J668=Motortype!$A$16,VLOOKUP('3. Bestillingsskjema'!$O668,Artikler!$B$127:$D$134,2,FALSE),"Feil motortype"))))))))))))))))),"Overstyr art.nr")</f>
        <v/>
      </c>
      <c r="Q668" s="100"/>
      <c r="R668" s="78" t="str">
        <f>IF('1. Prosjekteringsverktøy'!B671=Utelukk!$A$3,"",IF(AND(K668="",L668=""),"",IF($K668="","Vmin "&amp;ROUND($L668,0)&amp;" m³/h","Vmaks "&amp;ROUND($K668,0)&amp;IF($L668=""," m³/h",", Vmin "&amp;ROUND($L668,0)&amp;" m³/h"))))</f>
        <v/>
      </c>
      <c r="S668" s="78" t="str">
        <f>IF('1. Prosjekteringsverktøy'!B671=Utelukk!$A$3,"",IF(Q668&lt;&gt;"",IF($P668="","","Artikkelnr: "&amp;$P668&amp;"     Spjeld dim "&amp;$O668),IF($P668="","","Artikkelnr: "&amp;$P668&amp;"     Spjeld dim Ø"&amp;$O668)))</f>
        <v/>
      </c>
    </row>
    <row r="669" spans="1:19" ht="15.6" hidden="1" x14ac:dyDescent="0.3">
      <c r="A669" s="87"/>
      <c r="B669" s="93"/>
      <c r="C669" s="156" t="str">
        <f>IF('1. Prosjekteringsverktøy'!B672=Utelukk!$A$3,"",IF('1. Prosjekteringsverktøy'!$C672="","",'1. Prosjekteringsverktøy'!$C672))</f>
        <v/>
      </c>
      <c r="D669" s="78" t="str">
        <f>IF('1. Prosjekteringsverktøy'!B672=Utelukk!$A$3,"",IF('1. Prosjekteringsverktøy'!$D672="","",'1. Prosjekteringsverktøy'!$D672))</f>
        <v/>
      </c>
      <c r="E669" s="78" t="str">
        <f>IF('1. Prosjekteringsverktøy'!B672=Utelukk!$A$3,"",IF(F669&lt;&gt;"",F669,IF(J669&lt;&gt;0,J669&amp;IF(I669&lt;&gt;0,", ","")&amp;I669&amp;IF(H669&lt;&gt;0,", adr. ","")&amp;H669,I669&amp;IF(H669&lt;&gt;0,", adr. ","")&amp;H669)))</f>
        <v/>
      </c>
      <c r="F669" s="83"/>
      <c r="G669" s="83"/>
      <c r="H669" s="99"/>
      <c r="I669" s="100"/>
      <c r="J669" s="100"/>
      <c r="K669" s="98" t="str">
        <f>IF('1. Prosjekteringsverktøy'!$E671="","",'1. Prosjekteringsverktøy'!$E671)</f>
        <v/>
      </c>
      <c r="L669" s="79" t="str">
        <f>IFERROR(IF('1. Prosjekteringsverktøy'!$K672&lt;&gt;"",'1. Prosjekteringsverktøy'!$K672,'1. Prosjekteringsverktøy'!$J672),"Feil med Vmin")</f>
        <v/>
      </c>
      <c r="M669" s="101" t="str">
        <f>IF(OR($K669="",$O669="",O669="Bruk rektangulært"),"",($K669/(VLOOKUP($O669,'Dim, min og maks'!$A$2:$E$54,2,FALSE))))</f>
        <v/>
      </c>
      <c r="N669" s="101" t="str">
        <f>IF(OR($L669="",$O669=""),"",($L669/(VLOOKUP($O669,'Dim, min og maks'!$A$2:$E$54,2,FALSE))))</f>
        <v/>
      </c>
      <c r="O669" s="102" t="str">
        <f>IF('1. Prosjekteringsverktøy'!$F671="","",'1. Prosjekteringsverktøy'!$F671)</f>
        <v/>
      </c>
      <c r="P669" s="78" t="str">
        <f>IFERROR(IF($Q669&lt;&gt;0,$Q669,IF(OR($J669="",$O669=""),"",IF($J669=Motortype!$A$2,VLOOKUP($O669,Artikler!$B$1:$C$10,2,FALSE),IF($J669=Motortype!$A$3,VLOOKUP($O669,Artikler!$B$11:$C$19,2,FALSE),IF($J669=Motortype!$A$5,VLOOKUP($O669,Artikler!$B$20:$C$28,2,FALSE),IF($J669=Motortype!$A$4,VLOOKUP($O669,Artikler!$B$29:$C$37,2,FALSE),IF($J669=Motortype!$A$9,VLOOKUP($O669,Artikler!$B$38:$C$46,2,FALSE),IF($J669=Motortype!$A$8,VLOOKUP($O669,Artikler!$B$47:$C$55,2,FALSE),IF($J669=Motortype!$A$7,VLOOKUP($O669,Artikler!$B$56:$C$64,2,FALSE),IF($J669=Motortype!$A$6,VLOOKUP($O669,Artikler!$B$65:$C$73,2,FALSE),IF($J669=Motortype!$A$10,VLOOKUP($O669,Artikler!$B$74:$C$82,2,FALSE),IF($J669=Motortype!$A$11,VLOOKUP($O669,Artikler!$B$83:$C$91,2,FALSE),IF($J669=Motortype!$A$14,VLOOKUP($O669,Artikler!$B$92:$C$100,2,FALSE),IF($J669=Motortype!$A$13,VLOOKUP($O669,Artikler!$B$101:$C$109,2,FALSE),IF($J669=Motortype!$A$15,VLOOKUP($O669,Artikler!$B$110:$C$117,2,FALSE),IF($J669=Motortype!$A$12,VLOOKUP($O669,Artikler!$B$118:$C$126,2,FALSE),IF($J669=Motortype!$A$16,VLOOKUP('3. Bestillingsskjema'!$O669,Artikler!$B$127:$D$134,2,FALSE),"Feil motortype"))))))))))))))))),"Overstyr art.nr")</f>
        <v/>
      </c>
      <c r="Q669" s="100"/>
      <c r="R669" s="78" t="str">
        <f>IF('1. Prosjekteringsverktøy'!B672=Utelukk!$A$3,"",IF(AND(K669="",L669=""),"",IF($K669="","Vmin "&amp;ROUND($L669,0)&amp;" m³/h","Vmaks "&amp;ROUND($K669,0)&amp;IF($L669=""," m³/h",", Vmin "&amp;ROUND($L669,0)&amp;" m³/h"))))</f>
        <v/>
      </c>
      <c r="S669" s="78" t="str">
        <f>IF('1. Prosjekteringsverktøy'!B672=Utelukk!$A$3,"",IF(Q669&lt;&gt;"",IF($P669="","","Artikkelnr: "&amp;$P669&amp;"     Spjeld dim "&amp;$O669),IF($P669="","","Artikkelnr: "&amp;$P669&amp;"     Spjeld dim Ø"&amp;$O669)))</f>
        <v/>
      </c>
    </row>
    <row r="670" spans="1:19" ht="15.6" hidden="1" x14ac:dyDescent="0.3">
      <c r="A670" s="87"/>
      <c r="B670" s="93"/>
      <c r="C670" s="156" t="str">
        <f>IF('1. Prosjekteringsverktøy'!B673=Utelukk!$A$3,"",IF('1. Prosjekteringsverktøy'!$C673="","",'1. Prosjekteringsverktøy'!$C673))</f>
        <v/>
      </c>
      <c r="D670" s="78" t="str">
        <f>IF('1. Prosjekteringsverktøy'!B673=Utelukk!$A$3,"",IF('1. Prosjekteringsverktøy'!$D673="","",'1. Prosjekteringsverktøy'!$D673))</f>
        <v/>
      </c>
      <c r="E670" s="78" t="str">
        <f>IF('1. Prosjekteringsverktøy'!B673=Utelukk!$A$3,"",IF(F670&lt;&gt;"",F670,IF(J670&lt;&gt;0,J670&amp;IF(I670&lt;&gt;0,", ","")&amp;I670&amp;IF(H670&lt;&gt;0,", adr. ","")&amp;H670,I670&amp;IF(H670&lt;&gt;0,", adr. ","")&amp;H670)))</f>
        <v/>
      </c>
      <c r="F670" s="83"/>
      <c r="G670" s="83"/>
      <c r="H670" s="99"/>
      <c r="I670" s="100"/>
      <c r="J670" s="100"/>
      <c r="K670" s="98" t="str">
        <f>IF('1. Prosjekteringsverktøy'!$E672="","",'1. Prosjekteringsverktøy'!$E672)</f>
        <v/>
      </c>
      <c r="L670" s="79" t="str">
        <f>IFERROR(IF('1. Prosjekteringsverktøy'!$K673&lt;&gt;"",'1. Prosjekteringsverktøy'!$K673,'1. Prosjekteringsverktøy'!$J673),"Feil med Vmin")</f>
        <v/>
      </c>
      <c r="M670" s="101" t="str">
        <f>IF(OR($K670="",$O670="",O670="Bruk rektangulært"),"",($K670/(VLOOKUP($O670,'Dim, min og maks'!$A$2:$E$54,2,FALSE))))</f>
        <v/>
      </c>
      <c r="N670" s="101" t="str">
        <f>IF(OR($L670="",$O670=""),"",($L670/(VLOOKUP($O670,'Dim, min og maks'!$A$2:$E$54,2,FALSE))))</f>
        <v/>
      </c>
      <c r="O670" s="102" t="str">
        <f>IF('1. Prosjekteringsverktøy'!$F672="","",'1. Prosjekteringsverktøy'!$F672)</f>
        <v/>
      </c>
      <c r="P670" s="78" t="str">
        <f>IFERROR(IF($Q670&lt;&gt;0,$Q670,IF(OR($J670="",$O670=""),"",IF($J670=Motortype!$A$2,VLOOKUP($O670,Artikler!$B$1:$C$10,2,FALSE),IF($J670=Motortype!$A$3,VLOOKUP($O670,Artikler!$B$11:$C$19,2,FALSE),IF($J670=Motortype!$A$5,VLOOKUP($O670,Artikler!$B$20:$C$28,2,FALSE),IF($J670=Motortype!$A$4,VLOOKUP($O670,Artikler!$B$29:$C$37,2,FALSE),IF($J670=Motortype!$A$9,VLOOKUP($O670,Artikler!$B$38:$C$46,2,FALSE),IF($J670=Motortype!$A$8,VLOOKUP($O670,Artikler!$B$47:$C$55,2,FALSE),IF($J670=Motortype!$A$7,VLOOKUP($O670,Artikler!$B$56:$C$64,2,FALSE),IF($J670=Motortype!$A$6,VLOOKUP($O670,Artikler!$B$65:$C$73,2,FALSE),IF($J670=Motortype!$A$10,VLOOKUP($O670,Artikler!$B$74:$C$82,2,FALSE),IF($J670=Motortype!$A$11,VLOOKUP($O670,Artikler!$B$83:$C$91,2,FALSE),IF($J670=Motortype!$A$14,VLOOKUP($O670,Artikler!$B$92:$C$100,2,FALSE),IF($J670=Motortype!$A$13,VLOOKUP($O670,Artikler!$B$101:$C$109,2,FALSE),IF($J670=Motortype!$A$15,VLOOKUP($O670,Artikler!$B$110:$C$117,2,FALSE),IF($J670=Motortype!$A$12,VLOOKUP($O670,Artikler!$B$118:$C$126,2,FALSE),IF($J670=Motortype!$A$16,VLOOKUP('3. Bestillingsskjema'!$O670,Artikler!$B$127:$D$134,2,FALSE),"Feil motortype"))))))))))))))))),"Overstyr art.nr")</f>
        <v/>
      </c>
      <c r="Q670" s="100"/>
      <c r="R670" s="78" t="str">
        <f>IF('1. Prosjekteringsverktøy'!B673=Utelukk!$A$3,"",IF(AND(K670="",L670=""),"",IF($K670="","Vmin "&amp;ROUND($L670,0)&amp;" m³/h","Vmaks "&amp;ROUND($K670,0)&amp;IF($L670=""," m³/h",", Vmin "&amp;ROUND($L670,0)&amp;" m³/h"))))</f>
        <v/>
      </c>
      <c r="S670" s="78" t="str">
        <f>IF('1. Prosjekteringsverktøy'!B673=Utelukk!$A$3,"",IF(Q670&lt;&gt;"",IF($P670="","","Artikkelnr: "&amp;$P670&amp;"     Spjeld dim "&amp;$O670),IF($P670="","","Artikkelnr: "&amp;$P670&amp;"     Spjeld dim Ø"&amp;$O670)))</f>
        <v/>
      </c>
    </row>
    <row r="671" spans="1:19" ht="15.6" hidden="1" x14ac:dyDescent="0.3">
      <c r="A671" s="87"/>
      <c r="B671" s="93"/>
      <c r="C671" s="156" t="str">
        <f>IF('1. Prosjekteringsverktøy'!B674=Utelukk!$A$3,"",IF('1. Prosjekteringsverktøy'!$C674="","",'1. Prosjekteringsverktøy'!$C674))</f>
        <v/>
      </c>
      <c r="D671" s="78" t="str">
        <f>IF('1. Prosjekteringsverktøy'!B674=Utelukk!$A$3,"",IF('1. Prosjekteringsverktøy'!$D674="","",'1. Prosjekteringsverktøy'!$D674))</f>
        <v/>
      </c>
      <c r="E671" s="78" t="str">
        <f>IF('1. Prosjekteringsverktøy'!B674=Utelukk!$A$3,"",IF(F671&lt;&gt;"",F671,IF(J671&lt;&gt;0,J671&amp;IF(I671&lt;&gt;0,", ","")&amp;I671&amp;IF(H671&lt;&gt;0,", adr. ","")&amp;H671,I671&amp;IF(H671&lt;&gt;0,", adr. ","")&amp;H671)))</f>
        <v/>
      </c>
      <c r="F671" s="83"/>
      <c r="G671" s="83"/>
      <c r="H671" s="99"/>
      <c r="I671" s="100"/>
      <c r="J671" s="100"/>
      <c r="K671" s="98" t="str">
        <f>IF('1. Prosjekteringsverktøy'!$E673="","",'1. Prosjekteringsverktøy'!$E673)</f>
        <v/>
      </c>
      <c r="L671" s="79" t="str">
        <f>IFERROR(IF('1. Prosjekteringsverktøy'!$K674&lt;&gt;"",'1. Prosjekteringsverktøy'!$K674,'1. Prosjekteringsverktøy'!$J674),"Feil med Vmin")</f>
        <v/>
      </c>
      <c r="M671" s="101" t="str">
        <f>IF(OR($K671="",$O671="",O671="Bruk rektangulært"),"",($K671/(VLOOKUP($O671,'Dim, min og maks'!$A$2:$E$54,2,FALSE))))</f>
        <v/>
      </c>
      <c r="N671" s="101" t="str">
        <f>IF(OR($L671="",$O671=""),"",($L671/(VLOOKUP($O671,'Dim, min og maks'!$A$2:$E$54,2,FALSE))))</f>
        <v/>
      </c>
      <c r="O671" s="102" t="str">
        <f>IF('1. Prosjekteringsverktøy'!$F673="","",'1. Prosjekteringsverktøy'!$F673)</f>
        <v/>
      </c>
      <c r="P671" s="78" t="str">
        <f>IFERROR(IF($Q671&lt;&gt;0,$Q671,IF(OR($J671="",$O671=""),"",IF($J671=Motortype!$A$2,VLOOKUP($O671,Artikler!$B$1:$C$10,2,FALSE),IF($J671=Motortype!$A$3,VLOOKUP($O671,Artikler!$B$11:$C$19,2,FALSE),IF($J671=Motortype!$A$5,VLOOKUP($O671,Artikler!$B$20:$C$28,2,FALSE),IF($J671=Motortype!$A$4,VLOOKUP($O671,Artikler!$B$29:$C$37,2,FALSE),IF($J671=Motortype!$A$9,VLOOKUP($O671,Artikler!$B$38:$C$46,2,FALSE),IF($J671=Motortype!$A$8,VLOOKUP($O671,Artikler!$B$47:$C$55,2,FALSE),IF($J671=Motortype!$A$7,VLOOKUP($O671,Artikler!$B$56:$C$64,2,FALSE),IF($J671=Motortype!$A$6,VLOOKUP($O671,Artikler!$B$65:$C$73,2,FALSE),IF($J671=Motortype!$A$10,VLOOKUP($O671,Artikler!$B$74:$C$82,2,FALSE),IF($J671=Motortype!$A$11,VLOOKUP($O671,Artikler!$B$83:$C$91,2,FALSE),IF($J671=Motortype!$A$14,VLOOKUP($O671,Artikler!$B$92:$C$100,2,FALSE),IF($J671=Motortype!$A$13,VLOOKUP($O671,Artikler!$B$101:$C$109,2,FALSE),IF($J671=Motortype!$A$15,VLOOKUP($O671,Artikler!$B$110:$C$117,2,FALSE),IF($J671=Motortype!$A$12,VLOOKUP($O671,Artikler!$B$118:$C$126,2,FALSE),IF($J671=Motortype!$A$16,VLOOKUP('3. Bestillingsskjema'!$O671,Artikler!$B$127:$D$134,2,FALSE),"Feil motortype"))))))))))))))))),"Overstyr art.nr")</f>
        <v/>
      </c>
      <c r="Q671" s="100"/>
      <c r="R671" s="78" t="str">
        <f>IF('1. Prosjekteringsverktøy'!B674=Utelukk!$A$3,"",IF(AND(K671="",L671=""),"",IF($K671="","Vmin "&amp;ROUND($L671,0)&amp;" m³/h","Vmaks "&amp;ROUND($K671,0)&amp;IF($L671=""," m³/h",", Vmin "&amp;ROUND($L671,0)&amp;" m³/h"))))</f>
        <v/>
      </c>
      <c r="S671" s="78" t="str">
        <f>IF('1. Prosjekteringsverktøy'!B674=Utelukk!$A$3,"",IF(Q671&lt;&gt;"",IF($P671="","","Artikkelnr: "&amp;$P671&amp;"     Spjeld dim "&amp;$O671),IF($P671="","","Artikkelnr: "&amp;$P671&amp;"     Spjeld dim Ø"&amp;$O671)))</f>
        <v/>
      </c>
    </row>
    <row r="672" spans="1:19" ht="15.6" hidden="1" x14ac:dyDescent="0.3">
      <c r="A672" s="87"/>
      <c r="B672" s="93"/>
      <c r="C672" s="156" t="str">
        <f>IF('1. Prosjekteringsverktøy'!B675=Utelukk!$A$3,"",IF('1. Prosjekteringsverktøy'!$C675="","",'1. Prosjekteringsverktøy'!$C675))</f>
        <v/>
      </c>
      <c r="D672" s="78" t="str">
        <f>IF('1. Prosjekteringsverktøy'!B675=Utelukk!$A$3,"",IF('1. Prosjekteringsverktøy'!$D675="","",'1. Prosjekteringsverktøy'!$D675))</f>
        <v/>
      </c>
      <c r="E672" s="78" t="str">
        <f>IF('1. Prosjekteringsverktøy'!B675=Utelukk!$A$3,"",IF(F672&lt;&gt;"",F672,IF(J672&lt;&gt;0,J672&amp;IF(I672&lt;&gt;0,", ","")&amp;I672&amp;IF(H672&lt;&gt;0,", adr. ","")&amp;H672,I672&amp;IF(H672&lt;&gt;0,", adr. ","")&amp;H672)))</f>
        <v/>
      </c>
      <c r="F672" s="83"/>
      <c r="G672" s="83"/>
      <c r="H672" s="99"/>
      <c r="I672" s="100"/>
      <c r="J672" s="100"/>
      <c r="K672" s="98" t="str">
        <f>IF('1. Prosjekteringsverktøy'!$E674="","",'1. Prosjekteringsverktøy'!$E674)</f>
        <v/>
      </c>
      <c r="L672" s="79" t="str">
        <f>IFERROR(IF('1. Prosjekteringsverktøy'!$K675&lt;&gt;"",'1. Prosjekteringsverktøy'!$K675,'1. Prosjekteringsverktøy'!$J675),"Feil med Vmin")</f>
        <v/>
      </c>
      <c r="M672" s="101" t="str">
        <f>IF(OR($K672="",$O672="",O672="Bruk rektangulært"),"",($K672/(VLOOKUP($O672,'Dim, min og maks'!$A$2:$E$54,2,FALSE))))</f>
        <v/>
      </c>
      <c r="N672" s="101" t="str">
        <f>IF(OR($L672="",$O672=""),"",($L672/(VLOOKUP($O672,'Dim, min og maks'!$A$2:$E$54,2,FALSE))))</f>
        <v/>
      </c>
      <c r="O672" s="102" t="str">
        <f>IF('1. Prosjekteringsverktøy'!$F674="","",'1. Prosjekteringsverktøy'!$F674)</f>
        <v/>
      </c>
      <c r="P672" s="78" t="str">
        <f>IFERROR(IF($Q672&lt;&gt;0,$Q672,IF(OR($J672="",$O672=""),"",IF($J672=Motortype!$A$2,VLOOKUP($O672,Artikler!$B$1:$C$10,2,FALSE),IF($J672=Motortype!$A$3,VLOOKUP($O672,Artikler!$B$11:$C$19,2,FALSE),IF($J672=Motortype!$A$5,VLOOKUP($O672,Artikler!$B$20:$C$28,2,FALSE),IF($J672=Motortype!$A$4,VLOOKUP($O672,Artikler!$B$29:$C$37,2,FALSE),IF($J672=Motortype!$A$9,VLOOKUP($O672,Artikler!$B$38:$C$46,2,FALSE),IF($J672=Motortype!$A$8,VLOOKUP($O672,Artikler!$B$47:$C$55,2,FALSE),IF($J672=Motortype!$A$7,VLOOKUP($O672,Artikler!$B$56:$C$64,2,FALSE),IF($J672=Motortype!$A$6,VLOOKUP($O672,Artikler!$B$65:$C$73,2,FALSE),IF($J672=Motortype!$A$10,VLOOKUP($O672,Artikler!$B$74:$C$82,2,FALSE),IF($J672=Motortype!$A$11,VLOOKUP($O672,Artikler!$B$83:$C$91,2,FALSE),IF($J672=Motortype!$A$14,VLOOKUP($O672,Artikler!$B$92:$C$100,2,FALSE),IF($J672=Motortype!$A$13,VLOOKUP($O672,Artikler!$B$101:$C$109,2,FALSE),IF($J672=Motortype!$A$15,VLOOKUP($O672,Artikler!$B$110:$C$117,2,FALSE),IF($J672=Motortype!$A$12,VLOOKUP($O672,Artikler!$B$118:$C$126,2,FALSE),IF($J672=Motortype!$A$16,VLOOKUP('3. Bestillingsskjema'!$O672,Artikler!$B$127:$D$134,2,FALSE),"Feil motortype"))))))))))))))))),"Overstyr art.nr")</f>
        <v/>
      </c>
      <c r="Q672" s="100"/>
      <c r="R672" s="78" t="str">
        <f>IF('1. Prosjekteringsverktøy'!B675=Utelukk!$A$3,"",IF(AND(K672="",L672=""),"",IF($K672="","Vmin "&amp;ROUND($L672,0)&amp;" m³/h","Vmaks "&amp;ROUND($K672,0)&amp;IF($L672=""," m³/h",", Vmin "&amp;ROUND($L672,0)&amp;" m³/h"))))</f>
        <v/>
      </c>
      <c r="S672" s="78" t="str">
        <f>IF('1. Prosjekteringsverktøy'!B675=Utelukk!$A$3,"",IF(Q672&lt;&gt;"",IF($P672="","","Artikkelnr: "&amp;$P672&amp;"     Spjeld dim "&amp;$O672),IF($P672="","","Artikkelnr: "&amp;$P672&amp;"     Spjeld dim Ø"&amp;$O672)))</f>
        <v/>
      </c>
    </row>
    <row r="673" spans="1:19" ht="15.6" hidden="1" x14ac:dyDescent="0.3">
      <c r="A673" s="87"/>
      <c r="B673" s="93"/>
      <c r="C673" s="156" t="str">
        <f>IF('1. Prosjekteringsverktøy'!B676=Utelukk!$A$3,"",IF('1. Prosjekteringsverktøy'!$C676="","",'1. Prosjekteringsverktøy'!$C676))</f>
        <v/>
      </c>
      <c r="D673" s="78" t="str">
        <f>IF('1. Prosjekteringsverktøy'!B676=Utelukk!$A$3,"",IF('1. Prosjekteringsverktøy'!$D676="","",'1. Prosjekteringsverktøy'!$D676))</f>
        <v/>
      </c>
      <c r="E673" s="78" t="str">
        <f>IF('1. Prosjekteringsverktøy'!B676=Utelukk!$A$3,"",IF(F673&lt;&gt;"",F673,IF(J673&lt;&gt;0,J673&amp;IF(I673&lt;&gt;0,", ","")&amp;I673&amp;IF(H673&lt;&gt;0,", adr. ","")&amp;H673,I673&amp;IF(H673&lt;&gt;0,", adr. ","")&amp;H673)))</f>
        <v/>
      </c>
      <c r="F673" s="83"/>
      <c r="G673" s="83"/>
      <c r="H673" s="99"/>
      <c r="I673" s="100"/>
      <c r="J673" s="100"/>
      <c r="K673" s="98" t="str">
        <f>IF('1. Prosjekteringsverktøy'!$E675="","",'1. Prosjekteringsverktøy'!$E675)</f>
        <v/>
      </c>
      <c r="L673" s="79" t="str">
        <f>IFERROR(IF('1. Prosjekteringsverktøy'!$K676&lt;&gt;"",'1. Prosjekteringsverktøy'!$K676,'1. Prosjekteringsverktøy'!$J676),"Feil med Vmin")</f>
        <v/>
      </c>
      <c r="M673" s="101" t="str">
        <f>IF(OR($K673="",$O673="",O673="Bruk rektangulært"),"",($K673/(VLOOKUP($O673,'Dim, min og maks'!$A$2:$E$54,2,FALSE))))</f>
        <v/>
      </c>
      <c r="N673" s="101" t="str">
        <f>IF(OR($L673="",$O673=""),"",($L673/(VLOOKUP($O673,'Dim, min og maks'!$A$2:$E$54,2,FALSE))))</f>
        <v/>
      </c>
      <c r="O673" s="102" t="str">
        <f>IF('1. Prosjekteringsverktøy'!$F675="","",'1. Prosjekteringsverktøy'!$F675)</f>
        <v/>
      </c>
      <c r="P673" s="78" t="str">
        <f>IFERROR(IF($Q673&lt;&gt;0,$Q673,IF(OR($J673="",$O673=""),"",IF($J673=Motortype!$A$2,VLOOKUP($O673,Artikler!$B$1:$C$10,2,FALSE),IF($J673=Motortype!$A$3,VLOOKUP($O673,Artikler!$B$11:$C$19,2,FALSE),IF($J673=Motortype!$A$5,VLOOKUP($O673,Artikler!$B$20:$C$28,2,FALSE),IF($J673=Motortype!$A$4,VLOOKUP($O673,Artikler!$B$29:$C$37,2,FALSE),IF($J673=Motortype!$A$9,VLOOKUP($O673,Artikler!$B$38:$C$46,2,FALSE),IF($J673=Motortype!$A$8,VLOOKUP($O673,Artikler!$B$47:$C$55,2,FALSE),IF($J673=Motortype!$A$7,VLOOKUP($O673,Artikler!$B$56:$C$64,2,FALSE),IF($J673=Motortype!$A$6,VLOOKUP($O673,Artikler!$B$65:$C$73,2,FALSE),IF($J673=Motortype!$A$10,VLOOKUP($O673,Artikler!$B$74:$C$82,2,FALSE),IF($J673=Motortype!$A$11,VLOOKUP($O673,Artikler!$B$83:$C$91,2,FALSE),IF($J673=Motortype!$A$14,VLOOKUP($O673,Artikler!$B$92:$C$100,2,FALSE),IF($J673=Motortype!$A$13,VLOOKUP($O673,Artikler!$B$101:$C$109,2,FALSE),IF($J673=Motortype!$A$15,VLOOKUP($O673,Artikler!$B$110:$C$117,2,FALSE),IF($J673=Motortype!$A$12,VLOOKUP($O673,Artikler!$B$118:$C$126,2,FALSE),IF($J673=Motortype!$A$16,VLOOKUP('3. Bestillingsskjema'!$O673,Artikler!$B$127:$D$134,2,FALSE),"Feil motortype"))))))))))))))))),"Overstyr art.nr")</f>
        <v/>
      </c>
      <c r="Q673" s="100"/>
      <c r="R673" s="78" t="str">
        <f>IF('1. Prosjekteringsverktøy'!B676=Utelukk!$A$3,"",IF(AND(K673="",L673=""),"",IF($K673="","Vmin "&amp;ROUND($L673,0)&amp;" m³/h","Vmaks "&amp;ROUND($K673,0)&amp;IF($L673=""," m³/h",", Vmin "&amp;ROUND($L673,0)&amp;" m³/h"))))</f>
        <v/>
      </c>
      <c r="S673" s="78" t="str">
        <f>IF('1. Prosjekteringsverktøy'!B676=Utelukk!$A$3,"",IF(Q673&lt;&gt;"",IF($P673="","","Artikkelnr: "&amp;$P673&amp;"     Spjeld dim "&amp;$O673),IF($P673="","","Artikkelnr: "&amp;$P673&amp;"     Spjeld dim Ø"&amp;$O673)))</f>
        <v/>
      </c>
    </row>
    <row r="674" spans="1:19" ht="15.6" hidden="1" x14ac:dyDescent="0.3">
      <c r="A674" s="87"/>
      <c r="B674" s="93"/>
      <c r="C674" s="156" t="str">
        <f>IF('1. Prosjekteringsverktøy'!B677=Utelukk!$A$3,"",IF('1. Prosjekteringsverktøy'!$C677="","",'1. Prosjekteringsverktøy'!$C677))</f>
        <v/>
      </c>
      <c r="D674" s="78" t="str">
        <f>IF('1. Prosjekteringsverktøy'!B677=Utelukk!$A$3,"",IF('1. Prosjekteringsverktøy'!$D677="","",'1. Prosjekteringsverktøy'!$D677))</f>
        <v/>
      </c>
      <c r="E674" s="78" t="str">
        <f>IF('1. Prosjekteringsverktøy'!B677=Utelukk!$A$3,"",IF(F674&lt;&gt;"",F674,IF(J674&lt;&gt;0,J674&amp;IF(I674&lt;&gt;0,", ","")&amp;I674&amp;IF(H674&lt;&gt;0,", adr. ","")&amp;H674,I674&amp;IF(H674&lt;&gt;0,", adr. ","")&amp;H674)))</f>
        <v/>
      </c>
      <c r="F674" s="83"/>
      <c r="G674" s="83"/>
      <c r="H674" s="99"/>
      <c r="I674" s="100"/>
      <c r="J674" s="100"/>
      <c r="K674" s="98" t="str">
        <f>IF('1. Prosjekteringsverktøy'!$E676="","",'1. Prosjekteringsverktøy'!$E676)</f>
        <v/>
      </c>
      <c r="L674" s="79" t="str">
        <f>IFERROR(IF('1. Prosjekteringsverktøy'!$K677&lt;&gt;"",'1. Prosjekteringsverktøy'!$K677,'1. Prosjekteringsverktøy'!$J677),"Feil med Vmin")</f>
        <v/>
      </c>
      <c r="M674" s="101" t="str">
        <f>IF(OR($K674="",$O674="",O674="Bruk rektangulært"),"",($K674/(VLOOKUP($O674,'Dim, min og maks'!$A$2:$E$54,2,FALSE))))</f>
        <v/>
      </c>
      <c r="N674" s="101" t="str">
        <f>IF(OR($L674="",$O674=""),"",($L674/(VLOOKUP($O674,'Dim, min og maks'!$A$2:$E$54,2,FALSE))))</f>
        <v/>
      </c>
      <c r="O674" s="102" t="str">
        <f>IF('1. Prosjekteringsverktøy'!$F676="","",'1. Prosjekteringsverktøy'!$F676)</f>
        <v/>
      </c>
      <c r="P674" s="78" t="str">
        <f>IFERROR(IF($Q674&lt;&gt;0,$Q674,IF(OR($J674="",$O674=""),"",IF($J674=Motortype!$A$2,VLOOKUP($O674,Artikler!$B$1:$C$10,2,FALSE),IF($J674=Motortype!$A$3,VLOOKUP($O674,Artikler!$B$11:$C$19,2,FALSE),IF($J674=Motortype!$A$5,VLOOKUP($O674,Artikler!$B$20:$C$28,2,FALSE),IF($J674=Motortype!$A$4,VLOOKUP($O674,Artikler!$B$29:$C$37,2,FALSE),IF($J674=Motortype!$A$9,VLOOKUP($O674,Artikler!$B$38:$C$46,2,FALSE),IF($J674=Motortype!$A$8,VLOOKUP($O674,Artikler!$B$47:$C$55,2,FALSE),IF($J674=Motortype!$A$7,VLOOKUP($O674,Artikler!$B$56:$C$64,2,FALSE),IF($J674=Motortype!$A$6,VLOOKUP($O674,Artikler!$B$65:$C$73,2,FALSE),IF($J674=Motortype!$A$10,VLOOKUP($O674,Artikler!$B$74:$C$82,2,FALSE),IF($J674=Motortype!$A$11,VLOOKUP($O674,Artikler!$B$83:$C$91,2,FALSE),IF($J674=Motortype!$A$14,VLOOKUP($O674,Artikler!$B$92:$C$100,2,FALSE),IF($J674=Motortype!$A$13,VLOOKUP($O674,Artikler!$B$101:$C$109,2,FALSE),IF($J674=Motortype!$A$15,VLOOKUP($O674,Artikler!$B$110:$C$117,2,FALSE),IF($J674=Motortype!$A$12,VLOOKUP($O674,Artikler!$B$118:$C$126,2,FALSE),IF($J674=Motortype!$A$16,VLOOKUP('3. Bestillingsskjema'!$O674,Artikler!$B$127:$D$134,2,FALSE),"Feil motortype"))))))))))))))))),"Overstyr art.nr")</f>
        <v/>
      </c>
      <c r="Q674" s="100"/>
      <c r="R674" s="78" t="str">
        <f>IF('1. Prosjekteringsverktøy'!B677=Utelukk!$A$3,"",IF(AND(K674="",L674=""),"",IF($K674="","Vmin "&amp;ROUND($L674,0)&amp;" m³/h","Vmaks "&amp;ROUND($K674,0)&amp;IF($L674=""," m³/h",", Vmin "&amp;ROUND($L674,0)&amp;" m³/h"))))</f>
        <v/>
      </c>
      <c r="S674" s="78" t="str">
        <f>IF('1. Prosjekteringsverktøy'!B677=Utelukk!$A$3,"",IF(Q674&lt;&gt;"",IF($P674="","","Artikkelnr: "&amp;$P674&amp;"     Spjeld dim "&amp;$O674),IF($P674="","","Artikkelnr: "&amp;$P674&amp;"     Spjeld dim Ø"&amp;$O674)))</f>
        <v/>
      </c>
    </row>
    <row r="675" spans="1:19" ht="15.6" hidden="1" x14ac:dyDescent="0.3">
      <c r="A675" s="87"/>
      <c r="B675" s="93"/>
      <c r="C675" s="156" t="str">
        <f>IF('1. Prosjekteringsverktøy'!B678=Utelukk!$A$3,"",IF('1. Prosjekteringsverktøy'!$C678="","",'1. Prosjekteringsverktøy'!$C678))</f>
        <v/>
      </c>
      <c r="D675" s="78" t="str">
        <f>IF('1. Prosjekteringsverktøy'!B678=Utelukk!$A$3,"",IF('1. Prosjekteringsverktøy'!$D678="","",'1. Prosjekteringsverktøy'!$D678))</f>
        <v/>
      </c>
      <c r="E675" s="78" t="str">
        <f>IF('1. Prosjekteringsverktøy'!B678=Utelukk!$A$3,"",IF(F675&lt;&gt;"",F675,IF(J675&lt;&gt;0,J675&amp;IF(I675&lt;&gt;0,", ","")&amp;I675&amp;IF(H675&lt;&gt;0,", adr. ","")&amp;H675,I675&amp;IF(H675&lt;&gt;0,", adr. ","")&amp;H675)))</f>
        <v/>
      </c>
      <c r="F675" s="83"/>
      <c r="G675" s="83"/>
      <c r="H675" s="99"/>
      <c r="I675" s="100"/>
      <c r="J675" s="100"/>
      <c r="K675" s="98" t="str">
        <f>IF('1. Prosjekteringsverktøy'!$E677="","",'1. Prosjekteringsverktøy'!$E677)</f>
        <v/>
      </c>
      <c r="L675" s="79" t="str">
        <f>IFERROR(IF('1. Prosjekteringsverktøy'!$K678&lt;&gt;"",'1. Prosjekteringsverktøy'!$K678,'1. Prosjekteringsverktøy'!$J678),"Feil med Vmin")</f>
        <v/>
      </c>
      <c r="M675" s="101" t="str">
        <f>IF(OR($K675="",$O675="",O675="Bruk rektangulært"),"",($K675/(VLOOKUP($O675,'Dim, min og maks'!$A$2:$E$54,2,FALSE))))</f>
        <v/>
      </c>
      <c r="N675" s="101" t="str">
        <f>IF(OR($L675="",$O675=""),"",($L675/(VLOOKUP($O675,'Dim, min og maks'!$A$2:$E$54,2,FALSE))))</f>
        <v/>
      </c>
      <c r="O675" s="102" t="str">
        <f>IF('1. Prosjekteringsverktøy'!$F677="","",'1. Prosjekteringsverktøy'!$F677)</f>
        <v/>
      </c>
      <c r="P675" s="78" t="str">
        <f>IFERROR(IF($Q675&lt;&gt;0,$Q675,IF(OR($J675="",$O675=""),"",IF($J675=Motortype!$A$2,VLOOKUP($O675,Artikler!$B$1:$C$10,2,FALSE),IF($J675=Motortype!$A$3,VLOOKUP($O675,Artikler!$B$11:$C$19,2,FALSE),IF($J675=Motortype!$A$5,VLOOKUP($O675,Artikler!$B$20:$C$28,2,FALSE),IF($J675=Motortype!$A$4,VLOOKUP($O675,Artikler!$B$29:$C$37,2,FALSE),IF($J675=Motortype!$A$9,VLOOKUP($O675,Artikler!$B$38:$C$46,2,FALSE),IF($J675=Motortype!$A$8,VLOOKUP($O675,Artikler!$B$47:$C$55,2,FALSE),IF($J675=Motortype!$A$7,VLOOKUP($O675,Artikler!$B$56:$C$64,2,FALSE),IF($J675=Motortype!$A$6,VLOOKUP($O675,Artikler!$B$65:$C$73,2,FALSE),IF($J675=Motortype!$A$10,VLOOKUP($O675,Artikler!$B$74:$C$82,2,FALSE),IF($J675=Motortype!$A$11,VLOOKUP($O675,Artikler!$B$83:$C$91,2,FALSE),IF($J675=Motortype!$A$14,VLOOKUP($O675,Artikler!$B$92:$C$100,2,FALSE),IF($J675=Motortype!$A$13,VLOOKUP($O675,Artikler!$B$101:$C$109,2,FALSE),IF($J675=Motortype!$A$15,VLOOKUP($O675,Artikler!$B$110:$C$117,2,FALSE),IF($J675=Motortype!$A$12,VLOOKUP($O675,Artikler!$B$118:$C$126,2,FALSE),IF($J675=Motortype!$A$16,VLOOKUP('3. Bestillingsskjema'!$O675,Artikler!$B$127:$D$134,2,FALSE),"Feil motortype"))))))))))))))))),"Overstyr art.nr")</f>
        <v/>
      </c>
      <c r="Q675" s="100"/>
      <c r="R675" s="78" t="str">
        <f>IF('1. Prosjekteringsverktøy'!B678=Utelukk!$A$3,"",IF(AND(K675="",L675=""),"",IF($K675="","Vmin "&amp;ROUND($L675,0)&amp;" m³/h","Vmaks "&amp;ROUND($K675,0)&amp;IF($L675=""," m³/h",", Vmin "&amp;ROUND($L675,0)&amp;" m³/h"))))</f>
        <v/>
      </c>
      <c r="S675" s="78" t="str">
        <f>IF('1. Prosjekteringsverktøy'!B678=Utelukk!$A$3,"",IF(Q675&lt;&gt;"",IF($P675="","","Artikkelnr: "&amp;$P675&amp;"     Spjeld dim "&amp;$O675),IF($P675="","","Artikkelnr: "&amp;$P675&amp;"     Spjeld dim Ø"&amp;$O675)))</f>
        <v/>
      </c>
    </row>
    <row r="676" spans="1:19" ht="15.6" hidden="1" x14ac:dyDescent="0.3">
      <c r="A676" s="87"/>
      <c r="B676" s="93"/>
      <c r="C676" s="156" t="str">
        <f>IF('1. Prosjekteringsverktøy'!B679=Utelukk!$A$3,"",IF('1. Prosjekteringsverktøy'!$C679="","",'1. Prosjekteringsverktøy'!$C679))</f>
        <v/>
      </c>
      <c r="D676" s="78" t="str">
        <f>IF('1. Prosjekteringsverktøy'!B679=Utelukk!$A$3,"",IF('1. Prosjekteringsverktøy'!$D679="","",'1. Prosjekteringsverktøy'!$D679))</f>
        <v/>
      </c>
      <c r="E676" s="78" t="str">
        <f>IF('1. Prosjekteringsverktøy'!B679=Utelukk!$A$3,"",IF(F676&lt;&gt;"",F676,IF(J676&lt;&gt;0,J676&amp;IF(I676&lt;&gt;0,", ","")&amp;I676&amp;IF(H676&lt;&gt;0,", adr. ","")&amp;H676,I676&amp;IF(H676&lt;&gt;0,", adr. ","")&amp;H676)))</f>
        <v/>
      </c>
      <c r="F676" s="83"/>
      <c r="G676" s="83"/>
      <c r="H676" s="99"/>
      <c r="I676" s="100"/>
      <c r="J676" s="100"/>
      <c r="K676" s="98" t="str">
        <f>IF('1. Prosjekteringsverktøy'!$E678="","",'1. Prosjekteringsverktøy'!$E678)</f>
        <v/>
      </c>
      <c r="L676" s="79" t="str">
        <f>IFERROR(IF('1. Prosjekteringsverktøy'!$K679&lt;&gt;"",'1. Prosjekteringsverktøy'!$K679,'1. Prosjekteringsverktøy'!$J679),"Feil med Vmin")</f>
        <v/>
      </c>
      <c r="M676" s="101" t="str">
        <f>IF(OR($K676="",$O676="",O676="Bruk rektangulært"),"",($K676/(VLOOKUP($O676,'Dim, min og maks'!$A$2:$E$54,2,FALSE))))</f>
        <v/>
      </c>
      <c r="N676" s="101" t="str">
        <f>IF(OR($L676="",$O676=""),"",($L676/(VLOOKUP($O676,'Dim, min og maks'!$A$2:$E$54,2,FALSE))))</f>
        <v/>
      </c>
      <c r="O676" s="102" t="str">
        <f>IF('1. Prosjekteringsverktøy'!$F678="","",'1. Prosjekteringsverktøy'!$F678)</f>
        <v/>
      </c>
      <c r="P676" s="78" t="str">
        <f>IFERROR(IF($Q676&lt;&gt;0,$Q676,IF(OR($J676="",$O676=""),"",IF($J676=Motortype!$A$2,VLOOKUP($O676,Artikler!$B$1:$C$10,2,FALSE),IF($J676=Motortype!$A$3,VLOOKUP($O676,Artikler!$B$11:$C$19,2,FALSE),IF($J676=Motortype!$A$5,VLOOKUP($O676,Artikler!$B$20:$C$28,2,FALSE),IF($J676=Motortype!$A$4,VLOOKUP($O676,Artikler!$B$29:$C$37,2,FALSE),IF($J676=Motortype!$A$9,VLOOKUP($O676,Artikler!$B$38:$C$46,2,FALSE),IF($J676=Motortype!$A$8,VLOOKUP($O676,Artikler!$B$47:$C$55,2,FALSE),IF($J676=Motortype!$A$7,VLOOKUP($O676,Artikler!$B$56:$C$64,2,FALSE),IF($J676=Motortype!$A$6,VLOOKUP($O676,Artikler!$B$65:$C$73,2,FALSE),IF($J676=Motortype!$A$10,VLOOKUP($O676,Artikler!$B$74:$C$82,2,FALSE),IF($J676=Motortype!$A$11,VLOOKUP($O676,Artikler!$B$83:$C$91,2,FALSE),IF($J676=Motortype!$A$14,VLOOKUP($O676,Artikler!$B$92:$C$100,2,FALSE),IF($J676=Motortype!$A$13,VLOOKUP($O676,Artikler!$B$101:$C$109,2,FALSE),IF($J676=Motortype!$A$15,VLOOKUP($O676,Artikler!$B$110:$C$117,2,FALSE),IF($J676=Motortype!$A$12,VLOOKUP($O676,Artikler!$B$118:$C$126,2,FALSE),IF($J676=Motortype!$A$16,VLOOKUP('3. Bestillingsskjema'!$O676,Artikler!$B$127:$D$134,2,FALSE),"Feil motortype"))))))))))))))))),"Overstyr art.nr")</f>
        <v/>
      </c>
      <c r="Q676" s="100"/>
      <c r="R676" s="78" t="str">
        <f>IF('1. Prosjekteringsverktøy'!B679=Utelukk!$A$3,"",IF(AND(K676="",L676=""),"",IF($K676="","Vmin "&amp;ROUND($L676,0)&amp;" m³/h","Vmaks "&amp;ROUND($K676,0)&amp;IF($L676=""," m³/h",", Vmin "&amp;ROUND($L676,0)&amp;" m³/h"))))</f>
        <v/>
      </c>
      <c r="S676" s="78" t="str">
        <f>IF('1. Prosjekteringsverktøy'!B679=Utelukk!$A$3,"",IF(Q676&lt;&gt;"",IF($P676="","","Artikkelnr: "&amp;$P676&amp;"     Spjeld dim "&amp;$O676),IF($P676="","","Artikkelnr: "&amp;$P676&amp;"     Spjeld dim Ø"&amp;$O676)))</f>
        <v/>
      </c>
    </row>
    <row r="677" spans="1:19" ht="15.6" hidden="1" x14ac:dyDescent="0.3">
      <c r="A677" s="87"/>
      <c r="B677" s="93"/>
      <c r="C677" s="156" t="str">
        <f>IF('1. Prosjekteringsverktøy'!B680=Utelukk!$A$3,"",IF('1. Prosjekteringsverktøy'!$C680="","",'1. Prosjekteringsverktøy'!$C680))</f>
        <v/>
      </c>
      <c r="D677" s="78" t="str">
        <f>IF('1. Prosjekteringsverktøy'!B680=Utelukk!$A$3,"",IF('1. Prosjekteringsverktøy'!$D680="","",'1. Prosjekteringsverktøy'!$D680))</f>
        <v/>
      </c>
      <c r="E677" s="78" t="str">
        <f>IF('1. Prosjekteringsverktøy'!B680=Utelukk!$A$3,"",IF(F677&lt;&gt;"",F677,IF(J677&lt;&gt;0,J677&amp;IF(I677&lt;&gt;0,", ","")&amp;I677&amp;IF(H677&lt;&gt;0,", adr. ","")&amp;H677,I677&amp;IF(H677&lt;&gt;0,", adr. ","")&amp;H677)))</f>
        <v/>
      </c>
      <c r="F677" s="83"/>
      <c r="G677" s="83"/>
      <c r="H677" s="99"/>
      <c r="I677" s="100"/>
      <c r="J677" s="100"/>
      <c r="K677" s="98" t="str">
        <f>IF('1. Prosjekteringsverktøy'!$E679="","",'1. Prosjekteringsverktøy'!$E679)</f>
        <v/>
      </c>
      <c r="L677" s="79" t="str">
        <f>IFERROR(IF('1. Prosjekteringsverktøy'!$K680&lt;&gt;"",'1. Prosjekteringsverktøy'!$K680,'1. Prosjekteringsverktøy'!$J680),"Feil med Vmin")</f>
        <v/>
      </c>
      <c r="M677" s="101" t="str">
        <f>IF(OR($K677="",$O677="",O677="Bruk rektangulært"),"",($K677/(VLOOKUP($O677,'Dim, min og maks'!$A$2:$E$54,2,FALSE))))</f>
        <v/>
      </c>
      <c r="N677" s="101" t="str">
        <f>IF(OR($L677="",$O677=""),"",($L677/(VLOOKUP($O677,'Dim, min og maks'!$A$2:$E$54,2,FALSE))))</f>
        <v/>
      </c>
      <c r="O677" s="102" t="str">
        <f>IF('1. Prosjekteringsverktøy'!$F679="","",'1. Prosjekteringsverktøy'!$F679)</f>
        <v/>
      </c>
      <c r="P677" s="78" t="str">
        <f>IFERROR(IF($Q677&lt;&gt;0,$Q677,IF(OR($J677="",$O677=""),"",IF($J677=Motortype!$A$2,VLOOKUP($O677,Artikler!$B$1:$C$10,2,FALSE),IF($J677=Motortype!$A$3,VLOOKUP($O677,Artikler!$B$11:$C$19,2,FALSE),IF($J677=Motortype!$A$5,VLOOKUP($O677,Artikler!$B$20:$C$28,2,FALSE),IF($J677=Motortype!$A$4,VLOOKUP($O677,Artikler!$B$29:$C$37,2,FALSE),IF($J677=Motortype!$A$9,VLOOKUP($O677,Artikler!$B$38:$C$46,2,FALSE),IF($J677=Motortype!$A$8,VLOOKUP($O677,Artikler!$B$47:$C$55,2,FALSE),IF($J677=Motortype!$A$7,VLOOKUP($O677,Artikler!$B$56:$C$64,2,FALSE),IF($J677=Motortype!$A$6,VLOOKUP($O677,Artikler!$B$65:$C$73,2,FALSE),IF($J677=Motortype!$A$10,VLOOKUP($O677,Artikler!$B$74:$C$82,2,FALSE),IF($J677=Motortype!$A$11,VLOOKUP($O677,Artikler!$B$83:$C$91,2,FALSE),IF($J677=Motortype!$A$14,VLOOKUP($O677,Artikler!$B$92:$C$100,2,FALSE),IF($J677=Motortype!$A$13,VLOOKUP($O677,Artikler!$B$101:$C$109,2,FALSE),IF($J677=Motortype!$A$15,VLOOKUP($O677,Artikler!$B$110:$C$117,2,FALSE),IF($J677=Motortype!$A$12,VLOOKUP($O677,Artikler!$B$118:$C$126,2,FALSE),IF($J677=Motortype!$A$16,VLOOKUP('3. Bestillingsskjema'!$O677,Artikler!$B$127:$D$134,2,FALSE),"Feil motortype"))))))))))))))))),"Overstyr art.nr")</f>
        <v/>
      </c>
      <c r="Q677" s="100"/>
      <c r="R677" s="78" t="str">
        <f>IF('1. Prosjekteringsverktøy'!B680=Utelukk!$A$3,"",IF(AND(K677="",L677=""),"",IF($K677="","Vmin "&amp;ROUND($L677,0)&amp;" m³/h","Vmaks "&amp;ROUND($K677,0)&amp;IF($L677=""," m³/h",", Vmin "&amp;ROUND($L677,0)&amp;" m³/h"))))</f>
        <v/>
      </c>
      <c r="S677" s="78" t="str">
        <f>IF('1. Prosjekteringsverktøy'!B680=Utelukk!$A$3,"",IF(Q677&lt;&gt;"",IF($P677="","","Artikkelnr: "&amp;$P677&amp;"     Spjeld dim "&amp;$O677),IF($P677="","","Artikkelnr: "&amp;$P677&amp;"     Spjeld dim Ø"&amp;$O677)))</f>
        <v/>
      </c>
    </row>
    <row r="678" spans="1:19" ht="15.6" hidden="1" x14ac:dyDescent="0.3">
      <c r="A678" s="87"/>
      <c r="B678" s="93"/>
      <c r="C678" s="156" t="str">
        <f>IF('1. Prosjekteringsverktøy'!B681=Utelukk!$A$3,"",IF('1. Prosjekteringsverktøy'!$C681="","",'1. Prosjekteringsverktøy'!$C681))</f>
        <v/>
      </c>
      <c r="D678" s="78" t="str">
        <f>IF('1. Prosjekteringsverktøy'!B681=Utelukk!$A$3,"",IF('1. Prosjekteringsverktøy'!$D681="","",'1. Prosjekteringsverktøy'!$D681))</f>
        <v/>
      </c>
      <c r="E678" s="78" t="str">
        <f>IF('1. Prosjekteringsverktøy'!B681=Utelukk!$A$3,"",IF(F678&lt;&gt;"",F678,IF(J678&lt;&gt;0,J678&amp;IF(I678&lt;&gt;0,", ","")&amp;I678&amp;IF(H678&lt;&gt;0,", adr. ","")&amp;H678,I678&amp;IF(H678&lt;&gt;0,", adr. ","")&amp;H678)))</f>
        <v/>
      </c>
      <c r="F678" s="83"/>
      <c r="G678" s="83"/>
      <c r="H678" s="99"/>
      <c r="I678" s="100"/>
      <c r="J678" s="100"/>
      <c r="K678" s="98" t="str">
        <f>IF('1. Prosjekteringsverktøy'!$E680="","",'1. Prosjekteringsverktøy'!$E680)</f>
        <v/>
      </c>
      <c r="L678" s="79" t="str">
        <f>IFERROR(IF('1. Prosjekteringsverktøy'!$K681&lt;&gt;"",'1. Prosjekteringsverktøy'!$K681,'1. Prosjekteringsverktøy'!$J681),"Feil med Vmin")</f>
        <v/>
      </c>
      <c r="M678" s="101" t="str">
        <f>IF(OR($K678="",$O678="",O678="Bruk rektangulært"),"",($K678/(VLOOKUP($O678,'Dim, min og maks'!$A$2:$E$54,2,FALSE))))</f>
        <v/>
      </c>
      <c r="N678" s="101" t="str">
        <f>IF(OR($L678="",$O678=""),"",($L678/(VLOOKUP($O678,'Dim, min og maks'!$A$2:$E$54,2,FALSE))))</f>
        <v/>
      </c>
      <c r="O678" s="102" t="str">
        <f>IF('1. Prosjekteringsverktøy'!$F680="","",'1. Prosjekteringsverktøy'!$F680)</f>
        <v/>
      </c>
      <c r="P678" s="78" t="str">
        <f>IFERROR(IF($Q678&lt;&gt;0,$Q678,IF(OR($J678="",$O678=""),"",IF($J678=Motortype!$A$2,VLOOKUP($O678,Artikler!$B$1:$C$10,2,FALSE),IF($J678=Motortype!$A$3,VLOOKUP($O678,Artikler!$B$11:$C$19,2,FALSE),IF($J678=Motortype!$A$5,VLOOKUP($O678,Artikler!$B$20:$C$28,2,FALSE),IF($J678=Motortype!$A$4,VLOOKUP($O678,Artikler!$B$29:$C$37,2,FALSE),IF($J678=Motortype!$A$9,VLOOKUP($O678,Artikler!$B$38:$C$46,2,FALSE),IF($J678=Motortype!$A$8,VLOOKUP($O678,Artikler!$B$47:$C$55,2,FALSE),IF($J678=Motortype!$A$7,VLOOKUP($O678,Artikler!$B$56:$C$64,2,FALSE),IF($J678=Motortype!$A$6,VLOOKUP($O678,Artikler!$B$65:$C$73,2,FALSE),IF($J678=Motortype!$A$10,VLOOKUP($O678,Artikler!$B$74:$C$82,2,FALSE),IF($J678=Motortype!$A$11,VLOOKUP($O678,Artikler!$B$83:$C$91,2,FALSE),IF($J678=Motortype!$A$14,VLOOKUP($O678,Artikler!$B$92:$C$100,2,FALSE),IF($J678=Motortype!$A$13,VLOOKUP($O678,Artikler!$B$101:$C$109,2,FALSE),IF($J678=Motortype!$A$15,VLOOKUP($O678,Artikler!$B$110:$C$117,2,FALSE),IF($J678=Motortype!$A$12,VLOOKUP($O678,Artikler!$B$118:$C$126,2,FALSE),IF($J678=Motortype!$A$16,VLOOKUP('3. Bestillingsskjema'!$O678,Artikler!$B$127:$D$134,2,FALSE),"Feil motortype"))))))))))))))))),"Overstyr art.nr")</f>
        <v/>
      </c>
      <c r="Q678" s="100"/>
      <c r="R678" s="78" t="str">
        <f>IF('1. Prosjekteringsverktøy'!B681=Utelukk!$A$3,"",IF(AND(K678="",L678=""),"",IF($K678="","Vmin "&amp;ROUND($L678,0)&amp;" m³/h","Vmaks "&amp;ROUND($K678,0)&amp;IF($L678=""," m³/h",", Vmin "&amp;ROUND($L678,0)&amp;" m³/h"))))</f>
        <v/>
      </c>
      <c r="S678" s="78" t="str">
        <f>IF('1. Prosjekteringsverktøy'!B681=Utelukk!$A$3,"",IF(Q678&lt;&gt;"",IF($P678="","","Artikkelnr: "&amp;$P678&amp;"     Spjeld dim "&amp;$O678),IF($P678="","","Artikkelnr: "&amp;$P678&amp;"     Spjeld dim Ø"&amp;$O678)))</f>
        <v/>
      </c>
    </row>
    <row r="679" spans="1:19" ht="15.6" hidden="1" x14ac:dyDescent="0.3">
      <c r="A679" s="87"/>
      <c r="B679" s="93"/>
      <c r="C679" s="156" t="str">
        <f>IF('1. Prosjekteringsverktøy'!B682=Utelukk!$A$3,"",IF('1. Prosjekteringsverktøy'!$C682="","",'1. Prosjekteringsverktøy'!$C682))</f>
        <v/>
      </c>
      <c r="D679" s="78" t="str">
        <f>IF('1. Prosjekteringsverktøy'!B682=Utelukk!$A$3,"",IF('1. Prosjekteringsverktøy'!$D682="","",'1. Prosjekteringsverktøy'!$D682))</f>
        <v/>
      </c>
      <c r="E679" s="78" t="str">
        <f>IF('1. Prosjekteringsverktøy'!B682=Utelukk!$A$3,"",IF(F679&lt;&gt;"",F679,IF(J679&lt;&gt;0,J679&amp;IF(I679&lt;&gt;0,", ","")&amp;I679&amp;IF(H679&lt;&gt;0,", adr. ","")&amp;H679,I679&amp;IF(H679&lt;&gt;0,", adr. ","")&amp;H679)))</f>
        <v/>
      </c>
      <c r="F679" s="83"/>
      <c r="G679" s="83"/>
      <c r="H679" s="99"/>
      <c r="I679" s="100"/>
      <c r="J679" s="100"/>
      <c r="K679" s="98" t="str">
        <f>IF('1. Prosjekteringsverktøy'!$E681="","",'1. Prosjekteringsverktøy'!$E681)</f>
        <v/>
      </c>
      <c r="L679" s="79" t="str">
        <f>IFERROR(IF('1. Prosjekteringsverktøy'!$K682&lt;&gt;"",'1. Prosjekteringsverktøy'!$K682,'1. Prosjekteringsverktøy'!$J682),"Feil med Vmin")</f>
        <v/>
      </c>
      <c r="M679" s="101" t="str">
        <f>IF(OR($K679="",$O679="",O679="Bruk rektangulært"),"",($K679/(VLOOKUP($O679,'Dim, min og maks'!$A$2:$E$54,2,FALSE))))</f>
        <v/>
      </c>
      <c r="N679" s="101" t="str">
        <f>IF(OR($L679="",$O679=""),"",($L679/(VLOOKUP($O679,'Dim, min og maks'!$A$2:$E$54,2,FALSE))))</f>
        <v/>
      </c>
      <c r="O679" s="102" t="str">
        <f>IF('1. Prosjekteringsverktøy'!$F681="","",'1. Prosjekteringsverktøy'!$F681)</f>
        <v/>
      </c>
      <c r="P679" s="78" t="str">
        <f>IFERROR(IF($Q679&lt;&gt;0,$Q679,IF(OR($J679="",$O679=""),"",IF($J679=Motortype!$A$2,VLOOKUP($O679,Artikler!$B$1:$C$10,2,FALSE),IF($J679=Motortype!$A$3,VLOOKUP($O679,Artikler!$B$11:$C$19,2,FALSE),IF($J679=Motortype!$A$5,VLOOKUP($O679,Artikler!$B$20:$C$28,2,FALSE),IF($J679=Motortype!$A$4,VLOOKUP($O679,Artikler!$B$29:$C$37,2,FALSE),IF($J679=Motortype!$A$9,VLOOKUP($O679,Artikler!$B$38:$C$46,2,FALSE),IF($J679=Motortype!$A$8,VLOOKUP($O679,Artikler!$B$47:$C$55,2,FALSE),IF($J679=Motortype!$A$7,VLOOKUP($O679,Artikler!$B$56:$C$64,2,FALSE),IF($J679=Motortype!$A$6,VLOOKUP($O679,Artikler!$B$65:$C$73,2,FALSE),IF($J679=Motortype!$A$10,VLOOKUP($O679,Artikler!$B$74:$C$82,2,FALSE),IF($J679=Motortype!$A$11,VLOOKUP($O679,Artikler!$B$83:$C$91,2,FALSE),IF($J679=Motortype!$A$14,VLOOKUP($O679,Artikler!$B$92:$C$100,2,FALSE),IF($J679=Motortype!$A$13,VLOOKUP($O679,Artikler!$B$101:$C$109,2,FALSE),IF($J679=Motortype!$A$15,VLOOKUP($O679,Artikler!$B$110:$C$117,2,FALSE),IF($J679=Motortype!$A$12,VLOOKUP($O679,Artikler!$B$118:$C$126,2,FALSE),IF($J679=Motortype!$A$16,VLOOKUP('3. Bestillingsskjema'!$O679,Artikler!$B$127:$D$134,2,FALSE),"Feil motortype"))))))))))))))))),"Overstyr art.nr")</f>
        <v/>
      </c>
      <c r="Q679" s="100"/>
      <c r="R679" s="78" t="str">
        <f>IF('1. Prosjekteringsverktøy'!B682=Utelukk!$A$3,"",IF(AND(K679="",L679=""),"",IF($K679="","Vmin "&amp;ROUND($L679,0)&amp;" m³/h","Vmaks "&amp;ROUND($K679,0)&amp;IF($L679=""," m³/h",", Vmin "&amp;ROUND($L679,0)&amp;" m³/h"))))</f>
        <v/>
      </c>
      <c r="S679" s="78" t="str">
        <f>IF('1. Prosjekteringsverktøy'!B682=Utelukk!$A$3,"",IF(Q679&lt;&gt;"",IF($P679="","","Artikkelnr: "&amp;$P679&amp;"     Spjeld dim "&amp;$O679),IF($P679="","","Artikkelnr: "&amp;$P679&amp;"     Spjeld dim Ø"&amp;$O679)))</f>
        <v/>
      </c>
    </row>
    <row r="680" spans="1:19" ht="15.6" hidden="1" x14ac:dyDescent="0.3">
      <c r="A680" s="87"/>
      <c r="B680" s="93"/>
      <c r="C680" s="156" t="str">
        <f>IF('1. Prosjekteringsverktøy'!B683=Utelukk!$A$3,"",IF('1. Prosjekteringsverktøy'!$C683="","",'1. Prosjekteringsverktøy'!$C683))</f>
        <v/>
      </c>
      <c r="D680" s="78" t="str">
        <f>IF('1. Prosjekteringsverktøy'!B683=Utelukk!$A$3,"",IF('1. Prosjekteringsverktøy'!$D683="","",'1. Prosjekteringsverktøy'!$D683))</f>
        <v/>
      </c>
      <c r="E680" s="78" t="str">
        <f>IF('1. Prosjekteringsverktøy'!B683=Utelukk!$A$3,"",IF(F680&lt;&gt;"",F680,IF(J680&lt;&gt;0,J680&amp;IF(I680&lt;&gt;0,", ","")&amp;I680&amp;IF(H680&lt;&gt;0,", adr. ","")&amp;H680,I680&amp;IF(H680&lt;&gt;0,", adr. ","")&amp;H680)))</f>
        <v/>
      </c>
      <c r="F680" s="83"/>
      <c r="G680" s="83"/>
      <c r="H680" s="99"/>
      <c r="I680" s="100"/>
      <c r="J680" s="100"/>
      <c r="K680" s="98" t="str">
        <f>IF('1. Prosjekteringsverktøy'!$E682="","",'1. Prosjekteringsverktøy'!$E682)</f>
        <v/>
      </c>
      <c r="L680" s="79" t="str">
        <f>IFERROR(IF('1. Prosjekteringsverktøy'!$K683&lt;&gt;"",'1. Prosjekteringsverktøy'!$K683,'1. Prosjekteringsverktøy'!$J683),"Feil med Vmin")</f>
        <v/>
      </c>
      <c r="M680" s="101" t="str">
        <f>IF(OR($K680="",$O680="",O680="Bruk rektangulært"),"",($K680/(VLOOKUP($O680,'Dim, min og maks'!$A$2:$E$54,2,FALSE))))</f>
        <v/>
      </c>
      <c r="N680" s="101" t="str">
        <f>IF(OR($L680="",$O680=""),"",($L680/(VLOOKUP($O680,'Dim, min og maks'!$A$2:$E$54,2,FALSE))))</f>
        <v/>
      </c>
      <c r="O680" s="102" t="str">
        <f>IF('1. Prosjekteringsverktøy'!$F682="","",'1. Prosjekteringsverktøy'!$F682)</f>
        <v/>
      </c>
      <c r="P680" s="78" t="str">
        <f>IFERROR(IF($Q680&lt;&gt;0,$Q680,IF(OR($J680="",$O680=""),"",IF($J680=Motortype!$A$2,VLOOKUP($O680,Artikler!$B$1:$C$10,2,FALSE),IF($J680=Motortype!$A$3,VLOOKUP($O680,Artikler!$B$11:$C$19,2,FALSE),IF($J680=Motortype!$A$5,VLOOKUP($O680,Artikler!$B$20:$C$28,2,FALSE),IF($J680=Motortype!$A$4,VLOOKUP($O680,Artikler!$B$29:$C$37,2,FALSE),IF($J680=Motortype!$A$9,VLOOKUP($O680,Artikler!$B$38:$C$46,2,FALSE),IF($J680=Motortype!$A$8,VLOOKUP($O680,Artikler!$B$47:$C$55,2,FALSE),IF($J680=Motortype!$A$7,VLOOKUP($O680,Artikler!$B$56:$C$64,2,FALSE),IF($J680=Motortype!$A$6,VLOOKUP($O680,Artikler!$B$65:$C$73,2,FALSE),IF($J680=Motortype!$A$10,VLOOKUP($O680,Artikler!$B$74:$C$82,2,FALSE),IF($J680=Motortype!$A$11,VLOOKUP($O680,Artikler!$B$83:$C$91,2,FALSE),IF($J680=Motortype!$A$14,VLOOKUP($O680,Artikler!$B$92:$C$100,2,FALSE),IF($J680=Motortype!$A$13,VLOOKUP($O680,Artikler!$B$101:$C$109,2,FALSE),IF($J680=Motortype!$A$15,VLOOKUP($O680,Artikler!$B$110:$C$117,2,FALSE),IF($J680=Motortype!$A$12,VLOOKUP($O680,Artikler!$B$118:$C$126,2,FALSE),IF($J680=Motortype!$A$16,VLOOKUP('3. Bestillingsskjema'!$O680,Artikler!$B$127:$D$134,2,FALSE),"Feil motortype"))))))))))))))))),"Overstyr art.nr")</f>
        <v/>
      </c>
      <c r="Q680" s="100"/>
      <c r="R680" s="78" t="str">
        <f>IF('1. Prosjekteringsverktøy'!B683=Utelukk!$A$3,"",IF(AND(K680="",L680=""),"",IF($K680="","Vmin "&amp;ROUND($L680,0)&amp;" m³/h","Vmaks "&amp;ROUND($K680,0)&amp;IF($L680=""," m³/h",", Vmin "&amp;ROUND($L680,0)&amp;" m³/h"))))</f>
        <v/>
      </c>
      <c r="S680" s="78" t="str">
        <f>IF('1. Prosjekteringsverktøy'!B683=Utelukk!$A$3,"",IF(Q680&lt;&gt;"",IF($P680="","","Artikkelnr: "&amp;$P680&amp;"     Spjeld dim "&amp;$O680),IF($P680="","","Artikkelnr: "&amp;$P680&amp;"     Spjeld dim Ø"&amp;$O680)))</f>
        <v/>
      </c>
    </row>
    <row r="681" spans="1:19" ht="15.6" hidden="1" x14ac:dyDescent="0.3">
      <c r="A681" s="87"/>
      <c r="B681" s="93"/>
      <c r="C681" s="156" t="str">
        <f>IF('1. Prosjekteringsverktøy'!B684=Utelukk!$A$3,"",IF('1. Prosjekteringsverktøy'!$C684="","",'1. Prosjekteringsverktøy'!$C684))</f>
        <v/>
      </c>
      <c r="D681" s="78" t="str">
        <f>IF('1. Prosjekteringsverktøy'!B684=Utelukk!$A$3,"",IF('1. Prosjekteringsverktøy'!$D684="","",'1. Prosjekteringsverktøy'!$D684))</f>
        <v/>
      </c>
      <c r="E681" s="78" t="str">
        <f>IF('1. Prosjekteringsverktøy'!B684=Utelukk!$A$3,"",IF(F681&lt;&gt;"",F681,IF(J681&lt;&gt;0,J681&amp;IF(I681&lt;&gt;0,", ","")&amp;I681&amp;IF(H681&lt;&gt;0,", adr. ","")&amp;H681,I681&amp;IF(H681&lt;&gt;0,", adr. ","")&amp;H681)))</f>
        <v/>
      </c>
      <c r="F681" s="83"/>
      <c r="G681" s="83"/>
      <c r="H681" s="99"/>
      <c r="I681" s="100"/>
      <c r="J681" s="100"/>
      <c r="K681" s="98" t="str">
        <f>IF('1. Prosjekteringsverktøy'!$E683="","",'1. Prosjekteringsverktøy'!$E683)</f>
        <v/>
      </c>
      <c r="L681" s="79" t="str">
        <f>IFERROR(IF('1. Prosjekteringsverktøy'!$K684&lt;&gt;"",'1. Prosjekteringsverktøy'!$K684,'1. Prosjekteringsverktøy'!$J684),"Feil med Vmin")</f>
        <v/>
      </c>
      <c r="M681" s="101" t="str">
        <f>IF(OR($K681="",$O681="",O681="Bruk rektangulært"),"",($K681/(VLOOKUP($O681,'Dim, min og maks'!$A$2:$E$54,2,FALSE))))</f>
        <v/>
      </c>
      <c r="N681" s="101" t="str">
        <f>IF(OR($L681="",$O681=""),"",($L681/(VLOOKUP($O681,'Dim, min og maks'!$A$2:$E$54,2,FALSE))))</f>
        <v/>
      </c>
      <c r="O681" s="102" t="str">
        <f>IF('1. Prosjekteringsverktøy'!$F683="","",'1. Prosjekteringsverktøy'!$F683)</f>
        <v/>
      </c>
      <c r="P681" s="78" t="str">
        <f>IFERROR(IF($Q681&lt;&gt;0,$Q681,IF(OR($J681="",$O681=""),"",IF($J681=Motortype!$A$2,VLOOKUP($O681,Artikler!$B$1:$C$10,2,FALSE),IF($J681=Motortype!$A$3,VLOOKUP($O681,Artikler!$B$11:$C$19,2,FALSE),IF($J681=Motortype!$A$5,VLOOKUP($O681,Artikler!$B$20:$C$28,2,FALSE),IF($J681=Motortype!$A$4,VLOOKUP($O681,Artikler!$B$29:$C$37,2,FALSE),IF($J681=Motortype!$A$9,VLOOKUP($O681,Artikler!$B$38:$C$46,2,FALSE),IF($J681=Motortype!$A$8,VLOOKUP($O681,Artikler!$B$47:$C$55,2,FALSE),IF($J681=Motortype!$A$7,VLOOKUP($O681,Artikler!$B$56:$C$64,2,FALSE),IF($J681=Motortype!$A$6,VLOOKUP($O681,Artikler!$B$65:$C$73,2,FALSE),IF($J681=Motortype!$A$10,VLOOKUP($O681,Artikler!$B$74:$C$82,2,FALSE),IF($J681=Motortype!$A$11,VLOOKUP($O681,Artikler!$B$83:$C$91,2,FALSE),IF($J681=Motortype!$A$14,VLOOKUP($O681,Artikler!$B$92:$C$100,2,FALSE),IF($J681=Motortype!$A$13,VLOOKUP($O681,Artikler!$B$101:$C$109,2,FALSE),IF($J681=Motortype!$A$15,VLOOKUP($O681,Artikler!$B$110:$C$117,2,FALSE),IF($J681=Motortype!$A$12,VLOOKUP($O681,Artikler!$B$118:$C$126,2,FALSE),IF($J681=Motortype!$A$16,VLOOKUP('3. Bestillingsskjema'!$O681,Artikler!$B$127:$D$134,2,FALSE),"Feil motortype"))))))))))))))))),"Overstyr art.nr")</f>
        <v/>
      </c>
      <c r="Q681" s="100"/>
      <c r="R681" s="78" t="str">
        <f>IF('1. Prosjekteringsverktøy'!B684=Utelukk!$A$3,"",IF(AND(K681="",L681=""),"",IF($K681="","Vmin "&amp;ROUND($L681,0)&amp;" m³/h","Vmaks "&amp;ROUND($K681,0)&amp;IF($L681=""," m³/h",", Vmin "&amp;ROUND($L681,0)&amp;" m³/h"))))</f>
        <v/>
      </c>
      <c r="S681" s="78" t="str">
        <f>IF('1. Prosjekteringsverktøy'!B684=Utelukk!$A$3,"",IF(Q681&lt;&gt;"",IF($P681="","","Artikkelnr: "&amp;$P681&amp;"     Spjeld dim "&amp;$O681),IF($P681="","","Artikkelnr: "&amp;$P681&amp;"     Spjeld dim Ø"&amp;$O681)))</f>
        <v/>
      </c>
    </row>
    <row r="682" spans="1:19" ht="15.6" hidden="1" x14ac:dyDescent="0.3">
      <c r="A682" s="87"/>
      <c r="B682" s="93"/>
      <c r="C682" s="156" t="str">
        <f>IF('1. Prosjekteringsverktøy'!B685=Utelukk!$A$3,"",IF('1. Prosjekteringsverktøy'!$C685="","",'1. Prosjekteringsverktøy'!$C685))</f>
        <v/>
      </c>
      <c r="D682" s="78" t="str">
        <f>IF('1. Prosjekteringsverktøy'!B685=Utelukk!$A$3,"",IF('1. Prosjekteringsverktøy'!$D685="","",'1. Prosjekteringsverktøy'!$D685))</f>
        <v/>
      </c>
      <c r="E682" s="78" t="str">
        <f>IF('1. Prosjekteringsverktøy'!B685=Utelukk!$A$3,"",IF(F682&lt;&gt;"",F682,IF(J682&lt;&gt;0,J682&amp;IF(I682&lt;&gt;0,", ","")&amp;I682&amp;IF(H682&lt;&gt;0,", adr. ","")&amp;H682,I682&amp;IF(H682&lt;&gt;0,", adr. ","")&amp;H682)))</f>
        <v/>
      </c>
      <c r="F682" s="83"/>
      <c r="G682" s="83"/>
      <c r="H682" s="99"/>
      <c r="I682" s="100"/>
      <c r="J682" s="100"/>
      <c r="K682" s="98" t="str">
        <f>IF('1. Prosjekteringsverktøy'!$E684="","",'1. Prosjekteringsverktøy'!$E684)</f>
        <v/>
      </c>
      <c r="L682" s="79" t="str">
        <f>IFERROR(IF('1. Prosjekteringsverktøy'!$K685&lt;&gt;"",'1. Prosjekteringsverktøy'!$K685,'1. Prosjekteringsverktøy'!$J685),"Feil med Vmin")</f>
        <v/>
      </c>
      <c r="M682" s="101" t="str">
        <f>IF(OR($K682="",$O682="",O682="Bruk rektangulært"),"",($K682/(VLOOKUP($O682,'Dim, min og maks'!$A$2:$E$54,2,FALSE))))</f>
        <v/>
      </c>
      <c r="N682" s="101" t="str">
        <f>IF(OR($L682="",$O682=""),"",($L682/(VLOOKUP($O682,'Dim, min og maks'!$A$2:$E$54,2,FALSE))))</f>
        <v/>
      </c>
      <c r="O682" s="102" t="str">
        <f>IF('1. Prosjekteringsverktøy'!$F684="","",'1. Prosjekteringsverktøy'!$F684)</f>
        <v/>
      </c>
      <c r="P682" s="78" t="str">
        <f>IFERROR(IF($Q682&lt;&gt;0,$Q682,IF(OR($J682="",$O682=""),"",IF($J682=Motortype!$A$2,VLOOKUP($O682,Artikler!$B$1:$C$10,2,FALSE),IF($J682=Motortype!$A$3,VLOOKUP($O682,Artikler!$B$11:$C$19,2,FALSE),IF($J682=Motortype!$A$5,VLOOKUP($O682,Artikler!$B$20:$C$28,2,FALSE),IF($J682=Motortype!$A$4,VLOOKUP($O682,Artikler!$B$29:$C$37,2,FALSE),IF($J682=Motortype!$A$9,VLOOKUP($O682,Artikler!$B$38:$C$46,2,FALSE),IF($J682=Motortype!$A$8,VLOOKUP($O682,Artikler!$B$47:$C$55,2,FALSE),IF($J682=Motortype!$A$7,VLOOKUP($O682,Artikler!$B$56:$C$64,2,FALSE),IF($J682=Motortype!$A$6,VLOOKUP($O682,Artikler!$B$65:$C$73,2,FALSE),IF($J682=Motortype!$A$10,VLOOKUP($O682,Artikler!$B$74:$C$82,2,FALSE),IF($J682=Motortype!$A$11,VLOOKUP($O682,Artikler!$B$83:$C$91,2,FALSE),IF($J682=Motortype!$A$14,VLOOKUP($O682,Artikler!$B$92:$C$100,2,FALSE),IF($J682=Motortype!$A$13,VLOOKUP($O682,Artikler!$B$101:$C$109,2,FALSE),IF($J682=Motortype!$A$15,VLOOKUP($O682,Artikler!$B$110:$C$117,2,FALSE),IF($J682=Motortype!$A$12,VLOOKUP($O682,Artikler!$B$118:$C$126,2,FALSE),IF($J682=Motortype!$A$16,VLOOKUP('3. Bestillingsskjema'!$O682,Artikler!$B$127:$D$134,2,FALSE),"Feil motortype"))))))))))))))))),"Overstyr art.nr")</f>
        <v/>
      </c>
      <c r="Q682" s="100"/>
      <c r="R682" s="78" t="str">
        <f>IF('1. Prosjekteringsverktøy'!B685=Utelukk!$A$3,"",IF(AND(K682="",L682=""),"",IF($K682="","Vmin "&amp;ROUND($L682,0)&amp;" m³/h","Vmaks "&amp;ROUND($K682,0)&amp;IF($L682=""," m³/h",", Vmin "&amp;ROUND($L682,0)&amp;" m³/h"))))</f>
        <v/>
      </c>
      <c r="S682" s="78" t="str">
        <f>IF('1. Prosjekteringsverktøy'!B685=Utelukk!$A$3,"",IF(Q682&lt;&gt;"",IF($P682="","","Artikkelnr: "&amp;$P682&amp;"     Spjeld dim "&amp;$O682),IF($P682="","","Artikkelnr: "&amp;$P682&amp;"     Spjeld dim Ø"&amp;$O682)))</f>
        <v/>
      </c>
    </row>
    <row r="683" spans="1:19" ht="15.6" hidden="1" x14ac:dyDescent="0.3">
      <c r="A683" s="87"/>
      <c r="B683" s="93"/>
      <c r="C683" s="156" t="str">
        <f>IF('1. Prosjekteringsverktøy'!B686=Utelukk!$A$3,"",IF('1. Prosjekteringsverktøy'!$C686="","",'1. Prosjekteringsverktøy'!$C686))</f>
        <v/>
      </c>
      <c r="D683" s="78" t="str">
        <f>IF('1. Prosjekteringsverktøy'!B686=Utelukk!$A$3,"",IF('1. Prosjekteringsverktøy'!$D686="","",'1. Prosjekteringsverktøy'!$D686))</f>
        <v/>
      </c>
      <c r="E683" s="78" t="str">
        <f>IF('1. Prosjekteringsverktøy'!B686=Utelukk!$A$3,"",IF(F683&lt;&gt;"",F683,IF(J683&lt;&gt;0,J683&amp;IF(I683&lt;&gt;0,", ","")&amp;I683&amp;IF(H683&lt;&gt;0,", adr. ","")&amp;H683,I683&amp;IF(H683&lt;&gt;0,", adr. ","")&amp;H683)))</f>
        <v/>
      </c>
      <c r="F683" s="83"/>
      <c r="G683" s="83"/>
      <c r="H683" s="99"/>
      <c r="I683" s="100"/>
      <c r="J683" s="100"/>
      <c r="K683" s="98" t="str">
        <f>IF('1. Prosjekteringsverktøy'!$E685="","",'1. Prosjekteringsverktøy'!$E685)</f>
        <v/>
      </c>
      <c r="L683" s="79" t="str">
        <f>IFERROR(IF('1. Prosjekteringsverktøy'!$K686&lt;&gt;"",'1. Prosjekteringsverktøy'!$K686,'1. Prosjekteringsverktøy'!$J686),"Feil med Vmin")</f>
        <v/>
      </c>
      <c r="M683" s="101" t="str">
        <f>IF(OR($K683="",$O683="",O683="Bruk rektangulært"),"",($K683/(VLOOKUP($O683,'Dim, min og maks'!$A$2:$E$54,2,FALSE))))</f>
        <v/>
      </c>
      <c r="N683" s="101" t="str">
        <f>IF(OR($L683="",$O683=""),"",($L683/(VLOOKUP($O683,'Dim, min og maks'!$A$2:$E$54,2,FALSE))))</f>
        <v/>
      </c>
      <c r="O683" s="102" t="str">
        <f>IF('1. Prosjekteringsverktøy'!$F685="","",'1. Prosjekteringsverktøy'!$F685)</f>
        <v/>
      </c>
      <c r="P683" s="78" t="str">
        <f>IFERROR(IF($Q683&lt;&gt;0,$Q683,IF(OR($J683="",$O683=""),"",IF($J683=Motortype!$A$2,VLOOKUP($O683,Artikler!$B$1:$C$10,2,FALSE),IF($J683=Motortype!$A$3,VLOOKUP($O683,Artikler!$B$11:$C$19,2,FALSE),IF($J683=Motortype!$A$5,VLOOKUP($O683,Artikler!$B$20:$C$28,2,FALSE),IF($J683=Motortype!$A$4,VLOOKUP($O683,Artikler!$B$29:$C$37,2,FALSE),IF($J683=Motortype!$A$9,VLOOKUP($O683,Artikler!$B$38:$C$46,2,FALSE),IF($J683=Motortype!$A$8,VLOOKUP($O683,Artikler!$B$47:$C$55,2,FALSE),IF($J683=Motortype!$A$7,VLOOKUP($O683,Artikler!$B$56:$C$64,2,FALSE),IF($J683=Motortype!$A$6,VLOOKUP($O683,Artikler!$B$65:$C$73,2,FALSE),IF($J683=Motortype!$A$10,VLOOKUP($O683,Artikler!$B$74:$C$82,2,FALSE),IF($J683=Motortype!$A$11,VLOOKUP($O683,Artikler!$B$83:$C$91,2,FALSE),IF($J683=Motortype!$A$14,VLOOKUP($O683,Artikler!$B$92:$C$100,2,FALSE),IF($J683=Motortype!$A$13,VLOOKUP($O683,Artikler!$B$101:$C$109,2,FALSE),IF($J683=Motortype!$A$15,VLOOKUP($O683,Artikler!$B$110:$C$117,2,FALSE),IF($J683=Motortype!$A$12,VLOOKUP($O683,Artikler!$B$118:$C$126,2,FALSE),IF($J683=Motortype!$A$16,VLOOKUP('3. Bestillingsskjema'!$O683,Artikler!$B$127:$D$134,2,FALSE),"Feil motortype"))))))))))))))))),"Overstyr art.nr")</f>
        <v/>
      </c>
      <c r="Q683" s="100"/>
      <c r="R683" s="78" t="str">
        <f>IF('1. Prosjekteringsverktøy'!B686=Utelukk!$A$3,"",IF(AND(K683="",L683=""),"",IF($K683="","Vmin "&amp;ROUND($L683,0)&amp;" m³/h","Vmaks "&amp;ROUND($K683,0)&amp;IF($L683=""," m³/h",", Vmin "&amp;ROUND($L683,0)&amp;" m³/h"))))</f>
        <v/>
      </c>
      <c r="S683" s="78" t="str">
        <f>IF('1. Prosjekteringsverktøy'!B686=Utelukk!$A$3,"",IF(Q683&lt;&gt;"",IF($P683="","","Artikkelnr: "&amp;$P683&amp;"     Spjeld dim "&amp;$O683),IF($P683="","","Artikkelnr: "&amp;$P683&amp;"     Spjeld dim Ø"&amp;$O683)))</f>
        <v/>
      </c>
    </row>
    <row r="684" spans="1:19" ht="15.6" hidden="1" x14ac:dyDescent="0.3">
      <c r="A684" s="87"/>
      <c r="B684" s="93"/>
      <c r="C684" s="156" t="str">
        <f>IF('1. Prosjekteringsverktøy'!B687=Utelukk!$A$3,"",IF('1. Prosjekteringsverktøy'!$C687="","",'1. Prosjekteringsverktøy'!$C687))</f>
        <v/>
      </c>
      <c r="D684" s="78" t="str">
        <f>IF('1. Prosjekteringsverktøy'!B687=Utelukk!$A$3,"",IF('1. Prosjekteringsverktøy'!$D687="","",'1. Prosjekteringsverktøy'!$D687))</f>
        <v/>
      </c>
      <c r="E684" s="78" t="str">
        <f>IF('1. Prosjekteringsverktøy'!B687=Utelukk!$A$3,"",IF(F684&lt;&gt;"",F684,IF(J684&lt;&gt;0,J684&amp;IF(I684&lt;&gt;0,", ","")&amp;I684&amp;IF(H684&lt;&gt;0,", adr. ","")&amp;H684,I684&amp;IF(H684&lt;&gt;0,", adr. ","")&amp;H684)))</f>
        <v/>
      </c>
      <c r="F684" s="83"/>
      <c r="G684" s="83"/>
      <c r="H684" s="99"/>
      <c r="I684" s="100"/>
      <c r="J684" s="100"/>
      <c r="K684" s="98" t="str">
        <f>IF('1. Prosjekteringsverktøy'!$E686="","",'1. Prosjekteringsverktøy'!$E686)</f>
        <v/>
      </c>
      <c r="L684" s="79" t="str">
        <f>IFERROR(IF('1. Prosjekteringsverktøy'!$K687&lt;&gt;"",'1. Prosjekteringsverktøy'!$K687,'1. Prosjekteringsverktøy'!$J687),"Feil med Vmin")</f>
        <v/>
      </c>
      <c r="M684" s="101" t="str">
        <f>IF(OR($K684="",$O684="",O684="Bruk rektangulært"),"",($K684/(VLOOKUP($O684,'Dim, min og maks'!$A$2:$E$54,2,FALSE))))</f>
        <v/>
      </c>
      <c r="N684" s="101" t="str">
        <f>IF(OR($L684="",$O684=""),"",($L684/(VLOOKUP($O684,'Dim, min og maks'!$A$2:$E$54,2,FALSE))))</f>
        <v/>
      </c>
      <c r="O684" s="102" t="str">
        <f>IF('1. Prosjekteringsverktøy'!$F686="","",'1. Prosjekteringsverktøy'!$F686)</f>
        <v/>
      </c>
      <c r="P684" s="78" t="str">
        <f>IFERROR(IF($Q684&lt;&gt;0,$Q684,IF(OR($J684="",$O684=""),"",IF($J684=Motortype!$A$2,VLOOKUP($O684,Artikler!$B$1:$C$10,2,FALSE),IF($J684=Motortype!$A$3,VLOOKUP($O684,Artikler!$B$11:$C$19,2,FALSE),IF($J684=Motortype!$A$5,VLOOKUP($O684,Artikler!$B$20:$C$28,2,FALSE),IF($J684=Motortype!$A$4,VLOOKUP($O684,Artikler!$B$29:$C$37,2,FALSE),IF($J684=Motortype!$A$9,VLOOKUP($O684,Artikler!$B$38:$C$46,2,FALSE),IF($J684=Motortype!$A$8,VLOOKUP($O684,Artikler!$B$47:$C$55,2,FALSE),IF($J684=Motortype!$A$7,VLOOKUP($O684,Artikler!$B$56:$C$64,2,FALSE),IF($J684=Motortype!$A$6,VLOOKUP($O684,Artikler!$B$65:$C$73,2,FALSE),IF($J684=Motortype!$A$10,VLOOKUP($O684,Artikler!$B$74:$C$82,2,FALSE),IF($J684=Motortype!$A$11,VLOOKUP($O684,Artikler!$B$83:$C$91,2,FALSE),IF($J684=Motortype!$A$14,VLOOKUP($O684,Artikler!$B$92:$C$100,2,FALSE),IF($J684=Motortype!$A$13,VLOOKUP($O684,Artikler!$B$101:$C$109,2,FALSE),IF($J684=Motortype!$A$15,VLOOKUP($O684,Artikler!$B$110:$C$117,2,FALSE),IF($J684=Motortype!$A$12,VLOOKUP($O684,Artikler!$B$118:$C$126,2,FALSE),IF($J684=Motortype!$A$16,VLOOKUP('3. Bestillingsskjema'!$O684,Artikler!$B$127:$D$134,2,FALSE),"Feil motortype"))))))))))))))))),"Overstyr art.nr")</f>
        <v/>
      </c>
      <c r="Q684" s="100"/>
      <c r="R684" s="78" t="str">
        <f>IF('1. Prosjekteringsverktøy'!B687=Utelukk!$A$3,"",IF(AND(K684="",L684=""),"",IF($K684="","Vmin "&amp;ROUND($L684,0)&amp;" m³/h","Vmaks "&amp;ROUND($K684,0)&amp;IF($L684=""," m³/h",", Vmin "&amp;ROUND($L684,0)&amp;" m³/h"))))</f>
        <v/>
      </c>
      <c r="S684" s="78" t="str">
        <f>IF('1. Prosjekteringsverktøy'!B687=Utelukk!$A$3,"",IF(Q684&lt;&gt;"",IF($P684="","","Artikkelnr: "&amp;$P684&amp;"     Spjeld dim "&amp;$O684),IF($P684="","","Artikkelnr: "&amp;$P684&amp;"     Spjeld dim Ø"&amp;$O684)))</f>
        <v/>
      </c>
    </row>
    <row r="685" spans="1:19" ht="15.6" hidden="1" x14ac:dyDescent="0.3">
      <c r="A685" s="87"/>
      <c r="B685" s="93"/>
      <c r="C685" s="156" t="str">
        <f>IF('1. Prosjekteringsverktøy'!B688=Utelukk!$A$3,"",IF('1. Prosjekteringsverktøy'!$C688="","",'1. Prosjekteringsverktøy'!$C688))</f>
        <v/>
      </c>
      <c r="D685" s="78" t="str">
        <f>IF('1. Prosjekteringsverktøy'!B688=Utelukk!$A$3,"",IF('1. Prosjekteringsverktøy'!$D688="","",'1. Prosjekteringsverktøy'!$D688))</f>
        <v/>
      </c>
      <c r="E685" s="78" t="str">
        <f>IF('1. Prosjekteringsverktøy'!B688=Utelukk!$A$3,"",IF(F685&lt;&gt;"",F685,IF(J685&lt;&gt;0,J685&amp;IF(I685&lt;&gt;0,", ","")&amp;I685&amp;IF(H685&lt;&gt;0,", adr. ","")&amp;H685,I685&amp;IF(H685&lt;&gt;0,", adr. ","")&amp;H685)))</f>
        <v/>
      </c>
      <c r="F685" s="83"/>
      <c r="G685" s="83"/>
      <c r="H685" s="99"/>
      <c r="I685" s="100"/>
      <c r="J685" s="100"/>
      <c r="K685" s="98" t="str">
        <f>IF('1. Prosjekteringsverktøy'!$E687="","",'1. Prosjekteringsverktøy'!$E687)</f>
        <v/>
      </c>
      <c r="L685" s="79" t="str">
        <f>IFERROR(IF('1. Prosjekteringsverktøy'!$K688&lt;&gt;"",'1. Prosjekteringsverktøy'!$K688,'1. Prosjekteringsverktøy'!$J688),"Feil med Vmin")</f>
        <v/>
      </c>
      <c r="M685" s="101" t="str">
        <f>IF(OR($K685="",$O685="",O685="Bruk rektangulært"),"",($K685/(VLOOKUP($O685,'Dim, min og maks'!$A$2:$E$54,2,FALSE))))</f>
        <v/>
      </c>
      <c r="N685" s="101" t="str">
        <f>IF(OR($L685="",$O685=""),"",($L685/(VLOOKUP($O685,'Dim, min og maks'!$A$2:$E$54,2,FALSE))))</f>
        <v/>
      </c>
      <c r="O685" s="102" t="str">
        <f>IF('1. Prosjekteringsverktøy'!$F687="","",'1. Prosjekteringsverktøy'!$F687)</f>
        <v/>
      </c>
      <c r="P685" s="78" t="str">
        <f>IFERROR(IF($Q685&lt;&gt;0,$Q685,IF(OR($J685="",$O685=""),"",IF($J685=Motortype!$A$2,VLOOKUP($O685,Artikler!$B$1:$C$10,2,FALSE),IF($J685=Motortype!$A$3,VLOOKUP($O685,Artikler!$B$11:$C$19,2,FALSE),IF($J685=Motortype!$A$5,VLOOKUP($O685,Artikler!$B$20:$C$28,2,FALSE),IF($J685=Motortype!$A$4,VLOOKUP($O685,Artikler!$B$29:$C$37,2,FALSE),IF($J685=Motortype!$A$9,VLOOKUP($O685,Artikler!$B$38:$C$46,2,FALSE),IF($J685=Motortype!$A$8,VLOOKUP($O685,Artikler!$B$47:$C$55,2,FALSE),IF($J685=Motortype!$A$7,VLOOKUP($O685,Artikler!$B$56:$C$64,2,FALSE),IF($J685=Motortype!$A$6,VLOOKUP($O685,Artikler!$B$65:$C$73,2,FALSE),IF($J685=Motortype!$A$10,VLOOKUP($O685,Artikler!$B$74:$C$82,2,FALSE),IF($J685=Motortype!$A$11,VLOOKUP($O685,Artikler!$B$83:$C$91,2,FALSE),IF($J685=Motortype!$A$14,VLOOKUP($O685,Artikler!$B$92:$C$100,2,FALSE),IF($J685=Motortype!$A$13,VLOOKUP($O685,Artikler!$B$101:$C$109,2,FALSE),IF($J685=Motortype!$A$15,VLOOKUP($O685,Artikler!$B$110:$C$117,2,FALSE),IF($J685=Motortype!$A$12,VLOOKUP($O685,Artikler!$B$118:$C$126,2,FALSE),IF($J685=Motortype!$A$16,VLOOKUP('3. Bestillingsskjema'!$O685,Artikler!$B$127:$D$134,2,FALSE),"Feil motortype"))))))))))))))))),"Overstyr art.nr")</f>
        <v/>
      </c>
      <c r="Q685" s="100"/>
      <c r="R685" s="78" t="str">
        <f>IF('1. Prosjekteringsverktøy'!B688=Utelukk!$A$3,"",IF(AND(K685="",L685=""),"",IF($K685="","Vmin "&amp;ROUND($L685,0)&amp;" m³/h","Vmaks "&amp;ROUND($K685,0)&amp;IF($L685=""," m³/h",", Vmin "&amp;ROUND($L685,0)&amp;" m³/h"))))</f>
        <v/>
      </c>
      <c r="S685" s="78" t="str">
        <f>IF('1. Prosjekteringsverktøy'!B688=Utelukk!$A$3,"",IF(Q685&lt;&gt;"",IF($P685="","","Artikkelnr: "&amp;$P685&amp;"     Spjeld dim "&amp;$O685),IF($P685="","","Artikkelnr: "&amp;$P685&amp;"     Spjeld dim Ø"&amp;$O685)))</f>
        <v/>
      </c>
    </row>
    <row r="686" spans="1:19" ht="15.6" hidden="1" x14ac:dyDescent="0.3">
      <c r="A686" s="87"/>
      <c r="B686" s="93"/>
      <c r="C686" s="156" t="str">
        <f>IF('1. Prosjekteringsverktøy'!B689=Utelukk!$A$3,"",IF('1. Prosjekteringsverktøy'!$C689="","",'1. Prosjekteringsverktøy'!$C689))</f>
        <v/>
      </c>
      <c r="D686" s="78" t="str">
        <f>IF('1. Prosjekteringsverktøy'!B689=Utelukk!$A$3,"",IF('1. Prosjekteringsverktøy'!$D689="","",'1. Prosjekteringsverktøy'!$D689))</f>
        <v/>
      </c>
      <c r="E686" s="78" t="str">
        <f>IF('1. Prosjekteringsverktøy'!B689=Utelukk!$A$3,"",IF(F686&lt;&gt;"",F686,IF(J686&lt;&gt;0,J686&amp;IF(I686&lt;&gt;0,", ","")&amp;I686&amp;IF(H686&lt;&gt;0,", adr. ","")&amp;H686,I686&amp;IF(H686&lt;&gt;0,", adr. ","")&amp;H686)))</f>
        <v/>
      </c>
      <c r="F686" s="83"/>
      <c r="G686" s="83"/>
      <c r="H686" s="99"/>
      <c r="I686" s="100"/>
      <c r="J686" s="100"/>
      <c r="K686" s="98" t="str">
        <f>IF('1. Prosjekteringsverktøy'!$E688="","",'1. Prosjekteringsverktøy'!$E688)</f>
        <v/>
      </c>
      <c r="L686" s="79" t="str">
        <f>IFERROR(IF('1. Prosjekteringsverktøy'!$K689&lt;&gt;"",'1. Prosjekteringsverktøy'!$K689,'1. Prosjekteringsverktøy'!$J689),"Feil med Vmin")</f>
        <v/>
      </c>
      <c r="M686" s="101" t="str">
        <f>IF(OR($K686="",$O686="",O686="Bruk rektangulært"),"",($K686/(VLOOKUP($O686,'Dim, min og maks'!$A$2:$E$54,2,FALSE))))</f>
        <v/>
      </c>
      <c r="N686" s="101" t="str">
        <f>IF(OR($L686="",$O686=""),"",($L686/(VLOOKUP($O686,'Dim, min og maks'!$A$2:$E$54,2,FALSE))))</f>
        <v/>
      </c>
      <c r="O686" s="102" t="str">
        <f>IF('1. Prosjekteringsverktøy'!$F688="","",'1. Prosjekteringsverktøy'!$F688)</f>
        <v/>
      </c>
      <c r="P686" s="78" t="str">
        <f>IFERROR(IF($Q686&lt;&gt;0,$Q686,IF(OR($J686="",$O686=""),"",IF($J686=Motortype!$A$2,VLOOKUP($O686,Artikler!$B$1:$C$10,2,FALSE),IF($J686=Motortype!$A$3,VLOOKUP($O686,Artikler!$B$11:$C$19,2,FALSE),IF($J686=Motortype!$A$5,VLOOKUP($O686,Artikler!$B$20:$C$28,2,FALSE),IF($J686=Motortype!$A$4,VLOOKUP($O686,Artikler!$B$29:$C$37,2,FALSE),IF($J686=Motortype!$A$9,VLOOKUP($O686,Artikler!$B$38:$C$46,2,FALSE),IF($J686=Motortype!$A$8,VLOOKUP($O686,Artikler!$B$47:$C$55,2,FALSE),IF($J686=Motortype!$A$7,VLOOKUP($O686,Artikler!$B$56:$C$64,2,FALSE),IF($J686=Motortype!$A$6,VLOOKUP($O686,Artikler!$B$65:$C$73,2,FALSE),IF($J686=Motortype!$A$10,VLOOKUP($O686,Artikler!$B$74:$C$82,2,FALSE),IF($J686=Motortype!$A$11,VLOOKUP($O686,Artikler!$B$83:$C$91,2,FALSE),IF($J686=Motortype!$A$14,VLOOKUP($O686,Artikler!$B$92:$C$100,2,FALSE),IF($J686=Motortype!$A$13,VLOOKUP($O686,Artikler!$B$101:$C$109,2,FALSE),IF($J686=Motortype!$A$15,VLOOKUP($O686,Artikler!$B$110:$C$117,2,FALSE),IF($J686=Motortype!$A$12,VLOOKUP($O686,Artikler!$B$118:$C$126,2,FALSE),IF($J686=Motortype!$A$16,VLOOKUP('3. Bestillingsskjema'!$O686,Artikler!$B$127:$D$134,2,FALSE),"Feil motortype"))))))))))))))))),"Overstyr art.nr")</f>
        <v/>
      </c>
      <c r="Q686" s="100"/>
      <c r="R686" s="78" t="str">
        <f>IF('1. Prosjekteringsverktøy'!B689=Utelukk!$A$3,"",IF(AND(K686="",L686=""),"",IF($K686="","Vmin "&amp;ROUND($L686,0)&amp;" m³/h","Vmaks "&amp;ROUND($K686,0)&amp;IF($L686=""," m³/h",", Vmin "&amp;ROUND($L686,0)&amp;" m³/h"))))</f>
        <v/>
      </c>
      <c r="S686" s="78" t="str">
        <f>IF('1. Prosjekteringsverktøy'!B689=Utelukk!$A$3,"",IF(Q686&lt;&gt;"",IF($P686="","","Artikkelnr: "&amp;$P686&amp;"     Spjeld dim "&amp;$O686),IF($P686="","","Artikkelnr: "&amp;$P686&amp;"     Spjeld dim Ø"&amp;$O686)))</f>
        <v/>
      </c>
    </row>
    <row r="687" spans="1:19" ht="15.6" hidden="1" x14ac:dyDescent="0.3">
      <c r="A687" s="87"/>
      <c r="B687" s="93"/>
      <c r="C687" s="156" t="str">
        <f>IF('1. Prosjekteringsverktøy'!B690=Utelukk!$A$3,"",IF('1. Prosjekteringsverktøy'!$C690="","",'1. Prosjekteringsverktøy'!$C690))</f>
        <v/>
      </c>
      <c r="D687" s="78" t="str">
        <f>IF('1. Prosjekteringsverktøy'!B690=Utelukk!$A$3,"",IF('1. Prosjekteringsverktøy'!$D690="","",'1. Prosjekteringsverktøy'!$D690))</f>
        <v/>
      </c>
      <c r="E687" s="78" t="str">
        <f>IF('1. Prosjekteringsverktøy'!B690=Utelukk!$A$3,"",IF(F687&lt;&gt;"",F687,IF(J687&lt;&gt;0,J687&amp;IF(I687&lt;&gt;0,", ","")&amp;I687&amp;IF(H687&lt;&gt;0,", adr. ","")&amp;H687,I687&amp;IF(H687&lt;&gt;0,", adr. ","")&amp;H687)))</f>
        <v/>
      </c>
      <c r="F687" s="83"/>
      <c r="G687" s="83"/>
      <c r="H687" s="99"/>
      <c r="I687" s="100"/>
      <c r="J687" s="100"/>
      <c r="K687" s="98" t="str">
        <f>IF('1. Prosjekteringsverktøy'!$E689="","",'1. Prosjekteringsverktøy'!$E689)</f>
        <v/>
      </c>
      <c r="L687" s="79" t="str">
        <f>IFERROR(IF('1. Prosjekteringsverktøy'!$K690&lt;&gt;"",'1. Prosjekteringsverktøy'!$K690,'1. Prosjekteringsverktøy'!$J690),"Feil med Vmin")</f>
        <v/>
      </c>
      <c r="M687" s="101" t="str">
        <f>IF(OR($K687="",$O687="",O687="Bruk rektangulært"),"",($K687/(VLOOKUP($O687,'Dim, min og maks'!$A$2:$E$54,2,FALSE))))</f>
        <v/>
      </c>
      <c r="N687" s="101" t="str">
        <f>IF(OR($L687="",$O687=""),"",($L687/(VLOOKUP($O687,'Dim, min og maks'!$A$2:$E$54,2,FALSE))))</f>
        <v/>
      </c>
      <c r="O687" s="102" t="str">
        <f>IF('1. Prosjekteringsverktøy'!$F689="","",'1. Prosjekteringsverktøy'!$F689)</f>
        <v/>
      </c>
      <c r="P687" s="78" t="str">
        <f>IFERROR(IF($Q687&lt;&gt;0,$Q687,IF(OR($J687="",$O687=""),"",IF($J687=Motortype!$A$2,VLOOKUP($O687,Artikler!$B$1:$C$10,2,FALSE),IF($J687=Motortype!$A$3,VLOOKUP($O687,Artikler!$B$11:$C$19,2,FALSE),IF($J687=Motortype!$A$5,VLOOKUP($O687,Artikler!$B$20:$C$28,2,FALSE),IF($J687=Motortype!$A$4,VLOOKUP($O687,Artikler!$B$29:$C$37,2,FALSE),IF($J687=Motortype!$A$9,VLOOKUP($O687,Artikler!$B$38:$C$46,2,FALSE),IF($J687=Motortype!$A$8,VLOOKUP($O687,Artikler!$B$47:$C$55,2,FALSE),IF($J687=Motortype!$A$7,VLOOKUP($O687,Artikler!$B$56:$C$64,2,FALSE),IF($J687=Motortype!$A$6,VLOOKUP($O687,Artikler!$B$65:$C$73,2,FALSE),IF($J687=Motortype!$A$10,VLOOKUP($O687,Artikler!$B$74:$C$82,2,FALSE),IF($J687=Motortype!$A$11,VLOOKUP($O687,Artikler!$B$83:$C$91,2,FALSE),IF($J687=Motortype!$A$14,VLOOKUP($O687,Artikler!$B$92:$C$100,2,FALSE),IF($J687=Motortype!$A$13,VLOOKUP($O687,Artikler!$B$101:$C$109,2,FALSE),IF($J687=Motortype!$A$15,VLOOKUP($O687,Artikler!$B$110:$C$117,2,FALSE),IF($J687=Motortype!$A$12,VLOOKUP($O687,Artikler!$B$118:$C$126,2,FALSE),IF($J687=Motortype!$A$16,VLOOKUP('3. Bestillingsskjema'!$O687,Artikler!$B$127:$D$134,2,FALSE),"Feil motortype"))))))))))))))))),"Overstyr art.nr")</f>
        <v/>
      </c>
      <c r="Q687" s="100"/>
      <c r="R687" s="78" t="str">
        <f>IF('1. Prosjekteringsverktøy'!B690=Utelukk!$A$3,"",IF(AND(K687="",L687=""),"",IF($K687="","Vmin "&amp;ROUND($L687,0)&amp;" m³/h","Vmaks "&amp;ROUND($K687,0)&amp;IF($L687=""," m³/h",", Vmin "&amp;ROUND($L687,0)&amp;" m³/h"))))</f>
        <v/>
      </c>
      <c r="S687" s="78" t="str">
        <f>IF('1. Prosjekteringsverktøy'!B690=Utelukk!$A$3,"",IF(Q687&lt;&gt;"",IF($P687="","","Artikkelnr: "&amp;$P687&amp;"     Spjeld dim "&amp;$O687),IF($P687="","","Artikkelnr: "&amp;$P687&amp;"     Spjeld dim Ø"&amp;$O687)))</f>
        <v/>
      </c>
    </row>
    <row r="688" spans="1:19" ht="15.6" hidden="1" x14ac:dyDescent="0.3">
      <c r="A688" s="87"/>
      <c r="B688" s="93"/>
      <c r="C688" s="156" t="str">
        <f>IF('1. Prosjekteringsverktøy'!B691=Utelukk!$A$3,"",IF('1. Prosjekteringsverktøy'!$C691="","",'1. Prosjekteringsverktøy'!$C691))</f>
        <v/>
      </c>
      <c r="D688" s="78" t="str">
        <f>IF('1. Prosjekteringsverktøy'!B691=Utelukk!$A$3,"",IF('1. Prosjekteringsverktøy'!$D691="","",'1. Prosjekteringsverktøy'!$D691))</f>
        <v/>
      </c>
      <c r="E688" s="78" t="str">
        <f>IF('1. Prosjekteringsverktøy'!B691=Utelukk!$A$3,"",IF(F688&lt;&gt;"",F688,IF(J688&lt;&gt;0,J688&amp;IF(I688&lt;&gt;0,", ","")&amp;I688&amp;IF(H688&lt;&gt;0,", adr. ","")&amp;H688,I688&amp;IF(H688&lt;&gt;0,", adr. ","")&amp;H688)))</f>
        <v/>
      </c>
      <c r="F688" s="83"/>
      <c r="G688" s="83"/>
      <c r="H688" s="99"/>
      <c r="I688" s="100"/>
      <c r="J688" s="100"/>
      <c r="K688" s="98" t="str">
        <f>IF('1. Prosjekteringsverktøy'!$E690="","",'1. Prosjekteringsverktøy'!$E690)</f>
        <v/>
      </c>
      <c r="L688" s="79" t="str">
        <f>IFERROR(IF('1. Prosjekteringsverktøy'!$K691&lt;&gt;"",'1. Prosjekteringsverktøy'!$K691,'1. Prosjekteringsverktøy'!$J691),"Feil med Vmin")</f>
        <v/>
      </c>
      <c r="M688" s="101" t="str">
        <f>IF(OR($K688="",$O688="",O688="Bruk rektangulært"),"",($K688/(VLOOKUP($O688,'Dim, min og maks'!$A$2:$E$54,2,FALSE))))</f>
        <v/>
      </c>
      <c r="N688" s="101" t="str">
        <f>IF(OR($L688="",$O688=""),"",($L688/(VLOOKUP($O688,'Dim, min og maks'!$A$2:$E$54,2,FALSE))))</f>
        <v/>
      </c>
      <c r="O688" s="102" t="str">
        <f>IF('1. Prosjekteringsverktøy'!$F690="","",'1. Prosjekteringsverktøy'!$F690)</f>
        <v/>
      </c>
      <c r="P688" s="78" t="str">
        <f>IFERROR(IF($Q688&lt;&gt;0,$Q688,IF(OR($J688="",$O688=""),"",IF($J688=Motortype!$A$2,VLOOKUP($O688,Artikler!$B$1:$C$10,2,FALSE),IF($J688=Motortype!$A$3,VLOOKUP($O688,Artikler!$B$11:$C$19,2,FALSE),IF($J688=Motortype!$A$5,VLOOKUP($O688,Artikler!$B$20:$C$28,2,FALSE),IF($J688=Motortype!$A$4,VLOOKUP($O688,Artikler!$B$29:$C$37,2,FALSE),IF($J688=Motortype!$A$9,VLOOKUP($O688,Artikler!$B$38:$C$46,2,FALSE),IF($J688=Motortype!$A$8,VLOOKUP($O688,Artikler!$B$47:$C$55,2,FALSE),IF($J688=Motortype!$A$7,VLOOKUP($O688,Artikler!$B$56:$C$64,2,FALSE),IF($J688=Motortype!$A$6,VLOOKUP($O688,Artikler!$B$65:$C$73,2,FALSE),IF($J688=Motortype!$A$10,VLOOKUP($O688,Artikler!$B$74:$C$82,2,FALSE),IF($J688=Motortype!$A$11,VLOOKUP($O688,Artikler!$B$83:$C$91,2,FALSE),IF($J688=Motortype!$A$14,VLOOKUP($O688,Artikler!$B$92:$C$100,2,FALSE),IF($J688=Motortype!$A$13,VLOOKUP($O688,Artikler!$B$101:$C$109,2,FALSE),IF($J688=Motortype!$A$15,VLOOKUP($O688,Artikler!$B$110:$C$117,2,FALSE),IF($J688=Motortype!$A$12,VLOOKUP($O688,Artikler!$B$118:$C$126,2,FALSE),IF($J688=Motortype!$A$16,VLOOKUP('3. Bestillingsskjema'!$O688,Artikler!$B$127:$D$134,2,FALSE),"Feil motortype"))))))))))))))))),"Overstyr art.nr")</f>
        <v/>
      </c>
      <c r="Q688" s="100"/>
      <c r="R688" s="78" t="str">
        <f>IF('1. Prosjekteringsverktøy'!B691=Utelukk!$A$3,"",IF(AND(K688="",L688=""),"",IF($K688="","Vmin "&amp;ROUND($L688,0)&amp;" m³/h","Vmaks "&amp;ROUND($K688,0)&amp;IF($L688=""," m³/h",", Vmin "&amp;ROUND($L688,0)&amp;" m³/h"))))</f>
        <v/>
      </c>
      <c r="S688" s="78" t="str">
        <f>IF('1. Prosjekteringsverktøy'!B691=Utelukk!$A$3,"",IF(Q688&lt;&gt;"",IF($P688="","","Artikkelnr: "&amp;$P688&amp;"     Spjeld dim "&amp;$O688),IF($P688="","","Artikkelnr: "&amp;$P688&amp;"     Spjeld dim Ø"&amp;$O688)))</f>
        <v/>
      </c>
    </row>
    <row r="689" spans="1:19" ht="15.6" hidden="1" x14ac:dyDescent="0.3">
      <c r="A689" s="87"/>
      <c r="B689" s="93"/>
      <c r="C689" s="156" t="str">
        <f>IF('1. Prosjekteringsverktøy'!B692=Utelukk!$A$3,"",IF('1. Prosjekteringsverktøy'!$C692="","",'1. Prosjekteringsverktøy'!$C692))</f>
        <v/>
      </c>
      <c r="D689" s="78" t="str">
        <f>IF('1. Prosjekteringsverktøy'!B692=Utelukk!$A$3,"",IF('1. Prosjekteringsverktøy'!$D692="","",'1. Prosjekteringsverktøy'!$D692))</f>
        <v/>
      </c>
      <c r="E689" s="78" t="str">
        <f>IF('1. Prosjekteringsverktøy'!B692=Utelukk!$A$3,"",IF(F689&lt;&gt;"",F689,IF(J689&lt;&gt;0,J689&amp;IF(I689&lt;&gt;0,", ","")&amp;I689&amp;IF(H689&lt;&gt;0,", adr. ","")&amp;H689,I689&amp;IF(H689&lt;&gt;0,", adr. ","")&amp;H689)))</f>
        <v/>
      </c>
      <c r="F689" s="83"/>
      <c r="G689" s="83"/>
      <c r="H689" s="99"/>
      <c r="I689" s="100"/>
      <c r="J689" s="100"/>
      <c r="K689" s="98" t="str">
        <f>IF('1. Prosjekteringsverktøy'!$E691="","",'1. Prosjekteringsverktøy'!$E691)</f>
        <v/>
      </c>
      <c r="L689" s="79" t="str">
        <f>IFERROR(IF('1. Prosjekteringsverktøy'!$K692&lt;&gt;"",'1. Prosjekteringsverktøy'!$K692,'1. Prosjekteringsverktøy'!$J692),"Feil med Vmin")</f>
        <v/>
      </c>
      <c r="M689" s="101" t="str">
        <f>IF(OR($K689="",$O689="",O689="Bruk rektangulært"),"",($K689/(VLOOKUP($O689,'Dim, min og maks'!$A$2:$E$54,2,FALSE))))</f>
        <v/>
      </c>
      <c r="N689" s="101" t="str">
        <f>IF(OR($L689="",$O689=""),"",($L689/(VLOOKUP($O689,'Dim, min og maks'!$A$2:$E$54,2,FALSE))))</f>
        <v/>
      </c>
      <c r="O689" s="102" t="str">
        <f>IF('1. Prosjekteringsverktøy'!$F691="","",'1. Prosjekteringsverktøy'!$F691)</f>
        <v/>
      </c>
      <c r="P689" s="78" t="str">
        <f>IFERROR(IF($Q689&lt;&gt;0,$Q689,IF(OR($J689="",$O689=""),"",IF($J689=Motortype!$A$2,VLOOKUP($O689,Artikler!$B$1:$C$10,2,FALSE),IF($J689=Motortype!$A$3,VLOOKUP($O689,Artikler!$B$11:$C$19,2,FALSE),IF($J689=Motortype!$A$5,VLOOKUP($O689,Artikler!$B$20:$C$28,2,FALSE),IF($J689=Motortype!$A$4,VLOOKUP($O689,Artikler!$B$29:$C$37,2,FALSE),IF($J689=Motortype!$A$9,VLOOKUP($O689,Artikler!$B$38:$C$46,2,FALSE),IF($J689=Motortype!$A$8,VLOOKUP($O689,Artikler!$B$47:$C$55,2,FALSE),IF($J689=Motortype!$A$7,VLOOKUP($O689,Artikler!$B$56:$C$64,2,FALSE),IF($J689=Motortype!$A$6,VLOOKUP($O689,Artikler!$B$65:$C$73,2,FALSE),IF($J689=Motortype!$A$10,VLOOKUP($O689,Artikler!$B$74:$C$82,2,FALSE),IF($J689=Motortype!$A$11,VLOOKUP($O689,Artikler!$B$83:$C$91,2,FALSE),IF($J689=Motortype!$A$14,VLOOKUP($O689,Artikler!$B$92:$C$100,2,FALSE),IF($J689=Motortype!$A$13,VLOOKUP($O689,Artikler!$B$101:$C$109,2,FALSE),IF($J689=Motortype!$A$15,VLOOKUP($O689,Artikler!$B$110:$C$117,2,FALSE),IF($J689=Motortype!$A$12,VLOOKUP($O689,Artikler!$B$118:$C$126,2,FALSE),IF($J689=Motortype!$A$16,VLOOKUP('3. Bestillingsskjema'!$O689,Artikler!$B$127:$D$134,2,FALSE),"Feil motortype"))))))))))))))))),"Overstyr art.nr")</f>
        <v/>
      </c>
      <c r="Q689" s="100"/>
      <c r="R689" s="78" t="str">
        <f>IF('1. Prosjekteringsverktøy'!B692=Utelukk!$A$3,"",IF(AND(K689="",L689=""),"",IF($K689="","Vmin "&amp;ROUND($L689,0)&amp;" m³/h","Vmaks "&amp;ROUND($K689,0)&amp;IF($L689=""," m³/h",", Vmin "&amp;ROUND($L689,0)&amp;" m³/h"))))</f>
        <v/>
      </c>
      <c r="S689" s="78" t="str">
        <f>IF('1. Prosjekteringsverktøy'!B692=Utelukk!$A$3,"",IF(Q689&lt;&gt;"",IF($P689="","","Artikkelnr: "&amp;$P689&amp;"     Spjeld dim "&amp;$O689),IF($P689="","","Artikkelnr: "&amp;$P689&amp;"     Spjeld dim Ø"&amp;$O689)))</f>
        <v/>
      </c>
    </row>
    <row r="690" spans="1:19" ht="15.6" hidden="1" x14ac:dyDescent="0.3">
      <c r="A690" s="87"/>
      <c r="B690" s="93"/>
      <c r="C690" s="156" t="str">
        <f>IF('1. Prosjekteringsverktøy'!B693=Utelukk!$A$3,"",IF('1. Prosjekteringsverktøy'!$C693="","",'1. Prosjekteringsverktøy'!$C693))</f>
        <v/>
      </c>
      <c r="D690" s="78" t="str">
        <f>IF('1. Prosjekteringsverktøy'!B693=Utelukk!$A$3,"",IF('1. Prosjekteringsverktøy'!$D693="","",'1. Prosjekteringsverktøy'!$D693))</f>
        <v/>
      </c>
      <c r="E690" s="78" t="str">
        <f>IF('1. Prosjekteringsverktøy'!B693=Utelukk!$A$3,"",IF(F690&lt;&gt;"",F690,IF(J690&lt;&gt;0,J690&amp;IF(I690&lt;&gt;0,", ","")&amp;I690&amp;IF(H690&lt;&gt;0,", adr. ","")&amp;H690,I690&amp;IF(H690&lt;&gt;0,", adr. ","")&amp;H690)))</f>
        <v/>
      </c>
      <c r="F690" s="83"/>
      <c r="G690" s="83"/>
      <c r="H690" s="99"/>
      <c r="I690" s="100"/>
      <c r="J690" s="100"/>
      <c r="K690" s="98" t="str">
        <f>IF('1. Prosjekteringsverktøy'!$E692="","",'1. Prosjekteringsverktøy'!$E692)</f>
        <v/>
      </c>
      <c r="L690" s="79" t="str">
        <f>IFERROR(IF('1. Prosjekteringsverktøy'!$K693&lt;&gt;"",'1. Prosjekteringsverktøy'!$K693,'1. Prosjekteringsverktøy'!$J693),"Feil med Vmin")</f>
        <v/>
      </c>
      <c r="M690" s="101" t="str">
        <f>IF(OR($K690="",$O690="",O690="Bruk rektangulært"),"",($K690/(VLOOKUP($O690,'Dim, min og maks'!$A$2:$E$54,2,FALSE))))</f>
        <v/>
      </c>
      <c r="N690" s="101" t="str">
        <f>IF(OR($L690="",$O690=""),"",($L690/(VLOOKUP($O690,'Dim, min og maks'!$A$2:$E$54,2,FALSE))))</f>
        <v/>
      </c>
      <c r="O690" s="102" t="str">
        <f>IF('1. Prosjekteringsverktøy'!$F692="","",'1. Prosjekteringsverktøy'!$F692)</f>
        <v/>
      </c>
      <c r="P690" s="78" t="str">
        <f>IFERROR(IF($Q690&lt;&gt;0,$Q690,IF(OR($J690="",$O690=""),"",IF($J690=Motortype!$A$2,VLOOKUP($O690,Artikler!$B$1:$C$10,2,FALSE),IF($J690=Motortype!$A$3,VLOOKUP($O690,Artikler!$B$11:$C$19,2,FALSE),IF($J690=Motortype!$A$5,VLOOKUP($O690,Artikler!$B$20:$C$28,2,FALSE),IF($J690=Motortype!$A$4,VLOOKUP($O690,Artikler!$B$29:$C$37,2,FALSE),IF($J690=Motortype!$A$9,VLOOKUP($O690,Artikler!$B$38:$C$46,2,FALSE),IF($J690=Motortype!$A$8,VLOOKUP($O690,Artikler!$B$47:$C$55,2,FALSE),IF($J690=Motortype!$A$7,VLOOKUP($O690,Artikler!$B$56:$C$64,2,FALSE),IF($J690=Motortype!$A$6,VLOOKUP($O690,Artikler!$B$65:$C$73,2,FALSE),IF($J690=Motortype!$A$10,VLOOKUP($O690,Artikler!$B$74:$C$82,2,FALSE),IF($J690=Motortype!$A$11,VLOOKUP($O690,Artikler!$B$83:$C$91,2,FALSE),IF($J690=Motortype!$A$14,VLOOKUP($O690,Artikler!$B$92:$C$100,2,FALSE),IF($J690=Motortype!$A$13,VLOOKUP($O690,Artikler!$B$101:$C$109,2,FALSE),IF($J690=Motortype!$A$15,VLOOKUP($O690,Artikler!$B$110:$C$117,2,FALSE),IF($J690=Motortype!$A$12,VLOOKUP($O690,Artikler!$B$118:$C$126,2,FALSE),IF($J690=Motortype!$A$16,VLOOKUP('3. Bestillingsskjema'!$O690,Artikler!$B$127:$D$134,2,FALSE),"Feil motortype"))))))))))))))))),"Overstyr art.nr")</f>
        <v/>
      </c>
      <c r="Q690" s="100"/>
      <c r="R690" s="78" t="str">
        <f>IF('1. Prosjekteringsverktøy'!B693=Utelukk!$A$3,"",IF(AND(K690="",L690=""),"",IF($K690="","Vmin "&amp;ROUND($L690,0)&amp;" m³/h","Vmaks "&amp;ROUND($K690,0)&amp;IF($L690=""," m³/h",", Vmin "&amp;ROUND($L690,0)&amp;" m³/h"))))</f>
        <v/>
      </c>
      <c r="S690" s="78" t="str">
        <f>IF('1. Prosjekteringsverktøy'!B693=Utelukk!$A$3,"",IF(Q690&lt;&gt;"",IF($P690="","","Artikkelnr: "&amp;$P690&amp;"     Spjeld dim "&amp;$O690),IF($P690="","","Artikkelnr: "&amp;$P690&amp;"     Spjeld dim Ø"&amp;$O690)))</f>
        <v/>
      </c>
    </row>
    <row r="691" spans="1:19" ht="15.6" hidden="1" x14ac:dyDescent="0.3">
      <c r="A691" s="87"/>
      <c r="B691" s="93"/>
      <c r="C691" s="156" t="str">
        <f>IF('1. Prosjekteringsverktøy'!B694=Utelukk!$A$3,"",IF('1. Prosjekteringsverktøy'!$C694="","",'1. Prosjekteringsverktøy'!$C694))</f>
        <v/>
      </c>
      <c r="D691" s="78" t="str">
        <f>IF('1. Prosjekteringsverktøy'!B694=Utelukk!$A$3,"",IF('1. Prosjekteringsverktøy'!$D694="","",'1. Prosjekteringsverktøy'!$D694))</f>
        <v/>
      </c>
      <c r="E691" s="78" t="str">
        <f>IF('1. Prosjekteringsverktøy'!B694=Utelukk!$A$3,"",IF(F691&lt;&gt;"",F691,IF(J691&lt;&gt;0,J691&amp;IF(I691&lt;&gt;0,", ","")&amp;I691&amp;IF(H691&lt;&gt;0,", adr. ","")&amp;H691,I691&amp;IF(H691&lt;&gt;0,", adr. ","")&amp;H691)))</f>
        <v/>
      </c>
      <c r="F691" s="83"/>
      <c r="G691" s="83"/>
      <c r="H691" s="99"/>
      <c r="I691" s="100"/>
      <c r="J691" s="100"/>
      <c r="K691" s="98" t="str">
        <f>IF('1. Prosjekteringsverktøy'!$E693="","",'1. Prosjekteringsverktøy'!$E693)</f>
        <v/>
      </c>
      <c r="L691" s="79" t="str">
        <f>IFERROR(IF('1. Prosjekteringsverktøy'!$K694&lt;&gt;"",'1. Prosjekteringsverktøy'!$K694,'1. Prosjekteringsverktøy'!$J694),"Feil med Vmin")</f>
        <v/>
      </c>
      <c r="M691" s="101" t="str">
        <f>IF(OR($K691="",$O691="",O691="Bruk rektangulært"),"",($K691/(VLOOKUP($O691,'Dim, min og maks'!$A$2:$E$54,2,FALSE))))</f>
        <v/>
      </c>
      <c r="N691" s="101" t="str">
        <f>IF(OR($L691="",$O691=""),"",($L691/(VLOOKUP($O691,'Dim, min og maks'!$A$2:$E$54,2,FALSE))))</f>
        <v/>
      </c>
      <c r="O691" s="102" t="str">
        <f>IF('1. Prosjekteringsverktøy'!$F693="","",'1. Prosjekteringsverktøy'!$F693)</f>
        <v/>
      </c>
      <c r="P691" s="78" t="str">
        <f>IFERROR(IF($Q691&lt;&gt;0,$Q691,IF(OR($J691="",$O691=""),"",IF($J691=Motortype!$A$2,VLOOKUP($O691,Artikler!$B$1:$C$10,2,FALSE),IF($J691=Motortype!$A$3,VLOOKUP($O691,Artikler!$B$11:$C$19,2,FALSE),IF($J691=Motortype!$A$5,VLOOKUP($O691,Artikler!$B$20:$C$28,2,FALSE),IF($J691=Motortype!$A$4,VLOOKUP($O691,Artikler!$B$29:$C$37,2,FALSE),IF($J691=Motortype!$A$9,VLOOKUP($O691,Artikler!$B$38:$C$46,2,FALSE),IF($J691=Motortype!$A$8,VLOOKUP($O691,Artikler!$B$47:$C$55,2,FALSE),IF($J691=Motortype!$A$7,VLOOKUP($O691,Artikler!$B$56:$C$64,2,FALSE),IF($J691=Motortype!$A$6,VLOOKUP($O691,Artikler!$B$65:$C$73,2,FALSE),IF($J691=Motortype!$A$10,VLOOKUP($O691,Artikler!$B$74:$C$82,2,FALSE),IF($J691=Motortype!$A$11,VLOOKUP($O691,Artikler!$B$83:$C$91,2,FALSE),IF($J691=Motortype!$A$14,VLOOKUP($O691,Artikler!$B$92:$C$100,2,FALSE),IF($J691=Motortype!$A$13,VLOOKUP($O691,Artikler!$B$101:$C$109,2,FALSE),IF($J691=Motortype!$A$15,VLOOKUP($O691,Artikler!$B$110:$C$117,2,FALSE),IF($J691=Motortype!$A$12,VLOOKUP($O691,Artikler!$B$118:$C$126,2,FALSE),IF($J691=Motortype!$A$16,VLOOKUP('3. Bestillingsskjema'!$O691,Artikler!$B$127:$D$134,2,FALSE),"Feil motortype"))))))))))))))))),"Overstyr art.nr")</f>
        <v/>
      </c>
      <c r="Q691" s="100"/>
      <c r="R691" s="78" t="str">
        <f>IF('1. Prosjekteringsverktøy'!B694=Utelukk!$A$3,"",IF(AND(K691="",L691=""),"",IF($K691="","Vmin "&amp;ROUND($L691,0)&amp;" m³/h","Vmaks "&amp;ROUND($K691,0)&amp;IF($L691=""," m³/h",", Vmin "&amp;ROUND($L691,0)&amp;" m³/h"))))</f>
        <v/>
      </c>
      <c r="S691" s="78" t="str">
        <f>IF('1. Prosjekteringsverktøy'!B694=Utelukk!$A$3,"",IF(Q691&lt;&gt;"",IF($P691="","","Artikkelnr: "&amp;$P691&amp;"     Spjeld dim "&amp;$O691),IF($P691="","","Artikkelnr: "&amp;$P691&amp;"     Spjeld dim Ø"&amp;$O691)))</f>
        <v/>
      </c>
    </row>
    <row r="692" spans="1:19" ht="15.6" hidden="1" x14ac:dyDescent="0.3">
      <c r="A692" s="87"/>
      <c r="B692" s="93"/>
      <c r="C692" s="156" t="str">
        <f>IF('1. Prosjekteringsverktøy'!B695=Utelukk!$A$3,"",IF('1. Prosjekteringsverktøy'!$C695="","",'1. Prosjekteringsverktøy'!$C695))</f>
        <v/>
      </c>
      <c r="D692" s="78" t="str">
        <f>IF('1. Prosjekteringsverktøy'!B695=Utelukk!$A$3,"",IF('1. Prosjekteringsverktøy'!$D695="","",'1. Prosjekteringsverktøy'!$D695))</f>
        <v/>
      </c>
      <c r="E692" s="78" t="str">
        <f>IF('1. Prosjekteringsverktøy'!B695=Utelukk!$A$3,"",IF(F692&lt;&gt;"",F692,IF(J692&lt;&gt;0,J692&amp;IF(I692&lt;&gt;0,", ","")&amp;I692&amp;IF(H692&lt;&gt;0,", adr. ","")&amp;H692,I692&amp;IF(H692&lt;&gt;0,", adr. ","")&amp;H692)))</f>
        <v/>
      </c>
      <c r="F692" s="83"/>
      <c r="G692" s="83"/>
      <c r="H692" s="99"/>
      <c r="I692" s="100"/>
      <c r="J692" s="100"/>
      <c r="K692" s="98" t="str">
        <f>IF('1. Prosjekteringsverktøy'!$E694="","",'1. Prosjekteringsverktøy'!$E694)</f>
        <v/>
      </c>
      <c r="L692" s="79" t="str">
        <f>IFERROR(IF('1. Prosjekteringsverktøy'!$K695&lt;&gt;"",'1. Prosjekteringsverktøy'!$K695,'1. Prosjekteringsverktøy'!$J695),"Feil med Vmin")</f>
        <v/>
      </c>
      <c r="M692" s="101" t="str">
        <f>IF(OR($K692="",$O692="",O692="Bruk rektangulært"),"",($K692/(VLOOKUP($O692,'Dim, min og maks'!$A$2:$E$54,2,FALSE))))</f>
        <v/>
      </c>
      <c r="N692" s="101" t="str">
        <f>IF(OR($L692="",$O692=""),"",($L692/(VLOOKUP($O692,'Dim, min og maks'!$A$2:$E$54,2,FALSE))))</f>
        <v/>
      </c>
      <c r="O692" s="102" t="str">
        <f>IF('1. Prosjekteringsverktøy'!$F694="","",'1. Prosjekteringsverktøy'!$F694)</f>
        <v/>
      </c>
      <c r="P692" s="78" t="str">
        <f>IFERROR(IF($Q692&lt;&gt;0,$Q692,IF(OR($J692="",$O692=""),"",IF($J692=Motortype!$A$2,VLOOKUP($O692,Artikler!$B$1:$C$10,2,FALSE),IF($J692=Motortype!$A$3,VLOOKUP($O692,Artikler!$B$11:$C$19,2,FALSE),IF($J692=Motortype!$A$5,VLOOKUP($O692,Artikler!$B$20:$C$28,2,FALSE),IF($J692=Motortype!$A$4,VLOOKUP($O692,Artikler!$B$29:$C$37,2,FALSE),IF($J692=Motortype!$A$9,VLOOKUP($O692,Artikler!$B$38:$C$46,2,FALSE),IF($J692=Motortype!$A$8,VLOOKUP($O692,Artikler!$B$47:$C$55,2,FALSE),IF($J692=Motortype!$A$7,VLOOKUP($O692,Artikler!$B$56:$C$64,2,FALSE),IF($J692=Motortype!$A$6,VLOOKUP($O692,Artikler!$B$65:$C$73,2,FALSE),IF($J692=Motortype!$A$10,VLOOKUP($O692,Artikler!$B$74:$C$82,2,FALSE),IF($J692=Motortype!$A$11,VLOOKUP($O692,Artikler!$B$83:$C$91,2,FALSE),IF($J692=Motortype!$A$14,VLOOKUP($O692,Artikler!$B$92:$C$100,2,FALSE),IF($J692=Motortype!$A$13,VLOOKUP($O692,Artikler!$B$101:$C$109,2,FALSE),IF($J692=Motortype!$A$15,VLOOKUP($O692,Artikler!$B$110:$C$117,2,FALSE),IF($J692=Motortype!$A$12,VLOOKUP($O692,Artikler!$B$118:$C$126,2,FALSE),IF($J692=Motortype!$A$16,VLOOKUP('3. Bestillingsskjema'!$O692,Artikler!$B$127:$D$134,2,FALSE),"Feil motortype"))))))))))))))))),"Overstyr art.nr")</f>
        <v/>
      </c>
      <c r="Q692" s="100"/>
      <c r="R692" s="78" t="str">
        <f>IF('1. Prosjekteringsverktøy'!B695=Utelukk!$A$3,"",IF(AND(K692="",L692=""),"",IF($K692="","Vmin "&amp;ROUND($L692,0)&amp;" m³/h","Vmaks "&amp;ROUND($K692,0)&amp;IF($L692=""," m³/h",", Vmin "&amp;ROUND($L692,0)&amp;" m³/h"))))</f>
        <v/>
      </c>
      <c r="S692" s="78" t="str">
        <f>IF('1. Prosjekteringsverktøy'!B695=Utelukk!$A$3,"",IF(Q692&lt;&gt;"",IF($P692="","","Artikkelnr: "&amp;$P692&amp;"     Spjeld dim "&amp;$O692),IF($P692="","","Artikkelnr: "&amp;$P692&amp;"     Spjeld dim Ø"&amp;$O692)))</f>
        <v/>
      </c>
    </row>
    <row r="693" spans="1:19" ht="15.6" hidden="1" x14ac:dyDescent="0.3">
      <c r="A693" s="87"/>
      <c r="B693" s="93"/>
      <c r="C693" s="156" t="str">
        <f>IF('1. Prosjekteringsverktøy'!B696=Utelukk!$A$3,"",IF('1. Prosjekteringsverktøy'!$C696="","",'1. Prosjekteringsverktøy'!$C696))</f>
        <v/>
      </c>
      <c r="D693" s="78" t="str">
        <f>IF('1. Prosjekteringsverktøy'!B696=Utelukk!$A$3,"",IF('1. Prosjekteringsverktøy'!$D696="","",'1. Prosjekteringsverktøy'!$D696))</f>
        <v/>
      </c>
      <c r="E693" s="78" t="str">
        <f>IF('1. Prosjekteringsverktøy'!B696=Utelukk!$A$3,"",IF(F693&lt;&gt;"",F693,IF(J693&lt;&gt;0,J693&amp;IF(I693&lt;&gt;0,", ","")&amp;I693&amp;IF(H693&lt;&gt;0,", adr. ","")&amp;H693,I693&amp;IF(H693&lt;&gt;0,", adr. ","")&amp;H693)))</f>
        <v/>
      </c>
      <c r="F693" s="83"/>
      <c r="G693" s="83"/>
      <c r="H693" s="99"/>
      <c r="I693" s="100"/>
      <c r="J693" s="100"/>
      <c r="K693" s="98" t="str">
        <f>IF('1. Prosjekteringsverktøy'!$E695="","",'1. Prosjekteringsverktøy'!$E695)</f>
        <v/>
      </c>
      <c r="L693" s="79" t="str">
        <f>IFERROR(IF('1. Prosjekteringsverktøy'!$K696&lt;&gt;"",'1. Prosjekteringsverktøy'!$K696,'1. Prosjekteringsverktøy'!$J696),"Feil med Vmin")</f>
        <v/>
      </c>
      <c r="M693" s="101" t="str">
        <f>IF(OR($K693="",$O693="",O693="Bruk rektangulært"),"",($K693/(VLOOKUP($O693,'Dim, min og maks'!$A$2:$E$54,2,FALSE))))</f>
        <v/>
      </c>
      <c r="N693" s="101" t="str">
        <f>IF(OR($L693="",$O693=""),"",($L693/(VLOOKUP($O693,'Dim, min og maks'!$A$2:$E$54,2,FALSE))))</f>
        <v/>
      </c>
      <c r="O693" s="102" t="str">
        <f>IF('1. Prosjekteringsverktøy'!$F695="","",'1. Prosjekteringsverktøy'!$F695)</f>
        <v/>
      </c>
      <c r="P693" s="78" t="str">
        <f>IFERROR(IF($Q693&lt;&gt;0,$Q693,IF(OR($J693="",$O693=""),"",IF($J693=Motortype!$A$2,VLOOKUP($O693,Artikler!$B$1:$C$10,2,FALSE),IF($J693=Motortype!$A$3,VLOOKUP($O693,Artikler!$B$11:$C$19,2,FALSE),IF($J693=Motortype!$A$5,VLOOKUP($O693,Artikler!$B$20:$C$28,2,FALSE),IF($J693=Motortype!$A$4,VLOOKUP($O693,Artikler!$B$29:$C$37,2,FALSE),IF($J693=Motortype!$A$9,VLOOKUP($O693,Artikler!$B$38:$C$46,2,FALSE),IF($J693=Motortype!$A$8,VLOOKUP($O693,Artikler!$B$47:$C$55,2,FALSE),IF($J693=Motortype!$A$7,VLOOKUP($O693,Artikler!$B$56:$C$64,2,FALSE),IF($J693=Motortype!$A$6,VLOOKUP($O693,Artikler!$B$65:$C$73,2,FALSE),IF($J693=Motortype!$A$10,VLOOKUP($O693,Artikler!$B$74:$C$82,2,FALSE),IF($J693=Motortype!$A$11,VLOOKUP($O693,Artikler!$B$83:$C$91,2,FALSE),IF($J693=Motortype!$A$14,VLOOKUP($O693,Artikler!$B$92:$C$100,2,FALSE),IF($J693=Motortype!$A$13,VLOOKUP($O693,Artikler!$B$101:$C$109,2,FALSE),IF($J693=Motortype!$A$15,VLOOKUP($O693,Artikler!$B$110:$C$117,2,FALSE),IF($J693=Motortype!$A$12,VLOOKUP($O693,Artikler!$B$118:$C$126,2,FALSE),IF($J693=Motortype!$A$16,VLOOKUP('3. Bestillingsskjema'!$O693,Artikler!$B$127:$D$134,2,FALSE),"Feil motortype"))))))))))))))))),"Overstyr art.nr")</f>
        <v/>
      </c>
      <c r="Q693" s="100"/>
      <c r="R693" s="78" t="str">
        <f>IF('1. Prosjekteringsverktøy'!B696=Utelukk!$A$3,"",IF(AND(K693="",L693=""),"",IF($K693="","Vmin "&amp;ROUND($L693,0)&amp;" m³/h","Vmaks "&amp;ROUND($K693,0)&amp;IF($L693=""," m³/h",", Vmin "&amp;ROUND($L693,0)&amp;" m³/h"))))</f>
        <v/>
      </c>
      <c r="S693" s="78" t="str">
        <f>IF('1. Prosjekteringsverktøy'!B696=Utelukk!$A$3,"",IF(Q693&lt;&gt;"",IF($P693="","","Artikkelnr: "&amp;$P693&amp;"     Spjeld dim "&amp;$O693),IF($P693="","","Artikkelnr: "&amp;$P693&amp;"     Spjeld dim Ø"&amp;$O693)))</f>
        <v/>
      </c>
    </row>
    <row r="694" spans="1:19" ht="15.6" hidden="1" x14ac:dyDescent="0.3">
      <c r="A694" s="87"/>
      <c r="B694" s="93"/>
      <c r="C694" s="156" t="str">
        <f>IF('1. Prosjekteringsverktøy'!B697=Utelukk!$A$3,"",IF('1. Prosjekteringsverktøy'!$C697="","",'1. Prosjekteringsverktøy'!$C697))</f>
        <v/>
      </c>
      <c r="D694" s="78" t="str">
        <f>IF('1. Prosjekteringsverktøy'!B697=Utelukk!$A$3,"",IF('1. Prosjekteringsverktøy'!$D697="","",'1. Prosjekteringsverktøy'!$D697))</f>
        <v/>
      </c>
      <c r="E694" s="78" t="str">
        <f>IF('1. Prosjekteringsverktøy'!B697=Utelukk!$A$3,"",IF(F694&lt;&gt;"",F694,IF(J694&lt;&gt;0,J694&amp;IF(I694&lt;&gt;0,", ","")&amp;I694&amp;IF(H694&lt;&gt;0,", adr. ","")&amp;H694,I694&amp;IF(H694&lt;&gt;0,", adr. ","")&amp;H694)))</f>
        <v/>
      </c>
      <c r="F694" s="83"/>
      <c r="G694" s="83"/>
      <c r="H694" s="99"/>
      <c r="I694" s="100"/>
      <c r="J694" s="100"/>
      <c r="K694" s="98" t="str">
        <f>IF('1. Prosjekteringsverktøy'!$E696="","",'1. Prosjekteringsverktøy'!$E696)</f>
        <v/>
      </c>
      <c r="L694" s="79" t="str">
        <f>IFERROR(IF('1. Prosjekteringsverktøy'!$K697&lt;&gt;"",'1. Prosjekteringsverktøy'!$K697,'1. Prosjekteringsverktøy'!$J697),"Feil med Vmin")</f>
        <v/>
      </c>
      <c r="M694" s="101" t="str">
        <f>IF(OR($K694="",$O694="",O694="Bruk rektangulært"),"",($K694/(VLOOKUP($O694,'Dim, min og maks'!$A$2:$E$54,2,FALSE))))</f>
        <v/>
      </c>
      <c r="N694" s="101" t="str">
        <f>IF(OR($L694="",$O694=""),"",($L694/(VLOOKUP($O694,'Dim, min og maks'!$A$2:$E$54,2,FALSE))))</f>
        <v/>
      </c>
      <c r="O694" s="102" t="str">
        <f>IF('1. Prosjekteringsverktøy'!$F696="","",'1. Prosjekteringsverktøy'!$F696)</f>
        <v/>
      </c>
      <c r="P694" s="78" t="str">
        <f>IFERROR(IF($Q694&lt;&gt;0,$Q694,IF(OR($J694="",$O694=""),"",IF($J694=Motortype!$A$2,VLOOKUP($O694,Artikler!$B$1:$C$10,2,FALSE),IF($J694=Motortype!$A$3,VLOOKUP($O694,Artikler!$B$11:$C$19,2,FALSE),IF($J694=Motortype!$A$5,VLOOKUP($O694,Artikler!$B$20:$C$28,2,FALSE),IF($J694=Motortype!$A$4,VLOOKUP($O694,Artikler!$B$29:$C$37,2,FALSE),IF($J694=Motortype!$A$9,VLOOKUP($O694,Artikler!$B$38:$C$46,2,FALSE),IF($J694=Motortype!$A$8,VLOOKUP($O694,Artikler!$B$47:$C$55,2,FALSE),IF($J694=Motortype!$A$7,VLOOKUP($O694,Artikler!$B$56:$C$64,2,FALSE),IF($J694=Motortype!$A$6,VLOOKUP($O694,Artikler!$B$65:$C$73,2,FALSE),IF($J694=Motortype!$A$10,VLOOKUP($O694,Artikler!$B$74:$C$82,2,FALSE),IF($J694=Motortype!$A$11,VLOOKUP($O694,Artikler!$B$83:$C$91,2,FALSE),IF($J694=Motortype!$A$14,VLOOKUP($O694,Artikler!$B$92:$C$100,2,FALSE),IF($J694=Motortype!$A$13,VLOOKUP($O694,Artikler!$B$101:$C$109,2,FALSE),IF($J694=Motortype!$A$15,VLOOKUP($O694,Artikler!$B$110:$C$117,2,FALSE),IF($J694=Motortype!$A$12,VLOOKUP($O694,Artikler!$B$118:$C$126,2,FALSE),IF($J694=Motortype!$A$16,VLOOKUP('3. Bestillingsskjema'!$O694,Artikler!$B$127:$D$134,2,FALSE),"Feil motortype"))))))))))))))))),"Overstyr art.nr")</f>
        <v/>
      </c>
      <c r="Q694" s="100"/>
      <c r="R694" s="78" t="str">
        <f>IF('1. Prosjekteringsverktøy'!B697=Utelukk!$A$3,"",IF(AND(K694="",L694=""),"",IF($K694="","Vmin "&amp;ROUND($L694,0)&amp;" m³/h","Vmaks "&amp;ROUND($K694,0)&amp;IF($L694=""," m³/h",", Vmin "&amp;ROUND($L694,0)&amp;" m³/h"))))</f>
        <v/>
      </c>
      <c r="S694" s="78" t="str">
        <f>IF('1. Prosjekteringsverktøy'!B697=Utelukk!$A$3,"",IF(Q694&lt;&gt;"",IF($P694="","","Artikkelnr: "&amp;$P694&amp;"     Spjeld dim "&amp;$O694),IF($P694="","","Artikkelnr: "&amp;$P694&amp;"     Spjeld dim Ø"&amp;$O694)))</f>
        <v/>
      </c>
    </row>
    <row r="695" spans="1:19" ht="15.6" hidden="1" x14ac:dyDescent="0.3">
      <c r="A695" s="87"/>
      <c r="B695" s="93"/>
      <c r="C695" s="156" t="str">
        <f>IF('1. Prosjekteringsverktøy'!B698=Utelukk!$A$3,"",IF('1. Prosjekteringsverktøy'!$C698="","",'1. Prosjekteringsverktøy'!$C698))</f>
        <v/>
      </c>
      <c r="D695" s="78" t="str">
        <f>IF('1. Prosjekteringsverktøy'!B698=Utelukk!$A$3,"",IF('1. Prosjekteringsverktøy'!$D698="","",'1. Prosjekteringsverktøy'!$D698))</f>
        <v/>
      </c>
      <c r="E695" s="78" t="str">
        <f>IF('1. Prosjekteringsverktøy'!B698=Utelukk!$A$3,"",IF(F695&lt;&gt;"",F695,IF(J695&lt;&gt;0,J695&amp;IF(I695&lt;&gt;0,", ","")&amp;I695&amp;IF(H695&lt;&gt;0,", adr. ","")&amp;H695,I695&amp;IF(H695&lt;&gt;0,", adr. ","")&amp;H695)))</f>
        <v/>
      </c>
      <c r="F695" s="83"/>
      <c r="G695" s="83"/>
      <c r="H695" s="99"/>
      <c r="I695" s="100"/>
      <c r="J695" s="100"/>
      <c r="K695" s="98" t="str">
        <f>IF('1. Prosjekteringsverktøy'!$E697="","",'1. Prosjekteringsverktøy'!$E697)</f>
        <v/>
      </c>
      <c r="L695" s="79" t="str">
        <f>IFERROR(IF('1. Prosjekteringsverktøy'!$K698&lt;&gt;"",'1. Prosjekteringsverktøy'!$K698,'1. Prosjekteringsverktøy'!$J698),"Feil med Vmin")</f>
        <v/>
      </c>
      <c r="M695" s="101" t="str">
        <f>IF(OR($K695="",$O695="",O695="Bruk rektangulært"),"",($K695/(VLOOKUP($O695,'Dim, min og maks'!$A$2:$E$54,2,FALSE))))</f>
        <v/>
      </c>
      <c r="N695" s="101" t="str">
        <f>IF(OR($L695="",$O695=""),"",($L695/(VLOOKUP($O695,'Dim, min og maks'!$A$2:$E$54,2,FALSE))))</f>
        <v/>
      </c>
      <c r="O695" s="102" t="str">
        <f>IF('1. Prosjekteringsverktøy'!$F697="","",'1. Prosjekteringsverktøy'!$F697)</f>
        <v/>
      </c>
      <c r="P695" s="78" t="str">
        <f>IFERROR(IF($Q695&lt;&gt;0,$Q695,IF(OR($J695="",$O695=""),"",IF($J695=Motortype!$A$2,VLOOKUP($O695,Artikler!$B$1:$C$10,2,FALSE),IF($J695=Motortype!$A$3,VLOOKUP($O695,Artikler!$B$11:$C$19,2,FALSE),IF($J695=Motortype!$A$5,VLOOKUP($O695,Artikler!$B$20:$C$28,2,FALSE),IF($J695=Motortype!$A$4,VLOOKUP($O695,Artikler!$B$29:$C$37,2,FALSE),IF($J695=Motortype!$A$9,VLOOKUP($O695,Artikler!$B$38:$C$46,2,FALSE),IF($J695=Motortype!$A$8,VLOOKUP($O695,Artikler!$B$47:$C$55,2,FALSE),IF($J695=Motortype!$A$7,VLOOKUP($O695,Artikler!$B$56:$C$64,2,FALSE),IF($J695=Motortype!$A$6,VLOOKUP($O695,Artikler!$B$65:$C$73,2,FALSE),IF($J695=Motortype!$A$10,VLOOKUP($O695,Artikler!$B$74:$C$82,2,FALSE),IF($J695=Motortype!$A$11,VLOOKUP($O695,Artikler!$B$83:$C$91,2,FALSE),IF($J695=Motortype!$A$14,VLOOKUP($O695,Artikler!$B$92:$C$100,2,FALSE),IF($J695=Motortype!$A$13,VLOOKUP($O695,Artikler!$B$101:$C$109,2,FALSE),IF($J695=Motortype!$A$15,VLOOKUP($O695,Artikler!$B$110:$C$117,2,FALSE),IF($J695=Motortype!$A$12,VLOOKUP($O695,Artikler!$B$118:$C$126,2,FALSE),IF($J695=Motortype!$A$16,VLOOKUP('3. Bestillingsskjema'!$O695,Artikler!$B$127:$D$134,2,FALSE),"Feil motortype"))))))))))))))))),"Overstyr art.nr")</f>
        <v/>
      </c>
      <c r="Q695" s="100"/>
      <c r="R695" s="78" t="str">
        <f>IF('1. Prosjekteringsverktøy'!B698=Utelukk!$A$3,"",IF(AND(K695="",L695=""),"",IF($K695="","Vmin "&amp;ROUND($L695,0)&amp;" m³/h","Vmaks "&amp;ROUND($K695,0)&amp;IF($L695=""," m³/h",", Vmin "&amp;ROUND($L695,0)&amp;" m³/h"))))</f>
        <v/>
      </c>
      <c r="S695" s="78" t="str">
        <f>IF('1. Prosjekteringsverktøy'!B698=Utelukk!$A$3,"",IF(Q695&lt;&gt;"",IF($P695="","","Artikkelnr: "&amp;$P695&amp;"     Spjeld dim "&amp;$O695),IF($P695="","","Artikkelnr: "&amp;$P695&amp;"     Spjeld dim Ø"&amp;$O695)))</f>
        <v/>
      </c>
    </row>
    <row r="696" spans="1:19" ht="15.6" hidden="1" x14ac:dyDescent="0.3">
      <c r="A696" s="87"/>
      <c r="B696" s="93"/>
      <c r="C696" s="156" t="str">
        <f>IF('1. Prosjekteringsverktøy'!B699=Utelukk!$A$3,"",IF('1. Prosjekteringsverktøy'!$C699="","",'1. Prosjekteringsverktøy'!$C699))</f>
        <v/>
      </c>
      <c r="D696" s="78" t="str">
        <f>IF('1. Prosjekteringsverktøy'!B699=Utelukk!$A$3,"",IF('1. Prosjekteringsverktøy'!$D699="","",'1. Prosjekteringsverktøy'!$D699))</f>
        <v/>
      </c>
      <c r="E696" s="78" t="str">
        <f>IF('1. Prosjekteringsverktøy'!B699=Utelukk!$A$3,"",IF(F696&lt;&gt;"",F696,IF(J696&lt;&gt;0,J696&amp;IF(I696&lt;&gt;0,", ","")&amp;I696&amp;IF(H696&lt;&gt;0,", adr. ","")&amp;H696,I696&amp;IF(H696&lt;&gt;0,", adr. ","")&amp;H696)))</f>
        <v/>
      </c>
      <c r="F696" s="83"/>
      <c r="G696" s="83"/>
      <c r="H696" s="99"/>
      <c r="I696" s="100"/>
      <c r="J696" s="100"/>
      <c r="K696" s="98" t="str">
        <f>IF('1. Prosjekteringsverktøy'!$E698="","",'1. Prosjekteringsverktøy'!$E698)</f>
        <v/>
      </c>
      <c r="L696" s="79" t="str">
        <f>IFERROR(IF('1. Prosjekteringsverktøy'!$K699&lt;&gt;"",'1. Prosjekteringsverktøy'!$K699,'1. Prosjekteringsverktøy'!$J699),"Feil med Vmin")</f>
        <v/>
      </c>
      <c r="M696" s="101" t="str">
        <f>IF(OR($K696="",$O696="",O696="Bruk rektangulært"),"",($K696/(VLOOKUP($O696,'Dim, min og maks'!$A$2:$E$54,2,FALSE))))</f>
        <v/>
      </c>
      <c r="N696" s="101" t="str">
        <f>IF(OR($L696="",$O696=""),"",($L696/(VLOOKUP($O696,'Dim, min og maks'!$A$2:$E$54,2,FALSE))))</f>
        <v/>
      </c>
      <c r="O696" s="102" t="str">
        <f>IF('1. Prosjekteringsverktøy'!$F698="","",'1. Prosjekteringsverktøy'!$F698)</f>
        <v/>
      </c>
      <c r="P696" s="78" t="str">
        <f>IFERROR(IF($Q696&lt;&gt;0,$Q696,IF(OR($J696="",$O696=""),"",IF($J696=Motortype!$A$2,VLOOKUP($O696,Artikler!$B$1:$C$10,2,FALSE),IF($J696=Motortype!$A$3,VLOOKUP($O696,Artikler!$B$11:$C$19,2,FALSE),IF($J696=Motortype!$A$5,VLOOKUP($O696,Artikler!$B$20:$C$28,2,FALSE),IF($J696=Motortype!$A$4,VLOOKUP($O696,Artikler!$B$29:$C$37,2,FALSE),IF($J696=Motortype!$A$9,VLOOKUP($O696,Artikler!$B$38:$C$46,2,FALSE),IF($J696=Motortype!$A$8,VLOOKUP($O696,Artikler!$B$47:$C$55,2,FALSE),IF($J696=Motortype!$A$7,VLOOKUP($O696,Artikler!$B$56:$C$64,2,FALSE),IF($J696=Motortype!$A$6,VLOOKUP($O696,Artikler!$B$65:$C$73,2,FALSE),IF($J696=Motortype!$A$10,VLOOKUP($O696,Artikler!$B$74:$C$82,2,FALSE),IF($J696=Motortype!$A$11,VLOOKUP($O696,Artikler!$B$83:$C$91,2,FALSE),IF($J696=Motortype!$A$14,VLOOKUP($O696,Artikler!$B$92:$C$100,2,FALSE),IF($J696=Motortype!$A$13,VLOOKUP($O696,Artikler!$B$101:$C$109,2,FALSE),IF($J696=Motortype!$A$15,VLOOKUP($O696,Artikler!$B$110:$C$117,2,FALSE),IF($J696=Motortype!$A$12,VLOOKUP($O696,Artikler!$B$118:$C$126,2,FALSE),IF($J696=Motortype!$A$16,VLOOKUP('3. Bestillingsskjema'!$O696,Artikler!$B$127:$D$134,2,FALSE),"Feil motortype"))))))))))))))))),"Overstyr art.nr")</f>
        <v/>
      </c>
      <c r="Q696" s="100"/>
      <c r="R696" s="78" t="str">
        <f>IF('1. Prosjekteringsverktøy'!B699=Utelukk!$A$3,"",IF(AND(K696="",L696=""),"",IF($K696="","Vmin "&amp;ROUND($L696,0)&amp;" m³/h","Vmaks "&amp;ROUND($K696,0)&amp;IF($L696=""," m³/h",", Vmin "&amp;ROUND($L696,0)&amp;" m³/h"))))</f>
        <v/>
      </c>
      <c r="S696" s="78" t="str">
        <f>IF('1. Prosjekteringsverktøy'!B699=Utelukk!$A$3,"",IF(Q696&lt;&gt;"",IF($P696="","","Artikkelnr: "&amp;$P696&amp;"     Spjeld dim "&amp;$O696),IF($P696="","","Artikkelnr: "&amp;$P696&amp;"     Spjeld dim Ø"&amp;$O696)))</f>
        <v/>
      </c>
    </row>
    <row r="697" spans="1:19" ht="15.6" hidden="1" x14ac:dyDescent="0.3">
      <c r="A697" s="87"/>
      <c r="B697" s="93"/>
      <c r="C697" s="156" t="str">
        <f>IF('1. Prosjekteringsverktøy'!B700=Utelukk!$A$3,"",IF('1. Prosjekteringsverktøy'!$C700="","",'1. Prosjekteringsverktøy'!$C700))</f>
        <v/>
      </c>
      <c r="D697" s="78" t="str">
        <f>IF('1. Prosjekteringsverktøy'!B700=Utelukk!$A$3,"",IF('1. Prosjekteringsverktøy'!$D700="","",'1. Prosjekteringsverktøy'!$D700))</f>
        <v/>
      </c>
      <c r="E697" s="78" t="str">
        <f>IF('1. Prosjekteringsverktøy'!B700=Utelukk!$A$3,"",IF(F697&lt;&gt;"",F697,IF(J697&lt;&gt;0,J697&amp;IF(I697&lt;&gt;0,", ","")&amp;I697&amp;IF(H697&lt;&gt;0,", adr. ","")&amp;H697,I697&amp;IF(H697&lt;&gt;0,", adr. ","")&amp;H697)))</f>
        <v/>
      </c>
      <c r="F697" s="83"/>
      <c r="G697" s="83"/>
      <c r="H697" s="99"/>
      <c r="I697" s="100"/>
      <c r="J697" s="100"/>
      <c r="K697" s="98" t="str">
        <f>IF('1. Prosjekteringsverktøy'!$E699="","",'1. Prosjekteringsverktøy'!$E699)</f>
        <v/>
      </c>
      <c r="L697" s="79" t="str">
        <f>IFERROR(IF('1. Prosjekteringsverktøy'!$K700&lt;&gt;"",'1. Prosjekteringsverktøy'!$K700,'1. Prosjekteringsverktøy'!$J700),"Feil med Vmin")</f>
        <v/>
      </c>
      <c r="M697" s="101" t="str">
        <f>IF(OR($K697="",$O697="",O697="Bruk rektangulært"),"",($K697/(VLOOKUP($O697,'Dim, min og maks'!$A$2:$E$54,2,FALSE))))</f>
        <v/>
      </c>
      <c r="N697" s="101" t="str">
        <f>IF(OR($L697="",$O697=""),"",($L697/(VLOOKUP($O697,'Dim, min og maks'!$A$2:$E$54,2,FALSE))))</f>
        <v/>
      </c>
      <c r="O697" s="102" t="str">
        <f>IF('1. Prosjekteringsverktøy'!$F699="","",'1. Prosjekteringsverktøy'!$F699)</f>
        <v/>
      </c>
      <c r="P697" s="78" t="str">
        <f>IFERROR(IF($Q697&lt;&gt;0,$Q697,IF(OR($J697="",$O697=""),"",IF($J697=Motortype!$A$2,VLOOKUP($O697,Artikler!$B$1:$C$10,2,FALSE),IF($J697=Motortype!$A$3,VLOOKUP($O697,Artikler!$B$11:$C$19,2,FALSE),IF($J697=Motortype!$A$5,VLOOKUP($O697,Artikler!$B$20:$C$28,2,FALSE),IF($J697=Motortype!$A$4,VLOOKUP($O697,Artikler!$B$29:$C$37,2,FALSE),IF($J697=Motortype!$A$9,VLOOKUP($O697,Artikler!$B$38:$C$46,2,FALSE),IF($J697=Motortype!$A$8,VLOOKUP($O697,Artikler!$B$47:$C$55,2,FALSE),IF($J697=Motortype!$A$7,VLOOKUP($O697,Artikler!$B$56:$C$64,2,FALSE),IF($J697=Motortype!$A$6,VLOOKUP($O697,Artikler!$B$65:$C$73,2,FALSE),IF($J697=Motortype!$A$10,VLOOKUP($O697,Artikler!$B$74:$C$82,2,FALSE),IF($J697=Motortype!$A$11,VLOOKUP($O697,Artikler!$B$83:$C$91,2,FALSE),IF($J697=Motortype!$A$14,VLOOKUP($O697,Artikler!$B$92:$C$100,2,FALSE),IF($J697=Motortype!$A$13,VLOOKUP($O697,Artikler!$B$101:$C$109,2,FALSE),IF($J697=Motortype!$A$15,VLOOKUP($O697,Artikler!$B$110:$C$117,2,FALSE),IF($J697=Motortype!$A$12,VLOOKUP($O697,Artikler!$B$118:$C$126,2,FALSE),IF($J697=Motortype!$A$16,VLOOKUP('3. Bestillingsskjema'!$O697,Artikler!$B$127:$D$134,2,FALSE),"Feil motortype"))))))))))))))))),"Overstyr art.nr")</f>
        <v/>
      </c>
      <c r="Q697" s="100"/>
      <c r="R697" s="78" t="str">
        <f>IF('1. Prosjekteringsverktøy'!B700=Utelukk!$A$3,"",IF(AND(K697="",L697=""),"",IF($K697="","Vmin "&amp;ROUND($L697,0)&amp;" m³/h","Vmaks "&amp;ROUND($K697,0)&amp;IF($L697=""," m³/h",", Vmin "&amp;ROUND($L697,0)&amp;" m³/h"))))</f>
        <v/>
      </c>
      <c r="S697" s="78" t="str">
        <f>IF('1. Prosjekteringsverktøy'!B700=Utelukk!$A$3,"",IF(Q697&lt;&gt;"",IF($P697="","","Artikkelnr: "&amp;$P697&amp;"     Spjeld dim "&amp;$O697),IF($P697="","","Artikkelnr: "&amp;$P697&amp;"     Spjeld dim Ø"&amp;$O697)))</f>
        <v/>
      </c>
    </row>
    <row r="698" spans="1:19" ht="15.6" hidden="1" x14ac:dyDescent="0.3">
      <c r="A698" s="87"/>
      <c r="B698" s="93"/>
      <c r="C698" s="156" t="str">
        <f>IF('1. Prosjekteringsverktøy'!B701=Utelukk!$A$3,"",IF('1. Prosjekteringsverktøy'!$C701="","",'1. Prosjekteringsverktøy'!$C701))</f>
        <v/>
      </c>
      <c r="D698" s="78" t="str">
        <f>IF('1. Prosjekteringsverktøy'!B701=Utelukk!$A$3,"",IF('1. Prosjekteringsverktøy'!$D701="","",'1. Prosjekteringsverktøy'!$D701))</f>
        <v/>
      </c>
      <c r="E698" s="78" t="str">
        <f>IF('1. Prosjekteringsverktøy'!B701=Utelukk!$A$3,"",IF(F698&lt;&gt;"",F698,IF(J698&lt;&gt;0,J698&amp;IF(I698&lt;&gt;0,", ","")&amp;I698&amp;IF(H698&lt;&gt;0,", adr. ","")&amp;H698,I698&amp;IF(H698&lt;&gt;0,", adr. ","")&amp;H698)))</f>
        <v/>
      </c>
      <c r="F698" s="83"/>
      <c r="G698" s="83"/>
      <c r="H698" s="99"/>
      <c r="I698" s="100"/>
      <c r="J698" s="100"/>
      <c r="K698" s="98" t="str">
        <f>IF('1. Prosjekteringsverktøy'!$E700="","",'1. Prosjekteringsverktøy'!$E700)</f>
        <v/>
      </c>
      <c r="L698" s="79" t="str">
        <f>IFERROR(IF('1. Prosjekteringsverktøy'!$K701&lt;&gt;"",'1. Prosjekteringsverktøy'!$K701,'1. Prosjekteringsverktøy'!$J701),"Feil med Vmin")</f>
        <v/>
      </c>
      <c r="M698" s="101" t="str">
        <f>IF(OR($K698="",$O698="",O698="Bruk rektangulært"),"",($K698/(VLOOKUP($O698,'Dim, min og maks'!$A$2:$E$54,2,FALSE))))</f>
        <v/>
      </c>
      <c r="N698" s="101" t="str">
        <f>IF(OR($L698="",$O698=""),"",($L698/(VLOOKUP($O698,'Dim, min og maks'!$A$2:$E$54,2,FALSE))))</f>
        <v/>
      </c>
      <c r="O698" s="102" t="str">
        <f>IF('1. Prosjekteringsverktøy'!$F700="","",'1. Prosjekteringsverktøy'!$F700)</f>
        <v/>
      </c>
      <c r="P698" s="78" t="str">
        <f>IFERROR(IF($Q698&lt;&gt;0,$Q698,IF(OR($J698="",$O698=""),"",IF($J698=Motortype!$A$2,VLOOKUP($O698,Artikler!$B$1:$C$10,2,FALSE),IF($J698=Motortype!$A$3,VLOOKUP($O698,Artikler!$B$11:$C$19,2,FALSE),IF($J698=Motortype!$A$5,VLOOKUP($O698,Artikler!$B$20:$C$28,2,FALSE),IF($J698=Motortype!$A$4,VLOOKUP($O698,Artikler!$B$29:$C$37,2,FALSE),IF($J698=Motortype!$A$9,VLOOKUP($O698,Artikler!$B$38:$C$46,2,FALSE),IF($J698=Motortype!$A$8,VLOOKUP($O698,Artikler!$B$47:$C$55,2,FALSE),IF($J698=Motortype!$A$7,VLOOKUP($O698,Artikler!$B$56:$C$64,2,FALSE),IF($J698=Motortype!$A$6,VLOOKUP($O698,Artikler!$B$65:$C$73,2,FALSE),IF($J698=Motortype!$A$10,VLOOKUP($O698,Artikler!$B$74:$C$82,2,FALSE),IF($J698=Motortype!$A$11,VLOOKUP($O698,Artikler!$B$83:$C$91,2,FALSE),IF($J698=Motortype!$A$14,VLOOKUP($O698,Artikler!$B$92:$C$100,2,FALSE),IF($J698=Motortype!$A$13,VLOOKUP($O698,Artikler!$B$101:$C$109,2,FALSE),IF($J698=Motortype!$A$15,VLOOKUP($O698,Artikler!$B$110:$C$117,2,FALSE),IF($J698=Motortype!$A$12,VLOOKUP($O698,Artikler!$B$118:$C$126,2,FALSE),IF($J698=Motortype!$A$16,VLOOKUP('3. Bestillingsskjema'!$O698,Artikler!$B$127:$D$134,2,FALSE),"Feil motortype"))))))))))))))))),"Overstyr art.nr")</f>
        <v/>
      </c>
      <c r="Q698" s="100"/>
      <c r="R698" s="78" t="str">
        <f>IF('1. Prosjekteringsverktøy'!B701=Utelukk!$A$3,"",IF(AND(K698="",L698=""),"",IF($K698="","Vmin "&amp;ROUND($L698,0)&amp;" m³/h","Vmaks "&amp;ROUND($K698,0)&amp;IF($L698=""," m³/h",", Vmin "&amp;ROUND($L698,0)&amp;" m³/h"))))</f>
        <v/>
      </c>
      <c r="S698" s="78" t="str">
        <f>IF('1. Prosjekteringsverktøy'!B701=Utelukk!$A$3,"",IF(Q698&lt;&gt;"",IF($P698="","","Artikkelnr: "&amp;$P698&amp;"     Spjeld dim "&amp;$O698),IF($P698="","","Artikkelnr: "&amp;$P698&amp;"     Spjeld dim Ø"&amp;$O698)))</f>
        <v/>
      </c>
    </row>
    <row r="699" spans="1:19" ht="15.6" hidden="1" x14ac:dyDescent="0.3">
      <c r="A699" s="87"/>
      <c r="B699" s="93"/>
      <c r="C699" s="156" t="str">
        <f>IF('1. Prosjekteringsverktøy'!B702=Utelukk!$A$3,"",IF('1. Prosjekteringsverktøy'!$C702="","",'1. Prosjekteringsverktøy'!$C702))</f>
        <v/>
      </c>
      <c r="D699" s="78" t="str">
        <f>IF('1. Prosjekteringsverktøy'!B702=Utelukk!$A$3,"",IF('1. Prosjekteringsverktøy'!$D702="","",'1. Prosjekteringsverktøy'!$D702))</f>
        <v/>
      </c>
      <c r="E699" s="78" t="str">
        <f>IF('1. Prosjekteringsverktøy'!B702=Utelukk!$A$3,"",IF(F699&lt;&gt;"",F699,IF(J699&lt;&gt;0,J699&amp;IF(I699&lt;&gt;0,", ","")&amp;I699&amp;IF(H699&lt;&gt;0,", adr. ","")&amp;H699,I699&amp;IF(H699&lt;&gt;0,", adr. ","")&amp;H699)))</f>
        <v/>
      </c>
      <c r="F699" s="83"/>
      <c r="G699" s="83"/>
      <c r="H699" s="99"/>
      <c r="I699" s="100"/>
      <c r="J699" s="100"/>
      <c r="K699" s="98" t="str">
        <f>IF('1. Prosjekteringsverktøy'!$E701="","",'1. Prosjekteringsverktøy'!$E701)</f>
        <v/>
      </c>
      <c r="L699" s="79" t="str">
        <f>IFERROR(IF('1. Prosjekteringsverktøy'!$K702&lt;&gt;"",'1. Prosjekteringsverktøy'!$K702,'1. Prosjekteringsverktøy'!$J702),"Feil med Vmin")</f>
        <v/>
      </c>
      <c r="M699" s="101" t="str">
        <f>IF(OR($K699="",$O699="",O699="Bruk rektangulært"),"",($K699/(VLOOKUP($O699,'Dim, min og maks'!$A$2:$E$54,2,FALSE))))</f>
        <v/>
      </c>
      <c r="N699" s="101" t="str">
        <f>IF(OR($L699="",$O699=""),"",($L699/(VLOOKUP($O699,'Dim, min og maks'!$A$2:$E$54,2,FALSE))))</f>
        <v/>
      </c>
      <c r="O699" s="102" t="str">
        <f>IF('1. Prosjekteringsverktøy'!$F701="","",'1. Prosjekteringsverktøy'!$F701)</f>
        <v/>
      </c>
      <c r="P699" s="78" t="str">
        <f>IFERROR(IF($Q699&lt;&gt;0,$Q699,IF(OR($J699="",$O699=""),"",IF($J699=Motortype!$A$2,VLOOKUP($O699,Artikler!$B$1:$C$10,2,FALSE),IF($J699=Motortype!$A$3,VLOOKUP($O699,Artikler!$B$11:$C$19,2,FALSE),IF($J699=Motortype!$A$5,VLOOKUP($O699,Artikler!$B$20:$C$28,2,FALSE),IF($J699=Motortype!$A$4,VLOOKUP($O699,Artikler!$B$29:$C$37,2,FALSE),IF($J699=Motortype!$A$9,VLOOKUP($O699,Artikler!$B$38:$C$46,2,FALSE),IF($J699=Motortype!$A$8,VLOOKUP($O699,Artikler!$B$47:$C$55,2,FALSE),IF($J699=Motortype!$A$7,VLOOKUP($O699,Artikler!$B$56:$C$64,2,FALSE),IF($J699=Motortype!$A$6,VLOOKUP($O699,Artikler!$B$65:$C$73,2,FALSE),IF($J699=Motortype!$A$10,VLOOKUP($O699,Artikler!$B$74:$C$82,2,FALSE),IF($J699=Motortype!$A$11,VLOOKUP($O699,Artikler!$B$83:$C$91,2,FALSE),IF($J699=Motortype!$A$14,VLOOKUP($O699,Artikler!$B$92:$C$100,2,FALSE),IF($J699=Motortype!$A$13,VLOOKUP($O699,Artikler!$B$101:$C$109,2,FALSE),IF($J699=Motortype!$A$15,VLOOKUP($O699,Artikler!$B$110:$C$117,2,FALSE),IF($J699=Motortype!$A$12,VLOOKUP($O699,Artikler!$B$118:$C$126,2,FALSE),IF($J699=Motortype!$A$16,VLOOKUP('3. Bestillingsskjema'!$O699,Artikler!$B$127:$D$134,2,FALSE),"Feil motortype"))))))))))))))))),"Overstyr art.nr")</f>
        <v/>
      </c>
      <c r="Q699" s="100"/>
      <c r="R699" s="78" t="str">
        <f>IF('1. Prosjekteringsverktøy'!B702=Utelukk!$A$3,"",IF(AND(K699="",L699=""),"",IF($K699="","Vmin "&amp;ROUND($L699,0)&amp;" m³/h","Vmaks "&amp;ROUND($K699,0)&amp;IF($L699=""," m³/h",", Vmin "&amp;ROUND($L699,0)&amp;" m³/h"))))</f>
        <v/>
      </c>
      <c r="S699" s="78" t="str">
        <f>IF('1. Prosjekteringsverktøy'!B702=Utelukk!$A$3,"",IF(Q699&lt;&gt;"",IF($P699="","","Artikkelnr: "&amp;$P699&amp;"     Spjeld dim "&amp;$O699),IF($P699="","","Artikkelnr: "&amp;$P699&amp;"     Spjeld dim Ø"&amp;$O699)))</f>
        <v/>
      </c>
    </row>
    <row r="700" spans="1:19" ht="15.6" hidden="1" x14ac:dyDescent="0.3">
      <c r="A700" s="87"/>
      <c r="B700" s="93"/>
      <c r="C700" s="156" t="str">
        <f>IF('1. Prosjekteringsverktøy'!B703=Utelukk!$A$3,"",IF('1. Prosjekteringsverktøy'!$C703="","",'1. Prosjekteringsverktøy'!$C703))</f>
        <v/>
      </c>
      <c r="D700" s="78" t="str">
        <f>IF('1. Prosjekteringsverktøy'!B703=Utelukk!$A$3,"",IF('1. Prosjekteringsverktøy'!$D703="","",'1. Prosjekteringsverktøy'!$D703))</f>
        <v/>
      </c>
      <c r="E700" s="78" t="str">
        <f>IF('1. Prosjekteringsverktøy'!B703=Utelukk!$A$3,"",IF(F700&lt;&gt;"",F700,IF(J700&lt;&gt;0,J700&amp;IF(I700&lt;&gt;0,", ","")&amp;I700&amp;IF(H700&lt;&gt;0,", adr. ","")&amp;H700,I700&amp;IF(H700&lt;&gt;0,", adr. ","")&amp;H700)))</f>
        <v/>
      </c>
      <c r="F700" s="83"/>
      <c r="G700" s="83"/>
      <c r="H700" s="99"/>
      <c r="I700" s="100"/>
      <c r="J700" s="100"/>
      <c r="K700" s="98" t="str">
        <f>IF('1. Prosjekteringsverktøy'!$E702="","",'1. Prosjekteringsverktøy'!$E702)</f>
        <v/>
      </c>
      <c r="L700" s="79" t="str">
        <f>IFERROR(IF('1. Prosjekteringsverktøy'!$K703&lt;&gt;"",'1. Prosjekteringsverktøy'!$K703,'1. Prosjekteringsverktøy'!$J703),"Feil med Vmin")</f>
        <v/>
      </c>
      <c r="M700" s="101" t="str">
        <f>IF(OR($K700="",$O700="",O700="Bruk rektangulært"),"",($K700/(VLOOKUP($O700,'Dim, min og maks'!$A$2:$E$54,2,FALSE))))</f>
        <v/>
      </c>
      <c r="N700" s="101" t="str">
        <f>IF(OR($L700="",$O700=""),"",($L700/(VLOOKUP($O700,'Dim, min og maks'!$A$2:$E$54,2,FALSE))))</f>
        <v/>
      </c>
      <c r="O700" s="102" t="str">
        <f>IF('1. Prosjekteringsverktøy'!$F702="","",'1. Prosjekteringsverktøy'!$F702)</f>
        <v/>
      </c>
      <c r="P700" s="78" t="str">
        <f>IFERROR(IF($Q700&lt;&gt;0,$Q700,IF(OR($J700="",$O700=""),"",IF($J700=Motortype!$A$2,VLOOKUP($O700,Artikler!$B$1:$C$10,2,FALSE),IF($J700=Motortype!$A$3,VLOOKUP($O700,Artikler!$B$11:$C$19,2,FALSE),IF($J700=Motortype!$A$5,VLOOKUP($O700,Artikler!$B$20:$C$28,2,FALSE),IF($J700=Motortype!$A$4,VLOOKUP($O700,Artikler!$B$29:$C$37,2,FALSE),IF($J700=Motortype!$A$9,VLOOKUP($O700,Artikler!$B$38:$C$46,2,FALSE),IF($J700=Motortype!$A$8,VLOOKUP($O700,Artikler!$B$47:$C$55,2,FALSE),IF($J700=Motortype!$A$7,VLOOKUP($O700,Artikler!$B$56:$C$64,2,FALSE),IF($J700=Motortype!$A$6,VLOOKUP($O700,Artikler!$B$65:$C$73,2,FALSE),IF($J700=Motortype!$A$10,VLOOKUP($O700,Artikler!$B$74:$C$82,2,FALSE),IF($J700=Motortype!$A$11,VLOOKUP($O700,Artikler!$B$83:$C$91,2,FALSE),IF($J700=Motortype!$A$14,VLOOKUP($O700,Artikler!$B$92:$C$100,2,FALSE),IF($J700=Motortype!$A$13,VLOOKUP($O700,Artikler!$B$101:$C$109,2,FALSE),IF($J700=Motortype!$A$15,VLOOKUP($O700,Artikler!$B$110:$C$117,2,FALSE),IF($J700=Motortype!$A$12,VLOOKUP($O700,Artikler!$B$118:$C$126,2,FALSE),IF($J700=Motortype!$A$16,VLOOKUP('3. Bestillingsskjema'!$O700,Artikler!$B$127:$D$134,2,FALSE),"Feil motortype"))))))))))))))))),"Overstyr art.nr")</f>
        <v/>
      </c>
      <c r="Q700" s="100"/>
      <c r="R700" s="78" t="str">
        <f>IF('1. Prosjekteringsverktøy'!B703=Utelukk!$A$3,"",IF(AND(K700="",L700=""),"",IF($K700="","Vmin "&amp;ROUND($L700,0)&amp;" m³/h","Vmaks "&amp;ROUND($K700,0)&amp;IF($L700=""," m³/h",", Vmin "&amp;ROUND($L700,0)&amp;" m³/h"))))</f>
        <v/>
      </c>
      <c r="S700" s="78" t="str">
        <f>IF('1. Prosjekteringsverktøy'!B703=Utelukk!$A$3,"",IF(Q700&lt;&gt;"",IF($P700="","","Artikkelnr: "&amp;$P700&amp;"     Spjeld dim "&amp;$O700),IF($P700="","","Artikkelnr: "&amp;$P700&amp;"     Spjeld dim Ø"&amp;$O700)))</f>
        <v/>
      </c>
    </row>
    <row r="701" spans="1:19" ht="15.6" hidden="1" x14ac:dyDescent="0.3">
      <c r="A701" s="87"/>
      <c r="B701" s="93"/>
      <c r="C701" s="156" t="str">
        <f>IF('1. Prosjekteringsverktøy'!B704=Utelukk!$A$3,"",IF('1. Prosjekteringsverktøy'!$C704="","",'1. Prosjekteringsverktøy'!$C704))</f>
        <v/>
      </c>
      <c r="D701" s="78" t="str">
        <f>IF('1. Prosjekteringsverktøy'!B704=Utelukk!$A$3,"",IF('1. Prosjekteringsverktøy'!$D704="","",'1. Prosjekteringsverktøy'!$D704))</f>
        <v/>
      </c>
      <c r="E701" s="78" t="str">
        <f>IF('1. Prosjekteringsverktøy'!B704=Utelukk!$A$3,"",IF(F701&lt;&gt;"",F701,IF(J701&lt;&gt;0,J701&amp;IF(I701&lt;&gt;0,", ","")&amp;I701&amp;IF(H701&lt;&gt;0,", adr. ","")&amp;H701,I701&amp;IF(H701&lt;&gt;0,", adr. ","")&amp;H701)))</f>
        <v/>
      </c>
      <c r="F701" s="83"/>
      <c r="G701" s="83"/>
      <c r="H701" s="99"/>
      <c r="I701" s="100"/>
      <c r="J701" s="100"/>
      <c r="K701" s="98" t="str">
        <f>IF('1. Prosjekteringsverktøy'!$E703="","",'1. Prosjekteringsverktøy'!$E703)</f>
        <v/>
      </c>
      <c r="L701" s="79" t="str">
        <f>IFERROR(IF('1. Prosjekteringsverktøy'!$K704&lt;&gt;"",'1. Prosjekteringsverktøy'!$K704,'1. Prosjekteringsverktøy'!$J704),"Feil med Vmin")</f>
        <v/>
      </c>
      <c r="M701" s="101" t="str">
        <f>IF(OR($K701="",$O701="",O701="Bruk rektangulært"),"",($K701/(VLOOKUP($O701,'Dim, min og maks'!$A$2:$E$54,2,FALSE))))</f>
        <v/>
      </c>
      <c r="N701" s="101" t="str">
        <f>IF(OR($L701="",$O701=""),"",($L701/(VLOOKUP($O701,'Dim, min og maks'!$A$2:$E$54,2,FALSE))))</f>
        <v/>
      </c>
      <c r="O701" s="102" t="str">
        <f>IF('1. Prosjekteringsverktøy'!$F703="","",'1. Prosjekteringsverktøy'!$F703)</f>
        <v/>
      </c>
      <c r="P701" s="78" t="str">
        <f>IFERROR(IF($Q701&lt;&gt;0,$Q701,IF(OR($J701="",$O701=""),"",IF($J701=Motortype!$A$2,VLOOKUP($O701,Artikler!$B$1:$C$10,2,FALSE),IF($J701=Motortype!$A$3,VLOOKUP($O701,Artikler!$B$11:$C$19,2,FALSE),IF($J701=Motortype!$A$5,VLOOKUP($O701,Artikler!$B$20:$C$28,2,FALSE),IF($J701=Motortype!$A$4,VLOOKUP($O701,Artikler!$B$29:$C$37,2,FALSE),IF($J701=Motortype!$A$9,VLOOKUP($O701,Artikler!$B$38:$C$46,2,FALSE),IF($J701=Motortype!$A$8,VLOOKUP($O701,Artikler!$B$47:$C$55,2,FALSE),IF($J701=Motortype!$A$7,VLOOKUP($O701,Artikler!$B$56:$C$64,2,FALSE),IF($J701=Motortype!$A$6,VLOOKUP($O701,Artikler!$B$65:$C$73,2,FALSE),IF($J701=Motortype!$A$10,VLOOKUP($O701,Artikler!$B$74:$C$82,2,FALSE),IF($J701=Motortype!$A$11,VLOOKUP($O701,Artikler!$B$83:$C$91,2,FALSE),IF($J701=Motortype!$A$14,VLOOKUP($O701,Artikler!$B$92:$C$100,2,FALSE),IF($J701=Motortype!$A$13,VLOOKUP($O701,Artikler!$B$101:$C$109,2,FALSE),IF($J701=Motortype!$A$15,VLOOKUP($O701,Artikler!$B$110:$C$117,2,FALSE),IF($J701=Motortype!$A$12,VLOOKUP($O701,Artikler!$B$118:$C$126,2,FALSE),IF($J701=Motortype!$A$16,VLOOKUP('3. Bestillingsskjema'!$O701,Artikler!$B$127:$D$134,2,FALSE),"Feil motortype"))))))))))))))))),"Overstyr art.nr")</f>
        <v/>
      </c>
      <c r="Q701" s="100"/>
      <c r="R701" s="78" t="str">
        <f>IF('1. Prosjekteringsverktøy'!B704=Utelukk!$A$3,"",IF(AND(K701="",L701=""),"",IF($K701="","Vmin "&amp;ROUND($L701,0)&amp;" m³/h","Vmaks "&amp;ROUND($K701,0)&amp;IF($L701=""," m³/h",", Vmin "&amp;ROUND($L701,0)&amp;" m³/h"))))</f>
        <v/>
      </c>
      <c r="S701" s="78" t="str">
        <f>IF('1. Prosjekteringsverktøy'!B704=Utelukk!$A$3,"",IF(Q701&lt;&gt;"",IF($P701="","","Artikkelnr: "&amp;$P701&amp;"     Spjeld dim "&amp;$O701),IF($P701="","","Artikkelnr: "&amp;$P701&amp;"     Spjeld dim Ø"&amp;$O701)))</f>
        <v/>
      </c>
    </row>
    <row r="702" spans="1:19" ht="15.6" hidden="1" x14ac:dyDescent="0.3">
      <c r="A702" s="87"/>
      <c r="B702" s="93"/>
      <c r="C702" s="156" t="str">
        <f>IF('1. Prosjekteringsverktøy'!B705=Utelukk!$A$3,"",IF('1. Prosjekteringsverktøy'!$C705="","",'1. Prosjekteringsverktøy'!$C705))</f>
        <v/>
      </c>
      <c r="D702" s="78" t="str">
        <f>IF('1. Prosjekteringsverktøy'!B705=Utelukk!$A$3,"",IF('1. Prosjekteringsverktøy'!$D705="","",'1. Prosjekteringsverktøy'!$D705))</f>
        <v/>
      </c>
      <c r="E702" s="78" t="str">
        <f>IF('1. Prosjekteringsverktøy'!B705=Utelukk!$A$3,"",IF(F702&lt;&gt;"",F702,IF(J702&lt;&gt;0,J702&amp;IF(I702&lt;&gt;0,", ","")&amp;I702&amp;IF(H702&lt;&gt;0,", adr. ","")&amp;H702,I702&amp;IF(H702&lt;&gt;0,", adr. ","")&amp;H702)))</f>
        <v/>
      </c>
      <c r="F702" s="83"/>
      <c r="G702" s="83"/>
      <c r="H702" s="99"/>
      <c r="I702" s="100"/>
      <c r="J702" s="100"/>
      <c r="K702" s="98" t="str">
        <f>IF('1. Prosjekteringsverktøy'!$E704="","",'1. Prosjekteringsverktøy'!$E704)</f>
        <v/>
      </c>
      <c r="L702" s="79" t="str">
        <f>IFERROR(IF('1. Prosjekteringsverktøy'!$K705&lt;&gt;"",'1. Prosjekteringsverktøy'!$K705,'1. Prosjekteringsverktøy'!$J705),"Feil med Vmin")</f>
        <v/>
      </c>
      <c r="M702" s="101" t="str">
        <f>IF(OR($K702="",$O702="",O702="Bruk rektangulært"),"",($K702/(VLOOKUP($O702,'Dim, min og maks'!$A$2:$E$54,2,FALSE))))</f>
        <v/>
      </c>
      <c r="N702" s="101" t="str">
        <f>IF(OR($L702="",$O702=""),"",($L702/(VLOOKUP($O702,'Dim, min og maks'!$A$2:$E$54,2,FALSE))))</f>
        <v/>
      </c>
      <c r="O702" s="102" t="str">
        <f>IF('1. Prosjekteringsverktøy'!$F704="","",'1. Prosjekteringsverktøy'!$F704)</f>
        <v/>
      </c>
      <c r="P702" s="78" t="str">
        <f>IFERROR(IF($Q702&lt;&gt;0,$Q702,IF(OR($J702="",$O702=""),"",IF($J702=Motortype!$A$2,VLOOKUP($O702,Artikler!$B$1:$C$10,2,FALSE),IF($J702=Motortype!$A$3,VLOOKUP($O702,Artikler!$B$11:$C$19,2,FALSE),IF($J702=Motortype!$A$5,VLOOKUP($O702,Artikler!$B$20:$C$28,2,FALSE),IF($J702=Motortype!$A$4,VLOOKUP($O702,Artikler!$B$29:$C$37,2,FALSE),IF($J702=Motortype!$A$9,VLOOKUP($O702,Artikler!$B$38:$C$46,2,FALSE),IF($J702=Motortype!$A$8,VLOOKUP($O702,Artikler!$B$47:$C$55,2,FALSE),IF($J702=Motortype!$A$7,VLOOKUP($O702,Artikler!$B$56:$C$64,2,FALSE),IF($J702=Motortype!$A$6,VLOOKUP($O702,Artikler!$B$65:$C$73,2,FALSE),IF($J702=Motortype!$A$10,VLOOKUP($O702,Artikler!$B$74:$C$82,2,FALSE),IF($J702=Motortype!$A$11,VLOOKUP($O702,Artikler!$B$83:$C$91,2,FALSE),IF($J702=Motortype!$A$14,VLOOKUP($O702,Artikler!$B$92:$C$100,2,FALSE),IF($J702=Motortype!$A$13,VLOOKUP($O702,Artikler!$B$101:$C$109,2,FALSE),IF($J702=Motortype!$A$15,VLOOKUP($O702,Artikler!$B$110:$C$117,2,FALSE),IF($J702=Motortype!$A$12,VLOOKUP($O702,Artikler!$B$118:$C$126,2,FALSE),IF($J702=Motortype!$A$16,VLOOKUP('3. Bestillingsskjema'!$O702,Artikler!$B$127:$D$134,2,FALSE),"Feil motortype"))))))))))))))))),"Overstyr art.nr")</f>
        <v/>
      </c>
      <c r="Q702" s="100"/>
      <c r="R702" s="78" t="str">
        <f>IF('1. Prosjekteringsverktøy'!B705=Utelukk!$A$3,"",IF(AND(K702="",L702=""),"",IF($K702="","Vmin "&amp;ROUND($L702,0)&amp;" m³/h","Vmaks "&amp;ROUND($K702,0)&amp;IF($L702=""," m³/h",", Vmin "&amp;ROUND($L702,0)&amp;" m³/h"))))</f>
        <v/>
      </c>
      <c r="S702" s="78" t="str">
        <f>IF('1. Prosjekteringsverktøy'!B705=Utelukk!$A$3,"",IF(Q702&lt;&gt;"",IF($P702="","","Artikkelnr: "&amp;$P702&amp;"     Spjeld dim "&amp;$O702),IF($P702="","","Artikkelnr: "&amp;$P702&amp;"     Spjeld dim Ø"&amp;$O702)))</f>
        <v/>
      </c>
    </row>
    <row r="703" spans="1:19" ht="15.6" hidden="1" x14ac:dyDescent="0.3">
      <c r="A703" s="87"/>
      <c r="B703" s="93"/>
      <c r="C703" s="156" t="str">
        <f>IF('1. Prosjekteringsverktøy'!B706=Utelukk!$A$3,"",IF('1. Prosjekteringsverktøy'!$C706="","",'1. Prosjekteringsverktøy'!$C706))</f>
        <v/>
      </c>
      <c r="D703" s="78" t="str">
        <f>IF('1. Prosjekteringsverktøy'!B706=Utelukk!$A$3,"",IF('1. Prosjekteringsverktøy'!$D706="","",'1. Prosjekteringsverktøy'!$D706))</f>
        <v/>
      </c>
      <c r="E703" s="78" t="str">
        <f>IF('1. Prosjekteringsverktøy'!B706=Utelukk!$A$3,"",IF(F703&lt;&gt;"",F703,IF(J703&lt;&gt;0,J703&amp;IF(I703&lt;&gt;0,", ","")&amp;I703&amp;IF(H703&lt;&gt;0,", adr. ","")&amp;H703,I703&amp;IF(H703&lt;&gt;0,", adr. ","")&amp;H703)))</f>
        <v/>
      </c>
      <c r="F703" s="83"/>
      <c r="G703" s="83"/>
      <c r="H703" s="99"/>
      <c r="I703" s="100"/>
      <c r="J703" s="100"/>
      <c r="K703" s="98" t="str">
        <f>IF('1. Prosjekteringsverktøy'!$E705="","",'1. Prosjekteringsverktøy'!$E705)</f>
        <v/>
      </c>
      <c r="L703" s="79" t="str">
        <f>IFERROR(IF('1. Prosjekteringsverktøy'!$K706&lt;&gt;"",'1. Prosjekteringsverktøy'!$K706,'1. Prosjekteringsverktøy'!$J706),"Feil med Vmin")</f>
        <v/>
      </c>
      <c r="M703" s="101" t="str">
        <f>IF(OR($K703="",$O703="",O703="Bruk rektangulært"),"",($K703/(VLOOKUP($O703,'Dim, min og maks'!$A$2:$E$54,2,FALSE))))</f>
        <v/>
      </c>
      <c r="N703" s="101" t="str">
        <f>IF(OR($L703="",$O703=""),"",($L703/(VLOOKUP($O703,'Dim, min og maks'!$A$2:$E$54,2,FALSE))))</f>
        <v/>
      </c>
      <c r="O703" s="102" t="str">
        <f>IF('1. Prosjekteringsverktøy'!$F705="","",'1. Prosjekteringsverktøy'!$F705)</f>
        <v/>
      </c>
      <c r="P703" s="78" t="str">
        <f>IFERROR(IF($Q703&lt;&gt;0,$Q703,IF(OR($J703="",$O703=""),"",IF($J703=Motortype!$A$2,VLOOKUP($O703,Artikler!$B$1:$C$10,2,FALSE),IF($J703=Motortype!$A$3,VLOOKUP($O703,Artikler!$B$11:$C$19,2,FALSE),IF($J703=Motortype!$A$5,VLOOKUP($O703,Artikler!$B$20:$C$28,2,FALSE),IF($J703=Motortype!$A$4,VLOOKUP($O703,Artikler!$B$29:$C$37,2,FALSE),IF($J703=Motortype!$A$9,VLOOKUP($O703,Artikler!$B$38:$C$46,2,FALSE),IF($J703=Motortype!$A$8,VLOOKUP($O703,Artikler!$B$47:$C$55,2,FALSE),IF($J703=Motortype!$A$7,VLOOKUP($O703,Artikler!$B$56:$C$64,2,FALSE),IF($J703=Motortype!$A$6,VLOOKUP($O703,Artikler!$B$65:$C$73,2,FALSE),IF($J703=Motortype!$A$10,VLOOKUP($O703,Artikler!$B$74:$C$82,2,FALSE),IF($J703=Motortype!$A$11,VLOOKUP($O703,Artikler!$B$83:$C$91,2,FALSE),IF($J703=Motortype!$A$14,VLOOKUP($O703,Artikler!$B$92:$C$100,2,FALSE),IF($J703=Motortype!$A$13,VLOOKUP($O703,Artikler!$B$101:$C$109,2,FALSE),IF($J703=Motortype!$A$15,VLOOKUP($O703,Artikler!$B$110:$C$117,2,FALSE),IF($J703=Motortype!$A$12,VLOOKUP($O703,Artikler!$B$118:$C$126,2,FALSE),IF($J703=Motortype!$A$16,VLOOKUP('3. Bestillingsskjema'!$O703,Artikler!$B$127:$D$134,2,FALSE),"Feil motortype"))))))))))))))))),"Overstyr art.nr")</f>
        <v/>
      </c>
      <c r="Q703" s="100"/>
      <c r="R703" s="78" t="str">
        <f>IF('1. Prosjekteringsverktøy'!B706=Utelukk!$A$3,"",IF(AND(K703="",L703=""),"",IF($K703="","Vmin "&amp;ROUND($L703,0)&amp;" m³/h","Vmaks "&amp;ROUND($K703,0)&amp;IF($L703=""," m³/h",", Vmin "&amp;ROUND($L703,0)&amp;" m³/h"))))</f>
        <v/>
      </c>
      <c r="S703" s="78" t="str">
        <f>IF('1. Prosjekteringsverktøy'!B706=Utelukk!$A$3,"",IF(Q703&lt;&gt;"",IF($P703="","","Artikkelnr: "&amp;$P703&amp;"     Spjeld dim "&amp;$O703),IF($P703="","","Artikkelnr: "&amp;$P703&amp;"     Spjeld dim Ø"&amp;$O703)))</f>
        <v/>
      </c>
    </row>
    <row r="704" spans="1:19" ht="15.6" hidden="1" x14ac:dyDescent="0.3">
      <c r="A704" s="87"/>
      <c r="B704" s="93"/>
      <c r="C704" s="156" t="str">
        <f>IF('1. Prosjekteringsverktøy'!B707=Utelukk!$A$3,"",IF('1. Prosjekteringsverktøy'!$C707="","",'1. Prosjekteringsverktøy'!$C707))</f>
        <v/>
      </c>
      <c r="D704" s="78" t="str">
        <f>IF('1. Prosjekteringsverktøy'!B707=Utelukk!$A$3,"",IF('1. Prosjekteringsverktøy'!$D707="","",'1. Prosjekteringsverktøy'!$D707))</f>
        <v/>
      </c>
      <c r="E704" s="78" t="str">
        <f>IF('1. Prosjekteringsverktøy'!B707=Utelukk!$A$3,"",IF(F704&lt;&gt;"",F704,IF(J704&lt;&gt;0,J704&amp;IF(I704&lt;&gt;0,", ","")&amp;I704&amp;IF(H704&lt;&gt;0,", adr. ","")&amp;H704,I704&amp;IF(H704&lt;&gt;0,", adr. ","")&amp;H704)))</f>
        <v/>
      </c>
      <c r="F704" s="83"/>
      <c r="G704" s="83"/>
      <c r="H704" s="99"/>
      <c r="I704" s="100"/>
      <c r="J704" s="100"/>
      <c r="K704" s="98" t="str">
        <f>IF('1. Prosjekteringsverktøy'!$E706="","",'1. Prosjekteringsverktøy'!$E706)</f>
        <v/>
      </c>
      <c r="L704" s="79" t="str">
        <f>IFERROR(IF('1. Prosjekteringsverktøy'!$K707&lt;&gt;"",'1. Prosjekteringsverktøy'!$K707,'1. Prosjekteringsverktøy'!$J707),"Feil med Vmin")</f>
        <v/>
      </c>
      <c r="M704" s="101" t="str">
        <f>IF(OR($K704="",$O704="",O704="Bruk rektangulært"),"",($K704/(VLOOKUP($O704,'Dim, min og maks'!$A$2:$E$54,2,FALSE))))</f>
        <v/>
      </c>
      <c r="N704" s="101" t="str">
        <f>IF(OR($L704="",$O704=""),"",($L704/(VLOOKUP($O704,'Dim, min og maks'!$A$2:$E$54,2,FALSE))))</f>
        <v/>
      </c>
      <c r="O704" s="102" t="str">
        <f>IF('1. Prosjekteringsverktøy'!$F706="","",'1. Prosjekteringsverktøy'!$F706)</f>
        <v/>
      </c>
      <c r="P704" s="78" t="str">
        <f>IFERROR(IF($Q704&lt;&gt;0,$Q704,IF(OR($J704="",$O704=""),"",IF($J704=Motortype!$A$2,VLOOKUP($O704,Artikler!$B$1:$C$10,2,FALSE),IF($J704=Motortype!$A$3,VLOOKUP($O704,Artikler!$B$11:$C$19,2,FALSE),IF($J704=Motortype!$A$5,VLOOKUP($O704,Artikler!$B$20:$C$28,2,FALSE),IF($J704=Motortype!$A$4,VLOOKUP($O704,Artikler!$B$29:$C$37,2,FALSE),IF($J704=Motortype!$A$9,VLOOKUP($O704,Artikler!$B$38:$C$46,2,FALSE),IF($J704=Motortype!$A$8,VLOOKUP($O704,Artikler!$B$47:$C$55,2,FALSE),IF($J704=Motortype!$A$7,VLOOKUP($O704,Artikler!$B$56:$C$64,2,FALSE),IF($J704=Motortype!$A$6,VLOOKUP($O704,Artikler!$B$65:$C$73,2,FALSE),IF($J704=Motortype!$A$10,VLOOKUP($O704,Artikler!$B$74:$C$82,2,FALSE),IF($J704=Motortype!$A$11,VLOOKUP($O704,Artikler!$B$83:$C$91,2,FALSE),IF($J704=Motortype!$A$14,VLOOKUP($O704,Artikler!$B$92:$C$100,2,FALSE),IF($J704=Motortype!$A$13,VLOOKUP($O704,Artikler!$B$101:$C$109,2,FALSE),IF($J704=Motortype!$A$15,VLOOKUP($O704,Artikler!$B$110:$C$117,2,FALSE),IF($J704=Motortype!$A$12,VLOOKUP($O704,Artikler!$B$118:$C$126,2,FALSE),IF($J704=Motortype!$A$16,VLOOKUP('3. Bestillingsskjema'!$O704,Artikler!$B$127:$D$134,2,FALSE),"Feil motortype"))))))))))))))))),"Overstyr art.nr")</f>
        <v/>
      </c>
      <c r="Q704" s="100"/>
      <c r="R704" s="78" t="str">
        <f>IF('1. Prosjekteringsverktøy'!B707=Utelukk!$A$3,"",IF(AND(K704="",L704=""),"",IF($K704="","Vmin "&amp;ROUND($L704,0)&amp;" m³/h","Vmaks "&amp;ROUND($K704,0)&amp;IF($L704=""," m³/h",", Vmin "&amp;ROUND($L704,0)&amp;" m³/h"))))</f>
        <v/>
      </c>
      <c r="S704" s="78" t="str">
        <f>IF('1. Prosjekteringsverktøy'!B707=Utelukk!$A$3,"",IF(Q704&lt;&gt;"",IF($P704="","","Artikkelnr: "&amp;$P704&amp;"     Spjeld dim "&amp;$O704),IF($P704="","","Artikkelnr: "&amp;$P704&amp;"     Spjeld dim Ø"&amp;$O704)))</f>
        <v/>
      </c>
    </row>
    <row r="705" spans="1:19" ht="15.6" hidden="1" x14ac:dyDescent="0.3">
      <c r="A705" s="87"/>
      <c r="B705" s="93"/>
      <c r="C705" s="156" t="str">
        <f>IF('1. Prosjekteringsverktøy'!B708=Utelukk!$A$3,"",IF('1. Prosjekteringsverktøy'!$C708="","",'1. Prosjekteringsverktøy'!$C708))</f>
        <v/>
      </c>
      <c r="D705" s="78" t="str">
        <f>IF('1. Prosjekteringsverktøy'!B708=Utelukk!$A$3,"",IF('1. Prosjekteringsverktøy'!$D708="","",'1. Prosjekteringsverktøy'!$D708))</f>
        <v/>
      </c>
      <c r="E705" s="78" t="str">
        <f>IF('1. Prosjekteringsverktøy'!B708=Utelukk!$A$3,"",IF(F705&lt;&gt;"",F705,IF(J705&lt;&gt;0,J705&amp;IF(I705&lt;&gt;0,", ","")&amp;I705&amp;IF(H705&lt;&gt;0,", adr. ","")&amp;H705,I705&amp;IF(H705&lt;&gt;0,", adr. ","")&amp;H705)))</f>
        <v/>
      </c>
      <c r="F705" s="83"/>
      <c r="G705" s="83"/>
      <c r="H705" s="99"/>
      <c r="I705" s="100"/>
      <c r="J705" s="100"/>
      <c r="K705" s="98" t="str">
        <f>IF('1. Prosjekteringsverktøy'!$E707="","",'1. Prosjekteringsverktøy'!$E707)</f>
        <v/>
      </c>
      <c r="L705" s="79" t="str">
        <f>IFERROR(IF('1. Prosjekteringsverktøy'!$K708&lt;&gt;"",'1. Prosjekteringsverktøy'!$K708,'1. Prosjekteringsverktøy'!$J708),"Feil med Vmin")</f>
        <v/>
      </c>
      <c r="M705" s="101" t="str">
        <f>IF(OR($K705="",$O705="",O705="Bruk rektangulært"),"",($K705/(VLOOKUP($O705,'Dim, min og maks'!$A$2:$E$54,2,FALSE))))</f>
        <v/>
      </c>
      <c r="N705" s="101" t="str">
        <f>IF(OR($L705="",$O705=""),"",($L705/(VLOOKUP($O705,'Dim, min og maks'!$A$2:$E$54,2,FALSE))))</f>
        <v/>
      </c>
      <c r="O705" s="102" t="str">
        <f>IF('1. Prosjekteringsverktøy'!$F707="","",'1. Prosjekteringsverktøy'!$F707)</f>
        <v/>
      </c>
      <c r="P705" s="78" t="str">
        <f>IFERROR(IF($Q705&lt;&gt;0,$Q705,IF(OR($J705="",$O705=""),"",IF($J705=Motortype!$A$2,VLOOKUP($O705,Artikler!$B$1:$C$10,2,FALSE),IF($J705=Motortype!$A$3,VLOOKUP($O705,Artikler!$B$11:$C$19,2,FALSE),IF($J705=Motortype!$A$5,VLOOKUP($O705,Artikler!$B$20:$C$28,2,FALSE),IF($J705=Motortype!$A$4,VLOOKUP($O705,Artikler!$B$29:$C$37,2,FALSE),IF($J705=Motortype!$A$9,VLOOKUP($O705,Artikler!$B$38:$C$46,2,FALSE),IF($J705=Motortype!$A$8,VLOOKUP($O705,Artikler!$B$47:$C$55,2,FALSE),IF($J705=Motortype!$A$7,VLOOKUP($O705,Artikler!$B$56:$C$64,2,FALSE),IF($J705=Motortype!$A$6,VLOOKUP($O705,Artikler!$B$65:$C$73,2,FALSE),IF($J705=Motortype!$A$10,VLOOKUP($O705,Artikler!$B$74:$C$82,2,FALSE),IF($J705=Motortype!$A$11,VLOOKUP($O705,Artikler!$B$83:$C$91,2,FALSE),IF($J705=Motortype!$A$14,VLOOKUP($O705,Artikler!$B$92:$C$100,2,FALSE),IF($J705=Motortype!$A$13,VLOOKUP($O705,Artikler!$B$101:$C$109,2,FALSE),IF($J705=Motortype!$A$15,VLOOKUP($O705,Artikler!$B$110:$C$117,2,FALSE),IF($J705=Motortype!$A$12,VLOOKUP($O705,Artikler!$B$118:$C$126,2,FALSE),IF($J705=Motortype!$A$16,VLOOKUP('3. Bestillingsskjema'!$O705,Artikler!$B$127:$D$134,2,FALSE),"Feil motortype"))))))))))))))))),"Overstyr art.nr")</f>
        <v/>
      </c>
      <c r="Q705" s="100"/>
      <c r="R705" s="78" t="str">
        <f>IF('1. Prosjekteringsverktøy'!B708=Utelukk!$A$3,"",IF(AND(K705="",L705=""),"",IF($K705="","Vmin "&amp;ROUND($L705,0)&amp;" m³/h","Vmaks "&amp;ROUND($K705,0)&amp;IF($L705=""," m³/h",", Vmin "&amp;ROUND($L705,0)&amp;" m³/h"))))</f>
        <v/>
      </c>
      <c r="S705" s="78" t="str">
        <f>IF('1. Prosjekteringsverktøy'!B708=Utelukk!$A$3,"",IF(Q705&lt;&gt;"",IF($P705="","","Artikkelnr: "&amp;$P705&amp;"     Spjeld dim "&amp;$O705),IF($P705="","","Artikkelnr: "&amp;$P705&amp;"     Spjeld dim Ø"&amp;$O705)))</f>
        <v/>
      </c>
    </row>
    <row r="706" spans="1:19" ht="15.6" hidden="1" x14ac:dyDescent="0.3">
      <c r="A706" s="87"/>
      <c r="B706" s="93"/>
      <c r="C706" s="156" t="str">
        <f>IF('1. Prosjekteringsverktøy'!B709=Utelukk!$A$3,"",IF('1. Prosjekteringsverktøy'!$C709="","",'1. Prosjekteringsverktøy'!$C709))</f>
        <v/>
      </c>
      <c r="D706" s="78" t="str">
        <f>IF('1. Prosjekteringsverktøy'!B709=Utelukk!$A$3,"",IF('1. Prosjekteringsverktøy'!$D709="","",'1. Prosjekteringsverktøy'!$D709))</f>
        <v/>
      </c>
      <c r="E706" s="78" t="str">
        <f>IF('1. Prosjekteringsverktøy'!B709=Utelukk!$A$3,"",IF(F706&lt;&gt;"",F706,IF(J706&lt;&gt;0,J706&amp;IF(I706&lt;&gt;0,", ","")&amp;I706&amp;IF(H706&lt;&gt;0,", adr. ","")&amp;H706,I706&amp;IF(H706&lt;&gt;0,", adr. ","")&amp;H706)))</f>
        <v/>
      </c>
      <c r="F706" s="83"/>
      <c r="G706" s="83"/>
      <c r="H706" s="99"/>
      <c r="I706" s="100"/>
      <c r="J706" s="100"/>
      <c r="K706" s="98" t="str">
        <f>IF('1. Prosjekteringsverktøy'!$E708="","",'1. Prosjekteringsverktøy'!$E708)</f>
        <v/>
      </c>
      <c r="L706" s="79" t="str">
        <f>IFERROR(IF('1. Prosjekteringsverktøy'!$K709&lt;&gt;"",'1. Prosjekteringsverktøy'!$K709,'1. Prosjekteringsverktøy'!$J709),"Feil med Vmin")</f>
        <v/>
      </c>
      <c r="M706" s="101" t="str">
        <f>IF(OR($K706="",$O706="",O706="Bruk rektangulært"),"",($K706/(VLOOKUP($O706,'Dim, min og maks'!$A$2:$E$54,2,FALSE))))</f>
        <v/>
      </c>
      <c r="N706" s="101" t="str">
        <f>IF(OR($L706="",$O706=""),"",($L706/(VLOOKUP($O706,'Dim, min og maks'!$A$2:$E$54,2,FALSE))))</f>
        <v/>
      </c>
      <c r="O706" s="102" t="str">
        <f>IF('1. Prosjekteringsverktøy'!$F708="","",'1. Prosjekteringsverktøy'!$F708)</f>
        <v/>
      </c>
      <c r="P706" s="78" t="str">
        <f>IFERROR(IF($Q706&lt;&gt;0,$Q706,IF(OR($J706="",$O706=""),"",IF($J706=Motortype!$A$2,VLOOKUP($O706,Artikler!$B$1:$C$10,2,FALSE),IF($J706=Motortype!$A$3,VLOOKUP($O706,Artikler!$B$11:$C$19,2,FALSE),IF($J706=Motortype!$A$5,VLOOKUP($O706,Artikler!$B$20:$C$28,2,FALSE),IF($J706=Motortype!$A$4,VLOOKUP($O706,Artikler!$B$29:$C$37,2,FALSE),IF($J706=Motortype!$A$9,VLOOKUP($O706,Artikler!$B$38:$C$46,2,FALSE),IF($J706=Motortype!$A$8,VLOOKUP($O706,Artikler!$B$47:$C$55,2,FALSE),IF($J706=Motortype!$A$7,VLOOKUP($O706,Artikler!$B$56:$C$64,2,FALSE),IF($J706=Motortype!$A$6,VLOOKUP($O706,Artikler!$B$65:$C$73,2,FALSE),IF($J706=Motortype!$A$10,VLOOKUP($O706,Artikler!$B$74:$C$82,2,FALSE),IF($J706=Motortype!$A$11,VLOOKUP($O706,Artikler!$B$83:$C$91,2,FALSE),IF($J706=Motortype!$A$14,VLOOKUP($O706,Artikler!$B$92:$C$100,2,FALSE),IF($J706=Motortype!$A$13,VLOOKUP($O706,Artikler!$B$101:$C$109,2,FALSE),IF($J706=Motortype!$A$15,VLOOKUP($O706,Artikler!$B$110:$C$117,2,FALSE),IF($J706=Motortype!$A$12,VLOOKUP($O706,Artikler!$B$118:$C$126,2,FALSE),IF($J706=Motortype!$A$16,VLOOKUP('3. Bestillingsskjema'!$O706,Artikler!$B$127:$D$134,2,FALSE),"Feil motortype"))))))))))))))))),"Overstyr art.nr")</f>
        <v/>
      </c>
      <c r="Q706" s="100"/>
      <c r="R706" s="78" t="str">
        <f>IF('1. Prosjekteringsverktøy'!B709=Utelukk!$A$3,"",IF(AND(K706="",L706=""),"",IF($K706="","Vmin "&amp;ROUND($L706,0)&amp;" m³/h","Vmaks "&amp;ROUND($K706,0)&amp;IF($L706=""," m³/h",", Vmin "&amp;ROUND($L706,0)&amp;" m³/h"))))</f>
        <v/>
      </c>
      <c r="S706" s="78" t="str">
        <f>IF('1. Prosjekteringsverktøy'!B709=Utelukk!$A$3,"",IF(Q706&lt;&gt;"",IF($P706="","","Artikkelnr: "&amp;$P706&amp;"     Spjeld dim "&amp;$O706),IF($P706="","","Artikkelnr: "&amp;$P706&amp;"     Spjeld dim Ø"&amp;$O706)))</f>
        <v/>
      </c>
    </row>
    <row r="707" spans="1:19" ht="15.6" hidden="1" x14ac:dyDescent="0.3">
      <c r="A707" s="87"/>
      <c r="B707" s="93"/>
      <c r="C707" s="156" t="str">
        <f>IF('1. Prosjekteringsverktøy'!B710=Utelukk!$A$3,"",IF('1. Prosjekteringsverktøy'!$C710="","",'1. Prosjekteringsverktøy'!$C710))</f>
        <v/>
      </c>
      <c r="D707" s="78" t="str">
        <f>IF('1. Prosjekteringsverktøy'!B710=Utelukk!$A$3,"",IF('1. Prosjekteringsverktøy'!$D710="","",'1. Prosjekteringsverktøy'!$D710))</f>
        <v/>
      </c>
      <c r="E707" s="78" t="str">
        <f>IF('1. Prosjekteringsverktøy'!B710=Utelukk!$A$3,"",IF(F707&lt;&gt;"",F707,IF(J707&lt;&gt;0,J707&amp;IF(I707&lt;&gt;0,", ","")&amp;I707&amp;IF(H707&lt;&gt;0,", adr. ","")&amp;H707,I707&amp;IF(H707&lt;&gt;0,", adr. ","")&amp;H707)))</f>
        <v/>
      </c>
      <c r="F707" s="83"/>
      <c r="G707" s="83"/>
      <c r="H707" s="99"/>
      <c r="I707" s="100"/>
      <c r="J707" s="100"/>
      <c r="K707" s="98" t="str">
        <f>IF('1. Prosjekteringsverktøy'!$E709="","",'1. Prosjekteringsverktøy'!$E709)</f>
        <v/>
      </c>
      <c r="L707" s="79" t="str">
        <f>IFERROR(IF('1. Prosjekteringsverktøy'!$K710&lt;&gt;"",'1. Prosjekteringsverktøy'!$K710,'1. Prosjekteringsverktøy'!$J710),"Feil med Vmin")</f>
        <v/>
      </c>
      <c r="M707" s="101" t="str">
        <f>IF(OR($K707="",$O707="",O707="Bruk rektangulært"),"",($K707/(VLOOKUP($O707,'Dim, min og maks'!$A$2:$E$54,2,FALSE))))</f>
        <v/>
      </c>
      <c r="N707" s="101" t="str">
        <f>IF(OR($L707="",$O707=""),"",($L707/(VLOOKUP($O707,'Dim, min og maks'!$A$2:$E$54,2,FALSE))))</f>
        <v/>
      </c>
      <c r="O707" s="102" t="str">
        <f>IF('1. Prosjekteringsverktøy'!$F709="","",'1. Prosjekteringsverktøy'!$F709)</f>
        <v/>
      </c>
      <c r="P707" s="78" t="str">
        <f>IFERROR(IF($Q707&lt;&gt;0,$Q707,IF(OR($J707="",$O707=""),"",IF($J707=Motortype!$A$2,VLOOKUP($O707,Artikler!$B$1:$C$10,2,FALSE),IF($J707=Motortype!$A$3,VLOOKUP($O707,Artikler!$B$11:$C$19,2,FALSE),IF($J707=Motortype!$A$5,VLOOKUP($O707,Artikler!$B$20:$C$28,2,FALSE),IF($J707=Motortype!$A$4,VLOOKUP($O707,Artikler!$B$29:$C$37,2,FALSE),IF($J707=Motortype!$A$9,VLOOKUP($O707,Artikler!$B$38:$C$46,2,FALSE),IF($J707=Motortype!$A$8,VLOOKUP($O707,Artikler!$B$47:$C$55,2,FALSE),IF($J707=Motortype!$A$7,VLOOKUP($O707,Artikler!$B$56:$C$64,2,FALSE),IF($J707=Motortype!$A$6,VLOOKUP($O707,Artikler!$B$65:$C$73,2,FALSE),IF($J707=Motortype!$A$10,VLOOKUP($O707,Artikler!$B$74:$C$82,2,FALSE),IF($J707=Motortype!$A$11,VLOOKUP($O707,Artikler!$B$83:$C$91,2,FALSE),IF($J707=Motortype!$A$14,VLOOKUP($O707,Artikler!$B$92:$C$100,2,FALSE),IF($J707=Motortype!$A$13,VLOOKUP($O707,Artikler!$B$101:$C$109,2,FALSE),IF($J707=Motortype!$A$15,VLOOKUP($O707,Artikler!$B$110:$C$117,2,FALSE),IF($J707=Motortype!$A$12,VLOOKUP($O707,Artikler!$B$118:$C$126,2,FALSE),IF($J707=Motortype!$A$16,VLOOKUP('3. Bestillingsskjema'!$O707,Artikler!$B$127:$D$134,2,FALSE),"Feil motortype"))))))))))))))))),"Overstyr art.nr")</f>
        <v/>
      </c>
      <c r="Q707" s="100"/>
      <c r="R707" s="78" t="str">
        <f>IF('1. Prosjekteringsverktøy'!B710=Utelukk!$A$3,"",IF(AND(K707="",L707=""),"",IF($K707="","Vmin "&amp;ROUND($L707,0)&amp;" m³/h","Vmaks "&amp;ROUND($K707,0)&amp;IF($L707=""," m³/h",", Vmin "&amp;ROUND($L707,0)&amp;" m³/h"))))</f>
        <v/>
      </c>
      <c r="S707" s="78" t="str">
        <f>IF('1. Prosjekteringsverktøy'!B710=Utelukk!$A$3,"",IF(Q707&lt;&gt;"",IF($P707="","","Artikkelnr: "&amp;$P707&amp;"     Spjeld dim "&amp;$O707),IF($P707="","","Artikkelnr: "&amp;$P707&amp;"     Spjeld dim Ø"&amp;$O707)))</f>
        <v/>
      </c>
    </row>
    <row r="708" spans="1:19" ht="15.6" hidden="1" x14ac:dyDescent="0.3">
      <c r="A708" s="87"/>
      <c r="B708" s="93"/>
      <c r="C708" s="156" t="str">
        <f>IF('1. Prosjekteringsverktøy'!B711=Utelukk!$A$3,"",IF('1. Prosjekteringsverktøy'!$C711="","",'1. Prosjekteringsverktøy'!$C711))</f>
        <v/>
      </c>
      <c r="D708" s="78" t="str">
        <f>IF('1. Prosjekteringsverktøy'!B711=Utelukk!$A$3,"",IF('1. Prosjekteringsverktøy'!$D711="","",'1. Prosjekteringsverktøy'!$D711))</f>
        <v/>
      </c>
      <c r="E708" s="78" t="str">
        <f>IF('1. Prosjekteringsverktøy'!B711=Utelukk!$A$3,"",IF(F708&lt;&gt;"",F708,IF(J708&lt;&gt;0,J708&amp;IF(I708&lt;&gt;0,", ","")&amp;I708&amp;IF(H708&lt;&gt;0,", adr. ","")&amp;H708,I708&amp;IF(H708&lt;&gt;0,", adr. ","")&amp;H708)))</f>
        <v/>
      </c>
      <c r="F708" s="83"/>
      <c r="G708" s="83"/>
      <c r="H708" s="99"/>
      <c r="I708" s="100"/>
      <c r="J708" s="100"/>
      <c r="K708" s="98" t="str">
        <f>IF('1. Prosjekteringsverktøy'!$E710="","",'1. Prosjekteringsverktøy'!$E710)</f>
        <v/>
      </c>
      <c r="L708" s="79" t="str">
        <f>IFERROR(IF('1. Prosjekteringsverktøy'!$K711&lt;&gt;"",'1. Prosjekteringsverktøy'!$K711,'1. Prosjekteringsverktøy'!$J711),"Feil med Vmin")</f>
        <v/>
      </c>
      <c r="M708" s="101" t="str">
        <f>IF(OR($K708="",$O708="",O708="Bruk rektangulært"),"",($K708/(VLOOKUP($O708,'Dim, min og maks'!$A$2:$E$54,2,FALSE))))</f>
        <v/>
      </c>
      <c r="N708" s="101" t="str">
        <f>IF(OR($L708="",$O708=""),"",($L708/(VLOOKUP($O708,'Dim, min og maks'!$A$2:$E$54,2,FALSE))))</f>
        <v/>
      </c>
      <c r="O708" s="102" t="str">
        <f>IF('1. Prosjekteringsverktøy'!$F710="","",'1. Prosjekteringsverktøy'!$F710)</f>
        <v/>
      </c>
      <c r="P708" s="78" t="str">
        <f>IFERROR(IF($Q708&lt;&gt;0,$Q708,IF(OR($J708="",$O708=""),"",IF($J708=Motortype!$A$2,VLOOKUP($O708,Artikler!$B$1:$C$10,2,FALSE),IF($J708=Motortype!$A$3,VLOOKUP($O708,Artikler!$B$11:$C$19,2,FALSE),IF($J708=Motortype!$A$5,VLOOKUP($O708,Artikler!$B$20:$C$28,2,FALSE),IF($J708=Motortype!$A$4,VLOOKUP($O708,Artikler!$B$29:$C$37,2,FALSE),IF($J708=Motortype!$A$9,VLOOKUP($O708,Artikler!$B$38:$C$46,2,FALSE),IF($J708=Motortype!$A$8,VLOOKUP($O708,Artikler!$B$47:$C$55,2,FALSE),IF($J708=Motortype!$A$7,VLOOKUP($O708,Artikler!$B$56:$C$64,2,FALSE),IF($J708=Motortype!$A$6,VLOOKUP($O708,Artikler!$B$65:$C$73,2,FALSE),IF($J708=Motortype!$A$10,VLOOKUP($O708,Artikler!$B$74:$C$82,2,FALSE),IF($J708=Motortype!$A$11,VLOOKUP($O708,Artikler!$B$83:$C$91,2,FALSE),IF($J708=Motortype!$A$14,VLOOKUP($O708,Artikler!$B$92:$C$100,2,FALSE),IF($J708=Motortype!$A$13,VLOOKUP($O708,Artikler!$B$101:$C$109,2,FALSE),IF($J708=Motortype!$A$15,VLOOKUP($O708,Artikler!$B$110:$C$117,2,FALSE),IF($J708=Motortype!$A$12,VLOOKUP($O708,Artikler!$B$118:$C$126,2,FALSE),IF($J708=Motortype!$A$16,VLOOKUP('3. Bestillingsskjema'!$O708,Artikler!$B$127:$D$134,2,FALSE),"Feil motortype"))))))))))))))))),"Overstyr art.nr")</f>
        <v/>
      </c>
      <c r="Q708" s="100"/>
      <c r="R708" s="78" t="str">
        <f>IF('1. Prosjekteringsverktøy'!B711=Utelukk!$A$3,"",IF(AND(K708="",L708=""),"",IF($K708="","Vmin "&amp;ROUND($L708,0)&amp;" m³/h","Vmaks "&amp;ROUND($K708,0)&amp;IF($L708=""," m³/h",", Vmin "&amp;ROUND($L708,0)&amp;" m³/h"))))</f>
        <v/>
      </c>
      <c r="S708" s="78" t="str">
        <f>IF('1. Prosjekteringsverktøy'!B711=Utelukk!$A$3,"",IF(Q708&lt;&gt;"",IF($P708="","","Artikkelnr: "&amp;$P708&amp;"     Spjeld dim "&amp;$O708),IF($P708="","","Artikkelnr: "&amp;$P708&amp;"     Spjeld dim Ø"&amp;$O708)))</f>
        <v/>
      </c>
    </row>
    <row r="709" spans="1:19" ht="15.6" hidden="1" x14ac:dyDescent="0.3">
      <c r="A709" s="87"/>
      <c r="B709" s="93"/>
      <c r="C709" s="156" t="str">
        <f>IF('1. Prosjekteringsverktøy'!B712=Utelukk!$A$3,"",IF('1. Prosjekteringsverktøy'!$C712="","",'1. Prosjekteringsverktøy'!$C712))</f>
        <v/>
      </c>
      <c r="D709" s="78" t="str">
        <f>IF('1. Prosjekteringsverktøy'!B712=Utelukk!$A$3,"",IF('1. Prosjekteringsverktøy'!$D712="","",'1. Prosjekteringsverktøy'!$D712))</f>
        <v/>
      </c>
      <c r="E709" s="78" t="str">
        <f>IF('1. Prosjekteringsverktøy'!B712=Utelukk!$A$3,"",IF(F709&lt;&gt;"",F709,IF(J709&lt;&gt;0,J709&amp;IF(I709&lt;&gt;0,", ","")&amp;I709&amp;IF(H709&lt;&gt;0,", adr. ","")&amp;H709,I709&amp;IF(H709&lt;&gt;0,", adr. ","")&amp;H709)))</f>
        <v/>
      </c>
      <c r="F709" s="83"/>
      <c r="G709" s="83"/>
      <c r="H709" s="99"/>
      <c r="I709" s="100"/>
      <c r="J709" s="100"/>
      <c r="K709" s="98" t="str">
        <f>IF('1. Prosjekteringsverktøy'!$E711="","",'1. Prosjekteringsverktøy'!$E711)</f>
        <v/>
      </c>
      <c r="L709" s="79" t="str">
        <f>IFERROR(IF('1. Prosjekteringsverktøy'!$K712&lt;&gt;"",'1. Prosjekteringsverktøy'!$K712,'1. Prosjekteringsverktøy'!$J712),"Feil med Vmin")</f>
        <v/>
      </c>
      <c r="M709" s="101" t="str">
        <f>IF(OR($K709="",$O709="",O709="Bruk rektangulært"),"",($K709/(VLOOKUP($O709,'Dim, min og maks'!$A$2:$E$54,2,FALSE))))</f>
        <v/>
      </c>
      <c r="N709" s="101" t="str">
        <f>IF(OR($L709="",$O709=""),"",($L709/(VLOOKUP($O709,'Dim, min og maks'!$A$2:$E$54,2,FALSE))))</f>
        <v/>
      </c>
      <c r="O709" s="102" t="str">
        <f>IF('1. Prosjekteringsverktøy'!$F711="","",'1. Prosjekteringsverktøy'!$F711)</f>
        <v/>
      </c>
      <c r="P709" s="78" t="str">
        <f>IFERROR(IF($Q709&lt;&gt;0,$Q709,IF(OR($J709="",$O709=""),"",IF($J709=Motortype!$A$2,VLOOKUP($O709,Artikler!$B$1:$C$10,2,FALSE),IF($J709=Motortype!$A$3,VLOOKUP($O709,Artikler!$B$11:$C$19,2,FALSE),IF($J709=Motortype!$A$5,VLOOKUP($O709,Artikler!$B$20:$C$28,2,FALSE),IF($J709=Motortype!$A$4,VLOOKUP($O709,Artikler!$B$29:$C$37,2,FALSE),IF($J709=Motortype!$A$9,VLOOKUP($O709,Artikler!$B$38:$C$46,2,FALSE),IF($J709=Motortype!$A$8,VLOOKUP($O709,Artikler!$B$47:$C$55,2,FALSE),IF($J709=Motortype!$A$7,VLOOKUP($O709,Artikler!$B$56:$C$64,2,FALSE),IF($J709=Motortype!$A$6,VLOOKUP($O709,Artikler!$B$65:$C$73,2,FALSE),IF($J709=Motortype!$A$10,VLOOKUP($O709,Artikler!$B$74:$C$82,2,FALSE),IF($J709=Motortype!$A$11,VLOOKUP($O709,Artikler!$B$83:$C$91,2,FALSE),IF($J709=Motortype!$A$14,VLOOKUP($O709,Artikler!$B$92:$C$100,2,FALSE),IF($J709=Motortype!$A$13,VLOOKUP($O709,Artikler!$B$101:$C$109,2,FALSE),IF($J709=Motortype!$A$15,VLOOKUP($O709,Artikler!$B$110:$C$117,2,FALSE),IF($J709=Motortype!$A$12,VLOOKUP($O709,Artikler!$B$118:$C$126,2,FALSE),IF($J709=Motortype!$A$16,VLOOKUP('3. Bestillingsskjema'!$O709,Artikler!$B$127:$D$134,2,FALSE),"Feil motortype"))))))))))))))))),"Overstyr art.nr")</f>
        <v/>
      </c>
      <c r="Q709" s="100"/>
      <c r="R709" s="78" t="str">
        <f>IF('1. Prosjekteringsverktøy'!B712=Utelukk!$A$3,"",IF(AND(K709="",L709=""),"",IF($K709="","Vmin "&amp;ROUND($L709,0)&amp;" m³/h","Vmaks "&amp;ROUND($K709,0)&amp;IF($L709=""," m³/h",", Vmin "&amp;ROUND($L709,0)&amp;" m³/h"))))</f>
        <v/>
      </c>
      <c r="S709" s="78" t="str">
        <f>IF('1. Prosjekteringsverktøy'!B712=Utelukk!$A$3,"",IF(Q709&lt;&gt;"",IF($P709="","","Artikkelnr: "&amp;$P709&amp;"     Spjeld dim "&amp;$O709),IF($P709="","","Artikkelnr: "&amp;$P709&amp;"     Spjeld dim Ø"&amp;$O709)))</f>
        <v/>
      </c>
    </row>
    <row r="710" spans="1:19" ht="15.6" hidden="1" x14ac:dyDescent="0.3">
      <c r="A710" s="87"/>
      <c r="B710" s="93"/>
      <c r="C710" s="156" t="str">
        <f>IF('1. Prosjekteringsverktøy'!B713=Utelukk!$A$3,"",IF('1. Prosjekteringsverktøy'!$C713="","",'1. Prosjekteringsverktøy'!$C713))</f>
        <v/>
      </c>
      <c r="D710" s="78" t="str">
        <f>IF('1. Prosjekteringsverktøy'!B713=Utelukk!$A$3,"",IF('1. Prosjekteringsverktøy'!$D713="","",'1. Prosjekteringsverktøy'!$D713))</f>
        <v/>
      </c>
      <c r="E710" s="78" t="str">
        <f>IF('1. Prosjekteringsverktøy'!B713=Utelukk!$A$3,"",IF(F710&lt;&gt;"",F710,IF(J710&lt;&gt;0,J710&amp;IF(I710&lt;&gt;0,", ","")&amp;I710&amp;IF(H710&lt;&gt;0,", adr. ","")&amp;H710,I710&amp;IF(H710&lt;&gt;0,", adr. ","")&amp;H710)))</f>
        <v/>
      </c>
      <c r="F710" s="83"/>
      <c r="G710" s="83"/>
      <c r="H710" s="99"/>
      <c r="I710" s="100"/>
      <c r="J710" s="100"/>
      <c r="K710" s="98" t="str">
        <f>IF('1. Prosjekteringsverktøy'!$E712="","",'1. Prosjekteringsverktøy'!$E712)</f>
        <v/>
      </c>
      <c r="L710" s="79" t="str">
        <f>IFERROR(IF('1. Prosjekteringsverktøy'!$K713&lt;&gt;"",'1. Prosjekteringsverktøy'!$K713,'1. Prosjekteringsverktøy'!$J713),"Feil med Vmin")</f>
        <v/>
      </c>
      <c r="M710" s="101" t="str">
        <f>IF(OR($K710="",$O710="",O710="Bruk rektangulært"),"",($K710/(VLOOKUP($O710,'Dim, min og maks'!$A$2:$E$54,2,FALSE))))</f>
        <v/>
      </c>
      <c r="N710" s="101" t="str">
        <f>IF(OR($L710="",$O710=""),"",($L710/(VLOOKUP($O710,'Dim, min og maks'!$A$2:$E$54,2,FALSE))))</f>
        <v/>
      </c>
      <c r="O710" s="102" t="str">
        <f>IF('1. Prosjekteringsverktøy'!$F712="","",'1. Prosjekteringsverktøy'!$F712)</f>
        <v/>
      </c>
      <c r="P710" s="78" t="str">
        <f>IFERROR(IF($Q710&lt;&gt;0,$Q710,IF(OR($J710="",$O710=""),"",IF($J710=Motortype!$A$2,VLOOKUP($O710,Artikler!$B$1:$C$10,2,FALSE),IF($J710=Motortype!$A$3,VLOOKUP($O710,Artikler!$B$11:$C$19,2,FALSE),IF($J710=Motortype!$A$5,VLOOKUP($O710,Artikler!$B$20:$C$28,2,FALSE),IF($J710=Motortype!$A$4,VLOOKUP($O710,Artikler!$B$29:$C$37,2,FALSE),IF($J710=Motortype!$A$9,VLOOKUP($O710,Artikler!$B$38:$C$46,2,FALSE),IF($J710=Motortype!$A$8,VLOOKUP($O710,Artikler!$B$47:$C$55,2,FALSE),IF($J710=Motortype!$A$7,VLOOKUP($O710,Artikler!$B$56:$C$64,2,FALSE),IF($J710=Motortype!$A$6,VLOOKUP($O710,Artikler!$B$65:$C$73,2,FALSE),IF($J710=Motortype!$A$10,VLOOKUP($O710,Artikler!$B$74:$C$82,2,FALSE),IF($J710=Motortype!$A$11,VLOOKUP($O710,Artikler!$B$83:$C$91,2,FALSE),IF($J710=Motortype!$A$14,VLOOKUP($O710,Artikler!$B$92:$C$100,2,FALSE),IF($J710=Motortype!$A$13,VLOOKUP($O710,Artikler!$B$101:$C$109,2,FALSE),IF($J710=Motortype!$A$15,VLOOKUP($O710,Artikler!$B$110:$C$117,2,FALSE),IF($J710=Motortype!$A$12,VLOOKUP($O710,Artikler!$B$118:$C$126,2,FALSE),IF($J710=Motortype!$A$16,VLOOKUP('3. Bestillingsskjema'!$O710,Artikler!$B$127:$D$134,2,FALSE),"Feil motortype"))))))))))))))))),"Overstyr art.nr")</f>
        <v/>
      </c>
      <c r="Q710" s="100"/>
      <c r="R710" s="78" t="str">
        <f>IF('1. Prosjekteringsverktøy'!B713=Utelukk!$A$3,"",IF(AND(K710="",L710=""),"",IF($K710="","Vmin "&amp;ROUND($L710,0)&amp;" m³/h","Vmaks "&amp;ROUND($K710,0)&amp;IF($L710=""," m³/h",", Vmin "&amp;ROUND($L710,0)&amp;" m³/h"))))</f>
        <v/>
      </c>
      <c r="S710" s="78" t="str">
        <f>IF('1. Prosjekteringsverktøy'!B713=Utelukk!$A$3,"",IF(Q710&lt;&gt;"",IF($P710="","","Artikkelnr: "&amp;$P710&amp;"     Spjeld dim "&amp;$O710),IF($P710="","","Artikkelnr: "&amp;$P710&amp;"     Spjeld dim Ø"&amp;$O710)))</f>
        <v/>
      </c>
    </row>
    <row r="711" spans="1:19" ht="15.6" hidden="1" x14ac:dyDescent="0.3">
      <c r="A711" s="87"/>
      <c r="B711" s="93"/>
      <c r="C711" s="156" t="str">
        <f>IF('1. Prosjekteringsverktøy'!B714=Utelukk!$A$3,"",IF('1. Prosjekteringsverktøy'!$C714="","",'1. Prosjekteringsverktøy'!$C714))</f>
        <v/>
      </c>
      <c r="D711" s="78" t="str">
        <f>IF('1. Prosjekteringsverktøy'!B714=Utelukk!$A$3,"",IF('1. Prosjekteringsverktøy'!$D714="","",'1. Prosjekteringsverktøy'!$D714))</f>
        <v/>
      </c>
      <c r="E711" s="78" t="str">
        <f>IF('1. Prosjekteringsverktøy'!B714=Utelukk!$A$3,"",IF(F711&lt;&gt;"",F711,IF(J711&lt;&gt;0,J711&amp;IF(I711&lt;&gt;0,", ","")&amp;I711&amp;IF(H711&lt;&gt;0,", adr. ","")&amp;H711,I711&amp;IF(H711&lt;&gt;0,", adr. ","")&amp;H711)))</f>
        <v/>
      </c>
      <c r="F711" s="83"/>
      <c r="G711" s="83"/>
      <c r="H711" s="99"/>
      <c r="I711" s="100"/>
      <c r="J711" s="100"/>
      <c r="K711" s="98" t="str">
        <f>IF('1. Prosjekteringsverktøy'!$E713="","",'1. Prosjekteringsverktøy'!$E713)</f>
        <v/>
      </c>
      <c r="L711" s="79" t="str">
        <f>IFERROR(IF('1. Prosjekteringsverktøy'!$K714&lt;&gt;"",'1. Prosjekteringsverktøy'!$K714,'1. Prosjekteringsverktøy'!$J714),"Feil med Vmin")</f>
        <v/>
      </c>
      <c r="M711" s="101" t="str">
        <f>IF(OR($K711="",$O711="",O711="Bruk rektangulært"),"",($K711/(VLOOKUP($O711,'Dim, min og maks'!$A$2:$E$54,2,FALSE))))</f>
        <v/>
      </c>
      <c r="N711" s="101" t="str">
        <f>IF(OR($L711="",$O711=""),"",($L711/(VLOOKUP($O711,'Dim, min og maks'!$A$2:$E$54,2,FALSE))))</f>
        <v/>
      </c>
      <c r="O711" s="102" t="str">
        <f>IF('1. Prosjekteringsverktøy'!$F713="","",'1. Prosjekteringsverktøy'!$F713)</f>
        <v/>
      </c>
      <c r="P711" s="78" t="str">
        <f>IFERROR(IF($Q711&lt;&gt;0,$Q711,IF(OR($J711="",$O711=""),"",IF($J711=Motortype!$A$2,VLOOKUP($O711,Artikler!$B$1:$C$10,2,FALSE),IF($J711=Motortype!$A$3,VLOOKUP($O711,Artikler!$B$11:$C$19,2,FALSE),IF($J711=Motortype!$A$5,VLOOKUP($O711,Artikler!$B$20:$C$28,2,FALSE),IF($J711=Motortype!$A$4,VLOOKUP($O711,Artikler!$B$29:$C$37,2,FALSE),IF($J711=Motortype!$A$9,VLOOKUP($O711,Artikler!$B$38:$C$46,2,FALSE),IF($J711=Motortype!$A$8,VLOOKUP($O711,Artikler!$B$47:$C$55,2,FALSE),IF($J711=Motortype!$A$7,VLOOKUP($O711,Artikler!$B$56:$C$64,2,FALSE),IF($J711=Motortype!$A$6,VLOOKUP($O711,Artikler!$B$65:$C$73,2,FALSE),IF($J711=Motortype!$A$10,VLOOKUP($O711,Artikler!$B$74:$C$82,2,FALSE),IF($J711=Motortype!$A$11,VLOOKUP($O711,Artikler!$B$83:$C$91,2,FALSE),IF($J711=Motortype!$A$14,VLOOKUP($O711,Artikler!$B$92:$C$100,2,FALSE),IF($J711=Motortype!$A$13,VLOOKUP($O711,Artikler!$B$101:$C$109,2,FALSE),IF($J711=Motortype!$A$15,VLOOKUP($O711,Artikler!$B$110:$C$117,2,FALSE),IF($J711=Motortype!$A$12,VLOOKUP($O711,Artikler!$B$118:$C$126,2,FALSE),IF($J711=Motortype!$A$16,VLOOKUP('3. Bestillingsskjema'!$O711,Artikler!$B$127:$D$134,2,FALSE),"Feil motortype"))))))))))))))))),"Overstyr art.nr")</f>
        <v/>
      </c>
      <c r="Q711" s="100"/>
      <c r="R711" s="78" t="str">
        <f>IF('1. Prosjekteringsverktøy'!B714=Utelukk!$A$3,"",IF(AND(K711="",L711=""),"",IF($K711="","Vmin "&amp;ROUND($L711,0)&amp;" m³/h","Vmaks "&amp;ROUND($K711,0)&amp;IF($L711=""," m³/h",", Vmin "&amp;ROUND($L711,0)&amp;" m³/h"))))</f>
        <v/>
      </c>
      <c r="S711" s="78" t="str">
        <f>IF('1. Prosjekteringsverktøy'!B714=Utelukk!$A$3,"",IF(Q711&lt;&gt;"",IF($P711="","","Artikkelnr: "&amp;$P711&amp;"     Spjeld dim "&amp;$O711),IF($P711="","","Artikkelnr: "&amp;$P711&amp;"     Spjeld dim Ø"&amp;$O711)))</f>
        <v/>
      </c>
    </row>
    <row r="712" spans="1:19" ht="15.6" hidden="1" x14ac:dyDescent="0.3">
      <c r="A712" s="87"/>
      <c r="B712" s="93"/>
      <c r="C712" s="156" t="str">
        <f>IF('1. Prosjekteringsverktøy'!B715=Utelukk!$A$3,"",IF('1. Prosjekteringsverktøy'!$C715="","",'1. Prosjekteringsverktøy'!$C715))</f>
        <v/>
      </c>
      <c r="D712" s="78" t="str">
        <f>IF('1. Prosjekteringsverktøy'!B715=Utelukk!$A$3,"",IF('1. Prosjekteringsverktøy'!$D715="","",'1. Prosjekteringsverktøy'!$D715))</f>
        <v/>
      </c>
      <c r="E712" s="78" t="str">
        <f>IF('1. Prosjekteringsverktøy'!B715=Utelukk!$A$3,"",IF(F712&lt;&gt;"",F712,IF(J712&lt;&gt;0,J712&amp;IF(I712&lt;&gt;0,", ","")&amp;I712&amp;IF(H712&lt;&gt;0,", adr. ","")&amp;H712,I712&amp;IF(H712&lt;&gt;0,", adr. ","")&amp;H712)))</f>
        <v/>
      </c>
      <c r="F712" s="83"/>
      <c r="G712" s="83"/>
      <c r="H712" s="99"/>
      <c r="I712" s="100"/>
      <c r="J712" s="100"/>
      <c r="K712" s="98" t="str">
        <f>IF('1. Prosjekteringsverktøy'!$E714="","",'1. Prosjekteringsverktøy'!$E714)</f>
        <v/>
      </c>
      <c r="L712" s="79" t="str">
        <f>IFERROR(IF('1. Prosjekteringsverktøy'!$K715&lt;&gt;"",'1. Prosjekteringsverktøy'!$K715,'1. Prosjekteringsverktøy'!$J715),"Feil med Vmin")</f>
        <v/>
      </c>
      <c r="M712" s="101" t="str">
        <f>IF(OR($K712="",$O712="",O712="Bruk rektangulært"),"",($K712/(VLOOKUP($O712,'Dim, min og maks'!$A$2:$E$54,2,FALSE))))</f>
        <v/>
      </c>
      <c r="N712" s="101" t="str">
        <f>IF(OR($L712="",$O712=""),"",($L712/(VLOOKUP($O712,'Dim, min og maks'!$A$2:$E$54,2,FALSE))))</f>
        <v/>
      </c>
      <c r="O712" s="102" t="str">
        <f>IF('1. Prosjekteringsverktøy'!$F714="","",'1. Prosjekteringsverktøy'!$F714)</f>
        <v/>
      </c>
      <c r="P712" s="78" t="str">
        <f>IFERROR(IF($Q712&lt;&gt;0,$Q712,IF(OR($J712="",$O712=""),"",IF($J712=Motortype!$A$2,VLOOKUP($O712,Artikler!$B$1:$C$10,2,FALSE),IF($J712=Motortype!$A$3,VLOOKUP($O712,Artikler!$B$11:$C$19,2,FALSE),IF($J712=Motortype!$A$5,VLOOKUP($O712,Artikler!$B$20:$C$28,2,FALSE),IF($J712=Motortype!$A$4,VLOOKUP($O712,Artikler!$B$29:$C$37,2,FALSE),IF($J712=Motortype!$A$9,VLOOKUP($O712,Artikler!$B$38:$C$46,2,FALSE),IF($J712=Motortype!$A$8,VLOOKUP($O712,Artikler!$B$47:$C$55,2,FALSE),IF($J712=Motortype!$A$7,VLOOKUP($O712,Artikler!$B$56:$C$64,2,FALSE),IF($J712=Motortype!$A$6,VLOOKUP($O712,Artikler!$B$65:$C$73,2,FALSE),IF($J712=Motortype!$A$10,VLOOKUP($O712,Artikler!$B$74:$C$82,2,FALSE),IF($J712=Motortype!$A$11,VLOOKUP($O712,Artikler!$B$83:$C$91,2,FALSE),IF($J712=Motortype!$A$14,VLOOKUP($O712,Artikler!$B$92:$C$100,2,FALSE),IF($J712=Motortype!$A$13,VLOOKUP($O712,Artikler!$B$101:$C$109,2,FALSE),IF($J712=Motortype!$A$15,VLOOKUP($O712,Artikler!$B$110:$C$117,2,FALSE),IF($J712=Motortype!$A$12,VLOOKUP($O712,Artikler!$B$118:$C$126,2,FALSE),IF($J712=Motortype!$A$16,VLOOKUP('3. Bestillingsskjema'!$O712,Artikler!$B$127:$D$134,2,FALSE),"Feil motortype"))))))))))))))))),"Overstyr art.nr")</f>
        <v/>
      </c>
      <c r="Q712" s="100"/>
      <c r="R712" s="78" t="str">
        <f>IF('1. Prosjekteringsverktøy'!B715=Utelukk!$A$3,"",IF(AND(K712="",L712=""),"",IF($K712="","Vmin "&amp;ROUND($L712,0)&amp;" m³/h","Vmaks "&amp;ROUND($K712,0)&amp;IF($L712=""," m³/h",", Vmin "&amp;ROUND($L712,0)&amp;" m³/h"))))</f>
        <v/>
      </c>
      <c r="S712" s="78" t="str">
        <f>IF('1. Prosjekteringsverktøy'!B715=Utelukk!$A$3,"",IF(Q712&lt;&gt;"",IF($P712="","","Artikkelnr: "&amp;$P712&amp;"     Spjeld dim "&amp;$O712),IF($P712="","","Artikkelnr: "&amp;$P712&amp;"     Spjeld dim Ø"&amp;$O712)))</f>
        <v/>
      </c>
    </row>
    <row r="713" spans="1:19" ht="15.6" hidden="1" x14ac:dyDescent="0.3">
      <c r="A713" s="87"/>
      <c r="B713" s="93"/>
      <c r="C713" s="156" t="str">
        <f>IF('1. Prosjekteringsverktøy'!B716=Utelukk!$A$3,"",IF('1. Prosjekteringsverktøy'!$C716="","",'1. Prosjekteringsverktøy'!$C716))</f>
        <v/>
      </c>
      <c r="D713" s="78" t="str">
        <f>IF('1. Prosjekteringsverktøy'!B716=Utelukk!$A$3,"",IF('1. Prosjekteringsverktøy'!$D716="","",'1. Prosjekteringsverktøy'!$D716))</f>
        <v/>
      </c>
      <c r="E713" s="78" t="str">
        <f>IF('1. Prosjekteringsverktøy'!B716=Utelukk!$A$3,"",IF(F713&lt;&gt;"",F713,IF(J713&lt;&gt;0,J713&amp;IF(I713&lt;&gt;0,", ","")&amp;I713&amp;IF(H713&lt;&gt;0,", adr. ","")&amp;H713,I713&amp;IF(H713&lt;&gt;0,", adr. ","")&amp;H713)))</f>
        <v/>
      </c>
      <c r="F713" s="83"/>
      <c r="G713" s="83"/>
      <c r="H713" s="99"/>
      <c r="I713" s="100"/>
      <c r="J713" s="100"/>
      <c r="K713" s="98" t="str">
        <f>IF('1. Prosjekteringsverktøy'!$E715="","",'1. Prosjekteringsverktøy'!$E715)</f>
        <v/>
      </c>
      <c r="L713" s="79" t="str">
        <f>IFERROR(IF('1. Prosjekteringsverktøy'!$K716&lt;&gt;"",'1. Prosjekteringsverktøy'!$K716,'1. Prosjekteringsverktøy'!$J716),"Feil med Vmin")</f>
        <v/>
      </c>
      <c r="M713" s="101" t="str">
        <f>IF(OR($K713="",$O713="",O713="Bruk rektangulært"),"",($K713/(VLOOKUP($O713,'Dim, min og maks'!$A$2:$E$54,2,FALSE))))</f>
        <v/>
      </c>
      <c r="N713" s="101" t="str">
        <f>IF(OR($L713="",$O713=""),"",($L713/(VLOOKUP($O713,'Dim, min og maks'!$A$2:$E$54,2,FALSE))))</f>
        <v/>
      </c>
      <c r="O713" s="102" t="str">
        <f>IF('1. Prosjekteringsverktøy'!$F715="","",'1. Prosjekteringsverktøy'!$F715)</f>
        <v/>
      </c>
      <c r="P713" s="78" t="str">
        <f>IFERROR(IF($Q713&lt;&gt;0,$Q713,IF(OR($J713="",$O713=""),"",IF($J713=Motortype!$A$2,VLOOKUP($O713,Artikler!$B$1:$C$10,2,FALSE),IF($J713=Motortype!$A$3,VLOOKUP($O713,Artikler!$B$11:$C$19,2,FALSE),IF($J713=Motortype!$A$5,VLOOKUP($O713,Artikler!$B$20:$C$28,2,FALSE),IF($J713=Motortype!$A$4,VLOOKUP($O713,Artikler!$B$29:$C$37,2,FALSE),IF($J713=Motortype!$A$9,VLOOKUP($O713,Artikler!$B$38:$C$46,2,FALSE),IF($J713=Motortype!$A$8,VLOOKUP($O713,Artikler!$B$47:$C$55,2,FALSE),IF($J713=Motortype!$A$7,VLOOKUP($O713,Artikler!$B$56:$C$64,2,FALSE),IF($J713=Motortype!$A$6,VLOOKUP($O713,Artikler!$B$65:$C$73,2,FALSE),IF($J713=Motortype!$A$10,VLOOKUP($O713,Artikler!$B$74:$C$82,2,FALSE),IF($J713=Motortype!$A$11,VLOOKUP($O713,Artikler!$B$83:$C$91,2,FALSE),IF($J713=Motortype!$A$14,VLOOKUP($O713,Artikler!$B$92:$C$100,2,FALSE),IF($J713=Motortype!$A$13,VLOOKUP($O713,Artikler!$B$101:$C$109,2,FALSE),IF($J713=Motortype!$A$15,VLOOKUP($O713,Artikler!$B$110:$C$117,2,FALSE),IF($J713=Motortype!$A$12,VLOOKUP($O713,Artikler!$B$118:$C$126,2,FALSE),IF($J713=Motortype!$A$16,VLOOKUP('3. Bestillingsskjema'!$O713,Artikler!$B$127:$D$134,2,FALSE),"Feil motortype"))))))))))))))))),"Overstyr art.nr")</f>
        <v/>
      </c>
      <c r="Q713" s="100"/>
      <c r="R713" s="78" t="str">
        <f>IF('1. Prosjekteringsverktøy'!B716=Utelukk!$A$3,"",IF(AND(K713="",L713=""),"",IF($K713="","Vmin "&amp;ROUND($L713,0)&amp;" m³/h","Vmaks "&amp;ROUND($K713,0)&amp;IF($L713=""," m³/h",", Vmin "&amp;ROUND($L713,0)&amp;" m³/h"))))</f>
        <v/>
      </c>
      <c r="S713" s="78" t="str">
        <f>IF('1. Prosjekteringsverktøy'!B716=Utelukk!$A$3,"",IF(Q713&lt;&gt;"",IF($P713="","","Artikkelnr: "&amp;$P713&amp;"     Spjeld dim "&amp;$O713),IF($P713="","","Artikkelnr: "&amp;$P713&amp;"     Spjeld dim Ø"&amp;$O713)))</f>
        <v/>
      </c>
    </row>
    <row r="714" spans="1:19" ht="15.6" hidden="1" x14ac:dyDescent="0.3">
      <c r="A714" s="87"/>
      <c r="B714" s="93"/>
      <c r="C714" s="156" t="str">
        <f>IF('1. Prosjekteringsverktøy'!B717=Utelukk!$A$3,"",IF('1. Prosjekteringsverktøy'!$C717="","",'1. Prosjekteringsverktøy'!$C717))</f>
        <v/>
      </c>
      <c r="D714" s="78" t="str">
        <f>IF('1. Prosjekteringsverktøy'!B717=Utelukk!$A$3,"",IF('1. Prosjekteringsverktøy'!$D717="","",'1. Prosjekteringsverktøy'!$D717))</f>
        <v/>
      </c>
      <c r="E714" s="78" t="str">
        <f>IF('1. Prosjekteringsverktøy'!B717=Utelukk!$A$3,"",IF(F714&lt;&gt;"",F714,IF(J714&lt;&gt;0,J714&amp;IF(I714&lt;&gt;0,", ","")&amp;I714&amp;IF(H714&lt;&gt;0,", adr. ","")&amp;H714,I714&amp;IF(H714&lt;&gt;0,", adr. ","")&amp;H714)))</f>
        <v/>
      </c>
      <c r="F714" s="83"/>
      <c r="G714" s="83"/>
      <c r="H714" s="99"/>
      <c r="I714" s="100"/>
      <c r="J714" s="100"/>
      <c r="K714" s="98" t="str">
        <f>IF('1. Prosjekteringsverktøy'!$E716="","",'1. Prosjekteringsverktøy'!$E716)</f>
        <v/>
      </c>
      <c r="L714" s="79" t="str">
        <f>IFERROR(IF('1. Prosjekteringsverktøy'!$K717&lt;&gt;"",'1. Prosjekteringsverktøy'!$K717,'1. Prosjekteringsverktøy'!$J717),"Feil med Vmin")</f>
        <v/>
      </c>
      <c r="M714" s="101" t="str">
        <f>IF(OR($K714="",$O714="",O714="Bruk rektangulært"),"",($K714/(VLOOKUP($O714,'Dim, min og maks'!$A$2:$E$54,2,FALSE))))</f>
        <v/>
      </c>
      <c r="N714" s="101" t="str">
        <f>IF(OR($L714="",$O714=""),"",($L714/(VLOOKUP($O714,'Dim, min og maks'!$A$2:$E$54,2,FALSE))))</f>
        <v/>
      </c>
      <c r="O714" s="102" t="str">
        <f>IF('1. Prosjekteringsverktøy'!$F716="","",'1. Prosjekteringsverktøy'!$F716)</f>
        <v/>
      </c>
      <c r="P714" s="78" t="str">
        <f>IFERROR(IF($Q714&lt;&gt;0,$Q714,IF(OR($J714="",$O714=""),"",IF($J714=Motortype!$A$2,VLOOKUP($O714,Artikler!$B$1:$C$10,2,FALSE),IF($J714=Motortype!$A$3,VLOOKUP($O714,Artikler!$B$11:$C$19,2,FALSE),IF($J714=Motortype!$A$5,VLOOKUP($O714,Artikler!$B$20:$C$28,2,FALSE),IF($J714=Motortype!$A$4,VLOOKUP($O714,Artikler!$B$29:$C$37,2,FALSE),IF($J714=Motortype!$A$9,VLOOKUP($O714,Artikler!$B$38:$C$46,2,FALSE),IF($J714=Motortype!$A$8,VLOOKUP($O714,Artikler!$B$47:$C$55,2,FALSE),IF($J714=Motortype!$A$7,VLOOKUP($O714,Artikler!$B$56:$C$64,2,FALSE),IF($J714=Motortype!$A$6,VLOOKUP($O714,Artikler!$B$65:$C$73,2,FALSE),IF($J714=Motortype!$A$10,VLOOKUP($O714,Artikler!$B$74:$C$82,2,FALSE),IF($J714=Motortype!$A$11,VLOOKUP($O714,Artikler!$B$83:$C$91,2,FALSE),IF($J714=Motortype!$A$14,VLOOKUP($O714,Artikler!$B$92:$C$100,2,FALSE),IF($J714=Motortype!$A$13,VLOOKUP($O714,Artikler!$B$101:$C$109,2,FALSE),IF($J714=Motortype!$A$15,VLOOKUP($O714,Artikler!$B$110:$C$117,2,FALSE),IF($J714=Motortype!$A$12,VLOOKUP($O714,Artikler!$B$118:$C$126,2,FALSE),IF($J714=Motortype!$A$16,VLOOKUP('3. Bestillingsskjema'!$O714,Artikler!$B$127:$D$134,2,FALSE),"Feil motortype"))))))))))))))))),"Overstyr art.nr")</f>
        <v/>
      </c>
      <c r="Q714" s="100"/>
      <c r="R714" s="78" t="str">
        <f>IF('1. Prosjekteringsverktøy'!B717=Utelukk!$A$3,"",IF(AND(K714="",L714=""),"",IF($K714="","Vmin "&amp;ROUND($L714,0)&amp;" m³/h","Vmaks "&amp;ROUND($K714,0)&amp;IF($L714=""," m³/h",", Vmin "&amp;ROUND($L714,0)&amp;" m³/h"))))</f>
        <v/>
      </c>
      <c r="S714" s="78" t="str">
        <f>IF('1. Prosjekteringsverktøy'!B717=Utelukk!$A$3,"",IF(Q714&lt;&gt;"",IF($P714="","","Artikkelnr: "&amp;$P714&amp;"     Spjeld dim "&amp;$O714),IF($P714="","","Artikkelnr: "&amp;$P714&amp;"     Spjeld dim Ø"&amp;$O714)))</f>
        <v/>
      </c>
    </row>
    <row r="715" spans="1:19" ht="15.6" hidden="1" x14ac:dyDescent="0.3">
      <c r="A715" s="87"/>
      <c r="B715" s="93"/>
      <c r="C715" s="156" t="str">
        <f>IF('1. Prosjekteringsverktøy'!B718=Utelukk!$A$3,"",IF('1. Prosjekteringsverktøy'!$C718="","",'1. Prosjekteringsverktøy'!$C718))</f>
        <v/>
      </c>
      <c r="D715" s="78" t="str">
        <f>IF('1. Prosjekteringsverktøy'!B718=Utelukk!$A$3,"",IF('1. Prosjekteringsverktøy'!$D718="","",'1. Prosjekteringsverktøy'!$D718))</f>
        <v/>
      </c>
      <c r="E715" s="78" t="str">
        <f>IF('1. Prosjekteringsverktøy'!B718=Utelukk!$A$3,"",IF(F715&lt;&gt;"",F715,IF(J715&lt;&gt;0,J715&amp;IF(I715&lt;&gt;0,", ","")&amp;I715&amp;IF(H715&lt;&gt;0,", adr. ","")&amp;H715,I715&amp;IF(H715&lt;&gt;0,", adr. ","")&amp;H715)))</f>
        <v/>
      </c>
      <c r="F715" s="83"/>
      <c r="G715" s="83"/>
      <c r="H715" s="99"/>
      <c r="I715" s="100"/>
      <c r="J715" s="100"/>
      <c r="K715" s="98" t="str">
        <f>IF('1. Prosjekteringsverktøy'!$E717="","",'1. Prosjekteringsverktøy'!$E717)</f>
        <v/>
      </c>
      <c r="L715" s="79" t="str">
        <f>IFERROR(IF('1. Prosjekteringsverktøy'!$K718&lt;&gt;"",'1. Prosjekteringsverktøy'!$K718,'1. Prosjekteringsverktøy'!$J718),"Feil med Vmin")</f>
        <v/>
      </c>
      <c r="M715" s="101" t="str">
        <f>IF(OR($K715="",$O715="",O715="Bruk rektangulært"),"",($K715/(VLOOKUP($O715,'Dim, min og maks'!$A$2:$E$54,2,FALSE))))</f>
        <v/>
      </c>
      <c r="N715" s="101" t="str">
        <f>IF(OR($L715="",$O715=""),"",($L715/(VLOOKUP($O715,'Dim, min og maks'!$A$2:$E$54,2,FALSE))))</f>
        <v/>
      </c>
      <c r="O715" s="102" t="str">
        <f>IF('1. Prosjekteringsverktøy'!$F717="","",'1. Prosjekteringsverktøy'!$F717)</f>
        <v/>
      </c>
      <c r="P715" s="78" t="str">
        <f>IFERROR(IF($Q715&lt;&gt;0,$Q715,IF(OR($J715="",$O715=""),"",IF($J715=Motortype!$A$2,VLOOKUP($O715,Artikler!$B$1:$C$10,2,FALSE),IF($J715=Motortype!$A$3,VLOOKUP($O715,Artikler!$B$11:$C$19,2,FALSE),IF($J715=Motortype!$A$5,VLOOKUP($O715,Artikler!$B$20:$C$28,2,FALSE),IF($J715=Motortype!$A$4,VLOOKUP($O715,Artikler!$B$29:$C$37,2,FALSE),IF($J715=Motortype!$A$9,VLOOKUP($O715,Artikler!$B$38:$C$46,2,FALSE),IF($J715=Motortype!$A$8,VLOOKUP($O715,Artikler!$B$47:$C$55,2,FALSE),IF($J715=Motortype!$A$7,VLOOKUP($O715,Artikler!$B$56:$C$64,2,FALSE),IF($J715=Motortype!$A$6,VLOOKUP($O715,Artikler!$B$65:$C$73,2,FALSE),IF($J715=Motortype!$A$10,VLOOKUP($O715,Artikler!$B$74:$C$82,2,FALSE),IF($J715=Motortype!$A$11,VLOOKUP($O715,Artikler!$B$83:$C$91,2,FALSE),IF($J715=Motortype!$A$14,VLOOKUP($O715,Artikler!$B$92:$C$100,2,FALSE),IF($J715=Motortype!$A$13,VLOOKUP($O715,Artikler!$B$101:$C$109,2,FALSE),IF($J715=Motortype!$A$15,VLOOKUP($O715,Artikler!$B$110:$C$117,2,FALSE),IF($J715=Motortype!$A$12,VLOOKUP($O715,Artikler!$B$118:$C$126,2,FALSE),IF($J715=Motortype!$A$16,VLOOKUP('3. Bestillingsskjema'!$O715,Artikler!$B$127:$D$134,2,FALSE),"Feil motortype"))))))))))))))))),"Overstyr art.nr")</f>
        <v/>
      </c>
      <c r="Q715" s="100"/>
      <c r="R715" s="78" t="str">
        <f>IF('1. Prosjekteringsverktøy'!B718=Utelukk!$A$3,"",IF(AND(K715="",L715=""),"",IF($K715="","Vmin "&amp;ROUND($L715,0)&amp;" m³/h","Vmaks "&amp;ROUND($K715,0)&amp;IF($L715=""," m³/h",", Vmin "&amp;ROUND($L715,0)&amp;" m³/h"))))</f>
        <v/>
      </c>
      <c r="S715" s="78" t="str">
        <f>IF('1. Prosjekteringsverktøy'!B718=Utelukk!$A$3,"",IF(Q715&lt;&gt;"",IF($P715="","","Artikkelnr: "&amp;$P715&amp;"     Spjeld dim "&amp;$O715),IF($P715="","","Artikkelnr: "&amp;$P715&amp;"     Spjeld dim Ø"&amp;$O715)))</f>
        <v/>
      </c>
    </row>
    <row r="716" spans="1:19" ht="15.6" hidden="1" x14ac:dyDescent="0.3">
      <c r="A716" s="87"/>
      <c r="B716" s="93"/>
      <c r="C716" s="156" t="str">
        <f>IF('1. Prosjekteringsverktøy'!B719=Utelukk!$A$3,"",IF('1. Prosjekteringsverktøy'!$C719="","",'1. Prosjekteringsverktøy'!$C719))</f>
        <v/>
      </c>
      <c r="D716" s="78" t="str">
        <f>IF('1. Prosjekteringsverktøy'!B719=Utelukk!$A$3,"",IF('1. Prosjekteringsverktøy'!$D719="","",'1. Prosjekteringsverktøy'!$D719))</f>
        <v/>
      </c>
      <c r="E716" s="78" t="str">
        <f>IF('1. Prosjekteringsverktøy'!B719=Utelukk!$A$3,"",IF(F716&lt;&gt;"",F716,IF(J716&lt;&gt;0,J716&amp;IF(I716&lt;&gt;0,", ","")&amp;I716&amp;IF(H716&lt;&gt;0,", adr. ","")&amp;H716,I716&amp;IF(H716&lt;&gt;0,", adr. ","")&amp;H716)))</f>
        <v/>
      </c>
      <c r="F716" s="83"/>
      <c r="G716" s="83"/>
      <c r="H716" s="99"/>
      <c r="I716" s="100"/>
      <c r="J716" s="100"/>
      <c r="K716" s="98" t="str">
        <f>IF('1. Prosjekteringsverktøy'!$E718="","",'1. Prosjekteringsverktøy'!$E718)</f>
        <v/>
      </c>
      <c r="L716" s="79" t="str">
        <f>IFERROR(IF('1. Prosjekteringsverktøy'!$K719&lt;&gt;"",'1. Prosjekteringsverktøy'!$K719,'1. Prosjekteringsverktøy'!$J719),"Feil med Vmin")</f>
        <v/>
      </c>
      <c r="M716" s="101" t="str">
        <f>IF(OR($K716="",$O716="",O716="Bruk rektangulært"),"",($K716/(VLOOKUP($O716,'Dim, min og maks'!$A$2:$E$54,2,FALSE))))</f>
        <v/>
      </c>
      <c r="N716" s="101" t="str">
        <f>IF(OR($L716="",$O716=""),"",($L716/(VLOOKUP($O716,'Dim, min og maks'!$A$2:$E$54,2,FALSE))))</f>
        <v/>
      </c>
      <c r="O716" s="102" t="str">
        <f>IF('1. Prosjekteringsverktøy'!$F718="","",'1. Prosjekteringsverktøy'!$F718)</f>
        <v/>
      </c>
      <c r="P716" s="78" t="str">
        <f>IFERROR(IF($Q716&lt;&gt;0,$Q716,IF(OR($J716="",$O716=""),"",IF($J716=Motortype!$A$2,VLOOKUP($O716,Artikler!$B$1:$C$10,2,FALSE),IF($J716=Motortype!$A$3,VLOOKUP($O716,Artikler!$B$11:$C$19,2,FALSE),IF($J716=Motortype!$A$5,VLOOKUP($O716,Artikler!$B$20:$C$28,2,FALSE),IF($J716=Motortype!$A$4,VLOOKUP($O716,Artikler!$B$29:$C$37,2,FALSE),IF($J716=Motortype!$A$9,VLOOKUP($O716,Artikler!$B$38:$C$46,2,FALSE),IF($J716=Motortype!$A$8,VLOOKUP($O716,Artikler!$B$47:$C$55,2,FALSE),IF($J716=Motortype!$A$7,VLOOKUP($O716,Artikler!$B$56:$C$64,2,FALSE),IF($J716=Motortype!$A$6,VLOOKUP($O716,Artikler!$B$65:$C$73,2,FALSE),IF($J716=Motortype!$A$10,VLOOKUP($O716,Artikler!$B$74:$C$82,2,FALSE),IF($J716=Motortype!$A$11,VLOOKUP($O716,Artikler!$B$83:$C$91,2,FALSE),IF($J716=Motortype!$A$14,VLOOKUP($O716,Artikler!$B$92:$C$100,2,FALSE),IF($J716=Motortype!$A$13,VLOOKUP($O716,Artikler!$B$101:$C$109,2,FALSE),IF($J716=Motortype!$A$15,VLOOKUP($O716,Artikler!$B$110:$C$117,2,FALSE),IF($J716=Motortype!$A$12,VLOOKUP($O716,Artikler!$B$118:$C$126,2,FALSE),IF($J716=Motortype!$A$16,VLOOKUP('3. Bestillingsskjema'!$O716,Artikler!$B$127:$D$134,2,FALSE),"Feil motortype"))))))))))))))))),"Overstyr art.nr")</f>
        <v/>
      </c>
      <c r="Q716" s="100"/>
      <c r="R716" s="78" t="str">
        <f>IF('1. Prosjekteringsverktøy'!B719=Utelukk!$A$3,"",IF(AND(K716="",L716=""),"",IF($K716="","Vmin "&amp;ROUND($L716,0)&amp;" m³/h","Vmaks "&amp;ROUND($K716,0)&amp;IF($L716=""," m³/h",", Vmin "&amp;ROUND($L716,0)&amp;" m³/h"))))</f>
        <v/>
      </c>
      <c r="S716" s="78" t="str">
        <f>IF('1. Prosjekteringsverktøy'!B719=Utelukk!$A$3,"",IF(Q716&lt;&gt;"",IF($P716="","","Artikkelnr: "&amp;$P716&amp;"     Spjeld dim "&amp;$O716),IF($P716="","","Artikkelnr: "&amp;$P716&amp;"     Spjeld dim Ø"&amp;$O716)))</f>
        <v/>
      </c>
    </row>
    <row r="717" spans="1:19" ht="15.6" hidden="1" x14ac:dyDescent="0.3">
      <c r="A717" s="87"/>
      <c r="B717" s="93"/>
      <c r="C717" s="156" t="str">
        <f>IF('1. Prosjekteringsverktøy'!B720=Utelukk!$A$3,"",IF('1. Prosjekteringsverktøy'!$C720="","",'1. Prosjekteringsverktøy'!$C720))</f>
        <v/>
      </c>
      <c r="D717" s="78" t="str">
        <f>IF('1. Prosjekteringsverktøy'!B720=Utelukk!$A$3,"",IF('1. Prosjekteringsverktøy'!$D720="","",'1. Prosjekteringsverktøy'!$D720))</f>
        <v/>
      </c>
      <c r="E717" s="78" t="str">
        <f>IF('1. Prosjekteringsverktøy'!B720=Utelukk!$A$3,"",IF(F717&lt;&gt;"",F717,IF(J717&lt;&gt;0,J717&amp;IF(I717&lt;&gt;0,", ","")&amp;I717&amp;IF(H717&lt;&gt;0,", adr. ","")&amp;H717,I717&amp;IF(H717&lt;&gt;0,", adr. ","")&amp;H717)))</f>
        <v/>
      </c>
      <c r="F717" s="83"/>
      <c r="G717" s="83"/>
      <c r="H717" s="99"/>
      <c r="I717" s="100"/>
      <c r="J717" s="100"/>
      <c r="K717" s="98" t="str">
        <f>IF('1. Prosjekteringsverktøy'!$E719="","",'1. Prosjekteringsverktøy'!$E719)</f>
        <v/>
      </c>
      <c r="L717" s="79" t="str">
        <f>IFERROR(IF('1. Prosjekteringsverktøy'!$K720&lt;&gt;"",'1. Prosjekteringsverktøy'!$K720,'1. Prosjekteringsverktøy'!$J720),"Feil med Vmin")</f>
        <v/>
      </c>
      <c r="M717" s="101" t="str">
        <f>IF(OR($K717="",$O717="",O717="Bruk rektangulært"),"",($K717/(VLOOKUP($O717,'Dim, min og maks'!$A$2:$E$54,2,FALSE))))</f>
        <v/>
      </c>
      <c r="N717" s="101" t="str">
        <f>IF(OR($L717="",$O717=""),"",($L717/(VLOOKUP($O717,'Dim, min og maks'!$A$2:$E$54,2,FALSE))))</f>
        <v/>
      </c>
      <c r="O717" s="102" t="str">
        <f>IF('1. Prosjekteringsverktøy'!$F719="","",'1. Prosjekteringsverktøy'!$F719)</f>
        <v/>
      </c>
      <c r="P717" s="78" t="str">
        <f>IFERROR(IF($Q717&lt;&gt;0,$Q717,IF(OR($J717="",$O717=""),"",IF($J717=Motortype!$A$2,VLOOKUP($O717,Artikler!$B$1:$C$10,2,FALSE),IF($J717=Motortype!$A$3,VLOOKUP($O717,Artikler!$B$11:$C$19,2,FALSE),IF($J717=Motortype!$A$5,VLOOKUP($O717,Artikler!$B$20:$C$28,2,FALSE),IF($J717=Motortype!$A$4,VLOOKUP($O717,Artikler!$B$29:$C$37,2,FALSE),IF($J717=Motortype!$A$9,VLOOKUP($O717,Artikler!$B$38:$C$46,2,FALSE),IF($J717=Motortype!$A$8,VLOOKUP($O717,Artikler!$B$47:$C$55,2,FALSE),IF($J717=Motortype!$A$7,VLOOKUP($O717,Artikler!$B$56:$C$64,2,FALSE),IF($J717=Motortype!$A$6,VLOOKUP($O717,Artikler!$B$65:$C$73,2,FALSE),IF($J717=Motortype!$A$10,VLOOKUP($O717,Artikler!$B$74:$C$82,2,FALSE),IF($J717=Motortype!$A$11,VLOOKUP($O717,Artikler!$B$83:$C$91,2,FALSE),IF($J717=Motortype!$A$14,VLOOKUP($O717,Artikler!$B$92:$C$100,2,FALSE),IF($J717=Motortype!$A$13,VLOOKUP($O717,Artikler!$B$101:$C$109,2,FALSE),IF($J717=Motortype!$A$15,VLOOKUP($O717,Artikler!$B$110:$C$117,2,FALSE),IF($J717=Motortype!$A$12,VLOOKUP($O717,Artikler!$B$118:$C$126,2,FALSE),IF($J717=Motortype!$A$16,VLOOKUP('3. Bestillingsskjema'!$O717,Artikler!$B$127:$D$134,2,FALSE),"Feil motortype"))))))))))))))))),"Overstyr art.nr")</f>
        <v/>
      </c>
      <c r="Q717" s="100"/>
      <c r="R717" s="78" t="str">
        <f>IF('1. Prosjekteringsverktøy'!B720=Utelukk!$A$3,"",IF(AND(K717="",L717=""),"",IF($K717="","Vmin "&amp;ROUND($L717,0)&amp;" m³/h","Vmaks "&amp;ROUND($K717,0)&amp;IF($L717=""," m³/h",", Vmin "&amp;ROUND($L717,0)&amp;" m³/h"))))</f>
        <v/>
      </c>
      <c r="S717" s="78" t="str">
        <f>IF('1. Prosjekteringsverktøy'!B720=Utelukk!$A$3,"",IF(Q717&lt;&gt;"",IF($P717="","","Artikkelnr: "&amp;$P717&amp;"     Spjeld dim "&amp;$O717),IF($P717="","","Artikkelnr: "&amp;$P717&amp;"     Spjeld dim Ø"&amp;$O717)))</f>
        <v/>
      </c>
    </row>
    <row r="718" spans="1:19" ht="15.6" hidden="1" x14ac:dyDescent="0.3">
      <c r="A718" s="87"/>
      <c r="B718" s="93"/>
      <c r="C718" s="156" t="str">
        <f>IF('1. Prosjekteringsverktøy'!B721=Utelukk!$A$3,"",IF('1. Prosjekteringsverktøy'!$C721="","",'1. Prosjekteringsverktøy'!$C721))</f>
        <v/>
      </c>
      <c r="D718" s="78" t="str">
        <f>IF('1. Prosjekteringsverktøy'!B721=Utelukk!$A$3,"",IF('1. Prosjekteringsverktøy'!$D721="","",'1. Prosjekteringsverktøy'!$D721))</f>
        <v/>
      </c>
      <c r="E718" s="78" t="str">
        <f>IF('1. Prosjekteringsverktøy'!B721=Utelukk!$A$3,"",IF(F718&lt;&gt;"",F718,IF(J718&lt;&gt;0,J718&amp;IF(I718&lt;&gt;0,", ","")&amp;I718&amp;IF(H718&lt;&gt;0,", adr. ","")&amp;H718,I718&amp;IF(H718&lt;&gt;0,", adr. ","")&amp;H718)))</f>
        <v/>
      </c>
      <c r="F718" s="83"/>
      <c r="G718" s="83"/>
      <c r="H718" s="99"/>
      <c r="I718" s="100"/>
      <c r="J718" s="100"/>
      <c r="K718" s="98" t="str">
        <f>IF('1. Prosjekteringsverktøy'!$E720="","",'1. Prosjekteringsverktøy'!$E720)</f>
        <v/>
      </c>
      <c r="L718" s="79" t="str">
        <f>IFERROR(IF('1. Prosjekteringsverktøy'!$K721&lt;&gt;"",'1. Prosjekteringsverktøy'!$K721,'1. Prosjekteringsverktøy'!$J721),"Feil med Vmin")</f>
        <v/>
      </c>
      <c r="M718" s="101" t="str">
        <f>IF(OR($K718="",$O718="",O718="Bruk rektangulært"),"",($K718/(VLOOKUP($O718,'Dim, min og maks'!$A$2:$E$54,2,FALSE))))</f>
        <v/>
      </c>
      <c r="N718" s="101" t="str">
        <f>IF(OR($L718="",$O718=""),"",($L718/(VLOOKUP($O718,'Dim, min og maks'!$A$2:$E$54,2,FALSE))))</f>
        <v/>
      </c>
      <c r="O718" s="102" t="str">
        <f>IF('1. Prosjekteringsverktøy'!$F720="","",'1. Prosjekteringsverktøy'!$F720)</f>
        <v/>
      </c>
      <c r="P718" s="78" t="str">
        <f>IFERROR(IF($Q718&lt;&gt;0,$Q718,IF(OR($J718="",$O718=""),"",IF($J718=Motortype!$A$2,VLOOKUP($O718,Artikler!$B$1:$C$10,2,FALSE),IF($J718=Motortype!$A$3,VLOOKUP($O718,Artikler!$B$11:$C$19,2,FALSE),IF($J718=Motortype!$A$5,VLOOKUP($O718,Artikler!$B$20:$C$28,2,FALSE),IF($J718=Motortype!$A$4,VLOOKUP($O718,Artikler!$B$29:$C$37,2,FALSE),IF($J718=Motortype!$A$9,VLOOKUP($O718,Artikler!$B$38:$C$46,2,FALSE),IF($J718=Motortype!$A$8,VLOOKUP($O718,Artikler!$B$47:$C$55,2,FALSE),IF($J718=Motortype!$A$7,VLOOKUP($O718,Artikler!$B$56:$C$64,2,FALSE),IF($J718=Motortype!$A$6,VLOOKUP($O718,Artikler!$B$65:$C$73,2,FALSE),IF($J718=Motortype!$A$10,VLOOKUP($O718,Artikler!$B$74:$C$82,2,FALSE),IF($J718=Motortype!$A$11,VLOOKUP($O718,Artikler!$B$83:$C$91,2,FALSE),IF($J718=Motortype!$A$14,VLOOKUP($O718,Artikler!$B$92:$C$100,2,FALSE),IF($J718=Motortype!$A$13,VLOOKUP($O718,Artikler!$B$101:$C$109,2,FALSE),IF($J718=Motortype!$A$15,VLOOKUP($O718,Artikler!$B$110:$C$117,2,FALSE),IF($J718=Motortype!$A$12,VLOOKUP($O718,Artikler!$B$118:$C$126,2,FALSE),IF($J718=Motortype!$A$16,VLOOKUP('3. Bestillingsskjema'!$O718,Artikler!$B$127:$D$134,2,FALSE),"Feil motortype"))))))))))))))))),"Overstyr art.nr")</f>
        <v/>
      </c>
      <c r="Q718" s="100"/>
      <c r="R718" s="78" t="str">
        <f>IF('1. Prosjekteringsverktøy'!B721=Utelukk!$A$3,"",IF(AND(K718="",L718=""),"",IF($K718="","Vmin "&amp;ROUND($L718,0)&amp;" m³/h","Vmaks "&amp;ROUND($K718,0)&amp;IF($L718=""," m³/h",", Vmin "&amp;ROUND($L718,0)&amp;" m³/h"))))</f>
        <v/>
      </c>
      <c r="S718" s="78" t="str">
        <f>IF('1. Prosjekteringsverktøy'!B721=Utelukk!$A$3,"",IF(Q718&lt;&gt;"",IF($P718="","","Artikkelnr: "&amp;$P718&amp;"     Spjeld dim "&amp;$O718),IF($P718="","","Artikkelnr: "&amp;$P718&amp;"     Spjeld dim Ø"&amp;$O718)))</f>
        <v/>
      </c>
    </row>
    <row r="719" spans="1:19" ht="15.6" hidden="1" x14ac:dyDescent="0.3">
      <c r="A719" s="87"/>
      <c r="B719" s="93"/>
      <c r="C719" s="156" t="str">
        <f>IF('1. Prosjekteringsverktøy'!B722=Utelukk!$A$3,"",IF('1. Prosjekteringsverktøy'!$C722="","",'1. Prosjekteringsverktøy'!$C722))</f>
        <v/>
      </c>
      <c r="D719" s="78" t="str">
        <f>IF('1. Prosjekteringsverktøy'!B722=Utelukk!$A$3,"",IF('1. Prosjekteringsverktøy'!$D722="","",'1. Prosjekteringsverktøy'!$D722))</f>
        <v/>
      </c>
      <c r="E719" s="78" t="str">
        <f>IF('1. Prosjekteringsverktøy'!B722=Utelukk!$A$3,"",IF(F719&lt;&gt;"",F719,IF(J719&lt;&gt;0,J719&amp;IF(I719&lt;&gt;0,", ","")&amp;I719&amp;IF(H719&lt;&gt;0,", adr. ","")&amp;H719,I719&amp;IF(H719&lt;&gt;0,", adr. ","")&amp;H719)))</f>
        <v/>
      </c>
      <c r="F719" s="83"/>
      <c r="G719" s="83"/>
      <c r="H719" s="99"/>
      <c r="I719" s="100"/>
      <c r="J719" s="100"/>
      <c r="K719" s="98" t="str">
        <f>IF('1. Prosjekteringsverktøy'!$E721="","",'1. Prosjekteringsverktøy'!$E721)</f>
        <v/>
      </c>
      <c r="L719" s="79" t="str">
        <f>IFERROR(IF('1. Prosjekteringsverktøy'!$K722&lt;&gt;"",'1. Prosjekteringsverktøy'!$K722,'1. Prosjekteringsverktøy'!$J722),"Feil med Vmin")</f>
        <v/>
      </c>
      <c r="M719" s="101" t="str">
        <f>IF(OR($K719="",$O719="",O719="Bruk rektangulært"),"",($K719/(VLOOKUP($O719,'Dim, min og maks'!$A$2:$E$54,2,FALSE))))</f>
        <v/>
      </c>
      <c r="N719" s="101" t="str">
        <f>IF(OR($L719="",$O719=""),"",($L719/(VLOOKUP($O719,'Dim, min og maks'!$A$2:$E$54,2,FALSE))))</f>
        <v/>
      </c>
      <c r="O719" s="102" t="str">
        <f>IF('1. Prosjekteringsverktøy'!$F721="","",'1. Prosjekteringsverktøy'!$F721)</f>
        <v/>
      </c>
      <c r="P719" s="78" t="str">
        <f>IFERROR(IF($Q719&lt;&gt;0,$Q719,IF(OR($J719="",$O719=""),"",IF($J719=Motortype!$A$2,VLOOKUP($O719,Artikler!$B$1:$C$10,2,FALSE),IF($J719=Motortype!$A$3,VLOOKUP($O719,Artikler!$B$11:$C$19,2,FALSE),IF($J719=Motortype!$A$5,VLOOKUP($O719,Artikler!$B$20:$C$28,2,FALSE),IF($J719=Motortype!$A$4,VLOOKUP($O719,Artikler!$B$29:$C$37,2,FALSE),IF($J719=Motortype!$A$9,VLOOKUP($O719,Artikler!$B$38:$C$46,2,FALSE),IF($J719=Motortype!$A$8,VLOOKUP($O719,Artikler!$B$47:$C$55,2,FALSE),IF($J719=Motortype!$A$7,VLOOKUP($O719,Artikler!$B$56:$C$64,2,FALSE),IF($J719=Motortype!$A$6,VLOOKUP($O719,Artikler!$B$65:$C$73,2,FALSE),IF($J719=Motortype!$A$10,VLOOKUP($O719,Artikler!$B$74:$C$82,2,FALSE),IF($J719=Motortype!$A$11,VLOOKUP($O719,Artikler!$B$83:$C$91,2,FALSE),IF($J719=Motortype!$A$14,VLOOKUP($O719,Artikler!$B$92:$C$100,2,FALSE),IF($J719=Motortype!$A$13,VLOOKUP($O719,Artikler!$B$101:$C$109,2,FALSE),IF($J719=Motortype!$A$15,VLOOKUP($O719,Artikler!$B$110:$C$117,2,FALSE),IF($J719=Motortype!$A$12,VLOOKUP($O719,Artikler!$B$118:$C$126,2,FALSE),IF($J719=Motortype!$A$16,VLOOKUP('3. Bestillingsskjema'!$O719,Artikler!$B$127:$D$134,2,FALSE),"Feil motortype"))))))))))))))))),"Overstyr art.nr")</f>
        <v/>
      </c>
      <c r="Q719" s="100"/>
      <c r="R719" s="78" t="str">
        <f>IF('1. Prosjekteringsverktøy'!B722=Utelukk!$A$3,"",IF(AND(K719="",L719=""),"",IF($K719="","Vmin "&amp;ROUND($L719,0)&amp;" m³/h","Vmaks "&amp;ROUND($K719,0)&amp;IF($L719=""," m³/h",", Vmin "&amp;ROUND($L719,0)&amp;" m³/h"))))</f>
        <v/>
      </c>
      <c r="S719" s="78" t="str">
        <f>IF('1. Prosjekteringsverktøy'!B722=Utelukk!$A$3,"",IF(Q719&lt;&gt;"",IF($P719="","","Artikkelnr: "&amp;$P719&amp;"     Spjeld dim "&amp;$O719),IF($P719="","","Artikkelnr: "&amp;$P719&amp;"     Spjeld dim Ø"&amp;$O719)))</f>
        <v/>
      </c>
    </row>
    <row r="720" spans="1:19" ht="15.6" hidden="1" x14ac:dyDescent="0.3">
      <c r="A720" s="87"/>
      <c r="B720" s="93"/>
      <c r="C720" s="156" t="str">
        <f>IF('1. Prosjekteringsverktøy'!B723=Utelukk!$A$3,"",IF('1. Prosjekteringsverktøy'!$C723="","",'1. Prosjekteringsverktøy'!$C723))</f>
        <v/>
      </c>
      <c r="D720" s="78" t="str">
        <f>IF('1. Prosjekteringsverktøy'!B723=Utelukk!$A$3,"",IF('1. Prosjekteringsverktøy'!$D723="","",'1. Prosjekteringsverktøy'!$D723))</f>
        <v/>
      </c>
      <c r="E720" s="78" t="str">
        <f>IF('1. Prosjekteringsverktøy'!B723=Utelukk!$A$3,"",IF(F720&lt;&gt;"",F720,IF(J720&lt;&gt;0,J720&amp;IF(I720&lt;&gt;0,", ","")&amp;I720&amp;IF(H720&lt;&gt;0,", adr. ","")&amp;H720,I720&amp;IF(H720&lt;&gt;0,", adr. ","")&amp;H720)))</f>
        <v/>
      </c>
      <c r="F720" s="83"/>
      <c r="G720" s="83"/>
      <c r="H720" s="99"/>
      <c r="I720" s="100"/>
      <c r="J720" s="100"/>
      <c r="K720" s="98" t="str">
        <f>IF('1. Prosjekteringsverktøy'!$E722="","",'1. Prosjekteringsverktøy'!$E722)</f>
        <v/>
      </c>
      <c r="L720" s="79" t="str">
        <f>IFERROR(IF('1. Prosjekteringsverktøy'!$K723&lt;&gt;"",'1. Prosjekteringsverktøy'!$K723,'1. Prosjekteringsverktøy'!$J723),"Feil med Vmin")</f>
        <v/>
      </c>
      <c r="M720" s="101" t="str">
        <f>IF(OR($K720="",$O720="",O720="Bruk rektangulært"),"",($K720/(VLOOKUP($O720,'Dim, min og maks'!$A$2:$E$54,2,FALSE))))</f>
        <v/>
      </c>
      <c r="N720" s="101" t="str">
        <f>IF(OR($L720="",$O720=""),"",($L720/(VLOOKUP($O720,'Dim, min og maks'!$A$2:$E$54,2,FALSE))))</f>
        <v/>
      </c>
      <c r="O720" s="102" t="str">
        <f>IF('1. Prosjekteringsverktøy'!$F722="","",'1. Prosjekteringsverktøy'!$F722)</f>
        <v/>
      </c>
      <c r="P720" s="78" t="str">
        <f>IFERROR(IF($Q720&lt;&gt;0,$Q720,IF(OR($J720="",$O720=""),"",IF($J720=Motortype!$A$2,VLOOKUP($O720,Artikler!$B$1:$C$10,2,FALSE),IF($J720=Motortype!$A$3,VLOOKUP($O720,Artikler!$B$11:$C$19,2,FALSE),IF($J720=Motortype!$A$5,VLOOKUP($O720,Artikler!$B$20:$C$28,2,FALSE),IF($J720=Motortype!$A$4,VLOOKUP($O720,Artikler!$B$29:$C$37,2,FALSE),IF($J720=Motortype!$A$9,VLOOKUP($O720,Artikler!$B$38:$C$46,2,FALSE),IF($J720=Motortype!$A$8,VLOOKUP($O720,Artikler!$B$47:$C$55,2,FALSE),IF($J720=Motortype!$A$7,VLOOKUP($O720,Artikler!$B$56:$C$64,2,FALSE),IF($J720=Motortype!$A$6,VLOOKUP($O720,Artikler!$B$65:$C$73,2,FALSE),IF($J720=Motortype!$A$10,VLOOKUP($O720,Artikler!$B$74:$C$82,2,FALSE),IF($J720=Motortype!$A$11,VLOOKUP($O720,Artikler!$B$83:$C$91,2,FALSE),IF($J720=Motortype!$A$14,VLOOKUP($O720,Artikler!$B$92:$C$100,2,FALSE),IF($J720=Motortype!$A$13,VLOOKUP($O720,Artikler!$B$101:$C$109,2,FALSE),IF($J720=Motortype!$A$15,VLOOKUP($O720,Artikler!$B$110:$C$117,2,FALSE),IF($J720=Motortype!$A$12,VLOOKUP($O720,Artikler!$B$118:$C$126,2,FALSE),IF($J720=Motortype!$A$16,VLOOKUP('3. Bestillingsskjema'!$O720,Artikler!$B$127:$D$134,2,FALSE),"Feil motortype"))))))))))))))))),"Overstyr art.nr")</f>
        <v/>
      </c>
      <c r="Q720" s="100"/>
      <c r="R720" s="78" t="str">
        <f>IF('1. Prosjekteringsverktøy'!B723=Utelukk!$A$3,"",IF(AND(K720="",L720=""),"",IF($K720="","Vmin "&amp;ROUND($L720,0)&amp;" m³/h","Vmaks "&amp;ROUND($K720,0)&amp;IF($L720=""," m³/h",", Vmin "&amp;ROUND($L720,0)&amp;" m³/h"))))</f>
        <v/>
      </c>
      <c r="S720" s="78" t="str">
        <f>IF('1. Prosjekteringsverktøy'!B723=Utelukk!$A$3,"",IF(Q720&lt;&gt;"",IF($P720="","","Artikkelnr: "&amp;$P720&amp;"     Spjeld dim "&amp;$O720),IF($P720="","","Artikkelnr: "&amp;$P720&amp;"     Spjeld dim Ø"&amp;$O720)))</f>
        <v/>
      </c>
    </row>
    <row r="721" spans="1:19" ht="15.6" hidden="1" x14ac:dyDescent="0.3">
      <c r="A721" s="87"/>
      <c r="B721" s="93"/>
      <c r="C721" s="156" t="str">
        <f>IF('1. Prosjekteringsverktøy'!B724=Utelukk!$A$3,"",IF('1. Prosjekteringsverktøy'!$C724="","",'1. Prosjekteringsverktøy'!$C724))</f>
        <v/>
      </c>
      <c r="D721" s="78" t="str">
        <f>IF('1. Prosjekteringsverktøy'!B724=Utelukk!$A$3,"",IF('1. Prosjekteringsverktøy'!$D724="","",'1. Prosjekteringsverktøy'!$D724))</f>
        <v/>
      </c>
      <c r="E721" s="78" t="str">
        <f>IF('1. Prosjekteringsverktøy'!B724=Utelukk!$A$3,"",IF(F721&lt;&gt;"",F721,IF(J721&lt;&gt;0,J721&amp;IF(I721&lt;&gt;0,", ","")&amp;I721&amp;IF(H721&lt;&gt;0,", adr. ","")&amp;H721,I721&amp;IF(H721&lt;&gt;0,", adr. ","")&amp;H721)))</f>
        <v/>
      </c>
      <c r="F721" s="83"/>
      <c r="G721" s="83"/>
      <c r="H721" s="99"/>
      <c r="I721" s="100"/>
      <c r="J721" s="100"/>
      <c r="K721" s="98" t="str">
        <f>IF('1. Prosjekteringsverktøy'!$E723="","",'1. Prosjekteringsverktøy'!$E723)</f>
        <v/>
      </c>
      <c r="L721" s="79" t="str">
        <f>IFERROR(IF('1. Prosjekteringsverktøy'!$K724&lt;&gt;"",'1. Prosjekteringsverktøy'!$K724,'1. Prosjekteringsverktøy'!$J724),"Feil med Vmin")</f>
        <v/>
      </c>
      <c r="M721" s="101" t="str">
        <f>IF(OR($K721="",$O721="",O721="Bruk rektangulært"),"",($K721/(VLOOKUP($O721,'Dim, min og maks'!$A$2:$E$54,2,FALSE))))</f>
        <v/>
      </c>
      <c r="N721" s="101" t="str">
        <f>IF(OR($L721="",$O721=""),"",($L721/(VLOOKUP($O721,'Dim, min og maks'!$A$2:$E$54,2,FALSE))))</f>
        <v/>
      </c>
      <c r="O721" s="102" t="str">
        <f>IF('1. Prosjekteringsverktøy'!$F723="","",'1. Prosjekteringsverktøy'!$F723)</f>
        <v/>
      </c>
      <c r="P721" s="78" t="str">
        <f>IFERROR(IF($Q721&lt;&gt;0,$Q721,IF(OR($J721="",$O721=""),"",IF($J721=Motortype!$A$2,VLOOKUP($O721,Artikler!$B$1:$C$10,2,FALSE),IF($J721=Motortype!$A$3,VLOOKUP($O721,Artikler!$B$11:$C$19,2,FALSE),IF($J721=Motortype!$A$5,VLOOKUP($O721,Artikler!$B$20:$C$28,2,FALSE),IF($J721=Motortype!$A$4,VLOOKUP($O721,Artikler!$B$29:$C$37,2,FALSE),IF($J721=Motortype!$A$9,VLOOKUP($O721,Artikler!$B$38:$C$46,2,FALSE),IF($J721=Motortype!$A$8,VLOOKUP($O721,Artikler!$B$47:$C$55,2,FALSE),IF($J721=Motortype!$A$7,VLOOKUP($O721,Artikler!$B$56:$C$64,2,FALSE),IF($J721=Motortype!$A$6,VLOOKUP($O721,Artikler!$B$65:$C$73,2,FALSE),IF($J721=Motortype!$A$10,VLOOKUP($O721,Artikler!$B$74:$C$82,2,FALSE),IF($J721=Motortype!$A$11,VLOOKUP($O721,Artikler!$B$83:$C$91,2,FALSE),IF($J721=Motortype!$A$14,VLOOKUP($O721,Artikler!$B$92:$C$100,2,FALSE),IF($J721=Motortype!$A$13,VLOOKUP($O721,Artikler!$B$101:$C$109,2,FALSE),IF($J721=Motortype!$A$15,VLOOKUP($O721,Artikler!$B$110:$C$117,2,FALSE),IF($J721=Motortype!$A$12,VLOOKUP($O721,Artikler!$B$118:$C$126,2,FALSE),IF($J721=Motortype!$A$16,VLOOKUP('3. Bestillingsskjema'!$O721,Artikler!$B$127:$D$134,2,FALSE),"Feil motortype"))))))))))))))))),"Overstyr art.nr")</f>
        <v/>
      </c>
      <c r="Q721" s="100"/>
      <c r="R721" s="78" t="str">
        <f>IF('1. Prosjekteringsverktøy'!B724=Utelukk!$A$3,"",IF(AND(K721="",L721=""),"",IF($K721="","Vmin "&amp;ROUND($L721,0)&amp;" m³/h","Vmaks "&amp;ROUND($K721,0)&amp;IF($L721=""," m³/h",", Vmin "&amp;ROUND($L721,0)&amp;" m³/h"))))</f>
        <v/>
      </c>
      <c r="S721" s="78" t="str">
        <f>IF('1. Prosjekteringsverktøy'!B724=Utelukk!$A$3,"",IF(Q721&lt;&gt;"",IF($P721="","","Artikkelnr: "&amp;$P721&amp;"     Spjeld dim "&amp;$O721),IF($P721="","","Artikkelnr: "&amp;$P721&amp;"     Spjeld dim Ø"&amp;$O721)))</f>
        <v/>
      </c>
    </row>
    <row r="722" spans="1:19" ht="15.6" hidden="1" x14ac:dyDescent="0.3">
      <c r="A722" s="87"/>
      <c r="B722" s="93"/>
      <c r="C722" s="156" t="str">
        <f>IF('1. Prosjekteringsverktøy'!B725=Utelukk!$A$3,"",IF('1. Prosjekteringsverktøy'!$C725="","",'1. Prosjekteringsverktøy'!$C725))</f>
        <v/>
      </c>
      <c r="D722" s="78" t="str">
        <f>IF('1. Prosjekteringsverktøy'!B725=Utelukk!$A$3,"",IF('1. Prosjekteringsverktøy'!$D725="","",'1. Prosjekteringsverktøy'!$D725))</f>
        <v/>
      </c>
      <c r="E722" s="78" t="str">
        <f>IF('1. Prosjekteringsverktøy'!B725=Utelukk!$A$3,"",IF(F722&lt;&gt;"",F722,IF(J722&lt;&gt;0,J722&amp;IF(I722&lt;&gt;0,", ","")&amp;I722&amp;IF(H722&lt;&gt;0,", adr. ","")&amp;H722,I722&amp;IF(H722&lt;&gt;0,", adr. ","")&amp;H722)))</f>
        <v/>
      </c>
      <c r="F722" s="83"/>
      <c r="G722" s="83"/>
      <c r="H722" s="99"/>
      <c r="I722" s="100"/>
      <c r="J722" s="100"/>
      <c r="K722" s="98" t="str">
        <f>IF('1. Prosjekteringsverktøy'!$E724="","",'1. Prosjekteringsverktøy'!$E724)</f>
        <v/>
      </c>
      <c r="L722" s="79" t="str">
        <f>IFERROR(IF('1. Prosjekteringsverktøy'!$K725&lt;&gt;"",'1. Prosjekteringsverktøy'!$K725,'1. Prosjekteringsverktøy'!$J725),"Feil med Vmin")</f>
        <v/>
      </c>
      <c r="M722" s="101" t="str">
        <f>IF(OR($K722="",$O722="",O722="Bruk rektangulært"),"",($K722/(VLOOKUP($O722,'Dim, min og maks'!$A$2:$E$54,2,FALSE))))</f>
        <v/>
      </c>
      <c r="N722" s="101" t="str">
        <f>IF(OR($L722="",$O722=""),"",($L722/(VLOOKUP($O722,'Dim, min og maks'!$A$2:$E$54,2,FALSE))))</f>
        <v/>
      </c>
      <c r="O722" s="102" t="str">
        <f>IF('1. Prosjekteringsverktøy'!$F724="","",'1. Prosjekteringsverktøy'!$F724)</f>
        <v/>
      </c>
      <c r="P722" s="78" t="str">
        <f>IFERROR(IF($Q722&lt;&gt;0,$Q722,IF(OR($J722="",$O722=""),"",IF($J722=Motortype!$A$2,VLOOKUP($O722,Artikler!$B$1:$C$10,2,FALSE),IF($J722=Motortype!$A$3,VLOOKUP($O722,Artikler!$B$11:$C$19,2,FALSE),IF($J722=Motortype!$A$5,VLOOKUP($O722,Artikler!$B$20:$C$28,2,FALSE),IF($J722=Motortype!$A$4,VLOOKUP($O722,Artikler!$B$29:$C$37,2,FALSE),IF($J722=Motortype!$A$9,VLOOKUP($O722,Artikler!$B$38:$C$46,2,FALSE),IF($J722=Motortype!$A$8,VLOOKUP($O722,Artikler!$B$47:$C$55,2,FALSE),IF($J722=Motortype!$A$7,VLOOKUP($O722,Artikler!$B$56:$C$64,2,FALSE),IF($J722=Motortype!$A$6,VLOOKUP($O722,Artikler!$B$65:$C$73,2,FALSE),IF($J722=Motortype!$A$10,VLOOKUP($O722,Artikler!$B$74:$C$82,2,FALSE),IF($J722=Motortype!$A$11,VLOOKUP($O722,Artikler!$B$83:$C$91,2,FALSE),IF($J722=Motortype!$A$14,VLOOKUP($O722,Artikler!$B$92:$C$100,2,FALSE),IF($J722=Motortype!$A$13,VLOOKUP($O722,Artikler!$B$101:$C$109,2,FALSE),IF($J722=Motortype!$A$15,VLOOKUP($O722,Artikler!$B$110:$C$117,2,FALSE),IF($J722=Motortype!$A$12,VLOOKUP($O722,Artikler!$B$118:$C$126,2,FALSE),IF($J722=Motortype!$A$16,VLOOKUP('3. Bestillingsskjema'!$O722,Artikler!$B$127:$D$134,2,FALSE),"Feil motortype"))))))))))))))))),"Overstyr art.nr")</f>
        <v/>
      </c>
      <c r="Q722" s="100"/>
      <c r="R722" s="78" t="str">
        <f>IF('1. Prosjekteringsverktøy'!B725=Utelukk!$A$3,"",IF(AND(K722="",L722=""),"",IF($K722="","Vmin "&amp;ROUND($L722,0)&amp;" m³/h","Vmaks "&amp;ROUND($K722,0)&amp;IF($L722=""," m³/h",", Vmin "&amp;ROUND($L722,0)&amp;" m³/h"))))</f>
        <v/>
      </c>
      <c r="S722" s="78" t="str">
        <f>IF('1. Prosjekteringsverktøy'!B725=Utelukk!$A$3,"",IF(Q722&lt;&gt;"",IF($P722="","","Artikkelnr: "&amp;$P722&amp;"     Spjeld dim "&amp;$O722),IF($P722="","","Artikkelnr: "&amp;$P722&amp;"     Spjeld dim Ø"&amp;$O722)))</f>
        <v/>
      </c>
    </row>
    <row r="723" spans="1:19" ht="15.6" hidden="1" x14ac:dyDescent="0.3">
      <c r="A723" s="87"/>
      <c r="B723" s="93"/>
      <c r="C723" s="156" t="str">
        <f>IF('1. Prosjekteringsverktøy'!B726=Utelukk!$A$3,"",IF('1. Prosjekteringsverktøy'!$C726="","",'1. Prosjekteringsverktøy'!$C726))</f>
        <v/>
      </c>
      <c r="D723" s="78" t="str">
        <f>IF('1. Prosjekteringsverktøy'!B726=Utelukk!$A$3,"",IF('1. Prosjekteringsverktøy'!$D726="","",'1. Prosjekteringsverktøy'!$D726))</f>
        <v/>
      </c>
      <c r="E723" s="78" t="str">
        <f>IF('1. Prosjekteringsverktøy'!B726=Utelukk!$A$3,"",IF(F723&lt;&gt;"",F723,IF(J723&lt;&gt;0,J723&amp;IF(I723&lt;&gt;0,", ","")&amp;I723&amp;IF(H723&lt;&gt;0,", adr. ","")&amp;H723,I723&amp;IF(H723&lt;&gt;0,", adr. ","")&amp;H723)))</f>
        <v/>
      </c>
      <c r="F723" s="83"/>
      <c r="G723" s="83"/>
      <c r="H723" s="99"/>
      <c r="I723" s="100"/>
      <c r="J723" s="100"/>
      <c r="K723" s="98" t="str">
        <f>IF('1. Prosjekteringsverktøy'!$E725="","",'1. Prosjekteringsverktøy'!$E725)</f>
        <v/>
      </c>
      <c r="L723" s="79" t="str">
        <f>IFERROR(IF('1. Prosjekteringsverktøy'!$K726&lt;&gt;"",'1. Prosjekteringsverktøy'!$K726,'1. Prosjekteringsverktøy'!$J726),"Feil med Vmin")</f>
        <v/>
      </c>
      <c r="M723" s="101" t="str">
        <f>IF(OR($K723="",$O723="",O723="Bruk rektangulært"),"",($K723/(VLOOKUP($O723,'Dim, min og maks'!$A$2:$E$54,2,FALSE))))</f>
        <v/>
      </c>
      <c r="N723" s="101" t="str">
        <f>IF(OR($L723="",$O723=""),"",($L723/(VLOOKUP($O723,'Dim, min og maks'!$A$2:$E$54,2,FALSE))))</f>
        <v/>
      </c>
      <c r="O723" s="102" t="str">
        <f>IF('1. Prosjekteringsverktøy'!$F725="","",'1. Prosjekteringsverktøy'!$F725)</f>
        <v/>
      </c>
      <c r="P723" s="78" t="str">
        <f>IFERROR(IF($Q723&lt;&gt;0,$Q723,IF(OR($J723="",$O723=""),"",IF($J723=Motortype!$A$2,VLOOKUP($O723,Artikler!$B$1:$C$10,2,FALSE),IF($J723=Motortype!$A$3,VLOOKUP($O723,Artikler!$B$11:$C$19,2,FALSE),IF($J723=Motortype!$A$5,VLOOKUP($O723,Artikler!$B$20:$C$28,2,FALSE),IF($J723=Motortype!$A$4,VLOOKUP($O723,Artikler!$B$29:$C$37,2,FALSE),IF($J723=Motortype!$A$9,VLOOKUP($O723,Artikler!$B$38:$C$46,2,FALSE),IF($J723=Motortype!$A$8,VLOOKUP($O723,Artikler!$B$47:$C$55,2,FALSE),IF($J723=Motortype!$A$7,VLOOKUP($O723,Artikler!$B$56:$C$64,2,FALSE),IF($J723=Motortype!$A$6,VLOOKUP($O723,Artikler!$B$65:$C$73,2,FALSE),IF($J723=Motortype!$A$10,VLOOKUP($O723,Artikler!$B$74:$C$82,2,FALSE),IF($J723=Motortype!$A$11,VLOOKUP($O723,Artikler!$B$83:$C$91,2,FALSE),IF($J723=Motortype!$A$14,VLOOKUP($O723,Artikler!$B$92:$C$100,2,FALSE),IF($J723=Motortype!$A$13,VLOOKUP($O723,Artikler!$B$101:$C$109,2,FALSE),IF($J723=Motortype!$A$15,VLOOKUP($O723,Artikler!$B$110:$C$117,2,FALSE),IF($J723=Motortype!$A$12,VLOOKUP($O723,Artikler!$B$118:$C$126,2,FALSE),IF($J723=Motortype!$A$16,VLOOKUP('3. Bestillingsskjema'!$O723,Artikler!$B$127:$D$134,2,FALSE),"Feil motortype"))))))))))))))))),"Overstyr art.nr")</f>
        <v/>
      </c>
      <c r="Q723" s="100"/>
      <c r="R723" s="78" t="str">
        <f>IF('1. Prosjekteringsverktøy'!B726=Utelukk!$A$3,"",IF(AND(K723="",L723=""),"",IF($K723="","Vmin "&amp;ROUND($L723,0)&amp;" m³/h","Vmaks "&amp;ROUND($K723,0)&amp;IF($L723=""," m³/h",", Vmin "&amp;ROUND($L723,0)&amp;" m³/h"))))</f>
        <v/>
      </c>
      <c r="S723" s="78" t="str">
        <f>IF('1. Prosjekteringsverktøy'!B726=Utelukk!$A$3,"",IF(Q723&lt;&gt;"",IF($P723="","","Artikkelnr: "&amp;$P723&amp;"     Spjeld dim "&amp;$O723),IF($P723="","","Artikkelnr: "&amp;$P723&amp;"     Spjeld dim Ø"&amp;$O723)))</f>
        <v/>
      </c>
    </row>
    <row r="724" spans="1:19" ht="15.6" hidden="1" x14ac:dyDescent="0.3">
      <c r="A724" s="87"/>
      <c r="B724" s="93"/>
      <c r="C724" s="156" t="str">
        <f>IF('1. Prosjekteringsverktøy'!B727=Utelukk!$A$3,"",IF('1. Prosjekteringsverktøy'!$C727="","",'1. Prosjekteringsverktøy'!$C727))</f>
        <v/>
      </c>
      <c r="D724" s="78" t="str">
        <f>IF('1. Prosjekteringsverktøy'!B727=Utelukk!$A$3,"",IF('1. Prosjekteringsverktøy'!$D727="","",'1. Prosjekteringsverktøy'!$D727))</f>
        <v/>
      </c>
      <c r="E724" s="78" t="str">
        <f>IF('1. Prosjekteringsverktøy'!B727=Utelukk!$A$3,"",IF(F724&lt;&gt;"",F724,IF(J724&lt;&gt;0,J724&amp;IF(I724&lt;&gt;0,", ","")&amp;I724&amp;IF(H724&lt;&gt;0,", adr. ","")&amp;H724,I724&amp;IF(H724&lt;&gt;0,", adr. ","")&amp;H724)))</f>
        <v/>
      </c>
      <c r="F724" s="83"/>
      <c r="G724" s="83"/>
      <c r="H724" s="99"/>
      <c r="I724" s="100"/>
      <c r="J724" s="100"/>
      <c r="K724" s="98" t="str">
        <f>IF('1. Prosjekteringsverktøy'!$E726="","",'1. Prosjekteringsverktøy'!$E726)</f>
        <v/>
      </c>
      <c r="L724" s="79" t="str">
        <f>IFERROR(IF('1. Prosjekteringsverktøy'!$K727&lt;&gt;"",'1. Prosjekteringsverktøy'!$K727,'1. Prosjekteringsverktøy'!$J727),"Feil med Vmin")</f>
        <v/>
      </c>
      <c r="M724" s="101" t="str">
        <f>IF(OR($K724="",$O724="",O724="Bruk rektangulært"),"",($K724/(VLOOKUP($O724,'Dim, min og maks'!$A$2:$E$54,2,FALSE))))</f>
        <v/>
      </c>
      <c r="N724" s="101" t="str">
        <f>IF(OR($L724="",$O724=""),"",($L724/(VLOOKUP($O724,'Dim, min og maks'!$A$2:$E$54,2,FALSE))))</f>
        <v/>
      </c>
      <c r="O724" s="102" t="str">
        <f>IF('1. Prosjekteringsverktøy'!$F726="","",'1. Prosjekteringsverktøy'!$F726)</f>
        <v/>
      </c>
      <c r="P724" s="78" t="str">
        <f>IFERROR(IF($Q724&lt;&gt;0,$Q724,IF(OR($J724="",$O724=""),"",IF($J724=Motortype!$A$2,VLOOKUP($O724,Artikler!$B$1:$C$10,2,FALSE),IF($J724=Motortype!$A$3,VLOOKUP($O724,Artikler!$B$11:$C$19,2,FALSE),IF($J724=Motortype!$A$5,VLOOKUP($O724,Artikler!$B$20:$C$28,2,FALSE),IF($J724=Motortype!$A$4,VLOOKUP($O724,Artikler!$B$29:$C$37,2,FALSE),IF($J724=Motortype!$A$9,VLOOKUP($O724,Artikler!$B$38:$C$46,2,FALSE),IF($J724=Motortype!$A$8,VLOOKUP($O724,Artikler!$B$47:$C$55,2,FALSE),IF($J724=Motortype!$A$7,VLOOKUP($O724,Artikler!$B$56:$C$64,2,FALSE),IF($J724=Motortype!$A$6,VLOOKUP($O724,Artikler!$B$65:$C$73,2,FALSE),IF($J724=Motortype!$A$10,VLOOKUP($O724,Artikler!$B$74:$C$82,2,FALSE),IF($J724=Motortype!$A$11,VLOOKUP($O724,Artikler!$B$83:$C$91,2,FALSE),IF($J724=Motortype!$A$14,VLOOKUP($O724,Artikler!$B$92:$C$100,2,FALSE),IF($J724=Motortype!$A$13,VLOOKUP($O724,Artikler!$B$101:$C$109,2,FALSE),IF($J724=Motortype!$A$15,VLOOKUP($O724,Artikler!$B$110:$C$117,2,FALSE),IF($J724=Motortype!$A$12,VLOOKUP($O724,Artikler!$B$118:$C$126,2,FALSE),IF($J724=Motortype!$A$16,VLOOKUP('3. Bestillingsskjema'!$O724,Artikler!$B$127:$D$134,2,FALSE),"Feil motortype"))))))))))))))))),"Overstyr art.nr")</f>
        <v/>
      </c>
      <c r="Q724" s="100"/>
      <c r="R724" s="78" t="str">
        <f>IF('1. Prosjekteringsverktøy'!B727=Utelukk!$A$3,"",IF(AND(K724="",L724=""),"",IF($K724="","Vmin "&amp;ROUND($L724,0)&amp;" m³/h","Vmaks "&amp;ROUND($K724,0)&amp;IF($L724=""," m³/h",", Vmin "&amp;ROUND($L724,0)&amp;" m³/h"))))</f>
        <v/>
      </c>
      <c r="S724" s="78" t="str">
        <f>IF('1. Prosjekteringsverktøy'!B727=Utelukk!$A$3,"",IF(Q724&lt;&gt;"",IF($P724="","","Artikkelnr: "&amp;$P724&amp;"     Spjeld dim "&amp;$O724),IF($P724="","","Artikkelnr: "&amp;$P724&amp;"     Spjeld dim Ø"&amp;$O724)))</f>
        <v/>
      </c>
    </row>
    <row r="725" spans="1:19" ht="15.6" hidden="1" x14ac:dyDescent="0.3">
      <c r="A725" s="87"/>
      <c r="B725" s="93"/>
      <c r="C725" s="156" t="str">
        <f>IF('1. Prosjekteringsverktøy'!B728=Utelukk!$A$3,"",IF('1. Prosjekteringsverktøy'!$C728="","",'1. Prosjekteringsverktøy'!$C728))</f>
        <v/>
      </c>
      <c r="D725" s="78" t="str">
        <f>IF('1. Prosjekteringsverktøy'!B728=Utelukk!$A$3,"",IF('1. Prosjekteringsverktøy'!$D728="","",'1. Prosjekteringsverktøy'!$D728))</f>
        <v/>
      </c>
      <c r="E725" s="78" t="str">
        <f>IF('1. Prosjekteringsverktøy'!B728=Utelukk!$A$3,"",IF(F725&lt;&gt;"",F725,IF(J725&lt;&gt;0,J725&amp;IF(I725&lt;&gt;0,", ","")&amp;I725&amp;IF(H725&lt;&gt;0,", adr. ","")&amp;H725,I725&amp;IF(H725&lt;&gt;0,", adr. ","")&amp;H725)))</f>
        <v/>
      </c>
      <c r="F725" s="83"/>
      <c r="G725" s="83"/>
      <c r="H725" s="99"/>
      <c r="I725" s="100"/>
      <c r="J725" s="100"/>
      <c r="K725" s="98" t="str">
        <f>IF('1. Prosjekteringsverktøy'!$E727="","",'1. Prosjekteringsverktøy'!$E727)</f>
        <v/>
      </c>
      <c r="L725" s="79" t="str">
        <f>IFERROR(IF('1. Prosjekteringsverktøy'!$K728&lt;&gt;"",'1. Prosjekteringsverktøy'!$K728,'1. Prosjekteringsverktøy'!$J728),"Feil med Vmin")</f>
        <v/>
      </c>
      <c r="M725" s="101" t="str">
        <f>IF(OR($K725="",$O725="",O725="Bruk rektangulært"),"",($K725/(VLOOKUP($O725,'Dim, min og maks'!$A$2:$E$54,2,FALSE))))</f>
        <v/>
      </c>
      <c r="N725" s="101" t="str">
        <f>IF(OR($L725="",$O725=""),"",($L725/(VLOOKUP($O725,'Dim, min og maks'!$A$2:$E$54,2,FALSE))))</f>
        <v/>
      </c>
      <c r="O725" s="102" t="str">
        <f>IF('1. Prosjekteringsverktøy'!$F727="","",'1. Prosjekteringsverktøy'!$F727)</f>
        <v/>
      </c>
      <c r="P725" s="78" t="str">
        <f>IFERROR(IF($Q725&lt;&gt;0,$Q725,IF(OR($J725="",$O725=""),"",IF($J725=Motortype!$A$2,VLOOKUP($O725,Artikler!$B$1:$C$10,2,FALSE),IF($J725=Motortype!$A$3,VLOOKUP($O725,Artikler!$B$11:$C$19,2,FALSE),IF($J725=Motortype!$A$5,VLOOKUP($O725,Artikler!$B$20:$C$28,2,FALSE),IF($J725=Motortype!$A$4,VLOOKUP($O725,Artikler!$B$29:$C$37,2,FALSE),IF($J725=Motortype!$A$9,VLOOKUP($O725,Artikler!$B$38:$C$46,2,FALSE),IF($J725=Motortype!$A$8,VLOOKUP($O725,Artikler!$B$47:$C$55,2,FALSE),IF($J725=Motortype!$A$7,VLOOKUP($O725,Artikler!$B$56:$C$64,2,FALSE),IF($J725=Motortype!$A$6,VLOOKUP($O725,Artikler!$B$65:$C$73,2,FALSE),IF($J725=Motortype!$A$10,VLOOKUP($O725,Artikler!$B$74:$C$82,2,FALSE),IF($J725=Motortype!$A$11,VLOOKUP($O725,Artikler!$B$83:$C$91,2,FALSE),IF($J725=Motortype!$A$14,VLOOKUP($O725,Artikler!$B$92:$C$100,2,FALSE),IF($J725=Motortype!$A$13,VLOOKUP($O725,Artikler!$B$101:$C$109,2,FALSE),IF($J725=Motortype!$A$15,VLOOKUP($O725,Artikler!$B$110:$C$117,2,FALSE),IF($J725=Motortype!$A$12,VLOOKUP($O725,Artikler!$B$118:$C$126,2,FALSE),IF($J725=Motortype!$A$16,VLOOKUP('3. Bestillingsskjema'!$O725,Artikler!$B$127:$D$134,2,FALSE),"Feil motortype"))))))))))))))))),"Overstyr art.nr")</f>
        <v/>
      </c>
      <c r="Q725" s="100"/>
      <c r="R725" s="78" t="str">
        <f>IF('1. Prosjekteringsverktøy'!B728=Utelukk!$A$3,"",IF(AND(K725="",L725=""),"",IF($K725="","Vmin "&amp;ROUND($L725,0)&amp;" m³/h","Vmaks "&amp;ROUND($K725,0)&amp;IF($L725=""," m³/h",", Vmin "&amp;ROUND($L725,0)&amp;" m³/h"))))</f>
        <v/>
      </c>
      <c r="S725" s="78" t="str">
        <f>IF('1. Prosjekteringsverktøy'!B728=Utelukk!$A$3,"",IF(Q725&lt;&gt;"",IF($P725="","","Artikkelnr: "&amp;$P725&amp;"     Spjeld dim "&amp;$O725),IF($P725="","","Artikkelnr: "&amp;$P725&amp;"     Spjeld dim Ø"&amp;$O725)))</f>
        <v/>
      </c>
    </row>
    <row r="726" spans="1:19" ht="15.6" hidden="1" x14ac:dyDescent="0.3">
      <c r="A726" s="87"/>
      <c r="B726" s="93"/>
      <c r="C726" s="156" t="str">
        <f>IF('1. Prosjekteringsverktøy'!B729=Utelukk!$A$3,"",IF('1. Prosjekteringsverktøy'!$C729="","",'1. Prosjekteringsverktøy'!$C729))</f>
        <v/>
      </c>
      <c r="D726" s="78" t="str">
        <f>IF('1. Prosjekteringsverktøy'!B729=Utelukk!$A$3,"",IF('1. Prosjekteringsverktøy'!$D729="","",'1. Prosjekteringsverktøy'!$D729))</f>
        <v/>
      </c>
      <c r="E726" s="78" t="str">
        <f>IF('1. Prosjekteringsverktøy'!B729=Utelukk!$A$3,"",IF(F726&lt;&gt;"",F726,IF(J726&lt;&gt;0,J726&amp;IF(I726&lt;&gt;0,", ","")&amp;I726&amp;IF(H726&lt;&gt;0,", adr. ","")&amp;H726,I726&amp;IF(H726&lt;&gt;0,", adr. ","")&amp;H726)))</f>
        <v/>
      </c>
      <c r="F726" s="83"/>
      <c r="G726" s="83"/>
      <c r="H726" s="99"/>
      <c r="I726" s="100"/>
      <c r="J726" s="100"/>
      <c r="K726" s="98" t="str">
        <f>IF('1. Prosjekteringsverktøy'!$E728="","",'1. Prosjekteringsverktøy'!$E728)</f>
        <v/>
      </c>
      <c r="L726" s="79" t="str">
        <f>IFERROR(IF('1. Prosjekteringsverktøy'!$K729&lt;&gt;"",'1. Prosjekteringsverktøy'!$K729,'1. Prosjekteringsverktøy'!$J729),"Feil med Vmin")</f>
        <v/>
      </c>
      <c r="M726" s="101" t="str">
        <f>IF(OR($K726="",$O726="",O726="Bruk rektangulært"),"",($K726/(VLOOKUP($O726,'Dim, min og maks'!$A$2:$E$54,2,FALSE))))</f>
        <v/>
      </c>
      <c r="N726" s="101" t="str">
        <f>IF(OR($L726="",$O726=""),"",($L726/(VLOOKUP($O726,'Dim, min og maks'!$A$2:$E$54,2,FALSE))))</f>
        <v/>
      </c>
      <c r="O726" s="102" t="str">
        <f>IF('1. Prosjekteringsverktøy'!$F728="","",'1. Prosjekteringsverktøy'!$F728)</f>
        <v/>
      </c>
      <c r="P726" s="78" t="str">
        <f>IFERROR(IF($Q726&lt;&gt;0,$Q726,IF(OR($J726="",$O726=""),"",IF($J726=Motortype!$A$2,VLOOKUP($O726,Artikler!$B$1:$C$10,2,FALSE),IF($J726=Motortype!$A$3,VLOOKUP($O726,Artikler!$B$11:$C$19,2,FALSE),IF($J726=Motortype!$A$5,VLOOKUP($O726,Artikler!$B$20:$C$28,2,FALSE),IF($J726=Motortype!$A$4,VLOOKUP($O726,Artikler!$B$29:$C$37,2,FALSE),IF($J726=Motortype!$A$9,VLOOKUP($O726,Artikler!$B$38:$C$46,2,FALSE),IF($J726=Motortype!$A$8,VLOOKUP($O726,Artikler!$B$47:$C$55,2,FALSE),IF($J726=Motortype!$A$7,VLOOKUP($O726,Artikler!$B$56:$C$64,2,FALSE),IF($J726=Motortype!$A$6,VLOOKUP($O726,Artikler!$B$65:$C$73,2,FALSE),IF($J726=Motortype!$A$10,VLOOKUP($O726,Artikler!$B$74:$C$82,2,FALSE),IF($J726=Motortype!$A$11,VLOOKUP($O726,Artikler!$B$83:$C$91,2,FALSE),IF($J726=Motortype!$A$14,VLOOKUP($O726,Artikler!$B$92:$C$100,2,FALSE),IF($J726=Motortype!$A$13,VLOOKUP($O726,Artikler!$B$101:$C$109,2,FALSE),IF($J726=Motortype!$A$15,VLOOKUP($O726,Artikler!$B$110:$C$117,2,FALSE),IF($J726=Motortype!$A$12,VLOOKUP($O726,Artikler!$B$118:$C$126,2,FALSE),IF($J726=Motortype!$A$16,VLOOKUP('3. Bestillingsskjema'!$O726,Artikler!$B$127:$D$134,2,FALSE),"Feil motortype"))))))))))))))))),"Overstyr art.nr")</f>
        <v/>
      </c>
      <c r="Q726" s="100"/>
      <c r="R726" s="78" t="str">
        <f>IF('1. Prosjekteringsverktøy'!B729=Utelukk!$A$3,"",IF(AND(K726="",L726=""),"",IF($K726="","Vmin "&amp;ROUND($L726,0)&amp;" m³/h","Vmaks "&amp;ROUND($K726,0)&amp;IF($L726=""," m³/h",", Vmin "&amp;ROUND($L726,0)&amp;" m³/h"))))</f>
        <v/>
      </c>
      <c r="S726" s="78" t="str">
        <f>IF('1. Prosjekteringsverktøy'!B729=Utelukk!$A$3,"",IF(Q726&lt;&gt;"",IF($P726="","","Artikkelnr: "&amp;$P726&amp;"     Spjeld dim "&amp;$O726),IF($P726="","","Artikkelnr: "&amp;$P726&amp;"     Spjeld dim Ø"&amp;$O726)))</f>
        <v/>
      </c>
    </row>
    <row r="727" spans="1:19" ht="15.6" hidden="1" x14ac:dyDescent="0.3">
      <c r="A727" s="87"/>
      <c r="B727" s="93"/>
      <c r="C727" s="156" t="str">
        <f>IF('1. Prosjekteringsverktøy'!B730=Utelukk!$A$3,"",IF('1. Prosjekteringsverktøy'!$C730="","",'1. Prosjekteringsverktøy'!$C730))</f>
        <v/>
      </c>
      <c r="D727" s="78" t="str">
        <f>IF('1. Prosjekteringsverktøy'!B730=Utelukk!$A$3,"",IF('1. Prosjekteringsverktøy'!$D730="","",'1. Prosjekteringsverktøy'!$D730))</f>
        <v/>
      </c>
      <c r="E727" s="78" t="str">
        <f>IF('1. Prosjekteringsverktøy'!B730=Utelukk!$A$3,"",IF(F727&lt;&gt;"",F727,IF(J727&lt;&gt;0,J727&amp;IF(I727&lt;&gt;0,", ","")&amp;I727&amp;IF(H727&lt;&gt;0,", adr. ","")&amp;H727,I727&amp;IF(H727&lt;&gt;0,", adr. ","")&amp;H727)))</f>
        <v/>
      </c>
      <c r="F727" s="83"/>
      <c r="G727" s="83"/>
      <c r="H727" s="99"/>
      <c r="I727" s="100"/>
      <c r="J727" s="100"/>
      <c r="K727" s="98" t="str">
        <f>IF('1. Prosjekteringsverktøy'!$E729="","",'1. Prosjekteringsverktøy'!$E729)</f>
        <v/>
      </c>
      <c r="L727" s="79" t="str">
        <f>IFERROR(IF('1. Prosjekteringsverktøy'!$K730&lt;&gt;"",'1. Prosjekteringsverktøy'!$K730,'1. Prosjekteringsverktøy'!$J730),"Feil med Vmin")</f>
        <v/>
      </c>
      <c r="M727" s="101" t="str">
        <f>IF(OR($K727="",$O727="",O727="Bruk rektangulært"),"",($K727/(VLOOKUP($O727,'Dim, min og maks'!$A$2:$E$54,2,FALSE))))</f>
        <v/>
      </c>
      <c r="N727" s="101" t="str">
        <f>IF(OR($L727="",$O727=""),"",($L727/(VLOOKUP($O727,'Dim, min og maks'!$A$2:$E$54,2,FALSE))))</f>
        <v/>
      </c>
      <c r="O727" s="102" t="str">
        <f>IF('1. Prosjekteringsverktøy'!$F729="","",'1. Prosjekteringsverktøy'!$F729)</f>
        <v/>
      </c>
      <c r="P727" s="78" t="str">
        <f>IFERROR(IF($Q727&lt;&gt;0,$Q727,IF(OR($J727="",$O727=""),"",IF($J727=Motortype!$A$2,VLOOKUP($O727,Artikler!$B$1:$C$10,2,FALSE),IF($J727=Motortype!$A$3,VLOOKUP($O727,Artikler!$B$11:$C$19,2,FALSE),IF($J727=Motortype!$A$5,VLOOKUP($O727,Artikler!$B$20:$C$28,2,FALSE),IF($J727=Motortype!$A$4,VLOOKUP($O727,Artikler!$B$29:$C$37,2,FALSE),IF($J727=Motortype!$A$9,VLOOKUP($O727,Artikler!$B$38:$C$46,2,FALSE),IF($J727=Motortype!$A$8,VLOOKUP($O727,Artikler!$B$47:$C$55,2,FALSE),IF($J727=Motortype!$A$7,VLOOKUP($O727,Artikler!$B$56:$C$64,2,FALSE),IF($J727=Motortype!$A$6,VLOOKUP($O727,Artikler!$B$65:$C$73,2,FALSE),IF($J727=Motortype!$A$10,VLOOKUP($O727,Artikler!$B$74:$C$82,2,FALSE),IF($J727=Motortype!$A$11,VLOOKUP($O727,Artikler!$B$83:$C$91,2,FALSE),IF($J727=Motortype!$A$14,VLOOKUP($O727,Artikler!$B$92:$C$100,2,FALSE),IF($J727=Motortype!$A$13,VLOOKUP($O727,Artikler!$B$101:$C$109,2,FALSE),IF($J727=Motortype!$A$15,VLOOKUP($O727,Artikler!$B$110:$C$117,2,FALSE),IF($J727=Motortype!$A$12,VLOOKUP($O727,Artikler!$B$118:$C$126,2,FALSE),IF($J727=Motortype!$A$16,VLOOKUP('3. Bestillingsskjema'!$O727,Artikler!$B$127:$D$134,2,FALSE),"Feil motortype"))))))))))))))))),"Overstyr art.nr")</f>
        <v/>
      </c>
      <c r="Q727" s="100"/>
      <c r="R727" s="78" t="str">
        <f>IF('1. Prosjekteringsverktøy'!B730=Utelukk!$A$3,"",IF(AND(K727="",L727=""),"",IF($K727="","Vmin "&amp;ROUND($L727,0)&amp;" m³/h","Vmaks "&amp;ROUND($K727,0)&amp;IF($L727=""," m³/h",", Vmin "&amp;ROUND($L727,0)&amp;" m³/h"))))</f>
        <v/>
      </c>
      <c r="S727" s="78" t="str">
        <f>IF('1. Prosjekteringsverktøy'!B730=Utelukk!$A$3,"",IF(Q727&lt;&gt;"",IF($P727="","","Artikkelnr: "&amp;$P727&amp;"     Spjeld dim "&amp;$O727),IF($P727="","","Artikkelnr: "&amp;$P727&amp;"     Spjeld dim Ø"&amp;$O727)))</f>
        <v/>
      </c>
    </row>
    <row r="728" spans="1:19" ht="15.6" hidden="1" x14ac:dyDescent="0.3">
      <c r="A728" s="87"/>
      <c r="B728" s="93"/>
      <c r="C728" s="156" t="str">
        <f>IF('1. Prosjekteringsverktøy'!B731=Utelukk!$A$3,"",IF('1. Prosjekteringsverktøy'!$C731="","",'1. Prosjekteringsverktøy'!$C731))</f>
        <v/>
      </c>
      <c r="D728" s="78" t="str">
        <f>IF('1. Prosjekteringsverktøy'!B731=Utelukk!$A$3,"",IF('1. Prosjekteringsverktøy'!$D731="","",'1. Prosjekteringsverktøy'!$D731))</f>
        <v/>
      </c>
      <c r="E728" s="78" t="str">
        <f>IF('1. Prosjekteringsverktøy'!B731=Utelukk!$A$3,"",IF(F728&lt;&gt;"",F728,IF(J728&lt;&gt;0,J728&amp;IF(I728&lt;&gt;0,", ","")&amp;I728&amp;IF(H728&lt;&gt;0,", adr. ","")&amp;H728,I728&amp;IF(H728&lt;&gt;0,", adr. ","")&amp;H728)))</f>
        <v/>
      </c>
      <c r="F728" s="83"/>
      <c r="G728" s="83"/>
      <c r="H728" s="99"/>
      <c r="I728" s="100"/>
      <c r="J728" s="100"/>
      <c r="K728" s="98" t="str">
        <f>IF('1. Prosjekteringsverktøy'!$E730="","",'1. Prosjekteringsverktøy'!$E730)</f>
        <v/>
      </c>
      <c r="L728" s="79" t="str">
        <f>IFERROR(IF('1. Prosjekteringsverktøy'!$K731&lt;&gt;"",'1. Prosjekteringsverktøy'!$K731,'1. Prosjekteringsverktøy'!$J731),"Feil med Vmin")</f>
        <v/>
      </c>
      <c r="M728" s="101" t="str">
        <f>IF(OR($K728="",$O728="",O728="Bruk rektangulært"),"",($K728/(VLOOKUP($O728,'Dim, min og maks'!$A$2:$E$54,2,FALSE))))</f>
        <v/>
      </c>
      <c r="N728" s="101" t="str">
        <f>IF(OR($L728="",$O728=""),"",($L728/(VLOOKUP($O728,'Dim, min og maks'!$A$2:$E$54,2,FALSE))))</f>
        <v/>
      </c>
      <c r="O728" s="102" t="str">
        <f>IF('1. Prosjekteringsverktøy'!$F730="","",'1. Prosjekteringsverktøy'!$F730)</f>
        <v/>
      </c>
      <c r="P728" s="78" t="str">
        <f>IFERROR(IF($Q728&lt;&gt;0,$Q728,IF(OR($J728="",$O728=""),"",IF($J728=Motortype!$A$2,VLOOKUP($O728,Artikler!$B$1:$C$10,2,FALSE),IF($J728=Motortype!$A$3,VLOOKUP($O728,Artikler!$B$11:$C$19,2,FALSE),IF($J728=Motortype!$A$5,VLOOKUP($O728,Artikler!$B$20:$C$28,2,FALSE),IF($J728=Motortype!$A$4,VLOOKUP($O728,Artikler!$B$29:$C$37,2,FALSE),IF($J728=Motortype!$A$9,VLOOKUP($O728,Artikler!$B$38:$C$46,2,FALSE),IF($J728=Motortype!$A$8,VLOOKUP($O728,Artikler!$B$47:$C$55,2,FALSE),IF($J728=Motortype!$A$7,VLOOKUP($O728,Artikler!$B$56:$C$64,2,FALSE),IF($J728=Motortype!$A$6,VLOOKUP($O728,Artikler!$B$65:$C$73,2,FALSE),IF($J728=Motortype!$A$10,VLOOKUP($O728,Artikler!$B$74:$C$82,2,FALSE),IF($J728=Motortype!$A$11,VLOOKUP($O728,Artikler!$B$83:$C$91,2,FALSE),IF($J728=Motortype!$A$14,VLOOKUP($O728,Artikler!$B$92:$C$100,2,FALSE),IF($J728=Motortype!$A$13,VLOOKUP($O728,Artikler!$B$101:$C$109,2,FALSE),IF($J728=Motortype!$A$15,VLOOKUP($O728,Artikler!$B$110:$C$117,2,FALSE),IF($J728=Motortype!$A$12,VLOOKUP($O728,Artikler!$B$118:$C$126,2,FALSE),IF($J728=Motortype!$A$16,VLOOKUP('3. Bestillingsskjema'!$O728,Artikler!$B$127:$D$134,2,FALSE),"Feil motortype"))))))))))))))))),"Overstyr art.nr")</f>
        <v/>
      </c>
      <c r="Q728" s="100"/>
      <c r="R728" s="78" t="str">
        <f>IF('1. Prosjekteringsverktøy'!B731=Utelukk!$A$3,"",IF(AND(K728="",L728=""),"",IF($K728="","Vmin "&amp;ROUND($L728,0)&amp;" m³/h","Vmaks "&amp;ROUND($K728,0)&amp;IF($L728=""," m³/h",", Vmin "&amp;ROUND($L728,0)&amp;" m³/h"))))</f>
        <v/>
      </c>
      <c r="S728" s="78" t="str">
        <f>IF('1. Prosjekteringsverktøy'!B731=Utelukk!$A$3,"",IF(Q728&lt;&gt;"",IF($P728="","","Artikkelnr: "&amp;$P728&amp;"     Spjeld dim "&amp;$O728),IF($P728="","","Artikkelnr: "&amp;$P728&amp;"     Spjeld dim Ø"&amp;$O728)))</f>
        <v/>
      </c>
    </row>
    <row r="729" spans="1:19" ht="15.6" hidden="1" x14ac:dyDescent="0.3">
      <c r="A729" s="87"/>
      <c r="B729" s="93"/>
      <c r="C729" s="156" t="str">
        <f>IF('1. Prosjekteringsverktøy'!B732=Utelukk!$A$3,"",IF('1. Prosjekteringsverktøy'!$C732="","",'1. Prosjekteringsverktøy'!$C732))</f>
        <v/>
      </c>
      <c r="D729" s="78" t="str">
        <f>IF('1. Prosjekteringsverktøy'!B732=Utelukk!$A$3,"",IF('1. Prosjekteringsverktøy'!$D732="","",'1. Prosjekteringsverktøy'!$D732))</f>
        <v/>
      </c>
      <c r="E729" s="78" t="str">
        <f>IF('1. Prosjekteringsverktøy'!B732=Utelukk!$A$3,"",IF(F729&lt;&gt;"",F729,IF(J729&lt;&gt;0,J729&amp;IF(I729&lt;&gt;0,", ","")&amp;I729&amp;IF(H729&lt;&gt;0,", adr. ","")&amp;H729,I729&amp;IF(H729&lt;&gt;0,", adr. ","")&amp;H729)))</f>
        <v/>
      </c>
      <c r="F729" s="83"/>
      <c r="G729" s="83"/>
      <c r="H729" s="99"/>
      <c r="I729" s="100"/>
      <c r="J729" s="100"/>
      <c r="K729" s="98" t="str">
        <f>IF('1. Prosjekteringsverktøy'!$E731="","",'1. Prosjekteringsverktøy'!$E731)</f>
        <v/>
      </c>
      <c r="L729" s="79" t="str">
        <f>IFERROR(IF('1. Prosjekteringsverktøy'!$K732&lt;&gt;"",'1. Prosjekteringsverktøy'!$K732,'1. Prosjekteringsverktøy'!$J732),"Feil med Vmin")</f>
        <v/>
      </c>
      <c r="M729" s="101" t="str">
        <f>IF(OR($K729="",$O729="",O729="Bruk rektangulært"),"",($K729/(VLOOKUP($O729,'Dim, min og maks'!$A$2:$E$54,2,FALSE))))</f>
        <v/>
      </c>
      <c r="N729" s="101" t="str">
        <f>IF(OR($L729="",$O729=""),"",($L729/(VLOOKUP($O729,'Dim, min og maks'!$A$2:$E$54,2,FALSE))))</f>
        <v/>
      </c>
      <c r="O729" s="102" t="str">
        <f>IF('1. Prosjekteringsverktøy'!$F731="","",'1. Prosjekteringsverktøy'!$F731)</f>
        <v/>
      </c>
      <c r="P729" s="78" t="str">
        <f>IFERROR(IF($Q729&lt;&gt;0,$Q729,IF(OR($J729="",$O729=""),"",IF($J729=Motortype!$A$2,VLOOKUP($O729,Artikler!$B$1:$C$10,2,FALSE),IF($J729=Motortype!$A$3,VLOOKUP($O729,Artikler!$B$11:$C$19,2,FALSE),IF($J729=Motortype!$A$5,VLOOKUP($O729,Artikler!$B$20:$C$28,2,FALSE),IF($J729=Motortype!$A$4,VLOOKUP($O729,Artikler!$B$29:$C$37,2,FALSE),IF($J729=Motortype!$A$9,VLOOKUP($O729,Artikler!$B$38:$C$46,2,FALSE),IF($J729=Motortype!$A$8,VLOOKUP($O729,Artikler!$B$47:$C$55,2,FALSE),IF($J729=Motortype!$A$7,VLOOKUP($O729,Artikler!$B$56:$C$64,2,FALSE),IF($J729=Motortype!$A$6,VLOOKUP($O729,Artikler!$B$65:$C$73,2,FALSE),IF($J729=Motortype!$A$10,VLOOKUP($O729,Artikler!$B$74:$C$82,2,FALSE),IF($J729=Motortype!$A$11,VLOOKUP($O729,Artikler!$B$83:$C$91,2,FALSE),IF($J729=Motortype!$A$14,VLOOKUP($O729,Artikler!$B$92:$C$100,2,FALSE),IF($J729=Motortype!$A$13,VLOOKUP($O729,Artikler!$B$101:$C$109,2,FALSE),IF($J729=Motortype!$A$15,VLOOKUP($O729,Artikler!$B$110:$C$117,2,FALSE),IF($J729=Motortype!$A$12,VLOOKUP($O729,Artikler!$B$118:$C$126,2,FALSE),IF($J729=Motortype!$A$16,VLOOKUP('3. Bestillingsskjema'!$O729,Artikler!$B$127:$D$134,2,FALSE),"Feil motortype"))))))))))))))))),"Overstyr art.nr")</f>
        <v/>
      </c>
      <c r="Q729" s="100"/>
      <c r="R729" s="78" t="str">
        <f>IF('1. Prosjekteringsverktøy'!B732=Utelukk!$A$3,"",IF(AND(K729="",L729=""),"",IF($K729="","Vmin "&amp;ROUND($L729,0)&amp;" m³/h","Vmaks "&amp;ROUND($K729,0)&amp;IF($L729=""," m³/h",", Vmin "&amp;ROUND($L729,0)&amp;" m³/h"))))</f>
        <v/>
      </c>
      <c r="S729" s="78" t="str">
        <f>IF('1. Prosjekteringsverktøy'!B732=Utelukk!$A$3,"",IF(Q729&lt;&gt;"",IF($P729="","","Artikkelnr: "&amp;$P729&amp;"     Spjeld dim "&amp;$O729),IF($P729="","","Artikkelnr: "&amp;$P729&amp;"     Spjeld dim Ø"&amp;$O729)))</f>
        <v/>
      </c>
    </row>
    <row r="730" spans="1:19" ht="15.6" hidden="1" x14ac:dyDescent="0.3">
      <c r="A730" s="87"/>
      <c r="B730" s="93"/>
      <c r="C730" s="156" t="str">
        <f>IF('1. Prosjekteringsverktøy'!B733=Utelukk!$A$3,"",IF('1. Prosjekteringsverktøy'!$C733="","",'1. Prosjekteringsverktøy'!$C733))</f>
        <v/>
      </c>
      <c r="D730" s="78" t="str">
        <f>IF('1. Prosjekteringsverktøy'!B733=Utelukk!$A$3,"",IF('1. Prosjekteringsverktøy'!$D733="","",'1. Prosjekteringsverktøy'!$D733))</f>
        <v/>
      </c>
      <c r="E730" s="78" t="str">
        <f>IF('1. Prosjekteringsverktøy'!B733=Utelukk!$A$3,"",IF(F730&lt;&gt;"",F730,IF(J730&lt;&gt;0,J730&amp;IF(I730&lt;&gt;0,", ","")&amp;I730&amp;IF(H730&lt;&gt;0,", adr. ","")&amp;H730,I730&amp;IF(H730&lt;&gt;0,", adr. ","")&amp;H730)))</f>
        <v/>
      </c>
      <c r="F730" s="83"/>
      <c r="G730" s="83"/>
      <c r="H730" s="99"/>
      <c r="I730" s="100"/>
      <c r="J730" s="100"/>
      <c r="K730" s="98" t="str">
        <f>IF('1. Prosjekteringsverktøy'!$E732="","",'1. Prosjekteringsverktøy'!$E732)</f>
        <v/>
      </c>
      <c r="L730" s="79" t="str">
        <f>IFERROR(IF('1. Prosjekteringsverktøy'!$K733&lt;&gt;"",'1. Prosjekteringsverktøy'!$K733,'1. Prosjekteringsverktøy'!$J733),"Feil med Vmin")</f>
        <v/>
      </c>
      <c r="M730" s="101" t="str">
        <f>IF(OR($K730="",$O730="",O730="Bruk rektangulært"),"",($K730/(VLOOKUP($O730,'Dim, min og maks'!$A$2:$E$54,2,FALSE))))</f>
        <v/>
      </c>
      <c r="N730" s="101" t="str">
        <f>IF(OR($L730="",$O730=""),"",($L730/(VLOOKUP($O730,'Dim, min og maks'!$A$2:$E$54,2,FALSE))))</f>
        <v/>
      </c>
      <c r="O730" s="102" t="str">
        <f>IF('1. Prosjekteringsverktøy'!$F732="","",'1. Prosjekteringsverktøy'!$F732)</f>
        <v/>
      </c>
      <c r="P730" s="78" t="str">
        <f>IFERROR(IF($Q730&lt;&gt;0,$Q730,IF(OR($J730="",$O730=""),"",IF($J730=Motortype!$A$2,VLOOKUP($O730,Artikler!$B$1:$C$10,2,FALSE),IF($J730=Motortype!$A$3,VLOOKUP($O730,Artikler!$B$11:$C$19,2,FALSE),IF($J730=Motortype!$A$5,VLOOKUP($O730,Artikler!$B$20:$C$28,2,FALSE),IF($J730=Motortype!$A$4,VLOOKUP($O730,Artikler!$B$29:$C$37,2,FALSE),IF($J730=Motortype!$A$9,VLOOKUP($O730,Artikler!$B$38:$C$46,2,FALSE),IF($J730=Motortype!$A$8,VLOOKUP($O730,Artikler!$B$47:$C$55,2,FALSE),IF($J730=Motortype!$A$7,VLOOKUP($O730,Artikler!$B$56:$C$64,2,FALSE),IF($J730=Motortype!$A$6,VLOOKUP($O730,Artikler!$B$65:$C$73,2,FALSE),IF($J730=Motortype!$A$10,VLOOKUP($O730,Artikler!$B$74:$C$82,2,FALSE),IF($J730=Motortype!$A$11,VLOOKUP($O730,Artikler!$B$83:$C$91,2,FALSE),IF($J730=Motortype!$A$14,VLOOKUP($O730,Artikler!$B$92:$C$100,2,FALSE),IF($J730=Motortype!$A$13,VLOOKUP($O730,Artikler!$B$101:$C$109,2,FALSE),IF($J730=Motortype!$A$15,VLOOKUP($O730,Artikler!$B$110:$C$117,2,FALSE),IF($J730=Motortype!$A$12,VLOOKUP($O730,Artikler!$B$118:$C$126,2,FALSE),IF($J730=Motortype!$A$16,VLOOKUP('3. Bestillingsskjema'!$O730,Artikler!$B$127:$D$134,2,FALSE),"Feil motortype"))))))))))))))))),"Overstyr art.nr")</f>
        <v/>
      </c>
      <c r="Q730" s="100"/>
      <c r="R730" s="78" t="str">
        <f>IF('1. Prosjekteringsverktøy'!B733=Utelukk!$A$3,"",IF(AND(K730="",L730=""),"",IF($K730="","Vmin "&amp;ROUND($L730,0)&amp;" m³/h","Vmaks "&amp;ROUND($K730,0)&amp;IF($L730=""," m³/h",", Vmin "&amp;ROUND($L730,0)&amp;" m³/h"))))</f>
        <v/>
      </c>
      <c r="S730" s="78" t="str">
        <f>IF('1. Prosjekteringsverktøy'!B733=Utelukk!$A$3,"",IF(Q730&lt;&gt;"",IF($P730="","","Artikkelnr: "&amp;$P730&amp;"     Spjeld dim "&amp;$O730),IF($P730="","","Artikkelnr: "&amp;$P730&amp;"     Spjeld dim Ø"&amp;$O730)))</f>
        <v/>
      </c>
    </row>
    <row r="731" spans="1:19" ht="15.6" hidden="1" x14ac:dyDescent="0.3">
      <c r="A731" s="87"/>
      <c r="B731" s="93"/>
      <c r="C731" s="156" t="str">
        <f>IF('1. Prosjekteringsverktøy'!B734=Utelukk!$A$3,"",IF('1. Prosjekteringsverktøy'!$C734="","",'1. Prosjekteringsverktøy'!$C734))</f>
        <v/>
      </c>
      <c r="D731" s="78" t="str">
        <f>IF('1. Prosjekteringsverktøy'!B734=Utelukk!$A$3,"",IF('1. Prosjekteringsverktøy'!$D734="","",'1. Prosjekteringsverktøy'!$D734))</f>
        <v/>
      </c>
      <c r="E731" s="78" t="str">
        <f>IF('1. Prosjekteringsverktøy'!B734=Utelukk!$A$3,"",IF(F731&lt;&gt;"",F731,IF(J731&lt;&gt;0,J731&amp;IF(I731&lt;&gt;0,", ","")&amp;I731&amp;IF(H731&lt;&gt;0,", adr. ","")&amp;H731,I731&amp;IF(H731&lt;&gt;0,", adr. ","")&amp;H731)))</f>
        <v/>
      </c>
      <c r="F731" s="83"/>
      <c r="G731" s="83"/>
      <c r="H731" s="99"/>
      <c r="I731" s="100"/>
      <c r="J731" s="100"/>
      <c r="K731" s="98" t="str">
        <f>IF('1. Prosjekteringsverktøy'!$E733="","",'1. Prosjekteringsverktøy'!$E733)</f>
        <v/>
      </c>
      <c r="L731" s="79" t="str">
        <f>IFERROR(IF('1. Prosjekteringsverktøy'!$K734&lt;&gt;"",'1. Prosjekteringsverktøy'!$K734,'1. Prosjekteringsverktøy'!$J734),"Feil med Vmin")</f>
        <v/>
      </c>
      <c r="M731" s="101" t="str">
        <f>IF(OR($K731="",$O731="",O731="Bruk rektangulært"),"",($K731/(VLOOKUP($O731,'Dim, min og maks'!$A$2:$E$54,2,FALSE))))</f>
        <v/>
      </c>
      <c r="N731" s="101" t="str">
        <f>IF(OR($L731="",$O731=""),"",($L731/(VLOOKUP($O731,'Dim, min og maks'!$A$2:$E$54,2,FALSE))))</f>
        <v/>
      </c>
      <c r="O731" s="102" t="str">
        <f>IF('1. Prosjekteringsverktøy'!$F733="","",'1. Prosjekteringsverktøy'!$F733)</f>
        <v/>
      </c>
      <c r="P731" s="78" t="str">
        <f>IFERROR(IF($Q731&lt;&gt;0,$Q731,IF(OR($J731="",$O731=""),"",IF($J731=Motortype!$A$2,VLOOKUP($O731,Artikler!$B$1:$C$10,2,FALSE),IF($J731=Motortype!$A$3,VLOOKUP($O731,Artikler!$B$11:$C$19,2,FALSE),IF($J731=Motortype!$A$5,VLOOKUP($O731,Artikler!$B$20:$C$28,2,FALSE),IF($J731=Motortype!$A$4,VLOOKUP($O731,Artikler!$B$29:$C$37,2,FALSE),IF($J731=Motortype!$A$9,VLOOKUP($O731,Artikler!$B$38:$C$46,2,FALSE),IF($J731=Motortype!$A$8,VLOOKUP($O731,Artikler!$B$47:$C$55,2,FALSE),IF($J731=Motortype!$A$7,VLOOKUP($O731,Artikler!$B$56:$C$64,2,FALSE),IF($J731=Motortype!$A$6,VLOOKUP($O731,Artikler!$B$65:$C$73,2,FALSE),IF($J731=Motortype!$A$10,VLOOKUP($O731,Artikler!$B$74:$C$82,2,FALSE),IF($J731=Motortype!$A$11,VLOOKUP($O731,Artikler!$B$83:$C$91,2,FALSE),IF($J731=Motortype!$A$14,VLOOKUP($O731,Artikler!$B$92:$C$100,2,FALSE),IF($J731=Motortype!$A$13,VLOOKUP($O731,Artikler!$B$101:$C$109,2,FALSE),IF($J731=Motortype!$A$15,VLOOKUP($O731,Artikler!$B$110:$C$117,2,FALSE),IF($J731=Motortype!$A$12,VLOOKUP($O731,Artikler!$B$118:$C$126,2,FALSE),IF($J731=Motortype!$A$16,VLOOKUP('3. Bestillingsskjema'!$O731,Artikler!$B$127:$D$134,2,FALSE),"Feil motortype"))))))))))))))))),"Overstyr art.nr")</f>
        <v/>
      </c>
      <c r="Q731" s="100"/>
      <c r="R731" s="78" t="str">
        <f>IF('1. Prosjekteringsverktøy'!B734=Utelukk!$A$3,"",IF(AND(K731="",L731=""),"",IF($K731="","Vmin "&amp;ROUND($L731,0)&amp;" m³/h","Vmaks "&amp;ROUND($K731,0)&amp;IF($L731=""," m³/h",", Vmin "&amp;ROUND($L731,0)&amp;" m³/h"))))</f>
        <v/>
      </c>
      <c r="S731" s="78" t="str">
        <f>IF('1. Prosjekteringsverktøy'!B734=Utelukk!$A$3,"",IF(Q731&lt;&gt;"",IF($P731="","","Artikkelnr: "&amp;$P731&amp;"     Spjeld dim "&amp;$O731),IF($P731="","","Artikkelnr: "&amp;$P731&amp;"     Spjeld dim Ø"&amp;$O731)))</f>
        <v/>
      </c>
    </row>
    <row r="732" spans="1:19" ht="15.6" hidden="1" x14ac:dyDescent="0.3">
      <c r="A732" s="87"/>
      <c r="B732" s="93"/>
      <c r="C732" s="156" t="str">
        <f>IF('1. Prosjekteringsverktøy'!B735=Utelukk!$A$3,"",IF('1. Prosjekteringsverktøy'!$C735="","",'1. Prosjekteringsverktøy'!$C735))</f>
        <v/>
      </c>
      <c r="D732" s="78" t="str">
        <f>IF('1. Prosjekteringsverktøy'!B735=Utelukk!$A$3,"",IF('1. Prosjekteringsverktøy'!$D735="","",'1. Prosjekteringsverktøy'!$D735))</f>
        <v/>
      </c>
      <c r="E732" s="78" t="str">
        <f>IF('1. Prosjekteringsverktøy'!B735=Utelukk!$A$3,"",IF(F732&lt;&gt;"",F732,IF(J732&lt;&gt;0,J732&amp;IF(I732&lt;&gt;0,", ","")&amp;I732&amp;IF(H732&lt;&gt;0,", adr. ","")&amp;H732,I732&amp;IF(H732&lt;&gt;0,", adr. ","")&amp;H732)))</f>
        <v/>
      </c>
      <c r="F732" s="83"/>
      <c r="G732" s="83"/>
      <c r="H732" s="99"/>
      <c r="I732" s="100"/>
      <c r="J732" s="100"/>
      <c r="K732" s="98" t="str">
        <f>IF('1. Prosjekteringsverktøy'!$E734="","",'1. Prosjekteringsverktøy'!$E734)</f>
        <v/>
      </c>
      <c r="L732" s="79" t="str">
        <f>IFERROR(IF('1. Prosjekteringsverktøy'!$K735&lt;&gt;"",'1. Prosjekteringsverktøy'!$K735,'1. Prosjekteringsverktøy'!$J735),"Feil med Vmin")</f>
        <v/>
      </c>
      <c r="M732" s="101" t="str">
        <f>IF(OR($K732="",$O732="",O732="Bruk rektangulært"),"",($K732/(VLOOKUP($O732,'Dim, min og maks'!$A$2:$E$54,2,FALSE))))</f>
        <v/>
      </c>
      <c r="N732" s="101" t="str">
        <f>IF(OR($L732="",$O732=""),"",($L732/(VLOOKUP($O732,'Dim, min og maks'!$A$2:$E$54,2,FALSE))))</f>
        <v/>
      </c>
      <c r="O732" s="102" t="str">
        <f>IF('1. Prosjekteringsverktøy'!$F734="","",'1. Prosjekteringsverktøy'!$F734)</f>
        <v/>
      </c>
      <c r="P732" s="78" t="str">
        <f>IFERROR(IF($Q732&lt;&gt;0,$Q732,IF(OR($J732="",$O732=""),"",IF($J732=Motortype!$A$2,VLOOKUP($O732,Artikler!$B$1:$C$10,2,FALSE),IF($J732=Motortype!$A$3,VLOOKUP($O732,Artikler!$B$11:$C$19,2,FALSE),IF($J732=Motortype!$A$5,VLOOKUP($O732,Artikler!$B$20:$C$28,2,FALSE),IF($J732=Motortype!$A$4,VLOOKUP($O732,Artikler!$B$29:$C$37,2,FALSE),IF($J732=Motortype!$A$9,VLOOKUP($O732,Artikler!$B$38:$C$46,2,FALSE),IF($J732=Motortype!$A$8,VLOOKUP($O732,Artikler!$B$47:$C$55,2,FALSE),IF($J732=Motortype!$A$7,VLOOKUP($O732,Artikler!$B$56:$C$64,2,FALSE),IF($J732=Motortype!$A$6,VLOOKUP($O732,Artikler!$B$65:$C$73,2,FALSE),IF($J732=Motortype!$A$10,VLOOKUP($O732,Artikler!$B$74:$C$82,2,FALSE),IF($J732=Motortype!$A$11,VLOOKUP($O732,Artikler!$B$83:$C$91,2,FALSE),IF($J732=Motortype!$A$14,VLOOKUP($O732,Artikler!$B$92:$C$100,2,FALSE),IF($J732=Motortype!$A$13,VLOOKUP($O732,Artikler!$B$101:$C$109,2,FALSE),IF($J732=Motortype!$A$15,VLOOKUP($O732,Artikler!$B$110:$C$117,2,FALSE),IF($J732=Motortype!$A$12,VLOOKUP($O732,Artikler!$B$118:$C$126,2,FALSE),IF($J732=Motortype!$A$16,VLOOKUP('3. Bestillingsskjema'!$O732,Artikler!$B$127:$D$134,2,FALSE),"Feil motortype"))))))))))))))))),"Overstyr art.nr")</f>
        <v/>
      </c>
      <c r="Q732" s="100"/>
      <c r="R732" s="78" t="str">
        <f>IF('1. Prosjekteringsverktøy'!B735=Utelukk!$A$3,"",IF(AND(K732="",L732=""),"",IF($K732="","Vmin "&amp;ROUND($L732,0)&amp;" m³/h","Vmaks "&amp;ROUND($K732,0)&amp;IF($L732=""," m³/h",", Vmin "&amp;ROUND($L732,0)&amp;" m³/h"))))</f>
        <v/>
      </c>
      <c r="S732" s="78" t="str">
        <f>IF('1. Prosjekteringsverktøy'!B735=Utelukk!$A$3,"",IF(Q732&lt;&gt;"",IF($P732="","","Artikkelnr: "&amp;$P732&amp;"     Spjeld dim "&amp;$O732),IF($P732="","","Artikkelnr: "&amp;$P732&amp;"     Spjeld dim Ø"&amp;$O732)))</f>
        <v/>
      </c>
    </row>
    <row r="733" spans="1:19" ht="15.6" hidden="1" x14ac:dyDescent="0.3">
      <c r="A733" s="87"/>
      <c r="B733" s="93"/>
      <c r="C733" s="156" t="str">
        <f>IF('1. Prosjekteringsverktøy'!B736=Utelukk!$A$3,"",IF('1. Prosjekteringsverktøy'!$C736="","",'1. Prosjekteringsverktøy'!$C736))</f>
        <v/>
      </c>
      <c r="D733" s="78" t="str">
        <f>IF('1. Prosjekteringsverktøy'!B736=Utelukk!$A$3,"",IF('1. Prosjekteringsverktøy'!$D736="","",'1. Prosjekteringsverktøy'!$D736))</f>
        <v/>
      </c>
      <c r="E733" s="78" t="str">
        <f>IF('1. Prosjekteringsverktøy'!B736=Utelukk!$A$3,"",IF(F733&lt;&gt;"",F733,IF(J733&lt;&gt;0,J733&amp;IF(I733&lt;&gt;0,", ","")&amp;I733&amp;IF(H733&lt;&gt;0,", adr. ","")&amp;H733,I733&amp;IF(H733&lt;&gt;0,", adr. ","")&amp;H733)))</f>
        <v/>
      </c>
      <c r="F733" s="83"/>
      <c r="G733" s="83"/>
      <c r="H733" s="99"/>
      <c r="I733" s="100"/>
      <c r="J733" s="100"/>
      <c r="K733" s="98" t="str">
        <f>IF('1. Prosjekteringsverktøy'!$E735="","",'1. Prosjekteringsverktøy'!$E735)</f>
        <v/>
      </c>
      <c r="L733" s="79" t="str">
        <f>IFERROR(IF('1. Prosjekteringsverktøy'!$K736&lt;&gt;"",'1. Prosjekteringsverktøy'!$K736,'1. Prosjekteringsverktøy'!$J736),"Feil med Vmin")</f>
        <v/>
      </c>
      <c r="M733" s="101" t="str">
        <f>IF(OR($K733="",$O733="",O733="Bruk rektangulært"),"",($K733/(VLOOKUP($O733,'Dim, min og maks'!$A$2:$E$54,2,FALSE))))</f>
        <v/>
      </c>
      <c r="N733" s="101" t="str">
        <f>IF(OR($L733="",$O733=""),"",($L733/(VLOOKUP($O733,'Dim, min og maks'!$A$2:$E$54,2,FALSE))))</f>
        <v/>
      </c>
      <c r="O733" s="102" t="str">
        <f>IF('1. Prosjekteringsverktøy'!$F735="","",'1. Prosjekteringsverktøy'!$F735)</f>
        <v/>
      </c>
      <c r="P733" s="78" t="str">
        <f>IFERROR(IF($Q733&lt;&gt;0,$Q733,IF(OR($J733="",$O733=""),"",IF($J733=Motortype!$A$2,VLOOKUP($O733,Artikler!$B$1:$C$10,2,FALSE),IF($J733=Motortype!$A$3,VLOOKUP($O733,Artikler!$B$11:$C$19,2,FALSE),IF($J733=Motortype!$A$5,VLOOKUP($O733,Artikler!$B$20:$C$28,2,FALSE),IF($J733=Motortype!$A$4,VLOOKUP($O733,Artikler!$B$29:$C$37,2,FALSE),IF($J733=Motortype!$A$9,VLOOKUP($O733,Artikler!$B$38:$C$46,2,FALSE),IF($J733=Motortype!$A$8,VLOOKUP($O733,Artikler!$B$47:$C$55,2,FALSE),IF($J733=Motortype!$A$7,VLOOKUP($O733,Artikler!$B$56:$C$64,2,FALSE),IF($J733=Motortype!$A$6,VLOOKUP($O733,Artikler!$B$65:$C$73,2,FALSE),IF($J733=Motortype!$A$10,VLOOKUP($O733,Artikler!$B$74:$C$82,2,FALSE),IF($J733=Motortype!$A$11,VLOOKUP($O733,Artikler!$B$83:$C$91,2,FALSE),IF($J733=Motortype!$A$14,VLOOKUP($O733,Artikler!$B$92:$C$100,2,FALSE),IF($J733=Motortype!$A$13,VLOOKUP($O733,Artikler!$B$101:$C$109,2,FALSE),IF($J733=Motortype!$A$15,VLOOKUP($O733,Artikler!$B$110:$C$117,2,FALSE),IF($J733=Motortype!$A$12,VLOOKUP($O733,Artikler!$B$118:$C$126,2,FALSE),IF($J733=Motortype!$A$16,VLOOKUP('3. Bestillingsskjema'!$O733,Artikler!$B$127:$D$134,2,FALSE),"Feil motortype"))))))))))))))))),"Overstyr art.nr")</f>
        <v/>
      </c>
      <c r="Q733" s="100"/>
      <c r="R733" s="78" t="str">
        <f>IF('1. Prosjekteringsverktøy'!B736=Utelukk!$A$3,"",IF(AND(K733="",L733=""),"",IF($K733="","Vmin "&amp;ROUND($L733,0)&amp;" m³/h","Vmaks "&amp;ROUND($K733,0)&amp;IF($L733=""," m³/h",", Vmin "&amp;ROUND($L733,0)&amp;" m³/h"))))</f>
        <v/>
      </c>
      <c r="S733" s="78" t="str">
        <f>IF('1. Prosjekteringsverktøy'!B736=Utelukk!$A$3,"",IF(Q733&lt;&gt;"",IF($P733="","","Artikkelnr: "&amp;$P733&amp;"     Spjeld dim "&amp;$O733),IF($P733="","","Artikkelnr: "&amp;$P733&amp;"     Spjeld dim Ø"&amp;$O733)))</f>
        <v/>
      </c>
    </row>
    <row r="734" spans="1:19" ht="15.6" hidden="1" x14ac:dyDescent="0.3">
      <c r="A734" s="87"/>
      <c r="B734" s="93"/>
      <c r="C734" s="156" t="str">
        <f>IF('1. Prosjekteringsverktøy'!B737=Utelukk!$A$3,"",IF('1. Prosjekteringsverktøy'!$C737="","",'1. Prosjekteringsverktøy'!$C737))</f>
        <v/>
      </c>
      <c r="D734" s="78" t="str">
        <f>IF('1. Prosjekteringsverktøy'!B737=Utelukk!$A$3,"",IF('1. Prosjekteringsverktøy'!$D737="","",'1. Prosjekteringsverktøy'!$D737))</f>
        <v/>
      </c>
      <c r="E734" s="78" t="str">
        <f>IF('1. Prosjekteringsverktøy'!B737=Utelukk!$A$3,"",IF(F734&lt;&gt;"",F734,IF(J734&lt;&gt;0,J734&amp;IF(I734&lt;&gt;0,", ","")&amp;I734&amp;IF(H734&lt;&gt;0,", adr. ","")&amp;H734,I734&amp;IF(H734&lt;&gt;0,", adr. ","")&amp;H734)))</f>
        <v/>
      </c>
      <c r="F734" s="83"/>
      <c r="G734" s="83"/>
      <c r="H734" s="99"/>
      <c r="I734" s="100"/>
      <c r="J734" s="100"/>
      <c r="K734" s="98" t="str">
        <f>IF('1. Prosjekteringsverktøy'!$E736="","",'1. Prosjekteringsverktøy'!$E736)</f>
        <v/>
      </c>
      <c r="L734" s="79" t="str">
        <f>IFERROR(IF('1. Prosjekteringsverktøy'!$K737&lt;&gt;"",'1. Prosjekteringsverktøy'!$K737,'1. Prosjekteringsverktøy'!$J737),"Feil med Vmin")</f>
        <v/>
      </c>
      <c r="M734" s="101" t="str">
        <f>IF(OR($K734="",$O734="",O734="Bruk rektangulært"),"",($K734/(VLOOKUP($O734,'Dim, min og maks'!$A$2:$E$54,2,FALSE))))</f>
        <v/>
      </c>
      <c r="N734" s="101" t="str">
        <f>IF(OR($L734="",$O734=""),"",($L734/(VLOOKUP($O734,'Dim, min og maks'!$A$2:$E$54,2,FALSE))))</f>
        <v/>
      </c>
      <c r="O734" s="102" t="str">
        <f>IF('1. Prosjekteringsverktøy'!$F736="","",'1. Prosjekteringsverktøy'!$F736)</f>
        <v/>
      </c>
      <c r="P734" s="78" t="str">
        <f>IFERROR(IF($Q734&lt;&gt;0,$Q734,IF(OR($J734="",$O734=""),"",IF($J734=Motortype!$A$2,VLOOKUP($O734,Artikler!$B$1:$C$10,2,FALSE),IF($J734=Motortype!$A$3,VLOOKUP($O734,Artikler!$B$11:$C$19,2,FALSE),IF($J734=Motortype!$A$5,VLOOKUP($O734,Artikler!$B$20:$C$28,2,FALSE),IF($J734=Motortype!$A$4,VLOOKUP($O734,Artikler!$B$29:$C$37,2,FALSE),IF($J734=Motortype!$A$9,VLOOKUP($O734,Artikler!$B$38:$C$46,2,FALSE),IF($J734=Motortype!$A$8,VLOOKUP($O734,Artikler!$B$47:$C$55,2,FALSE),IF($J734=Motortype!$A$7,VLOOKUP($O734,Artikler!$B$56:$C$64,2,FALSE),IF($J734=Motortype!$A$6,VLOOKUP($O734,Artikler!$B$65:$C$73,2,FALSE),IF($J734=Motortype!$A$10,VLOOKUP($O734,Artikler!$B$74:$C$82,2,FALSE),IF($J734=Motortype!$A$11,VLOOKUP($O734,Artikler!$B$83:$C$91,2,FALSE),IF($J734=Motortype!$A$14,VLOOKUP($O734,Artikler!$B$92:$C$100,2,FALSE),IF($J734=Motortype!$A$13,VLOOKUP($O734,Artikler!$B$101:$C$109,2,FALSE),IF($J734=Motortype!$A$15,VLOOKUP($O734,Artikler!$B$110:$C$117,2,FALSE),IF($J734=Motortype!$A$12,VLOOKUP($O734,Artikler!$B$118:$C$126,2,FALSE),IF($J734=Motortype!$A$16,VLOOKUP('3. Bestillingsskjema'!$O734,Artikler!$B$127:$D$134,2,FALSE),"Feil motortype"))))))))))))))))),"Overstyr art.nr")</f>
        <v/>
      </c>
      <c r="Q734" s="100"/>
      <c r="R734" s="78" t="str">
        <f>IF('1. Prosjekteringsverktøy'!B737=Utelukk!$A$3,"",IF(AND(K734="",L734=""),"",IF($K734="","Vmin "&amp;ROUND($L734,0)&amp;" m³/h","Vmaks "&amp;ROUND($K734,0)&amp;IF($L734=""," m³/h",", Vmin "&amp;ROUND($L734,0)&amp;" m³/h"))))</f>
        <v/>
      </c>
      <c r="S734" s="78" t="str">
        <f>IF('1. Prosjekteringsverktøy'!B737=Utelukk!$A$3,"",IF(Q734&lt;&gt;"",IF($P734="","","Artikkelnr: "&amp;$P734&amp;"     Spjeld dim "&amp;$O734),IF($P734="","","Artikkelnr: "&amp;$P734&amp;"     Spjeld dim Ø"&amp;$O734)))</f>
        <v/>
      </c>
    </row>
    <row r="735" spans="1:19" ht="15.6" hidden="1" x14ac:dyDescent="0.3">
      <c r="A735" s="87"/>
      <c r="B735" s="93"/>
      <c r="C735" s="156" t="str">
        <f>IF('1. Prosjekteringsverktøy'!B738=Utelukk!$A$3,"",IF('1. Prosjekteringsverktøy'!$C738="","",'1. Prosjekteringsverktøy'!$C738))</f>
        <v/>
      </c>
      <c r="D735" s="78" t="str">
        <f>IF('1. Prosjekteringsverktøy'!B738=Utelukk!$A$3,"",IF('1. Prosjekteringsverktøy'!$D738="","",'1. Prosjekteringsverktøy'!$D738))</f>
        <v/>
      </c>
      <c r="E735" s="78" t="str">
        <f>IF('1. Prosjekteringsverktøy'!B738=Utelukk!$A$3,"",IF(F735&lt;&gt;"",F735,IF(J735&lt;&gt;0,J735&amp;IF(I735&lt;&gt;0,", ","")&amp;I735&amp;IF(H735&lt;&gt;0,", adr. ","")&amp;H735,I735&amp;IF(H735&lt;&gt;0,", adr. ","")&amp;H735)))</f>
        <v/>
      </c>
      <c r="F735" s="83"/>
      <c r="G735" s="83"/>
      <c r="H735" s="99"/>
      <c r="I735" s="100"/>
      <c r="J735" s="100"/>
      <c r="K735" s="98" t="str">
        <f>IF('1. Prosjekteringsverktøy'!$E737="","",'1. Prosjekteringsverktøy'!$E737)</f>
        <v/>
      </c>
      <c r="L735" s="79" t="str">
        <f>IFERROR(IF('1. Prosjekteringsverktøy'!$K738&lt;&gt;"",'1. Prosjekteringsverktøy'!$K738,'1. Prosjekteringsverktøy'!$J738),"Feil med Vmin")</f>
        <v/>
      </c>
      <c r="M735" s="101" t="str">
        <f>IF(OR($K735="",$O735="",O735="Bruk rektangulært"),"",($K735/(VLOOKUP($O735,'Dim, min og maks'!$A$2:$E$54,2,FALSE))))</f>
        <v/>
      </c>
      <c r="N735" s="101" t="str">
        <f>IF(OR($L735="",$O735=""),"",($L735/(VLOOKUP($O735,'Dim, min og maks'!$A$2:$E$54,2,FALSE))))</f>
        <v/>
      </c>
      <c r="O735" s="102" t="str">
        <f>IF('1. Prosjekteringsverktøy'!$F737="","",'1. Prosjekteringsverktøy'!$F737)</f>
        <v/>
      </c>
      <c r="P735" s="78" t="str">
        <f>IFERROR(IF($Q735&lt;&gt;0,$Q735,IF(OR($J735="",$O735=""),"",IF($J735=Motortype!$A$2,VLOOKUP($O735,Artikler!$B$1:$C$10,2,FALSE),IF($J735=Motortype!$A$3,VLOOKUP($O735,Artikler!$B$11:$C$19,2,FALSE),IF($J735=Motortype!$A$5,VLOOKUP($O735,Artikler!$B$20:$C$28,2,FALSE),IF($J735=Motortype!$A$4,VLOOKUP($O735,Artikler!$B$29:$C$37,2,FALSE),IF($J735=Motortype!$A$9,VLOOKUP($O735,Artikler!$B$38:$C$46,2,FALSE),IF($J735=Motortype!$A$8,VLOOKUP($O735,Artikler!$B$47:$C$55,2,FALSE),IF($J735=Motortype!$A$7,VLOOKUP($O735,Artikler!$B$56:$C$64,2,FALSE),IF($J735=Motortype!$A$6,VLOOKUP($O735,Artikler!$B$65:$C$73,2,FALSE),IF($J735=Motortype!$A$10,VLOOKUP($O735,Artikler!$B$74:$C$82,2,FALSE),IF($J735=Motortype!$A$11,VLOOKUP($O735,Artikler!$B$83:$C$91,2,FALSE),IF($J735=Motortype!$A$14,VLOOKUP($O735,Artikler!$B$92:$C$100,2,FALSE),IF($J735=Motortype!$A$13,VLOOKUP($O735,Artikler!$B$101:$C$109,2,FALSE),IF($J735=Motortype!$A$15,VLOOKUP($O735,Artikler!$B$110:$C$117,2,FALSE),IF($J735=Motortype!$A$12,VLOOKUP($O735,Artikler!$B$118:$C$126,2,FALSE),IF($J735=Motortype!$A$16,VLOOKUP('3. Bestillingsskjema'!$O735,Artikler!$B$127:$D$134,2,FALSE),"Feil motortype"))))))))))))))))),"Overstyr art.nr")</f>
        <v/>
      </c>
      <c r="Q735" s="100"/>
      <c r="R735" s="78" t="str">
        <f>IF('1. Prosjekteringsverktøy'!B738=Utelukk!$A$3,"",IF(AND(K735="",L735=""),"",IF($K735="","Vmin "&amp;ROUND($L735,0)&amp;" m³/h","Vmaks "&amp;ROUND($K735,0)&amp;IF($L735=""," m³/h",", Vmin "&amp;ROUND($L735,0)&amp;" m³/h"))))</f>
        <v/>
      </c>
      <c r="S735" s="78" t="str">
        <f>IF('1. Prosjekteringsverktøy'!B738=Utelukk!$A$3,"",IF(Q735&lt;&gt;"",IF($P735="","","Artikkelnr: "&amp;$P735&amp;"     Spjeld dim "&amp;$O735),IF($P735="","","Artikkelnr: "&amp;$P735&amp;"     Spjeld dim Ø"&amp;$O735)))</f>
        <v/>
      </c>
    </row>
    <row r="736" spans="1:19" ht="15.6" hidden="1" x14ac:dyDescent="0.3">
      <c r="A736" s="87"/>
      <c r="B736" s="93"/>
      <c r="C736" s="156" t="str">
        <f>IF('1. Prosjekteringsverktøy'!B739=Utelukk!$A$3,"",IF('1. Prosjekteringsverktøy'!$C739="","",'1. Prosjekteringsverktøy'!$C739))</f>
        <v/>
      </c>
      <c r="D736" s="78" t="str">
        <f>IF('1. Prosjekteringsverktøy'!B739=Utelukk!$A$3,"",IF('1. Prosjekteringsverktøy'!$D739="","",'1. Prosjekteringsverktøy'!$D739))</f>
        <v/>
      </c>
      <c r="E736" s="78" t="str">
        <f>IF('1. Prosjekteringsverktøy'!B739=Utelukk!$A$3,"",IF(F736&lt;&gt;"",F736,IF(J736&lt;&gt;0,J736&amp;IF(I736&lt;&gt;0,", ","")&amp;I736&amp;IF(H736&lt;&gt;0,", adr. ","")&amp;H736,I736&amp;IF(H736&lt;&gt;0,", adr. ","")&amp;H736)))</f>
        <v/>
      </c>
      <c r="F736" s="83"/>
      <c r="G736" s="83"/>
      <c r="H736" s="99"/>
      <c r="I736" s="100"/>
      <c r="J736" s="100"/>
      <c r="K736" s="98" t="str">
        <f>IF('1. Prosjekteringsverktøy'!$E738="","",'1. Prosjekteringsverktøy'!$E738)</f>
        <v/>
      </c>
      <c r="L736" s="79" t="str">
        <f>IFERROR(IF('1. Prosjekteringsverktøy'!$K739&lt;&gt;"",'1. Prosjekteringsverktøy'!$K739,'1. Prosjekteringsverktøy'!$J739),"Feil med Vmin")</f>
        <v/>
      </c>
      <c r="M736" s="101" t="str">
        <f>IF(OR($K736="",$O736="",O736="Bruk rektangulært"),"",($K736/(VLOOKUP($O736,'Dim, min og maks'!$A$2:$E$54,2,FALSE))))</f>
        <v/>
      </c>
      <c r="N736" s="101" t="str">
        <f>IF(OR($L736="",$O736=""),"",($L736/(VLOOKUP($O736,'Dim, min og maks'!$A$2:$E$54,2,FALSE))))</f>
        <v/>
      </c>
      <c r="O736" s="102" t="str">
        <f>IF('1. Prosjekteringsverktøy'!$F738="","",'1. Prosjekteringsverktøy'!$F738)</f>
        <v/>
      </c>
      <c r="P736" s="78" t="str">
        <f>IFERROR(IF($Q736&lt;&gt;0,$Q736,IF(OR($J736="",$O736=""),"",IF($J736=Motortype!$A$2,VLOOKUP($O736,Artikler!$B$1:$C$10,2,FALSE),IF($J736=Motortype!$A$3,VLOOKUP($O736,Artikler!$B$11:$C$19,2,FALSE),IF($J736=Motortype!$A$5,VLOOKUP($O736,Artikler!$B$20:$C$28,2,FALSE),IF($J736=Motortype!$A$4,VLOOKUP($O736,Artikler!$B$29:$C$37,2,FALSE),IF($J736=Motortype!$A$9,VLOOKUP($O736,Artikler!$B$38:$C$46,2,FALSE),IF($J736=Motortype!$A$8,VLOOKUP($O736,Artikler!$B$47:$C$55,2,FALSE),IF($J736=Motortype!$A$7,VLOOKUP($O736,Artikler!$B$56:$C$64,2,FALSE),IF($J736=Motortype!$A$6,VLOOKUP($O736,Artikler!$B$65:$C$73,2,FALSE),IF($J736=Motortype!$A$10,VLOOKUP($O736,Artikler!$B$74:$C$82,2,FALSE),IF($J736=Motortype!$A$11,VLOOKUP($O736,Artikler!$B$83:$C$91,2,FALSE),IF($J736=Motortype!$A$14,VLOOKUP($O736,Artikler!$B$92:$C$100,2,FALSE),IF($J736=Motortype!$A$13,VLOOKUP($O736,Artikler!$B$101:$C$109,2,FALSE),IF($J736=Motortype!$A$15,VLOOKUP($O736,Artikler!$B$110:$C$117,2,FALSE),IF($J736=Motortype!$A$12,VLOOKUP($O736,Artikler!$B$118:$C$126,2,FALSE),IF($J736=Motortype!$A$16,VLOOKUP('3. Bestillingsskjema'!$O736,Artikler!$B$127:$D$134,2,FALSE),"Feil motortype"))))))))))))))))),"Overstyr art.nr")</f>
        <v/>
      </c>
      <c r="Q736" s="100"/>
      <c r="R736" s="78" t="str">
        <f>IF('1. Prosjekteringsverktøy'!B739=Utelukk!$A$3,"",IF(AND(K736="",L736=""),"",IF($K736="","Vmin "&amp;ROUND($L736,0)&amp;" m³/h","Vmaks "&amp;ROUND($K736,0)&amp;IF($L736=""," m³/h",", Vmin "&amp;ROUND($L736,0)&amp;" m³/h"))))</f>
        <v/>
      </c>
      <c r="S736" s="78" t="str">
        <f>IF('1. Prosjekteringsverktøy'!B739=Utelukk!$A$3,"",IF(Q736&lt;&gt;"",IF($P736="","","Artikkelnr: "&amp;$P736&amp;"     Spjeld dim "&amp;$O736),IF($P736="","","Artikkelnr: "&amp;$P736&amp;"     Spjeld dim Ø"&amp;$O736)))</f>
        <v/>
      </c>
    </row>
    <row r="737" spans="1:19" ht="15.6" hidden="1" x14ac:dyDescent="0.3">
      <c r="A737" s="87"/>
      <c r="B737" s="93"/>
      <c r="C737" s="156" t="str">
        <f>IF('1. Prosjekteringsverktøy'!B740=Utelukk!$A$3,"",IF('1. Prosjekteringsverktøy'!$C740="","",'1. Prosjekteringsverktøy'!$C740))</f>
        <v/>
      </c>
      <c r="D737" s="78" t="str">
        <f>IF('1. Prosjekteringsverktøy'!B740=Utelukk!$A$3,"",IF('1. Prosjekteringsverktøy'!$D740="","",'1. Prosjekteringsverktøy'!$D740))</f>
        <v/>
      </c>
      <c r="E737" s="78" t="str">
        <f>IF('1. Prosjekteringsverktøy'!B740=Utelukk!$A$3,"",IF(F737&lt;&gt;"",F737,IF(J737&lt;&gt;0,J737&amp;IF(I737&lt;&gt;0,", ","")&amp;I737&amp;IF(H737&lt;&gt;0,", adr. ","")&amp;H737,I737&amp;IF(H737&lt;&gt;0,", adr. ","")&amp;H737)))</f>
        <v/>
      </c>
      <c r="F737" s="83"/>
      <c r="G737" s="83"/>
      <c r="H737" s="99"/>
      <c r="I737" s="100"/>
      <c r="J737" s="100"/>
      <c r="K737" s="98" t="str">
        <f>IF('1. Prosjekteringsverktøy'!$E739="","",'1. Prosjekteringsverktøy'!$E739)</f>
        <v/>
      </c>
      <c r="L737" s="79" t="str">
        <f>IFERROR(IF('1. Prosjekteringsverktøy'!$K740&lt;&gt;"",'1. Prosjekteringsverktøy'!$K740,'1. Prosjekteringsverktøy'!$J740),"Feil med Vmin")</f>
        <v/>
      </c>
      <c r="M737" s="101" t="str">
        <f>IF(OR($K737="",$O737="",O737="Bruk rektangulært"),"",($K737/(VLOOKUP($O737,'Dim, min og maks'!$A$2:$E$54,2,FALSE))))</f>
        <v/>
      </c>
      <c r="N737" s="101" t="str">
        <f>IF(OR($L737="",$O737=""),"",($L737/(VLOOKUP($O737,'Dim, min og maks'!$A$2:$E$54,2,FALSE))))</f>
        <v/>
      </c>
      <c r="O737" s="102" t="str">
        <f>IF('1. Prosjekteringsverktøy'!$F739="","",'1. Prosjekteringsverktøy'!$F739)</f>
        <v/>
      </c>
      <c r="P737" s="78" t="str">
        <f>IFERROR(IF($Q737&lt;&gt;0,$Q737,IF(OR($J737="",$O737=""),"",IF($J737=Motortype!$A$2,VLOOKUP($O737,Artikler!$B$1:$C$10,2,FALSE),IF($J737=Motortype!$A$3,VLOOKUP($O737,Artikler!$B$11:$C$19,2,FALSE),IF($J737=Motortype!$A$5,VLOOKUP($O737,Artikler!$B$20:$C$28,2,FALSE),IF($J737=Motortype!$A$4,VLOOKUP($O737,Artikler!$B$29:$C$37,2,FALSE),IF($J737=Motortype!$A$9,VLOOKUP($O737,Artikler!$B$38:$C$46,2,FALSE),IF($J737=Motortype!$A$8,VLOOKUP($O737,Artikler!$B$47:$C$55,2,FALSE),IF($J737=Motortype!$A$7,VLOOKUP($O737,Artikler!$B$56:$C$64,2,FALSE),IF($J737=Motortype!$A$6,VLOOKUP($O737,Artikler!$B$65:$C$73,2,FALSE),IF($J737=Motortype!$A$10,VLOOKUP($O737,Artikler!$B$74:$C$82,2,FALSE),IF($J737=Motortype!$A$11,VLOOKUP($O737,Artikler!$B$83:$C$91,2,FALSE),IF($J737=Motortype!$A$14,VLOOKUP($O737,Artikler!$B$92:$C$100,2,FALSE),IF($J737=Motortype!$A$13,VLOOKUP($O737,Artikler!$B$101:$C$109,2,FALSE),IF($J737=Motortype!$A$15,VLOOKUP($O737,Artikler!$B$110:$C$117,2,FALSE),IF($J737=Motortype!$A$12,VLOOKUP($O737,Artikler!$B$118:$C$126,2,FALSE),IF($J737=Motortype!$A$16,VLOOKUP('3. Bestillingsskjema'!$O737,Artikler!$B$127:$D$134,2,FALSE),"Feil motortype"))))))))))))))))),"Overstyr art.nr")</f>
        <v/>
      </c>
      <c r="Q737" s="100"/>
      <c r="R737" s="78" t="str">
        <f>IF('1. Prosjekteringsverktøy'!B740=Utelukk!$A$3,"",IF(AND(K737="",L737=""),"",IF($K737="","Vmin "&amp;ROUND($L737,0)&amp;" m³/h","Vmaks "&amp;ROUND($K737,0)&amp;IF($L737=""," m³/h",", Vmin "&amp;ROUND($L737,0)&amp;" m³/h"))))</f>
        <v/>
      </c>
      <c r="S737" s="78" t="str">
        <f>IF('1. Prosjekteringsverktøy'!B740=Utelukk!$A$3,"",IF(Q737&lt;&gt;"",IF($P737="","","Artikkelnr: "&amp;$P737&amp;"     Spjeld dim "&amp;$O737),IF($P737="","","Artikkelnr: "&amp;$P737&amp;"     Spjeld dim Ø"&amp;$O737)))</f>
        <v/>
      </c>
    </row>
    <row r="738" spans="1:19" ht="15.6" hidden="1" x14ac:dyDescent="0.3">
      <c r="A738" s="87"/>
      <c r="B738" s="93"/>
      <c r="C738" s="156" t="str">
        <f>IF('1. Prosjekteringsverktøy'!B741=Utelukk!$A$3,"",IF('1. Prosjekteringsverktøy'!$C741="","",'1. Prosjekteringsverktøy'!$C741))</f>
        <v/>
      </c>
      <c r="D738" s="78" t="str">
        <f>IF('1. Prosjekteringsverktøy'!B741=Utelukk!$A$3,"",IF('1. Prosjekteringsverktøy'!$D741="","",'1. Prosjekteringsverktøy'!$D741))</f>
        <v/>
      </c>
      <c r="E738" s="78" t="str">
        <f>IF('1. Prosjekteringsverktøy'!B741=Utelukk!$A$3,"",IF(F738&lt;&gt;"",F738,IF(J738&lt;&gt;0,J738&amp;IF(I738&lt;&gt;0,", ","")&amp;I738&amp;IF(H738&lt;&gt;0,", adr. ","")&amp;H738,I738&amp;IF(H738&lt;&gt;0,", adr. ","")&amp;H738)))</f>
        <v/>
      </c>
      <c r="F738" s="83"/>
      <c r="G738" s="83"/>
      <c r="H738" s="99"/>
      <c r="I738" s="100"/>
      <c r="J738" s="100"/>
      <c r="K738" s="98" t="str">
        <f>IF('1. Prosjekteringsverktøy'!$E740="","",'1. Prosjekteringsverktøy'!$E740)</f>
        <v/>
      </c>
      <c r="L738" s="79" t="str">
        <f>IFERROR(IF('1. Prosjekteringsverktøy'!$K741&lt;&gt;"",'1. Prosjekteringsverktøy'!$K741,'1. Prosjekteringsverktøy'!$J741),"Feil med Vmin")</f>
        <v/>
      </c>
      <c r="M738" s="101" t="str">
        <f>IF(OR($K738="",$O738="",O738="Bruk rektangulært"),"",($K738/(VLOOKUP($O738,'Dim, min og maks'!$A$2:$E$54,2,FALSE))))</f>
        <v/>
      </c>
      <c r="N738" s="101" t="str">
        <f>IF(OR($L738="",$O738=""),"",($L738/(VLOOKUP($O738,'Dim, min og maks'!$A$2:$E$54,2,FALSE))))</f>
        <v/>
      </c>
      <c r="O738" s="102" t="str">
        <f>IF('1. Prosjekteringsverktøy'!$F740="","",'1. Prosjekteringsverktøy'!$F740)</f>
        <v/>
      </c>
      <c r="P738" s="78" t="str">
        <f>IFERROR(IF($Q738&lt;&gt;0,$Q738,IF(OR($J738="",$O738=""),"",IF($J738=Motortype!$A$2,VLOOKUP($O738,Artikler!$B$1:$C$10,2,FALSE),IF($J738=Motortype!$A$3,VLOOKUP($O738,Artikler!$B$11:$C$19,2,FALSE),IF($J738=Motortype!$A$5,VLOOKUP($O738,Artikler!$B$20:$C$28,2,FALSE),IF($J738=Motortype!$A$4,VLOOKUP($O738,Artikler!$B$29:$C$37,2,FALSE),IF($J738=Motortype!$A$9,VLOOKUP($O738,Artikler!$B$38:$C$46,2,FALSE),IF($J738=Motortype!$A$8,VLOOKUP($O738,Artikler!$B$47:$C$55,2,FALSE),IF($J738=Motortype!$A$7,VLOOKUP($O738,Artikler!$B$56:$C$64,2,FALSE),IF($J738=Motortype!$A$6,VLOOKUP($O738,Artikler!$B$65:$C$73,2,FALSE),IF($J738=Motortype!$A$10,VLOOKUP($O738,Artikler!$B$74:$C$82,2,FALSE),IF($J738=Motortype!$A$11,VLOOKUP($O738,Artikler!$B$83:$C$91,2,FALSE),IF($J738=Motortype!$A$14,VLOOKUP($O738,Artikler!$B$92:$C$100,2,FALSE),IF($J738=Motortype!$A$13,VLOOKUP($O738,Artikler!$B$101:$C$109,2,FALSE),IF($J738=Motortype!$A$15,VLOOKUP($O738,Artikler!$B$110:$C$117,2,FALSE),IF($J738=Motortype!$A$12,VLOOKUP($O738,Artikler!$B$118:$C$126,2,FALSE),IF($J738=Motortype!$A$16,VLOOKUP('3. Bestillingsskjema'!$O738,Artikler!$B$127:$D$134,2,FALSE),"Feil motortype"))))))))))))))))),"Overstyr art.nr")</f>
        <v/>
      </c>
      <c r="Q738" s="100"/>
      <c r="R738" s="78" t="str">
        <f>IF('1. Prosjekteringsverktøy'!B741=Utelukk!$A$3,"",IF(AND(K738="",L738=""),"",IF($K738="","Vmin "&amp;ROUND($L738,0)&amp;" m³/h","Vmaks "&amp;ROUND($K738,0)&amp;IF($L738=""," m³/h",", Vmin "&amp;ROUND($L738,0)&amp;" m³/h"))))</f>
        <v/>
      </c>
      <c r="S738" s="78" t="str">
        <f>IF('1. Prosjekteringsverktøy'!B741=Utelukk!$A$3,"",IF(Q738&lt;&gt;"",IF($P738="","","Artikkelnr: "&amp;$P738&amp;"     Spjeld dim "&amp;$O738),IF($P738="","","Artikkelnr: "&amp;$P738&amp;"     Spjeld dim Ø"&amp;$O738)))</f>
        <v/>
      </c>
    </row>
    <row r="739" spans="1:19" ht="15.6" hidden="1" x14ac:dyDescent="0.3">
      <c r="A739" s="87"/>
      <c r="B739" s="93"/>
      <c r="C739" s="156" t="str">
        <f>IF('1. Prosjekteringsverktøy'!B742=Utelukk!$A$3,"",IF('1. Prosjekteringsverktøy'!$C742="","",'1. Prosjekteringsverktøy'!$C742))</f>
        <v/>
      </c>
      <c r="D739" s="78" t="str">
        <f>IF('1. Prosjekteringsverktøy'!B742=Utelukk!$A$3,"",IF('1. Prosjekteringsverktøy'!$D742="","",'1. Prosjekteringsverktøy'!$D742))</f>
        <v/>
      </c>
      <c r="E739" s="78" t="str">
        <f>IF('1. Prosjekteringsverktøy'!B742=Utelukk!$A$3,"",IF(F739&lt;&gt;"",F739,IF(J739&lt;&gt;0,J739&amp;IF(I739&lt;&gt;0,", ","")&amp;I739&amp;IF(H739&lt;&gt;0,", adr. ","")&amp;H739,I739&amp;IF(H739&lt;&gt;0,", adr. ","")&amp;H739)))</f>
        <v/>
      </c>
      <c r="F739" s="83"/>
      <c r="G739" s="83"/>
      <c r="H739" s="99"/>
      <c r="I739" s="100"/>
      <c r="J739" s="100"/>
      <c r="K739" s="98" t="str">
        <f>IF('1. Prosjekteringsverktøy'!$E741="","",'1. Prosjekteringsverktøy'!$E741)</f>
        <v/>
      </c>
      <c r="L739" s="79" t="str">
        <f>IFERROR(IF('1. Prosjekteringsverktøy'!$K742&lt;&gt;"",'1. Prosjekteringsverktøy'!$K742,'1. Prosjekteringsverktøy'!$J742),"Feil med Vmin")</f>
        <v/>
      </c>
      <c r="M739" s="101" t="str">
        <f>IF(OR($K739="",$O739="",O739="Bruk rektangulært"),"",($K739/(VLOOKUP($O739,'Dim, min og maks'!$A$2:$E$54,2,FALSE))))</f>
        <v/>
      </c>
      <c r="N739" s="101" t="str">
        <f>IF(OR($L739="",$O739=""),"",($L739/(VLOOKUP($O739,'Dim, min og maks'!$A$2:$E$54,2,FALSE))))</f>
        <v/>
      </c>
      <c r="O739" s="102" t="str">
        <f>IF('1. Prosjekteringsverktøy'!$F741="","",'1. Prosjekteringsverktøy'!$F741)</f>
        <v/>
      </c>
      <c r="P739" s="78" t="str">
        <f>IFERROR(IF($Q739&lt;&gt;0,$Q739,IF(OR($J739="",$O739=""),"",IF($J739=Motortype!$A$2,VLOOKUP($O739,Artikler!$B$1:$C$10,2,FALSE),IF($J739=Motortype!$A$3,VLOOKUP($O739,Artikler!$B$11:$C$19,2,FALSE),IF($J739=Motortype!$A$5,VLOOKUP($O739,Artikler!$B$20:$C$28,2,FALSE),IF($J739=Motortype!$A$4,VLOOKUP($O739,Artikler!$B$29:$C$37,2,FALSE),IF($J739=Motortype!$A$9,VLOOKUP($O739,Artikler!$B$38:$C$46,2,FALSE),IF($J739=Motortype!$A$8,VLOOKUP($O739,Artikler!$B$47:$C$55,2,FALSE),IF($J739=Motortype!$A$7,VLOOKUP($O739,Artikler!$B$56:$C$64,2,FALSE),IF($J739=Motortype!$A$6,VLOOKUP($O739,Artikler!$B$65:$C$73,2,FALSE),IF($J739=Motortype!$A$10,VLOOKUP($O739,Artikler!$B$74:$C$82,2,FALSE),IF($J739=Motortype!$A$11,VLOOKUP($O739,Artikler!$B$83:$C$91,2,FALSE),IF($J739=Motortype!$A$14,VLOOKUP($O739,Artikler!$B$92:$C$100,2,FALSE),IF($J739=Motortype!$A$13,VLOOKUP($O739,Artikler!$B$101:$C$109,2,FALSE),IF($J739=Motortype!$A$15,VLOOKUP($O739,Artikler!$B$110:$C$117,2,FALSE),IF($J739=Motortype!$A$12,VLOOKUP($O739,Artikler!$B$118:$C$126,2,FALSE),IF($J739=Motortype!$A$16,VLOOKUP('3. Bestillingsskjema'!$O739,Artikler!$B$127:$D$134,2,FALSE),"Feil motortype"))))))))))))))))),"Overstyr art.nr")</f>
        <v/>
      </c>
      <c r="Q739" s="100"/>
      <c r="R739" s="78" t="str">
        <f>IF('1. Prosjekteringsverktøy'!B742=Utelukk!$A$3,"",IF(AND(K739="",L739=""),"",IF($K739="","Vmin "&amp;ROUND($L739,0)&amp;" m³/h","Vmaks "&amp;ROUND($K739,0)&amp;IF($L739=""," m³/h",", Vmin "&amp;ROUND($L739,0)&amp;" m³/h"))))</f>
        <v/>
      </c>
      <c r="S739" s="78" t="str">
        <f>IF('1. Prosjekteringsverktøy'!B742=Utelukk!$A$3,"",IF(Q739&lt;&gt;"",IF($P739="","","Artikkelnr: "&amp;$P739&amp;"     Spjeld dim "&amp;$O739),IF($P739="","","Artikkelnr: "&amp;$P739&amp;"     Spjeld dim Ø"&amp;$O739)))</f>
        <v/>
      </c>
    </row>
    <row r="740" spans="1:19" ht="15.6" hidden="1" x14ac:dyDescent="0.3">
      <c r="A740" s="87"/>
      <c r="B740" s="93"/>
      <c r="C740" s="156" t="str">
        <f>IF('1. Prosjekteringsverktøy'!B743=Utelukk!$A$3,"",IF('1. Prosjekteringsverktøy'!$C743="","",'1. Prosjekteringsverktøy'!$C743))</f>
        <v/>
      </c>
      <c r="D740" s="78" t="str">
        <f>IF('1. Prosjekteringsverktøy'!B743=Utelukk!$A$3,"",IF('1. Prosjekteringsverktøy'!$D743="","",'1. Prosjekteringsverktøy'!$D743))</f>
        <v/>
      </c>
      <c r="E740" s="78" t="str">
        <f>IF('1. Prosjekteringsverktøy'!B743=Utelukk!$A$3,"",IF(F740&lt;&gt;"",F740,IF(J740&lt;&gt;0,J740&amp;IF(I740&lt;&gt;0,", ","")&amp;I740&amp;IF(H740&lt;&gt;0,", adr. ","")&amp;H740,I740&amp;IF(H740&lt;&gt;0,", adr. ","")&amp;H740)))</f>
        <v/>
      </c>
      <c r="F740" s="83"/>
      <c r="G740" s="83"/>
      <c r="H740" s="99"/>
      <c r="I740" s="100"/>
      <c r="J740" s="100"/>
      <c r="K740" s="98" t="str">
        <f>IF('1. Prosjekteringsverktøy'!$E742="","",'1. Prosjekteringsverktøy'!$E742)</f>
        <v/>
      </c>
      <c r="L740" s="79" t="str">
        <f>IFERROR(IF('1. Prosjekteringsverktøy'!$K743&lt;&gt;"",'1. Prosjekteringsverktøy'!$K743,'1. Prosjekteringsverktøy'!$J743),"Feil med Vmin")</f>
        <v/>
      </c>
      <c r="M740" s="101" t="str">
        <f>IF(OR($K740="",$O740="",O740="Bruk rektangulært"),"",($K740/(VLOOKUP($O740,'Dim, min og maks'!$A$2:$E$54,2,FALSE))))</f>
        <v/>
      </c>
      <c r="N740" s="101" t="str">
        <f>IF(OR($L740="",$O740=""),"",($L740/(VLOOKUP($O740,'Dim, min og maks'!$A$2:$E$54,2,FALSE))))</f>
        <v/>
      </c>
      <c r="O740" s="102" t="str">
        <f>IF('1. Prosjekteringsverktøy'!$F742="","",'1. Prosjekteringsverktøy'!$F742)</f>
        <v/>
      </c>
      <c r="P740" s="78" t="str">
        <f>IFERROR(IF($Q740&lt;&gt;0,$Q740,IF(OR($J740="",$O740=""),"",IF($J740=Motortype!$A$2,VLOOKUP($O740,Artikler!$B$1:$C$10,2,FALSE),IF($J740=Motortype!$A$3,VLOOKUP($O740,Artikler!$B$11:$C$19,2,FALSE),IF($J740=Motortype!$A$5,VLOOKUP($O740,Artikler!$B$20:$C$28,2,FALSE),IF($J740=Motortype!$A$4,VLOOKUP($O740,Artikler!$B$29:$C$37,2,FALSE),IF($J740=Motortype!$A$9,VLOOKUP($O740,Artikler!$B$38:$C$46,2,FALSE),IF($J740=Motortype!$A$8,VLOOKUP($O740,Artikler!$B$47:$C$55,2,FALSE),IF($J740=Motortype!$A$7,VLOOKUP($O740,Artikler!$B$56:$C$64,2,FALSE),IF($J740=Motortype!$A$6,VLOOKUP($O740,Artikler!$B$65:$C$73,2,FALSE),IF($J740=Motortype!$A$10,VLOOKUP($O740,Artikler!$B$74:$C$82,2,FALSE),IF($J740=Motortype!$A$11,VLOOKUP($O740,Artikler!$B$83:$C$91,2,FALSE),IF($J740=Motortype!$A$14,VLOOKUP($O740,Artikler!$B$92:$C$100,2,FALSE),IF($J740=Motortype!$A$13,VLOOKUP($O740,Artikler!$B$101:$C$109,2,FALSE),IF($J740=Motortype!$A$15,VLOOKUP($O740,Artikler!$B$110:$C$117,2,FALSE),IF($J740=Motortype!$A$12,VLOOKUP($O740,Artikler!$B$118:$C$126,2,FALSE),IF($J740=Motortype!$A$16,VLOOKUP('3. Bestillingsskjema'!$O740,Artikler!$B$127:$D$134,2,FALSE),"Feil motortype"))))))))))))))))),"Overstyr art.nr")</f>
        <v/>
      </c>
      <c r="Q740" s="100"/>
      <c r="R740" s="78" t="str">
        <f>IF('1. Prosjekteringsverktøy'!B743=Utelukk!$A$3,"",IF(AND(K740="",L740=""),"",IF($K740="","Vmin "&amp;ROUND($L740,0)&amp;" m³/h","Vmaks "&amp;ROUND($K740,0)&amp;IF($L740=""," m³/h",", Vmin "&amp;ROUND($L740,0)&amp;" m³/h"))))</f>
        <v/>
      </c>
      <c r="S740" s="78" t="str">
        <f>IF('1. Prosjekteringsverktøy'!B743=Utelukk!$A$3,"",IF(Q740&lt;&gt;"",IF($P740="","","Artikkelnr: "&amp;$P740&amp;"     Spjeld dim "&amp;$O740),IF($P740="","","Artikkelnr: "&amp;$P740&amp;"     Spjeld dim Ø"&amp;$O740)))</f>
        <v/>
      </c>
    </row>
    <row r="741" spans="1:19" ht="15.6" hidden="1" x14ac:dyDescent="0.3">
      <c r="A741" s="87"/>
      <c r="B741" s="93"/>
      <c r="C741" s="156" t="str">
        <f>IF('1. Prosjekteringsverktøy'!B744=Utelukk!$A$3,"",IF('1. Prosjekteringsverktøy'!$C744="","",'1. Prosjekteringsverktøy'!$C744))</f>
        <v/>
      </c>
      <c r="D741" s="78" t="str">
        <f>IF('1. Prosjekteringsverktøy'!B744=Utelukk!$A$3,"",IF('1. Prosjekteringsverktøy'!$D744="","",'1. Prosjekteringsverktøy'!$D744))</f>
        <v/>
      </c>
      <c r="E741" s="78" t="str">
        <f>IF('1. Prosjekteringsverktøy'!B744=Utelukk!$A$3,"",IF(F741&lt;&gt;"",F741,IF(J741&lt;&gt;0,J741&amp;IF(I741&lt;&gt;0,", ","")&amp;I741&amp;IF(H741&lt;&gt;0,", adr. ","")&amp;H741,I741&amp;IF(H741&lt;&gt;0,", adr. ","")&amp;H741)))</f>
        <v/>
      </c>
      <c r="F741" s="83"/>
      <c r="G741" s="83"/>
      <c r="H741" s="99"/>
      <c r="I741" s="100"/>
      <c r="J741" s="100"/>
      <c r="K741" s="98" t="str">
        <f>IF('1. Prosjekteringsverktøy'!$E743="","",'1. Prosjekteringsverktøy'!$E743)</f>
        <v/>
      </c>
      <c r="L741" s="79" t="str">
        <f>IFERROR(IF('1. Prosjekteringsverktøy'!$K744&lt;&gt;"",'1. Prosjekteringsverktøy'!$K744,'1. Prosjekteringsverktøy'!$J744),"Feil med Vmin")</f>
        <v/>
      </c>
      <c r="M741" s="101" t="str">
        <f>IF(OR($K741="",$O741="",O741="Bruk rektangulært"),"",($K741/(VLOOKUP($O741,'Dim, min og maks'!$A$2:$E$54,2,FALSE))))</f>
        <v/>
      </c>
      <c r="N741" s="101" t="str">
        <f>IF(OR($L741="",$O741=""),"",($L741/(VLOOKUP($O741,'Dim, min og maks'!$A$2:$E$54,2,FALSE))))</f>
        <v/>
      </c>
      <c r="O741" s="102" t="str">
        <f>IF('1. Prosjekteringsverktøy'!$F743="","",'1. Prosjekteringsverktøy'!$F743)</f>
        <v/>
      </c>
      <c r="P741" s="78" t="str">
        <f>IFERROR(IF($Q741&lt;&gt;0,$Q741,IF(OR($J741="",$O741=""),"",IF($J741=Motortype!$A$2,VLOOKUP($O741,Artikler!$B$1:$C$10,2,FALSE),IF($J741=Motortype!$A$3,VLOOKUP($O741,Artikler!$B$11:$C$19,2,FALSE),IF($J741=Motortype!$A$5,VLOOKUP($O741,Artikler!$B$20:$C$28,2,FALSE),IF($J741=Motortype!$A$4,VLOOKUP($O741,Artikler!$B$29:$C$37,2,FALSE),IF($J741=Motortype!$A$9,VLOOKUP($O741,Artikler!$B$38:$C$46,2,FALSE),IF($J741=Motortype!$A$8,VLOOKUP($O741,Artikler!$B$47:$C$55,2,FALSE),IF($J741=Motortype!$A$7,VLOOKUP($O741,Artikler!$B$56:$C$64,2,FALSE),IF($J741=Motortype!$A$6,VLOOKUP($O741,Artikler!$B$65:$C$73,2,FALSE),IF($J741=Motortype!$A$10,VLOOKUP($O741,Artikler!$B$74:$C$82,2,FALSE),IF($J741=Motortype!$A$11,VLOOKUP($O741,Artikler!$B$83:$C$91,2,FALSE),IF($J741=Motortype!$A$14,VLOOKUP($O741,Artikler!$B$92:$C$100,2,FALSE),IF($J741=Motortype!$A$13,VLOOKUP($O741,Artikler!$B$101:$C$109,2,FALSE),IF($J741=Motortype!$A$15,VLOOKUP($O741,Artikler!$B$110:$C$117,2,FALSE),IF($J741=Motortype!$A$12,VLOOKUP($O741,Artikler!$B$118:$C$126,2,FALSE),IF($J741=Motortype!$A$16,VLOOKUP('3. Bestillingsskjema'!$O741,Artikler!$B$127:$D$134,2,FALSE),"Feil motortype"))))))))))))))))),"Overstyr art.nr")</f>
        <v/>
      </c>
      <c r="Q741" s="100"/>
      <c r="R741" s="78" t="str">
        <f>IF('1. Prosjekteringsverktøy'!B744=Utelukk!$A$3,"",IF(AND(K741="",L741=""),"",IF($K741="","Vmin "&amp;ROUND($L741,0)&amp;" m³/h","Vmaks "&amp;ROUND($K741,0)&amp;IF($L741=""," m³/h",", Vmin "&amp;ROUND($L741,0)&amp;" m³/h"))))</f>
        <v/>
      </c>
      <c r="S741" s="78" t="str">
        <f>IF('1. Prosjekteringsverktøy'!B744=Utelukk!$A$3,"",IF(Q741&lt;&gt;"",IF($P741="","","Artikkelnr: "&amp;$P741&amp;"     Spjeld dim "&amp;$O741),IF($P741="","","Artikkelnr: "&amp;$P741&amp;"     Spjeld dim Ø"&amp;$O741)))</f>
        <v/>
      </c>
    </row>
    <row r="742" spans="1:19" ht="15.6" hidden="1" x14ac:dyDescent="0.3">
      <c r="A742" s="87"/>
      <c r="B742" s="93"/>
      <c r="C742" s="156" t="str">
        <f>IF('1. Prosjekteringsverktøy'!B745=Utelukk!$A$3,"",IF('1. Prosjekteringsverktøy'!$C745="","",'1. Prosjekteringsverktøy'!$C745))</f>
        <v/>
      </c>
      <c r="D742" s="78" t="str">
        <f>IF('1. Prosjekteringsverktøy'!B745=Utelukk!$A$3,"",IF('1. Prosjekteringsverktøy'!$D745="","",'1. Prosjekteringsverktøy'!$D745))</f>
        <v/>
      </c>
      <c r="E742" s="78" t="str">
        <f>IF('1. Prosjekteringsverktøy'!B745=Utelukk!$A$3,"",IF(F742&lt;&gt;"",F742,IF(J742&lt;&gt;0,J742&amp;IF(I742&lt;&gt;0,", ","")&amp;I742&amp;IF(H742&lt;&gt;0,", adr. ","")&amp;H742,I742&amp;IF(H742&lt;&gt;0,", adr. ","")&amp;H742)))</f>
        <v/>
      </c>
      <c r="F742" s="83"/>
      <c r="G742" s="83"/>
      <c r="H742" s="99"/>
      <c r="I742" s="100"/>
      <c r="J742" s="100"/>
      <c r="K742" s="98" t="str">
        <f>IF('1. Prosjekteringsverktøy'!$E744="","",'1. Prosjekteringsverktøy'!$E744)</f>
        <v/>
      </c>
      <c r="L742" s="79" t="str">
        <f>IFERROR(IF('1. Prosjekteringsverktøy'!$K745&lt;&gt;"",'1. Prosjekteringsverktøy'!$K745,'1. Prosjekteringsverktøy'!$J745),"Feil med Vmin")</f>
        <v/>
      </c>
      <c r="M742" s="101" t="str">
        <f>IF(OR($K742="",$O742="",O742="Bruk rektangulært"),"",($K742/(VLOOKUP($O742,'Dim, min og maks'!$A$2:$E$54,2,FALSE))))</f>
        <v/>
      </c>
      <c r="N742" s="101" t="str">
        <f>IF(OR($L742="",$O742=""),"",($L742/(VLOOKUP($O742,'Dim, min og maks'!$A$2:$E$54,2,FALSE))))</f>
        <v/>
      </c>
      <c r="O742" s="102" t="str">
        <f>IF('1. Prosjekteringsverktøy'!$F744="","",'1. Prosjekteringsverktøy'!$F744)</f>
        <v/>
      </c>
      <c r="P742" s="78" t="str">
        <f>IFERROR(IF($Q742&lt;&gt;0,$Q742,IF(OR($J742="",$O742=""),"",IF($J742=Motortype!$A$2,VLOOKUP($O742,Artikler!$B$1:$C$10,2,FALSE),IF($J742=Motortype!$A$3,VLOOKUP($O742,Artikler!$B$11:$C$19,2,FALSE),IF($J742=Motortype!$A$5,VLOOKUP($O742,Artikler!$B$20:$C$28,2,FALSE),IF($J742=Motortype!$A$4,VLOOKUP($O742,Artikler!$B$29:$C$37,2,FALSE),IF($J742=Motortype!$A$9,VLOOKUP($O742,Artikler!$B$38:$C$46,2,FALSE),IF($J742=Motortype!$A$8,VLOOKUP($O742,Artikler!$B$47:$C$55,2,FALSE),IF($J742=Motortype!$A$7,VLOOKUP($O742,Artikler!$B$56:$C$64,2,FALSE),IF($J742=Motortype!$A$6,VLOOKUP($O742,Artikler!$B$65:$C$73,2,FALSE),IF($J742=Motortype!$A$10,VLOOKUP($O742,Artikler!$B$74:$C$82,2,FALSE),IF($J742=Motortype!$A$11,VLOOKUP($O742,Artikler!$B$83:$C$91,2,FALSE),IF($J742=Motortype!$A$14,VLOOKUP($O742,Artikler!$B$92:$C$100,2,FALSE),IF($J742=Motortype!$A$13,VLOOKUP($O742,Artikler!$B$101:$C$109,2,FALSE),IF($J742=Motortype!$A$15,VLOOKUP($O742,Artikler!$B$110:$C$117,2,FALSE),IF($J742=Motortype!$A$12,VLOOKUP($O742,Artikler!$B$118:$C$126,2,FALSE),IF($J742=Motortype!$A$16,VLOOKUP('3. Bestillingsskjema'!$O742,Artikler!$B$127:$D$134,2,FALSE),"Feil motortype"))))))))))))))))),"Overstyr art.nr")</f>
        <v/>
      </c>
      <c r="Q742" s="100"/>
      <c r="R742" s="78" t="str">
        <f>IF('1. Prosjekteringsverktøy'!B745=Utelukk!$A$3,"",IF(AND(K742="",L742=""),"",IF($K742="","Vmin "&amp;ROUND($L742,0)&amp;" m³/h","Vmaks "&amp;ROUND($K742,0)&amp;IF($L742=""," m³/h",", Vmin "&amp;ROUND($L742,0)&amp;" m³/h"))))</f>
        <v/>
      </c>
      <c r="S742" s="78" t="str">
        <f>IF('1. Prosjekteringsverktøy'!B745=Utelukk!$A$3,"",IF(Q742&lt;&gt;"",IF($P742="","","Artikkelnr: "&amp;$P742&amp;"     Spjeld dim "&amp;$O742),IF($P742="","","Artikkelnr: "&amp;$P742&amp;"     Spjeld dim Ø"&amp;$O742)))</f>
        <v/>
      </c>
    </row>
    <row r="743" spans="1:19" ht="15.6" hidden="1" x14ac:dyDescent="0.3">
      <c r="A743" s="87"/>
      <c r="B743" s="93"/>
      <c r="C743" s="156" t="str">
        <f>IF('1. Prosjekteringsverktøy'!B746=Utelukk!$A$3,"",IF('1. Prosjekteringsverktøy'!$C746="","",'1. Prosjekteringsverktøy'!$C746))</f>
        <v/>
      </c>
      <c r="D743" s="78" t="str">
        <f>IF('1. Prosjekteringsverktøy'!B746=Utelukk!$A$3,"",IF('1. Prosjekteringsverktøy'!$D746="","",'1. Prosjekteringsverktøy'!$D746))</f>
        <v/>
      </c>
      <c r="E743" s="78" t="str">
        <f>IF('1. Prosjekteringsverktøy'!B746=Utelukk!$A$3,"",IF(F743&lt;&gt;"",F743,IF(J743&lt;&gt;0,J743&amp;IF(I743&lt;&gt;0,", ","")&amp;I743&amp;IF(H743&lt;&gt;0,", adr. ","")&amp;H743,I743&amp;IF(H743&lt;&gt;0,", adr. ","")&amp;H743)))</f>
        <v/>
      </c>
      <c r="F743" s="83"/>
      <c r="G743" s="83"/>
      <c r="H743" s="99"/>
      <c r="I743" s="100"/>
      <c r="J743" s="100"/>
      <c r="K743" s="98" t="str">
        <f>IF('1. Prosjekteringsverktøy'!$E745="","",'1. Prosjekteringsverktøy'!$E745)</f>
        <v/>
      </c>
      <c r="L743" s="79" t="str">
        <f>IFERROR(IF('1. Prosjekteringsverktøy'!$K746&lt;&gt;"",'1. Prosjekteringsverktøy'!$K746,'1. Prosjekteringsverktøy'!$J746),"Feil med Vmin")</f>
        <v/>
      </c>
      <c r="M743" s="101" t="str">
        <f>IF(OR($K743="",$O743="",O743="Bruk rektangulært"),"",($K743/(VLOOKUP($O743,'Dim, min og maks'!$A$2:$E$54,2,FALSE))))</f>
        <v/>
      </c>
      <c r="N743" s="101" t="str">
        <f>IF(OR($L743="",$O743=""),"",($L743/(VLOOKUP($O743,'Dim, min og maks'!$A$2:$E$54,2,FALSE))))</f>
        <v/>
      </c>
      <c r="O743" s="102" t="str">
        <f>IF('1. Prosjekteringsverktøy'!$F745="","",'1. Prosjekteringsverktøy'!$F745)</f>
        <v/>
      </c>
      <c r="P743" s="78" t="str">
        <f>IFERROR(IF($Q743&lt;&gt;0,$Q743,IF(OR($J743="",$O743=""),"",IF($J743=Motortype!$A$2,VLOOKUP($O743,Artikler!$B$1:$C$10,2,FALSE),IF($J743=Motortype!$A$3,VLOOKUP($O743,Artikler!$B$11:$C$19,2,FALSE),IF($J743=Motortype!$A$5,VLOOKUP($O743,Artikler!$B$20:$C$28,2,FALSE),IF($J743=Motortype!$A$4,VLOOKUP($O743,Artikler!$B$29:$C$37,2,FALSE),IF($J743=Motortype!$A$9,VLOOKUP($O743,Artikler!$B$38:$C$46,2,FALSE),IF($J743=Motortype!$A$8,VLOOKUP($O743,Artikler!$B$47:$C$55,2,FALSE),IF($J743=Motortype!$A$7,VLOOKUP($O743,Artikler!$B$56:$C$64,2,FALSE),IF($J743=Motortype!$A$6,VLOOKUP($O743,Artikler!$B$65:$C$73,2,FALSE),IF($J743=Motortype!$A$10,VLOOKUP($O743,Artikler!$B$74:$C$82,2,FALSE),IF($J743=Motortype!$A$11,VLOOKUP($O743,Artikler!$B$83:$C$91,2,FALSE),IF($J743=Motortype!$A$14,VLOOKUP($O743,Artikler!$B$92:$C$100,2,FALSE),IF($J743=Motortype!$A$13,VLOOKUP($O743,Artikler!$B$101:$C$109,2,FALSE),IF($J743=Motortype!$A$15,VLOOKUP($O743,Artikler!$B$110:$C$117,2,FALSE),IF($J743=Motortype!$A$12,VLOOKUP($O743,Artikler!$B$118:$C$126,2,FALSE),IF($J743=Motortype!$A$16,VLOOKUP('3. Bestillingsskjema'!$O743,Artikler!$B$127:$D$134,2,FALSE),"Feil motortype"))))))))))))))))),"Overstyr art.nr")</f>
        <v/>
      </c>
      <c r="Q743" s="100"/>
      <c r="R743" s="78" t="str">
        <f>IF('1. Prosjekteringsverktøy'!B746=Utelukk!$A$3,"",IF(AND(K743="",L743=""),"",IF($K743="","Vmin "&amp;ROUND($L743,0)&amp;" m³/h","Vmaks "&amp;ROUND($K743,0)&amp;IF($L743=""," m³/h",", Vmin "&amp;ROUND($L743,0)&amp;" m³/h"))))</f>
        <v/>
      </c>
      <c r="S743" s="78" t="str">
        <f>IF('1. Prosjekteringsverktøy'!B746=Utelukk!$A$3,"",IF(Q743&lt;&gt;"",IF($P743="","","Artikkelnr: "&amp;$P743&amp;"     Spjeld dim "&amp;$O743),IF($P743="","","Artikkelnr: "&amp;$P743&amp;"     Spjeld dim Ø"&amp;$O743)))</f>
        <v/>
      </c>
    </row>
    <row r="744" spans="1:19" ht="15.6" hidden="1" x14ac:dyDescent="0.3">
      <c r="A744" s="87"/>
      <c r="B744" s="93"/>
      <c r="C744" s="156" t="str">
        <f>IF('1. Prosjekteringsverktøy'!B747=Utelukk!$A$3,"",IF('1. Prosjekteringsverktøy'!$C747="","",'1. Prosjekteringsverktøy'!$C747))</f>
        <v/>
      </c>
      <c r="D744" s="78" t="str">
        <f>IF('1. Prosjekteringsverktøy'!B747=Utelukk!$A$3,"",IF('1. Prosjekteringsverktøy'!$D747="","",'1. Prosjekteringsverktøy'!$D747))</f>
        <v/>
      </c>
      <c r="E744" s="78" t="str">
        <f>IF('1. Prosjekteringsverktøy'!B747=Utelukk!$A$3,"",IF(F744&lt;&gt;"",F744,IF(J744&lt;&gt;0,J744&amp;IF(I744&lt;&gt;0,", ","")&amp;I744&amp;IF(H744&lt;&gt;0,", adr. ","")&amp;H744,I744&amp;IF(H744&lt;&gt;0,", adr. ","")&amp;H744)))</f>
        <v/>
      </c>
      <c r="F744" s="83"/>
      <c r="G744" s="83"/>
      <c r="H744" s="99"/>
      <c r="I744" s="100"/>
      <c r="J744" s="100"/>
      <c r="K744" s="98" t="str">
        <f>IF('1. Prosjekteringsverktøy'!$E746="","",'1. Prosjekteringsverktøy'!$E746)</f>
        <v/>
      </c>
      <c r="L744" s="79" t="str">
        <f>IFERROR(IF('1. Prosjekteringsverktøy'!$K747&lt;&gt;"",'1. Prosjekteringsverktøy'!$K747,'1. Prosjekteringsverktøy'!$J747),"Feil med Vmin")</f>
        <v/>
      </c>
      <c r="M744" s="101" t="str">
        <f>IF(OR($K744="",$O744="",O744="Bruk rektangulært"),"",($K744/(VLOOKUP($O744,'Dim, min og maks'!$A$2:$E$54,2,FALSE))))</f>
        <v/>
      </c>
      <c r="N744" s="101" t="str">
        <f>IF(OR($L744="",$O744=""),"",($L744/(VLOOKUP($O744,'Dim, min og maks'!$A$2:$E$54,2,FALSE))))</f>
        <v/>
      </c>
      <c r="O744" s="102" t="str">
        <f>IF('1. Prosjekteringsverktøy'!$F746="","",'1. Prosjekteringsverktøy'!$F746)</f>
        <v/>
      </c>
      <c r="P744" s="78" t="str">
        <f>IFERROR(IF($Q744&lt;&gt;0,$Q744,IF(OR($J744="",$O744=""),"",IF($J744=Motortype!$A$2,VLOOKUP($O744,Artikler!$B$1:$C$10,2,FALSE),IF($J744=Motortype!$A$3,VLOOKUP($O744,Artikler!$B$11:$C$19,2,FALSE),IF($J744=Motortype!$A$5,VLOOKUP($O744,Artikler!$B$20:$C$28,2,FALSE),IF($J744=Motortype!$A$4,VLOOKUP($O744,Artikler!$B$29:$C$37,2,FALSE),IF($J744=Motortype!$A$9,VLOOKUP($O744,Artikler!$B$38:$C$46,2,FALSE),IF($J744=Motortype!$A$8,VLOOKUP($O744,Artikler!$B$47:$C$55,2,FALSE),IF($J744=Motortype!$A$7,VLOOKUP($O744,Artikler!$B$56:$C$64,2,FALSE),IF($J744=Motortype!$A$6,VLOOKUP($O744,Artikler!$B$65:$C$73,2,FALSE),IF($J744=Motortype!$A$10,VLOOKUP($O744,Artikler!$B$74:$C$82,2,FALSE),IF($J744=Motortype!$A$11,VLOOKUP($O744,Artikler!$B$83:$C$91,2,FALSE),IF($J744=Motortype!$A$14,VLOOKUP($O744,Artikler!$B$92:$C$100,2,FALSE),IF($J744=Motortype!$A$13,VLOOKUP($O744,Artikler!$B$101:$C$109,2,FALSE),IF($J744=Motortype!$A$15,VLOOKUP($O744,Artikler!$B$110:$C$117,2,FALSE),IF($J744=Motortype!$A$12,VLOOKUP($O744,Artikler!$B$118:$C$126,2,FALSE),IF($J744=Motortype!$A$16,VLOOKUP('3. Bestillingsskjema'!$O744,Artikler!$B$127:$D$134,2,FALSE),"Feil motortype"))))))))))))))))),"Overstyr art.nr")</f>
        <v/>
      </c>
      <c r="Q744" s="100"/>
      <c r="R744" s="78" t="str">
        <f>IF('1. Prosjekteringsverktøy'!B747=Utelukk!$A$3,"",IF(AND(K744="",L744=""),"",IF($K744="","Vmin "&amp;ROUND($L744,0)&amp;" m³/h","Vmaks "&amp;ROUND($K744,0)&amp;IF($L744=""," m³/h",", Vmin "&amp;ROUND($L744,0)&amp;" m³/h"))))</f>
        <v/>
      </c>
      <c r="S744" s="78" t="str">
        <f>IF('1. Prosjekteringsverktøy'!B747=Utelukk!$A$3,"",IF(Q744&lt;&gt;"",IF($P744="","","Artikkelnr: "&amp;$P744&amp;"     Spjeld dim "&amp;$O744),IF($P744="","","Artikkelnr: "&amp;$P744&amp;"     Spjeld dim Ø"&amp;$O744)))</f>
        <v/>
      </c>
    </row>
    <row r="745" spans="1:19" ht="15.6" hidden="1" x14ac:dyDescent="0.3">
      <c r="A745" s="87"/>
      <c r="B745" s="93"/>
      <c r="C745" s="156" t="str">
        <f>IF('1. Prosjekteringsverktøy'!B748=Utelukk!$A$3,"",IF('1. Prosjekteringsverktøy'!$C748="","",'1. Prosjekteringsverktøy'!$C748))</f>
        <v/>
      </c>
      <c r="D745" s="78" t="str">
        <f>IF('1. Prosjekteringsverktøy'!B748=Utelukk!$A$3,"",IF('1. Prosjekteringsverktøy'!$D748="","",'1. Prosjekteringsverktøy'!$D748))</f>
        <v/>
      </c>
      <c r="E745" s="78" t="str">
        <f>IF('1. Prosjekteringsverktøy'!B748=Utelukk!$A$3,"",IF(F745&lt;&gt;"",F745,IF(J745&lt;&gt;0,J745&amp;IF(I745&lt;&gt;0,", ","")&amp;I745&amp;IF(H745&lt;&gt;0,", adr. ","")&amp;H745,I745&amp;IF(H745&lt;&gt;0,", adr. ","")&amp;H745)))</f>
        <v/>
      </c>
      <c r="F745" s="83"/>
      <c r="G745" s="83"/>
      <c r="H745" s="99"/>
      <c r="I745" s="100"/>
      <c r="J745" s="100"/>
      <c r="K745" s="98" t="str">
        <f>IF('1. Prosjekteringsverktøy'!$E747="","",'1. Prosjekteringsverktøy'!$E747)</f>
        <v/>
      </c>
      <c r="L745" s="79" t="str">
        <f>IFERROR(IF('1. Prosjekteringsverktøy'!$K748&lt;&gt;"",'1. Prosjekteringsverktøy'!$K748,'1. Prosjekteringsverktøy'!$J748),"Feil med Vmin")</f>
        <v/>
      </c>
      <c r="M745" s="101" t="str">
        <f>IF(OR($K745="",$O745="",O745="Bruk rektangulært"),"",($K745/(VLOOKUP($O745,'Dim, min og maks'!$A$2:$E$54,2,FALSE))))</f>
        <v/>
      </c>
      <c r="N745" s="101" t="str">
        <f>IF(OR($L745="",$O745=""),"",($L745/(VLOOKUP($O745,'Dim, min og maks'!$A$2:$E$54,2,FALSE))))</f>
        <v/>
      </c>
      <c r="O745" s="102" t="str">
        <f>IF('1. Prosjekteringsverktøy'!$F747="","",'1. Prosjekteringsverktøy'!$F747)</f>
        <v/>
      </c>
      <c r="P745" s="78" t="str">
        <f>IFERROR(IF($Q745&lt;&gt;0,$Q745,IF(OR($J745="",$O745=""),"",IF($J745=Motortype!$A$2,VLOOKUP($O745,Artikler!$B$1:$C$10,2,FALSE),IF($J745=Motortype!$A$3,VLOOKUP($O745,Artikler!$B$11:$C$19,2,FALSE),IF($J745=Motortype!$A$5,VLOOKUP($O745,Artikler!$B$20:$C$28,2,FALSE),IF($J745=Motortype!$A$4,VLOOKUP($O745,Artikler!$B$29:$C$37,2,FALSE),IF($J745=Motortype!$A$9,VLOOKUP($O745,Artikler!$B$38:$C$46,2,FALSE),IF($J745=Motortype!$A$8,VLOOKUP($O745,Artikler!$B$47:$C$55,2,FALSE),IF($J745=Motortype!$A$7,VLOOKUP($O745,Artikler!$B$56:$C$64,2,FALSE),IF($J745=Motortype!$A$6,VLOOKUP($O745,Artikler!$B$65:$C$73,2,FALSE),IF($J745=Motortype!$A$10,VLOOKUP($O745,Artikler!$B$74:$C$82,2,FALSE),IF($J745=Motortype!$A$11,VLOOKUP($O745,Artikler!$B$83:$C$91,2,FALSE),IF($J745=Motortype!$A$14,VLOOKUP($O745,Artikler!$B$92:$C$100,2,FALSE),IF($J745=Motortype!$A$13,VLOOKUP($O745,Artikler!$B$101:$C$109,2,FALSE),IF($J745=Motortype!$A$15,VLOOKUP($O745,Artikler!$B$110:$C$117,2,FALSE),IF($J745=Motortype!$A$12,VLOOKUP($O745,Artikler!$B$118:$C$126,2,FALSE),IF($J745=Motortype!$A$16,VLOOKUP('3. Bestillingsskjema'!$O745,Artikler!$B$127:$D$134,2,FALSE),"Feil motortype"))))))))))))))))),"Overstyr art.nr")</f>
        <v/>
      </c>
      <c r="Q745" s="100"/>
      <c r="R745" s="78" t="str">
        <f>IF('1. Prosjekteringsverktøy'!B748=Utelukk!$A$3,"",IF(AND(K745="",L745=""),"",IF($K745="","Vmin "&amp;ROUND($L745,0)&amp;" m³/h","Vmaks "&amp;ROUND($K745,0)&amp;IF($L745=""," m³/h",", Vmin "&amp;ROUND($L745,0)&amp;" m³/h"))))</f>
        <v/>
      </c>
      <c r="S745" s="78" t="str">
        <f>IF('1. Prosjekteringsverktøy'!B748=Utelukk!$A$3,"",IF(Q745&lt;&gt;"",IF($P745="","","Artikkelnr: "&amp;$P745&amp;"     Spjeld dim "&amp;$O745),IF($P745="","","Artikkelnr: "&amp;$P745&amp;"     Spjeld dim Ø"&amp;$O745)))</f>
        <v/>
      </c>
    </row>
    <row r="746" spans="1:19" ht="15.6" hidden="1" x14ac:dyDescent="0.3">
      <c r="A746" s="87"/>
      <c r="B746" s="93"/>
      <c r="C746" s="156" t="str">
        <f>IF('1. Prosjekteringsverktøy'!B749=Utelukk!$A$3,"",IF('1. Prosjekteringsverktøy'!$C749="","",'1. Prosjekteringsverktøy'!$C749))</f>
        <v/>
      </c>
      <c r="D746" s="78" t="str">
        <f>IF('1. Prosjekteringsverktøy'!B749=Utelukk!$A$3,"",IF('1. Prosjekteringsverktøy'!$D749="","",'1. Prosjekteringsverktøy'!$D749))</f>
        <v/>
      </c>
      <c r="E746" s="78" t="str">
        <f>IF('1. Prosjekteringsverktøy'!B749=Utelukk!$A$3,"",IF(F746&lt;&gt;"",F746,IF(J746&lt;&gt;0,J746&amp;IF(I746&lt;&gt;0,", ","")&amp;I746&amp;IF(H746&lt;&gt;0,", adr. ","")&amp;H746,I746&amp;IF(H746&lt;&gt;0,", adr. ","")&amp;H746)))</f>
        <v/>
      </c>
      <c r="F746" s="83"/>
      <c r="G746" s="83"/>
      <c r="H746" s="99"/>
      <c r="I746" s="100"/>
      <c r="J746" s="100"/>
      <c r="K746" s="98" t="str">
        <f>IF('1. Prosjekteringsverktøy'!$E748="","",'1. Prosjekteringsverktøy'!$E748)</f>
        <v/>
      </c>
      <c r="L746" s="79" t="str">
        <f>IFERROR(IF('1. Prosjekteringsverktøy'!$K749&lt;&gt;"",'1. Prosjekteringsverktøy'!$K749,'1. Prosjekteringsverktøy'!$J749),"Feil med Vmin")</f>
        <v/>
      </c>
      <c r="M746" s="101" t="str">
        <f>IF(OR($K746="",$O746="",O746="Bruk rektangulært"),"",($K746/(VLOOKUP($O746,'Dim, min og maks'!$A$2:$E$54,2,FALSE))))</f>
        <v/>
      </c>
      <c r="N746" s="101" t="str">
        <f>IF(OR($L746="",$O746=""),"",($L746/(VLOOKUP($O746,'Dim, min og maks'!$A$2:$E$54,2,FALSE))))</f>
        <v/>
      </c>
      <c r="O746" s="102" t="str">
        <f>IF('1. Prosjekteringsverktøy'!$F748="","",'1. Prosjekteringsverktøy'!$F748)</f>
        <v/>
      </c>
      <c r="P746" s="78" t="str">
        <f>IFERROR(IF($Q746&lt;&gt;0,$Q746,IF(OR($J746="",$O746=""),"",IF($J746=Motortype!$A$2,VLOOKUP($O746,Artikler!$B$1:$C$10,2,FALSE),IF($J746=Motortype!$A$3,VLOOKUP($O746,Artikler!$B$11:$C$19,2,FALSE),IF($J746=Motortype!$A$5,VLOOKUP($O746,Artikler!$B$20:$C$28,2,FALSE),IF($J746=Motortype!$A$4,VLOOKUP($O746,Artikler!$B$29:$C$37,2,FALSE),IF($J746=Motortype!$A$9,VLOOKUP($O746,Artikler!$B$38:$C$46,2,FALSE),IF($J746=Motortype!$A$8,VLOOKUP($O746,Artikler!$B$47:$C$55,2,FALSE),IF($J746=Motortype!$A$7,VLOOKUP($O746,Artikler!$B$56:$C$64,2,FALSE),IF($J746=Motortype!$A$6,VLOOKUP($O746,Artikler!$B$65:$C$73,2,FALSE),IF($J746=Motortype!$A$10,VLOOKUP($O746,Artikler!$B$74:$C$82,2,FALSE),IF($J746=Motortype!$A$11,VLOOKUP($O746,Artikler!$B$83:$C$91,2,FALSE),IF($J746=Motortype!$A$14,VLOOKUP($O746,Artikler!$B$92:$C$100,2,FALSE),IF($J746=Motortype!$A$13,VLOOKUP($O746,Artikler!$B$101:$C$109,2,FALSE),IF($J746=Motortype!$A$15,VLOOKUP($O746,Artikler!$B$110:$C$117,2,FALSE),IF($J746=Motortype!$A$12,VLOOKUP($O746,Artikler!$B$118:$C$126,2,FALSE),IF($J746=Motortype!$A$16,VLOOKUP('3. Bestillingsskjema'!$O746,Artikler!$B$127:$D$134,2,FALSE),"Feil motortype"))))))))))))))))),"Overstyr art.nr")</f>
        <v/>
      </c>
      <c r="Q746" s="100"/>
      <c r="R746" s="78" t="str">
        <f>IF('1. Prosjekteringsverktøy'!B749=Utelukk!$A$3,"",IF(AND(K746="",L746=""),"",IF($K746="","Vmin "&amp;ROUND($L746,0)&amp;" m³/h","Vmaks "&amp;ROUND($K746,0)&amp;IF($L746=""," m³/h",", Vmin "&amp;ROUND($L746,0)&amp;" m³/h"))))</f>
        <v/>
      </c>
      <c r="S746" s="78" t="str">
        <f>IF('1. Prosjekteringsverktøy'!B749=Utelukk!$A$3,"",IF(Q746&lt;&gt;"",IF($P746="","","Artikkelnr: "&amp;$P746&amp;"     Spjeld dim "&amp;$O746),IF($P746="","","Artikkelnr: "&amp;$P746&amp;"     Spjeld dim Ø"&amp;$O746)))</f>
        <v/>
      </c>
    </row>
    <row r="747" spans="1:19" ht="15.6" hidden="1" x14ac:dyDescent="0.3">
      <c r="A747" s="87"/>
      <c r="B747" s="93"/>
      <c r="C747" s="156" t="str">
        <f>IF('1. Prosjekteringsverktøy'!B750=Utelukk!$A$3,"",IF('1. Prosjekteringsverktøy'!$C750="","",'1. Prosjekteringsverktøy'!$C750))</f>
        <v/>
      </c>
      <c r="D747" s="78" t="str">
        <f>IF('1. Prosjekteringsverktøy'!B750=Utelukk!$A$3,"",IF('1. Prosjekteringsverktøy'!$D750="","",'1. Prosjekteringsverktøy'!$D750))</f>
        <v/>
      </c>
      <c r="E747" s="78" t="str">
        <f>IF('1. Prosjekteringsverktøy'!B750=Utelukk!$A$3,"",IF(F747&lt;&gt;"",F747,IF(J747&lt;&gt;0,J747&amp;IF(I747&lt;&gt;0,", ","")&amp;I747&amp;IF(H747&lt;&gt;0,", adr. ","")&amp;H747,I747&amp;IF(H747&lt;&gt;0,", adr. ","")&amp;H747)))</f>
        <v/>
      </c>
      <c r="F747" s="83"/>
      <c r="G747" s="83"/>
      <c r="H747" s="99"/>
      <c r="I747" s="100"/>
      <c r="J747" s="100"/>
      <c r="K747" s="98" t="str">
        <f>IF('1. Prosjekteringsverktøy'!$E749="","",'1. Prosjekteringsverktøy'!$E749)</f>
        <v/>
      </c>
      <c r="L747" s="79" t="str">
        <f>IFERROR(IF('1. Prosjekteringsverktøy'!$K750&lt;&gt;"",'1. Prosjekteringsverktøy'!$K750,'1. Prosjekteringsverktøy'!$J750),"Feil med Vmin")</f>
        <v/>
      </c>
      <c r="M747" s="101" t="str">
        <f>IF(OR($K747="",$O747="",O747="Bruk rektangulært"),"",($K747/(VLOOKUP($O747,'Dim, min og maks'!$A$2:$E$54,2,FALSE))))</f>
        <v/>
      </c>
      <c r="N747" s="101" t="str">
        <f>IF(OR($L747="",$O747=""),"",($L747/(VLOOKUP($O747,'Dim, min og maks'!$A$2:$E$54,2,FALSE))))</f>
        <v/>
      </c>
      <c r="O747" s="102" t="str">
        <f>IF('1. Prosjekteringsverktøy'!$F749="","",'1. Prosjekteringsverktøy'!$F749)</f>
        <v/>
      </c>
      <c r="P747" s="78" t="str">
        <f>IFERROR(IF($Q747&lt;&gt;0,$Q747,IF(OR($J747="",$O747=""),"",IF($J747=Motortype!$A$2,VLOOKUP($O747,Artikler!$B$1:$C$10,2,FALSE),IF($J747=Motortype!$A$3,VLOOKUP($O747,Artikler!$B$11:$C$19,2,FALSE),IF($J747=Motortype!$A$5,VLOOKUP($O747,Artikler!$B$20:$C$28,2,FALSE),IF($J747=Motortype!$A$4,VLOOKUP($O747,Artikler!$B$29:$C$37,2,FALSE),IF($J747=Motortype!$A$9,VLOOKUP($O747,Artikler!$B$38:$C$46,2,FALSE),IF($J747=Motortype!$A$8,VLOOKUP($O747,Artikler!$B$47:$C$55,2,FALSE),IF($J747=Motortype!$A$7,VLOOKUP($O747,Artikler!$B$56:$C$64,2,FALSE),IF($J747=Motortype!$A$6,VLOOKUP($O747,Artikler!$B$65:$C$73,2,FALSE),IF($J747=Motortype!$A$10,VLOOKUP($O747,Artikler!$B$74:$C$82,2,FALSE),IF($J747=Motortype!$A$11,VLOOKUP($O747,Artikler!$B$83:$C$91,2,FALSE),IF($J747=Motortype!$A$14,VLOOKUP($O747,Artikler!$B$92:$C$100,2,FALSE),IF($J747=Motortype!$A$13,VLOOKUP($O747,Artikler!$B$101:$C$109,2,FALSE),IF($J747=Motortype!$A$15,VLOOKUP($O747,Artikler!$B$110:$C$117,2,FALSE),IF($J747=Motortype!$A$12,VLOOKUP($O747,Artikler!$B$118:$C$126,2,FALSE),IF($J747=Motortype!$A$16,VLOOKUP('3. Bestillingsskjema'!$O747,Artikler!$B$127:$D$134,2,FALSE),"Feil motortype"))))))))))))))))),"Overstyr art.nr")</f>
        <v/>
      </c>
      <c r="Q747" s="100"/>
      <c r="R747" s="78" t="str">
        <f>IF('1. Prosjekteringsverktøy'!B750=Utelukk!$A$3,"",IF(AND(K747="",L747=""),"",IF($K747="","Vmin "&amp;ROUND($L747,0)&amp;" m³/h","Vmaks "&amp;ROUND($K747,0)&amp;IF($L747=""," m³/h",", Vmin "&amp;ROUND($L747,0)&amp;" m³/h"))))</f>
        <v/>
      </c>
      <c r="S747" s="78" t="str">
        <f>IF('1. Prosjekteringsverktøy'!B750=Utelukk!$A$3,"",IF(Q747&lt;&gt;"",IF($P747="","","Artikkelnr: "&amp;$P747&amp;"     Spjeld dim "&amp;$O747),IF($P747="","","Artikkelnr: "&amp;$P747&amp;"     Spjeld dim Ø"&amp;$O747)))</f>
        <v/>
      </c>
    </row>
    <row r="748" spans="1:19" ht="15.6" hidden="1" x14ac:dyDescent="0.3">
      <c r="A748" s="87"/>
      <c r="B748" s="93"/>
      <c r="C748" s="156" t="str">
        <f>IF('1. Prosjekteringsverktøy'!B751=Utelukk!$A$3,"",IF('1. Prosjekteringsverktøy'!$C751="","",'1. Prosjekteringsverktøy'!$C751))</f>
        <v/>
      </c>
      <c r="D748" s="78" t="str">
        <f>IF('1. Prosjekteringsverktøy'!B751=Utelukk!$A$3,"",IF('1. Prosjekteringsverktøy'!$D751="","",'1. Prosjekteringsverktøy'!$D751))</f>
        <v/>
      </c>
      <c r="E748" s="78" t="str">
        <f>IF('1. Prosjekteringsverktøy'!B751=Utelukk!$A$3,"",IF(F748&lt;&gt;"",F748,IF(J748&lt;&gt;0,J748&amp;IF(I748&lt;&gt;0,", ","")&amp;I748&amp;IF(H748&lt;&gt;0,", adr. ","")&amp;H748,I748&amp;IF(H748&lt;&gt;0,", adr. ","")&amp;H748)))</f>
        <v/>
      </c>
      <c r="F748" s="83"/>
      <c r="G748" s="83"/>
      <c r="H748" s="99"/>
      <c r="I748" s="100"/>
      <c r="J748" s="100"/>
      <c r="K748" s="98" t="str">
        <f>IF('1. Prosjekteringsverktøy'!$E750="","",'1. Prosjekteringsverktøy'!$E750)</f>
        <v/>
      </c>
      <c r="L748" s="79" t="str">
        <f>IFERROR(IF('1. Prosjekteringsverktøy'!$K751&lt;&gt;"",'1. Prosjekteringsverktøy'!$K751,'1. Prosjekteringsverktøy'!$J751),"Feil med Vmin")</f>
        <v/>
      </c>
      <c r="M748" s="101" t="str">
        <f>IF(OR($K748="",$O748="",O748="Bruk rektangulært"),"",($K748/(VLOOKUP($O748,'Dim, min og maks'!$A$2:$E$54,2,FALSE))))</f>
        <v/>
      </c>
      <c r="N748" s="101" t="str">
        <f>IF(OR($L748="",$O748=""),"",($L748/(VLOOKUP($O748,'Dim, min og maks'!$A$2:$E$54,2,FALSE))))</f>
        <v/>
      </c>
      <c r="O748" s="102" t="str">
        <f>IF('1. Prosjekteringsverktøy'!$F750="","",'1. Prosjekteringsverktøy'!$F750)</f>
        <v/>
      </c>
      <c r="P748" s="78" t="str">
        <f>IFERROR(IF($Q748&lt;&gt;0,$Q748,IF(OR($J748="",$O748=""),"",IF($J748=Motortype!$A$2,VLOOKUP($O748,Artikler!$B$1:$C$10,2,FALSE),IF($J748=Motortype!$A$3,VLOOKUP($O748,Artikler!$B$11:$C$19,2,FALSE),IF($J748=Motortype!$A$5,VLOOKUP($O748,Artikler!$B$20:$C$28,2,FALSE),IF($J748=Motortype!$A$4,VLOOKUP($O748,Artikler!$B$29:$C$37,2,FALSE),IF($J748=Motortype!$A$9,VLOOKUP($O748,Artikler!$B$38:$C$46,2,FALSE),IF($J748=Motortype!$A$8,VLOOKUP($O748,Artikler!$B$47:$C$55,2,FALSE),IF($J748=Motortype!$A$7,VLOOKUP($O748,Artikler!$B$56:$C$64,2,FALSE),IF($J748=Motortype!$A$6,VLOOKUP($O748,Artikler!$B$65:$C$73,2,FALSE),IF($J748=Motortype!$A$10,VLOOKUP($O748,Artikler!$B$74:$C$82,2,FALSE),IF($J748=Motortype!$A$11,VLOOKUP($O748,Artikler!$B$83:$C$91,2,FALSE),IF($J748=Motortype!$A$14,VLOOKUP($O748,Artikler!$B$92:$C$100,2,FALSE),IF($J748=Motortype!$A$13,VLOOKUP($O748,Artikler!$B$101:$C$109,2,FALSE),IF($J748=Motortype!$A$15,VLOOKUP($O748,Artikler!$B$110:$C$117,2,FALSE),IF($J748=Motortype!$A$12,VLOOKUP($O748,Artikler!$B$118:$C$126,2,FALSE),IF($J748=Motortype!$A$16,VLOOKUP('3. Bestillingsskjema'!$O748,Artikler!$B$127:$D$134,2,FALSE),"Feil motortype"))))))))))))))))),"Overstyr art.nr")</f>
        <v/>
      </c>
      <c r="Q748" s="100"/>
      <c r="R748" s="78" t="str">
        <f>IF('1. Prosjekteringsverktøy'!B751=Utelukk!$A$3,"",IF(AND(K748="",L748=""),"",IF($K748="","Vmin "&amp;ROUND($L748,0)&amp;" m³/h","Vmaks "&amp;ROUND($K748,0)&amp;IF($L748=""," m³/h",", Vmin "&amp;ROUND($L748,0)&amp;" m³/h"))))</f>
        <v/>
      </c>
      <c r="S748" s="78" t="str">
        <f>IF('1. Prosjekteringsverktøy'!B751=Utelukk!$A$3,"",IF(Q748&lt;&gt;"",IF($P748="","","Artikkelnr: "&amp;$P748&amp;"     Spjeld dim "&amp;$O748),IF($P748="","","Artikkelnr: "&amp;$P748&amp;"     Spjeld dim Ø"&amp;$O748)))</f>
        <v/>
      </c>
    </row>
    <row r="749" spans="1:19" ht="15.6" hidden="1" x14ac:dyDescent="0.3">
      <c r="A749" s="87"/>
      <c r="B749" s="93"/>
      <c r="C749" s="156" t="str">
        <f>IF('1. Prosjekteringsverktøy'!B752=Utelukk!$A$3,"",IF('1. Prosjekteringsverktøy'!$C752="","",'1. Prosjekteringsverktøy'!$C752))</f>
        <v/>
      </c>
      <c r="D749" s="78" t="str">
        <f>IF('1. Prosjekteringsverktøy'!B752=Utelukk!$A$3,"",IF('1. Prosjekteringsverktøy'!$D752="","",'1. Prosjekteringsverktøy'!$D752))</f>
        <v/>
      </c>
      <c r="E749" s="78" t="str">
        <f>IF('1. Prosjekteringsverktøy'!B752=Utelukk!$A$3,"",IF(F749&lt;&gt;"",F749,IF(J749&lt;&gt;0,J749&amp;IF(I749&lt;&gt;0,", ","")&amp;I749&amp;IF(H749&lt;&gt;0,", adr. ","")&amp;H749,I749&amp;IF(H749&lt;&gt;0,", adr. ","")&amp;H749)))</f>
        <v/>
      </c>
      <c r="F749" s="83"/>
      <c r="G749" s="83"/>
      <c r="H749" s="99"/>
      <c r="I749" s="100"/>
      <c r="J749" s="100"/>
      <c r="K749" s="98" t="str">
        <f>IF('1. Prosjekteringsverktøy'!$E751="","",'1. Prosjekteringsverktøy'!$E751)</f>
        <v/>
      </c>
      <c r="L749" s="79" t="str">
        <f>IFERROR(IF('1. Prosjekteringsverktøy'!$K752&lt;&gt;"",'1. Prosjekteringsverktøy'!$K752,'1. Prosjekteringsverktøy'!$J752),"Feil med Vmin")</f>
        <v/>
      </c>
      <c r="M749" s="101" t="str">
        <f>IF(OR($K749="",$O749="",O749="Bruk rektangulært"),"",($K749/(VLOOKUP($O749,'Dim, min og maks'!$A$2:$E$54,2,FALSE))))</f>
        <v/>
      </c>
      <c r="N749" s="101" t="str">
        <f>IF(OR($L749="",$O749=""),"",($L749/(VLOOKUP($O749,'Dim, min og maks'!$A$2:$E$54,2,FALSE))))</f>
        <v/>
      </c>
      <c r="O749" s="102" t="str">
        <f>IF('1. Prosjekteringsverktøy'!$F751="","",'1. Prosjekteringsverktøy'!$F751)</f>
        <v/>
      </c>
      <c r="P749" s="78" t="str">
        <f>IFERROR(IF($Q749&lt;&gt;0,$Q749,IF(OR($J749="",$O749=""),"",IF($J749=Motortype!$A$2,VLOOKUP($O749,Artikler!$B$1:$C$10,2,FALSE),IF($J749=Motortype!$A$3,VLOOKUP($O749,Artikler!$B$11:$C$19,2,FALSE),IF($J749=Motortype!$A$5,VLOOKUP($O749,Artikler!$B$20:$C$28,2,FALSE),IF($J749=Motortype!$A$4,VLOOKUP($O749,Artikler!$B$29:$C$37,2,FALSE),IF($J749=Motortype!$A$9,VLOOKUP($O749,Artikler!$B$38:$C$46,2,FALSE),IF($J749=Motortype!$A$8,VLOOKUP($O749,Artikler!$B$47:$C$55,2,FALSE),IF($J749=Motortype!$A$7,VLOOKUP($O749,Artikler!$B$56:$C$64,2,FALSE),IF($J749=Motortype!$A$6,VLOOKUP($O749,Artikler!$B$65:$C$73,2,FALSE),IF($J749=Motortype!$A$10,VLOOKUP($O749,Artikler!$B$74:$C$82,2,FALSE),IF($J749=Motortype!$A$11,VLOOKUP($O749,Artikler!$B$83:$C$91,2,FALSE),IF($J749=Motortype!$A$14,VLOOKUP($O749,Artikler!$B$92:$C$100,2,FALSE),IF($J749=Motortype!$A$13,VLOOKUP($O749,Artikler!$B$101:$C$109,2,FALSE),IF($J749=Motortype!$A$15,VLOOKUP($O749,Artikler!$B$110:$C$117,2,FALSE),IF($J749=Motortype!$A$12,VLOOKUP($O749,Artikler!$B$118:$C$126,2,FALSE),IF($J749=Motortype!$A$16,VLOOKUP('3. Bestillingsskjema'!$O749,Artikler!$B$127:$D$134,2,FALSE),"Feil motortype"))))))))))))))))),"Overstyr art.nr")</f>
        <v/>
      </c>
      <c r="Q749" s="100"/>
      <c r="R749" s="78" t="str">
        <f>IF('1. Prosjekteringsverktøy'!B752=Utelukk!$A$3,"",IF(AND(K749="",L749=""),"",IF($K749="","Vmin "&amp;ROUND($L749,0)&amp;" m³/h","Vmaks "&amp;ROUND($K749,0)&amp;IF($L749=""," m³/h",", Vmin "&amp;ROUND($L749,0)&amp;" m³/h"))))</f>
        <v/>
      </c>
      <c r="S749" s="78" t="str">
        <f>IF('1. Prosjekteringsverktøy'!B752=Utelukk!$A$3,"",IF(Q749&lt;&gt;"",IF($P749="","","Artikkelnr: "&amp;$P749&amp;"     Spjeld dim "&amp;$O749),IF($P749="","","Artikkelnr: "&amp;$P749&amp;"     Spjeld dim Ø"&amp;$O749)))</f>
        <v/>
      </c>
    </row>
    <row r="750" spans="1:19" ht="15.6" hidden="1" x14ac:dyDescent="0.3">
      <c r="A750" s="87"/>
      <c r="B750" s="93"/>
      <c r="C750" s="156" t="str">
        <f>IF('1. Prosjekteringsverktøy'!B753=Utelukk!$A$3,"",IF('1. Prosjekteringsverktøy'!$C753="","",'1. Prosjekteringsverktøy'!$C753))</f>
        <v/>
      </c>
      <c r="D750" s="78" t="str">
        <f>IF('1. Prosjekteringsverktøy'!B753=Utelukk!$A$3,"",IF('1. Prosjekteringsverktøy'!$D753="","",'1. Prosjekteringsverktøy'!$D753))</f>
        <v/>
      </c>
      <c r="E750" s="78" t="str">
        <f>IF('1. Prosjekteringsverktøy'!B753=Utelukk!$A$3,"",IF(F750&lt;&gt;"",F750,IF(J750&lt;&gt;0,J750&amp;IF(I750&lt;&gt;0,", ","")&amp;I750&amp;IF(H750&lt;&gt;0,", adr. ","")&amp;H750,I750&amp;IF(H750&lt;&gt;0,", adr. ","")&amp;H750)))</f>
        <v/>
      </c>
      <c r="F750" s="83"/>
      <c r="G750" s="83"/>
      <c r="H750" s="99"/>
      <c r="I750" s="100"/>
      <c r="J750" s="100"/>
      <c r="K750" s="98" t="str">
        <f>IF('1. Prosjekteringsverktøy'!$E752="","",'1. Prosjekteringsverktøy'!$E752)</f>
        <v/>
      </c>
      <c r="L750" s="79" t="str">
        <f>IFERROR(IF('1. Prosjekteringsverktøy'!$K753&lt;&gt;"",'1. Prosjekteringsverktøy'!$K753,'1. Prosjekteringsverktøy'!$J753),"Feil med Vmin")</f>
        <v/>
      </c>
      <c r="M750" s="101" t="str">
        <f>IF(OR($K750="",$O750="",O750="Bruk rektangulært"),"",($K750/(VLOOKUP($O750,'Dim, min og maks'!$A$2:$E$54,2,FALSE))))</f>
        <v/>
      </c>
      <c r="N750" s="101" t="str">
        <f>IF(OR($L750="",$O750=""),"",($L750/(VLOOKUP($O750,'Dim, min og maks'!$A$2:$E$54,2,FALSE))))</f>
        <v/>
      </c>
      <c r="O750" s="102" t="str">
        <f>IF('1. Prosjekteringsverktøy'!$F752="","",'1. Prosjekteringsverktøy'!$F752)</f>
        <v/>
      </c>
      <c r="P750" s="78" t="str">
        <f>IFERROR(IF($Q750&lt;&gt;0,$Q750,IF(OR($J750="",$O750=""),"",IF($J750=Motortype!$A$2,VLOOKUP($O750,Artikler!$B$1:$C$10,2,FALSE),IF($J750=Motortype!$A$3,VLOOKUP($O750,Artikler!$B$11:$C$19,2,FALSE),IF($J750=Motortype!$A$5,VLOOKUP($O750,Artikler!$B$20:$C$28,2,FALSE),IF($J750=Motortype!$A$4,VLOOKUP($O750,Artikler!$B$29:$C$37,2,FALSE),IF($J750=Motortype!$A$9,VLOOKUP($O750,Artikler!$B$38:$C$46,2,FALSE),IF($J750=Motortype!$A$8,VLOOKUP($O750,Artikler!$B$47:$C$55,2,FALSE),IF($J750=Motortype!$A$7,VLOOKUP($O750,Artikler!$B$56:$C$64,2,FALSE),IF($J750=Motortype!$A$6,VLOOKUP($O750,Artikler!$B$65:$C$73,2,FALSE),IF($J750=Motortype!$A$10,VLOOKUP($O750,Artikler!$B$74:$C$82,2,FALSE),IF($J750=Motortype!$A$11,VLOOKUP($O750,Artikler!$B$83:$C$91,2,FALSE),IF($J750=Motortype!$A$14,VLOOKUP($O750,Artikler!$B$92:$C$100,2,FALSE),IF($J750=Motortype!$A$13,VLOOKUP($O750,Artikler!$B$101:$C$109,2,FALSE),IF($J750=Motortype!$A$15,VLOOKUP($O750,Artikler!$B$110:$C$117,2,FALSE),IF($J750=Motortype!$A$12,VLOOKUP($O750,Artikler!$B$118:$C$126,2,FALSE),IF($J750=Motortype!$A$16,VLOOKUP('3. Bestillingsskjema'!$O750,Artikler!$B$127:$D$134,2,FALSE),"Feil motortype"))))))))))))))))),"Overstyr art.nr")</f>
        <v/>
      </c>
      <c r="Q750" s="100"/>
      <c r="R750" s="78" t="str">
        <f>IF('1. Prosjekteringsverktøy'!B753=Utelukk!$A$3,"",IF(AND(K750="",L750=""),"",IF($K750="","Vmin "&amp;ROUND($L750,0)&amp;" m³/h","Vmaks "&amp;ROUND($K750,0)&amp;IF($L750=""," m³/h",", Vmin "&amp;ROUND($L750,0)&amp;" m³/h"))))</f>
        <v/>
      </c>
      <c r="S750" s="78" t="str">
        <f>IF('1. Prosjekteringsverktøy'!B753=Utelukk!$A$3,"",IF(Q750&lt;&gt;"",IF($P750="","","Artikkelnr: "&amp;$P750&amp;"     Spjeld dim "&amp;$O750),IF($P750="","","Artikkelnr: "&amp;$P750&amp;"     Spjeld dim Ø"&amp;$O750)))</f>
        <v/>
      </c>
    </row>
    <row r="751" spans="1:19" ht="15.6" hidden="1" x14ac:dyDescent="0.3">
      <c r="A751" s="87"/>
      <c r="B751" s="93"/>
      <c r="C751" s="156" t="str">
        <f>IF('1. Prosjekteringsverktøy'!B754=Utelukk!$A$3,"",IF('1. Prosjekteringsverktøy'!$C754="","",'1. Prosjekteringsverktøy'!$C754))</f>
        <v/>
      </c>
      <c r="D751" s="78" t="str">
        <f>IF('1. Prosjekteringsverktøy'!B754=Utelukk!$A$3,"",IF('1. Prosjekteringsverktøy'!$D754="","",'1. Prosjekteringsverktøy'!$D754))</f>
        <v/>
      </c>
      <c r="E751" s="78" t="str">
        <f>IF('1. Prosjekteringsverktøy'!B754=Utelukk!$A$3,"",IF(F751&lt;&gt;"",F751,IF(J751&lt;&gt;0,J751&amp;IF(I751&lt;&gt;0,", ","")&amp;I751&amp;IF(H751&lt;&gt;0,", adr. ","")&amp;H751,I751&amp;IF(H751&lt;&gt;0,", adr. ","")&amp;H751)))</f>
        <v/>
      </c>
      <c r="F751" s="83"/>
      <c r="G751" s="83"/>
      <c r="H751" s="99"/>
      <c r="I751" s="100"/>
      <c r="J751" s="100"/>
      <c r="K751" s="98" t="str">
        <f>IF('1. Prosjekteringsverktøy'!$E753="","",'1. Prosjekteringsverktøy'!$E753)</f>
        <v/>
      </c>
      <c r="L751" s="79" t="str">
        <f>IFERROR(IF('1. Prosjekteringsverktøy'!$K754&lt;&gt;"",'1. Prosjekteringsverktøy'!$K754,'1. Prosjekteringsverktøy'!$J754),"Feil med Vmin")</f>
        <v/>
      </c>
      <c r="M751" s="101" t="str">
        <f>IF(OR($K751="",$O751="",O751="Bruk rektangulært"),"",($K751/(VLOOKUP($O751,'Dim, min og maks'!$A$2:$E$54,2,FALSE))))</f>
        <v/>
      </c>
      <c r="N751" s="101" t="str">
        <f>IF(OR($L751="",$O751=""),"",($L751/(VLOOKUP($O751,'Dim, min og maks'!$A$2:$E$54,2,FALSE))))</f>
        <v/>
      </c>
      <c r="O751" s="102" t="str">
        <f>IF('1. Prosjekteringsverktøy'!$F753="","",'1. Prosjekteringsverktøy'!$F753)</f>
        <v/>
      </c>
      <c r="P751" s="78" t="str">
        <f>IFERROR(IF($Q751&lt;&gt;0,$Q751,IF(OR($J751="",$O751=""),"",IF($J751=Motortype!$A$2,VLOOKUP($O751,Artikler!$B$1:$C$10,2,FALSE),IF($J751=Motortype!$A$3,VLOOKUP($O751,Artikler!$B$11:$C$19,2,FALSE),IF($J751=Motortype!$A$5,VLOOKUP($O751,Artikler!$B$20:$C$28,2,FALSE),IF($J751=Motortype!$A$4,VLOOKUP($O751,Artikler!$B$29:$C$37,2,FALSE),IF($J751=Motortype!$A$9,VLOOKUP($O751,Artikler!$B$38:$C$46,2,FALSE),IF($J751=Motortype!$A$8,VLOOKUP($O751,Artikler!$B$47:$C$55,2,FALSE),IF($J751=Motortype!$A$7,VLOOKUP($O751,Artikler!$B$56:$C$64,2,FALSE),IF($J751=Motortype!$A$6,VLOOKUP($O751,Artikler!$B$65:$C$73,2,FALSE),IF($J751=Motortype!$A$10,VLOOKUP($O751,Artikler!$B$74:$C$82,2,FALSE),IF($J751=Motortype!$A$11,VLOOKUP($O751,Artikler!$B$83:$C$91,2,FALSE),IF($J751=Motortype!$A$14,VLOOKUP($O751,Artikler!$B$92:$C$100,2,FALSE),IF($J751=Motortype!$A$13,VLOOKUP($O751,Artikler!$B$101:$C$109,2,FALSE),IF($J751=Motortype!$A$15,VLOOKUP($O751,Artikler!$B$110:$C$117,2,FALSE),IF($J751=Motortype!$A$12,VLOOKUP($O751,Artikler!$B$118:$C$126,2,FALSE),IF($J751=Motortype!$A$16,VLOOKUP('3. Bestillingsskjema'!$O751,Artikler!$B$127:$D$134,2,FALSE),"Feil motortype"))))))))))))))))),"Overstyr art.nr")</f>
        <v/>
      </c>
      <c r="Q751" s="100"/>
      <c r="R751" s="78" t="str">
        <f>IF('1. Prosjekteringsverktøy'!B754=Utelukk!$A$3,"",IF(AND(K751="",L751=""),"",IF($K751="","Vmin "&amp;ROUND($L751,0)&amp;" m³/h","Vmaks "&amp;ROUND($K751,0)&amp;IF($L751=""," m³/h",", Vmin "&amp;ROUND($L751,0)&amp;" m³/h"))))</f>
        <v/>
      </c>
      <c r="S751" s="78" t="str">
        <f>IF('1. Prosjekteringsverktøy'!B754=Utelukk!$A$3,"",IF(Q751&lt;&gt;"",IF($P751="","","Artikkelnr: "&amp;$P751&amp;"     Spjeld dim "&amp;$O751),IF($P751="","","Artikkelnr: "&amp;$P751&amp;"     Spjeld dim Ø"&amp;$O751)))</f>
        <v/>
      </c>
    </row>
    <row r="752" spans="1:19" ht="15.6" hidden="1" x14ac:dyDescent="0.3">
      <c r="A752" s="87"/>
      <c r="B752" s="93"/>
      <c r="C752" s="156" t="str">
        <f>IF('1. Prosjekteringsverktøy'!B755=Utelukk!$A$3,"",IF('1. Prosjekteringsverktøy'!$C755="","",'1. Prosjekteringsverktøy'!$C755))</f>
        <v/>
      </c>
      <c r="D752" s="78" t="str">
        <f>IF('1. Prosjekteringsverktøy'!B755=Utelukk!$A$3,"",IF('1. Prosjekteringsverktøy'!$D755="","",'1. Prosjekteringsverktøy'!$D755))</f>
        <v/>
      </c>
      <c r="E752" s="78" t="str">
        <f>IF('1. Prosjekteringsverktøy'!B755=Utelukk!$A$3,"",IF(F752&lt;&gt;"",F752,IF(J752&lt;&gt;0,J752&amp;IF(I752&lt;&gt;0,", ","")&amp;I752&amp;IF(H752&lt;&gt;0,", adr. ","")&amp;H752,I752&amp;IF(H752&lt;&gt;0,", adr. ","")&amp;H752)))</f>
        <v/>
      </c>
      <c r="F752" s="83"/>
      <c r="G752" s="83"/>
      <c r="H752" s="99"/>
      <c r="I752" s="100"/>
      <c r="J752" s="100"/>
      <c r="K752" s="98" t="str">
        <f>IF('1. Prosjekteringsverktøy'!$E754="","",'1. Prosjekteringsverktøy'!$E754)</f>
        <v/>
      </c>
      <c r="L752" s="79" t="str">
        <f>IFERROR(IF('1. Prosjekteringsverktøy'!$K755&lt;&gt;"",'1. Prosjekteringsverktøy'!$K755,'1. Prosjekteringsverktøy'!$J755),"Feil med Vmin")</f>
        <v/>
      </c>
      <c r="M752" s="101" t="str">
        <f>IF(OR($K752="",$O752="",O752="Bruk rektangulært"),"",($K752/(VLOOKUP($O752,'Dim, min og maks'!$A$2:$E$54,2,FALSE))))</f>
        <v/>
      </c>
      <c r="N752" s="101" t="str">
        <f>IF(OR($L752="",$O752=""),"",($L752/(VLOOKUP($O752,'Dim, min og maks'!$A$2:$E$54,2,FALSE))))</f>
        <v/>
      </c>
      <c r="O752" s="102" t="str">
        <f>IF('1. Prosjekteringsverktøy'!$F754="","",'1. Prosjekteringsverktøy'!$F754)</f>
        <v/>
      </c>
      <c r="P752" s="78" t="str">
        <f>IFERROR(IF($Q752&lt;&gt;0,$Q752,IF(OR($J752="",$O752=""),"",IF($J752=Motortype!$A$2,VLOOKUP($O752,Artikler!$B$1:$C$10,2,FALSE),IF($J752=Motortype!$A$3,VLOOKUP($O752,Artikler!$B$11:$C$19,2,FALSE),IF($J752=Motortype!$A$5,VLOOKUP($O752,Artikler!$B$20:$C$28,2,FALSE),IF($J752=Motortype!$A$4,VLOOKUP($O752,Artikler!$B$29:$C$37,2,FALSE),IF($J752=Motortype!$A$9,VLOOKUP($O752,Artikler!$B$38:$C$46,2,FALSE),IF($J752=Motortype!$A$8,VLOOKUP($O752,Artikler!$B$47:$C$55,2,FALSE),IF($J752=Motortype!$A$7,VLOOKUP($O752,Artikler!$B$56:$C$64,2,FALSE),IF($J752=Motortype!$A$6,VLOOKUP($O752,Artikler!$B$65:$C$73,2,FALSE),IF($J752=Motortype!$A$10,VLOOKUP($O752,Artikler!$B$74:$C$82,2,FALSE),IF($J752=Motortype!$A$11,VLOOKUP($O752,Artikler!$B$83:$C$91,2,FALSE),IF($J752=Motortype!$A$14,VLOOKUP($O752,Artikler!$B$92:$C$100,2,FALSE),IF($J752=Motortype!$A$13,VLOOKUP($O752,Artikler!$B$101:$C$109,2,FALSE),IF($J752=Motortype!$A$15,VLOOKUP($O752,Artikler!$B$110:$C$117,2,FALSE),IF($J752=Motortype!$A$12,VLOOKUP($O752,Artikler!$B$118:$C$126,2,FALSE),IF($J752=Motortype!$A$16,VLOOKUP('3. Bestillingsskjema'!$O752,Artikler!$B$127:$D$134,2,FALSE),"Feil motortype"))))))))))))))))),"Overstyr art.nr")</f>
        <v/>
      </c>
      <c r="Q752" s="100"/>
      <c r="R752" s="78" t="str">
        <f>IF('1. Prosjekteringsverktøy'!B755=Utelukk!$A$3,"",IF(AND(K752="",L752=""),"",IF($K752="","Vmin "&amp;ROUND($L752,0)&amp;" m³/h","Vmaks "&amp;ROUND($K752,0)&amp;IF($L752=""," m³/h",", Vmin "&amp;ROUND($L752,0)&amp;" m³/h"))))</f>
        <v/>
      </c>
      <c r="S752" s="78" t="str">
        <f>IF('1. Prosjekteringsverktøy'!B755=Utelukk!$A$3,"",IF(Q752&lt;&gt;"",IF($P752="","","Artikkelnr: "&amp;$P752&amp;"     Spjeld dim "&amp;$O752),IF($P752="","","Artikkelnr: "&amp;$P752&amp;"     Spjeld dim Ø"&amp;$O752)))</f>
        <v/>
      </c>
    </row>
    <row r="753" spans="1:19" ht="15.6" hidden="1" x14ac:dyDescent="0.3">
      <c r="A753" s="87"/>
      <c r="B753" s="93"/>
      <c r="C753" s="156" t="str">
        <f>IF('1. Prosjekteringsverktøy'!B756=Utelukk!$A$3,"",IF('1. Prosjekteringsverktøy'!$C756="","",'1. Prosjekteringsverktøy'!$C756))</f>
        <v/>
      </c>
      <c r="D753" s="78" t="str">
        <f>IF('1. Prosjekteringsverktøy'!B756=Utelukk!$A$3,"",IF('1. Prosjekteringsverktøy'!$D756="","",'1. Prosjekteringsverktøy'!$D756))</f>
        <v/>
      </c>
      <c r="E753" s="78" t="str">
        <f>IF('1. Prosjekteringsverktøy'!B756=Utelukk!$A$3,"",IF(F753&lt;&gt;"",F753,IF(J753&lt;&gt;0,J753&amp;IF(I753&lt;&gt;0,", ","")&amp;I753&amp;IF(H753&lt;&gt;0,", adr. ","")&amp;H753,I753&amp;IF(H753&lt;&gt;0,", adr. ","")&amp;H753)))</f>
        <v/>
      </c>
      <c r="F753" s="83"/>
      <c r="G753" s="83"/>
      <c r="H753" s="99"/>
      <c r="I753" s="100"/>
      <c r="J753" s="100"/>
      <c r="K753" s="98" t="str">
        <f>IF('1. Prosjekteringsverktøy'!$E755="","",'1. Prosjekteringsverktøy'!$E755)</f>
        <v/>
      </c>
      <c r="L753" s="79" t="str">
        <f>IFERROR(IF('1. Prosjekteringsverktøy'!$K756&lt;&gt;"",'1. Prosjekteringsverktøy'!$K756,'1. Prosjekteringsverktøy'!$J756),"Feil med Vmin")</f>
        <v/>
      </c>
      <c r="M753" s="101" t="str">
        <f>IF(OR($K753="",$O753="",O753="Bruk rektangulært"),"",($K753/(VLOOKUP($O753,'Dim, min og maks'!$A$2:$E$54,2,FALSE))))</f>
        <v/>
      </c>
      <c r="N753" s="101" t="str">
        <f>IF(OR($L753="",$O753=""),"",($L753/(VLOOKUP($O753,'Dim, min og maks'!$A$2:$E$54,2,FALSE))))</f>
        <v/>
      </c>
      <c r="O753" s="102" t="str">
        <f>IF('1. Prosjekteringsverktøy'!$F755="","",'1. Prosjekteringsverktøy'!$F755)</f>
        <v/>
      </c>
      <c r="P753" s="78" t="str">
        <f>IFERROR(IF($Q753&lt;&gt;0,$Q753,IF(OR($J753="",$O753=""),"",IF($J753=Motortype!$A$2,VLOOKUP($O753,Artikler!$B$1:$C$10,2,FALSE),IF($J753=Motortype!$A$3,VLOOKUP($O753,Artikler!$B$11:$C$19,2,FALSE),IF($J753=Motortype!$A$5,VLOOKUP($O753,Artikler!$B$20:$C$28,2,FALSE),IF($J753=Motortype!$A$4,VLOOKUP($O753,Artikler!$B$29:$C$37,2,FALSE),IF($J753=Motortype!$A$9,VLOOKUP($O753,Artikler!$B$38:$C$46,2,FALSE),IF($J753=Motortype!$A$8,VLOOKUP($O753,Artikler!$B$47:$C$55,2,FALSE),IF($J753=Motortype!$A$7,VLOOKUP($O753,Artikler!$B$56:$C$64,2,FALSE),IF($J753=Motortype!$A$6,VLOOKUP($O753,Artikler!$B$65:$C$73,2,FALSE),IF($J753=Motortype!$A$10,VLOOKUP($O753,Artikler!$B$74:$C$82,2,FALSE),IF($J753=Motortype!$A$11,VLOOKUP($O753,Artikler!$B$83:$C$91,2,FALSE),IF($J753=Motortype!$A$14,VLOOKUP($O753,Artikler!$B$92:$C$100,2,FALSE),IF($J753=Motortype!$A$13,VLOOKUP($O753,Artikler!$B$101:$C$109,2,FALSE),IF($J753=Motortype!$A$15,VLOOKUP($O753,Artikler!$B$110:$C$117,2,FALSE),IF($J753=Motortype!$A$12,VLOOKUP($O753,Artikler!$B$118:$C$126,2,FALSE),IF($J753=Motortype!$A$16,VLOOKUP('3. Bestillingsskjema'!$O753,Artikler!$B$127:$D$134,2,FALSE),"Feil motortype"))))))))))))))))),"Overstyr art.nr")</f>
        <v/>
      </c>
      <c r="Q753" s="100"/>
      <c r="R753" s="78" t="str">
        <f>IF('1. Prosjekteringsverktøy'!B756=Utelukk!$A$3,"",IF(AND(K753="",L753=""),"",IF($K753="","Vmin "&amp;ROUND($L753,0)&amp;" m³/h","Vmaks "&amp;ROUND($K753,0)&amp;IF($L753=""," m³/h",", Vmin "&amp;ROUND($L753,0)&amp;" m³/h"))))</f>
        <v/>
      </c>
      <c r="S753" s="78" t="str">
        <f>IF('1. Prosjekteringsverktøy'!B756=Utelukk!$A$3,"",IF(Q753&lt;&gt;"",IF($P753="","","Artikkelnr: "&amp;$P753&amp;"     Spjeld dim "&amp;$O753),IF($P753="","","Artikkelnr: "&amp;$P753&amp;"     Spjeld dim Ø"&amp;$O753)))</f>
        <v/>
      </c>
    </row>
    <row r="754" spans="1:19" ht="15.6" hidden="1" x14ac:dyDescent="0.3">
      <c r="A754" s="87"/>
      <c r="B754" s="93"/>
      <c r="C754" s="156" t="str">
        <f>IF('1. Prosjekteringsverktøy'!B757=Utelukk!$A$3,"",IF('1. Prosjekteringsverktøy'!$C757="","",'1. Prosjekteringsverktøy'!$C757))</f>
        <v/>
      </c>
      <c r="D754" s="78" t="str">
        <f>IF('1. Prosjekteringsverktøy'!B757=Utelukk!$A$3,"",IF('1. Prosjekteringsverktøy'!$D757="","",'1. Prosjekteringsverktøy'!$D757))</f>
        <v/>
      </c>
      <c r="E754" s="78" t="str">
        <f>IF('1. Prosjekteringsverktøy'!B757=Utelukk!$A$3,"",IF(F754&lt;&gt;"",F754,IF(J754&lt;&gt;0,J754&amp;IF(I754&lt;&gt;0,", ","")&amp;I754&amp;IF(H754&lt;&gt;0,", adr. ","")&amp;H754,I754&amp;IF(H754&lt;&gt;0,", adr. ","")&amp;H754)))</f>
        <v/>
      </c>
      <c r="F754" s="83"/>
      <c r="G754" s="83"/>
      <c r="H754" s="99"/>
      <c r="I754" s="100"/>
      <c r="J754" s="100"/>
      <c r="K754" s="98" t="str">
        <f>IF('1. Prosjekteringsverktøy'!$E756="","",'1. Prosjekteringsverktøy'!$E756)</f>
        <v/>
      </c>
      <c r="L754" s="79" t="str">
        <f>IFERROR(IF('1. Prosjekteringsverktøy'!$K757&lt;&gt;"",'1. Prosjekteringsverktøy'!$K757,'1. Prosjekteringsverktøy'!$J757),"Feil med Vmin")</f>
        <v/>
      </c>
      <c r="M754" s="101" t="str">
        <f>IF(OR($K754="",$O754="",O754="Bruk rektangulært"),"",($K754/(VLOOKUP($O754,'Dim, min og maks'!$A$2:$E$54,2,FALSE))))</f>
        <v/>
      </c>
      <c r="N754" s="101" t="str">
        <f>IF(OR($L754="",$O754=""),"",($L754/(VLOOKUP($O754,'Dim, min og maks'!$A$2:$E$54,2,FALSE))))</f>
        <v/>
      </c>
      <c r="O754" s="102" t="str">
        <f>IF('1. Prosjekteringsverktøy'!$F756="","",'1. Prosjekteringsverktøy'!$F756)</f>
        <v/>
      </c>
      <c r="P754" s="78" t="str">
        <f>IFERROR(IF($Q754&lt;&gt;0,$Q754,IF(OR($J754="",$O754=""),"",IF($J754=Motortype!$A$2,VLOOKUP($O754,Artikler!$B$1:$C$10,2,FALSE),IF($J754=Motortype!$A$3,VLOOKUP($O754,Artikler!$B$11:$C$19,2,FALSE),IF($J754=Motortype!$A$5,VLOOKUP($O754,Artikler!$B$20:$C$28,2,FALSE),IF($J754=Motortype!$A$4,VLOOKUP($O754,Artikler!$B$29:$C$37,2,FALSE),IF($J754=Motortype!$A$9,VLOOKUP($O754,Artikler!$B$38:$C$46,2,FALSE),IF($J754=Motortype!$A$8,VLOOKUP($O754,Artikler!$B$47:$C$55,2,FALSE),IF($J754=Motortype!$A$7,VLOOKUP($O754,Artikler!$B$56:$C$64,2,FALSE),IF($J754=Motortype!$A$6,VLOOKUP($O754,Artikler!$B$65:$C$73,2,FALSE),IF($J754=Motortype!$A$10,VLOOKUP($O754,Artikler!$B$74:$C$82,2,FALSE),IF($J754=Motortype!$A$11,VLOOKUP($O754,Artikler!$B$83:$C$91,2,FALSE),IF($J754=Motortype!$A$14,VLOOKUP($O754,Artikler!$B$92:$C$100,2,FALSE),IF($J754=Motortype!$A$13,VLOOKUP($O754,Artikler!$B$101:$C$109,2,FALSE),IF($J754=Motortype!$A$15,VLOOKUP($O754,Artikler!$B$110:$C$117,2,FALSE),IF($J754=Motortype!$A$12,VLOOKUP($O754,Artikler!$B$118:$C$126,2,FALSE),IF($J754=Motortype!$A$16,VLOOKUP('3. Bestillingsskjema'!$O754,Artikler!$B$127:$D$134,2,FALSE),"Feil motortype"))))))))))))))))),"Overstyr art.nr")</f>
        <v/>
      </c>
      <c r="Q754" s="100"/>
      <c r="R754" s="78" t="str">
        <f>IF('1. Prosjekteringsverktøy'!B757=Utelukk!$A$3,"",IF(AND(K754="",L754=""),"",IF($K754="","Vmin "&amp;ROUND($L754,0)&amp;" m³/h","Vmaks "&amp;ROUND($K754,0)&amp;IF($L754=""," m³/h",", Vmin "&amp;ROUND($L754,0)&amp;" m³/h"))))</f>
        <v/>
      </c>
      <c r="S754" s="78" t="str">
        <f>IF('1. Prosjekteringsverktøy'!B757=Utelukk!$A$3,"",IF(Q754&lt;&gt;"",IF($P754="","","Artikkelnr: "&amp;$P754&amp;"     Spjeld dim "&amp;$O754),IF($P754="","","Artikkelnr: "&amp;$P754&amp;"     Spjeld dim Ø"&amp;$O754)))</f>
        <v/>
      </c>
    </row>
    <row r="755" spans="1:19" ht="15.6" hidden="1" x14ac:dyDescent="0.3">
      <c r="A755" s="87"/>
      <c r="B755" s="93"/>
      <c r="C755" s="156" t="str">
        <f>IF('1. Prosjekteringsverktøy'!B758=Utelukk!$A$3,"",IF('1. Prosjekteringsverktøy'!$C758="","",'1. Prosjekteringsverktøy'!$C758))</f>
        <v/>
      </c>
      <c r="D755" s="78" t="str">
        <f>IF('1. Prosjekteringsverktøy'!B758=Utelukk!$A$3,"",IF('1. Prosjekteringsverktøy'!$D758="","",'1. Prosjekteringsverktøy'!$D758))</f>
        <v/>
      </c>
      <c r="E755" s="78" t="str">
        <f>IF('1. Prosjekteringsverktøy'!B758=Utelukk!$A$3,"",IF(F755&lt;&gt;"",F755,IF(J755&lt;&gt;0,J755&amp;IF(I755&lt;&gt;0,", ","")&amp;I755&amp;IF(H755&lt;&gt;0,", adr. ","")&amp;H755,I755&amp;IF(H755&lt;&gt;0,", adr. ","")&amp;H755)))</f>
        <v/>
      </c>
      <c r="F755" s="83"/>
      <c r="G755" s="83"/>
      <c r="H755" s="99"/>
      <c r="I755" s="100"/>
      <c r="J755" s="100"/>
      <c r="K755" s="98" t="str">
        <f>IF('1. Prosjekteringsverktøy'!$E757="","",'1. Prosjekteringsverktøy'!$E757)</f>
        <v/>
      </c>
      <c r="L755" s="79" t="str">
        <f>IFERROR(IF('1. Prosjekteringsverktøy'!$K758&lt;&gt;"",'1. Prosjekteringsverktøy'!$K758,'1. Prosjekteringsverktøy'!$J758),"Feil med Vmin")</f>
        <v/>
      </c>
      <c r="M755" s="101" t="str">
        <f>IF(OR($K755="",$O755="",O755="Bruk rektangulært"),"",($K755/(VLOOKUP($O755,'Dim, min og maks'!$A$2:$E$54,2,FALSE))))</f>
        <v/>
      </c>
      <c r="N755" s="101" t="str">
        <f>IF(OR($L755="",$O755=""),"",($L755/(VLOOKUP($O755,'Dim, min og maks'!$A$2:$E$54,2,FALSE))))</f>
        <v/>
      </c>
      <c r="O755" s="102" t="str">
        <f>IF('1. Prosjekteringsverktøy'!$F757="","",'1. Prosjekteringsverktøy'!$F757)</f>
        <v/>
      </c>
      <c r="P755" s="78" t="str">
        <f>IFERROR(IF($Q755&lt;&gt;0,$Q755,IF(OR($J755="",$O755=""),"",IF($J755=Motortype!$A$2,VLOOKUP($O755,Artikler!$B$1:$C$10,2,FALSE),IF($J755=Motortype!$A$3,VLOOKUP($O755,Artikler!$B$11:$C$19,2,FALSE),IF($J755=Motortype!$A$5,VLOOKUP($O755,Artikler!$B$20:$C$28,2,FALSE),IF($J755=Motortype!$A$4,VLOOKUP($O755,Artikler!$B$29:$C$37,2,FALSE),IF($J755=Motortype!$A$9,VLOOKUP($O755,Artikler!$B$38:$C$46,2,FALSE),IF($J755=Motortype!$A$8,VLOOKUP($O755,Artikler!$B$47:$C$55,2,FALSE),IF($J755=Motortype!$A$7,VLOOKUP($O755,Artikler!$B$56:$C$64,2,FALSE),IF($J755=Motortype!$A$6,VLOOKUP($O755,Artikler!$B$65:$C$73,2,FALSE),IF($J755=Motortype!$A$10,VLOOKUP($O755,Artikler!$B$74:$C$82,2,FALSE),IF($J755=Motortype!$A$11,VLOOKUP($O755,Artikler!$B$83:$C$91,2,FALSE),IF($J755=Motortype!$A$14,VLOOKUP($O755,Artikler!$B$92:$C$100,2,FALSE),IF($J755=Motortype!$A$13,VLOOKUP($O755,Artikler!$B$101:$C$109,2,FALSE),IF($J755=Motortype!$A$15,VLOOKUP($O755,Artikler!$B$110:$C$117,2,FALSE),IF($J755=Motortype!$A$12,VLOOKUP($O755,Artikler!$B$118:$C$126,2,FALSE),IF($J755=Motortype!$A$16,VLOOKUP('3. Bestillingsskjema'!$O755,Artikler!$B$127:$D$134,2,FALSE),"Feil motortype"))))))))))))))))),"Overstyr art.nr")</f>
        <v/>
      </c>
      <c r="Q755" s="100"/>
      <c r="R755" s="78" t="str">
        <f>IF('1. Prosjekteringsverktøy'!B758=Utelukk!$A$3,"",IF(AND(K755="",L755=""),"",IF($K755="","Vmin "&amp;ROUND($L755,0)&amp;" m³/h","Vmaks "&amp;ROUND($K755,0)&amp;IF($L755=""," m³/h",", Vmin "&amp;ROUND($L755,0)&amp;" m³/h"))))</f>
        <v/>
      </c>
      <c r="S755" s="78" t="str">
        <f>IF('1. Prosjekteringsverktøy'!B758=Utelukk!$A$3,"",IF(Q755&lt;&gt;"",IF($P755="","","Artikkelnr: "&amp;$P755&amp;"     Spjeld dim "&amp;$O755),IF($P755="","","Artikkelnr: "&amp;$P755&amp;"     Spjeld dim Ø"&amp;$O755)))</f>
        <v/>
      </c>
    </row>
    <row r="756" spans="1:19" ht="15.6" hidden="1" x14ac:dyDescent="0.3">
      <c r="A756" s="87"/>
      <c r="B756" s="93"/>
      <c r="C756" s="156" t="str">
        <f>IF('1. Prosjekteringsverktøy'!B759=Utelukk!$A$3,"",IF('1. Prosjekteringsverktøy'!$C759="","",'1. Prosjekteringsverktøy'!$C759))</f>
        <v/>
      </c>
      <c r="D756" s="78" t="str">
        <f>IF('1. Prosjekteringsverktøy'!B759=Utelukk!$A$3,"",IF('1. Prosjekteringsverktøy'!$D759="","",'1. Prosjekteringsverktøy'!$D759))</f>
        <v/>
      </c>
      <c r="E756" s="78" t="str">
        <f>IF('1. Prosjekteringsverktøy'!B759=Utelukk!$A$3,"",IF(F756&lt;&gt;"",F756,IF(J756&lt;&gt;0,J756&amp;IF(I756&lt;&gt;0,", ","")&amp;I756&amp;IF(H756&lt;&gt;0,", adr. ","")&amp;H756,I756&amp;IF(H756&lt;&gt;0,", adr. ","")&amp;H756)))</f>
        <v/>
      </c>
      <c r="F756" s="83"/>
      <c r="G756" s="83"/>
      <c r="H756" s="99"/>
      <c r="I756" s="100"/>
      <c r="J756" s="100"/>
      <c r="K756" s="98" t="str">
        <f>IF('1. Prosjekteringsverktøy'!$E758="","",'1. Prosjekteringsverktøy'!$E758)</f>
        <v/>
      </c>
      <c r="L756" s="79" t="str">
        <f>IFERROR(IF('1. Prosjekteringsverktøy'!$K759&lt;&gt;"",'1. Prosjekteringsverktøy'!$K759,'1. Prosjekteringsverktøy'!$J759),"Feil med Vmin")</f>
        <v/>
      </c>
      <c r="M756" s="101" t="str">
        <f>IF(OR($K756="",$O756="",O756="Bruk rektangulært"),"",($K756/(VLOOKUP($O756,'Dim, min og maks'!$A$2:$E$54,2,FALSE))))</f>
        <v/>
      </c>
      <c r="N756" s="101" t="str">
        <f>IF(OR($L756="",$O756=""),"",($L756/(VLOOKUP($O756,'Dim, min og maks'!$A$2:$E$54,2,FALSE))))</f>
        <v/>
      </c>
      <c r="O756" s="102" t="str">
        <f>IF('1. Prosjekteringsverktøy'!$F758="","",'1. Prosjekteringsverktøy'!$F758)</f>
        <v/>
      </c>
      <c r="P756" s="78" t="str">
        <f>IFERROR(IF($Q756&lt;&gt;0,$Q756,IF(OR($J756="",$O756=""),"",IF($J756=Motortype!$A$2,VLOOKUP($O756,Artikler!$B$1:$C$10,2,FALSE),IF($J756=Motortype!$A$3,VLOOKUP($O756,Artikler!$B$11:$C$19,2,FALSE),IF($J756=Motortype!$A$5,VLOOKUP($O756,Artikler!$B$20:$C$28,2,FALSE),IF($J756=Motortype!$A$4,VLOOKUP($O756,Artikler!$B$29:$C$37,2,FALSE),IF($J756=Motortype!$A$9,VLOOKUP($O756,Artikler!$B$38:$C$46,2,FALSE),IF($J756=Motortype!$A$8,VLOOKUP($O756,Artikler!$B$47:$C$55,2,FALSE),IF($J756=Motortype!$A$7,VLOOKUP($O756,Artikler!$B$56:$C$64,2,FALSE),IF($J756=Motortype!$A$6,VLOOKUP($O756,Artikler!$B$65:$C$73,2,FALSE),IF($J756=Motortype!$A$10,VLOOKUP($O756,Artikler!$B$74:$C$82,2,FALSE),IF($J756=Motortype!$A$11,VLOOKUP($O756,Artikler!$B$83:$C$91,2,FALSE),IF($J756=Motortype!$A$14,VLOOKUP($O756,Artikler!$B$92:$C$100,2,FALSE),IF($J756=Motortype!$A$13,VLOOKUP($O756,Artikler!$B$101:$C$109,2,FALSE),IF($J756=Motortype!$A$15,VLOOKUP($O756,Artikler!$B$110:$C$117,2,FALSE),IF($J756=Motortype!$A$12,VLOOKUP($O756,Artikler!$B$118:$C$126,2,FALSE),IF($J756=Motortype!$A$16,VLOOKUP('3. Bestillingsskjema'!$O756,Artikler!$B$127:$D$134,2,FALSE),"Feil motortype"))))))))))))))))),"Overstyr art.nr")</f>
        <v/>
      </c>
      <c r="Q756" s="100"/>
      <c r="R756" s="78" t="str">
        <f>IF('1. Prosjekteringsverktøy'!B759=Utelukk!$A$3,"",IF(AND(K756="",L756=""),"",IF($K756="","Vmin "&amp;ROUND($L756,0)&amp;" m³/h","Vmaks "&amp;ROUND($K756,0)&amp;IF($L756=""," m³/h",", Vmin "&amp;ROUND($L756,0)&amp;" m³/h"))))</f>
        <v/>
      </c>
      <c r="S756" s="78" t="str">
        <f>IF('1. Prosjekteringsverktøy'!B759=Utelukk!$A$3,"",IF(Q756&lt;&gt;"",IF($P756="","","Artikkelnr: "&amp;$P756&amp;"     Spjeld dim "&amp;$O756),IF($P756="","","Artikkelnr: "&amp;$P756&amp;"     Spjeld dim Ø"&amp;$O756)))</f>
        <v/>
      </c>
    </row>
    <row r="757" spans="1:19" ht="15.6" hidden="1" x14ac:dyDescent="0.3">
      <c r="A757" s="87"/>
      <c r="B757" s="93"/>
      <c r="C757" s="156" t="str">
        <f>IF('1. Prosjekteringsverktøy'!B760=Utelukk!$A$3,"",IF('1. Prosjekteringsverktøy'!$C760="","",'1. Prosjekteringsverktøy'!$C760))</f>
        <v/>
      </c>
      <c r="D757" s="78" t="str">
        <f>IF('1. Prosjekteringsverktøy'!B760=Utelukk!$A$3,"",IF('1. Prosjekteringsverktøy'!$D760="","",'1. Prosjekteringsverktøy'!$D760))</f>
        <v/>
      </c>
      <c r="E757" s="78" t="str">
        <f>IF('1. Prosjekteringsverktøy'!B760=Utelukk!$A$3,"",IF(F757&lt;&gt;"",F757,IF(J757&lt;&gt;0,J757&amp;IF(I757&lt;&gt;0,", ","")&amp;I757&amp;IF(H757&lt;&gt;0,", adr. ","")&amp;H757,I757&amp;IF(H757&lt;&gt;0,", adr. ","")&amp;H757)))</f>
        <v/>
      </c>
      <c r="F757" s="83"/>
      <c r="G757" s="83"/>
      <c r="H757" s="99"/>
      <c r="I757" s="100"/>
      <c r="J757" s="100"/>
      <c r="K757" s="98" t="str">
        <f>IF('1. Prosjekteringsverktøy'!$E759="","",'1. Prosjekteringsverktøy'!$E759)</f>
        <v/>
      </c>
      <c r="L757" s="79" t="str">
        <f>IFERROR(IF('1. Prosjekteringsverktøy'!$K760&lt;&gt;"",'1. Prosjekteringsverktøy'!$K760,'1. Prosjekteringsverktøy'!$J760),"Feil med Vmin")</f>
        <v/>
      </c>
      <c r="M757" s="101" t="str">
        <f>IF(OR($K757="",$O757="",O757="Bruk rektangulært"),"",($K757/(VLOOKUP($O757,'Dim, min og maks'!$A$2:$E$54,2,FALSE))))</f>
        <v/>
      </c>
      <c r="N757" s="101" t="str">
        <f>IF(OR($L757="",$O757=""),"",($L757/(VLOOKUP($O757,'Dim, min og maks'!$A$2:$E$54,2,FALSE))))</f>
        <v/>
      </c>
      <c r="O757" s="102" t="str">
        <f>IF('1. Prosjekteringsverktøy'!$F759="","",'1. Prosjekteringsverktøy'!$F759)</f>
        <v/>
      </c>
      <c r="P757" s="78" t="str">
        <f>IFERROR(IF($Q757&lt;&gt;0,$Q757,IF(OR($J757="",$O757=""),"",IF($J757=Motortype!$A$2,VLOOKUP($O757,Artikler!$B$1:$C$10,2,FALSE),IF($J757=Motortype!$A$3,VLOOKUP($O757,Artikler!$B$11:$C$19,2,FALSE),IF($J757=Motortype!$A$5,VLOOKUP($O757,Artikler!$B$20:$C$28,2,FALSE),IF($J757=Motortype!$A$4,VLOOKUP($O757,Artikler!$B$29:$C$37,2,FALSE),IF($J757=Motortype!$A$9,VLOOKUP($O757,Artikler!$B$38:$C$46,2,FALSE),IF($J757=Motortype!$A$8,VLOOKUP($O757,Artikler!$B$47:$C$55,2,FALSE),IF($J757=Motortype!$A$7,VLOOKUP($O757,Artikler!$B$56:$C$64,2,FALSE),IF($J757=Motortype!$A$6,VLOOKUP($O757,Artikler!$B$65:$C$73,2,FALSE),IF($J757=Motortype!$A$10,VLOOKUP($O757,Artikler!$B$74:$C$82,2,FALSE),IF($J757=Motortype!$A$11,VLOOKUP($O757,Artikler!$B$83:$C$91,2,FALSE),IF($J757=Motortype!$A$14,VLOOKUP($O757,Artikler!$B$92:$C$100,2,FALSE),IF($J757=Motortype!$A$13,VLOOKUP($O757,Artikler!$B$101:$C$109,2,FALSE),IF($J757=Motortype!$A$15,VLOOKUP($O757,Artikler!$B$110:$C$117,2,FALSE),IF($J757=Motortype!$A$12,VLOOKUP($O757,Artikler!$B$118:$C$126,2,FALSE),IF($J757=Motortype!$A$16,VLOOKUP('3. Bestillingsskjema'!$O757,Artikler!$B$127:$D$134,2,FALSE),"Feil motortype"))))))))))))))))),"Overstyr art.nr")</f>
        <v/>
      </c>
      <c r="Q757" s="100"/>
      <c r="R757" s="78" t="str">
        <f>IF('1. Prosjekteringsverktøy'!B760=Utelukk!$A$3,"",IF(AND(K757="",L757=""),"",IF($K757="","Vmin "&amp;ROUND($L757,0)&amp;" m³/h","Vmaks "&amp;ROUND($K757,0)&amp;IF($L757=""," m³/h",", Vmin "&amp;ROUND($L757,0)&amp;" m³/h"))))</f>
        <v/>
      </c>
      <c r="S757" s="78" t="str">
        <f>IF('1. Prosjekteringsverktøy'!B760=Utelukk!$A$3,"",IF(Q757&lt;&gt;"",IF($P757="","","Artikkelnr: "&amp;$P757&amp;"     Spjeld dim "&amp;$O757),IF($P757="","","Artikkelnr: "&amp;$P757&amp;"     Spjeld dim Ø"&amp;$O757)))</f>
        <v/>
      </c>
    </row>
    <row r="758" spans="1:19" ht="15.6" hidden="1" x14ac:dyDescent="0.3">
      <c r="A758" s="87"/>
      <c r="B758" s="93"/>
      <c r="C758" s="156" t="str">
        <f>IF('1. Prosjekteringsverktøy'!B761=Utelukk!$A$3,"",IF('1. Prosjekteringsverktøy'!$C761="","",'1. Prosjekteringsverktøy'!$C761))</f>
        <v/>
      </c>
      <c r="D758" s="78" t="str">
        <f>IF('1. Prosjekteringsverktøy'!B761=Utelukk!$A$3,"",IF('1. Prosjekteringsverktøy'!$D761="","",'1. Prosjekteringsverktøy'!$D761))</f>
        <v/>
      </c>
      <c r="E758" s="78" t="str">
        <f>IF('1. Prosjekteringsverktøy'!B761=Utelukk!$A$3,"",IF(F758&lt;&gt;"",F758,IF(J758&lt;&gt;0,J758&amp;IF(I758&lt;&gt;0,", ","")&amp;I758&amp;IF(H758&lt;&gt;0,", adr. ","")&amp;H758,I758&amp;IF(H758&lt;&gt;0,", adr. ","")&amp;H758)))</f>
        <v/>
      </c>
      <c r="F758" s="83"/>
      <c r="G758" s="83"/>
      <c r="H758" s="99"/>
      <c r="I758" s="100"/>
      <c r="J758" s="100"/>
      <c r="K758" s="98" t="str">
        <f>IF('1. Prosjekteringsverktøy'!$E760="","",'1. Prosjekteringsverktøy'!$E760)</f>
        <v/>
      </c>
      <c r="L758" s="79" t="str">
        <f>IFERROR(IF('1. Prosjekteringsverktøy'!$K761&lt;&gt;"",'1. Prosjekteringsverktøy'!$K761,'1. Prosjekteringsverktøy'!$J761),"Feil med Vmin")</f>
        <v/>
      </c>
      <c r="M758" s="101" t="str">
        <f>IF(OR($K758="",$O758="",O758="Bruk rektangulært"),"",($K758/(VLOOKUP($O758,'Dim, min og maks'!$A$2:$E$54,2,FALSE))))</f>
        <v/>
      </c>
      <c r="N758" s="101" t="str">
        <f>IF(OR($L758="",$O758=""),"",($L758/(VLOOKUP($O758,'Dim, min og maks'!$A$2:$E$54,2,FALSE))))</f>
        <v/>
      </c>
      <c r="O758" s="102" t="str">
        <f>IF('1. Prosjekteringsverktøy'!$F760="","",'1. Prosjekteringsverktøy'!$F760)</f>
        <v/>
      </c>
      <c r="P758" s="78" t="str">
        <f>IFERROR(IF($Q758&lt;&gt;0,$Q758,IF(OR($J758="",$O758=""),"",IF($J758=Motortype!$A$2,VLOOKUP($O758,Artikler!$B$1:$C$10,2,FALSE),IF($J758=Motortype!$A$3,VLOOKUP($O758,Artikler!$B$11:$C$19,2,FALSE),IF($J758=Motortype!$A$5,VLOOKUP($O758,Artikler!$B$20:$C$28,2,FALSE),IF($J758=Motortype!$A$4,VLOOKUP($O758,Artikler!$B$29:$C$37,2,FALSE),IF($J758=Motortype!$A$9,VLOOKUP($O758,Artikler!$B$38:$C$46,2,FALSE),IF($J758=Motortype!$A$8,VLOOKUP($O758,Artikler!$B$47:$C$55,2,FALSE),IF($J758=Motortype!$A$7,VLOOKUP($O758,Artikler!$B$56:$C$64,2,FALSE),IF($J758=Motortype!$A$6,VLOOKUP($O758,Artikler!$B$65:$C$73,2,FALSE),IF($J758=Motortype!$A$10,VLOOKUP($O758,Artikler!$B$74:$C$82,2,FALSE),IF($J758=Motortype!$A$11,VLOOKUP($O758,Artikler!$B$83:$C$91,2,FALSE),IF($J758=Motortype!$A$14,VLOOKUP($O758,Artikler!$B$92:$C$100,2,FALSE),IF($J758=Motortype!$A$13,VLOOKUP($O758,Artikler!$B$101:$C$109,2,FALSE),IF($J758=Motortype!$A$15,VLOOKUP($O758,Artikler!$B$110:$C$117,2,FALSE),IF($J758=Motortype!$A$12,VLOOKUP($O758,Artikler!$B$118:$C$126,2,FALSE),IF($J758=Motortype!$A$16,VLOOKUP('3. Bestillingsskjema'!$O758,Artikler!$B$127:$D$134,2,FALSE),"Feil motortype"))))))))))))))))),"Overstyr art.nr")</f>
        <v/>
      </c>
      <c r="Q758" s="100"/>
      <c r="R758" s="78" t="str">
        <f>IF('1. Prosjekteringsverktøy'!B761=Utelukk!$A$3,"",IF(AND(K758="",L758=""),"",IF($K758="","Vmin "&amp;ROUND($L758,0)&amp;" m³/h","Vmaks "&amp;ROUND($K758,0)&amp;IF($L758=""," m³/h",", Vmin "&amp;ROUND($L758,0)&amp;" m³/h"))))</f>
        <v/>
      </c>
      <c r="S758" s="78" t="str">
        <f>IF('1. Prosjekteringsverktøy'!B761=Utelukk!$A$3,"",IF(Q758&lt;&gt;"",IF($P758="","","Artikkelnr: "&amp;$P758&amp;"     Spjeld dim "&amp;$O758),IF($P758="","","Artikkelnr: "&amp;$P758&amp;"     Spjeld dim Ø"&amp;$O758)))</f>
        <v/>
      </c>
    </row>
    <row r="759" spans="1:19" ht="15.6" hidden="1" x14ac:dyDescent="0.3">
      <c r="A759" s="87"/>
      <c r="B759" s="93"/>
      <c r="C759" s="156" t="str">
        <f>IF('1. Prosjekteringsverktøy'!B762=Utelukk!$A$3,"",IF('1. Prosjekteringsverktøy'!$C762="","",'1. Prosjekteringsverktøy'!$C762))</f>
        <v/>
      </c>
      <c r="D759" s="78" t="str">
        <f>IF('1. Prosjekteringsverktøy'!B762=Utelukk!$A$3,"",IF('1. Prosjekteringsverktøy'!$D762="","",'1. Prosjekteringsverktøy'!$D762))</f>
        <v/>
      </c>
      <c r="E759" s="78" t="str">
        <f>IF('1. Prosjekteringsverktøy'!B762=Utelukk!$A$3,"",IF(F759&lt;&gt;"",F759,IF(J759&lt;&gt;0,J759&amp;IF(I759&lt;&gt;0,", ","")&amp;I759&amp;IF(H759&lt;&gt;0,", adr. ","")&amp;H759,I759&amp;IF(H759&lt;&gt;0,", adr. ","")&amp;H759)))</f>
        <v/>
      </c>
      <c r="F759" s="83"/>
      <c r="G759" s="83"/>
      <c r="H759" s="99"/>
      <c r="I759" s="100"/>
      <c r="J759" s="100"/>
      <c r="K759" s="98" t="str">
        <f>IF('1. Prosjekteringsverktøy'!$E761="","",'1. Prosjekteringsverktøy'!$E761)</f>
        <v/>
      </c>
      <c r="L759" s="79" t="str">
        <f>IFERROR(IF('1. Prosjekteringsverktøy'!$K762&lt;&gt;"",'1. Prosjekteringsverktøy'!$K762,'1. Prosjekteringsverktøy'!$J762),"Feil med Vmin")</f>
        <v/>
      </c>
      <c r="M759" s="101" t="str">
        <f>IF(OR($K759="",$O759="",O759="Bruk rektangulært"),"",($K759/(VLOOKUP($O759,'Dim, min og maks'!$A$2:$E$54,2,FALSE))))</f>
        <v/>
      </c>
      <c r="N759" s="101" t="str">
        <f>IF(OR($L759="",$O759=""),"",($L759/(VLOOKUP($O759,'Dim, min og maks'!$A$2:$E$54,2,FALSE))))</f>
        <v/>
      </c>
      <c r="O759" s="102" t="str">
        <f>IF('1. Prosjekteringsverktøy'!$F761="","",'1. Prosjekteringsverktøy'!$F761)</f>
        <v/>
      </c>
      <c r="P759" s="78" t="str">
        <f>IFERROR(IF($Q759&lt;&gt;0,$Q759,IF(OR($J759="",$O759=""),"",IF($J759=Motortype!$A$2,VLOOKUP($O759,Artikler!$B$1:$C$10,2,FALSE),IF($J759=Motortype!$A$3,VLOOKUP($O759,Artikler!$B$11:$C$19,2,FALSE),IF($J759=Motortype!$A$5,VLOOKUP($O759,Artikler!$B$20:$C$28,2,FALSE),IF($J759=Motortype!$A$4,VLOOKUP($O759,Artikler!$B$29:$C$37,2,FALSE),IF($J759=Motortype!$A$9,VLOOKUP($O759,Artikler!$B$38:$C$46,2,FALSE),IF($J759=Motortype!$A$8,VLOOKUP($O759,Artikler!$B$47:$C$55,2,FALSE),IF($J759=Motortype!$A$7,VLOOKUP($O759,Artikler!$B$56:$C$64,2,FALSE),IF($J759=Motortype!$A$6,VLOOKUP($O759,Artikler!$B$65:$C$73,2,FALSE),IF($J759=Motortype!$A$10,VLOOKUP($O759,Artikler!$B$74:$C$82,2,FALSE),IF($J759=Motortype!$A$11,VLOOKUP($O759,Artikler!$B$83:$C$91,2,FALSE),IF($J759=Motortype!$A$14,VLOOKUP($O759,Artikler!$B$92:$C$100,2,FALSE),IF($J759=Motortype!$A$13,VLOOKUP($O759,Artikler!$B$101:$C$109,2,FALSE),IF($J759=Motortype!$A$15,VLOOKUP($O759,Artikler!$B$110:$C$117,2,FALSE),IF($J759=Motortype!$A$12,VLOOKUP($O759,Artikler!$B$118:$C$126,2,FALSE),IF($J759=Motortype!$A$16,VLOOKUP('3. Bestillingsskjema'!$O759,Artikler!$B$127:$D$134,2,FALSE),"Feil motortype"))))))))))))))))),"Overstyr art.nr")</f>
        <v/>
      </c>
      <c r="Q759" s="100"/>
      <c r="R759" s="78" t="str">
        <f>IF('1. Prosjekteringsverktøy'!B762=Utelukk!$A$3,"",IF(AND(K759="",L759=""),"",IF($K759="","Vmin "&amp;ROUND($L759,0)&amp;" m³/h","Vmaks "&amp;ROUND($K759,0)&amp;IF($L759=""," m³/h",", Vmin "&amp;ROUND($L759,0)&amp;" m³/h"))))</f>
        <v/>
      </c>
      <c r="S759" s="78" t="str">
        <f>IF('1. Prosjekteringsverktøy'!B762=Utelukk!$A$3,"",IF(Q759&lt;&gt;"",IF($P759="","","Artikkelnr: "&amp;$P759&amp;"     Spjeld dim "&amp;$O759),IF($P759="","","Artikkelnr: "&amp;$P759&amp;"     Spjeld dim Ø"&amp;$O759)))</f>
        <v/>
      </c>
    </row>
    <row r="760" spans="1:19" ht="15.6" hidden="1" x14ac:dyDescent="0.3">
      <c r="A760" s="87"/>
      <c r="B760" s="93"/>
      <c r="C760" s="156" t="str">
        <f>IF('1. Prosjekteringsverktøy'!B763=Utelukk!$A$3,"",IF('1. Prosjekteringsverktøy'!$C763="","",'1. Prosjekteringsverktøy'!$C763))</f>
        <v/>
      </c>
      <c r="D760" s="78" t="str">
        <f>IF('1. Prosjekteringsverktøy'!B763=Utelukk!$A$3,"",IF('1. Prosjekteringsverktøy'!$D763="","",'1. Prosjekteringsverktøy'!$D763))</f>
        <v/>
      </c>
      <c r="E760" s="78" t="str">
        <f>IF('1. Prosjekteringsverktøy'!B763=Utelukk!$A$3,"",IF(F760&lt;&gt;"",F760,IF(J760&lt;&gt;0,J760&amp;IF(I760&lt;&gt;0,", ","")&amp;I760&amp;IF(H760&lt;&gt;0,", adr. ","")&amp;H760,I760&amp;IF(H760&lt;&gt;0,", adr. ","")&amp;H760)))</f>
        <v/>
      </c>
      <c r="F760" s="83"/>
      <c r="G760" s="83"/>
      <c r="H760" s="99"/>
      <c r="I760" s="100"/>
      <c r="J760" s="100"/>
      <c r="K760" s="98" t="str">
        <f>IF('1. Prosjekteringsverktøy'!$E762="","",'1. Prosjekteringsverktøy'!$E762)</f>
        <v/>
      </c>
      <c r="L760" s="79" t="str">
        <f>IFERROR(IF('1. Prosjekteringsverktøy'!$K763&lt;&gt;"",'1. Prosjekteringsverktøy'!$K763,'1. Prosjekteringsverktøy'!$J763),"Feil med Vmin")</f>
        <v/>
      </c>
      <c r="M760" s="101" t="str">
        <f>IF(OR($K760="",$O760="",O760="Bruk rektangulært"),"",($K760/(VLOOKUP($O760,'Dim, min og maks'!$A$2:$E$54,2,FALSE))))</f>
        <v/>
      </c>
      <c r="N760" s="101" t="str">
        <f>IF(OR($L760="",$O760=""),"",($L760/(VLOOKUP($O760,'Dim, min og maks'!$A$2:$E$54,2,FALSE))))</f>
        <v/>
      </c>
      <c r="O760" s="102" t="str">
        <f>IF('1. Prosjekteringsverktøy'!$F762="","",'1. Prosjekteringsverktøy'!$F762)</f>
        <v/>
      </c>
      <c r="P760" s="78" t="str">
        <f>IFERROR(IF($Q760&lt;&gt;0,$Q760,IF(OR($J760="",$O760=""),"",IF($J760=Motortype!$A$2,VLOOKUP($O760,Artikler!$B$1:$C$10,2,FALSE),IF($J760=Motortype!$A$3,VLOOKUP($O760,Artikler!$B$11:$C$19,2,FALSE),IF($J760=Motortype!$A$5,VLOOKUP($O760,Artikler!$B$20:$C$28,2,FALSE),IF($J760=Motortype!$A$4,VLOOKUP($O760,Artikler!$B$29:$C$37,2,FALSE),IF($J760=Motortype!$A$9,VLOOKUP($O760,Artikler!$B$38:$C$46,2,FALSE),IF($J760=Motortype!$A$8,VLOOKUP($O760,Artikler!$B$47:$C$55,2,FALSE),IF($J760=Motortype!$A$7,VLOOKUP($O760,Artikler!$B$56:$C$64,2,FALSE),IF($J760=Motortype!$A$6,VLOOKUP($O760,Artikler!$B$65:$C$73,2,FALSE),IF($J760=Motortype!$A$10,VLOOKUP($O760,Artikler!$B$74:$C$82,2,FALSE),IF($J760=Motortype!$A$11,VLOOKUP($O760,Artikler!$B$83:$C$91,2,FALSE),IF($J760=Motortype!$A$14,VLOOKUP($O760,Artikler!$B$92:$C$100,2,FALSE),IF($J760=Motortype!$A$13,VLOOKUP($O760,Artikler!$B$101:$C$109,2,FALSE),IF($J760=Motortype!$A$15,VLOOKUP($O760,Artikler!$B$110:$C$117,2,FALSE),IF($J760=Motortype!$A$12,VLOOKUP($O760,Artikler!$B$118:$C$126,2,FALSE),IF($J760=Motortype!$A$16,VLOOKUP('3. Bestillingsskjema'!$O760,Artikler!$B$127:$D$134,2,FALSE),"Feil motortype"))))))))))))))))),"Overstyr art.nr")</f>
        <v/>
      </c>
      <c r="Q760" s="100"/>
      <c r="R760" s="78" t="str">
        <f>IF('1. Prosjekteringsverktøy'!B763=Utelukk!$A$3,"",IF(AND(K760="",L760=""),"",IF($K760="","Vmin "&amp;ROUND($L760,0)&amp;" m³/h","Vmaks "&amp;ROUND($K760,0)&amp;IF($L760=""," m³/h",", Vmin "&amp;ROUND($L760,0)&amp;" m³/h"))))</f>
        <v/>
      </c>
      <c r="S760" s="78" t="str">
        <f>IF('1. Prosjekteringsverktøy'!B763=Utelukk!$A$3,"",IF(Q760&lt;&gt;"",IF($P760="","","Artikkelnr: "&amp;$P760&amp;"     Spjeld dim "&amp;$O760),IF($P760="","","Artikkelnr: "&amp;$P760&amp;"     Spjeld dim Ø"&amp;$O760)))</f>
        <v/>
      </c>
    </row>
    <row r="761" spans="1:19" ht="15.6" hidden="1" x14ac:dyDescent="0.3">
      <c r="A761" s="87"/>
      <c r="B761" s="93"/>
      <c r="C761" s="156" t="str">
        <f>IF('1. Prosjekteringsverktøy'!B764=Utelukk!$A$3,"",IF('1. Prosjekteringsverktøy'!$C764="","",'1. Prosjekteringsverktøy'!$C764))</f>
        <v/>
      </c>
      <c r="D761" s="78" t="str">
        <f>IF('1. Prosjekteringsverktøy'!B764=Utelukk!$A$3,"",IF('1. Prosjekteringsverktøy'!$D764="","",'1. Prosjekteringsverktøy'!$D764))</f>
        <v/>
      </c>
      <c r="E761" s="78" t="str">
        <f>IF('1. Prosjekteringsverktøy'!B764=Utelukk!$A$3,"",IF(F761&lt;&gt;"",F761,IF(J761&lt;&gt;0,J761&amp;IF(I761&lt;&gt;0,", ","")&amp;I761&amp;IF(H761&lt;&gt;0,", adr. ","")&amp;H761,I761&amp;IF(H761&lt;&gt;0,", adr. ","")&amp;H761)))</f>
        <v/>
      </c>
      <c r="F761" s="83"/>
      <c r="G761" s="83"/>
      <c r="H761" s="99"/>
      <c r="I761" s="100"/>
      <c r="J761" s="100"/>
      <c r="K761" s="98" t="str">
        <f>IF('1. Prosjekteringsverktøy'!$E763="","",'1. Prosjekteringsverktøy'!$E763)</f>
        <v/>
      </c>
      <c r="L761" s="79" t="str">
        <f>IFERROR(IF('1. Prosjekteringsverktøy'!$K764&lt;&gt;"",'1. Prosjekteringsverktøy'!$K764,'1. Prosjekteringsverktøy'!$J764),"Feil med Vmin")</f>
        <v/>
      </c>
      <c r="M761" s="101" t="str">
        <f>IF(OR($K761="",$O761="",O761="Bruk rektangulært"),"",($K761/(VLOOKUP($O761,'Dim, min og maks'!$A$2:$E$54,2,FALSE))))</f>
        <v/>
      </c>
      <c r="N761" s="101" t="str">
        <f>IF(OR($L761="",$O761=""),"",($L761/(VLOOKUP($O761,'Dim, min og maks'!$A$2:$E$54,2,FALSE))))</f>
        <v/>
      </c>
      <c r="O761" s="102" t="str">
        <f>IF('1. Prosjekteringsverktøy'!$F763="","",'1. Prosjekteringsverktøy'!$F763)</f>
        <v/>
      </c>
      <c r="P761" s="78" t="str">
        <f>IFERROR(IF($Q761&lt;&gt;0,$Q761,IF(OR($J761="",$O761=""),"",IF($J761=Motortype!$A$2,VLOOKUP($O761,Artikler!$B$1:$C$10,2,FALSE),IF($J761=Motortype!$A$3,VLOOKUP($O761,Artikler!$B$11:$C$19,2,FALSE),IF($J761=Motortype!$A$5,VLOOKUP($O761,Artikler!$B$20:$C$28,2,FALSE),IF($J761=Motortype!$A$4,VLOOKUP($O761,Artikler!$B$29:$C$37,2,FALSE),IF($J761=Motortype!$A$9,VLOOKUP($O761,Artikler!$B$38:$C$46,2,FALSE),IF($J761=Motortype!$A$8,VLOOKUP($O761,Artikler!$B$47:$C$55,2,FALSE),IF($J761=Motortype!$A$7,VLOOKUP($O761,Artikler!$B$56:$C$64,2,FALSE),IF($J761=Motortype!$A$6,VLOOKUP($O761,Artikler!$B$65:$C$73,2,FALSE),IF($J761=Motortype!$A$10,VLOOKUP($O761,Artikler!$B$74:$C$82,2,FALSE),IF($J761=Motortype!$A$11,VLOOKUP($O761,Artikler!$B$83:$C$91,2,FALSE),IF($J761=Motortype!$A$14,VLOOKUP($O761,Artikler!$B$92:$C$100,2,FALSE),IF($J761=Motortype!$A$13,VLOOKUP($O761,Artikler!$B$101:$C$109,2,FALSE),IF($J761=Motortype!$A$15,VLOOKUP($O761,Artikler!$B$110:$C$117,2,FALSE),IF($J761=Motortype!$A$12,VLOOKUP($O761,Artikler!$B$118:$C$126,2,FALSE),IF($J761=Motortype!$A$16,VLOOKUP('3. Bestillingsskjema'!$O761,Artikler!$B$127:$D$134,2,FALSE),"Feil motortype"))))))))))))))))),"Overstyr art.nr")</f>
        <v/>
      </c>
      <c r="Q761" s="100"/>
      <c r="R761" s="78" t="str">
        <f>IF('1. Prosjekteringsverktøy'!B764=Utelukk!$A$3,"",IF(AND(K761="",L761=""),"",IF($K761="","Vmin "&amp;ROUND($L761,0)&amp;" m³/h","Vmaks "&amp;ROUND($K761,0)&amp;IF($L761=""," m³/h",", Vmin "&amp;ROUND($L761,0)&amp;" m³/h"))))</f>
        <v/>
      </c>
      <c r="S761" s="78" t="str">
        <f>IF('1. Prosjekteringsverktøy'!B764=Utelukk!$A$3,"",IF(Q761&lt;&gt;"",IF($P761="","","Artikkelnr: "&amp;$P761&amp;"     Spjeld dim "&amp;$O761),IF($P761="","","Artikkelnr: "&amp;$P761&amp;"     Spjeld dim Ø"&amp;$O761)))</f>
        <v/>
      </c>
    </row>
    <row r="762" spans="1:19" ht="15.6" hidden="1" x14ac:dyDescent="0.3">
      <c r="A762" s="87"/>
      <c r="B762" s="93"/>
      <c r="C762" s="156" t="str">
        <f>IF('1. Prosjekteringsverktøy'!B765=Utelukk!$A$3,"",IF('1. Prosjekteringsverktøy'!$C765="","",'1. Prosjekteringsverktøy'!$C765))</f>
        <v/>
      </c>
      <c r="D762" s="78" t="str">
        <f>IF('1. Prosjekteringsverktøy'!B765=Utelukk!$A$3,"",IF('1. Prosjekteringsverktøy'!$D765="","",'1. Prosjekteringsverktøy'!$D765))</f>
        <v/>
      </c>
      <c r="E762" s="78" t="str">
        <f>IF('1. Prosjekteringsverktøy'!B765=Utelukk!$A$3,"",IF(F762&lt;&gt;"",F762,IF(J762&lt;&gt;0,J762&amp;IF(I762&lt;&gt;0,", ","")&amp;I762&amp;IF(H762&lt;&gt;0,", adr. ","")&amp;H762,I762&amp;IF(H762&lt;&gt;0,", adr. ","")&amp;H762)))</f>
        <v/>
      </c>
      <c r="F762" s="83"/>
      <c r="G762" s="83"/>
      <c r="H762" s="99"/>
      <c r="I762" s="100"/>
      <c r="J762" s="100"/>
      <c r="K762" s="98" t="str">
        <f>IF('1. Prosjekteringsverktøy'!$E764="","",'1. Prosjekteringsverktøy'!$E764)</f>
        <v/>
      </c>
      <c r="L762" s="79" t="str">
        <f>IFERROR(IF('1. Prosjekteringsverktøy'!$K765&lt;&gt;"",'1. Prosjekteringsverktøy'!$K765,'1. Prosjekteringsverktøy'!$J765),"Feil med Vmin")</f>
        <v/>
      </c>
      <c r="M762" s="101" t="str">
        <f>IF(OR($K762="",$O762="",O762="Bruk rektangulært"),"",($K762/(VLOOKUP($O762,'Dim, min og maks'!$A$2:$E$54,2,FALSE))))</f>
        <v/>
      </c>
      <c r="N762" s="101" t="str">
        <f>IF(OR($L762="",$O762=""),"",($L762/(VLOOKUP($O762,'Dim, min og maks'!$A$2:$E$54,2,FALSE))))</f>
        <v/>
      </c>
      <c r="O762" s="102" t="str">
        <f>IF('1. Prosjekteringsverktøy'!$F764="","",'1. Prosjekteringsverktøy'!$F764)</f>
        <v/>
      </c>
      <c r="P762" s="78" t="str">
        <f>IFERROR(IF($Q762&lt;&gt;0,$Q762,IF(OR($J762="",$O762=""),"",IF($J762=Motortype!$A$2,VLOOKUP($O762,Artikler!$B$1:$C$10,2,FALSE),IF($J762=Motortype!$A$3,VLOOKUP($O762,Artikler!$B$11:$C$19,2,FALSE),IF($J762=Motortype!$A$5,VLOOKUP($O762,Artikler!$B$20:$C$28,2,FALSE),IF($J762=Motortype!$A$4,VLOOKUP($O762,Artikler!$B$29:$C$37,2,FALSE),IF($J762=Motortype!$A$9,VLOOKUP($O762,Artikler!$B$38:$C$46,2,FALSE),IF($J762=Motortype!$A$8,VLOOKUP($O762,Artikler!$B$47:$C$55,2,FALSE),IF($J762=Motortype!$A$7,VLOOKUP($O762,Artikler!$B$56:$C$64,2,FALSE),IF($J762=Motortype!$A$6,VLOOKUP($O762,Artikler!$B$65:$C$73,2,FALSE),IF($J762=Motortype!$A$10,VLOOKUP($O762,Artikler!$B$74:$C$82,2,FALSE),IF($J762=Motortype!$A$11,VLOOKUP($O762,Artikler!$B$83:$C$91,2,FALSE),IF($J762=Motortype!$A$14,VLOOKUP($O762,Artikler!$B$92:$C$100,2,FALSE),IF($J762=Motortype!$A$13,VLOOKUP($O762,Artikler!$B$101:$C$109,2,FALSE),IF($J762=Motortype!$A$15,VLOOKUP($O762,Artikler!$B$110:$C$117,2,FALSE),IF($J762=Motortype!$A$12,VLOOKUP($O762,Artikler!$B$118:$C$126,2,FALSE),IF($J762=Motortype!$A$16,VLOOKUP('3. Bestillingsskjema'!$O762,Artikler!$B$127:$D$134,2,FALSE),"Feil motortype"))))))))))))))))),"Overstyr art.nr")</f>
        <v/>
      </c>
      <c r="Q762" s="100"/>
      <c r="R762" s="78" t="str">
        <f>IF('1. Prosjekteringsverktøy'!B765=Utelukk!$A$3,"",IF(AND(K762="",L762=""),"",IF($K762="","Vmin "&amp;ROUND($L762,0)&amp;" m³/h","Vmaks "&amp;ROUND($K762,0)&amp;IF($L762=""," m³/h",", Vmin "&amp;ROUND($L762,0)&amp;" m³/h"))))</f>
        <v/>
      </c>
      <c r="S762" s="78" t="str">
        <f>IF('1. Prosjekteringsverktøy'!B765=Utelukk!$A$3,"",IF(Q762&lt;&gt;"",IF($P762="","","Artikkelnr: "&amp;$P762&amp;"     Spjeld dim "&amp;$O762),IF($P762="","","Artikkelnr: "&amp;$P762&amp;"     Spjeld dim Ø"&amp;$O762)))</f>
        <v/>
      </c>
    </row>
    <row r="763" spans="1:19" ht="15.6" hidden="1" x14ac:dyDescent="0.3">
      <c r="A763" s="87"/>
      <c r="B763" s="93"/>
      <c r="C763" s="156" t="str">
        <f>IF('1. Prosjekteringsverktøy'!B766=Utelukk!$A$3,"",IF('1. Prosjekteringsverktøy'!$C766="","",'1. Prosjekteringsverktøy'!$C766))</f>
        <v/>
      </c>
      <c r="D763" s="78" t="str">
        <f>IF('1. Prosjekteringsverktøy'!B766=Utelukk!$A$3,"",IF('1. Prosjekteringsverktøy'!$D766="","",'1. Prosjekteringsverktøy'!$D766))</f>
        <v/>
      </c>
      <c r="E763" s="78" t="str">
        <f>IF('1. Prosjekteringsverktøy'!B766=Utelukk!$A$3,"",IF(F763&lt;&gt;"",F763,IF(J763&lt;&gt;0,J763&amp;IF(I763&lt;&gt;0,", ","")&amp;I763&amp;IF(H763&lt;&gt;0,", adr. ","")&amp;H763,I763&amp;IF(H763&lt;&gt;0,", adr. ","")&amp;H763)))</f>
        <v/>
      </c>
      <c r="F763" s="83"/>
      <c r="G763" s="83"/>
      <c r="H763" s="99"/>
      <c r="I763" s="100"/>
      <c r="J763" s="100"/>
      <c r="K763" s="98" t="str">
        <f>IF('1. Prosjekteringsverktøy'!$E765="","",'1. Prosjekteringsverktøy'!$E765)</f>
        <v/>
      </c>
      <c r="L763" s="79" t="str">
        <f>IFERROR(IF('1. Prosjekteringsverktøy'!$K766&lt;&gt;"",'1. Prosjekteringsverktøy'!$K766,'1. Prosjekteringsverktøy'!$J766),"Feil med Vmin")</f>
        <v/>
      </c>
      <c r="M763" s="101" t="str">
        <f>IF(OR($K763="",$O763="",O763="Bruk rektangulært"),"",($K763/(VLOOKUP($O763,'Dim, min og maks'!$A$2:$E$54,2,FALSE))))</f>
        <v/>
      </c>
      <c r="N763" s="101" t="str">
        <f>IF(OR($L763="",$O763=""),"",($L763/(VLOOKUP($O763,'Dim, min og maks'!$A$2:$E$54,2,FALSE))))</f>
        <v/>
      </c>
      <c r="O763" s="102" t="str">
        <f>IF('1. Prosjekteringsverktøy'!$F765="","",'1. Prosjekteringsverktøy'!$F765)</f>
        <v/>
      </c>
      <c r="P763" s="78" t="str">
        <f>IFERROR(IF($Q763&lt;&gt;0,$Q763,IF(OR($J763="",$O763=""),"",IF($J763=Motortype!$A$2,VLOOKUP($O763,Artikler!$B$1:$C$10,2,FALSE),IF($J763=Motortype!$A$3,VLOOKUP($O763,Artikler!$B$11:$C$19,2,FALSE),IF($J763=Motortype!$A$5,VLOOKUP($O763,Artikler!$B$20:$C$28,2,FALSE),IF($J763=Motortype!$A$4,VLOOKUP($O763,Artikler!$B$29:$C$37,2,FALSE),IF($J763=Motortype!$A$9,VLOOKUP($O763,Artikler!$B$38:$C$46,2,FALSE),IF($J763=Motortype!$A$8,VLOOKUP($O763,Artikler!$B$47:$C$55,2,FALSE),IF($J763=Motortype!$A$7,VLOOKUP($O763,Artikler!$B$56:$C$64,2,FALSE),IF($J763=Motortype!$A$6,VLOOKUP($O763,Artikler!$B$65:$C$73,2,FALSE),IF($J763=Motortype!$A$10,VLOOKUP($O763,Artikler!$B$74:$C$82,2,FALSE),IF($J763=Motortype!$A$11,VLOOKUP($O763,Artikler!$B$83:$C$91,2,FALSE),IF($J763=Motortype!$A$14,VLOOKUP($O763,Artikler!$B$92:$C$100,2,FALSE),IF($J763=Motortype!$A$13,VLOOKUP($O763,Artikler!$B$101:$C$109,2,FALSE),IF($J763=Motortype!$A$15,VLOOKUP($O763,Artikler!$B$110:$C$117,2,FALSE),IF($J763=Motortype!$A$12,VLOOKUP($O763,Artikler!$B$118:$C$126,2,FALSE),IF($J763=Motortype!$A$16,VLOOKUP('3. Bestillingsskjema'!$O763,Artikler!$B$127:$D$134,2,FALSE),"Feil motortype"))))))))))))))))),"Overstyr art.nr")</f>
        <v/>
      </c>
      <c r="Q763" s="100"/>
      <c r="R763" s="78" t="str">
        <f>IF('1. Prosjekteringsverktøy'!B766=Utelukk!$A$3,"",IF(AND(K763="",L763=""),"",IF($K763="","Vmin "&amp;ROUND($L763,0)&amp;" m³/h","Vmaks "&amp;ROUND($K763,0)&amp;IF($L763=""," m³/h",", Vmin "&amp;ROUND($L763,0)&amp;" m³/h"))))</f>
        <v/>
      </c>
      <c r="S763" s="78" t="str">
        <f>IF('1. Prosjekteringsverktøy'!B766=Utelukk!$A$3,"",IF(Q763&lt;&gt;"",IF($P763="","","Artikkelnr: "&amp;$P763&amp;"     Spjeld dim "&amp;$O763),IF($P763="","","Artikkelnr: "&amp;$P763&amp;"     Spjeld dim Ø"&amp;$O763)))</f>
        <v/>
      </c>
    </row>
    <row r="764" spans="1:19" ht="15.6" hidden="1" x14ac:dyDescent="0.3">
      <c r="A764" s="87"/>
      <c r="B764" s="93"/>
      <c r="C764" s="156" t="str">
        <f>IF('1. Prosjekteringsverktøy'!B767=Utelukk!$A$3,"",IF('1. Prosjekteringsverktøy'!$C767="","",'1. Prosjekteringsverktøy'!$C767))</f>
        <v/>
      </c>
      <c r="D764" s="78" t="str">
        <f>IF('1. Prosjekteringsverktøy'!B767=Utelukk!$A$3,"",IF('1. Prosjekteringsverktøy'!$D767="","",'1. Prosjekteringsverktøy'!$D767))</f>
        <v/>
      </c>
      <c r="E764" s="78" t="str">
        <f>IF('1. Prosjekteringsverktøy'!B767=Utelukk!$A$3,"",IF(F764&lt;&gt;"",F764,IF(J764&lt;&gt;0,J764&amp;IF(I764&lt;&gt;0,", ","")&amp;I764&amp;IF(H764&lt;&gt;0,", adr. ","")&amp;H764,I764&amp;IF(H764&lt;&gt;0,", adr. ","")&amp;H764)))</f>
        <v/>
      </c>
      <c r="F764" s="83"/>
      <c r="G764" s="83"/>
      <c r="H764" s="99"/>
      <c r="I764" s="100"/>
      <c r="J764" s="100"/>
      <c r="K764" s="98" t="str">
        <f>IF('1. Prosjekteringsverktøy'!$E766="","",'1. Prosjekteringsverktøy'!$E766)</f>
        <v/>
      </c>
      <c r="L764" s="79" t="str">
        <f>IFERROR(IF('1. Prosjekteringsverktøy'!$K767&lt;&gt;"",'1. Prosjekteringsverktøy'!$K767,'1. Prosjekteringsverktøy'!$J767),"Feil med Vmin")</f>
        <v/>
      </c>
      <c r="M764" s="101" t="str">
        <f>IF(OR($K764="",$O764="",O764="Bruk rektangulært"),"",($K764/(VLOOKUP($O764,'Dim, min og maks'!$A$2:$E$54,2,FALSE))))</f>
        <v/>
      </c>
      <c r="N764" s="101" t="str">
        <f>IF(OR($L764="",$O764=""),"",($L764/(VLOOKUP($O764,'Dim, min og maks'!$A$2:$E$54,2,FALSE))))</f>
        <v/>
      </c>
      <c r="O764" s="102" t="str">
        <f>IF('1. Prosjekteringsverktøy'!$F766="","",'1. Prosjekteringsverktøy'!$F766)</f>
        <v/>
      </c>
      <c r="P764" s="78" t="str">
        <f>IFERROR(IF($Q764&lt;&gt;0,$Q764,IF(OR($J764="",$O764=""),"",IF($J764=Motortype!$A$2,VLOOKUP($O764,Artikler!$B$1:$C$10,2,FALSE),IF($J764=Motortype!$A$3,VLOOKUP($O764,Artikler!$B$11:$C$19,2,FALSE),IF($J764=Motortype!$A$5,VLOOKUP($O764,Artikler!$B$20:$C$28,2,FALSE),IF($J764=Motortype!$A$4,VLOOKUP($O764,Artikler!$B$29:$C$37,2,FALSE),IF($J764=Motortype!$A$9,VLOOKUP($O764,Artikler!$B$38:$C$46,2,FALSE),IF($J764=Motortype!$A$8,VLOOKUP($O764,Artikler!$B$47:$C$55,2,FALSE),IF($J764=Motortype!$A$7,VLOOKUP($O764,Artikler!$B$56:$C$64,2,FALSE),IF($J764=Motortype!$A$6,VLOOKUP($O764,Artikler!$B$65:$C$73,2,FALSE),IF($J764=Motortype!$A$10,VLOOKUP($O764,Artikler!$B$74:$C$82,2,FALSE),IF($J764=Motortype!$A$11,VLOOKUP($O764,Artikler!$B$83:$C$91,2,FALSE),IF($J764=Motortype!$A$14,VLOOKUP($O764,Artikler!$B$92:$C$100,2,FALSE),IF($J764=Motortype!$A$13,VLOOKUP($O764,Artikler!$B$101:$C$109,2,FALSE),IF($J764=Motortype!$A$15,VLOOKUP($O764,Artikler!$B$110:$C$117,2,FALSE),IF($J764=Motortype!$A$12,VLOOKUP($O764,Artikler!$B$118:$C$126,2,FALSE),IF($J764=Motortype!$A$16,VLOOKUP('3. Bestillingsskjema'!$O764,Artikler!$B$127:$D$134,2,FALSE),"Feil motortype"))))))))))))))))),"Overstyr art.nr")</f>
        <v/>
      </c>
      <c r="Q764" s="100"/>
      <c r="R764" s="78" t="str">
        <f>IF('1. Prosjekteringsverktøy'!B767=Utelukk!$A$3,"",IF(AND(K764="",L764=""),"",IF($K764="","Vmin "&amp;ROUND($L764,0)&amp;" m³/h","Vmaks "&amp;ROUND($K764,0)&amp;IF($L764=""," m³/h",", Vmin "&amp;ROUND($L764,0)&amp;" m³/h"))))</f>
        <v/>
      </c>
      <c r="S764" s="78" t="str">
        <f>IF('1. Prosjekteringsverktøy'!B767=Utelukk!$A$3,"",IF(Q764&lt;&gt;"",IF($P764="","","Artikkelnr: "&amp;$P764&amp;"     Spjeld dim "&amp;$O764),IF($P764="","","Artikkelnr: "&amp;$P764&amp;"     Spjeld dim Ø"&amp;$O764)))</f>
        <v/>
      </c>
    </row>
    <row r="765" spans="1:19" ht="15.6" hidden="1" x14ac:dyDescent="0.3">
      <c r="A765" s="87"/>
      <c r="B765" s="93"/>
      <c r="C765" s="156" t="str">
        <f>IF('1. Prosjekteringsverktøy'!B768=Utelukk!$A$3,"",IF('1. Prosjekteringsverktøy'!$C768="","",'1. Prosjekteringsverktøy'!$C768))</f>
        <v/>
      </c>
      <c r="D765" s="78" t="str">
        <f>IF('1. Prosjekteringsverktøy'!B768=Utelukk!$A$3,"",IF('1. Prosjekteringsverktøy'!$D768="","",'1. Prosjekteringsverktøy'!$D768))</f>
        <v/>
      </c>
      <c r="E765" s="78" t="str">
        <f>IF('1. Prosjekteringsverktøy'!B768=Utelukk!$A$3,"",IF(F765&lt;&gt;"",F765,IF(J765&lt;&gt;0,J765&amp;IF(I765&lt;&gt;0,", ","")&amp;I765&amp;IF(H765&lt;&gt;0,", adr. ","")&amp;H765,I765&amp;IF(H765&lt;&gt;0,", adr. ","")&amp;H765)))</f>
        <v/>
      </c>
      <c r="F765" s="83"/>
      <c r="G765" s="83"/>
      <c r="H765" s="99"/>
      <c r="I765" s="100"/>
      <c r="J765" s="100"/>
      <c r="K765" s="98" t="str">
        <f>IF('1. Prosjekteringsverktøy'!$E767="","",'1. Prosjekteringsverktøy'!$E767)</f>
        <v/>
      </c>
      <c r="L765" s="79" t="str">
        <f>IFERROR(IF('1. Prosjekteringsverktøy'!$K768&lt;&gt;"",'1. Prosjekteringsverktøy'!$K768,'1. Prosjekteringsverktøy'!$J768),"Feil med Vmin")</f>
        <v/>
      </c>
      <c r="M765" s="101" t="str">
        <f>IF(OR($K765="",$O765="",O765="Bruk rektangulært"),"",($K765/(VLOOKUP($O765,'Dim, min og maks'!$A$2:$E$54,2,FALSE))))</f>
        <v/>
      </c>
      <c r="N765" s="101" t="str">
        <f>IF(OR($L765="",$O765=""),"",($L765/(VLOOKUP($O765,'Dim, min og maks'!$A$2:$E$54,2,FALSE))))</f>
        <v/>
      </c>
      <c r="O765" s="102" t="str">
        <f>IF('1. Prosjekteringsverktøy'!$F767="","",'1. Prosjekteringsverktøy'!$F767)</f>
        <v/>
      </c>
      <c r="P765" s="78" t="str">
        <f>IFERROR(IF($Q765&lt;&gt;0,$Q765,IF(OR($J765="",$O765=""),"",IF($J765=Motortype!$A$2,VLOOKUP($O765,Artikler!$B$1:$C$10,2,FALSE),IF($J765=Motortype!$A$3,VLOOKUP($O765,Artikler!$B$11:$C$19,2,FALSE),IF($J765=Motortype!$A$5,VLOOKUP($O765,Artikler!$B$20:$C$28,2,FALSE),IF($J765=Motortype!$A$4,VLOOKUP($O765,Artikler!$B$29:$C$37,2,FALSE),IF($J765=Motortype!$A$9,VLOOKUP($O765,Artikler!$B$38:$C$46,2,FALSE),IF($J765=Motortype!$A$8,VLOOKUP($O765,Artikler!$B$47:$C$55,2,FALSE),IF($J765=Motortype!$A$7,VLOOKUP($O765,Artikler!$B$56:$C$64,2,FALSE),IF($J765=Motortype!$A$6,VLOOKUP($O765,Artikler!$B$65:$C$73,2,FALSE),IF($J765=Motortype!$A$10,VLOOKUP($O765,Artikler!$B$74:$C$82,2,FALSE),IF($J765=Motortype!$A$11,VLOOKUP($O765,Artikler!$B$83:$C$91,2,FALSE),IF($J765=Motortype!$A$14,VLOOKUP($O765,Artikler!$B$92:$C$100,2,FALSE),IF($J765=Motortype!$A$13,VLOOKUP($O765,Artikler!$B$101:$C$109,2,FALSE),IF($J765=Motortype!$A$15,VLOOKUP($O765,Artikler!$B$110:$C$117,2,FALSE),IF($J765=Motortype!$A$12,VLOOKUP($O765,Artikler!$B$118:$C$126,2,FALSE),IF($J765=Motortype!$A$16,VLOOKUP('3. Bestillingsskjema'!$O765,Artikler!$B$127:$D$134,2,FALSE),"Feil motortype"))))))))))))))))),"Overstyr art.nr")</f>
        <v/>
      </c>
      <c r="Q765" s="100"/>
      <c r="R765" s="78" t="str">
        <f>IF('1. Prosjekteringsverktøy'!B768=Utelukk!$A$3,"",IF(AND(K765="",L765=""),"",IF($K765="","Vmin "&amp;ROUND($L765,0)&amp;" m³/h","Vmaks "&amp;ROUND($K765,0)&amp;IF($L765=""," m³/h",", Vmin "&amp;ROUND($L765,0)&amp;" m³/h"))))</f>
        <v/>
      </c>
      <c r="S765" s="78" t="str">
        <f>IF('1. Prosjekteringsverktøy'!B768=Utelukk!$A$3,"",IF(Q765&lt;&gt;"",IF($P765="","","Artikkelnr: "&amp;$P765&amp;"     Spjeld dim "&amp;$O765),IF($P765="","","Artikkelnr: "&amp;$P765&amp;"     Spjeld dim Ø"&amp;$O765)))</f>
        <v/>
      </c>
    </row>
    <row r="766" spans="1:19" ht="15.6" hidden="1" x14ac:dyDescent="0.3">
      <c r="A766" s="87"/>
      <c r="B766" s="93"/>
      <c r="C766" s="156" t="str">
        <f>IF('1. Prosjekteringsverktøy'!B769=Utelukk!$A$3,"",IF('1. Prosjekteringsverktøy'!$C769="","",'1. Prosjekteringsverktøy'!$C769))</f>
        <v/>
      </c>
      <c r="D766" s="78" t="str">
        <f>IF('1. Prosjekteringsverktøy'!B769=Utelukk!$A$3,"",IF('1. Prosjekteringsverktøy'!$D769="","",'1. Prosjekteringsverktøy'!$D769))</f>
        <v/>
      </c>
      <c r="E766" s="78" t="str">
        <f>IF('1. Prosjekteringsverktøy'!B769=Utelukk!$A$3,"",IF(F766&lt;&gt;"",F766,IF(J766&lt;&gt;0,J766&amp;IF(I766&lt;&gt;0,", ","")&amp;I766&amp;IF(H766&lt;&gt;0,", adr. ","")&amp;H766,I766&amp;IF(H766&lt;&gt;0,", adr. ","")&amp;H766)))</f>
        <v/>
      </c>
      <c r="F766" s="83"/>
      <c r="G766" s="83"/>
      <c r="H766" s="99"/>
      <c r="I766" s="100"/>
      <c r="J766" s="100"/>
      <c r="K766" s="98" t="str">
        <f>IF('1. Prosjekteringsverktøy'!$E768="","",'1. Prosjekteringsverktøy'!$E768)</f>
        <v/>
      </c>
      <c r="L766" s="79" t="str">
        <f>IFERROR(IF('1. Prosjekteringsverktøy'!$K769&lt;&gt;"",'1. Prosjekteringsverktøy'!$K769,'1. Prosjekteringsverktøy'!$J769),"Feil med Vmin")</f>
        <v/>
      </c>
      <c r="M766" s="101" t="str">
        <f>IF(OR($K766="",$O766="",O766="Bruk rektangulært"),"",($K766/(VLOOKUP($O766,'Dim, min og maks'!$A$2:$E$54,2,FALSE))))</f>
        <v/>
      </c>
      <c r="N766" s="101" t="str">
        <f>IF(OR($L766="",$O766=""),"",($L766/(VLOOKUP($O766,'Dim, min og maks'!$A$2:$E$54,2,FALSE))))</f>
        <v/>
      </c>
      <c r="O766" s="102" t="str">
        <f>IF('1. Prosjekteringsverktøy'!$F768="","",'1. Prosjekteringsverktøy'!$F768)</f>
        <v/>
      </c>
      <c r="P766" s="78" t="str">
        <f>IFERROR(IF($Q766&lt;&gt;0,$Q766,IF(OR($J766="",$O766=""),"",IF($J766=Motortype!$A$2,VLOOKUP($O766,Artikler!$B$1:$C$10,2,FALSE),IF($J766=Motortype!$A$3,VLOOKUP($O766,Artikler!$B$11:$C$19,2,FALSE),IF($J766=Motortype!$A$5,VLOOKUP($O766,Artikler!$B$20:$C$28,2,FALSE),IF($J766=Motortype!$A$4,VLOOKUP($O766,Artikler!$B$29:$C$37,2,FALSE),IF($J766=Motortype!$A$9,VLOOKUP($O766,Artikler!$B$38:$C$46,2,FALSE),IF($J766=Motortype!$A$8,VLOOKUP($O766,Artikler!$B$47:$C$55,2,FALSE),IF($J766=Motortype!$A$7,VLOOKUP($O766,Artikler!$B$56:$C$64,2,FALSE),IF($J766=Motortype!$A$6,VLOOKUP($O766,Artikler!$B$65:$C$73,2,FALSE),IF($J766=Motortype!$A$10,VLOOKUP($O766,Artikler!$B$74:$C$82,2,FALSE),IF($J766=Motortype!$A$11,VLOOKUP($O766,Artikler!$B$83:$C$91,2,FALSE),IF($J766=Motortype!$A$14,VLOOKUP($O766,Artikler!$B$92:$C$100,2,FALSE),IF($J766=Motortype!$A$13,VLOOKUP($O766,Artikler!$B$101:$C$109,2,FALSE),IF($J766=Motortype!$A$15,VLOOKUP($O766,Artikler!$B$110:$C$117,2,FALSE),IF($J766=Motortype!$A$12,VLOOKUP($O766,Artikler!$B$118:$C$126,2,FALSE),IF($J766=Motortype!$A$16,VLOOKUP('3. Bestillingsskjema'!$O766,Artikler!$B$127:$D$134,2,FALSE),"Feil motortype"))))))))))))))))),"Overstyr art.nr")</f>
        <v/>
      </c>
      <c r="Q766" s="100"/>
      <c r="R766" s="78" t="str">
        <f>IF('1. Prosjekteringsverktøy'!B769=Utelukk!$A$3,"",IF(AND(K766="",L766=""),"",IF($K766="","Vmin "&amp;ROUND($L766,0)&amp;" m³/h","Vmaks "&amp;ROUND($K766,0)&amp;IF($L766=""," m³/h",", Vmin "&amp;ROUND($L766,0)&amp;" m³/h"))))</f>
        <v/>
      </c>
      <c r="S766" s="78" t="str">
        <f>IF('1. Prosjekteringsverktøy'!B769=Utelukk!$A$3,"",IF(Q766&lt;&gt;"",IF($P766="","","Artikkelnr: "&amp;$P766&amp;"     Spjeld dim "&amp;$O766),IF($P766="","","Artikkelnr: "&amp;$P766&amp;"     Spjeld dim Ø"&amp;$O766)))</f>
        <v/>
      </c>
    </row>
    <row r="767" spans="1:19" ht="15.6" hidden="1" x14ac:dyDescent="0.3">
      <c r="A767" s="87"/>
      <c r="B767" s="93"/>
      <c r="C767" s="156" t="str">
        <f>IF('1. Prosjekteringsverktøy'!B770=Utelukk!$A$3,"",IF('1. Prosjekteringsverktøy'!$C770="","",'1. Prosjekteringsverktøy'!$C770))</f>
        <v/>
      </c>
      <c r="D767" s="78" t="str">
        <f>IF('1. Prosjekteringsverktøy'!B770=Utelukk!$A$3,"",IF('1. Prosjekteringsverktøy'!$D770="","",'1. Prosjekteringsverktøy'!$D770))</f>
        <v/>
      </c>
      <c r="E767" s="78" t="str">
        <f>IF('1. Prosjekteringsverktøy'!B770=Utelukk!$A$3,"",IF(F767&lt;&gt;"",F767,IF(J767&lt;&gt;0,J767&amp;IF(I767&lt;&gt;0,", ","")&amp;I767&amp;IF(H767&lt;&gt;0,", adr. ","")&amp;H767,I767&amp;IF(H767&lt;&gt;0,", adr. ","")&amp;H767)))</f>
        <v/>
      </c>
      <c r="F767" s="83"/>
      <c r="G767" s="83"/>
      <c r="H767" s="99"/>
      <c r="I767" s="100"/>
      <c r="J767" s="100"/>
      <c r="K767" s="98" t="str">
        <f>IF('1. Prosjekteringsverktøy'!$E769="","",'1. Prosjekteringsverktøy'!$E769)</f>
        <v/>
      </c>
      <c r="L767" s="79" t="str">
        <f>IFERROR(IF('1. Prosjekteringsverktøy'!$K770&lt;&gt;"",'1. Prosjekteringsverktøy'!$K770,'1. Prosjekteringsverktøy'!$J770),"Feil med Vmin")</f>
        <v/>
      </c>
      <c r="M767" s="101" t="str">
        <f>IF(OR($K767="",$O767="",O767="Bruk rektangulært"),"",($K767/(VLOOKUP($O767,'Dim, min og maks'!$A$2:$E$54,2,FALSE))))</f>
        <v/>
      </c>
      <c r="N767" s="101" t="str">
        <f>IF(OR($L767="",$O767=""),"",($L767/(VLOOKUP($O767,'Dim, min og maks'!$A$2:$E$54,2,FALSE))))</f>
        <v/>
      </c>
      <c r="O767" s="102" t="str">
        <f>IF('1. Prosjekteringsverktøy'!$F769="","",'1. Prosjekteringsverktøy'!$F769)</f>
        <v/>
      </c>
      <c r="P767" s="78" t="str">
        <f>IFERROR(IF($Q767&lt;&gt;0,$Q767,IF(OR($J767="",$O767=""),"",IF($J767=Motortype!$A$2,VLOOKUP($O767,Artikler!$B$1:$C$10,2,FALSE),IF($J767=Motortype!$A$3,VLOOKUP($O767,Artikler!$B$11:$C$19,2,FALSE),IF($J767=Motortype!$A$5,VLOOKUP($O767,Artikler!$B$20:$C$28,2,FALSE),IF($J767=Motortype!$A$4,VLOOKUP($O767,Artikler!$B$29:$C$37,2,FALSE),IF($J767=Motortype!$A$9,VLOOKUP($O767,Artikler!$B$38:$C$46,2,FALSE),IF($J767=Motortype!$A$8,VLOOKUP($O767,Artikler!$B$47:$C$55,2,FALSE),IF($J767=Motortype!$A$7,VLOOKUP($O767,Artikler!$B$56:$C$64,2,FALSE),IF($J767=Motortype!$A$6,VLOOKUP($O767,Artikler!$B$65:$C$73,2,FALSE),IF($J767=Motortype!$A$10,VLOOKUP($O767,Artikler!$B$74:$C$82,2,FALSE),IF($J767=Motortype!$A$11,VLOOKUP($O767,Artikler!$B$83:$C$91,2,FALSE),IF($J767=Motortype!$A$14,VLOOKUP($O767,Artikler!$B$92:$C$100,2,FALSE),IF($J767=Motortype!$A$13,VLOOKUP($O767,Artikler!$B$101:$C$109,2,FALSE),IF($J767=Motortype!$A$15,VLOOKUP($O767,Artikler!$B$110:$C$117,2,FALSE),IF($J767=Motortype!$A$12,VLOOKUP($O767,Artikler!$B$118:$C$126,2,FALSE),IF($J767=Motortype!$A$16,VLOOKUP('3. Bestillingsskjema'!$O767,Artikler!$B$127:$D$134,2,FALSE),"Feil motortype"))))))))))))))))),"Overstyr art.nr")</f>
        <v/>
      </c>
      <c r="Q767" s="100"/>
      <c r="R767" s="78" t="str">
        <f>IF('1. Prosjekteringsverktøy'!B770=Utelukk!$A$3,"",IF(AND(K767="",L767=""),"",IF($K767="","Vmin "&amp;ROUND($L767,0)&amp;" m³/h","Vmaks "&amp;ROUND($K767,0)&amp;IF($L767=""," m³/h",", Vmin "&amp;ROUND($L767,0)&amp;" m³/h"))))</f>
        <v/>
      </c>
      <c r="S767" s="78" t="str">
        <f>IF('1. Prosjekteringsverktøy'!B770=Utelukk!$A$3,"",IF(Q767&lt;&gt;"",IF($P767="","","Artikkelnr: "&amp;$P767&amp;"     Spjeld dim "&amp;$O767),IF($P767="","","Artikkelnr: "&amp;$P767&amp;"     Spjeld dim Ø"&amp;$O767)))</f>
        <v/>
      </c>
    </row>
    <row r="768" spans="1:19" ht="15.6" hidden="1" x14ac:dyDescent="0.3">
      <c r="A768" s="87"/>
      <c r="B768" s="93"/>
      <c r="C768" s="156" t="str">
        <f>IF('1. Prosjekteringsverktøy'!B771=Utelukk!$A$3,"",IF('1. Prosjekteringsverktøy'!$C771="","",'1. Prosjekteringsverktøy'!$C771))</f>
        <v/>
      </c>
      <c r="D768" s="78" t="str">
        <f>IF('1. Prosjekteringsverktøy'!B771=Utelukk!$A$3,"",IF('1. Prosjekteringsverktøy'!$D771="","",'1. Prosjekteringsverktøy'!$D771))</f>
        <v/>
      </c>
      <c r="E768" s="78" t="str">
        <f>IF('1. Prosjekteringsverktøy'!B771=Utelukk!$A$3,"",IF(F768&lt;&gt;"",F768,IF(J768&lt;&gt;0,J768&amp;IF(I768&lt;&gt;0,", ","")&amp;I768&amp;IF(H768&lt;&gt;0,", adr. ","")&amp;H768,I768&amp;IF(H768&lt;&gt;0,", adr. ","")&amp;H768)))</f>
        <v/>
      </c>
      <c r="F768" s="83"/>
      <c r="G768" s="83"/>
      <c r="H768" s="99"/>
      <c r="I768" s="100"/>
      <c r="J768" s="100"/>
      <c r="K768" s="98" t="str">
        <f>IF('1. Prosjekteringsverktøy'!$E770="","",'1. Prosjekteringsverktøy'!$E770)</f>
        <v/>
      </c>
      <c r="L768" s="79" t="str">
        <f>IFERROR(IF('1. Prosjekteringsverktøy'!$K771&lt;&gt;"",'1. Prosjekteringsverktøy'!$K771,'1. Prosjekteringsverktøy'!$J771),"Feil med Vmin")</f>
        <v/>
      </c>
      <c r="M768" s="101" t="str">
        <f>IF(OR($K768="",$O768="",O768="Bruk rektangulært"),"",($K768/(VLOOKUP($O768,'Dim, min og maks'!$A$2:$E$54,2,FALSE))))</f>
        <v/>
      </c>
      <c r="N768" s="101" t="str">
        <f>IF(OR($L768="",$O768=""),"",($L768/(VLOOKUP($O768,'Dim, min og maks'!$A$2:$E$54,2,FALSE))))</f>
        <v/>
      </c>
      <c r="O768" s="102" t="str">
        <f>IF('1. Prosjekteringsverktøy'!$F770="","",'1. Prosjekteringsverktøy'!$F770)</f>
        <v/>
      </c>
      <c r="P768" s="78" t="str">
        <f>IFERROR(IF($Q768&lt;&gt;0,$Q768,IF(OR($J768="",$O768=""),"",IF($J768=Motortype!$A$2,VLOOKUP($O768,Artikler!$B$1:$C$10,2,FALSE),IF($J768=Motortype!$A$3,VLOOKUP($O768,Artikler!$B$11:$C$19,2,FALSE),IF($J768=Motortype!$A$5,VLOOKUP($O768,Artikler!$B$20:$C$28,2,FALSE),IF($J768=Motortype!$A$4,VLOOKUP($O768,Artikler!$B$29:$C$37,2,FALSE),IF($J768=Motortype!$A$9,VLOOKUP($O768,Artikler!$B$38:$C$46,2,FALSE),IF($J768=Motortype!$A$8,VLOOKUP($O768,Artikler!$B$47:$C$55,2,FALSE),IF($J768=Motortype!$A$7,VLOOKUP($O768,Artikler!$B$56:$C$64,2,FALSE),IF($J768=Motortype!$A$6,VLOOKUP($O768,Artikler!$B$65:$C$73,2,FALSE),IF($J768=Motortype!$A$10,VLOOKUP($O768,Artikler!$B$74:$C$82,2,FALSE),IF($J768=Motortype!$A$11,VLOOKUP($O768,Artikler!$B$83:$C$91,2,FALSE),IF($J768=Motortype!$A$14,VLOOKUP($O768,Artikler!$B$92:$C$100,2,FALSE),IF($J768=Motortype!$A$13,VLOOKUP($O768,Artikler!$B$101:$C$109,2,FALSE),IF($J768=Motortype!$A$15,VLOOKUP($O768,Artikler!$B$110:$C$117,2,FALSE),IF($J768=Motortype!$A$12,VLOOKUP($O768,Artikler!$B$118:$C$126,2,FALSE),IF($J768=Motortype!$A$16,VLOOKUP('3. Bestillingsskjema'!$O768,Artikler!$B$127:$D$134,2,FALSE),"Feil motortype"))))))))))))))))),"Overstyr art.nr")</f>
        <v/>
      </c>
      <c r="Q768" s="100"/>
      <c r="R768" s="78" t="str">
        <f>IF('1. Prosjekteringsverktøy'!B771=Utelukk!$A$3,"",IF(AND(K768="",L768=""),"",IF($K768="","Vmin "&amp;ROUND($L768,0)&amp;" m³/h","Vmaks "&amp;ROUND($K768,0)&amp;IF($L768=""," m³/h",", Vmin "&amp;ROUND($L768,0)&amp;" m³/h"))))</f>
        <v/>
      </c>
      <c r="S768" s="78" t="str">
        <f>IF('1. Prosjekteringsverktøy'!B771=Utelukk!$A$3,"",IF(Q768&lt;&gt;"",IF($P768="","","Artikkelnr: "&amp;$P768&amp;"     Spjeld dim "&amp;$O768),IF($P768="","","Artikkelnr: "&amp;$P768&amp;"     Spjeld dim Ø"&amp;$O768)))</f>
        <v/>
      </c>
    </row>
    <row r="769" spans="1:19" ht="15.6" hidden="1" x14ac:dyDescent="0.3">
      <c r="A769" s="87"/>
      <c r="B769" s="93"/>
      <c r="C769" s="156" t="str">
        <f>IF('1. Prosjekteringsverktøy'!B772=Utelukk!$A$3,"",IF('1. Prosjekteringsverktøy'!$C772="","",'1. Prosjekteringsverktøy'!$C772))</f>
        <v/>
      </c>
      <c r="D769" s="78" t="str">
        <f>IF('1. Prosjekteringsverktøy'!B772=Utelukk!$A$3,"",IF('1. Prosjekteringsverktøy'!$D772="","",'1. Prosjekteringsverktøy'!$D772))</f>
        <v/>
      </c>
      <c r="E769" s="78" t="str">
        <f>IF('1. Prosjekteringsverktøy'!B772=Utelukk!$A$3,"",IF(F769&lt;&gt;"",F769,IF(J769&lt;&gt;0,J769&amp;IF(I769&lt;&gt;0,", ","")&amp;I769&amp;IF(H769&lt;&gt;0,", adr. ","")&amp;H769,I769&amp;IF(H769&lt;&gt;0,", adr. ","")&amp;H769)))</f>
        <v/>
      </c>
      <c r="F769" s="83"/>
      <c r="G769" s="83"/>
      <c r="H769" s="99"/>
      <c r="I769" s="100"/>
      <c r="J769" s="100"/>
      <c r="K769" s="98" t="str">
        <f>IF('1. Prosjekteringsverktøy'!$E771="","",'1. Prosjekteringsverktøy'!$E771)</f>
        <v/>
      </c>
      <c r="L769" s="79" t="str">
        <f>IFERROR(IF('1. Prosjekteringsverktøy'!$K772&lt;&gt;"",'1. Prosjekteringsverktøy'!$K772,'1. Prosjekteringsverktøy'!$J772),"Feil med Vmin")</f>
        <v/>
      </c>
      <c r="M769" s="101" t="str">
        <f>IF(OR($K769="",$O769="",O769="Bruk rektangulært"),"",($K769/(VLOOKUP($O769,'Dim, min og maks'!$A$2:$E$54,2,FALSE))))</f>
        <v/>
      </c>
      <c r="N769" s="101" t="str">
        <f>IF(OR($L769="",$O769=""),"",($L769/(VLOOKUP($O769,'Dim, min og maks'!$A$2:$E$54,2,FALSE))))</f>
        <v/>
      </c>
      <c r="O769" s="102" t="str">
        <f>IF('1. Prosjekteringsverktøy'!$F771="","",'1. Prosjekteringsverktøy'!$F771)</f>
        <v/>
      </c>
      <c r="P769" s="78" t="str">
        <f>IFERROR(IF($Q769&lt;&gt;0,$Q769,IF(OR($J769="",$O769=""),"",IF($J769=Motortype!$A$2,VLOOKUP($O769,Artikler!$B$1:$C$10,2,FALSE),IF($J769=Motortype!$A$3,VLOOKUP($O769,Artikler!$B$11:$C$19,2,FALSE),IF($J769=Motortype!$A$5,VLOOKUP($O769,Artikler!$B$20:$C$28,2,FALSE),IF($J769=Motortype!$A$4,VLOOKUP($O769,Artikler!$B$29:$C$37,2,FALSE),IF($J769=Motortype!$A$9,VLOOKUP($O769,Artikler!$B$38:$C$46,2,FALSE),IF($J769=Motortype!$A$8,VLOOKUP($O769,Artikler!$B$47:$C$55,2,FALSE),IF($J769=Motortype!$A$7,VLOOKUP($O769,Artikler!$B$56:$C$64,2,FALSE),IF($J769=Motortype!$A$6,VLOOKUP($O769,Artikler!$B$65:$C$73,2,FALSE),IF($J769=Motortype!$A$10,VLOOKUP($O769,Artikler!$B$74:$C$82,2,FALSE),IF($J769=Motortype!$A$11,VLOOKUP($O769,Artikler!$B$83:$C$91,2,FALSE),IF($J769=Motortype!$A$14,VLOOKUP($O769,Artikler!$B$92:$C$100,2,FALSE),IF($J769=Motortype!$A$13,VLOOKUP($O769,Artikler!$B$101:$C$109,2,FALSE),IF($J769=Motortype!$A$15,VLOOKUP($O769,Artikler!$B$110:$C$117,2,FALSE),IF($J769=Motortype!$A$12,VLOOKUP($O769,Artikler!$B$118:$C$126,2,FALSE),IF($J769=Motortype!$A$16,VLOOKUP('3. Bestillingsskjema'!$O769,Artikler!$B$127:$D$134,2,FALSE),"Feil motortype"))))))))))))))))),"Overstyr art.nr")</f>
        <v/>
      </c>
      <c r="Q769" s="100"/>
      <c r="R769" s="78" t="str">
        <f>IF('1. Prosjekteringsverktøy'!B772=Utelukk!$A$3,"",IF(AND(K769="",L769=""),"",IF($K769="","Vmin "&amp;ROUND($L769,0)&amp;" m³/h","Vmaks "&amp;ROUND($K769,0)&amp;IF($L769=""," m³/h",", Vmin "&amp;ROUND($L769,0)&amp;" m³/h"))))</f>
        <v/>
      </c>
      <c r="S769" s="78" t="str">
        <f>IF('1. Prosjekteringsverktøy'!B772=Utelukk!$A$3,"",IF(Q769&lt;&gt;"",IF($P769="","","Artikkelnr: "&amp;$P769&amp;"     Spjeld dim "&amp;$O769),IF($P769="","","Artikkelnr: "&amp;$P769&amp;"     Spjeld dim Ø"&amp;$O769)))</f>
        <v/>
      </c>
    </row>
    <row r="770" spans="1:19" ht="15.6" hidden="1" x14ac:dyDescent="0.3">
      <c r="A770" s="87"/>
      <c r="B770" s="93"/>
      <c r="C770" s="156" t="str">
        <f>IF('1. Prosjekteringsverktøy'!B773=Utelukk!$A$3,"",IF('1. Prosjekteringsverktøy'!$C773="","",'1. Prosjekteringsverktøy'!$C773))</f>
        <v/>
      </c>
      <c r="D770" s="78" t="str">
        <f>IF('1. Prosjekteringsverktøy'!B773=Utelukk!$A$3,"",IF('1. Prosjekteringsverktøy'!$D773="","",'1. Prosjekteringsverktøy'!$D773))</f>
        <v/>
      </c>
      <c r="E770" s="78" t="str">
        <f>IF('1. Prosjekteringsverktøy'!B773=Utelukk!$A$3,"",IF(F770&lt;&gt;"",F770,IF(J770&lt;&gt;0,J770&amp;IF(I770&lt;&gt;0,", ","")&amp;I770&amp;IF(H770&lt;&gt;0,", adr. ","")&amp;H770,I770&amp;IF(H770&lt;&gt;0,", adr. ","")&amp;H770)))</f>
        <v/>
      </c>
      <c r="F770" s="83"/>
      <c r="G770" s="83"/>
      <c r="H770" s="99"/>
      <c r="I770" s="100"/>
      <c r="J770" s="100"/>
      <c r="K770" s="98" t="str">
        <f>IF('1. Prosjekteringsverktøy'!$E772="","",'1. Prosjekteringsverktøy'!$E772)</f>
        <v/>
      </c>
      <c r="L770" s="79" t="str">
        <f>IFERROR(IF('1. Prosjekteringsverktøy'!$K773&lt;&gt;"",'1. Prosjekteringsverktøy'!$K773,'1. Prosjekteringsverktøy'!$J773),"Feil med Vmin")</f>
        <v/>
      </c>
      <c r="M770" s="101" t="str">
        <f>IF(OR($K770="",$O770="",O770="Bruk rektangulært"),"",($K770/(VLOOKUP($O770,'Dim, min og maks'!$A$2:$E$54,2,FALSE))))</f>
        <v/>
      </c>
      <c r="N770" s="101" t="str">
        <f>IF(OR($L770="",$O770=""),"",($L770/(VLOOKUP($O770,'Dim, min og maks'!$A$2:$E$54,2,FALSE))))</f>
        <v/>
      </c>
      <c r="O770" s="102" t="str">
        <f>IF('1. Prosjekteringsverktøy'!$F772="","",'1. Prosjekteringsverktøy'!$F772)</f>
        <v/>
      </c>
      <c r="P770" s="78" t="str">
        <f>IFERROR(IF($Q770&lt;&gt;0,$Q770,IF(OR($J770="",$O770=""),"",IF($J770=Motortype!$A$2,VLOOKUP($O770,Artikler!$B$1:$C$10,2,FALSE),IF($J770=Motortype!$A$3,VLOOKUP($O770,Artikler!$B$11:$C$19,2,FALSE),IF($J770=Motortype!$A$5,VLOOKUP($O770,Artikler!$B$20:$C$28,2,FALSE),IF($J770=Motortype!$A$4,VLOOKUP($O770,Artikler!$B$29:$C$37,2,FALSE),IF($J770=Motortype!$A$9,VLOOKUP($O770,Artikler!$B$38:$C$46,2,FALSE),IF($J770=Motortype!$A$8,VLOOKUP($O770,Artikler!$B$47:$C$55,2,FALSE),IF($J770=Motortype!$A$7,VLOOKUP($O770,Artikler!$B$56:$C$64,2,FALSE),IF($J770=Motortype!$A$6,VLOOKUP($O770,Artikler!$B$65:$C$73,2,FALSE),IF($J770=Motortype!$A$10,VLOOKUP($O770,Artikler!$B$74:$C$82,2,FALSE),IF($J770=Motortype!$A$11,VLOOKUP($O770,Artikler!$B$83:$C$91,2,FALSE),IF($J770=Motortype!$A$14,VLOOKUP($O770,Artikler!$B$92:$C$100,2,FALSE),IF($J770=Motortype!$A$13,VLOOKUP($O770,Artikler!$B$101:$C$109,2,FALSE),IF($J770=Motortype!$A$15,VLOOKUP($O770,Artikler!$B$110:$C$117,2,FALSE),IF($J770=Motortype!$A$12,VLOOKUP($O770,Artikler!$B$118:$C$126,2,FALSE),IF($J770=Motortype!$A$16,VLOOKUP('3. Bestillingsskjema'!$O770,Artikler!$B$127:$D$134,2,FALSE),"Feil motortype"))))))))))))))))),"Overstyr art.nr")</f>
        <v/>
      </c>
      <c r="Q770" s="100"/>
      <c r="R770" s="78" t="str">
        <f>IF('1. Prosjekteringsverktøy'!B773=Utelukk!$A$3,"",IF(AND(K770="",L770=""),"",IF($K770="","Vmin "&amp;ROUND($L770,0)&amp;" m³/h","Vmaks "&amp;ROUND($K770,0)&amp;IF($L770=""," m³/h",", Vmin "&amp;ROUND($L770,0)&amp;" m³/h"))))</f>
        <v/>
      </c>
      <c r="S770" s="78" t="str">
        <f>IF('1. Prosjekteringsverktøy'!B773=Utelukk!$A$3,"",IF(Q770&lt;&gt;"",IF($P770="","","Artikkelnr: "&amp;$P770&amp;"     Spjeld dim "&amp;$O770),IF($P770="","","Artikkelnr: "&amp;$P770&amp;"     Spjeld dim Ø"&amp;$O770)))</f>
        <v/>
      </c>
    </row>
    <row r="771" spans="1:19" ht="15.6" hidden="1" x14ac:dyDescent="0.3">
      <c r="A771" s="87"/>
      <c r="B771" s="93"/>
      <c r="C771" s="156" t="str">
        <f>IF('1. Prosjekteringsverktøy'!B774=Utelukk!$A$3,"",IF('1. Prosjekteringsverktøy'!$C774="","",'1. Prosjekteringsverktøy'!$C774))</f>
        <v/>
      </c>
      <c r="D771" s="78" t="str">
        <f>IF('1. Prosjekteringsverktøy'!B774=Utelukk!$A$3,"",IF('1. Prosjekteringsverktøy'!$D774="","",'1. Prosjekteringsverktøy'!$D774))</f>
        <v/>
      </c>
      <c r="E771" s="78" t="str">
        <f>IF('1. Prosjekteringsverktøy'!B774=Utelukk!$A$3,"",IF(F771&lt;&gt;"",F771,IF(J771&lt;&gt;0,J771&amp;IF(I771&lt;&gt;0,", ","")&amp;I771&amp;IF(H771&lt;&gt;0,", adr. ","")&amp;H771,I771&amp;IF(H771&lt;&gt;0,", adr. ","")&amp;H771)))</f>
        <v/>
      </c>
      <c r="F771" s="83"/>
      <c r="G771" s="83"/>
      <c r="H771" s="99"/>
      <c r="I771" s="100"/>
      <c r="J771" s="100"/>
      <c r="K771" s="98" t="str">
        <f>IF('1. Prosjekteringsverktøy'!$E773="","",'1. Prosjekteringsverktøy'!$E773)</f>
        <v/>
      </c>
      <c r="L771" s="79" t="str">
        <f>IFERROR(IF('1. Prosjekteringsverktøy'!$K774&lt;&gt;"",'1. Prosjekteringsverktøy'!$K774,'1. Prosjekteringsverktøy'!$J774),"Feil med Vmin")</f>
        <v/>
      </c>
      <c r="M771" s="101" t="str">
        <f>IF(OR($K771="",$O771="",O771="Bruk rektangulært"),"",($K771/(VLOOKUP($O771,'Dim, min og maks'!$A$2:$E$54,2,FALSE))))</f>
        <v/>
      </c>
      <c r="N771" s="101" t="str">
        <f>IF(OR($L771="",$O771=""),"",($L771/(VLOOKUP($O771,'Dim, min og maks'!$A$2:$E$54,2,FALSE))))</f>
        <v/>
      </c>
      <c r="O771" s="102" t="str">
        <f>IF('1. Prosjekteringsverktøy'!$F773="","",'1. Prosjekteringsverktøy'!$F773)</f>
        <v/>
      </c>
      <c r="P771" s="78" t="str">
        <f>IFERROR(IF($Q771&lt;&gt;0,$Q771,IF(OR($J771="",$O771=""),"",IF($J771=Motortype!$A$2,VLOOKUP($O771,Artikler!$B$1:$C$10,2,FALSE),IF($J771=Motortype!$A$3,VLOOKUP($O771,Artikler!$B$11:$C$19,2,FALSE),IF($J771=Motortype!$A$5,VLOOKUP($O771,Artikler!$B$20:$C$28,2,FALSE),IF($J771=Motortype!$A$4,VLOOKUP($O771,Artikler!$B$29:$C$37,2,FALSE),IF($J771=Motortype!$A$9,VLOOKUP($O771,Artikler!$B$38:$C$46,2,FALSE),IF($J771=Motortype!$A$8,VLOOKUP($O771,Artikler!$B$47:$C$55,2,FALSE),IF($J771=Motortype!$A$7,VLOOKUP($O771,Artikler!$B$56:$C$64,2,FALSE),IF($J771=Motortype!$A$6,VLOOKUP($O771,Artikler!$B$65:$C$73,2,FALSE),IF($J771=Motortype!$A$10,VLOOKUP($O771,Artikler!$B$74:$C$82,2,FALSE),IF($J771=Motortype!$A$11,VLOOKUP($O771,Artikler!$B$83:$C$91,2,FALSE),IF($J771=Motortype!$A$14,VLOOKUP($O771,Artikler!$B$92:$C$100,2,FALSE),IF($J771=Motortype!$A$13,VLOOKUP($O771,Artikler!$B$101:$C$109,2,FALSE),IF($J771=Motortype!$A$15,VLOOKUP($O771,Artikler!$B$110:$C$117,2,FALSE),IF($J771=Motortype!$A$12,VLOOKUP($O771,Artikler!$B$118:$C$126,2,FALSE),IF($J771=Motortype!$A$16,VLOOKUP('3. Bestillingsskjema'!$O771,Artikler!$B$127:$D$134,2,FALSE),"Feil motortype"))))))))))))))))),"Overstyr art.nr")</f>
        <v/>
      </c>
      <c r="Q771" s="100"/>
      <c r="R771" s="78" t="str">
        <f>IF('1. Prosjekteringsverktøy'!B774=Utelukk!$A$3,"",IF(AND(K771="",L771=""),"",IF($K771="","Vmin "&amp;ROUND($L771,0)&amp;" m³/h","Vmaks "&amp;ROUND($K771,0)&amp;IF($L771=""," m³/h",", Vmin "&amp;ROUND($L771,0)&amp;" m³/h"))))</f>
        <v/>
      </c>
      <c r="S771" s="78" t="str">
        <f>IF('1. Prosjekteringsverktøy'!B774=Utelukk!$A$3,"",IF(Q771&lt;&gt;"",IF($P771="","","Artikkelnr: "&amp;$P771&amp;"     Spjeld dim "&amp;$O771),IF($P771="","","Artikkelnr: "&amp;$P771&amp;"     Spjeld dim Ø"&amp;$O771)))</f>
        <v/>
      </c>
    </row>
    <row r="772" spans="1:19" ht="15.6" hidden="1" x14ac:dyDescent="0.3">
      <c r="A772" s="87"/>
      <c r="B772" s="93"/>
      <c r="C772" s="156" t="str">
        <f>IF('1. Prosjekteringsverktøy'!B775=Utelukk!$A$3,"",IF('1. Prosjekteringsverktøy'!$C775="","",'1. Prosjekteringsverktøy'!$C775))</f>
        <v/>
      </c>
      <c r="D772" s="78" t="str">
        <f>IF('1. Prosjekteringsverktøy'!B775=Utelukk!$A$3,"",IF('1. Prosjekteringsverktøy'!$D775="","",'1. Prosjekteringsverktøy'!$D775))</f>
        <v/>
      </c>
      <c r="E772" s="78" t="str">
        <f>IF('1. Prosjekteringsverktøy'!B775=Utelukk!$A$3,"",IF(F772&lt;&gt;"",F772,IF(J772&lt;&gt;0,J772&amp;IF(I772&lt;&gt;0,", ","")&amp;I772&amp;IF(H772&lt;&gt;0,", adr. ","")&amp;H772,I772&amp;IF(H772&lt;&gt;0,", adr. ","")&amp;H772)))</f>
        <v/>
      </c>
      <c r="F772" s="83"/>
      <c r="G772" s="83"/>
      <c r="H772" s="99"/>
      <c r="I772" s="100"/>
      <c r="J772" s="100"/>
      <c r="K772" s="98" t="str">
        <f>IF('1. Prosjekteringsverktøy'!$E774="","",'1. Prosjekteringsverktøy'!$E774)</f>
        <v/>
      </c>
      <c r="L772" s="79" t="str">
        <f>IFERROR(IF('1. Prosjekteringsverktøy'!$K775&lt;&gt;"",'1. Prosjekteringsverktøy'!$K775,'1. Prosjekteringsverktøy'!$J775),"Feil med Vmin")</f>
        <v/>
      </c>
      <c r="M772" s="101" t="str">
        <f>IF(OR($K772="",$O772="",O772="Bruk rektangulært"),"",($K772/(VLOOKUP($O772,'Dim, min og maks'!$A$2:$E$54,2,FALSE))))</f>
        <v/>
      </c>
      <c r="N772" s="101" t="str">
        <f>IF(OR($L772="",$O772=""),"",($L772/(VLOOKUP($O772,'Dim, min og maks'!$A$2:$E$54,2,FALSE))))</f>
        <v/>
      </c>
      <c r="O772" s="102" t="str">
        <f>IF('1. Prosjekteringsverktøy'!$F774="","",'1. Prosjekteringsverktøy'!$F774)</f>
        <v/>
      </c>
      <c r="P772" s="78" t="str">
        <f>IFERROR(IF($Q772&lt;&gt;0,$Q772,IF(OR($J772="",$O772=""),"",IF($J772=Motortype!$A$2,VLOOKUP($O772,Artikler!$B$1:$C$10,2,FALSE),IF($J772=Motortype!$A$3,VLOOKUP($O772,Artikler!$B$11:$C$19,2,FALSE),IF($J772=Motortype!$A$5,VLOOKUP($O772,Artikler!$B$20:$C$28,2,FALSE),IF($J772=Motortype!$A$4,VLOOKUP($O772,Artikler!$B$29:$C$37,2,FALSE),IF($J772=Motortype!$A$9,VLOOKUP($O772,Artikler!$B$38:$C$46,2,FALSE),IF($J772=Motortype!$A$8,VLOOKUP($O772,Artikler!$B$47:$C$55,2,FALSE),IF($J772=Motortype!$A$7,VLOOKUP($O772,Artikler!$B$56:$C$64,2,FALSE),IF($J772=Motortype!$A$6,VLOOKUP($O772,Artikler!$B$65:$C$73,2,FALSE),IF($J772=Motortype!$A$10,VLOOKUP($O772,Artikler!$B$74:$C$82,2,FALSE),IF($J772=Motortype!$A$11,VLOOKUP($O772,Artikler!$B$83:$C$91,2,FALSE),IF($J772=Motortype!$A$14,VLOOKUP($O772,Artikler!$B$92:$C$100,2,FALSE),IF($J772=Motortype!$A$13,VLOOKUP($O772,Artikler!$B$101:$C$109,2,FALSE),IF($J772=Motortype!$A$15,VLOOKUP($O772,Artikler!$B$110:$C$117,2,FALSE),IF($J772=Motortype!$A$12,VLOOKUP($O772,Artikler!$B$118:$C$126,2,FALSE),IF($J772=Motortype!$A$16,VLOOKUP('3. Bestillingsskjema'!$O772,Artikler!$B$127:$D$134,2,FALSE),"Feil motortype"))))))))))))))))),"Overstyr art.nr")</f>
        <v/>
      </c>
      <c r="Q772" s="100"/>
      <c r="R772" s="78" t="str">
        <f>IF('1. Prosjekteringsverktøy'!B775=Utelukk!$A$3,"",IF(AND(K772="",L772=""),"",IF($K772="","Vmin "&amp;ROUND($L772,0)&amp;" m³/h","Vmaks "&amp;ROUND($K772,0)&amp;IF($L772=""," m³/h",", Vmin "&amp;ROUND($L772,0)&amp;" m³/h"))))</f>
        <v/>
      </c>
      <c r="S772" s="78" t="str">
        <f>IF('1. Prosjekteringsverktøy'!B775=Utelukk!$A$3,"",IF(Q772&lt;&gt;"",IF($P772="","","Artikkelnr: "&amp;$P772&amp;"     Spjeld dim "&amp;$O772),IF($P772="","","Artikkelnr: "&amp;$P772&amp;"     Spjeld dim Ø"&amp;$O772)))</f>
        <v/>
      </c>
    </row>
    <row r="773" spans="1:19" ht="15.6" hidden="1" x14ac:dyDescent="0.3">
      <c r="A773" s="87"/>
      <c r="B773" s="93"/>
      <c r="C773" s="156" t="str">
        <f>IF('1. Prosjekteringsverktøy'!B776=Utelukk!$A$3,"",IF('1. Prosjekteringsverktøy'!$C776="","",'1. Prosjekteringsverktøy'!$C776))</f>
        <v/>
      </c>
      <c r="D773" s="78" t="str">
        <f>IF('1. Prosjekteringsverktøy'!B776=Utelukk!$A$3,"",IF('1. Prosjekteringsverktøy'!$D776="","",'1. Prosjekteringsverktøy'!$D776))</f>
        <v/>
      </c>
      <c r="E773" s="78" t="str">
        <f>IF('1. Prosjekteringsverktøy'!B776=Utelukk!$A$3,"",IF(F773&lt;&gt;"",F773,IF(J773&lt;&gt;0,J773&amp;IF(I773&lt;&gt;0,", ","")&amp;I773&amp;IF(H773&lt;&gt;0,", adr. ","")&amp;H773,I773&amp;IF(H773&lt;&gt;0,", adr. ","")&amp;H773)))</f>
        <v/>
      </c>
      <c r="F773" s="83"/>
      <c r="G773" s="83"/>
      <c r="H773" s="99"/>
      <c r="I773" s="100"/>
      <c r="J773" s="100"/>
      <c r="K773" s="98" t="str">
        <f>IF('1. Prosjekteringsverktøy'!$E775="","",'1. Prosjekteringsverktøy'!$E775)</f>
        <v/>
      </c>
      <c r="L773" s="79" t="str">
        <f>IFERROR(IF('1. Prosjekteringsverktøy'!$K776&lt;&gt;"",'1. Prosjekteringsverktøy'!$K776,'1. Prosjekteringsverktøy'!$J776),"Feil med Vmin")</f>
        <v/>
      </c>
      <c r="M773" s="101" t="str">
        <f>IF(OR($K773="",$O773="",O773="Bruk rektangulært"),"",($K773/(VLOOKUP($O773,'Dim, min og maks'!$A$2:$E$54,2,FALSE))))</f>
        <v/>
      </c>
      <c r="N773" s="101" t="str">
        <f>IF(OR($L773="",$O773=""),"",($L773/(VLOOKUP($O773,'Dim, min og maks'!$A$2:$E$54,2,FALSE))))</f>
        <v/>
      </c>
      <c r="O773" s="102" t="str">
        <f>IF('1. Prosjekteringsverktøy'!$F775="","",'1. Prosjekteringsverktøy'!$F775)</f>
        <v/>
      </c>
      <c r="P773" s="78" t="str">
        <f>IFERROR(IF($Q773&lt;&gt;0,$Q773,IF(OR($J773="",$O773=""),"",IF($J773=Motortype!$A$2,VLOOKUP($O773,Artikler!$B$1:$C$10,2,FALSE),IF($J773=Motortype!$A$3,VLOOKUP($O773,Artikler!$B$11:$C$19,2,FALSE),IF($J773=Motortype!$A$5,VLOOKUP($O773,Artikler!$B$20:$C$28,2,FALSE),IF($J773=Motortype!$A$4,VLOOKUP($O773,Artikler!$B$29:$C$37,2,FALSE),IF($J773=Motortype!$A$9,VLOOKUP($O773,Artikler!$B$38:$C$46,2,FALSE),IF($J773=Motortype!$A$8,VLOOKUP($O773,Artikler!$B$47:$C$55,2,FALSE),IF($J773=Motortype!$A$7,VLOOKUP($O773,Artikler!$B$56:$C$64,2,FALSE),IF($J773=Motortype!$A$6,VLOOKUP($O773,Artikler!$B$65:$C$73,2,FALSE),IF($J773=Motortype!$A$10,VLOOKUP($O773,Artikler!$B$74:$C$82,2,FALSE),IF($J773=Motortype!$A$11,VLOOKUP($O773,Artikler!$B$83:$C$91,2,FALSE),IF($J773=Motortype!$A$14,VLOOKUP($O773,Artikler!$B$92:$C$100,2,FALSE),IF($J773=Motortype!$A$13,VLOOKUP($O773,Artikler!$B$101:$C$109,2,FALSE),IF($J773=Motortype!$A$15,VLOOKUP($O773,Artikler!$B$110:$C$117,2,FALSE),IF($J773=Motortype!$A$12,VLOOKUP($O773,Artikler!$B$118:$C$126,2,FALSE),IF($J773=Motortype!$A$16,VLOOKUP('3. Bestillingsskjema'!$O773,Artikler!$B$127:$D$134,2,FALSE),"Feil motortype"))))))))))))))))),"Overstyr art.nr")</f>
        <v/>
      </c>
      <c r="Q773" s="100"/>
      <c r="R773" s="78" t="str">
        <f>IF('1. Prosjekteringsverktøy'!B776=Utelukk!$A$3,"",IF(AND(K773="",L773=""),"",IF($K773="","Vmin "&amp;ROUND($L773,0)&amp;" m³/h","Vmaks "&amp;ROUND($K773,0)&amp;IF($L773=""," m³/h",", Vmin "&amp;ROUND($L773,0)&amp;" m³/h"))))</f>
        <v/>
      </c>
      <c r="S773" s="78" t="str">
        <f>IF('1. Prosjekteringsverktøy'!B776=Utelukk!$A$3,"",IF(Q773&lt;&gt;"",IF($P773="","","Artikkelnr: "&amp;$P773&amp;"     Spjeld dim "&amp;$O773),IF($P773="","","Artikkelnr: "&amp;$P773&amp;"     Spjeld dim Ø"&amp;$O773)))</f>
        <v/>
      </c>
    </row>
    <row r="774" spans="1:19" ht="15.6" hidden="1" x14ac:dyDescent="0.3">
      <c r="A774" s="87"/>
      <c r="B774" s="93"/>
      <c r="C774" s="156" t="str">
        <f>IF('1. Prosjekteringsverktøy'!B777=Utelukk!$A$3,"",IF('1. Prosjekteringsverktøy'!$C777="","",'1. Prosjekteringsverktøy'!$C777))</f>
        <v/>
      </c>
      <c r="D774" s="78" t="str">
        <f>IF('1. Prosjekteringsverktøy'!B777=Utelukk!$A$3,"",IF('1. Prosjekteringsverktøy'!$D777="","",'1. Prosjekteringsverktøy'!$D777))</f>
        <v/>
      </c>
      <c r="E774" s="78" t="str">
        <f>IF('1. Prosjekteringsverktøy'!B777=Utelukk!$A$3,"",IF(F774&lt;&gt;"",F774,IF(J774&lt;&gt;0,J774&amp;IF(I774&lt;&gt;0,", ","")&amp;I774&amp;IF(H774&lt;&gt;0,", adr. ","")&amp;H774,I774&amp;IF(H774&lt;&gt;0,", adr. ","")&amp;H774)))</f>
        <v/>
      </c>
      <c r="F774" s="83"/>
      <c r="G774" s="83"/>
      <c r="H774" s="99"/>
      <c r="I774" s="100"/>
      <c r="J774" s="100"/>
      <c r="K774" s="98" t="str">
        <f>IF('1. Prosjekteringsverktøy'!$E776="","",'1. Prosjekteringsverktøy'!$E776)</f>
        <v/>
      </c>
      <c r="L774" s="79" t="str">
        <f>IFERROR(IF('1. Prosjekteringsverktøy'!$K777&lt;&gt;"",'1. Prosjekteringsverktøy'!$K777,'1. Prosjekteringsverktøy'!$J777),"Feil med Vmin")</f>
        <v/>
      </c>
      <c r="M774" s="101" t="str">
        <f>IF(OR($K774="",$O774="",O774="Bruk rektangulært"),"",($K774/(VLOOKUP($O774,'Dim, min og maks'!$A$2:$E$54,2,FALSE))))</f>
        <v/>
      </c>
      <c r="N774" s="101" t="str">
        <f>IF(OR($L774="",$O774=""),"",($L774/(VLOOKUP($O774,'Dim, min og maks'!$A$2:$E$54,2,FALSE))))</f>
        <v/>
      </c>
      <c r="O774" s="102" t="str">
        <f>IF('1. Prosjekteringsverktøy'!$F776="","",'1. Prosjekteringsverktøy'!$F776)</f>
        <v/>
      </c>
      <c r="P774" s="78" t="str">
        <f>IFERROR(IF($Q774&lt;&gt;0,$Q774,IF(OR($J774="",$O774=""),"",IF($J774=Motortype!$A$2,VLOOKUP($O774,Artikler!$B$1:$C$10,2,FALSE),IF($J774=Motortype!$A$3,VLOOKUP($O774,Artikler!$B$11:$C$19,2,FALSE),IF($J774=Motortype!$A$5,VLOOKUP($O774,Artikler!$B$20:$C$28,2,FALSE),IF($J774=Motortype!$A$4,VLOOKUP($O774,Artikler!$B$29:$C$37,2,FALSE),IF($J774=Motortype!$A$9,VLOOKUP($O774,Artikler!$B$38:$C$46,2,FALSE),IF($J774=Motortype!$A$8,VLOOKUP($O774,Artikler!$B$47:$C$55,2,FALSE),IF($J774=Motortype!$A$7,VLOOKUP($O774,Artikler!$B$56:$C$64,2,FALSE),IF($J774=Motortype!$A$6,VLOOKUP($O774,Artikler!$B$65:$C$73,2,FALSE),IF($J774=Motortype!$A$10,VLOOKUP($O774,Artikler!$B$74:$C$82,2,FALSE),IF($J774=Motortype!$A$11,VLOOKUP($O774,Artikler!$B$83:$C$91,2,FALSE),IF($J774=Motortype!$A$14,VLOOKUP($O774,Artikler!$B$92:$C$100,2,FALSE),IF($J774=Motortype!$A$13,VLOOKUP($O774,Artikler!$B$101:$C$109,2,FALSE),IF($J774=Motortype!$A$15,VLOOKUP($O774,Artikler!$B$110:$C$117,2,FALSE),IF($J774=Motortype!$A$12,VLOOKUP($O774,Artikler!$B$118:$C$126,2,FALSE),IF($J774=Motortype!$A$16,VLOOKUP('3. Bestillingsskjema'!$O774,Artikler!$B$127:$D$134,2,FALSE),"Feil motortype"))))))))))))))))),"Overstyr art.nr")</f>
        <v/>
      </c>
      <c r="Q774" s="100"/>
      <c r="R774" s="78" t="str">
        <f>IF('1. Prosjekteringsverktøy'!B777=Utelukk!$A$3,"",IF(AND(K774="",L774=""),"",IF($K774="","Vmin "&amp;ROUND($L774,0)&amp;" m³/h","Vmaks "&amp;ROUND($K774,0)&amp;IF($L774=""," m³/h",", Vmin "&amp;ROUND($L774,0)&amp;" m³/h"))))</f>
        <v/>
      </c>
      <c r="S774" s="78" t="str">
        <f>IF('1. Prosjekteringsverktøy'!B777=Utelukk!$A$3,"",IF(Q774&lt;&gt;"",IF($P774="","","Artikkelnr: "&amp;$P774&amp;"     Spjeld dim "&amp;$O774),IF($P774="","","Artikkelnr: "&amp;$P774&amp;"     Spjeld dim Ø"&amp;$O774)))</f>
        <v/>
      </c>
    </row>
    <row r="775" spans="1:19" ht="15.6" hidden="1" x14ac:dyDescent="0.3">
      <c r="A775" s="87"/>
      <c r="B775" s="93"/>
      <c r="C775" s="156" t="str">
        <f>IF('1. Prosjekteringsverktøy'!B778=Utelukk!$A$3,"",IF('1. Prosjekteringsverktøy'!$C778="","",'1. Prosjekteringsverktøy'!$C778))</f>
        <v/>
      </c>
      <c r="D775" s="78" t="str">
        <f>IF('1. Prosjekteringsverktøy'!B778=Utelukk!$A$3,"",IF('1. Prosjekteringsverktøy'!$D778="","",'1. Prosjekteringsverktøy'!$D778))</f>
        <v/>
      </c>
      <c r="E775" s="78" t="str">
        <f>IF('1. Prosjekteringsverktøy'!B778=Utelukk!$A$3,"",IF(F775&lt;&gt;"",F775,IF(J775&lt;&gt;0,J775&amp;IF(I775&lt;&gt;0,", ","")&amp;I775&amp;IF(H775&lt;&gt;0,", adr. ","")&amp;H775,I775&amp;IF(H775&lt;&gt;0,", adr. ","")&amp;H775)))</f>
        <v/>
      </c>
      <c r="F775" s="83"/>
      <c r="G775" s="83"/>
      <c r="H775" s="99"/>
      <c r="I775" s="100"/>
      <c r="J775" s="100"/>
      <c r="K775" s="98" t="str">
        <f>IF('1. Prosjekteringsverktøy'!$E777="","",'1. Prosjekteringsverktøy'!$E777)</f>
        <v/>
      </c>
      <c r="L775" s="79" t="str">
        <f>IFERROR(IF('1. Prosjekteringsverktøy'!$K778&lt;&gt;"",'1. Prosjekteringsverktøy'!$K778,'1. Prosjekteringsverktøy'!$J778),"Feil med Vmin")</f>
        <v/>
      </c>
      <c r="M775" s="101" t="str">
        <f>IF(OR($K775="",$O775="",O775="Bruk rektangulært"),"",($K775/(VLOOKUP($O775,'Dim, min og maks'!$A$2:$E$54,2,FALSE))))</f>
        <v/>
      </c>
      <c r="N775" s="101" t="str">
        <f>IF(OR($L775="",$O775=""),"",($L775/(VLOOKUP($O775,'Dim, min og maks'!$A$2:$E$54,2,FALSE))))</f>
        <v/>
      </c>
      <c r="O775" s="102" t="str">
        <f>IF('1. Prosjekteringsverktøy'!$F777="","",'1. Prosjekteringsverktøy'!$F777)</f>
        <v/>
      </c>
      <c r="P775" s="78" t="str">
        <f>IFERROR(IF($Q775&lt;&gt;0,$Q775,IF(OR($J775="",$O775=""),"",IF($J775=Motortype!$A$2,VLOOKUP($O775,Artikler!$B$1:$C$10,2,FALSE),IF($J775=Motortype!$A$3,VLOOKUP($O775,Artikler!$B$11:$C$19,2,FALSE),IF($J775=Motortype!$A$5,VLOOKUP($O775,Artikler!$B$20:$C$28,2,FALSE),IF($J775=Motortype!$A$4,VLOOKUP($O775,Artikler!$B$29:$C$37,2,FALSE),IF($J775=Motortype!$A$9,VLOOKUP($O775,Artikler!$B$38:$C$46,2,FALSE),IF($J775=Motortype!$A$8,VLOOKUP($O775,Artikler!$B$47:$C$55,2,FALSE),IF($J775=Motortype!$A$7,VLOOKUP($O775,Artikler!$B$56:$C$64,2,FALSE),IF($J775=Motortype!$A$6,VLOOKUP($O775,Artikler!$B$65:$C$73,2,FALSE),IF($J775=Motortype!$A$10,VLOOKUP($O775,Artikler!$B$74:$C$82,2,FALSE),IF($J775=Motortype!$A$11,VLOOKUP($O775,Artikler!$B$83:$C$91,2,FALSE),IF($J775=Motortype!$A$14,VLOOKUP($O775,Artikler!$B$92:$C$100,2,FALSE),IF($J775=Motortype!$A$13,VLOOKUP($O775,Artikler!$B$101:$C$109,2,FALSE),IF($J775=Motortype!$A$15,VLOOKUP($O775,Artikler!$B$110:$C$117,2,FALSE),IF($J775=Motortype!$A$12,VLOOKUP($O775,Artikler!$B$118:$C$126,2,FALSE),IF($J775=Motortype!$A$16,VLOOKUP('3. Bestillingsskjema'!$O775,Artikler!$B$127:$D$134,2,FALSE),"Feil motortype"))))))))))))))))),"Overstyr art.nr")</f>
        <v/>
      </c>
      <c r="Q775" s="100"/>
      <c r="R775" s="78" t="str">
        <f>IF('1. Prosjekteringsverktøy'!B778=Utelukk!$A$3,"",IF(AND(K775="",L775=""),"",IF($K775="","Vmin "&amp;ROUND($L775,0)&amp;" m³/h","Vmaks "&amp;ROUND($K775,0)&amp;IF($L775=""," m³/h",", Vmin "&amp;ROUND($L775,0)&amp;" m³/h"))))</f>
        <v/>
      </c>
      <c r="S775" s="78" t="str">
        <f>IF('1. Prosjekteringsverktøy'!B778=Utelukk!$A$3,"",IF(Q775&lt;&gt;"",IF($P775="","","Artikkelnr: "&amp;$P775&amp;"     Spjeld dim "&amp;$O775),IF($P775="","","Artikkelnr: "&amp;$P775&amp;"     Spjeld dim Ø"&amp;$O775)))</f>
        <v/>
      </c>
    </row>
    <row r="776" spans="1:19" ht="15.6" hidden="1" x14ac:dyDescent="0.3">
      <c r="A776" s="87"/>
      <c r="B776" s="93"/>
      <c r="C776" s="156" t="str">
        <f>IF('1. Prosjekteringsverktøy'!B779=Utelukk!$A$3,"",IF('1. Prosjekteringsverktøy'!$C779="","",'1. Prosjekteringsverktøy'!$C779))</f>
        <v/>
      </c>
      <c r="D776" s="78" t="str">
        <f>IF('1. Prosjekteringsverktøy'!B779=Utelukk!$A$3,"",IF('1. Prosjekteringsverktøy'!$D779="","",'1. Prosjekteringsverktøy'!$D779))</f>
        <v/>
      </c>
      <c r="E776" s="78" t="str">
        <f>IF('1. Prosjekteringsverktøy'!B779=Utelukk!$A$3,"",IF(F776&lt;&gt;"",F776,IF(J776&lt;&gt;0,J776&amp;IF(I776&lt;&gt;0,", ","")&amp;I776&amp;IF(H776&lt;&gt;0,", adr. ","")&amp;H776,I776&amp;IF(H776&lt;&gt;0,", adr. ","")&amp;H776)))</f>
        <v/>
      </c>
      <c r="F776" s="83"/>
      <c r="G776" s="83"/>
      <c r="H776" s="99"/>
      <c r="I776" s="100"/>
      <c r="J776" s="100"/>
      <c r="K776" s="98" t="str">
        <f>IF('1. Prosjekteringsverktøy'!$E778="","",'1. Prosjekteringsverktøy'!$E778)</f>
        <v/>
      </c>
      <c r="L776" s="79" t="str">
        <f>IFERROR(IF('1. Prosjekteringsverktøy'!$K779&lt;&gt;"",'1. Prosjekteringsverktøy'!$K779,'1. Prosjekteringsverktøy'!$J779),"Feil med Vmin")</f>
        <v/>
      </c>
      <c r="M776" s="101" t="str">
        <f>IF(OR($K776="",$O776="",O776="Bruk rektangulært"),"",($K776/(VLOOKUP($O776,'Dim, min og maks'!$A$2:$E$54,2,FALSE))))</f>
        <v/>
      </c>
      <c r="N776" s="101" t="str">
        <f>IF(OR($L776="",$O776=""),"",($L776/(VLOOKUP($O776,'Dim, min og maks'!$A$2:$E$54,2,FALSE))))</f>
        <v/>
      </c>
      <c r="O776" s="102" t="str">
        <f>IF('1. Prosjekteringsverktøy'!$F778="","",'1. Prosjekteringsverktøy'!$F778)</f>
        <v/>
      </c>
      <c r="P776" s="78" t="str">
        <f>IFERROR(IF($Q776&lt;&gt;0,$Q776,IF(OR($J776="",$O776=""),"",IF($J776=Motortype!$A$2,VLOOKUP($O776,Artikler!$B$1:$C$10,2,FALSE),IF($J776=Motortype!$A$3,VLOOKUP($O776,Artikler!$B$11:$C$19,2,FALSE),IF($J776=Motortype!$A$5,VLOOKUP($O776,Artikler!$B$20:$C$28,2,FALSE),IF($J776=Motortype!$A$4,VLOOKUP($O776,Artikler!$B$29:$C$37,2,FALSE),IF($J776=Motortype!$A$9,VLOOKUP($O776,Artikler!$B$38:$C$46,2,FALSE),IF($J776=Motortype!$A$8,VLOOKUP($O776,Artikler!$B$47:$C$55,2,FALSE),IF($J776=Motortype!$A$7,VLOOKUP($O776,Artikler!$B$56:$C$64,2,FALSE),IF($J776=Motortype!$A$6,VLOOKUP($O776,Artikler!$B$65:$C$73,2,FALSE),IF($J776=Motortype!$A$10,VLOOKUP($O776,Artikler!$B$74:$C$82,2,FALSE),IF($J776=Motortype!$A$11,VLOOKUP($O776,Artikler!$B$83:$C$91,2,FALSE),IF($J776=Motortype!$A$14,VLOOKUP($O776,Artikler!$B$92:$C$100,2,FALSE),IF($J776=Motortype!$A$13,VLOOKUP($O776,Artikler!$B$101:$C$109,2,FALSE),IF($J776=Motortype!$A$15,VLOOKUP($O776,Artikler!$B$110:$C$117,2,FALSE),IF($J776=Motortype!$A$12,VLOOKUP($O776,Artikler!$B$118:$C$126,2,FALSE),IF($J776=Motortype!$A$16,VLOOKUP('3. Bestillingsskjema'!$O776,Artikler!$B$127:$D$134,2,FALSE),"Feil motortype"))))))))))))))))),"Overstyr art.nr")</f>
        <v/>
      </c>
      <c r="Q776" s="100"/>
      <c r="R776" s="78" t="str">
        <f>IF('1. Prosjekteringsverktøy'!B779=Utelukk!$A$3,"",IF(AND(K776="",L776=""),"",IF($K776="","Vmin "&amp;ROUND($L776,0)&amp;" m³/h","Vmaks "&amp;ROUND($K776,0)&amp;IF($L776=""," m³/h",", Vmin "&amp;ROUND($L776,0)&amp;" m³/h"))))</f>
        <v/>
      </c>
      <c r="S776" s="78" t="str">
        <f>IF('1. Prosjekteringsverktøy'!B779=Utelukk!$A$3,"",IF(Q776&lt;&gt;"",IF($P776="","","Artikkelnr: "&amp;$P776&amp;"     Spjeld dim "&amp;$O776),IF($P776="","","Artikkelnr: "&amp;$P776&amp;"     Spjeld dim Ø"&amp;$O776)))</f>
        <v/>
      </c>
    </row>
    <row r="777" spans="1:19" ht="15.6" hidden="1" x14ac:dyDescent="0.3">
      <c r="A777" s="87"/>
      <c r="B777" s="93"/>
      <c r="C777" s="156" t="str">
        <f>IF('1. Prosjekteringsverktøy'!B780=Utelukk!$A$3,"",IF('1. Prosjekteringsverktøy'!$C780="","",'1. Prosjekteringsverktøy'!$C780))</f>
        <v/>
      </c>
      <c r="D777" s="78" t="str">
        <f>IF('1. Prosjekteringsverktøy'!B780=Utelukk!$A$3,"",IF('1. Prosjekteringsverktøy'!$D780="","",'1. Prosjekteringsverktøy'!$D780))</f>
        <v/>
      </c>
      <c r="E777" s="78" t="str">
        <f>IF('1. Prosjekteringsverktøy'!B780=Utelukk!$A$3,"",IF(F777&lt;&gt;"",F777,IF(J777&lt;&gt;0,J777&amp;IF(I777&lt;&gt;0,", ","")&amp;I777&amp;IF(H777&lt;&gt;0,", adr. ","")&amp;H777,I777&amp;IF(H777&lt;&gt;0,", adr. ","")&amp;H777)))</f>
        <v/>
      </c>
      <c r="F777" s="83"/>
      <c r="G777" s="83"/>
      <c r="H777" s="99"/>
      <c r="I777" s="100"/>
      <c r="J777" s="100"/>
      <c r="K777" s="98" t="str">
        <f>IF('1. Prosjekteringsverktøy'!$E779="","",'1. Prosjekteringsverktøy'!$E779)</f>
        <v/>
      </c>
      <c r="L777" s="79" t="str">
        <f>IFERROR(IF('1. Prosjekteringsverktøy'!$K780&lt;&gt;"",'1. Prosjekteringsverktøy'!$K780,'1. Prosjekteringsverktøy'!$J780),"Feil med Vmin")</f>
        <v/>
      </c>
      <c r="M777" s="101" t="str">
        <f>IF(OR($K777="",$O777="",O777="Bruk rektangulært"),"",($K777/(VLOOKUP($O777,'Dim, min og maks'!$A$2:$E$54,2,FALSE))))</f>
        <v/>
      </c>
      <c r="N777" s="101" t="str">
        <f>IF(OR($L777="",$O777=""),"",($L777/(VLOOKUP($O777,'Dim, min og maks'!$A$2:$E$54,2,FALSE))))</f>
        <v/>
      </c>
      <c r="O777" s="102" t="str">
        <f>IF('1. Prosjekteringsverktøy'!$F779="","",'1. Prosjekteringsverktøy'!$F779)</f>
        <v/>
      </c>
      <c r="P777" s="78" t="str">
        <f>IFERROR(IF($Q777&lt;&gt;0,$Q777,IF(OR($J777="",$O777=""),"",IF($J777=Motortype!$A$2,VLOOKUP($O777,Artikler!$B$1:$C$10,2,FALSE),IF($J777=Motortype!$A$3,VLOOKUP($O777,Artikler!$B$11:$C$19,2,FALSE),IF($J777=Motortype!$A$5,VLOOKUP($O777,Artikler!$B$20:$C$28,2,FALSE),IF($J777=Motortype!$A$4,VLOOKUP($O777,Artikler!$B$29:$C$37,2,FALSE),IF($J777=Motortype!$A$9,VLOOKUP($O777,Artikler!$B$38:$C$46,2,FALSE),IF($J777=Motortype!$A$8,VLOOKUP($O777,Artikler!$B$47:$C$55,2,FALSE),IF($J777=Motortype!$A$7,VLOOKUP($O777,Artikler!$B$56:$C$64,2,FALSE),IF($J777=Motortype!$A$6,VLOOKUP($O777,Artikler!$B$65:$C$73,2,FALSE),IF($J777=Motortype!$A$10,VLOOKUP($O777,Artikler!$B$74:$C$82,2,FALSE),IF($J777=Motortype!$A$11,VLOOKUP($O777,Artikler!$B$83:$C$91,2,FALSE),IF($J777=Motortype!$A$14,VLOOKUP($O777,Artikler!$B$92:$C$100,2,FALSE),IF($J777=Motortype!$A$13,VLOOKUP($O777,Artikler!$B$101:$C$109,2,FALSE),IF($J777=Motortype!$A$15,VLOOKUP($O777,Artikler!$B$110:$C$117,2,FALSE),IF($J777=Motortype!$A$12,VLOOKUP($O777,Artikler!$B$118:$C$126,2,FALSE),IF($J777=Motortype!$A$16,VLOOKUP('3. Bestillingsskjema'!$O777,Artikler!$B$127:$D$134,2,FALSE),"Feil motortype"))))))))))))))))),"Overstyr art.nr")</f>
        <v/>
      </c>
      <c r="Q777" s="100"/>
      <c r="R777" s="78" t="str">
        <f>IF('1. Prosjekteringsverktøy'!B780=Utelukk!$A$3,"",IF(AND(K777="",L777=""),"",IF($K777="","Vmin "&amp;ROUND($L777,0)&amp;" m³/h","Vmaks "&amp;ROUND($K777,0)&amp;IF($L777=""," m³/h",", Vmin "&amp;ROUND($L777,0)&amp;" m³/h"))))</f>
        <v/>
      </c>
      <c r="S777" s="78" t="str">
        <f>IF('1. Prosjekteringsverktøy'!B780=Utelukk!$A$3,"",IF(Q777&lt;&gt;"",IF($P777="","","Artikkelnr: "&amp;$P777&amp;"     Spjeld dim "&amp;$O777),IF($P777="","","Artikkelnr: "&amp;$P777&amp;"     Spjeld dim Ø"&amp;$O777)))</f>
        <v/>
      </c>
    </row>
    <row r="778" spans="1:19" ht="15.6" hidden="1" x14ac:dyDescent="0.3">
      <c r="A778" s="87"/>
      <c r="B778" s="93"/>
      <c r="C778" s="156" t="str">
        <f>IF('1. Prosjekteringsverktøy'!B781=Utelukk!$A$3,"",IF('1. Prosjekteringsverktøy'!$C781="","",'1. Prosjekteringsverktøy'!$C781))</f>
        <v/>
      </c>
      <c r="D778" s="78" t="str">
        <f>IF('1. Prosjekteringsverktøy'!B781=Utelukk!$A$3,"",IF('1. Prosjekteringsverktøy'!$D781="","",'1. Prosjekteringsverktøy'!$D781))</f>
        <v/>
      </c>
      <c r="E778" s="78" t="str">
        <f>IF('1. Prosjekteringsverktøy'!B781=Utelukk!$A$3,"",IF(F778&lt;&gt;"",F778,IF(J778&lt;&gt;0,J778&amp;IF(I778&lt;&gt;0,", ","")&amp;I778&amp;IF(H778&lt;&gt;0,", adr. ","")&amp;H778,I778&amp;IF(H778&lt;&gt;0,", adr. ","")&amp;H778)))</f>
        <v/>
      </c>
      <c r="F778" s="83"/>
      <c r="G778" s="83"/>
      <c r="H778" s="99"/>
      <c r="I778" s="100"/>
      <c r="J778" s="100"/>
      <c r="K778" s="98" t="str">
        <f>IF('1. Prosjekteringsverktøy'!$E780="","",'1. Prosjekteringsverktøy'!$E780)</f>
        <v/>
      </c>
      <c r="L778" s="79" t="str">
        <f>IFERROR(IF('1. Prosjekteringsverktøy'!$K781&lt;&gt;"",'1. Prosjekteringsverktøy'!$K781,'1. Prosjekteringsverktøy'!$J781),"Feil med Vmin")</f>
        <v/>
      </c>
      <c r="M778" s="101" t="str">
        <f>IF(OR($K778="",$O778="",O778="Bruk rektangulært"),"",($K778/(VLOOKUP($O778,'Dim, min og maks'!$A$2:$E$54,2,FALSE))))</f>
        <v/>
      </c>
      <c r="N778" s="101" t="str">
        <f>IF(OR($L778="",$O778=""),"",($L778/(VLOOKUP($O778,'Dim, min og maks'!$A$2:$E$54,2,FALSE))))</f>
        <v/>
      </c>
      <c r="O778" s="102" t="str">
        <f>IF('1. Prosjekteringsverktøy'!$F780="","",'1. Prosjekteringsverktøy'!$F780)</f>
        <v/>
      </c>
      <c r="P778" s="78" t="str">
        <f>IFERROR(IF($Q778&lt;&gt;0,$Q778,IF(OR($J778="",$O778=""),"",IF($J778=Motortype!$A$2,VLOOKUP($O778,Artikler!$B$1:$C$10,2,FALSE),IF($J778=Motortype!$A$3,VLOOKUP($O778,Artikler!$B$11:$C$19,2,FALSE),IF($J778=Motortype!$A$5,VLOOKUP($O778,Artikler!$B$20:$C$28,2,FALSE),IF($J778=Motortype!$A$4,VLOOKUP($O778,Artikler!$B$29:$C$37,2,FALSE),IF($J778=Motortype!$A$9,VLOOKUP($O778,Artikler!$B$38:$C$46,2,FALSE),IF($J778=Motortype!$A$8,VLOOKUP($O778,Artikler!$B$47:$C$55,2,FALSE),IF($J778=Motortype!$A$7,VLOOKUP($O778,Artikler!$B$56:$C$64,2,FALSE),IF($J778=Motortype!$A$6,VLOOKUP($O778,Artikler!$B$65:$C$73,2,FALSE),IF($J778=Motortype!$A$10,VLOOKUP($O778,Artikler!$B$74:$C$82,2,FALSE),IF($J778=Motortype!$A$11,VLOOKUP($O778,Artikler!$B$83:$C$91,2,FALSE),IF($J778=Motortype!$A$14,VLOOKUP($O778,Artikler!$B$92:$C$100,2,FALSE),IF($J778=Motortype!$A$13,VLOOKUP($O778,Artikler!$B$101:$C$109,2,FALSE),IF($J778=Motortype!$A$15,VLOOKUP($O778,Artikler!$B$110:$C$117,2,FALSE),IF($J778=Motortype!$A$12,VLOOKUP($O778,Artikler!$B$118:$C$126,2,FALSE),IF($J778=Motortype!$A$16,VLOOKUP('3. Bestillingsskjema'!$O778,Artikler!$B$127:$D$134,2,FALSE),"Feil motortype"))))))))))))))))),"Overstyr art.nr")</f>
        <v/>
      </c>
      <c r="Q778" s="100"/>
      <c r="R778" s="78" t="str">
        <f>IF('1. Prosjekteringsverktøy'!B781=Utelukk!$A$3,"",IF(AND(K778="",L778=""),"",IF($K778="","Vmin "&amp;ROUND($L778,0)&amp;" m³/h","Vmaks "&amp;ROUND($K778,0)&amp;IF($L778=""," m³/h",", Vmin "&amp;ROUND($L778,0)&amp;" m³/h"))))</f>
        <v/>
      </c>
      <c r="S778" s="78" t="str">
        <f>IF('1. Prosjekteringsverktøy'!B781=Utelukk!$A$3,"",IF(Q778&lt;&gt;"",IF($P778="","","Artikkelnr: "&amp;$P778&amp;"     Spjeld dim "&amp;$O778),IF($P778="","","Artikkelnr: "&amp;$P778&amp;"     Spjeld dim Ø"&amp;$O778)))</f>
        <v/>
      </c>
    </row>
    <row r="779" spans="1:19" ht="15.6" hidden="1" x14ac:dyDescent="0.3">
      <c r="A779" s="87"/>
      <c r="B779" s="93"/>
      <c r="C779" s="156" t="str">
        <f>IF('1. Prosjekteringsverktøy'!B782=Utelukk!$A$3,"",IF('1. Prosjekteringsverktøy'!$C782="","",'1. Prosjekteringsverktøy'!$C782))</f>
        <v/>
      </c>
      <c r="D779" s="78" t="str">
        <f>IF('1. Prosjekteringsverktøy'!B782=Utelukk!$A$3,"",IF('1. Prosjekteringsverktøy'!$D782="","",'1. Prosjekteringsverktøy'!$D782))</f>
        <v/>
      </c>
      <c r="E779" s="78" t="str">
        <f>IF('1. Prosjekteringsverktøy'!B782=Utelukk!$A$3,"",IF(F779&lt;&gt;"",F779,IF(J779&lt;&gt;0,J779&amp;IF(I779&lt;&gt;0,", ","")&amp;I779&amp;IF(H779&lt;&gt;0,", adr. ","")&amp;H779,I779&amp;IF(H779&lt;&gt;0,", adr. ","")&amp;H779)))</f>
        <v/>
      </c>
      <c r="F779" s="83"/>
      <c r="G779" s="83"/>
      <c r="H779" s="99"/>
      <c r="I779" s="100"/>
      <c r="J779" s="100"/>
      <c r="K779" s="98" t="str">
        <f>IF('1. Prosjekteringsverktøy'!$E781="","",'1. Prosjekteringsverktøy'!$E781)</f>
        <v/>
      </c>
      <c r="L779" s="79" t="str">
        <f>IFERROR(IF('1. Prosjekteringsverktøy'!$K782&lt;&gt;"",'1. Prosjekteringsverktøy'!$K782,'1. Prosjekteringsverktøy'!$J782),"Feil med Vmin")</f>
        <v/>
      </c>
      <c r="M779" s="101" t="str">
        <f>IF(OR($K779="",$O779="",O779="Bruk rektangulært"),"",($K779/(VLOOKUP($O779,'Dim, min og maks'!$A$2:$E$54,2,FALSE))))</f>
        <v/>
      </c>
      <c r="N779" s="101" t="str">
        <f>IF(OR($L779="",$O779=""),"",($L779/(VLOOKUP($O779,'Dim, min og maks'!$A$2:$E$54,2,FALSE))))</f>
        <v/>
      </c>
      <c r="O779" s="102" t="str">
        <f>IF('1. Prosjekteringsverktøy'!$F781="","",'1. Prosjekteringsverktøy'!$F781)</f>
        <v/>
      </c>
      <c r="P779" s="78" t="str">
        <f>IFERROR(IF($Q779&lt;&gt;0,$Q779,IF(OR($J779="",$O779=""),"",IF($J779=Motortype!$A$2,VLOOKUP($O779,Artikler!$B$1:$C$10,2,FALSE),IF($J779=Motortype!$A$3,VLOOKUP($O779,Artikler!$B$11:$C$19,2,FALSE),IF($J779=Motortype!$A$5,VLOOKUP($O779,Artikler!$B$20:$C$28,2,FALSE),IF($J779=Motortype!$A$4,VLOOKUP($O779,Artikler!$B$29:$C$37,2,FALSE),IF($J779=Motortype!$A$9,VLOOKUP($O779,Artikler!$B$38:$C$46,2,FALSE),IF($J779=Motortype!$A$8,VLOOKUP($O779,Artikler!$B$47:$C$55,2,FALSE),IF($J779=Motortype!$A$7,VLOOKUP($O779,Artikler!$B$56:$C$64,2,FALSE),IF($J779=Motortype!$A$6,VLOOKUP($O779,Artikler!$B$65:$C$73,2,FALSE),IF($J779=Motortype!$A$10,VLOOKUP($O779,Artikler!$B$74:$C$82,2,FALSE),IF($J779=Motortype!$A$11,VLOOKUP($O779,Artikler!$B$83:$C$91,2,FALSE),IF($J779=Motortype!$A$14,VLOOKUP($O779,Artikler!$B$92:$C$100,2,FALSE),IF($J779=Motortype!$A$13,VLOOKUP($O779,Artikler!$B$101:$C$109,2,FALSE),IF($J779=Motortype!$A$15,VLOOKUP($O779,Artikler!$B$110:$C$117,2,FALSE),IF($J779=Motortype!$A$12,VLOOKUP($O779,Artikler!$B$118:$C$126,2,FALSE),IF($J779=Motortype!$A$16,VLOOKUP('3. Bestillingsskjema'!$O779,Artikler!$B$127:$D$134,2,FALSE),"Feil motortype"))))))))))))))))),"Overstyr art.nr")</f>
        <v/>
      </c>
      <c r="Q779" s="100"/>
      <c r="R779" s="78" t="str">
        <f>IF('1. Prosjekteringsverktøy'!B782=Utelukk!$A$3,"",IF(AND(K779="",L779=""),"",IF($K779="","Vmin "&amp;ROUND($L779,0)&amp;" m³/h","Vmaks "&amp;ROUND($K779,0)&amp;IF($L779=""," m³/h",", Vmin "&amp;ROUND($L779,0)&amp;" m³/h"))))</f>
        <v/>
      </c>
      <c r="S779" s="78" t="str">
        <f>IF('1. Prosjekteringsverktøy'!B782=Utelukk!$A$3,"",IF(Q779&lt;&gt;"",IF($P779="","","Artikkelnr: "&amp;$P779&amp;"     Spjeld dim "&amp;$O779),IF($P779="","","Artikkelnr: "&amp;$P779&amp;"     Spjeld dim Ø"&amp;$O779)))</f>
        <v/>
      </c>
    </row>
    <row r="780" spans="1:19" ht="15.6" hidden="1" x14ac:dyDescent="0.3">
      <c r="A780" s="87"/>
      <c r="B780" s="93"/>
      <c r="C780" s="156" t="str">
        <f>IF('1. Prosjekteringsverktøy'!B783=Utelukk!$A$3,"",IF('1. Prosjekteringsverktøy'!$C783="","",'1. Prosjekteringsverktøy'!$C783))</f>
        <v/>
      </c>
      <c r="D780" s="78" t="str">
        <f>IF('1. Prosjekteringsverktøy'!B783=Utelukk!$A$3,"",IF('1. Prosjekteringsverktøy'!$D783="","",'1. Prosjekteringsverktøy'!$D783))</f>
        <v/>
      </c>
      <c r="E780" s="78" t="str">
        <f>IF('1. Prosjekteringsverktøy'!B783=Utelukk!$A$3,"",IF(F780&lt;&gt;"",F780,IF(J780&lt;&gt;0,J780&amp;IF(I780&lt;&gt;0,", ","")&amp;I780&amp;IF(H780&lt;&gt;0,", adr. ","")&amp;H780,I780&amp;IF(H780&lt;&gt;0,", adr. ","")&amp;H780)))</f>
        <v/>
      </c>
      <c r="F780" s="83"/>
      <c r="G780" s="83"/>
      <c r="H780" s="99"/>
      <c r="I780" s="100"/>
      <c r="J780" s="100"/>
      <c r="K780" s="98" t="str">
        <f>IF('1. Prosjekteringsverktøy'!$E782="","",'1. Prosjekteringsverktøy'!$E782)</f>
        <v/>
      </c>
      <c r="L780" s="79" t="str">
        <f>IFERROR(IF('1. Prosjekteringsverktøy'!$K783&lt;&gt;"",'1. Prosjekteringsverktøy'!$K783,'1. Prosjekteringsverktøy'!$J783),"Feil med Vmin")</f>
        <v/>
      </c>
      <c r="M780" s="101" t="str">
        <f>IF(OR($K780="",$O780="",O780="Bruk rektangulært"),"",($K780/(VLOOKUP($O780,'Dim, min og maks'!$A$2:$E$54,2,FALSE))))</f>
        <v/>
      </c>
      <c r="N780" s="101" t="str">
        <f>IF(OR($L780="",$O780=""),"",($L780/(VLOOKUP($O780,'Dim, min og maks'!$A$2:$E$54,2,FALSE))))</f>
        <v/>
      </c>
      <c r="O780" s="102" t="str">
        <f>IF('1. Prosjekteringsverktøy'!$F782="","",'1. Prosjekteringsverktøy'!$F782)</f>
        <v/>
      </c>
      <c r="P780" s="78" t="str">
        <f>IFERROR(IF($Q780&lt;&gt;0,$Q780,IF(OR($J780="",$O780=""),"",IF($J780=Motortype!$A$2,VLOOKUP($O780,Artikler!$B$1:$C$10,2,FALSE),IF($J780=Motortype!$A$3,VLOOKUP($O780,Artikler!$B$11:$C$19,2,FALSE),IF($J780=Motortype!$A$5,VLOOKUP($O780,Artikler!$B$20:$C$28,2,FALSE),IF($J780=Motortype!$A$4,VLOOKUP($O780,Artikler!$B$29:$C$37,2,FALSE),IF($J780=Motortype!$A$9,VLOOKUP($O780,Artikler!$B$38:$C$46,2,FALSE),IF($J780=Motortype!$A$8,VLOOKUP($O780,Artikler!$B$47:$C$55,2,FALSE),IF($J780=Motortype!$A$7,VLOOKUP($O780,Artikler!$B$56:$C$64,2,FALSE),IF($J780=Motortype!$A$6,VLOOKUP($O780,Artikler!$B$65:$C$73,2,FALSE),IF($J780=Motortype!$A$10,VLOOKUP($O780,Artikler!$B$74:$C$82,2,FALSE),IF($J780=Motortype!$A$11,VLOOKUP($O780,Artikler!$B$83:$C$91,2,FALSE),IF($J780=Motortype!$A$14,VLOOKUP($O780,Artikler!$B$92:$C$100,2,FALSE),IF($J780=Motortype!$A$13,VLOOKUP($O780,Artikler!$B$101:$C$109,2,FALSE),IF($J780=Motortype!$A$15,VLOOKUP($O780,Artikler!$B$110:$C$117,2,FALSE),IF($J780=Motortype!$A$12,VLOOKUP($O780,Artikler!$B$118:$C$126,2,FALSE),IF($J780=Motortype!$A$16,VLOOKUP('3. Bestillingsskjema'!$O780,Artikler!$B$127:$D$134,2,FALSE),"Feil motortype"))))))))))))))))),"Overstyr art.nr")</f>
        <v/>
      </c>
      <c r="Q780" s="100"/>
      <c r="R780" s="78" t="str">
        <f>IF('1. Prosjekteringsverktøy'!B783=Utelukk!$A$3,"",IF(AND(K780="",L780=""),"",IF($K780="","Vmin "&amp;ROUND($L780,0)&amp;" m³/h","Vmaks "&amp;ROUND($K780,0)&amp;IF($L780=""," m³/h",", Vmin "&amp;ROUND($L780,0)&amp;" m³/h"))))</f>
        <v/>
      </c>
      <c r="S780" s="78" t="str">
        <f>IF('1. Prosjekteringsverktøy'!B783=Utelukk!$A$3,"",IF(Q780&lt;&gt;"",IF($P780="","","Artikkelnr: "&amp;$P780&amp;"     Spjeld dim "&amp;$O780),IF($P780="","","Artikkelnr: "&amp;$P780&amp;"     Spjeld dim Ø"&amp;$O780)))</f>
        <v/>
      </c>
    </row>
    <row r="781" spans="1:19" ht="15.6" hidden="1" x14ac:dyDescent="0.3">
      <c r="A781" s="87"/>
      <c r="B781" s="93"/>
      <c r="C781" s="156" t="str">
        <f>IF('1. Prosjekteringsverktøy'!B784=Utelukk!$A$3,"",IF('1. Prosjekteringsverktøy'!$C784="","",'1. Prosjekteringsverktøy'!$C784))</f>
        <v/>
      </c>
      <c r="D781" s="78" t="str">
        <f>IF('1. Prosjekteringsverktøy'!B784=Utelukk!$A$3,"",IF('1. Prosjekteringsverktøy'!$D784="","",'1. Prosjekteringsverktøy'!$D784))</f>
        <v/>
      </c>
      <c r="E781" s="78" t="str">
        <f>IF('1. Prosjekteringsverktøy'!B784=Utelukk!$A$3,"",IF(F781&lt;&gt;"",F781,IF(J781&lt;&gt;0,J781&amp;IF(I781&lt;&gt;0,", ","")&amp;I781&amp;IF(H781&lt;&gt;0,", adr. ","")&amp;H781,I781&amp;IF(H781&lt;&gt;0,", adr. ","")&amp;H781)))</f>
        <v/>
      </c>
      <c r="F781" s="83"/>
      <c r="G781" s="83"/>
      <c r="H781" s="99"/>
      <c r="I781" s="100"/>
      <c r="J781" s="100"/>
      <c r="K781" s="98" t="str">
        <f>IF('1. Prosjekteringsverktøy'!$E783="","",'1. Prosjekteringsverktøy'!$E783)</f>
        <v/>
      </c>
      <c r="L781" s="79" t="str">
        <f>IFERROR(IF('1. Prosjekteringsverktøy'!$K784&lt;&gt;"",'1. Prosjekteringsverktøy'!$K784,'1. Prosjekteringsverktøy'!$J784),"Feil med Vmin")</f>
        <v/>
      </c>
      <c r="M781" s="101" t="str">
        <f>IF(OR($K781="",$O781="",O781="Bruk rektangulært"),"",($K781/(VLOOKUP($O781,'Dim, min og maks'!$A$2:$E$54,2,FALSE))))</f>
        <v/>
      </c>
      <c r="N781" s="101" t="str">
        <f>IF(OR($L781="",$O781=""),"",($L781/(VLOOKUP($O781,'Dim, min og maks'!$A$2:$E$54,2,FALSE))))</f>
        <v/>
      </c>
      <c r="O781" s="102" t="str">
        <f>IF('1. Prosjekteringsverktøy'!$F783="","",'1. Prosjekteringsverktøy'!$F783)</f>
        <v/>
      </c>
      <c r="P781" s="78" t="str">
        <f>IFERROR(IF($Q781&lt;&gt;0,$Q781,IF(OR($J781="",$O781=""),"",IF($J781=Motortype!$A$2,VLOOKUP($O781,Artikler!$B$1:$C$10,2,FALSE),IF($J781=Motortype!$A$3,VLOOKUP($O781,Artikler!$B$11:$C$19,2,FALSE),IF($J781=Motortype!$A$5,VLOOKUP($O781,Artikler!$B$20:$C$28,2,FALSE),IF($J781=Motortype!$A$4,VLOOKUP($O781,Artikler!$B$29:$C$37,2,FALSE),IF($J781=Motortype!$A$9,VLOOKUP($O781,Artikler!$B$38:$C$46,2,FALSE),IF($J781=Motortype!$A$8,VLOOKUP($O781,Artikler!$B$47:$C$55,2,FALSE),IF($J781=Motortype!$A$7,VLOOKUP($O781,Artikler!$B$56:$C$64,2,FALSE),IF($J781=Motortype!$A$6,VLOOKUP($O781,Artikler!$B$65:$C$73,2,FALSE),IF($J781=Motortype!$A$10,VLOOKUP($O781,Artikler!$B$74:$C$82,2,FALSE),IF($J781=Motortype!$A$11,VLOOKUP($O781,Artikler!$B$83:$C$91,2,FALSE),IF($J781=Motortype!$A$14,VLOOKUP($O781,Artikler!$B$92:$C$100,2,FALSE),IF($J781=Motortype!$A$13,VLOOKUP($O781,Artikler!$B$101:$C$109,2,FALSE),IF($J781=Motortype!$A$15,VLOOKUP($O781,Artikler!$B$110:$C$117,2,FALSE),IF($J781=Motortype!$A$12,VLOOKUP($O781,Artikler!$B$118:$C$126,2,FALSE),IF($J781=Motortype!$A$16,VLOOKUP('3. Bestillingsskjema'!$O781,Artikler!$B$127:$D$134,2,FALSE),"Feil motortype"))))))))))))))))),"Overstyr art.nr")</f>
        <v/>
      </c>
      <c r="Q781" s="100"/>
      <c r="R781" s="78" t="str">
        <f>IF('1. Prosjekteringsverktøy'!B784=Utelukk!$A$3,"",IF(AND(K781="",L781=""),"",IF($K781="","Vmin "&amp;ROUND($L781,0)&amp;" m³/h","Vmaks "&amp;ROUND($K781,0)&amp;IF($L781=""," m³/h",", Vmin "&amp;ROUND($L781,0)&amp;" m³/h"))))</f>
        <v/>
      </c>
      <c r="S781" s="78" t="str">
        <f>IF('1. Prosjekteringsverktøy'!B784=Utelukk!$A$3,"",IF(Q781&lt;&gt;"",IF($P781="","","Artikkelnr: "&amp;$P781&amp;"     Spjeld dim "&amp;$O781),IF($P781="","","Artikkelnr: "&amp;$P781&amp;"     Spjeld dim Ø"&amp;$O781)))</f>
        <v/>
      </c>
    </row>
    <row r="782" spans="1:19" ht="15.6" hidden="1" x14ac:dyDescent="0.3">
      <c r="A782" s="87"/>
      <c r="B782" s="93"/>
      <c r="C782" s="156" t="str">
        <f>IF('1. Prosjekteringsverktøy'!B785=Utelukk!$A$3,"",IF('1. Prosjekteringsverktøy'!$C785="","",'1. Prosjekteringsverktøy'!$C785))</f>
        <v/>
      </c>
      <c r="D782" s="78" t="str">
        <f>IF('1. Prosjekteringsverktøy'!B785=Utelukk!$A$3,"",IF('1. Prosjekteringsverktøy'!$D785="","",'1. Prosjekteringsverktøy'!$D785))</f>
        <v/>
      </c>
      <c r="E782" s="78" t="str">
        <f>IF('1. Prosjekteringsverktøy'!B785=Utelukk!$A$3,"",IF(F782&lt;&gt;"",F782,IF(J782&lt;&gt;0,J782&amp;IF(I782&lt;&gt;0,", ","")&amp;I782&amp;IF(H782&lt;&gt;0,", adr. ","")&amp;H782,I782&amp;IF(H782&lt;&gt;0,", adr. ","")&amp;H782)))</f>
        <v/>
      </c>
      <c r="F782" s="83"/>
      <c r="G782" s="83"/>
      <c r="H782" s="99"/>
      <c r="I782" s="100"/>
      <c r="J782" s="100"/>
      <c r="K782" s="98" t="str">
        <f>IF('1. Prosjekteringsverktøy'!$E784="","",'1. Prosjekteringsverktøy'!$E784)</f>
        <v/>
      </c>
      <c r="L782" s="79" t="str">
        <f>IFERROR(IF('1. Prosjekteringsverktøy'!$K785&lt;&gt;"",'1. Prosjekteringsverktøy'!$K785,'1. Prosjekteringsverktøy'!$J785),"Feil med Vmin")</f>
        <v/>
      </c>
      <c r="M782" s="101" t="str">
        <f>IF(OR($K782="",$O782="",O782="Bruk rektangulært"),"",($K782/(VLOOKUP($O782,'Dim, min og maks'!$A$2:$E$54,2,FALSE))))</f>
        <v/>
      </c>
      <c r="N782" s="101" t="str">
        <f>IF(OR($L782="",$O782=""),"",($L782/(VLOOKUP($O782,'Dim, min og maks'!$A$2:$E$54,2,FALSE))))</f>
        <v/>
      </c>
      <c r="O782" s="102" t="str">
        <f>IF('1. Prosjekteringsverktøy'!$F784="","",'1. Prosjekteringsverktøy'!$F784)</f>
        <v/>
      </c>
      <c r="P782" s="78" t="str">
        <f>IFERROR(IF($Q782&lt;&gt;0,$Q782,IF(OR($J782="",$O782=""),"",IF($J782=Motortype!$A$2,VLOOKUP($O782,Artikler!$B$1:$C$10,2,FALSE),IF($J782=Motortype!$A$3,VLOOKUP($O782,Artikler!$B$11:$C$19,2,FALSE),IF($J782=Motortype!$A$5,VLOOKUP($O782,Artikler!$B$20:$C$28,2,FALSE),IF($J782=Motortype!$A$4,VLOOKUP($O782,Artikler!$B$29:$C$37,2,FALSE),IF($J782=Motortype!$A$9,VLOOKUP($O782,Artikler!$B$38:$C$46,2,FALSE),IF($J782=Motortype!$A$8,VLOOKUP($O782,Artikler!$B$47:$C$55,2,FALSE),IF($J782=Motortype!$A$7,VLOOKUP($O782,Artikler!$B$56:$C$64,2,FALSE),IF($J782=Motortype!$A$6,VLOOKUP($O782,Artikler!$B$65:$C$73,2,FALSE),IF($J782=Motortype!$A$10,VLOOKUP($O782,Artikler!$B$74:$C$82,2,FALSE),IF($J782=Motortype!$A$11,VLOOKUP($O782,Artikler!$B$83:$C$91,2,FALSE),IF($J782=Motortype!$A$14,VLOOKUP($O782,Artikler!$B$92:$C$100,2,FALSE),IF($J782=Motortype!$A$13,VLOOKUP($O782,Artikler!$B$101:$C$109,2,FALSE),IF($J782=Motortype!$A$15,VLOOKUP($O782,Artikler!$B$110:$C$117,2,FALSE),IF($J782=Motortype!$A$12,VLOOKUP($O782,Artikler!$B$118:$C$126,2,FALSE),IF($J782=Motortype!$A$16,VLOOKUP('3. Bestillingsskjema'!$O782,Artikler!$B$127:$D$134,2,FALSE),"Feil motortype"))))))))))))))))),"Overstyr art.nr")</f>
        <v/>
      </c>
      <c r="Q782" s="100"/>
      <c r="R782" s="78" t="str">
        <f>IF('1. Prosjekteringsverktøy'!B785=Utelukk!$A$3,"",IF(AND(K782="",L782=""),"",IF($K782="","Vmin "&amp;ROUND($L782,0)&amp;" m³/h","Vmaks "&amp;ROUND($K782,0)&amp;IF($L782=""," m³/h",", Vmin "&amp;ROUND($L782,0)&amp;" m³/h"))))</f>
        <v/>
      </c>
      <c r="S782" s="78" t="str">
        <f>IF('1. Prosjekteringsverktøy'!B785=Utelukk!$A$3,"",IF(Q782&lt;&gt;"",IF($P782="","","Artikkelnr: "&amp;$P782&amp;"     Spjeld dim "&amp;$O782),IF($P782="","","Artikkelnr: "&amp;$P782&amp;"     Spjeld dim Ø"&amp;$O782)))</f>
        <v/>
      </c>
    </row>
    <row r="783" spans="1:19" ht="15.6" hidden="1" x14ac:dyDescent="0.3">
      <c r="A783" s="87"/>
      <c r="B783" s="93"/>
      <c r="C783" s="156" t="str">
        <f>IF('1. Prosjekteringsverktøy'!B786=Utelukk!$A$3,"",IF('1. Prosjekteringsverktøy'!$C786="","",'1. Prosjekteringsverktøy'!$C786))</f>
        <v/>
      </c>
      <c r="D783" s="78" t="str">
        <f>IF('1. Prosjekteringsverktøy'!B786=Utelukk!$A$3,"",IF('1. Prosjekteringsverktøy'!$D786="","",'1. Prosjekteringsverktøy'!$D786))</f>
        <v/>
      </c>
      <c r="E783" s="78" t="str">
        <f>IF('1. Prosjekteringsverktøy'!B786=Utelukk!$A$3,"",IF(F783&lt;&gt;"",F783,IF(J783&lt;&gt;0,J783&amp;IF(I783&lt;&gt;0,", ","")&amp;I783&amp;IF(H783&lt;&gt;0,", adr. ","")&amp;H783,I783&amp;IF(H783&lt;&gt;0,", adr. ","")&amp;H783)))</f>
        <v/>
      </c>
      <c r="F783" s="83"/>
      <c r="G783" s="83"/>
      <c r="H783" s="99"/>
      <c r="I783" s="100"/>
      <c r="J783" s="100"/>
      <c r="K783" s="98" t="str">
        <f>IF('1. Prosjekteringsverktøy'!$E785="","",'1. Prosjekteringsverktøy'!$E785)</f>
        <v/>
      </c>
      <c r="L783" s="79" t="str">
        <f>IFERROR(IF('1. Prosjekteringsverktøy'!$K786&lt;&gt;"",'1. Prosjekteringsverktøy'!$K786,'1. Prosjekteringsverktøy'!$J786),"Feil med Vmin")</f>
        <v/>
      </c>
      <c r="M783" s="101" t="str">
        <f>IF(OR($K783="",$O783="",O783="Bruk rektangulært"),"",($K783/(VLOOKUP($O783,'Dim, min og maks'!$A$2:$E$54,2,FALSE))))</f>
        <v/>
      </c>
      <c r="N783" s="101" t="str">
        <f>IF(OR($L783="",$O783=""),"",($L783/(VLOOKUP($O783,'Dim, min og maks'!$A$2:$E$54,2,FALSE))))</f>
        <v/>
      </c>
      <c r="O783" s="102" t="str">
        <f>IF('1. Prosjekteringsverktøy'!$F785="","",'1. Prosjekteringsverktøy'!$F785)</f>
        <v/>
      </c>
      <c r="P783" s="78" t="str">
        <f>IFERROR(IF($Q783&lt;&gt;0,$Q783,IF(OR($J783="",$O783=""),"",IF($J783=Motortype!$A$2,VLOOKUP($O783,Artikler!$B$1:$C$10,2,FALSE),IF($J783=Motortype!$A$3,VLOOKUP($O783,Artikler!$B$11:$C$19,2,FALSE),IF($J783=Motortype!$A$5,VLOOKUP($O783,Artikler!$B$20:$C$28,2,FALSE),IF($J783=Motortype!$A$4,VLOOKUP($O783,Artikler!$B$29:$C$37,2,FALSE),IF($J783=Motortype!$A$9,VLOOKUP($O783,Artikler!$B$38:$C$46,2,FALSE),IF($J783=Motortype!$A$8,VLOOKUP($O783,Artikler!$B$47:$C$55,2,FALSE),IF($J783=Motortype!$A$7,VLOOKUP($O783,Artikler!$B$56:$C$64,2,FALSE),IF($J783=Motortype!$A$6,VLOOKUP($O783,Artikler!$B$65:$C$73,2,FALSE),IF($J783=Motortype!$A$10,VLOOKUP($O783,Artikler!$B$74:$C$82,2,FALSE),IF($J783=Motortype!$A$11,VLOOKUP($O783,Artikler!$B$83:$C$91,2,FALSE),IF($J783=Motortype!$A$14,VLOOKUP($O783,Artikler!$B$92:$C$100,2,FALSE),IF($J783=Motortype!$A$13,VLOOKUP($O783,Artikler!$B$101:$C$109,2,FALSE),IF($J783=Motortype!$A$15,VLOOKUP($O783,Artikler!$B$110:$C$117,2,FALSE),IF($J783=Motortype!$A$12,VLOOKUP($O783,Artikler!$B$118:$C$126,2,FALSE),IF($J783=Motortype!$A$16,VLOOKUP('3. Bestillingsskjema'!$O783,Artikler!$B$127:$D$134,2,FALSE),"Feil motortype"))))))))))))))))),"Overstyr art.nr")</f>
        <v/>
      </c>
      <c r="Q783" s="100"/>
      <c r="R783" s="78" t="str">
        <f>IF('1. Prosjekteringsverktøy'!B786=Utelukk!$A$3,"",IF(AND(K783="",L783=""),"",IF($K783="","Vmin "&amp;ROUND($L783,0)&amp;" m³/h","Vmaks "&amp;ROUND($K783,0)&amp;IF($L783=""," m³/h",", Vmin "&amp;ROUND($L783,0)&amp;" m³/h"))))</f>
        <v/>
      </c>
      <c r="S783" s="78" t="str">
        <f>IF('1. Prosjekteringsverktøy'!B786=Utelukk!$A$3,"",IF(Q783&lt;&gt;"",IF($P783="","","Artikkelnr: "&amp;$P783&amp;"     Spjeld dim "&amp;$O783),IF($P783="","","Artikkelnr: "&amp;$P783&amp;"     Spjeld dim Ø"&amp;$O783)))</f>
        <v/>
      </c>
    </row>
    <row r="784" spans="1:19" ht="15.6" hidden="1" x14ac:dyDescent="0.3">
      <c r="A784" s="87"/>
      <c r="B784" s="93"/>
      <c r="C784" s="156" t="str">
        <f>IF('1. Prosjekteringsverktøy'!B787=Utelukk!$A$3,"",IF('1. Prosjekteringsverktøy'!$C787="","",'1. Prosjekteringsverktøy'!$C787))</f>
        <v/>
      </c>
      <c r="D784" s="78" t="str">
        <f>IF('1. Prosjekteringsverktøy'!B787=Utelukk!$A$3,"",IF('1. Prosjekteringsverktøy'!$D787="","",'1. Prosjekteringsverktøy'!$D787))</f>
        <v/>
      </c>
      <c r="E784" s="78" t="str">
        <f>IF('1. Prosjekteringsverktøy'!B787=Utelukk!$A$3,"",IF(F784&lt;&gt;"",F784,IF(J784&lt;&gt;0,J784&amp;IF(I784&lt;&gt;0,", ","")&amp;I784&amp;IF(H784&lt;&gt;0,", adr. ","")&amp;H784,I784&amp;IF(H784&lt;&gt;0,", adr. ","")&amp;H784)))</f>
        <v/>
      </c>
      <c r="F784" s="83"/>
      <c r="G784" s="83"/>
      <c r="H784" s="99"/>
      <c r="I784" s="100"/>
      <c r="J784" s="100"/>
      <c r="K784" s="98" t="str">
        <f>IF('1. Prosjekteringsverktøy'!$E786="","",'1. Prosjekteringsverktøy'!$E786)</f>
        <v/>
      </c>
      <c r="L784" s="79" t="str">
        <f>IFERROR(IF('1. Prosjekteringsverktøy'!$K787&lt;&gt;"",'1. Prosjekteringsverktøy'!$K787,'1. Prosjekteringsverktøy'!$J787),"Feil med Vmin")</f>
        <v/>
      </c>
      <c r="M784" s="101" t="str">
        <f>IF(OR($K784="",$O784="",O784="Bruk rektangulært"),"",($K784/(VLOOKUP($O784,'Dim, min og maks'!$A$2:$E$54,2,FALSE))))</f>
        <v/>
      </c>
      <c r="N784" s="101" t="str">
        <f>IF(OR($L784="",$O784=""),"",($L784/(VLOOKUP($O784,'Dim, min og maks'!$A$2:$E$54,2,FALSE))))</f>
        <v/>
      </c>
      <c r="O784" s="102" t="str">
        <f>IF('1. Prosjekteringsverktøy'!$F786="","",'1. Prosjekteringsverktøy'!$F786)</f>
        <v/>
      </c>
      <c r="P784" s="78" t="str">
        <f>IFERROR(IF($Q784&lt;&gt;0,$Q784,IF(OR($J784="",$O784=""),"",IF($J784=Motortype!$A$2,VLOOKUP($O784,Artikler!$B$1:$C$10,2,FALSE),IF($J784=Motortype!$A$3,VLOOKUP($O784,Artikler!$B$11:$C$19,2,FALSE),IF($J784=Motortype!$A$5,VLOOKUP($O784,Artikler!$B$20:$C$28,2,FALSE),IF($J784=Motortype!$A$4,VLOOKUP($O784,Artikler!$B$29:$C$37,2,FALSE),IF($J784=Motortype!$A$9,VLOOKUP($O784,Artikler!$B$38:$C$46,2,FALSE),IF($J784=Motortype!$A$8,VLOOKUP($O784,Artikler!$B$47:$C$55,2,FALSE),IF($J784=Motortype!$A$7,VLOOKUP($O784,Artikler!$B$56:$C$64,2,FALSE),IF($J784=Motortype!$A$6,VLOOKUP($O784,Artikler!$B$65:$C$73,2,FALSE),IF($J784=Motortype!$A$10,VLOOKUP($O784,Artikler!$B$74:$C$82,2,FALSE),IF($J784=Motortype!$A$11,VLOOKUP($O784,Artikler!$B$83:$C$91,2,FALSE),IF($J784=Motortype!$A$14,VLOOKUP($O784,Artikler!$B$92:$C$100,2,FALSE),IF($J784=Motortype!$A$13,VLOOKUP($O784,Artikler!$B$101:$C$109,2,FALSE),IF($J784=Motortype!$A$15,VLOOKUP($O784,Artikler!$B$110:$C$117,2,FALSE),IF($J784=Motortype!$A$12,VLOOKUP($O784,Artikler!$B$118:$C$126,2,FALSE),IF($J784=Motortype!$A$16,VLOOKUP('3. Bestillingsskjema'!$O784,Artikler!$B$127:$D$134,2,FALSE),"Feil motortype"))))))))))))))))),"Overstyr art.nr")</f>
        <v/>
      </c>
      <c r="Q784" s="100"/>
      <c r="R784" s="78" t="str">
        <f>IF('1. Prosjekteringsverktøy'!B787=Utelukk!$A$3,"",IF(AND(K784="",L784=""),"",IF($K784="","Vmin "&amp;ROUND($L784,0)&amp;" m³/h","Vmaks "&amp;ROUND($K784,0)&amp;IF($L784=""," m³/h",", Vmin "&amp;ROUND($L784,0)&amp;" m³/h"))))</f>
        <v/>
      </c>
      <c r="S784" s="78" t="str">
        <f>IF('1. Prosjekteringsverktøy'!B787=Utelukk!$A$3,"",IF(Q784&lt;&gt;"",IF($P784="","","Artikkelnr: "&amp;$P784&amp;"     Spjeld dim "&amp;$O784),IF($P784="","","Artikkelnr: "&amp;$P784&amp;"     Spjeld dim Ø"&amp;$O784)))</f>
        <v/>
      </c>
    </row>
    <row r="785" spans="1:19" ht="15.6" hidden="1" x14ac:dyDescent="0.3">
      <c r="A785" s="87"/>
      <c r="B785" s="93"/>
      <c r="C785" s="156" t="str">
        <f>IF('1. Prosjekteringsverktøy'!B788=Utelukk!$A$3,"",IF('1. Prosjekteringsverktøy'!$C788="","",'1. Prosjekteringsverktøy'!$C788))</f>
        <v/>
      </c>
      <c r="D785" s="78" t="str">
        <f>IF('1. Prosjekteringsverktøy'!B788=Utelukk!$A$3,"",IF('1. Prosjekteringsverktøy'!$D788="","",'1. Prosjekteringsverktøy'!$D788))</f>
        <v/>
      </c>
      <c r="E785" s="78" t="str">
        <f>IF('1. Prosjekteringsverktøy'!B788=Utelukk!$A$3,"",IF(F785&lt;&gt;"",F785,IF(J785&lt;&gt;0,J785&amp;IF(I785&lt;&gt;0,", ","")&amp;I785&amp;IF(H785&lt;&gt;0,", adr. ","")&amp;H785,I785&amp;IF(H785&lt;&gt;0,", adr. ","")&amp;H785)))</f>
        <v/>
      </c>
      <c r="F785" s="83"/>
      <c r="G785" s="83"/>
      <c r="H785" s="99"/>
      <c r="I785" s="100"/>
      <c r="J785" s="100"/>
      <c r="K785" s="98" t="str">
        <f>IF('1. Prosjekteringsverktøy'!$E787="","",'1. Prosjekteringsverktøy'!$E787)</f>
        <v/>
      </c>
      <c r="L785" s="79" t="str">
        <f>IFERROR(IF('1. Prosjekteringsverktøy'!$K788&lt;&gt;"",'1. Prosjekteringsverktøy'!$K788,'1. Prosjekteringsverktøy'!$J788),"Feil med Vmin")</f>
        <v/>
      </c>
      <c r="M785" s="101" t="str">
        <f>IF(OR($K785="",$O785="",O785="Bruk rektangulært"),"",($K785/(VLOOKUP($O785,'Dim, min og maks'!$A$2:$E$54,2,FALSE))))</f>
        <v/>
      </c>
      <c r="N785" s="101" t="str">
        <f>IF(OR($L785="",$O785=""),"",($L785/(VLOOKUP($O785,'Dim, min og maks'!$A$2:$E$54,2,FALSE))))</f>
        <v/>
      </c>
      <c r="O785" s="102" t="str">
        <f>IF('1. Prosjekteringsverktøy'!$F787="","",'1. Prosjekteringsverktøy'!$F787)</f>
        <v/>
      </c>
      <c r="P785" s="78" t="str">
        <f>IFERROR(IF($Q785&lt;&gt;0,$Q785,IF(OR($J785="",$O785=""),"",IF($J785=Motortype!$A$2,VLOOKUP($O785,Artikler!$B$1:$C$10,2,FALSE),IF($J785=Motortype!$A$3,VLOOKUP($O785,Artikler!$B$11:$C$19,2,FALSE),IF($J785=Motortype!$A$5,VLOOKUP($O785,Artikler!$B$20:$C$28,2,FALSE),IF($J785=Motortype!$A$4,VLOOKUP($O785,Artikler!$B$29:$C$37,2,FALSE),IF($J785=Motortype!$A$9,VLOOKUP($O785,Artikler!$B$38:$C$46,2,FALSE),IF($J785=Motortype!$A$8,VLOOKUP($O785,Artikler!$B$47:$C$55,2,FALSE),IF($J785=Motortype!$A$7,VLOOKUP($O785,Artikler!$B$56:$C$64,2,FALSE),IF($J785=Motortype!$A$6,VLOOKUP($O785,Artikler!$B$65:$C$73,2,FALSE),IF($J785=Motortype!$A$10,VLOOKUP($O785,Artikler!$B$74:$C$82,2,FALSE),IF($J785=Motortype!$A$11,VLOOKUP($O785,Artikler!$B$83:$C$91,2,FALSE),IF($J785=Motortype!$A$14,VLOOKUP($O785,Artikler!$B$92:$C$100,2,FALSE),IF($J785=Motortype!$A$13,VLOOKUP($O785,Artikler!$B$101:$C$109,2,FALSE),IF($J785=Motortype!$A$15,VLOOKUP($O785,Artikler!$B$110:$C$117,2,FALSE),IF($J785=Motortype!$A$12,VLOOKUP($O785,Artikler!$B$118:$C$126,2,FALSE),IF($J785=Motortype!$A$16,VLOOKUP('3. Bestillingsskjema'!$O785,Artikler!$B$127:$D$134,2,FALSE),"Feil motortype"))))))))))))))))),"Overstyr art.nr")</f>
        <v/>
      </c>
      <c r="Q785" s="100"/>
      <c r="R785" s="78" t="str">
        <f>IF('1. Prosjekteringsverktøy'!B788=Utelukk!$A$3,"",IF(AND(K785="",L785=""),"",IF($K785="","Vmin "&amp;ROUND($L785,0)&amp;" m³/h","Vmaks "&amp;ROUND($K785,0)&amp;IF($L785=""," m³/h",", Vmin "&amp;ROUND($L785,0)&amp;" m³/h"))))</f>
        <v/>
      </c>
      <c r="S785" s="78" t="str">
        <f>IF('1. Prosjekteringsverktøy'!B788=Utelukk!$A$3,"",IF(Q785&lt;&gt;"",IF($P785="","","Artikkelnr: "&amp;$P785&amp;"     Spjeld dim "&amp;$O785),IF($P785="","","Artikkelnr: "&amp;$P785&amp;"     Spjeld dim Ø"&amp;$O785)))</f>
        <v/>
      </c>
    </row>
    <row r="786" spans="1:19" ht="15.6" hidden="1" x14ac:dyDescent="0.3">
      <c r="A786" s="87"/>
      <c r="B786" s="93"/>
      <c r="C786" s="156" t="str">
        <f>IF('1. Prosjekteringsverktøy'!B789=Utelukk!$A$3,"",IF('1. Prosjekteringsverktøy'!$C789="","",'1. Prosjekteringsverktøy'!$C789))</f>
        <v/>
      </c>
      <c r="D786" s="78" t="str">
        <f>IF('1. Prosjekteringsverktøy'!B789=Utelukk!$A$3,"",IF('1. Prosjekteringsverktøy'!$D789="","",'1. Prosjekteringsverktøy'!$D789))</f>
        <v/>
      </c>
      <c r="E786" s="78" t="str">
        <f>IF('1. Prosjekteringsverktøy'!B789=Utelukk!$A$3,"",IF(F786&lt;&gt;"",F786,IF(J786&lt;&gt;0,J786&amp;IF(I786&lt;&gt;0,", ","")&amp;I786&amp;IF(H786&lt;&gt;0,", adr. ","")&amp;H786,I786&amp;IF(H786&lt;&gt;0,", adr. ","")&amp;H786)))</f>
        <v/>
      </c>
      <c r="F786" s="83"/>
      <c r="G786" s="83"/>
      <c r="H786" s="99"/>
      <c r="I786" s="100"/>
      <c r="J786" s="100"/>
      <c r="K786" s="98" t="str">
        <f>IF('1. Prosjekteringsverktøy'!$E788="","",'1. Prosjekteringsverktøy'!$E788)</f>
        <v/>
      </c>
      <c r="L786" s="79" t="str">
        <f>IFERROR(IF('1. Prosjekteringsverktøy'!$K789&lt;&gt;"",'1. Prosjekteringsverktøy'!$K789,'1. Prosjekteringsverktøy'!$J789),"Feil med Vmin")</f>
        <v/>
      </c>
      <c r="M786" s="101" t="str">
        <f>IF(OR($K786="",$O786="",O786="Bruk rektangulært"),"",($K786/(VLOOKUP($O786,'Dim, min og maks'!$A$2:$E$54,2,FALSE))))</f>
        <v/>
      </c>
      <c r="N786" s="101" t="str">
        <f>IF(OR($L786="",$O786=""),"",($L786/(VLOOKUP($O786,'Dim, min og maks'!$A$2:$E$54,2,FALSE))))</f>
        <v/>
      </c>
      <c r="O786" s="102" t="str">
        <f>IF('1. Prosjekteringsverktøy'!$F788="","",'1. Prosjekteringsverktøy'!$F788)</f>
        <v/>
      </c>
      <c r="P786" s="78" t="str">
        <f>IFERROR(IF($Q786&lt;&gt;0,$Q786,IF(OR($J786="",$O786=""),"",IF($J786=Motortype!$A$2,VLOOKUP($O786,Artikler!$B$1:$C$10,2,FALSE),IF($J786=Motortype!$A$3,VLOOKUP($O786,Artikler!$B$11:$C$19,2,FALSE),IF($J786=Motortype!$A$5,VLOOKUP($O786,Artikler!$B$20:$C$28,2,FALSE),IF($J786=Motortype!$A$4,VLOOKUP($O786,Artikler!$B$29:$C$37,2,FALSE),IF($J786=Motortype!$A$9,VLOOKUP($O786,Artikler!$B$38:$C$46,2,FALSE),IF($J786=Motortype!$A$8,VLOOKUP($O786,Artikler!$B$47:$C$55,2,FALSE),IF($J786=Motortype!$A$7,VLOOKUP($O786,Artikler!$B$56:$C$64,2,FALSE),IF($J786=Motortype!$A$6,VLOOKUP($O786,Artikler!$B$65:$C$73,2,FALSE),IF($J786=Motortype!$A$10,VLOOKUP($O786,Artikler!$B$74:$C$82,2,FALSE),IF($J786=Motortype!$A$11,VLOOKUP($O786,Artikler!$B$83:$C$91,2,FALSE),IF($J786=Motortype!$A$14,VLOOKUP($O786,Artikler!$B$92:$C$100,2,FALSE),IF($J786=Motortype!$A$13,VLOOKUP($O786,Artikler!$B$101:$C$109,2,FALSE),IF($J786=Motortype!$A$15,VLOOKUP($O786,Artikler!$B$110:$C$117,2,FALSE),IF($J786=Motortype!$A$12,VLOOKUP($O786,Artikler!$B$118:$C$126,2,FALSE),IF($J786=Motortype!$A$16,VLOOKUP('3. Bestillingsskjema'!$O786,Artikler!$B$127:$D$134,2,FALSE),"Feil motortype"))))))))))))))))),"Overstyr art.nr")</f>
        <v/>
      </c>
      <c r="Q786" s="100"/>
      <c r="R786" s="78" t="str">
        <f>IF('1. Prosjekteringsverktøy'!B789=Utelukk!$A$3,"",IF(AND(K786="",L786=""),"",IF($K786="","Vmin "&amp;ROUND($L786,0)&amp;" m³/h","Vmaks "&amp;ROUND($K786,0)&amp;IF($L786=""," m³/h",", Vmin "&amp;ROUND($L786,0)&amp;" m³/h"))))</f>
        <v/>
      </c>
      <c r="S786" s="78" t="str">
        <f>IF('1. Prosjekteringsverktøy'!B789=Utelukk!$A$3,"",IF(Q786&lt;&gt;"",IF($P786="","","Artikkelnr: "&amp;$P786&amp;"     Spjeld dim "&amp;$O786),IF($P786="","","Artikkelnr: "&amp;$P786&amp;"     Spjeld dim Ø"&amp;$O786)))</f>
        <v/>
      </c>
    </row>
    <row r="787" spans="1:19" ht="15.6" hidden="1" x14ac:dyDescent="0.3">
      <c r="A787" s="87"/>
      <c r="B787" s="93"/>
      <c r="C787" s="156" t="str">
        <f>IF('1. Prosjekteringsverktøy'!B790=Utelukk!$A$3,"",IF('1. Prosjekteringsverktøy'!$C790="","",'1. Prosjekteringsverktøy'!$C790))</f>
        <v/>
      </c>
      <c r="D787" s="78" t="str">
        <f>IF('1. Prosjekteringsverktøy'!B790=Utelukk!$A$3,"",IF('1. Prosjekteringsverktøy'!$D790="","",'1. Prosjekteringsverktøy'!$D790))</f>
        <v/>
      </c>
      <c r="E787" s="78" t="str">
        <f>IF('1. Prosjekteringsverktøy'!B790=Utelukk!$A$3,"",IF(F787&lt;&gt;"",F787,IF(J787&lt;&gt;0,J787&amp;IF(I787&lt;&gt;0,", ","")&amp;I787&amp;IF(H787&lt;&gt;0,", adr. ","")&amp;H787,I787&amp;IF(H787&lt;&gt;0,", adr. ","")&amp;H787)))</f>
        <v/>
      </c>
      <c r="F787" s="83"/>
      <c r="G787" s="83"/>
      <c r="H787" s="99"/>
      <c r="I787" s="100"/>
      <c r="J787" s="100"/>
      <c r="K787" s="98" t="str">
        <f>IF('1. Prosjekteringsverktøy'!$E789="","",'1. Prosjekteringsverktøy'!$E789)</f>
        <v/>
      </c>
      <c r="L787" s="79" t="str">
        <f>IFERROR(IF('1. Prosjekteringsverktøy'!$K790&lt;&gt;"",'1. Prosjekteringsverktøy'!$K790,'1. Prosjekteringsverktøy'!$J790),"Feil med Vmin")</f>
        <v/>
      </c>
      <c r="M787" s="101" t="str">
        <f>IF(OR($K787="",$O787="",O787="Bruk rektangulært"),"",($K787/(VLOOKUP($O787,'Dim, min og maks'!$A$2:$E$54,2,FALSE))))</f>
        <v/>
      </c>
      <c r="N787" s="101" t="str">
        <f>IF(OR($L787="",$O787=""),"",($L787/(VLOOKUP($O787,'Dim, min og maks'!$A$2:$E$54,2,FALSE))))</f>
        <v/>
      </c>
      <c r="O787" s="102" t="str">
        <f>IF('1. Prosjekteringsverktøy'!$F789="","",'1. Prosjekteringsverktøy'!$F789)</f>
        <v/>
      </c>
      <c r="P787" s="78" t="str">
        <f>IFERROR(IF($Q787&lt;&gt;0,$Q787,IF(OR($J787="",$O787=""),"",IF($J787=Motortype!$A$2,VLOOKUP($O787,Artikler!$B$1:$C$10,2,FALSE),IF($J787=Motortype!$A$3,VLOOKUP($O787,Artikler!$B$11:$C$19,2,FALSE),IF($J787=Motortype!$A$5,VLOOKUP($O787,Artikler!$B$20:$C$28,2,FALSE),IF($J787=Motortype!$A$4,VLOOKUP($O787,Artikler!$B$29:$C$37,2,FALSE),IF($J787=Motortype!$A$9,VLOOKUP($O787,Artikler!$B$38:$C$46,2,FALSE),IF($J787=Motortype!$A$8,VLOOKUP($O787,Artikler!$B$47:$C$55,2,FALSE),IF($J787=Motortype!$A$7,VLOOKUP($O787,Artikler!$B$56:$C$64,2,FALSE),IF($J787=Motortype!$A$6,VLOOKUP($O787,Artikler!$B$65:$C$73,2,FALSE),IF($J787=Motortype!$A$10,VLOOKUP($O787,Artikler!$B$74:$C$82,2,FALSE),IF($J787=Motortype!$A$11,VLOOKUP($O787,Artikler!$B$83:$C$91,2,FALSE),IF($J787=Motortype!$A$14,VLOOKUP($O787,Artikler!$B$92:$C$100,2,FALSE),IF($J787=Motortype!$A$13,VLOOKUP($O787,Artikler!$B$101:$C$109,2,FALSE),IF($J787=Motortype!$A$15,VLOOKUP($O787,Artikler!$B$110:$C$117,2,FALSE),IF($J787=Motortype!$A$12,VLOOKUP($O787,Artikler!$B$118:$C$126,2,FALSE),IF($J787=Motortype!$A$16,VLOOKUP('3. Bestillingsskjema'!$O787,Artikler!$B$127:$D$134,2,FALSE),"Feil motortype"))))))))))))))))),"Overstyr art.nr")</f>
        <v/>
      </c>
      <c r="Q787" s="100"/>
      <c r="R787" s="78" t="str">
        <f>IF('1. Prosjekteringsverktøy'!B790=Utelukk!$A$3,"",IF(AND(K787="",L787=""),"",IF($K787="","Vmin "&amp;ROUND($L787,0)&amp;" m³/h","Vmaks "&amp;ROUND($K787,0)&amp;IF($L787=""," m³/h",", Vmin "&amp;ROUND($L787,0)&amp;" m³/h"))))</f>
        <v/>
      </c>
      <c r="S787" s="78" t="str">
        <f>IF('1. Prosjekteringsverktøy'!B790=Utelukk!$A$3,"",IF(Q787&lt;&gt;"",IF($P787="","","Artikkelnr: "&amp;$P787&amp;"     Spjeld dim "&amp;$O787),IF($P787="","","Artikkelnr: "&amp;$P787&amp;"     Spjeld dim Ø"&amp;$O787)))</f>
        <v/>
      </c>
    </row>
    <row r="788" spans="1:19" ht="15.6" hidden="1" x14ac:dyDescent="0.3">
      <c r="A788" s="87"/>
      <c r="B788" s="93"/>
      <c r="C788" s="156" t="str">
        <f>IF('1. Prosjekteringsverktøy'!B791=Utelukk!$A$3,"",IF('1. Prosjekteringsverktøy'!$C791="","",'1. Prosjekteringsverktøy'!$C791))</f>
        <v/>
      </c>
      <c r="D788" s="78" t="str">
        <f>IF('1. Prosjekteringsverktøy'!B791=Utelukk!$A$3,"",IF('1. Prosjekteringsverktøy'!$D791="","",'1. Prosjekteringsverktøy'!$D791))</f>
        <v/>
      </c>
      <c r="E788" s="78" t="str">
        <f>IF('1. Prosjekteringsverktøy'!B791=Utelukk!$A$3,"",IF(F788&lt;&gt;"",F788,IF(J788&lt;&gt;0,J788&amp;IF(I788&lt;&gt;0,", ","")&amp;I788&amp;IF(H788&lt;&gt;0,", adr. ","")&amp;H788,I788&amp;IF(H788&lt;&gt;0,", adr. ","")&amp;H788)))</f>
        <v/>
      </c>
      <c r="F788" s="83"/>
      <c r="G788" s="83"/>
      <c r="H788" s="99"/>
      <c r="I788" s="100"/>
      <c r="J788" s="100"/>
      <c r="K788" s="98" t="str">
        <f>IF('1. Prosjekteringsverktøy'!$E790="","",'1. Prosjekteringsverktøy'!$E790)</f>
        <v/>
      </c>
      <c r="L788" s="79" t="str">
        <f>IFERROR(IF('1. Prosjekteringsverktøy'!$K791&lt;&gt;"",'1. Prosjekteringsverktøy'!$K791,'1. Prosjekteringsverktøy'!$J791),"Feil med Vmin")</f>
        <v/>
      </c>
      <c r="M788" s="101" t="str">
        <f>IF(OR($K788="",$O788="",O788="Bruk rektangulært"),"",($K788/(VLOOKUP($O788,'Dim, min og maks'!$A$2:$E$54,2,FALSE))))</f>
        <v/>
      </c>
      <c r="N788" s="101" t="str">
        <f>IF(OR($L788="",$O788=""),"",($L788/(VLOOKUP($O788,'Dim, min og maks'!$A$2:$E$54,2,FALSE))))</f>
        <v/>
      </c>
      <c r="O788" s="102" t="str">
        <f>IF('1. Prosjekteringsverktøy'!$F790="","",'1. Prosjekteringsverktøy'!$F790)</f>
        <v/>
      </c>
      <c r="P788" s="78" t="str">
        <f>IFERROR(IF($Q788&lt;&gt;0,$Q788,IF(OR($J788="",$O788=""),"",IF($J788=Motortype!$A$2,VLOOKUP($O788,Artikler!$B$1:$C$10,2,FALSE),IF($J788=Motortype!$A$3,VLOOKUP($O788,Artikler!$B$11:$C$19,2,FALSE),IF($J788=Motortype!$A$5,VLOOKUP($O788,Artikler!$B$20:$C$28,2,FALSE),IF($J788=Motortype!$A$4,VLOOKUP($O788,Artikler!$B$29:$C$37,2,FALSE),IF($J788=Motortype!$A$9,VLOOKUP($O788,Artikler!$B$38:$C$46,2,FALSE),IF($J788=Motortype!$A$8,VLOOKUP($O788,Artikler!$B$47:$C$55,2,FALSE),IF($J788=Motortype!$A$7,VLOOKUP($O788,Artikler!$B$56:$C$64,2,FALSE),IF($J788=Motortype!$A$6,VLOOKUP($O788,Artikler!$B$65:$C$73,2,FALSE),IF($J788=Motortype!$A$10,VLOOKUP($O788,Artikler!$B$74:$C$82,2,FALSE),IF($J788=Motortype!$A$11,VLOOKUP($O788,Artikler!$B$83:$C$91,2,FALSE),IF($J788=Motortype!$A$14,VLOOKUP($O788,Artikler!$B$92:$C$100,2,FALSE),IF($J788=Motortype!$A$13,VLOOKUP($O788,Artikler!$B$101:$C$109,2,FALSE),IF($J788=Motortype!$A$15,VLOOKUP($O788,Artikler!$B$110:$C$117,2,FALSE),IF($J788=Motortype!$A$12,VLOOKUP($O788,Artikler!$B$118:$C$126,2,FALSE),IF($J788=Motortype!$A$16,VLOOKUP('3. Bestillingsskjema'!$O788,Artikler!$B$127:$D$134,2,FALSE),"Feil motortype"))))))))))))))))),"Overstyr art.nr")</f>
        <v/>
      </c>
      <c r="Q788" s="100"/>
      <c r="R788" s="78" t="str">
        <f>IF('1. Prosjekteringsverktøy'!B791=Utelukk!$A$3,"",IF(AND(K788="",L788=""),"",IF($K788="","Vmin "&amp;ROUND($L788,0)&amp;" m³/h","Vmaks "&amp;ROUND($K788,0)&amp;IF($L788=""," m³/h",", Vmin "&amp;ROUND($L788,0)&amp;" m³/h"))))</f>
        <v/>
      </c>
      <c r="S788" s="78" t="str">
        <f>IF('1. Prosjekteringsverktøy'!B791=Utelukk!$A$3,"",IF(Q788&lt;&gt;"",IF($P788="","","Artikkelnr: "&amp;$P788&amp;"     Spjeld dim "&amp;$O788),IF($P788="","","Artikkelnr: "&amp;$P788&amp;"     Spjeld dim Ø"&amp;$O788)))</f>
        <v/>
      </c>
    </row>
    <row r="789" spans="1:19" ht="15.6" hidden="1" x14ac:dyDescent="0.3">
      <c r="A789" s="87"/>
      <c r="B789" s="93"/>
      <c r="C789" s="156" t="str">
        <f>IF('1. Prosjekteringsverktøy'!B792=Utelukk!$A$3,"",IF('1. Prosjekteringsverktøy'!$C792="","",'1. Prosjekteringsverktøy'!$C792))</f>
        <v/>
      </c>
      <c r="D789" s="78" t="str">
        <f>IF('1. Prosjekteringsverktøy'!B792=Utelukk!$A$3,"",IF('1. Prosjekteringsverktøy'!$D792="","",'1. Prosjekteringsverktøy'!$D792))</f>
        <v/>
      </c>
      <c r="E789" s="78" t="str">
        <f>IF('1. Prosjekteringsverktøy'!B792=Utelukk!$A$3,"",IF(F789&lt;&gt;"",F789,IF(J789&lt;&gt;0,J789&amp;IF(I789&lt;&gt;0,", ","")&amp;I789&amp;IF(H789&lt;&gt;0,", adr. ","")&amp;H789,I789&amp;IF(H789&lt;&gt;0,", adr. ","")&amp;H789)))</f>
        <v/>
      </c>
      <c r="F789" s="83"/>
      <c r="G789" s="83"/>
      <c r="H789" s="99"/>
      <c r="I789" s="100"/>
      <c r="J789" s="100"/>
      <c r="K789" s="98" t="str">
        <f>IF('1. Prosjekteringsverktøy'!$E791="","",'1. Prosjekteringsverktøy'!$E791)</f>
        <v/>
      </c>
      <c r="L789" s="79" t="str">
        <f>IFERROR(IF('1. Prosjekteringsverktøy'!$K792&lt;&gt;"",'1. Prosjekteringsverktøy'!$K792,'1. Prosjekteringsverktøy'!$J792),"Feil med Vmin")</f>
        <v/>
      </c>
      <c r="M789" s="101" t="str">
        <f>IF(OR($K789="",$O789="",O789="Bruk rektangulært"),"",($K789/(VLOOKUP($O789,'Dim, min og maks'!$A$2:$E$54,2,FALSE))))</f>
        <v/>
      </c>
      <c r="N789" s="101" t="str">
        <f>IF(OR($L789="",$O789=""),"",($L789/(VLOOKUP($O789,'Dim, min og maks'!$A$2:$E$54,2,FALSE))))</f>
        <v/>
      </c>
      <c r="O789" s="102" t="str">
        <f>IF('1. Prosjekteringsverktøy'!$F791="","",'1. Prosjekteringsverktøy'!$F791)</f>
        <v/>
      </c>
      <c r="P789" s="78" t="str">
        <f>IFERROR(IF($Q789&lt;&gt;0,$Q789,IF(OR($J789="",$O789=""),"",IF($J789=Motortype!$A$2,VLOOKUP($O789,Artikler!$B$1:$C$10,2,FALSE),IF($J789=Motortype!$A$3,VLOOKUP($O789,Artikler!$B$11:$C$19,2,FALSE),IF($J789=Motortype!$A$5,VLOOKUP($O789,Artikler!$B$20:$C$28,2,FALSE),IF($J789=Motortype!$A$4,VLOOKUP($O789,Artikler!$B$29:$C$37,2,FALSE),IF($J789=Motortype!$A$9,VLOOKUP($O789,Artikler!$B$38:$C$46,2,FALSE),IF($J789=Motortype!$A$8,VLOOKUP($O789,Artikler!$B$47:$C$55,2,FALSE),IF($J789=Motortype!$A$7,VLOOKUP($O789,Artikler!$B$56:$C$64,2,FALSE),IF($J789=Motortype!$A$6,VLOOKUP($O789,Artikler!$B$65:$C$73,2,FALSE),IF($J789=Motortype!$A$10,VLOOKUP($O789,Artikler!$B$74:$C$82,2,FALSE),IF($J789=Motortype!$A$11,VLOOKUP($O789,Artikler!$B$83:$C$91,2,FALSE),IF($J789=Motortype!$A$14,VLOOKUP($O789,Artikler!$B$92:$C$100,2,FALSE),IF($J789=Motortype!$A$13,VLOOKUP($O789,Artikler!$B$101:$C$109,2,FALSE),IF($J789=Motortype!$A$15,VLOOKUP($O789,Artikler!$B$110:$C$117,2,FALSE),IF($J789=Motortype!$A$12,VLOOKUP($O789,Artikler!$B$118:$C$126,2,FALSE),IF($J789=Motortype!$A$16,VLOOKUP('3. Bestillingsskjema'!$O789,Artikler!$B$127:$D$134,2,FALSE),"Feil motortype"))))))))))))))))),"Overstyr art.nr")</f>
        <v/>
      </c>
      <c r="Q789" s="100"/>
      <c r="R789" s="78" t="str">
        <f>IF('1. Prosjekteringsverktøy'!B792=Utelukk!$A$3,"",IF(AND(K789="",L789=""),"",IF($K789="","Vmin "&amp;ROUND($L789,0)&amp;" m³/h","Vmaks "&amp;ROUND($K789,0)&amp;IF($L789=""," m³/h",", Vmin "&amp;ROUND($L789,0)&amp;" m³/h"))))</f>
        <v/>
      </c>
      <c r="S789" s="78" t="str">
        <f>IF('1. Prosjekteringsverktøy'!B792=Utelukk!$A$3,"",IF(Q789&lt;&gt;"",IF($P789="","","Artikkelnr: "&amp;$P789&amp;"     Spjeld dim "&amp;$O789),IF($P789="","","Artikkelnr: "&amp;$P789&amp;"     Spjeld dim Ø"&amp;$O789)))</f>
        <v/>
      </c>
    </row>
    <row r="790" spans="1:19" ht="15.6" hidden="1" x14ac:dyDescent="0.3">
      <c r="A790" s="87"/>
      <c r="B790" s="93"/>
      <c r="C790" s="156" t="str">
        <f>IF('1. Prosjekteringsverktøy'!B793=Utelukk!$A$3,"",IF('1. Prosjekteringsverktøy'!$C793="","",'1. Prosjekteringsverktøy'!$C793))</f>
        <v/>
      </c>
      <c r="D790" s="78" t="str">
        <f>IF('1. Prosjekteringsverktøy'!B793=Utelukk!$A$3,"",IF('1. Prosjekteringsverktøy'!$D793="","",'1. Prosjekteringsverktøy'!$D793))</f>
        <v/>
      </c>
      <c r="E790" s="78" t="str">
        <f>IF('1. Prosjekteringsverktøy'!B793=Utelukk!$A$3,"",IF(F790&lt;&gt;"",F790,IF(J790&lt;&gt;0,J790&amp;IF(I790&lt;&gt;0,", ","")&amp;I790&amp;IF(H790&lt;&gt;0,", adr. ","")&amp;H790,I790&amp;IF(H790&lt;&gt;0,", adr. ","")&amp;H790)))</f>
        <v/>
      </c>
      <c r="F790" s="83"/>
      <c r="G790" s="83"/>
      <c r="H790" s="99"/>
      <c r="I790" s="100"/>
      <c r="J790" s="100"/>
      <c r="K790" s="98" t="str">
        <f>IF('1. Prosjekteringsverktøy'!$E792="","",'1. Prosjekteringsverktøy'!$E792)</f>
        <v/>
      </c>
      <c r="L790" s="79" t="str">
        <f>IFERROR(IF('1. Prosjekteringsverktøy'!$K793&lt;&gt;"",'1. Prosjekteringsverktøy'!$K793,'1. Prosjekteringsverktøy'!$J793),"Feil med Vmin")</f>
        <v/>
      </c>
      <c r="M790" s="101" t="str">
        <f>IF(OR($K790="",$O790="",O790="Bruk rektangulært"),"",($K790/(VLOOKUP($O790,'Dim, min og maks'!$A$2:$E$54,2,FALSE))))</f>
        <v/>
      </c>
      <c r="N790" s="101" t="str">
        <f>IF(OR($L790="",$O790=""),"",($L790/(VLOOKUP($O790,'Dim, min og maks'!$A$2:$E$54,2,FALSE))))</f>
        <v/>
      </c>
      <c r="O790" s="102" t="str">
        <f>IF('1. Prosjekteringsverktøy'!$F792="","",'1. Prosjekteringsverktøy'!$F792)</f>
        <v/>
      </c>
      <c r="P790" s="78" t="str">
        <f>IFERROR(IF($Q790&lt;&gt;0,$Q790,IF(OR($J790="",$O790=""),"",IF($J790=Motortype!$A$2,VLOOKUP($O790,Artikler!$B$1:$C$10,2,FALSE),IF($J790=Motortype!$A$3,VLOOKUP($O790,Artikler!$B$11:$C$19,2,FALSE),IF($J790=Motortype!$A$5,VLOOKUP($O790,Artikler!$B$20:$C$28,2,FALSE),IF($J790=Motortype!$A$4,VLOOKUP($O790,Artikler!$B$29:$C$37,2,FALSE),IF($J790=Motortype!$A$9,VLOOKUP($O790,Artikler!$B$38:$C$46,2,FALSE),IF($J790=Motortype!$A$8,VLOOKUP($O790,Artikler!$B$47:$C$55,2,FALSE),IF($J790=Motortype!$A$7,VLOOKUP($O790,Artikler!$B$56:$C$64,2,FALSE),IF($J790=Motortype!$A$6,VLOOKUP($O790,Artikler!$B$65:$C$73,2,FALSE),IF($J790=Motortype!$A$10,VLOOKUP($O790,Artikler!$B$74:$C$82,2,FALSE),IF($J790=Motortype!$A$11,VLOOKUP($O790,Artikler!$B$83:$C$91,2,FALSE),IF($J790=Motortype!$A$14,VLOOKUP($O790,Artikler!$B$92:$C$100,2,FALSE),IF($J790=Motortype!$A$13,VLOOKUP($O790,Artikler!$B$101:$C$109,2,FALSE),IF($J790=Motortype!$A$15,VLOOKUP($O790,Artikler!$B$110:$C$117,2,FALSE),IF($J790=Motortype!$A$12,VLOOKUP($O790,Artikler!$B$118:$C$126,2,FALSE),IF($J790=Motortype!$A$16,VLOOKUP('3. Bestillingsskjema'!$O790,Artikler!$B$127:$D$134,2,FALSE),"Feil motortype"))))))))))))))))),"Overstyr art.nr")</f>
        <v/>
      </c>
      <c r="Q790" s="100"/>
      <c r="R790" s="78" t="str">
        <f>IF('1. Prosjekteringsverktøy'!B793=Utelukk!$A$3,"",IF(AND(K790="",L790=""),"",IF($K790="","Vmin "&amp;ROUND($L790,0)&amp;" m³/h","Vmaks "&amp;ROUND($K790,0)&amp;IF($L790=""," m³/h",", Vmin "&amp;ROUND($L790,0)&amp;" m³/h"))))</f>
        <v/>
      </c>
      <c r="S790" s="78" t="str">
        <f>IF('1. Prosjekteringsverktøy'!B793=Utelukk!$A$3,"",IF(Q790&lt;&gt;"",IF($P790="","","Artikkelnr: "&amp;$P790&amp;"     Spjeld dim "&amp;$O790),IF($P790="","","Artikkelnr: "&amp;$P790&amp;"     Spjeld dim Ø"&amp;$O790)))</f>
        <v/>
      </c>
    </row>
    <row r="791" spans="1:19" ht="15.6" hidden="1" x14ac:dyDescent="0.3">
      <c r="A791" s="87"/>
      <c r="B791" s="93"/>
      <c r="C791" s="156" t="str">
        <f>IF('1. Prosjekteringsverktøy'!B794=Utelukk!$A$3,"",IF('1. Prosjekteringsverktøy'!$C794="","",'1. Prosjekteringsverktøy'!$C794))</f>
        <v/>
      </c>
      <c r="D791" s="78" t="str">
        <f>IF('1. Prosjekteringsverktøy'!B794=Utelukk!$A$3,"",IF('1. Prosjekteringsverktøy'!$D794="","",'1. Prosjekteringsverktøy'!$D794))</f>
        <v/>
      </c>
      <c r="E791" s="78" t="str">
        <f>IF('1. Prosjekteringsverktøy'!B794=Utelukk!$A$3,"",IF(F791&lt;&gt;"",F791,IF(J791&lt;&gt;0,J791&amp;IF(I791&lt;&gt;0,", ","")&amp;I791&amp;IF(H791&lt;&gt;0,", adr. ","")&amp;H791,I791&amp;IF(H791&lt;&gt;0,", adr. ","")&amp;H791)))</f>
        <v/>
      </c>
      <c r="F791" s="83"/>
      <c r="G791" s="83"/>
      <c r="H791" s="99"/>
      <c r="I791" s="100"/>
      <c r="J791" s="100"/>
      <c r="K791" s="98" t="str">
        <f>IF('1. Prosjekteringsverktøy'!$E793="","",'1. Prosjekteringsverktøy'!$E793)</f>
        <v/>
      </c>
      <c r="L791" s="79" t="str">
        <f>IFERROR(IF('1. Prosjekteringsverktøy'!$K794&lt;&gt;"",'1. Prosjekteringsverktøy'!$K794,'1. Prosjekteringsverktøy'!$J794),"Feil med Vmin")</f>
        <v/>
      </c>
      <c r="M791" s="101" t="str">
        <f>IF(OR($K791="",$O791="",O791="Bruk rektangulært"),"",($K791/(VLOOKUP($O791,'Dim, min og maks'!$A$2:$E$54,2,FALSE))))</f>
        <v/>
      </c>
      <c r="N791" s="101" t="str">
        <f>IF(OR($L791="",$O791=""),"",($L791/(VLOOKUP($O791,'Dim, min og maks'!$A$2:$E$54,2,FALSE))))</f>
        <v/>
      </c>
      <c r="O791" s="102" t="str">
        <f>IF('1. Prosjekteringsverktøy'!$F793="","",'1. Prosjekteringsverktøy'!$F793)</f>
        <v/>
      </c>
      <c r="P791" s="78" t="str">
        <f>IFERROR(IF($Q791&lt;&gt;0,$Q791,IF(OR($J791="",$O791=""),"",IF($J791=Motortype!$A$2,VLOOKUP($O791,Artikler!$B$1:$C$10,2,FALSE),IF($J791=Motortype!$A$3,VLOOKUP($O791,Artikler!$B$11:$C$19,2,FALSE),IF($J791=Motortype!$A$5,VLOOKUP($O791,Artikler!$B$20:$C$28,2,FALSE),IF($J791=Motortype!$A$4,VLOOKUP($O791,Artikler!$B$29:$C$37,2,FALSE),IF($J791=Motortype!$A$9,VLOOKUP($O791,Artikler!$B$38:$C$46,2,FALSE),IF($J791=Motortype!$A$8,VLOOKUP($O791,Artikler!$B$47:$C$55,2,FALSE),IF($J791=Motortype!$A$7,VLOOKUP($O791,Artikler!$B$56:$C$64,2,FALSE),IF($J791=Motortype!$A$6,VLOOKUP($O791,Artikler!$B$65:$C$73,2,FALSE),IF($J791=Motortype!$A$10,VLOOKUP($O791,Artikler!$B$74:$C$82,2,FALSE),IF($J791=Motortype!$A$11,VLOOKUP($O791,Artikler!$B$83:$C$91,2,FALSE),IF($J791=Motortype!$A$14,VLOOKUP($O791,Artikler!$B$92:$C$100,2,FALSE),IF($J791=Motortype!$A$13,VLOOKUP($O791,Artikler!$B$101:$C$109,2,FALSE),IF($J791=Motortype!$A$15,VLOOKUP($O791,Artikler!$B$110:$C$117,2,FALSE),IF($J791=Motortype!$A$12,VLOOKUP($O791,Artikler!$B$118:$C$126,2,FALSE),IF($J791=Motortype!$A$16,VLOOKUP('3. Bestillingsskjema'!$O791,Artikler!$B$127:$D$134,2,FALSE),"Feil motortype"))))))))))))))))),"Overstyr art.nr")</f>
        <v/>
      </c>
      <c r="Q791" s="100"/>
      <c r="R791" s="78" t="str">
        <f>IF('1. Prosjekteringsverktøy'!B794=Utelukk!$A$3,"",IF(AND(K791="",L791=""),"",IF($K791="","Vmin "&amp;ROUND($L791,0)&amp;" m³/h","Vmaks "&amp;ROUND($K791,0)&amp;IF($L791=""," m³/h",", Vmin "&amp;ROUND($L791,0)&amp;" m³/h"))))</f>
        <v/>
      </c>
      <c r="S791" s="78" t="str">
        <f>IF('1. Prosjekteringsverktøy'!B794=Utelukk!$A$3,"",IF(Q791&lt;&gt;"",IF($P791="","","Artikkelnr: "&amp;$P791&amp;"     Spjeld dim "&amp;$O791),IF($P791="","","Artikkelnr: "&amp;$P791&amp;"     Spjeld dim Ø"&amp;$O791)))</f>
        <v/>
      </c>
    </row>
    <row r="792" spans="1:19" ht="15.6" hidden="1" x14ac:dyDescent="0.3">
      <c r="A792" s="87"/>
      <c r="B792" s="93"/>
      <c r="C792" s="156" t="str">
        <f>IF('1. Prosjekteringsverktøy'!B795=Utelukk!$A$3,"",IF('1. Prosjekteringsverktøy'!$C795="","",'1. Prosjekteringsverktøy'!$C795))</f>
        <v/>
      </c>
      <c r="D792" s="78" t="str">
        <f>IF('1. Prosjekteringsverktøy'!B795=Utelukk!$A$3,"",IF('1. Prosjekteringsverktøy'!$D795="","",'1. Prosjekteringsverktøy'!$D795))</f>
        <v/>
      </c>
      <c r="E792" s="78" t="str">
        <f>IF('1. Prosjekteringsverktøy'!B795=Utelukk!$A$3,"",IF(F792&lt;&gt;"",F792,IF(J792&lt;&gt;0,J792&amp;IF(I792&lt;&gt;0,", ","")&amp;I792&amp;IF(H792&lt;&gt;0,", adr. ","")&amp;H792,I792&amp;IF(H792&lt;&gt;0,", adr. ","")&amp;H792)))</f>
        <v/>
      </c>
      <c r="F792" s="83"/>
      <c r="G792" s="83"/>
      <c r="H792" s="99"/>
      <c r="I792" s="100"/>
      <c r="J792" s="100"/>
      <c r="K792" s="98" t="str">
        <f>IF('1. Prosjekteringsverktøy'!$E794="","",'1. Prosjekteringsverktøy'!$E794)</f>
        <v/>
      </c>
      <c r="L792" s="79" t="str">
        <f>IFERROR(IF('1. Prosjekteringsverktøy'!$K795&lt;&gt;"",'1. Prosjekteringsverktøy'!$K795,'1. Prosjekteringsverktøy'!$J795),"Feil med Vmin")</f>
        <v/>
      </c>
      <c r="M792" s="101" t="str">
        <f>IF(OR($K792="",$O792="",O792="Bruk rektangulært"),"",($K792/(VLOOKUP($O792,'Dim, min og maks'!$A$2:$E$54,2,FALSE))))</f>
        <v/>
      </c>
      <c r="N792" s="101" t="str">
        <f>IF(OR($L792="",$O792=""),"",($L792/(VLOOKUP($O792,'Dim, min og maks'!$A$2:$E$54,2,FALSE))))</f>
        <v/>
      </c>
      <c r="O792" s="102" t="str">
        <f>IF('1. Prosjekteringsverktøy'!$F794="","",'1. Prosjekteringsverktøy'!$F794)</f>
        <v/>
      </c>
      <c r="P792" s="78" t="str">
        <f>IFERROR(IF($Q792&lt;&gt;0,$Q792,IF(OR($J792="",$O792=""),"",IF($J792=Motortype!$A$2,VLOOKUP($O792,Artikler!$B$1:$C$10,2,FALSE),IF($J792=Motortype!$A$3,VLOOKUP($O792,Artikler!$B$11:$C$19,2,FALSE),IF($J792=Motortype!$A$5,VLOOKUP($O792,Artikler!$B$20:$C$28,2,FALSE),IF($J792=Motortype!$A$4,VLOOKUP($O792,Artikler!$B$29:$C$37,2,FALSE),IF($J792=Motortype!$A$9,VLOOKUP($O792,Artikler!$B$38:$C$46,2,FALSE),IF($J792=Motortype!$A$8,VLOOKUP($O792,Artikler!$B$47:$C$55,2,FALSE),IF($J792=Motortype!$A$7,VLOOKUP($O792,Artikler!$B$56:$C$64,2,FALSE),IF($J792=Motortype!$A$6,VLOOKUP($O792,Artikler!$B$65:$C$73,2,FALSE),IF($J792=Motortype!$A$10,VLOOKUP($O792,Artikler!$B$74:$C$82,2,FALSE),IF($J792=Motortype!$A$11,VLOOKUP($O792,Artikler!$B$83:$C$91,2,FALSE),IF($J792=Motortype!$A$14,VLOOKUP($O792,Artikler!$B$92:$C$100,2,FALSE),IF($J792=Motortype!$A$13,VLOOKUP($O792,Artikler!$B$101:$C$109,2,FALSE),IF($J792=Motortype!$A$15,VLOOKUP($O792,Artikler!$B$110:$C$117,2,FALSE),IF($J792=Motortype!$A$12,VLOOKUP($O792,Artikler!$B$118:$C$126,2,FALSE),IF($J792=Motortype!$A$16,VLOOKUP('3. Bestillingsskjema'!$O792,Artikler!$B$127:$D$134,2,FALSE),"Feil motortype"))))))))))))))))),"Overstyr art.nr")</f>
        <v/>
      </c>
      <c r="Q792" s="100"/>
      <c r="R792" s="78" t="str">
        <f>IF('1. Prosjekteringsverktøy'!B795=Utelukk!$A$3,"",IF(AND(K792="",L792=""),"",IF($K792="","Vmin "&amp;ROUND($L792,0)&amp;" m³/h","Vmaks "&amp;ROUND($K792,0)&amp;IF($L792=""," m³/h",", Vmin "&amp;ROUND($L792,0)&amp;" m³/h"))))</f>
        <v/>
      </c>
      <c r="S792" s="78" t="str">
        <f>IF('1. Prosjekteringsverktøy'!B795=Utelukk!$A$3,"",IF(Q792&lt;&gt;"",IF($P792="","","Artikkelnr: "&amp;$P792&amp;"     Spjeld dim "&amp;$O792),IF($P792="","","Artikkelnr: "&amp;$P792&amp;"     Spjeld dim Ø"&amp;$O792)))</f>
        <v/>
      </c>
    </row>
    <row r="793" spans="1:19" ht="15.6" hidden="1" x14ac:dyDescent="0.3">
      <c r="A793" s="87"/>
      <c r="B793" s="93"/>
      <c r="C793" s="156" t="str">
        <f>IF('1. Prosjekteringsverktøy'!B796=Utelukk!$A$3,"",IF('1. Prosjekteringsverktøy'!$C796="","",'1. Prosjekteringsverktøy'!$C796))</f>
        <v/>
      </c>
      <c r="D793" s="78" t="str">
        <f>IF('1. Prosjekteringsverktøy'!B796=Utelukk!$A$3,"",IF('1. Prosjekteringsverktøy'!$D796="","",'1. Prosjekteringsverktøy'!$D796))</f>
        <v/>
      </c>
      <c r="E793" s="78" t="str">
        <f>IF('1. Prosjekteringsverktøy'!B796=Utelukk!$A$3,"",IF(F793&lt;&gt;"",F793,IF(J793&lt;&gt;0,J793&amp;IF(I793&lt;&gt;0,", ","")&amp;I793&amp;IF(H793&lt;&gt;0,", adr. ","")&amp;H793,I793&amp;IF(H793&lt;&gt;0,", adr. ","")&amp;H793)))</f>
        <v/>
      </c>
      <c r="F793" s="83"/>
      <c r="G793" s="83"/>
      <c r="H793" s="99"/>
      <c r="I793" s="100"/>
      <c r="J793" s="100"/>
      <c r="K793" s="98" t="str">
        <f>IF('1. Prosjekteringsverktøy'!$E795="","",'1. Prosjekteringsverktøy'!$E795)</f>
        <v/>
      </c>
      <c r="L793" s="79" t="str">
        <f>IFERROR(IF('1. Prosjekteringsverktøy'!$K796&lt;&gt;"",'1. Prosjekteringsverktøy'!$K796,'1. Prosjekteringsverktøy'!$J796),"Feil med Vmin")</f>
        <v/>
      </c>
      <c r="M793" s="101" t="str">
        <f>IF(OR($K793="",$O793="",O793="Bruk rektangulært"),"",($K793/(VLOOKUP($O793,'Dim, min og maks'!$A$2:$E$54,2,FALSE))))</f>
        <v/>
      </c>
      <c r="N793" s="101" t="str">
        <f>IF(OR($L793="",$O793=""),"",($L793/(VLOOKUP($O793,'Dim, min og maks'!$A$2:$E$54,2,FALSE))))</f>
        <v/>
      </c>
      <c r="O793" s="102" t="str">
        <f>IF('1. Prosjekteringsverktøy'!$F795="","",'1. Prosjekteringsverktøy'!$F795)</f>
        <v/>
      </c>
      <c r="P793" s="78" t="str">
        <f>IFERROR(IF($Q793&lt;&gt;0,$Q793,IF(OR($J793="",$O793=""),"",IF($J793=Motortype!$A$2,VLOOKUP($O793,Artikler!$B$1:$C$10,2,FALSE),IF($J793=Motortype!$A$3,VLOOKUP($O793,Artikler!$B$11:$C$19,2,FALSE),IF($J793=Motortype!$A$5,VLOOKUP($O793,Artikler!$B$20:$C$28,2,FALSE),IF($J793=Motortype!$A$4,VLOOKUP($O793,Artikler!$B$29:$C$37,2,FALSE),IF($J793=Motortype!$A$9,VLOOKUP($O793,Artikler!$B$38:$C$46,2,FALSE),IF($J793=Motortype!$A$8,VLOOKUP($O793,Artikler!$B$47:$C$55,2,FALSE),IF($J793=Motortype!$A$7,VLOOKUP($O793,Artikler!$B$56:$C$64,2,FALSE),IF($J793=Motortype!$A$6,VLOOKUP($O793,Artikler!$B$65:$C$73,2,FALSE),IF($J793=Motortype!$A$10,VLOOKUP($O793,Artikler!$B$74:$C$82,2,FALSE),IF($J793=Motortype!$A$11,VLOOKUP($O793,Artikler!$B$83:$C$91,2,FALSE),IF($J793=Motortype!$A$14,VLOOKUP($O793,Artikler!$B$92:$C$100,2,FALSE),IF($J793=Motortype!$A$13,VLOOKUP($O793,Artikler!$B$101:$C$109,2,FALSE),IF($J793=Motortype!$A$15,VLOOKUP($O793,Artikler!$B$110:$C$117,2,FALSE),IF($J793=Motortype!$A$12,VLOOKUP($O793,Artikler!$B$118:$C$126,2,FALSE),IF($J793=Motortype!$A$16,VLOOKUP('3. Bestillingsskjema'!$O793,Artikler!$B$127:$D$134,2,FALSE),"Feil motortype"))))))))))))))))),"Overstyr art.nr")</f>
        <v/>
      </c>
      <c r="Q793" s="100"/>
      <c r="R793" s="78" t="str">
        <f>IF('1. Prosjekteringsverktøy'!B796=Utelukk!$A$3,"",IF(AND(K793="",L793=""),"",IF($K793="","Vmin "&amp;ROUND($L793,0)&amp;" m³/h","Vmaks "&amp;ROUND($K793,0)&amp;IF($L793=""," m³/h",", Vmin "&amp;ROUND($L793,0)&amp;" m³/h"))))</f>
        <v/>
      </c>
      <c r="S793" s="78" t="str">
        <f>IF('1. Prosjekteringsverktøy'!B796=Utelukk!$A$3,"",IF(Q793&lt;&gt;"",IF($P793="","","Artikkelnr: "&amp;$P793&amp;"     Spjeld dim "&amp;$O793),IF($P793="","","Artikkelnr: "&amp;$P793&amp;"     Spjeld dim Ø"&amp;$O793)))</f>
        <v/>
      </c>
    </row>
    <row r="794" spans="1:19" ht="15.6" hidden="1" x14ac:dyDescent="0.3">
      <c r="A794" s="87"/>
      <c r="B794" s="93"/>
      <c r="C794" s="156" t="str">
        <f>IF('1. Prosjekteringsverktøy'!B797=Utelukk!$A$3,"",IF('1. Prosjekteringsverktøy'!$C797="","",'1. Prosjekteringsverktøy'!$C797))</f>
        <v/>
      </c>
      <c r="D794" s="78" t="str">
        <f>IF('1. Prosjekteringsverktøy'!B797=Utelukk!$A$3,"",IF('1. Prosjekteringsverktøy'!$D797="","",'1. Prosjekteringsverktøy'!$D797))</f>
        <v/>
      </c>
      <c r="E794" s="78" t="str">
        <f>IF('1. Prosjekteringsverktøy'!B797=Utelukk!$A$3,"",IF(F794&lt;&gt;"",F794,IF(J794&lt;&gt;0,J794&amp;IF(I794&lt;&gt;0,", ","")&amp;I794&amp;IF(H794&lt;&gt;0,", adr. ","")&amp;H794,I794&amp;IF(H794&lt;&gt;0,", adr. ","")&amp;H794)))</f>
        <v/>
      </c>
      <c r="F794" s="83"/>
      <c r="G794" s="83"/>
      <c r="H794" s="99"/>
      <c r="I794" s="100"/>
      <c r="J794" s="100"/>
      <c r="K794" s="98" t="str">
        <f>IF('1. Prosjekteringsverktøy'!$E796="","",'1. Prosjekteringsverktøy'!$E796)</f>
        <v/>
      </c>
      <c r="L794" s="79" t="str">
        <f>IFERROR(IF('1. Prosjekteringsverktøy'!$K797&lt;&gt;"",'1. Prosjekteringsverktøy'!$K797,'1. Prosjekteringsverktøy'!$J797),"Feil med Vmin")</f>
        <v/>
      </c>
      <c r="M794" s="101" t="str">
        <f>IF(OR($K794="",$O794="",O794="Bruk rektangulært"),"",($K794/(VLOOKUP($O794,'Dim, min og maks'!$A$2:$E$54,2,FALSE))))</f>
        <v/>
      </c>
      <c r="N794" s="101" t="str">
        <f>IF(OR($L794="",$O794=""),"",($L794/(VLOOKUP($O794,'Dim, min og maks'!$A$2:$E$54,2,FALSE))))</f>
        <v/>
      </c>
      <c r="O794" s="102" t="str">
        <f>IF('1. Prosjekteringsverktøy'!$F796="","",'1. Prosjekteringsverktøy'!$F796)</f>
        <v/>
      </c>
      <c r="P794" s="78" t="str">
        <f>IFERROR(IF($Q794&lt;&gt;0,$Q794,IF(OR($J794="",$O794=""),"",IF($J794=Motortype!$A$2,VLOOKUP($O794,Artikler!$B$1:$C$10,2,FALSE),IF($J794=Motortype!$A$3,VLOOKUP($O794,Artikler!$B$11:$C$19,2,FALSE),IF($J794=Motortype!$A$5,VLOOKUP($O794,Artikler!$B$20:$C$28,2,FALSE),IF($J794=Motortype!$A$4,VLOOKUP($O794,Artikler!$B$29:$C$37,2,FALSE),IF($J794=Motortype!$A$9,VLOOKUP($O794,Artikler!$B$38:$C$46,2,FALSE),IF($J794=Motortype!$A$8,VLOOKUP($O794,Artikler!$B$47:$C$55,2,FALSE),IF($J794=Motortype!$A$7,VLOOKUP($O794,Artikler!$B$56:$C$64,2,FALSE),IF($J794=Motortype!$A$6,VLOOKUP($O794,Artikler!$B$65:$C$73,2,FALSE),IF($J794=Motortype!$A$10,VLOOKUP($O794,Artikler!$B$74:$C$82,2,FALSE),IF($J794=Motortype!$A$11,VLOOKUP($O794,Artikler!$B$83:$C$91,2,FALSE),IF($J794=Motortype!$A$14,VLOOKUP($O794,Artikler!$B$92:$C$100,2,FALSE),IF($J794=Motortype!$A$13,VLOOKUP($O794,Artikler!$B$101:$C$109,2,FALSE),IF($J794=Motortype!$A$15,VLOOKUP($O794,Artikler!$B$110:$C$117,2,FALSE),IF($J794=Motortype!$A$12,VLOOKUP($O794,Artikler!$B$118:$C$126,2,FALSE),IF($J794=Motortype!$A$16,VLOOKUP('3. Bestillingsskjema'!$O794,Artikler!$B$127:$D$134,2,FALSE),"Feil motortype"))))))))))))))))),"Overstyr art.nr")</f>
        <v/>
      </c>
      <c r="Q794" s="100"/>
      <c r="R794" s="78" t="str">
        <f>IF('1. Prosjekteringsverktøy'!B797=Utelukk!$A$3,"",IF(AND(K794="",L794=""),"",IF($K794="","Vmin "&amp;ROUND($L794,0)&amp;" m³/h","Vmaks "&amp;ROUND($K794,0)&amp;IF($L794=""," m³/h",", Vmin "&amp;ROUND($L794,0)&amp;" m³/h"))))</f>
        <v/>
      </c>
      <c r="S794" s="78" t="str">
        <f>IF('1. Prosjekteringsverktøy'!B797=Utelukk!$A$3,"",IF(Q794&lt;&gt;"",IF($P794="","","Artikkelnr: "&amp;$P794&amp;"     Spjeld dim "&amp;$O794),IF($P794="","","Artikkelnr: "&amp;$P794&amp;"     Spjeld dim Ø"&amp;$O794)))</f>
        <v/>
      </c>
    </row>
    <row r="795" spans="1:19" ht="15.6" hidden="1" x14ac:dyDescent="0.3">
      <c r="A795" s="87"/>
      <c r="B795" s="93"/>
      <c r="C795" s="156" t="str">
        <f>IF('1. Prosjekteringsverktøy'!B798=Utelukk!$A$3,"",IF('1. Prosjekteringsverktøy'!$C798="","",'1. Prosjekteringsverktøy'!$C798))</f>
        <v/>
      </c>
      <c r="D795" s="78" t="str">
        <f>IF('1. Prosjekteringsverktøy'!B798=Utelukk!$A$3,"",IF('1. Prosjekteringsverktøy'!$D798="","",'1. Prosjekteringsverktøy'!$D798))</f>
        <v/>
      </c>
      <c r="E795" s="78" t="str">
        <f>IF('1. Prosjekteringsverktøy'!B798=Utelukk!$A$3,"",IF(F795&lt;&gt;"",F795,IF(J795&lt;&gt;0,J795&amp;IF(I795&lt;&gt;0,", ","")&amp;I795&amp;IF(H795&lt;&gt;0,", adr. ","")&amp;H795,I795&amp;IF(H795&lt;&gt;0,", adr. ","")&amp;H795)))</f>
        <v/>
      </c>
      <c r="F795" s="83"/>
      <c r="G795" s="83"/>
      <c r="H795" s="99"/>
      <c r="I795" s="100"/>
      <c r="J795" s="100"/>
      <c r="K795" s="98" t="str">
        <f>IF('1. Prosjekteringsverktøy'!$E797="","",'1. Prosjekteringsverktøy'!$E797)</f>
        <v/>
      </c>
      <c r="L795" s="79" t="str">
        <f>IFERROR(IF('1. Prosjekteringsverktøy'!$K798&lt;&gt;"",'1. Prosjekteringsverktøy'!$K798,'1. Prosjekteringsverktøy'!$J798),"Feil med Vmin")</f>
        <v/>
      </c>
      <c r="M795" s="101" t="str">
        <f>IF(OR($K795="",$O795="",O795="Bruk rektangulært"),"",($K795/(VLOOKUP($O795,'Dim, min og maks'!$A$2:$E$54,2,FALSE))))</f>
        <v/>
      </c>
      <c r="N795" s="101" t="str">
        <f>IF(OR($L795="",$O795=""),"",($L795/(VLOOKUP($O795,'Dim, min og maks'!$A$2:$E$54,2,FALSE))))</f>
        <v/>
      </c>
      <c r="O795" s="102" t="str">
        <f>IF('1. Prosjekteringsverktøy'!$F797="","",'1. Prosjekteringsverktøy'!$F797)</f>
        <v/>
      </c>
      <c r="P795" s="78" t="str">
        <f>IFERROR(IF($Q795&lt;&gt;0,$Q795,IF(OR($J795="",$O795=""),"",IF($J795=Motortype!$A$2,VLOOKUP($O795,Artikler!$B$1:$C$10,2,FALSE),IF($J795=Motortype!$A$3,VLOOKUP($O795,Artikler!$B$11:$C$19,2,FALSE),IF($J795=Motortype!$A$5,VLOOKUP($O795,Artikler!$B$20:$C$28,2,FALSE),IF($J795=Motortype!$A$4,VLOOKUP($O795,Artikler!$B$29:$C$37,2,FALSE),IF($J795=Motortype!$A$9,VLOOKUP($O795,Artikler!$B$38:$C$46,2,FALSE),IF($J795=Motortype!$A$8,VLOOKUP($O795,Artikler!$B$47:$C$55,2,FALSE),IF($J795=Motortype!$A$7,VLOOKUP($O795,Artikler!$B$56:$C$64,2,FALSE),IF($J795=Motortype!$A$6,VLOOKUP($O795,Artikler!$B$65:$C$73,2,FALSE),IF($J795=Motortype!$A$10,VLOOKUP($O795,Artikler!$B$74:$C$82,2,FALSE),IF($J795=Motortype!$A$11,VLOOKUP($O795,Artikler!$B$83:$C$91,2,FALSE),IF($J795=Motortype!$A$14,VLOOKUP($O795,Artikler!$B$92:$C$100,2,FALSE),IF($J795=Motortype!$A$13,VLOOKUP($O795,Artikler!$B$101:$C$109,2,FALSE),IF($J795=Motortype!$A$15,VLOOKUP($O795,Artikler!$B$110:$C$117,2,FALSE),IF($J795=Motortype!$A$12,VLOOKUP($O795,Artikler!$B$118:$C$126,2,FALSE),IF($J795=Motortype!$A$16,VLOOKUP('3. Bestillingsskjema'!$O795,Artikler!$B$127:$D$134,2,FALSE),"Feil motortype"))))))))))))))))),"Overstyr art.nr")</f>
        <v/>
      </c>
      <c r="Q795" s="100"/>
      <c r="R795" s="78" t="str">
        <f>IF('1. Prosjekteringsverktøy'!B798=Utelukk!$A$3,"",IF(AND(K795="",L795=""),"",IF($K795="","Vmin "&amp;ROUND($L795,0)&amp;" m³/h","Vmaks "&amp;ROUND($K795,0)&amp;IF($L795=""," m³/h",", Vmin "&amp;ROUND($L795,0)&amp;" m³/h"))))</f>
        <v/>
      </c>
      <c r="S795" s="78" t="str">
        <f>IF('1. Prosjekteringsverktøy'!B798=Utelukk!$A$3,"",IF(Q795&lt;&gt;"",IF($P795="","","Artikkelnr: "&amp;$P795&amp;"     Spjeld dim "&amp;$O795),IF($P795="","","Artikkelnr: "&amp;$P795&amp;"     Spjeld dim Ø"&amp;$O795)))</f>
        <v/>
      </c>
    </row>
    <row r="796" spans="1:19" ht="15.6" hidden="1" x14ac:dyDescent="0.3">
      <c r="A796" s="87"/>
      <c r="B796" s="93"/>
      <c r="C796" s="156" t="str">
        <f>IF('1. Prosjekteringsverktøy'!B799=Utelukk!$A$3,"",IF('1. Prosjekteringsverktøy'!$C799="","",'1. Prosjekteringsverktøy'!$C799))</f>
        <v/>
      </c>
      <c r="D796" s="78" t="str">
        <f>IF('1. Prosjekteringsverktøy'!B799=Utelukk!$A$3,"",IF('1. Prosjekteringsverktøy'!$D799="","",'1. Prosjekteringsverktøy'!$D799))</f>
        <v/>
      </c>
      <c r="E796" s="78" t="str">
        <f>IF('1. Prosjekteringsverktøy'!B799=Utelukk!$A$3,"",IF(F796&lt;&gt;"",F796,IF(J796&lt;&gt;0,J796&amp;IF(I796&lt;&gt;0,", ","")&amp;I796&amp;IF(H796&lt;&gt;0,", adr. ","")&amp;H796,I796&amp;IF(H796&lt;&gt;0,", adr. ","")&amp;H796)))</f>
        <v/>
      </c>
      <c r="F796" s="83"/>
      <c r="G796" s="83"/>
      <c r="H796" s="99"/>
      <c r="I796" s="100"/>
      <c r="J796" s="100"/>
      <c r="K796" s="98" t="str">
        <f>IF('1. Prosjekteringsverktøy'!$E798="","",'1. Prosjekteringsverktøy'!$E798)</f>
        <v/>
      </c>
      <c r="L796" s="79" t="str">
        <f>IFERROR(IF('1. Prosjekteringsverktøy'!$K799&lt;&gt;"",'1. Prosjekteringsverktøy'!$K799,'1. Prosjekteringsverktøy'!$J799),"Feil med Vmin")</f>
        <v/>
      </c>
      <c r="M796" s="101" t="str">
        <f>IF(OR($K796="",$O796="",O796="Bruk rektangulært"),"",($K796/(VLOOKUP($O796,'Dim, min og maks'!$A$2:$E$54,2,FALSE))))</f>
        <v/>
      </c>
      <c r="N796" s="101" t="str">
        <f>IF(OR($L796="",$O796=""),"",($L796/(VLOOKUP($O796,'Dim, min og maks'!$A$2:$E$54,2,FALSE))))</f>
        <v/>
      </c>
      <c r="O796" s="102" t="str">
        <f>IF('1. Prosjekteringsverktøy'!$F798="","",'1. Prosjekteringsverktøy'!$F798)</f>
        <v/>
      </c>
      <c r="P796" s="78" t="str">
        <f>IFERROR(IF($Q796&lt;&gt;0,$Q796,IF(OR($J796="",$O796=""),"",IF($J796=Motortype!$A$2,VLOOKUP($O796,Artikler!$B$1:$C$10,2,FALSE),IF($J796=Motortype!$A$3,VLOOKUP($O796,Artikler!$B$11:$C$19,2,FALSE),IF($J796=Motortype!$A$5,VLOOKUP($O796,Artikler!$B$20:$C$28,2,FALSE),IF($J796=Motortype!$A$4,VLOOKUP($O796,Artikler!$B$29:$C$37,2,FALSE),IF($J796=Motortype!$A$9,VLOOKUP($O796,Artikler!$B$38:$C$46,2,FALSE),IF($J796=Motortype!$A$8,VLOOKUP($O796,Artikler!$B$47:$C$55,2,FALSE),IF($J796=Motortype!$A$7,VLOOKUP($O796,Artikler!$B$56:$C$64,2,FALSE),IF($J796=Motortype!$A$6,VLOOKUP($O796,Artikler!$B$65:$C$73,2,FALSE),IF($J796=Motortype!$A$10,VLOOKUP($O796,Artikler!$B$74:$C$82,2,FALSE),IF($J796=Motortype!$A$11,VLOOKUP($O796,Artikler!$B$83:$C$91,2,FALSE),IF($J796=Motortype!$A$14,VLOOKUP($O796,Artikler!$B$92:$C$100,2,FALSE),IF($J796=Motortype!$A$13,VLOOKUP($O796,Artikler!$B$101:$C$109,2,FALSE),IF($J796=Motortype!$A$15,VLOOKUP($O796,Artikler!$B$110:$C$117,2,FALSE),IF($J796=Motortype!$A$12,VLOOKUP($O796,Artikler!$B$118:$C$126,2,FALSE),IF($J796=Motortype!$A$16,VLOOKUP('3. Bestillingsskjema'!$O796,Artikler!$B$127:$D$134,2,FALSE),"Feil motortype"))))))))))))))))),"Overstyr art.nr")</f>
        <v/>
      </c>
      <c r="Q796" s="100"/>
      <c r="R796" s="78" t="str">
        <f>IF('1. Prosjekteringsverktøy'!B799=Utelukk!$A$3,"",IF(AND(K796="",L796=""),"",IF($K796="","Vmin "&amp;ROUND($L796,0)&amp;" m³/h","Vmaks "&amp;ROUND($K796,0)&amp;IF($L796=""," m³/h",", Vmin "&amp;ROUND($L796,0)&amp;" m³/h"))))</f>
        <v/>
      </c>
      <c r="S796" s="78" t="str">
        <f>IF('1. Prosjekteringsverktøy'!B799=Utelukk!$A$3,"",IF(Q796&lt;&gt;"",IF($P796="","","Artikkelnr: "&amp;$P796&amp;"     Spjeld dim "&amp;$O796),IF($P796="","","Artikkelnr: "&amp;$P796&amp;"     Spjeld dim Ø"&amp;$O796)))</f>
        <v/>
      </c>
    </row>
    <row r="797" spans="1:19" ht="15.6" hidden="1" x14ac:dyDescent="0.3">
      <c r="A797" s="87"/>
      <c r="B797" s="93"/>
      <c r="C797" s="156" t="str">
        <f>IF('1. Prosjekteringsverktøy'!B800=Utelukk!$A$3,"",IF('1. Prosjekteringsverktøy'!$C800="","",'1. Prosjekteringsverktøy'!$C800))</f>
        <v/>
      </c>
      <c r="D797" s="78" t="str">
        <f>IF('1. Prosjekteringsverktøy'!B800=Utelukk!$A$3,"",IF('1. Prosjekteringsverktøy'!$D800="","",'1. Prosjekteringsverktøy'!$D800))</f>
        <v/>
      </c>
      <c r="E797" s="78" t="str">
        <f>IF('1. Prosjekteringsverktøy'!B800=Utelukk!$A$3,"",IF(F797&lt;&gt;"",F797,IF(J797&lt;&gt;0,J797&amp;IF(I797&lt;&gt;0,", ","")&amp;I797&amp;IF(H797&lt;&gt;0,", adr. ","")&amp;H797,I797&amp;IF(H797&lt;&gt;0,", adr. ","")&amp;H797)))</f>
        <v/>
      </c>
      <c r="F797" s="83"/>
      <c r="G797" s="83"/>
      <c r="H797" s="99"/>
      <c r="I797" s="100"/>
      <c r="J797" s="100"/>
      <c r="K797" s="98" t="str">
        <f>IF('1. Prosjekteringsverktøy'!$E799="","",'1. Prosjekteringsverktøy'!$E799)</f>
        <v/>
      </c>
      <c r="L797" s="79" t="str">
        <f>IFERROR(IF('1. Prosjekteringsverktøy'!$K800&lt;&gt;"",'1. Prosjekteringsverktøy'!$K800,'1. Prosjekteringsverktøy'!$J800),"Feil med Vmin")</f>
        <v/>
      </c>
      <c r="M797" s="101" t="str">
        <f>IF(OR($K797="",$O797="",O797="Bruk rektangulært"),"",($K797/(VLOOKUP($O797,'Dim, min og maks'!$A$2:$E$54,2,FALSE))))</f>
        <v/>
      </c>
      <c r="N797" s="101" t="str">
        <f>IF(OR($L797="",$O797=""),"",($L797/(VLOOKUP($O797,'Dim, min og maks'!$A$2:$E$54,2,FALSE))))</f>
        <v/>
      </c>
      <c r="O797" s="102" t="str">
        <f>IF('1. Prosjekteringsverktøy'!$F799="","",'1. Prosjekteringsverktøy'!$F799)</f>
        <v/>
      </c>
      <c r="P797" s="78" t="str">
        <f>IFERROR(IF($Q797&lt;&gt;0,$Q797,IF(OR($J797="",$O797=""),"",IF($J797=Motortype!$A$2,VLOOKUP($O797,Artikler!$B$1:$C$10,2,FALSE),IF($J797=Motortype!$A$3,VLOOKUP($O797,Artikler!$B$11:$C$19,2,FALSE),IF($J797=Motortype!$A$5,VLOOKUP($O797,Artikler!$B$20:$C$28,2,FALSE),IF($J797=Motortype!$A$4,VLOOKUP($O797,Artikler!$B$29:$C$37,2,FALSE),IF($J797=Motortype!$A$9,VLOOKUP($O797,Artikler!$B$38:$C$46,2,FALSE),IF($J797=Motortype!$A$8,VLOOKUP($O797,Artikler!$B$47:$C$55,2,FALSE),IF($J797=Motortype!$A$7,VLOOKUP($O797,Artikler!$B$56:$C$64,2,FALSE),IF($J797=Motortype!$A$6,VLOOKUP($O797,Artikler!$B$65:$C$73,2,FALSE),IF($J797=Motortype!$A$10,VLOOKUP($O797,Artikler!$B$74:$C$82,2,FALSE),IF($J797=Motortype!$A$11,VLOOKUP($O797,Artikler!$B$83:$C$91,2,FALSE),IF($J797=Motortype!$A$14,VLOOKUP($O797,Artikler!$B$92:$C$100,2,FALSE),IF($J797=Motortype!$A$13,VLOOKUP($O797,Artikler!$B$101:$C$109,2,FALSE),IF($J797=Motortype!$A$15,VLOOKUP($O797,Artikler!$B$110:$C$117,2,FALSE),IF($J797=Motortype!$A$12,VLOOKUP($O797,Artikler!$B$118:$C$126,2,FALSE),IF($J797=Motortype!$A$16,VLOOKUP('3. Bestillingsskjema'!$O797,Artikler!$B$127:$D$134,2,FALSE),"Feil motortype"))))))))))))))))),"Overstyr art.nr")</f>
        <v/>
      </c>
      <c r="Q797" s="100"/>
      <c r="R797" s="78" t="str">
        <f>IF('1. Prosjekteringsverktøy'!B800=Utelukk!$A$3,"",IF(AND(K797="",L797=""),"",IF($K797="","Vmin "&amp;ROUND($L797,0)&amp;" m³/h","Vmaks "&amp;ROUND($K797,0)&amp;IF($L797=""," m³/h",", Vmin "&amp;ROUND($L797,0)&amp;" m³/h"))))</f>
        <v/>
      </c>
      <c r="S797" s="78" t="str">
        <f>IF('1. Prosjekteringsverktøy'!B800=Utelukk!$A$3,"",IF(Q797&lt;&gt;"",IF($P797="","","Artikkelnr: "&amp;$P797&amp;"     Spjeld dim "&amp;$O797),IF($P797="","","Artikkelnr: "&amp;$P797&amp;"     Spjeld dim Ø"&amp;$O797)))</f>
        <v/>
      </c>
    </row>
    <row r="798" spans="1:19" ht="15.6" hidden="1" x14ac:dyDescent="0.3">
      <c r="A798" s="87"/>
      <c r="B798" s="93"/>
      <c r="C798" s="156" t="str">
        <f>IF('1. Prosjekteringsverktøy'!B801=Utelukk!$A$3,"",IF('1. Prosjekteringsverktøy'!$C801="","",'1. Prosjekteringsverktøy'!$C801))</f>
        <v/>
      </c>
      <c r="D798" s="78" t="str">
        <f>IF('1. Prosjekteringsverktøy'!B801=Utelukk!$A$3,"",IF('1. Prosjekteringsverktøy'!$D801="","",'1. Prosjekteringsverktøy'!$D801))</f>
        <v/>
      </c>
      <c r="E798" s="78" t="str">
        <f>IF('1. Prosjekteringsverktøy'!B801=Utelukk!$A$3,"",IF(F798&lt;&gt;"",F798,IF(J798&lt;&gt;0,J798&amp;IF(I798&lt;&gt;0,", ","")&amp;I798&amp;IF(H798&lt;&gt;0,", adr. ","")&amp;H798,I798&amp;IF(H798&lt;&gt;0,", adr. ","")&amp;H798)))</f>
        <v/>
      </c>
      <c r="F798" s="83"/>
      <c r="G798" s="83"/>
      <c r="H798" s="99"/>
      <c r="I798" s="100"/>
      <c r="J798" s="100"/>
      <c r="K798" s="98" t="str">
        <f>IF('1. Prosjekteringsverktøy'!$E800="","",'1. Prosjekteringsverktøy'!$E800)</f>
        <v/>
      </c>
      <c r="L798" s="79" t="str">
        <f>IFERROR(IF('1. Prosjekteringsverktøy'!$K801&lt;&gt;"",'1. Prosjekteringsverktøy'!$K801,'1. Prosjekteringsverktøy'!$J801),"Feil med Vmin")</f>
        <v/>
      </c>
      <c r="M798" s="101" t="str">
        <f>IF(OR($K798="",$O798="",O798="Bruk rektangulært"),"",($K798/(VLOOKUP($O798,'Dim, min og maks'!$A$2:$E$54,2,FALSE))))</f>
        <v/>
      </c>
      <c r="N798" s="101" t="str">
        <f>IF(OR($L798="",$O798=""),"",($L798/(VLOOKUP($O798,'Dim, min og maks'!$A$2:$E$54,2,FALSE))))</f>
        <v/>
      </c>
      <c r="O798" s="102" t="str">
        <f>IF('1. Prosjekteringsverktøy'!$F800="","",'1. Prosjekteringsverktøy'!$F800)</f>
        <v/>
      </c>
      <c r="P798" s="78" t="str">
        <f>IFERROR(IF($Q798&lt;&gt;0,$Q798,IF(OR($J798="",$O798=""),"",IF($J798=Motortype!$A$2,VLOOKUP($O798,Artikler!$B$1:$C$10,2,FALSE),IF($J798=Motortype!$A$3,VLOOKUP($O798,Artikler!$B$11:$C$19,2,FALSE),IF($J798=Motortype!$A$5,VLOOKUP($O798,Artikler!$B$20:$C$28,2,FALSE),IF($J798=Motortype!$A$4,VLOOKUP($O798,Artikler!$B$29:$C$37,2,FALSE),IF($J798=Motortype!$A$9,VLOOKUP($O798,Artikler!$B$38:$C$46,2,FALSE),IF($J798=Motortype!$A$8,VLOOKUP($O798,Artikler!$B$47:$C$55,2,FALSE),IF($J798=Motortype!$A$7,VLOOKUP($O798,Artikler!$B$56:$C$64,2,FALSE),IF($J798=Motortype!$A$6,VLOOKUP($O798,Artikler!$B$65:$C$73,2,FALSE),IF($J798=Motortype!$A$10,VLOOKUP($O798,Artikler!$B$74:$C$82,2,FALSE),IF($J798=Motortype!$A$11,VLOOKUP($O798,Artikler!$B$83:$C$91,2,FALSE),IF($J798=Motortype!$A$14,VLOOKUP($O798,Artikler!$B$92:$C$100,2,FALSE),IF($J798=Motortype!$A$13,VLOOKUP($O798,Artikler!$B$101:$C$109,2,FALSE),IF($J798=Motortype!$A$15,VLOOKUP($O798,Artikler!$B$110:$C$117,2,FALSE),IF($J798=Motortype!$A$12,VLOOKUP($O798,Artikler!$B$118:$C$126,2,FALSE),IF($J798=Motortype!$A$16,VLOOKUP('3. Bestillingsskjema'!$O798,Artikler!$B$127:$D$134,2,FALSE),"Feil motortype"))))))))))))))))),"Overstyr art.nr")</f>
        <v/>
      </c>
      <c r="Q798" s="100"/>
      <c r="R798" s="78" t="str">
        <f>IF('1. Prosjekteringsverktøy'!B801=Utelukk!$A$3,"",IF(AND(K798="",L798=""),"",IF($K798="","Vmin "&amp;ROUND($L798,0)&amp;" m³/h","Vmaks "&amp;ROUND($K798,0)&amp;IF($L798=""," m³/h",", Vmin "&amp;ROUND($L798,0)&amp;" m³/h"))))</f>
        <v/>
      </c>
      <c r="S798" s="78" t="str">
        <f>IF('1. Prosjekteringsverktøy'!B801=Utelukk!$A$3,"",IF(Q798&lt;&gt;"",IF($P798="","","Artikkelnr: "&amp;$P798&amp;"     Spjeld dim "&amp;$O798),IF($P798="","","Artikkelnr: "&amp;$P798&amp;"     Spjeld dim Ø"&amp;$O798)))</f>
        <v/>
      </c>
    </row>
    <row r="799" spans="1:19" ht="15.6" hidden="1" x14ac:dyDescent="0.3">
      <c r="A799" s="87"/>
      <c r="B799" s="93"/>
      <c r="C799" s="156" t="str">
        <f>IF('1. Prosjekteringsverktøy'!B802=Utelukk!$A$3,"",IF('1. Prosjekteringsverktøy'!$C802="","",'1. Prosjekteringsverktøy'!$C802))</f>
        <v/>
      </c>
      <c r="D799" s="78" t="str">
        <f>IF('1. Prosjekteringsverktøy'!B802=Utelukk!$A$3,"",IF('1. Prosjekteringsverktøy'!$D802="","",'1. Prosjekteringsverktøy'!$D802))</f>
        <v/>
      </c>
      <c r="E799" s="78" t="str">
        <f>IF('1. Prosjekteringsverktøy'!B802=Utelukk!$A$3,"",IF(F799&lt;&gt;"",F799,IF(J799&lt;&gt;0,J799&amp;IF(I799&lt;&gt;0,", ","")&amp;I799&amp;IF(H799&lt;&gt;0,", adr. ","")&amp;H799,I799&amp;IF(H799&lt;&gt;0,", adr. ","")&amp;H799)))</f>
        <v/>
      </c>
      <c r="F799" s="83"/>
      <c r="G799" s="83"/>
      <c r="H799" s="99"/>
      <c r="I799" s="100"/>
      <c r="J799" s="100"/>
      <c r="K799" s="98" t="str">
        <f>IF('1. Prosjekteringsverktøy'!$E801="","",'1. Prosjekteringsverktøy'!$E801)</f>
        <v/>
      </c>
      <c r="L799" s="79" t="str">
        <f>IFERROR(IF('1. Prosjekteringsverktøy'!$K802&lt;&gt;"",'1. Prosjekteringsverktøy'!$K802,'1. Prosjekteringsverktøy'!$J802),"Feil med Vmin")</f>
        <v/>
      </c>
      <c r="M799" s="101" t="str">
        <f>IF(OR($K799="",$O799="",O799="Bruk rektangulært"),"",($K799/(VLOOKUP($O799,'Dim, min og maks'!$A$2:$E$54,2,FALSE))))</f>
        <v/>
      </c>
      <c r="N799" s="101" t="str">
        <f>IF(OR($L799="",$O799=""),"",($L799/(VLOOKUP($O799,'Dim, min og maks'!$A$2:$E$54,2,FALSE))))</f>
        <v/>
      </c>
      <c r="O799" s="102" t="str">
        <f>IF('1. Prosjekteringsverktøy'!$F801="","",'1. Prosjekteringsverktøy'!$F801)</f>
        <v/>
      </c>
      <c r="P799" s="78" t="str">
        <f>IFERROR(IF($Q799&lt;&gt;0,$Q799,IF(OR($J799="",$O799=""),"",IF($J799=Motortype!$A$2,VLOOKUP($O799,Artikler!$B$1:$C$10,2,FALSE),IF($J799=Motortype!$A$3,VLOOKUP($O799,Artikler!$B$11:$C$19,2,FALSE),IF($J799=Motortype!$A$5,VLOOKUP($O799,Artikler!$B$20:$C$28,2,FALSE),IF($J799=Motortype!$A$4,VLOOKUP($O799,Artikler!$B$29:$C$37,2,FALSE),IF($J799=Motortype!$A$9,VLOOKUP($O799,Artikler!$B$38:$C$46,2,FALSE),IF($J799=Motortype!$A$8,VLOOKUP($O799,Artikler!$B$47:$C$55,2,FALSE),IF($J799=Motortype!$A$7,VLOOKUP($O799,Artikler!$B$56:$C$64,2,FALSE),IF($J799=Motortype!$A$6,VLOOKUP($O799,Artikler!$B$65:$C$73,2,FALSE),IF($J799=Motortype!$A$10,VLOOKUP($O799,Artikler!$B$74:$C$82,2,FALSE),IF($J799=Motortype!$A$11,VLOOKUP($O799,Artikler!$B$83:$C$91,2,FALSE),IF($J799=Motortype!$A$14,VLOOKUP($O799,Artikler!$B$92:$C$100,2,FALSE),IF($J799=Motortype!$A$13,VLOOKUP($O799,Artikler!$B$101:$C$109,2,FALSE),IF($J799=Motortype!$A$15,VLOOKUP($O799,Artikler!$B$110:$C$117,2,FALSE),IF($J799=Motortype!$A$12,VLOOKUP($O799,Artikler!$B$118:$C$126,2,FALSE),IF($J799=Motortype!$A$16,VLOOKUP('3. Bestillingsskjema'!$O799,Artikler!$B$127:$D$134,2,FALSE),"Feil motortype"))))))))))))))))),"Overstyr art.nr")</f>
        <v/>
      </c>
      <c r="Q799" s="100"/>
      <c r="R799" s="78" t="str">
        <f>IF('1. Prosjekteringsverktøy'!B802=Utelukk!$A$3,"",IF(AND(K799="",L799=""),"",IF($K799="","Vmin "&amp;ROUND($L799,0)&amp;" m³/h","Vmaks "&amp;ROUND($K799,0)&amp;IF($L799=""," m³/h",", Vmin "&amp;ROUND($L799,0)&amp;" m³/h"))))</f>
        <v/>
      </c>
      <c r="S799" s="78" t="str">
        <f>IF('1. Prosjekteringsverktøy'!B802=Utelukk!$A$3,"",IF(Q799&lt;&gt;"",IF($P799="","","Artikkelnr: "&amp;$P799&amp;"     Spjeld dim "&amp;$O799),IF($P799="","","Artikkelnr: "&amp;$P799&amp;"     Spjeld dim Ø"&amp;$O799)))</f>
        <v/>
      </c>
    </row>
    <row r="800" spans="1:19" ht="15.6" hidden="1" x14ac:dyDescent="0.3">
      <c r="A800" s="87"/>
      <c r="B800" s="93"/>
      <c r="C800" s="156" t="str">
        <f>IF('1. Prosjekteringsverktøy'!B803=Utelukk!$A$3,"",IF('1. Prosjekteringsverktøy'!$C803="","",'1. Prosjekteringsverktøy'!$C803))</f>
        <v/>
      </c>
      <c r="D800" s="78" t="str">
        <f>IF('1. Prosjekteringsverktøy'!B803=Utelukk!$A$3,"",IF('1. Prosjekteringsverktøy'!$D803="","",'1. Prosjekteringsverktøy'!$D803))</f>
        <v/>
      </c>
      <c r="E800" s="78" t="str">
        <f>IF('1. Prosjekteringsverktøy'!B803=Utelukk!$A$3,"",IF(F800&lt;&gt;"",F800,IF(J800&lt;&gt;0,J800&amp;IF(I800&lt;&gt;0,", ","")&amp;I800&amp;IF(H800&lt;&gt;0,", adr. ","")&amp;H800,I800&amp;IF(H800&lt;&gt;0,", adr. ","")&amp;H800)))</f>
        <v/>
      </c>
      <c r="F800" s="83"/>
      <c r="G800" s="83"/>
      <c r="H800" s="99"/>
      <c r="I800" s="100"/>
      <c r="J800" s="100"/>
      <c r="K800" s="98" t="str">
        <f>IF('1. Prosjekteringsverktøy'!$E802="","",'1. Prosjekteringsverktøy'!$E802)</f>
        <v/>
      </c>
      <c r="L800" s="79" t="str">
        <f>IFERROR(IF('1. Prosjekteringsverktøy'!$K803&lt;&gt;"",'1. Prosjekteringsverktøy'!$K803,'1. Prosjekteringsverktøy'!$J803),"Feil med Vmin")</f>
        <v/>
      </c>
      <c r="M800" s="101" t="str">
        <f>IF(OR($K800="",$O800="",O800="Bruk rektangulært"),"",($K800/(VLOOKUP($O800,'Dim, min og maks'!$A$2:$E$54,2,FALSE))))</f>
        <v/>
      </c>
      <c r="N800" s="101" t="str">
        <f>IF(OR($L800="",$O800=""),"",($L800/(VLOOKUP($O800,'Dim, min og maks'!$A$2:$E$54,2,FALSE))))</f>
        <v/>
      </c>
      <c r="O800" s="102" t="str">
        <f>IF('1. Prosjekteringsverktøy'!$F802="","",'1. Prosjekteringsverktøy'!$F802)</f>
        <v/>
      </c>
      <c r="P800" s="78" t="str">
        <f>IFERROR(IF($Q800&lt;&gt;0,$Q800,IF(OR($J800="",$O800=""),"",IF($J800=Motortype!$A$2,VLOOKUP($O800,Artikler!$B$1:$C$10,2,FALSE),IF($J800=Motortype!$A$3,VLOOKUP($O800,Artikler!$B$11:$C$19,2,FALSE),IF($J800=Motortype!$A$5,VLOOKUP($O800,Artikler!$B$20:$C$28,2,FALSE),IF($J800=Motortype!$A$4,VLOOKUP($O800,Artikler!$B$29:$C$37,2,FALSE),IF($J800=Motortype!$A$9,VLOOKUP($O800,Artikler!$B$38:$C$46,2,FALSE),IF($J800=Motortype!$A$8,VLOOKUP($O800,Artikler!$B$47:$C$55,2,FALSE),IF($J800=Motortype!$A$7,VLOOKUP($O800,Artikler!$B$56:$C$64,2,FALSE),IF($J800=Motortype!$A$6,VLOOKUP($O800,Artikler!$B$65:$C$73,2,FALSE),IF($J800=Motortype!$A$10,VLOOKUP($O800,Artikler!$B$74:$C$82,2,FALSE),IF($J800=Motortype!$A$11,VLOOKUP($O800,Artikler!$B$83:$C$91,2,FALSE),IF($J800=Motortype!$A$14,VLOOKUP($O800,Artikler!$B$92:$C$100,2,FALSE),IF($J800=Motortype!$A$13,VLOOKUP($O800,Artikler!$B$101:$C$109,2,FALSE),IF($J800=Motortype!$A$15,VLOOKUP($O800,Artikler!$B$110:$C$117,2,FALSE),IF($J800=Motortype!$A$12,VLOOKUP($O800,Artikler!$B$118:$C$126,2,FALSE),IF($J800=Motortype!$A$16,VLOOKUP('3. Bestillingsskjema'!$O800,Artikler!$B$127:$D$134,2,FALSE),"Feil motortype"))))))))))))))))),"Overstyr art.nr")</f>
        <v/>
      </c>
      <c r="Q800" s="100"/>
      <c r="R800" s="78" t="str">
        <f>IF('1. Prosjekteringsverktøy'!B803=Utelukk!$A$3,"",IF(AND(K800="",L800=""),"",IF($K800="","Vmin "&amp;ROUND($L800,0)&amp;" m³/h","Vmaks "&amp;ROUND($K800,0)&amp;IF($L800=""," m³/h",", Vmin "&amp;ROUND($L800,0)&amp;" m³/h"))))</f>
        <v/>
      </c>
      <c r="S800" s="78" t="str">
        <f>IF('1. Prosjekteringsverktøy'!B803=Utelukk!$A$3,"",IF(Q800&lt;&gt;"",IF($P800="","","Artikkelnr: "&amp;$P800&amp;"     Spjeld dim "&amp;$O800),IF($P800="","","Artikkelnr: "&amp;$P800&amp;"     Spjeld dim Ø"&amp;$O800)))</f>
        <v/>
      </c>
    </row>
    <row r="801" spans="1:19" ht="15.6" hidden="1" x14ac:dyDescent="0.3">
      <c r="A801" s="87"/>
      <c r="B801" s="93"/>
      <c r="C801" s="156" t="str">
        <f>IF('1. Prosjekteringsverktøy'!B804=Utelukk!$A$3,"",IF('1. Prosjekteringsverktøy'!$C804="","",'1. Prosjekteringsverktøy'!$C804))</f>
        <v/>
      </c>
      <c r="D801" s="78" t="str">
        <f>IF('1. Prosjekteringsverktøy'!B804=Utelukk!$A$3,"",IF('1. Prosjekteringsverktøy'!$D804="","",'1. Prosjekteringsverktøy'!$D804))</f>
        <v/>
      </c>
      <c r="E801" s="78" t="str">
        <f>IF('1. Prosjekteringsverktøy'!B804=Utelukk!$A$3,"",IF(F801&lt;&gt;"",F801,IF(J801&lt;&gt;0,J801&amp;IF(I801&lt;&gt;0,", ","")&amp;I801&amp;IF(H801&lt;&gt;0,", adr. ","")&amp;H801,I801&amp;IF(H801&lt;&gt;0,", adr. ","")&amp;H801)))</f>
        <v/>
      </c>
      <c r="F801" s="83"/>
      <c r="G801" s="83"/>
      <c r="H801" s="99"/>
      <c r="I801" s="100"/>
      <c r="J801" s="100"/>
      <c r="K801" s="98" t="str">
        <f>IF('1. Prosjekteringsverktøy'!$E803="","",'1. Prosjekteringsverktøy'!$E803)</f>
        <v/>
      </c>
      <c r="L801" s="79" t="str">
        <f>IFERROR(IF('1. Prosjekteringsverktøy'!$K804&lt;&gt;"",'1. Prosjekteringsverktøy'!$K804,'1. Prosjekteringsverktøy'!$J804),"Feil med Vmin")</f>
        <v/>
      </c>
      <c r="M801" s="101" t="str">
        <f>IF(OR($K801="",$O801="",O801="Bruk rektangulært"),"",($K801/(VLOOKUP($O801,'Dim, min og maks'!$A$2:$E$54,2,FALSE))))</f>
        <v/>
      </c>
      <c r="N801" s="101" t="str">
        <f>IF(OR($L801="",$O801=""),"",($L801/(VLOOKUP($O801,'Dim, min og maks'!$A$2:$E$54,2,FALSE))))</f>
        <v/>
      </c>
      <c r="O801" s="102" t="str">
        <f>IF('1. Prosjekteringsverktøy'!$F803="","",'1. Prosjekteringsverktøy'!$F803)</f>
        <v/>
      </c>
      <c r="P801" s="78" t="str">
        <f>IFERROR(IF($Q801&lt;&gt;0,$Q801,IF(OR($J801="",$O801=""),"",IF($J801=Motortype!$A$2,VLOOKUP($O801,Artikler!$B$1:$C$10,2,FALSE),IF($J801=Motortype!$A$3,VLOOKUP($O801,Artikler!$B$11:$C$19,2,FALSE),IF($J801=Motortype!$A$5,VLOOKUP($O801,Artikler!$B$20:$C$28,2,FALSE),IF($J801=Motortype!$A$4,VLOOKUP($O801,Artikler!$B$29:$C$37,2,FALSE),IF($J801=Motortype!$A$9,VLOOKUP($O801,Artikler!$B$38:$C$46,2,FALSE),IF($J801=Motortype!$A$8,VLOOKUP($O801,Artikler!$B$47:$C$55,2,FALSE),IF($J801=Motortype!$A$7,VLOOKUP($O801,Artikler!$B$56:$C$64,2,FALSE),IF($J801=Motortype!$A$6,VLOOKUP($O801,Artikler!$B$65:$C$73,2,FALSE),IF($J801=Motortype!$A$10,VLOOKUP($O801,Artikler!$B$74:$C$82,2,FALSE),IF($J801=Motortype!$A$11,VLOOKUP($O801,Artikler!$B$83:$C$91,2,FALSE),IF($J801=Motortype!$A$14,VLOOKUP($O801,Artikler!$B$92:$C$100,2,FALSE),IF($J801=Motortype!$A$13,VLOOKUP($O801,Artikler!$B$101:$C$109,2,FALSE),IF($J801=Motortype!$A$15,VLOOKUP($O801,Artikler!$B$110:$C$117,2,FALSE),IF($J801=Motortype!$A$12,VLOOKUP($O801,Artikler!$B$118:$C$126,2,FALSE),IF($J801=Motortype!$A$16,VLOOKUP('3. Bestillingsskjema'!$O801,Artikler!$B$127:$D$134,2,FALSE),"Feil motortype"))))))))))))))))),"Overstyr art.nr")</f>
        <v/>
      </c>
      <c r="Q801" s="100"/>
      <c r="R801" s="78" t="str">
        <f>IF('1. Prosjekteringsverktøy'!B804=Utelukk!$A$3,"",IF(AND(K801="",L801=""),"",IF($K801="","Vmin "&amp;ROUND($L801,0)&amp;" m³/h","Vmaks "&amp;ROUND($K801,0)&amp;IF($L801=""," m³/h",", Vmin "&amp;ROUND($L801,0)&amp;" m³/h"))))</f>
        <v/>
      </c>
      <c r="S801" s="78" t="str">
        <f>IF('1. Prosjekteringsverktøy'!B804=Utelukk!$A$3,"",IF(Q801&lt;&gt;"",IF($P801="","","Artikkelnr: "&amp;$P801&amp;"     Spjeld dim "&amp;$O801),IF($P801="","","Artikkelnr: "&amp;$P801&amp;"     Spjeld dim Ø"&amp;$O801)))</f>
        <v/>
      </c>
    </row>
    <row r="802" spans="1:19" ht="15.6" hidden="1" x14ac:dyDescent="0.3">
      <c r="A802" s="87"/>
      <c r="B802" s="93"/>
      <c r="C802" s="156" t="str">
        <f>IF('1. Prosjekteringsverktøy'!B805=Utelukk!$A$3,"",IF('1. Prosjekteringsverktøy'!$C805="","",'1. Prosjekteringsverktøy'!$C805))</f>
        <v/>
      </c>
      <c r="D802" s="78" t="str">
        <f>IF('1. Prosjekteringsverktøy'!B805=Utelukk!$A$3,"",IF('1. Prosjekteringsverktøy'!$D805="","",'1. Prosjekteringsverktøy'!$D805))</f>
        <v/>
      </c>
      <c r="E802" s="78" t="str">
        <f>IF('1. Prosjekteringsverktøy'!B805=Utelukk!$A$3,"",IF(F802&lt;&gt;"",F802,IF(J802&lt;&gt;0,J802&amp;IF(I802&lt;&gt;0,", ","")&amp;I802&amp;IF(H802&lt;&gt;0,", adr. ","")&amp;H802,I802&amp;IF(H802&lt;&gt;0,", adr. ","")&amp;H802)))</f>
        <v/>
      </c>
      <c r="F802" s="83"/>
      <c r="G802" s="83"/>
      <c r="H802" s="99"/>
      <c r="I802" s="100"/>
      <c r="J802" s="100"/>
      <c r="K802" s="98" t="str">
        <f>IF('1. Prosjekteringsverktøy'!$E804="","",'1. Prosjekteringsverktøy'!$E804)</f>
        <v/>
      </c>
      <c r="L802" s="79" t="str">
        <f>IFERROR(IF('1. Prosjekteringsverktøy'!$K805&lt;&gt;"",'1. Prosjekteringsverktøy'!$K805,'1. Prosjekteringsverktøy'!$J805),"Feil med Vmin")</f>
        <v/>
      </c>
      <c r="M802" s="101" t="str">
        <f>IF(OR($K802="",$O802="",O802="Bruk rektangulært"),"",($K802/(VLOOKUP($O802,'Dim, min og maks'!$A$2:$E$54,2,FALSE))))</f>
        <v/>
      </c>
      <c r="N802" s="101" t="str">
        <f>IF(OR($L802="",$O802=""),"",($L802/(VLOOKUP($O802,'Dim, min og maks'!$A$2:$E$54,2,FALSE))))</f>
        <v/>
      </c>
      <c r="O802" s="102" t="str">
        <f>IF('1. Prosjekteringsverktøy'!$F804="","",'1. Prosjekteringsverktøy'!$F804)</f>
        <v/>
      </c>
      <c r="P802" s="78" t="str">
        <f>IFERROR(IF($Q802&lt;&gt;0,$Q802,IF(OR($J802="",$O802=""),"",IF($J802=Motortype!$A$2,VLOOKUP($O802,Artikler!$B$1:$C$10,2,FALSE),IF($J802=Motortype!$A$3,VLOOKUP($O802,Artikler!$B$11:$C$19,2,FALSE),IF($J802=Motortype!$A$5,VLOOKUP($O802,Artikler!$B$20:$C$28,2,FALSE),IF($J802=Motortype!$A$4,VLOOKUP($O802,Artikler!$B$29:$C$37,2,FALSE),IF($J802=Motortype!$A$9,VLOOKUP($O802,Artikler!$B$38:$C$46,2,FALSE),IF($J802=Motortype!$A$8,VLOOKUP($O802,Artikler!$B$47:$C$55,2,FALSE),IF($J802=Motortype!$A$7,VLOOKUP($O802,Artikler!$B$56:$C$64,2,FALSE),IF($J802=Motortype!$A$6,VLOOKUP($O802,Artikler!$B$65:$C$73,2,FALSE),IF($J802=Motortype!$A$10,VLOOKUP($O802,Artikler!$B$74:$C$82,2,FALSE),IF($J802=Motortype!$A$11,VLOOKUP($O802,Artikler!$B$83:$C$91,2,FALSE),IF($J802=Motortype!$A$14,VLOOKUP($O802,Artikler!$B$92:$C$100,2,FALSE),IF($J802=Motortype!$A$13,VLOOKUP($O802,Artikler!$B$101:$C$109,2,FALSE),IF($J802=Motortype!$A$15,VLOOKUP($O802,Artikler!$B$110:$C$117,2,FALSE),IF($J802=Motortype!$A$12,VLOOKUP($O802,Artikler!$B$118:$C$126,2,FALSE),IF($J802=Motortype!$A$16,VLOOKUP('3. Bestillingsskjema'!$O802,Artikler!$B$127:$D$134,2,FALSE),"Feil motortype"))))))))))))))))),"Overstyr art.nr")</f>
        <v/>
      </c>
      <c r="Q802" s="100"/>
      <c r="R802" s="78" t="str">
        <f>IF('1. Prosjekteringsverktøy'!B805=Utelukk!$A$3,"",IF(AND(K802="",L802=""),"",IF($K802="","Vmin "&amp;ROUND($L802,0)&amp;" m³/h","Vmaks "&amp;ROUND($K802,0)&amp;IF($L802=""," m³/h",", Vmin "&amp;ROUND($L802,0)&amp;" m³/h"))))</f>
        <v/>
      </c>
      <c r="S802" s="78" t="str">
        <f>IF('1. Prosjekteringsverktøy'!B805=Utelukk!$A$3,"",IF(Q802&lt;&gt;"",IF($P802="","","Artikkelnr: "&amp;$P802&amp;"     Spjeld dim "&amp;$O802),IF($P802="","","Artikkelnr: "&amp;$P802&amp;"     Spjeld dim Ø"&amp;$O802)))</f>
        <v/>
      </c>
    </row>
    <row r="803" spans="1:19" ht="15.6" hidden="1" x14ac:dyDescent="0.3">
      <c r="A803" s="87"/>
      <c r="B803" s="93"/>
      <c r="C803" s="156" t="str">
        <f>IF('1. Prosjekteringsverktøy'!B806=Utelukk!$A$3,"",IF('1. Prosjekteringsverktøy'!$C806="","",'1. Prosjekteringsverktøy'!$C806))</f>
        <v/>
      </c>
      <c r="D803" s="78" t="str">
        <f>IF('1. Prosjekteringsverktøy'!B806=Utelukk!$A$3,"",IF('1. Prosjekteringsverktøy'!$D806="","",'1. Prosjekteringsverktøy'!$D806))</f>
        <v/>
      </c>
      <c r="E803" s="78" t="str">
        <f>IF('1. Prosjekteringsverktøy'!B806=Utelukk!$A$3,"",IF(F803&lt;&gt;"",F803,IF(J803&lt;&gt;0,J803&amp;IF(I803&lt;&gt;0,", ","")&amp;I803&amp;IF(H803&lt;&gt;0,", adr. ","")&amp;H803,I803&amp;IF(H803&lt;&gt;0,", adr. ","")&amp;H803)))</f>
        <v/>
      </c>
      <c r="F803" s="83"/>
      <c r="G803" s="83"/>
      <c r="H803" s="99"/>
      <c r="I803" s="100"/>
      <c r="J803" s="100"/>
      <c r="K803" s="98" t="str">
        <f>IF('1. Prosjekteringsverktøy'!$E805="","",'1. Prosjekteringsverktøy'!$E805)</f>
        <v/>
      </c>
      <c r="L803" s="79" t="str">
        <f>IFERROR(IF('1. Prosjekteringsverktøy'!$K806&lt;&gt;"",'1. Prosjekteringsverktøy'!$K806,'1. Prosjekteringsverktøy'!$J806),"Feil med Vmin")</f>
        <v/>
      </c>
      <c r="M803" s="101" t="str">
        <f>IF(OR($K803="",$O803="",O803="Bruk rektangulært"),"",($K803/(VLOOKUP($O803,'Dim, min og maks'!$A$2:$E$54,2,FALSE))))</f>
        <v/>
      </c>
      <c r="N803" s="101" t="str">
        <f>IF(OR($L803="",$O803=""),"",($L803/(VLOOKUP($O803,'Dim, min og maks'!$A$2:$E$54,2,FALSE))))</f>
        <v/>
      </c>
      <c r="O803" s="102" t="str">
        <f>IF('1. Prosjekteringsverktøy'!$F805="","",'1. Prosjekteringsverktøy'!$F805)</f>
        <v/>
      </c>
      <c r="P803" s="78" t="str">
        <f>IFERROR(IF($Q803&lt;&gt;0,$Q803,IF(OR($J803="",$O803=""),"",IF($J803=Motortype!$A$2,VLOOKUP($O803,Artikler!$B$1:$C$10,2,FALSE),IF($J803=Motortype!$A$3,VLOOKUP($O803,Artikler!$B$11:$C$19,2,FALSE),IF($J803=Motortype!$A$5,VLOOKUP($O803,Artikler!$B$20:$C$28,2,FALSE),IF($J803=Motortype!$A$4,VLOOKUP($O803,Artikler!$B$29:$C$37,2,FALSE),IF($J803=Motortype!$A$9,VLOOKUP($O803,Artikler!$B$38:$C$46,2,FALSE),IF($J803=Motortype!$A$8,VLOOKUP($O803,Artikler!$B$47:$C$55,2,FALSE),IF($J803=Motortype!$A$7,VLOOKUP($O803,Artikler!$B$56:$C$64,2,FALSE),IF($J803=Motortype!$A$6,VLOOKUP($O803,Artikler!$B$65:$C$73,2,FALSE),IF($J803=Motortype!$A$10,VLOOKUP($O803,Artikler!$B$74:$C$82,2,FALSE),IF($J803=Motortype!$A$11,VLOOKUP($O803,Artikler!$B$83:$C$91,2,FALSE),IF($J803=Motortype!$A$14,VLOOKUP($O803,Artikler!$B$92:$C$100,2,FALSE),IF($J803=Motortype!$A$13,VLOOKUP($O803,Artikler!$B$101:$C$109,2,FALSE),IF($J803=Motortype!$A$15,VLOOKUP($O803,Artikler!$B$110:$C$117,2,FALSE),IF($J803=Motortype!$A$12,VLOOKUP($O803,Artikler!$B$118:$C$126,2,FALSE),IF($J803=Motortype!$A$16,VLOOKUP('3. Bestillingsskjema'!$O803,Artikler!$B$127:$D$134,2,FALSE),"Feil motortype"))))))))))))))))),"Overstyr art.nr")</f>
        <v/>
      </c>
      <c r="Q803" s="100"/>
      <c r="R803" s="78" t="str">
        <f>IF('1. Prosjekteringsverktøy'!B806=Utelukk!$A$3,"",IF(AND(K803="",L803=""),"",IF($K803="","Vmin "&amp;ROUND($L803,0)&amp;" m³/h","Vmaks "&amp;ROUND($K803,0)&amp;IF($L803=""," m³/h",", Vmin "&amp;ROUND($L803,0)&amp;" m³/h"))))</f>
        <v/>
      </c>
      <c r="S803" s="78" t="str">
        <f>IF('1. Prosjekteringsverktøy'!B806=Utelukk!$A$3,"",IF(Q803&lt;&gt;"",IF($P803="","","Artikkelnr: "&amp;$P803&amp;"     Spjeld dim "&amp;$O803),IF($P803="","","Artikkelnr: "&amp;$P803&amp;"     Spjeld dim Ø"&amp;$O803)))</f>
        <v/>
      </c>
    </row>
    <row r="804" spans="1:19" ht="15.6" hidden="1" x14ac:dyDescent="0.3">
      <c r="A804" s="87"/>
      <c r="B804" s="93"/>
      <c r="C804" s="156" t="str">
        <f>IF('1. Prosjekteringsverktøy'!B807=Utelukk!$A$3,"",IF('1. Prosjekteringsverktøy'!$C807="","",'1. Prosjekteringsverktøy'!$C807))</f>
        <v/>
      </c>
      <c r="D804" s="78" t="str">
        <f>IF('1. Prosjekteringsverktøy'!B807=Utelukk!$A$3,"",IF('1. Prosjekteringsverktøy'!$D807="","",'1. Prosjekteringsverktøy'!$D807))</f>
        <v/>
      </c>
      <c r="E804" s="78" t="str">
        <f>IF('1. Prosjekteringsverktøy'!B807=Utelukk!$A$3,"",IF(F804&lt;&gt;"",F804,IF(J804&lt;&gt;0,J804&amp;IF(I804&lt;&gt;0,", ","")&amp;I804&amp;IF(H804&lt;&gt;0,", adr. ","")&amp;H804,I804&amp;IF(H804&lt;&gt;0,", adr. ","")&amp;H804)))</f>
        <v/>
      </c>
      <c r="F804" s="83"/>
      <c r="G804" s="83"/>
      <c r="H804" s="99"/>
      <c r="I804" s="100"/>
      <c r="J804" s="100"/>
      <c r="K804" s="98" t="str">
        <f>IF('1. Prosjekteringsverktøy'!$E806="","",'1. Prosjekteringsverktøy'!$E806)</f>
        <v/>
      </c>
      <c r="L804" s="79" t="str">
        <f>IFERROR(IF('1. Prosjekteringsverktøy'!$K807&lt;&gt;"",'1. Prosjekteringsverktøy'!$K807,'1. Prosjekteringsverktøy'!$J807),"Feil med Vmin")</f>
        <v/>
      </c>
      <c r="M804" s="101" t="str">
        <f>IF(OR($K804="",$O804="",O804="Bruk rektangulært"),"",($K804/(VLOOKUP($O804,'Dim, min og maks'!$A$2:$E$54,2,FALSE))))</f>
        <v/>
      </c>
      <c r="N804" s="101" t="str">
        <f>IF(OR($L804="",$O804=""),"",($L804/(VLOOKUP($O804,'Dim, min og maks'!$A$2:$E$54,2,FALSE))))</f>
        <v/>
      </c>
      <c r="O804" s="102" t="str">
        <f>IF('1. Prosjekteringsverktøy'!$F806="","",'1. Prosjekteringsverktøy'!$F806)</f>
        <v/>
      </c>
      <c r="P804" s="78" t="str">
        <f>IFERROR(IF($Q804&lt;&gt;0,$Q804,IF(OR($J804="",$O804=""),"",IF($J804=Motortype!$A$2,VLOOKUP($O804,Artikler!$B$1:$C$10,2,FALSE),IF($J804=Motortype!$A$3,VLOOKUP($O804,Artikler!$B$11:$C$19,2,FALSE),IF($J804=Motortype!$A$5,VLOOKUP($O804,Artikler!$B$20:$C$28,2,FALSE),IF($J804=Motortype!$A$4,VLOOKUP($O804,Artikler!$B$29:$C$37,2,FALSE),IF($J804=Motortype!$A$9,VLOOKUP($O804,Artikler!$B$38:$C$46,2,FALSE),IF($J804=Motortype!$A$8,VLOOKUP($O804,Artikler!$B$47:$C$55,2,FALSE),IF($J804=Motortype!$A$7,VLOOKUP($O804,Artikler!$B$56:$C$64,2,FALSE),IF($J804=Motortype!$A$6,VLOOKUP($O804,Artikler!$B$65:$C$73,2,FALSE),IF($J804=Motortype!$A$10,VLOOKUP($O804,Artikler!$B$74:$C$82,2,FALSE),IF($J804=Motortype!$A$11,VLOOKUP($O804,Artikler!$B$83:$C$91,2,FALSE),IF($J804=Motortype!$A$14,VLOOKUP($O804,Artikler!$B$92:$C$100,2,FALSE),IF($J804=Motortype!$A$13,VLOOKUP($O804,Artikler!$B$101:$C$109,2,FALSE),IF($J804=Motortype!$A$15,VLOOKUP($O804,Artikler!$B$110:$C$117,2,FALSE),IF($J804=Motortype!$A$12,VLOOKUP($O804,Artikler!$B$118:$C$126,2,FALSE),IF($J804=Motortype!$A$16,VLOOKUP('3. Bestillingsskjema'!$O804,Artikler!$B$127:$D$134,2,FALSE),"Feil motortype"))))))))))))))))),"Overstyr art.nr")</f>
        <v/>
      </c>
      <c r="Q804" s="100"/>
      <c r="R804" s="78" t="str">
        <f>IF('1. Prosjekteringsverktøy'!B807=Utelukk!$A$3,"",IF(AND(K804="",L804=""),"",IF($K804="","Vmin "&amp;ROUND($L804,0)&amp;" m³/h","Vmaks "&amp;ROUND($K804,0)&amp;IF($L804=""," m³/h",", Vmin "&amp;ROUND($L804,0)&amp;" m³/h"))))</f>
        <v/>
      </c>
      <c r="S804" s="78" t="str">
        <f>IF('1. Prosjekteringsverktøy'!B807=Utelukk!$A$3,"",IF(Q804&lt;&gt;"",IF($P804="","","Artikkelnr: "&amp;$P804&amp;"     Spjeld dim "&amp;$O804),IF($P804="","","Artikkelnr: "&amp;$P804&amp;"     Spjeld dim Ø"&amp;$O804)))</f>
        <v/>
      </c>
    </row>
    <row r="805" spans="1:19" ht="15.6" hidden="1" x14ac:dyDescent="0.3">
      <c r="A805" s="87"/>
      <c r="B805" s="93"/>
      <c r="C805" s="156" t="str">
        <f>IF('1. Prosjekteringsverktøy'!B808=Utelukk!$A$3,"",IF('1. Prosjekteringsverktøy'!$C808="","",'1. Prosjekteringsverktøy'!$C808))</f>
        <v/>
      </c>
      <c r="D805" s="78" t="str">
        <f>IF('1. Prosjekteringsverktøy'!B808=Utelukk!$A$3,"",IF('1. Prosjekteringsverktøy'!$D808="","",'1. Prosjekteringsverktøy'!$D808))</f>
        <v/>
      </c>
      <c r="E805" s="78" t="str">
        <f>IF('1. Prosjekteringsverktøy'!B808=Utelukk!$A$3,"",IF(F805&lt;&gt;"",F805,IF(J805&lt;&gt;0,J805&amp;IF(I805&lt;&gt;0,", ","")&amp;I805&amp;IF(H805&lt;&gt;0,", adr. ","")&amp;H805,I805&amp;IF(H805&lt;&gt;0,", adr. ","")&amp;H805)))</f>
        <v/>
      </c>
      <c r="F805" s="83"/>
      <c r="G805" s="83"/>
      <c r="H805" s="99"/>
      <c r="I805" s="100"/>
      <c r="J805" s="100"/>
      <c r="K805" s="98" t="str">
        <f>IF('1. Prosjekteringsverktøy'!$E807="","",'1. Prosjekteringsverktøy'!$E807)</f>
        <v/>
      </c>
      <c r="L805" s="79" t="str">
        <f>IFERROR(IF('1. Prosjekteringsverktøy'!$K808&lt;&gt;"",'1. Prosjekteringsverktøy'!$K808,'1. Prosjekteringsverktøy'!$J808),"Feil med Vmin")</f>
        <v/>
      </c>
      <c r="M805" s="101" t="str">
        <f>IF(OR($K805="",$O805="",O805="Bruk rektangulært"),"",($K805/(VLOOKUP($O805,'Dim, min og maks'!$A$2:$E$54,2,FALSE))))</f>
        <v/>
      </c>
      <c r="N805" s="101" t="str">
        <f>IF(OR($L805="",$O805=""),"",($L805/(VLOOKUP($O805,'Dim, min og maks'!$A$2:$E$54,2,FALSE))))</f>
        <v/>
      </c>
      <c r="O805" s="102" t="str">
        <f>IF('1. Prosjekteringsverktøy'!$F807="","",'1. Prosjekteringsverktøy'!$F807)</f>
        <v/>
      </c>
      <c r="P805" s="78" t="str">
        <f>IFERROR(IF($Q805&lt;&gt;0,$Q805,IF(OR($J805="",$O805=""),"",IF($J805=Motortype!$A$2,VLOOKUP($O805,Artikler!$B$1:$C$10,2,FALSE),IF($J805=Motortype!$A$3,VLOOKUP($O805,Artikler!$B$11:$C$19,2,FALSE),IF($J805=Motortype!$A$5,VLOOKUP($O805,Artikler!$B$20:$C$28,2,FALSE),IF($J805=Motortype!$A$4,VLOOKUP($O805,Artikler!$B$29:$C$37,2,FALSE),IF($J805=Motortype!$A$9,VLOOKUP($O805,Artikler!$B$38:$C$46,2,FALSE),IF($J805=Motortype!$A$8,VLOOKUP($O805,Artikler!$B$47:$C$55,2,FALSE),IF($J805=Motortype!$A$7,VLOOKUP($O805,Artikler!$B$56:$C$64,2,FALSE),IF($J805=Motortype!$A$6,VLOOKUP($O805,Artikler!$B$65:$C$73,2,FALSE),IF($J805=Motortype!$A$10,VLOOKUP($O805,Artikler!$B$74:$C$82,2,FALSE),IF($J805=Motortype!$A$11,VLOOKUP($O805,Artikler!$B$83:$C$91,2,FALSE),IF($J805=Motortype!$A$14,VLOOKUP($O805,Artikler!$B$92:$C$100,2,FALSE),IF($J805=Motortype!$A$13,VLOOKUP($O805,Artikler!$B$101:$C$109,2,FALSE),IF($J805=Motortype!$A$15,VLOOKUP($O805,Artikler!$B$110:$C$117,2,FALSE),IF($J805=Motortype!$A$12,VLOOKUP($O805,Artikler!$B$118:$C$126,2,FALSE),IF($J805=Motortype!$A$16,VLOOKUP('3. Bestillingsskjema'!$O805,Artikler!$B$127:$D$134,2,FALSE),"Feil motortype"))))))))))))))))),"Overstyr art.nr")</f>
        <v/>
      </c>
      <c r="Q805" s="100"/>
      <c r="R805" s="78" t="str">
        <f>IF('1. Prosjekteringsverktøy'!B808=Utelukk!$A$3,"",IF(AND(K805="",L805=""),"",IF($K805="","Vmin "&amp;ROUND($L805,0)&amp;" m³/h","Vmaks "&amp;ROUND($K805,0)&amp;IF($L805=""," m³/h",", Vmin "&amp;ROUND($L805,0)&amp;" m³/h"))))</f>
        <v/>
      </c>
      <c r="S805" s="78" t="str">
        <f>IF('1. Prosjekteringsverktøy'!B808=Utelukk!$A$3,"",IF(Q805&lt;&gt;"",IF($P805="","","Artikkelnr: "&amp;$P805&amp;"     Spjeld dim "&amp;$O805),IF($P805="","","Artikkelnr: "&amp;$P805&amp;"     Spjeld dim Ø"&amp;$O805)))</f>
        <v/>
      </c>
    </row>
    <row r="806" spans="1:19" ht="15.6" hidden="1" x14ac:dyDescent="0.3">
      <c r="A806" s="87"/>
      <c r="B806" s="93"/>
      <c r="C806" s="156" t="str">
        <f>IF('1. Prosjekteringsverktøy'!B809=Utelukk!$A$3,"",IF('1. Prosjekteringsverktøy'!$C809="","",'1. Prosjekteringsverktøy'!$C809))</f>
        <v/>
      </c>
      <c r="D806" s="78" t="str">
        <f>IF('1. Prosjekteringsverktøy'!B809=Utelukk!$A$3,"",IF('1. Prosjekteringsverktøy'!$D809="","",'1. Prosjekteringsverktøy'!$D809))</f>
        <v/>
      </c>
      <c r="E806" s="78" t="str">
        <f>IF('1. Prosjekteringsverktøy'!B809=Utelukk!$A$3,"",IF(F806&lt;&gt;"",F806,IF(J806&lt;&gt;0,J806&amp;IF(I806&lt;&gt;0,", ","")&amp;I806&amp;IF(H806&lt;&gt;0,", adr. ","")&amp;H806,I806&amp;IF(H806&lt;&gt;0,", adr. ","")&amp;H806)))</f>
        <v/>
      </c>
      <c r="F806" s="83"/>
      <c r="G806" s="83"/>
      <c r="H806" s="99"/>
      <c r="I806" s="100"/>
      <c r="J806" s="100"/>
      <c r="K806" s="98" t="str">
        <f>IF('1. Prosjekteringsverktøy'!$E808="","",'1. Prosjekteringsverktøy'!$E808)</f>
        <v/>
      </c>
      <c r="L806" s="79" t="str">
        <f>IFERROR(IF('1. Prosjekteringsverktøy'!$K809&lt;&gt;"",'1. Prosjekteringsverktøy'!$K809,'1. Prosjekteringsverktøy'!$J809),"Feil med Vmin")</f>
        <v/>
      </c>
      <c r="M806" s="101" t="str">
        <f>IF(OR($K806="",$O806="",O806="Bruk rektangulært"),"",($K806/(VLOOKUP($O806,'Dim, min og maks'!$A$2:$E$54,2,FALSE))))</f>
        <v/>
      </c>
      <c r="N806" s="101" t="str">
        <f>IF(OR($L806="",$O806=""),"",($L806/(VLOOKUP($O806,'Dim, min og maks'!$A$2:$E$54,2,FALSE))))</f>
        <v/>
      </c>
      <c r="O806" s="102" t="str">
        <f>IF('1. Prosjekteringsverktøy'!$F808="","",'1. Prosjekteringsverktøy'!$F808)</f>
        <v/>
      </c>
      <c r="P806" s="78" t="str">
        <f>IFERROR(IF($Q806&lt;&gt;0,$Q806,IF(OR($J806="",$O806=""),"",IF($J806=Motortype!$A$2,VLOOKUP($O806,Artikler!$B$1:$C$10,2,FALSE),IF($J806=Motortype!$A$3,VLOOKUP($O806,Artikler!$B$11:$C$19,2,FALSE),IF($J806=Motortype!$A$5,VLOOKUP($O806,Artikler!$B$20:$C$28,2,FALSE),IF($J806=Motortype!$A$4,VLOOKUP($O806,Artikler!$B$29:$C$37,2,FALSE),IF($J806=Motortype!$A$9,VLOOKUP($O806,Artikler!$B$38:$C$46,2,FALSE),IF($J806=Motortype!$A$8,VLOOKUP($O806,Artikler!$B$47:$C$55,2,FALSE),IF($J806=Motortype!$A$7,VLOOKUP($O806,Artikler!$B$56:$C$64,2,FALSE),IF($J806=Motortype!$A$6,VLOOKUP($O806,Artikler!$B$65:$C$73,2,FALSE),IF($J806=Motortype!$A$10,VLOOKUP($O806,Artikler!$B$74:$C$82,2,FALSE),IF($J806=Motortype!$A$11,VLOOKUP($O806,Artikler!$B$83:$C$91,2,FALSE),IF($J806=Motortype!$A$14,VLOOKUP($O806,Artikler!$B$92:$C$100,2,FALSE),IF($J806=Motortype!$A$13,VLOOKUP($O806,Artikler!$B$101:$C$109,2,FALSE),IF($J806=Motortype!$A$15,VLOOKUP($O806,Artikler!$B$110:$C$117,2,FALSE),IF($J806=Motortype!$A$12,VLOOKUP($O806,Artikler!$B$118:$C$126,2,FALSE),IF($J806=Motortype!$A$16,VLOOKUP('3. Bestillingsskjema'!$O806,Artikler!$B$127:$D$134,2,FALSE),"Feil motortype"))))))))))))))))),"Overstyr art.nr")</f>
        <v/>
      </c>
      <c r="Q806" s="100"/>
      <c r="R806" s="78" t="str">
        <f>IF('1. Prosjekteringsverktøy'!B809=Utelukk!$A$3,"",IF(AND(K806="",L806=""),"",IF($K806="","Vmin "&amp;ROUND($L806,0)&amp;" m³/h","Vmaks "&amp;ROUND($K806,0)&amp;IF($L806=""," m³/h",", Vmin "&amp;ROUND($L806,0)&amp;" m³/h"))))</f>
        <v/>
      </c>
      <c r="S806" s="78" t="str">
        <f>IF('1. Prosjekteringsverktøy'!B809=Utelukk!$A$3,"",IF(Q806&lt;&gt;"",IF($P806="","","Artikkelnr: "&amp;$P806&amp;"     Spjeld dim "&amp;$O806),IF($P806="","","Artikkelnr: "&amp;$P806&amp;"     Spjeld dim Ø"&amp;$O806)))</f>
        <v/>
      </c>
    </row>
    <row r="807" spans="1:19" ht="15.6" hidden="1" x14ac:dyDescent="0.3">
      <c r="A807" s="87"/>
      <c r="B807" s="93"/>
      <c r="C807" s="156" t="str">
        <f>IF('1. Prosjekteringsverktøy'!B810=Utelukk!$A$3,"",IF('1. Prosjekteringsverktøy'!$C810="","",'1. Prosjekteringsverktøy'!$C810))</f>
        <v/>
      </c>
      <c r="D807" s="78" t="str">
        <f>IF('1. Prosjekteringsverktøy'!B810=Utelukk!$A$3,"",IF('1. Prosjekteringsverktøy'!$D810="","",'1. Prosjekteringsverktøy'!$D810))</f>
        <v/>
      </c>
      <c r="E807" s="78" t="str">
        <f>IF('1. Prosjekteringsverktøy'!B810=Utelukk!$A$3,"",IF(F807&lt;&gt;"",F807,IF(J807&lt;&gt;0,J807&amp;IF(I807&lt;&gt;0,", ","")&amp;I807&amp;IF(H807&lt;&gt;0,", adr. ","")&amp;H807,I807&amp;IF(H807&lt;&gt;0,", adr. ","")&amp;H807)))</f>
        <v/>
      </c>
      <c r="F807" s="83"/>
      <c r="G807" s="83"/>
      <c r="H807" s="99"/>
      <c r="I807" s="100"/>
      <c r="J807" s="100"/>
      <c r="K807" s="98" t="str">
        <f>IF('1. Prosjekteringsverktøy'!$E809="","",'1. Prosjekteringsverktøy'!$E809)</f>
        <v/>
      </c>
      <c r="L807" s="79" t="str">
        <f>IFERROR(IF('1. Prosjekteringsverktøy'!$K810&lt;&gt;"",'1. Prosjekteringsverktøy'!$K810,'1. Prosjekteringsverktøy'!$J810),"Feil med Vmin")</f>
        <v/>
      </c>
      <c r="M807" s="101" t="str">
        <f>IF(OR($K807="",$O807="",O807="Bruk rektangulært"),"",($K807/(VLOOKUP($O807,'Dim, min og maks'!$A$2:$E$54,2,FALSE))))</f>
        <v/>
      </c>
      <c r="N807" s="101" t="str">
        <f>IF(OR($L807="",$O807=""),"",($L807/(VLOOKUP($O807,'Dim, min og maks'!$A$2:$E$54,2,FALSE))))</f>
        <v/>
      </c>
      <c r="O807" s="102" t="str">
        <f>IF('1. Prosjekteringsverktøy'!$F809="","",'1. Prosjekteringsverktøy'!$F809)</f>
        <v/>
      </c>
      <c r="P807" s="78" t="str">
        <f>IFERROR(IF($Q807&lt;&gt;0,$Q807,IF(OR($J807="",$O807=""),"",IF($J807=Motortype!$A$2,VLOOKUP($O807,Artikler!$B$1:$C$10,2,FALSE),IF($J807=Motortype!$A$3,VLOOKUP($O807,Artikler!$B$11:$C$19,2,FALSE),IF($J807=Motortype!$A$5,VLOOKUP($O807,Artikler!$B$20:$C$28,2,FALSE),IF($J807=Motortype!$A$4,VLOOKUP($O807,Artikler!$B$29:$C$37,2,FALSE),IF($J807=Motortype!$A$9,VLOOKUP($O807,Artikler!$B$38:$C$46,2,FALSE),IF($J807=Motortype!$A$8,VLOOKUP($O807,Artikler!$B$47:$C$55,2,FALSE),IF($J807=Motortype!$A$7,VLOOKUP($O807,Artikler!$B$56:$C$64,2,FALSE),IF($J807=Motortype!$A$6,VLOOKUP($O807,Artikler!$B$65:$C$73,2,FALSE),IF($J807=Motortype!$A$10,VLOOKUP($O807,Artikler!$B$74:$C$82,2,FALSE),IF($J807=Motortype!$A$11,VLOOKUP($O807,Artikler!$B$83:$C$91,2,FALSE),IF($J807=Motortype!$A$14,VLOOKUP($O807,Artikler!$B$92:$C$100,2,FALSE),IF($J807=Motortype!$A$13,VLOOKUP($O807,Artikler!$B$101:$C$109,2,FALSE),IF($J807=Motortype!$A$15,VLOOKUP($O807,Artikler!$B$110:$C$117,2,FALSE),IF($J807=Motortype!$A$12,VLOOKUP($O807,Artikler!$B$118:$C$126,2,FALSE),IF($J807=Motortype!$A$16,VLOOKUP('3. Bestillingsskjema'!$O807,Artikler!$B$127:$D$134,2,FALSE),"Feil motortype"))))))))))))))))),"Overstyr art.nr")</f>
        <v/>
      </c>
      <c r="Q807" s="100"/>
      <c r="R807" s="78" t="str">
        <f>IF('1. Prosjekteringsverktøy'!B810=Utelukk!$A$3,"",IF(AND(K807="",L807=""),"",IF($K807="","Vmin "&amp;ROUND($L807,0)&amp;" m³/h","Vmaks "&amp;ROUND($K807,0)&amp;IF($L807=""," m³/h",", Vmin "&amp;ROUND($L807,0)&amp;" m³/h"))))</f>
        <v/>
      </c>
      <c r="S807" s="78" t="str">
        <f>IF('1. Prosjekteringsverktøy'!B810=Utelukk!$A$3,"",IF(Q807&lt;&gt;"",IF($P807="","","Artikkelnr: "&amp;$P807&amp;"     Spjeld dim "&amp;$O807),IF($P807="","","Artikkelnr: "&amp;$P807&amp;"     Spjeld dim Ø"&amp;$O807)))</f>
        <v/>
      </c>
    </row>
    <row r="808" spans="1:19" ht="15.6" hidden="1" x14ac:dyDescent="0.3">
      <c r="A808" s="87"/>
      <c r="B808" s="93"/>
      <c r="C808" s="156" t="str">
        <f>IF('1. Prosjekteringsverktøy'!B811=Utelukk!$A$3,"",IF('1. Prosjekteringsverktøy'!$C811="","",'1. Prosjekteringsverktøy'!$C811))</f>
        <v/>
      </c>
      <c r="D808" s="78" t="str">
        <f>IF('1. Prosjekteringsverktøy'!B811=Utelukk!$A$3,"",IF('1. Prosjekteringsverktøy'!$D811="","",'1. Prosjekteringsverktøy'!$D811))</f>
        <v/>
      </c>
      <c r="E808" s="78" t="str">
        <f>IF('1. Prosjekteringsverktøy'!B811=Utelukk!$A$3,"",IF(F808&lt;&gt;"",F808,IF(J808&lt;&gt;0,J808&amp;IF(I808&lt;&gt;0,", ","")&amp;I808&amp;IF(H808&lt;&gt;0,", adr. ","")&amp;H808,I808&amp;IF(H808&lt;&gt;0,", adr. ","")&amp;H808)))</f>
        <v/>
      </c>
      <c r="F808" s="83"/>
      <c r="G808" s="83"/>
      <c r="H808" s="99"/>
      <c r="I808" s="100"/>
      <c r="J808" s="100"/>
      <c r="K808" s="98" t="str">
        <f>IF('1. Prosjekteringsverktøy'!$E810="","",'1. Prosjekteringsverktøy'!$E810)</f>
        <v/>
      </c>
      <c r="L808" s="79" t="str">
        <f>IFERROR(IF('1. Prosjekteringsverktøy'!$K811&lt;&gt;"",'1. Prosjekteringsverktøy'!$K811,'1. Prosjekteringsverktøy'!$J811),"Feil med Vmin")</f>
        <v/>
      </c>
      <c r="M808" s="101" t="str">
        <f>IF(OR($K808="",$O808="",O808="Bruk rektangulært"),"",($K808/(VLOOKUP($O808,'Dim, min og maks'!$A$2:$E$54,2,FALSE))))</f>
        <v/>
      </c>
      <c r="N808" s="101" t="str">
        <f>IF(OR($L808="",$O808=""),"",($L808/(VLOOKUP($O808,'Dim, min og maks'!$A$2:$E$54,2,FALSE))))</f>
        <v/>
      </c>
      <c r="O808" s="102" t="str">
        <f>IF('1. Prosjekteringsverktøy'!$F810="","",'1. Prosjekteringsverktøy'!$F810)</f>
        <v/>
      </c>
      <c r="P808" s="78" t="str">
        <f>IFERROR(IF($Q808&lt;&gt;0,$Q808,IF(OR($J808="",$O808=""),"",IF($J808=Motortype!$A$2,VLOOKUP($O808,Artikler!$B$1:$C$10,2,FALSE),IF($J808=Motortype!$A$3,VLOOKUP($O808,Artikler!$B$11:$C$19,2,FALSE),IF($J808=Motortype!$A$5,VLOOKUP($O808,Artikler!$B$20:$C$28,2,FALSE),IF($J808=Motortype!$A$4,VLOOKUP($O808,Artikler!$B$29:$C$37,2,FALSE),IF($J808=Motortype!$A$9,VLOOKUP($O808,Artikler!$B$38:$C$46,2,FALSE),IF($J808=Motortype!$A$8,VLOOKUP($O808,Artikler!$B$47:$C$55,2,FALSE),IF($J808=Motortype!$A$7,VLOOKUP($O808,Artikler!$B$56:$C$64,2,FALSE),IF($J808=Motortype!$A$6,VLOOKUP($O808,Artikler!$B$65:$C$73,2,FALSE),IF($J808=Motortype!$A$10,VLOOKUP($O808,Artikler!$B$74:$C$82,2,FALSE),IF($J808=Motortype!$A$11,VLOOKUP($O808,Artikler!$B$83:$C$91,2,FALSE),IF($J808=Motortype!$A$14,VLOOKUP($O808,Artikler!$B$92:$C$100,2,FALSE),IF($J808=Motortype!$A$13,VLOOKUP($O808,Artikler!$B$101:$C$109,2,FALSE),IF($J808=Motortype!$A$15,VLOOKUP($O808,Artikler!$B$110:$C$117,2,FALSE),IF($J808=Motortype!$A$12,VLOOKUP($O808,Artikler!$B$118:$C$126,2,FALSE),IF($J808=Motortype!$A$16,VLOOKUP('3. Bestillingsskjema'!$O808,Artikler!$B$127:$D$134,2,FALSE),"Feil motortype"))))))))))))))))),"Overstyr art.nr")</f>
        <v/>
      </c>
      <c r="Q808" s="100"/>
      <c r="R808" s="78" t="str">
        <f>IF('1. Prosjekteringsverktøy'!B811=Utelukk!$A$3,"",IF(AND(K808="",L808=""),"",IF($K808="","Vmin "&amp;ROUND($L808,0)&amp;" m³/h","Vmaks "&amp;ROUND($K808,0)&amp;IF($L808=""," m³/h",", Vmin "&amp;ROUND($L808,0)&amp;" m³/h"))))</f>
        <v/>
      </c>
      <c r="S808" s="78" t="str">
        <f>IF('1. Prosjekteringsverktøy'!B811=Utelukk!$A$3,"",IF(Q808&lt;&gt;"",IF($P808="","","Artikkelnr: "&amp;$P808&amp;"     Spjeld dim "&amp;$O808),IF($P808="","","Artikkelnr: "&amp;$P808&amp;"     Spjeld dim Ø"&amp;$O808)))</f>
        <v/>
      </c>
    </row>
    <row r="809" spans="1:19" ht="15.6" hidden="1" x14ac:dyDescent="0.3">
      <c r="A809" s="87"/>
      <c r="B809" s="93"/>
      <c r="C809" s="156" t="str">
        <f>IF('1. Prosjekteringsverktøy'!B812=Utelukk!$A$3,"",IF('1. Prosjekteringsverktøy'!$C812="","",'1. Prosjekteringsverktøy'!$C812))</f>
        <v/>
      </c>
      <c r="D809" s="78" t="str">
        <f>IF('1. Prosjekteringsverktøy'!B812=Utelukk!$A$3,"",IF('1. Prosjekteringsverktøy'!$D812="","",'1. Prosjekteringsverktøy'!$D812))</f>
        <v/>
      </c>
      <c r="E809" s="78" t="str">
        <f>IF('1. Prosjekteringsverktøy'!B812=Utelukk!$A$3,"",IF(F809&lt;&gt;"",F809,IF(J809&lt;&gt;0,J809&amp;IF(I809&lt;&gt;0,", ","")&amp;I809&amp;IF(H809&lt;&gt;0,", adr. ","")&amp;H809,I809&amp;IF(H809&lt;&gt;0,", adr. ","")&amp;H809)))</f>
        <v/>
      </c>
      <c r="F809" s="83"/>
      <c r="G809" s="83"/>
      <c r="H809" s="99"/>
      <c r="I809" s="100"/>
      <c r="J809" s="100"/>
      <c r="K809" s="98" t="str">
        <f>IF('1. Prosjekteringsverktøy'!$E811="","",'1. Prosjekteringsverktøy'!$E811)</f>
        <v/>
      </c>
      <c r="L809" s="79" t="str">
        <f>IFERROR(IF('1. Prosjekteringsverktøy'!$K812&lt;&gt;"",'1. Prosjekteringsverktøy'!$K812,'1. Prosjekteringsverktøy'!$J812),"Feil med Vmin")</f>
        <v/>
      </c>
      <c r="M809" s="101" t="str">
        <f>IF(OR($K809="",$O809="",O809="Bruk rektangulært"),"",($K809/(VLOOKUP($O809,'Dim, min og maks'!$A$2:$E$54,2,FALSE))))</f>
        <v/>
      </c>
      <c r="N809" s="101" t="str">
        <f>IF(OR($L809="",$O809=""),"",($L809/(VLOOKUP($O809,'Dim, min og maks'!$A$2:$E$54,2,FALSE))))</f>
        <v/>
      </c>
      <c r="O809" s="102" t="str">
        <f>IF('1. Prosjekteringsverktøy'!$F811="","",'1. Prosjekteringsverktøy'!$F811)</f>
        <v/>
      </c>
      <c r="P809" s="78" t="str">
        <f>IFERROR(IF($Q809&lt;&gt;0,$Q809,IF(OR($J809="",$O809=""),"",IF($J809=Motortype!$A$2,VLOOKUP($O809,Artikler!$B$1:$C$10,2,FALSE),IF($J809=Motortype!$A$3,VLOOKUP($O809,Artikler!$B$11:$C$19,2,FALSE),IF($J809=Motortype!$A$5,VLOOKUP($O809,Artikler!$B$20:$C$28,2,FALSE),IF($J809=Motortype!$A$4,VLOOKUP($O809,Artikler!$B$29:$C$37,2,FALSE),IF($J809=Motortype!$A$9,VLOOKUP($O809,Artikler!$B$38:$C$46,2,FALSE),IF($J809=Motortype!$A$8,VLOOKUP($O809,Artikler!$B$47:$C$55,2,FALSE),IF($J809=Motortype!$A$7,VLOOKUP($O809,Artikler!$B$56:$C$64,2,FALSE),IF($J809=Motortype!$A$6,VLOOKUP($O809,Artikler!$B$65:$C$73,2,FALSE),IF($J809=Motortype!$A$10,VLOOKUP($O809,Artikler!$B$74:$C$82,2,FALSE),IF($J809=Motortype!$A$11,VLOOKUP($O809,Artikler!$B$83:$C$91,2,FALSE),IF($J809=Motortype!$A$14,VLOOKUP($O809,Artikler!$B$92:$C$100,2,FALSE),IF($J809=Motortype!$A$13,VLOOKUP($O809,Artikler!$B$101:$C$109,2,FALSE),IF($J809=Motortype!$A$15,VLOOKUP($O809,Artikler!$B$110:$C$117,2,FALSE),IF($J809=Motortype!$A$12,VLOOKUP($O809,Artikler!$B$118:$C$126,2,FALSE),IF($J809=Motortype!$A$16,VLOOKUP('3. Bestillingsskjema'!$O809,Artikler!$B$127:$D$134,2,FALSE),"Feil motortype"))))))))))))))))),"Overstyr art.nr")</f>
        <v/>
      </c>
      <c r="Q809" s="100"/>
      <c r="R809" s="78" t="str">
        <f>IF('1. Prosjekteringsverktøy'!B812=Utelukk!$A$3,"",IF(AND(K809="",L809=""),"",IF($K809="","Vmin "&amp;ROUND($L809,0)&amp;" m³/h","Vmaks "&amp;ROUND($K809,0)&amp;IF($L809=""," m³/h",", Vmin "&amp;ROUND($L809,0)&amp;" m³/h"))))</f>
        <v/>
      </c>
      <c r="S809" s="78" t="str">
        <f>IF('1. Prosjekteringsverktøy'!B812=Utelukk!$A$3,"",IF(Q809&lt;&gt;"",IF($P809="","","Artikkelnr: "&amp;$P809&amp;"     Spjeld dim "&amp;$O809),IF($P809="","","Artikkelnr: "&amp;$P809&amp;"     Spjeld dim Ø"&amp;$O809)))</f>
        <v/>
      </c>
    </row>
    <row r="810" spans="1:19" ht="15.6" hidden="1" x14ac:dyDescent="0.3">
      <c r="A810" s="87"/>
      <c r="B810" s="93"/>
      <c r="C810" s="156" t="str">
        <f>IF('1. Prosjekteringsverktøy'!B813=Utelukk!$A$3,"",IF('1. Prosjekteringsverktøy'!$C813="","",'1. Prosjekteringsverktøy'!$C813))</f>
        <v/>
      </c>
      <c r="D810" s="78" t="str">
        <f>IF('1. Prosjekteringsverktøy'!B813=Utelukk!$A$3,"",IF('1. Prosjekteringsverktøy'!$D813="","",'1. Prosjekteringsverktøy'!$D813))</f>
        <v/>
      </c>
      <c r="E810" s="78" t="str">
        <f>IF('1. Prosjekteringsverktøy'!B813=Utelukk!$A$3,"",IF(F810&lt;&gt;"",F810,IF(J810&lt;&gt;0,J810&amp;IF(I810&lt;&gt;0,", ","")&amp;I810&amp;IF(H810&lt;&gt;0,", adr. ","")&amp;H810,I810&amp;IF(H810&lt;&gt;0,", adr. ","")&amp;H810)))</f>
        <v/>
      </c>
      <c r="F810" s="83"/>
      <c r="G810" s="83"/>
      <c r="H810" s="99"/>
      <c r="I810" s="100"/>
      <c r="J810" s="100"/>
      <c r="K810" s="98" t="str">
        <f>IF('1. Prosjekteringsverktøy'!$E812="","",'1. Prosjekteringsverktøy'!$E812)</f>
        <v/>
      </c>
      <c r="L810" s="79" t="str">
        <f>IFERROR(IF('1. Prosjekteringsverktøy'!$K813&lt;&gt;"",'1. Prosjekteringsverktøy'!$K813,'1. Prosjekteringsverktøy'!$J813),"Feil med Vmin")</f>
        <v/>
      </c>
      <c r="M810" s="101" t="str">
        <f>IF(OR($K810="",$O810="",O810="Bruk rektangulært"),"",($K810/(VLOOKUP($O810,'Dim, min og maks'!$A$2:$E$54,2,FALSE))))</f>
        <v/>
      </c>
      <c r="N810" s="101" t="str">
        <f>IF(OR($L810="",$O810=""),"",($L810/(VLOOKUP($O810,'Dim, min og maks'!$A$2:$E$54,2,FALSE))))</f>
        <v/>
      </c>
      <c r="O810" s="102" t="str">
        <f>IF('1. Prosjekteringsverktøy'!$F812="","",'1. Prosjekteringsverktøy'!$F812)</f>
        <v/>
      </c>
      <c r="P810" s="78" t="str">
        <f>IFERROR(IF($Q810&lt;&gt;0,$Q810,IF(OR($J810="",$O810=""),"",IF($J810=Motortype!$A$2,VLOOKUP($O810,Artikler!$B$1:$C$10,2,FALSE),IF($J810=Motortype!$A$3,VLOOKUP($O810,Artikler!$B$11:$C$19,2,FALSE),IF($J810=Motortype!$A$5,VLOOKUP($O810,Artikler!$B$20:$C$28,2,FALSE),IF($J810=Motortype!$A$4,VLOOKUP($O810,Artikler!$B$29:$C$37,2,FALSE),IF($J810=Motortype!$A$9,VLOOKUP($O810,Artikler!$B$38:$C$46,2,FALSE),IF($J810=Motortype!$A$8,VLOOKUP($O810,Artikler!$B$47:$C$55,2,FALSE),IF($J810=Motortype!$A$7,VLOOKUP($O810,Artikler!$B$56:$C$64,2,FALSE),IF($J810=Motortype!$A$6,VLOOKUP($O810,Artikler!$B$65:$C$73,2,FALSE),IF($J810=Motortype!$A$10,VLOOKUP($O810,Artikler!$B$74:$C$82,2,FALSE),IF($J810=Motortype!$A$11,VLOOKUP($O810,Artikler!$B$83:$C$91,2,FALSE),IF($J810=Motortype!$A$14,VLOOKUP($O810,Artikler!$B$92:$C$100,2,FALSE),IF($J810=Motortype!$A$13,VLOOKUP($O810,Artikler!$B$101:$C$109,2,FALSE),IF($J810=Motortype!$A$15,VLOOKUP($O810,Artikler!$B$110:$C$117,2,FALSE),IF($J810=Motortype!$A$12,VLOOKUP($O810,Artikler!$B$118:$C$126,2,FALSE),IF($J810=Motortype!$A$16,VLOOKUP('3. Bestillingsskjema'!$O810,Artikler!$B$127:$D$134,2,FALSE),"Feil motortype"))))))))))))))))),"Overstyr art.nr")</f>
        <v/>
      </c>
      <c r="Q810" s="100"/>
      <c r="R810" s="78" t="str">
        <f>IF('1. Prosjekteringsverktøy'!B813=Utelukk!$A$3,"",IF(AND(K810="",L810=""),"",IF($K810="","Vmin "&amp;ROUND($L810,0)&amp;" m³/h","Vmaks "&amp;ROUND($K810,0)&amp;IF($L810=""," m³/h",", Vmin "&amp;ROUND($L810,0)&amp;" m³/h"))))</f>
        <v/>
      </c>
      <c r="S810" s="78" t="str">
        <f>IF('1. Prosjekteringsverktøy'!B813=Utelukk!$A$3,"",IF(Q810&lt;&gt;"",IF($P810="","","Artikkelnr: "&amp;$P810&amp;"     Spjeld dim "&amp;$O810),IF($P810="","","Artikkelnr: "&amp;$P810&amp;"     Spjeld dim Ø"&amp;$O810)))</f>
        <v/>
      </c>
    </row>
    <row r="811" spans="1:19" ht="15.6" hidden="1" x14ac:dyDescent="0.3">
      <c r="A811" s="87"/>
      <c r="B811" s="93"/>
      <c r="C811" s="156" t="str">
        <f>IF('1. Prosjekteringsverktøy'!B814=Utelukk!$A$3,"",IF('1. Prosjekteringsverktøy'!$C814="","",'1. Prosjekteringsverktøy'!$C814))</f>
        <v/>
      </c>
      <c r="D811" s="78" t="str">
        <f>IF('1. Prosjekteringsverktøy'!B814=Utelukk!$A$3,"",IF('1. Prosjekteringsverktøy'!$D814="","",'1. Prosjekteringsverktøy'!$D814))</f>
        <v/>
      </c>
      <c r="E811" s="78" t="str">
        <f>IF('1. Prosjekteringsverktøy'!B814=Utelukk!$A$3,"",IF(F811&lt;&gt;"",F811,IF(J811&lt;&gt;0,J811&amp;IF(I811&lt;&gt;0,", ","")&amp;I811&amp;IF(H811&lt;&gt;0,", adr. ","")&amp;H811,I811&amp;IF(H811&lt;&gt;0,", adr. ","")&amp;H811)))</f>
        <v/>
      </c>
      <c r="F811" s="83"/>
      <c r="G811" s="83"/>
      <c r="H811" s="99"/>
      <c r="I811" s="100"/>
      <c r="J811" s="100"/>
      <c r="K811" s="98" t="str">
        <f>IF('1. Prosjekteringsverktøy'!$E813="","",'1. Prosjekteringsverktøy'!$E813)</f>
        <v/>
      </c>
      <c r="L811" s="79" t="str">
        <f>IFERROR(IF('1. Prosjekteringsverktøy'!$K814&lt;&gt;"",'1. Prosjekteringsverktøy'!$K814,'1. Prosjekteringsverktøy'!$J814),"Feil med Vmin")</f>
        <v/>
      </c>
      <c r="M811" s="101" t="str">
        <f>IF(OR($K811="",$O811="",O811="Bruk rektangulært"),"",($K811/(VLOOKUP($O811,'Dim, min og maks'!$A$2:$E$54,2,FALSE))))</f>
        <v/>
      </c>
      <c r="N811" s="101" t="str">
        <f>IF(OR($L811="",$O811=""),"",($L811/(VLOOKUP($O811,'Dim, min og maks'!$A$2:$E$54,2,FALSE))))</f>
        <v/>
      </c>
      <c r="O811" s="102" t="str">
        <f>IF('1. Prosjekteringsverktøy'!$F813="","",'1. Prosjekteringsverktøy'!$F813)</f>
        <v/>
      </c>
      <c r="P811" s="78" t="str">
        <f>IFERROR(IF($Q811&lt;&gt;0,$Q811,IF(OR($J811="",$O811=""),"",IF($J811=Motortype!$A$2,VLOOKUP($O811,Artikler!$B$1:$C$10,2,FALSE),IF($J811=Motortype!$A$3,VLOOKUP($O811,Artikler!$B$11:$C$19,2,FALSE),IF($J811=Motortype!$A$5,VLOOKUP($O811,Artikler!$B$20:$C$28,2,FALSE),IF($J811=Motortype!$A$4,VLOOKUP($O811,Artikler!$B$29:$C$37,2,FALSE),IF($J811=Motortype!$A$9,VLOOKUP($O811,Artikler!$B$38:$C$46,2,FALSE),IF($J811=Motortype!$A$8,VLOOKUP($O811,Artikler!$B$47:$C$55,2,FALSE),IF($J811=Motortype!$A$7,VLOOKUP($O811,Artikler!$B$56:$C$64,2,FALSE),IF($J811=Motortype!$A$6,VLOOKUP($O811,Artikler!$B$65:$C$73,2,FALSE),IF($J811=Motortype!$A$10,VLOOKUP($O811,Artikler!$B$74:$C$82,2,FALSE),IF($J811=Motortype!$A$11,VLOOKUP($O811,Artikler!$B$83:$C$91,2,FALSE),IF($J811=Motortype!$A$14,VLOOKUP($O811,Artikler!$B$92:$C$100,2,FALSE),IF($J811=Motortype!$A$13,VLOOKUP($O811,Artikler!$B$101:$C$109,2,FALSE),IF($J811=Motortype!$A$15,VLOOKUP($O811,Artikler!$B$110:$C$117,2,FALSE),IF($J811=Motortype!$A$12,VLOOKUP($O811,Artikler!$B$118:$C$126,2,FALSE),IF($J811=Motortype!$A$16,VLOOKUP('3. Bestillingsskjema'!$O811,Artikler!$B$127:$D$134,2,FALSE),"Feil motortype"))))))))))))))))),"Overstyr art.nr")</f>
        <v/>
      </c>
      <c r="Q811" s="100"/>
      <c r="R811" s="78" t="str">
        <f>IF('1. Prosjekteringsverktøy'!B814=Utelukk!$A$3,"",IF(AND(K811="",L811=""),"",IF($K811="","Vmin "&amp;ROUND($L811,0)&amp;" m³/h","Vmaks "&amp;ROUND($K811,0)&amp;IF($L811=""," m³/h",", Vmin "&amp;ROUND($L811,0)&amp;" m³/h"))))</f>
        <v/>
      </c>
      <c r="S811" s="78" t="str">
        <f>IF('1. Prosjekteringsverktøy'!B814=Utelukk!$A$3,"",IF(Q811&lt;&gt;"",IF($P811="","","Artikkelnr: "&amp;$P811&amp;"     Spjeld dim "&amp;$O811),IF($P811="","","Artikkelnr: "&amp;$P811&amp;"     Spjeld dim Ø"&amp;$O811)))</f>
        <v/>
      </c>
    </row>
    <row r="812" spans="1:19" ht="15.6" hidden="1" x14ac:dyDescent="0.3">
      <c r="A812" s="87"/>
      <c r="B812" s="93"/>
      <c r="C812" s="156" t="str">
        <f>IF('1. Prosjekteringsverktøy'!B815=Utelukk!$A$3,"",IF('1. Prosjekteringsverktøy'!$C815="","",'1. Prosjekteringsverktøy'!$C815))</f>
        <v/>
      </c>
      <c r="D812" s="78" t="str">
        <f>IF('1. Prosjekteringsverktøy'!B815=Utelukk!$A$3,"",IF('1. Prosjekteringsverktøy'!$D815="","",'1. Prosjekteringsverktøy'!$D815))</f>
        <v/>
      </c>
      <c r="E812" s="78" t="str">
        <f>IF('1. Prosjekteringsverktøy'!B815=Utelukk!$A$3,"",IF(F812&lt;&gt;"",F812,IF(J812&lt;&gt;0,J812&amp;IF(I812&lt;&gt;0,", ","")&amp;I812&amp;IF(H812&lt;&gt;0,", adr. ","")&amp;H812,I812&amp;IF(H812&lt;&gt;0,", adr. ","")&amp;H812)))</f>
        <v/>
      </c>
      <c r="F812" s="83"/>
      <c r="G812" s="83"/>
      <c r="H812" s="99"/>
      <c r="I812" s="100"/>
      <c r="J812" s="100"/>
      <c r="K812" s="98" t="str">
        <f>IF('1. Prosjekteringsverktøy'!$E814="","",'1. Prosjekteringsverktøy'!$E814)</f>
        <v/>
      </c>
      <c r="L812" s="79" t="str">
        <f>IFERROR(IF('1. Prosjekteringsverktøy'!$K815&lt;&gt;"",'1. Prosjekteringsverktøy'!$K815,'1. Prosjekteringsverktøy'!$J815),"Feil med Vmin")</f>
        <v/>
      </c>
      <c r="M812" s="101" t="str">
        <f>IF(OR($K812="",$O812="",O812="Bruk rektangulært"),"",($K812/(VLOOKUP($O812,'Dim, min og maks'!$A$2:$E$54,2,FALSE))))</f>
        <v/>
      </c>
      <c r="N812" s="101" t="str">
        <f>IF(OR($L812="",$O812=""),"",($L812/(VLOOKUP($O812,'Dim, min og maks'!$A$2:$E$54,2,FALSE))))</f>
        <v/>
      </c>
      <c r="O812" s="102" t="str">
        <f>IF('1. Prosjekteringsverktøy'!$F814="","",'1. Prosjekteringsverktøy'!$F814)</f>
        <v/>
      </c>
      <c r="P812" s="78" t="str">
        <f>IFERROR(IF($Q812&lt;&gt;0,$Q812,IF(OR($J812="",$O812=""),"",IF($J812=Motortype!$A$2,VLOOKUP($O812,Artikler!$B$1:$C$10,2,FALSE),IF($J812=Motortype!$A$3,VLOOKUP($O812,Artikler!$B$11:$C$19,2,FALSE),IF($J812=Motortype!$A$5,VLOOKUP($O812,Artikler!$B$20:$C$28,2,FALSE),IF($J812=Motortype!$A$4,VLOOKUP($O812,Artikler!$B$29:$C$37,2,FALSE),IF($J812=Motortype!$A$9,VLOOKUP($O812,Artikler!$B$38:$C$46,2,FALSE),IF($J812=Motortype!$A$8,VLOOKUP($O812,Artikler!$B$47:$C$55,2,FALSE),IF($J812=Motortype!$A$7,VLOOKUP($O812,Artikler!$B$56:$C$64,2,FALSE),IF($J812=Motortype!$A$6,VLOOKUP($O812,Artikler!$B$65:$C$73,2,FALSE),IF($J812=Motortype!$A$10,VLOOKUP($O812,Artikler!$B$74:$C$82,2,FALSE),IF($J812=Motortype!$A$11,VLOOKUP($O812,Artikler!$B$83:$C$91,2,FALSE),IF($J812=Motortype!$A$14,VLOOKUP($O812,Artikler!$B$92:$C$100,2,FALSE),IF($J812=Motortype!$A$13,VLOOKUP($O812,Artikler!$B$101:$C$109,2,FALSE),IF($J812=Motortype!$A$15,VLOOKUP($O812,Artikler!$B$110:$C$117,2,FALSE),IF($J812=Motortype!$A$12,VLOOKUP($O812,Artikler!$B$118:$C$126,2,FALSE),IF($J812=Motortype!$A$16,VLOOKUP('3. Bestillingsskjema'!$O812,Artikler!$B$127:$D$134,2,FALSE),"Feil motortype"))))))))))))))))),"Overstyr art.nr")</f>
        <v/>
      </c>
      <c r="Q812" s="100"/>
      <c r="R812" s="78" t="str">
        <f>IF('1. Prosjekteringsverktøy'!B815=Utelukk!$A$3,"",IF(AND(K812="",L812=""),"",IF($K812="","Vmin "&amp;ROUND($L812,0)&amp;" m³/h","Vmaks "&amp;ROUND($K812,0)&amp;IF($L812=""," m³/h",", Vmin "&amp;ROUND($L812,0)&amp;" m³/h"))))</f>
        <v/>
      </c>
      <c r="S812" s="78" t="str">
        <f>IF('1. Prosjekteringsverktøy'!B815=Utelukk!$A$3,"",IF(Q812&lt;&gt;"",IF($P812="","","Artikkelnr: "&amp;$P812&amp;"     Spjeld dim "&amp;$O812),IF($P812="","","Artikkelnr: "&amp;$P812&amp;"     Spjeld dim Ø"&amp;$O812)))</f>
        <v/>
      </c>
    </row>
    <row r="813" spans="1:19" ht="15.6" hidden="1" x14ac:dyDescent="0.3">
      <c r="A813" s="87"/>
      <c r="B813" s="93"/>
      <c r="C813" s="156" t="str">
        <f>IF('1. Prosjekteringsverktøy'!B816=Utelukk!$A$3,"",IF('1. Prosjekteringsverktøy'!$C816="","",'1. Prosjekteringsverktøy'!$C816))</f>
        <v/>
      </c>
      <c r="D813" s="78" t="str">
        <f>IF('1. Prosjekteringsverktøy'!B816=Utelukk!$A$3,"",IF('1. Prosjekteringsverktøy'!$D816="","",'1. Prosjekteringsverktøy'!$D816))</f>
        <v/>
      </c>
      <c r="E813" s="78" t="str">
        <f>IF('1. Prosjekteringsverktøy'!B816=Utelukk!$A$3,"",IF(F813&lt;&gt;"",F813,IF(J813&lt;&gt;0,J813&amp;IF(I813&lt;&gt;0,", ","")&amp;I813&amp;IF(H813&lt;&gt;0,", adr. ","")&amp;H813,I813&amp;IF(H813&lt;&gt;0,", adr. ","")&amp;H813)))</f>
        <v/>
      </c>
      <c r="F813" s="83"/>
      <c r="G813" s="83"/>
      <c r="H813" s="99"/>
      <c r="I813" s="100"/>
      <c r="J813" s="100"/>
      <c r="K813" s="98" t="str">
        <f>IF('1. Prosjekteringsverktøy'!$E815="","",'1. Prosjekteringsverktøy'!$E815)</f>
        <v/>
      </c>
      <c r="L813" s="79" t="str">
        <f>IFERROR(IF('1. Prosjekteringsverktøy'!$K816&lt;&gt;"",'1. Prosjekteringsverktøy'!$K816,'1. Prosjekteringsverktøy'!$J816),"Feil med Vmin")</f>
        <v/>
      </c>
      <c r="M813" s="101" t="str">
        <f>IF(OR($K813="",$O813="",O813="Bruk rektangulært"),"",($K813/(VLOOKUP($O813,'Dim, min og maks'!$A$2:$E$54,2,FALSE))))</f>
        <v/>
      </c>
      <c r="N813" s="101" t="str">
        <f>IF(OR($L813="",$O813=""),"",($L813/(VLOOKUP($O813,'Dim, min og maks'!$A$2:$E$54,2,FALSE))))</f>
        <v/>
      </c>
      <c r="O813" s="102" t="str">
        <f>IF('1. Prosjekteringsverktøy'!$F815="","",'1. Prosjekteringsverktøy'!$F815)</f>
        <v/>
      </c>
      <c r="P813" s="78" t="str">
        <f>IFERROR(IF($Q813&lt;&gt;0,$Q813,IF(OR($J813="",$O813=""),"",IF($J813=Motortype!$A$2,VLOOKUP($O813,Artikler!$B$1:$C$10,2,FALSE),IF($J813=Motortype!$A$3,VLOOKUP($O813,Artikler!$B$11:$C$19,2,FALSE),IF($J813=Motortype!$A$5,VLOOKUP($O813,Artikler!$B$20:$C$28,2,FALSE),IF($J813=Motortype!$A$4,VLOOKUP($O813,Artikler!$B$29:$C$37,2,FALSE),IF($J813=Motortype!$A$9,VLOOKUP($O813,Artikler!$B$38:$C$46,2,FALSE),IF($J813=Motortype!$A$8,VLOOKUP($O813,Artikler!$B$47:$C$55,2,FALSE),IF($J813=Motortype!$A$7,VLOOKUP($O813,Artikler!$B$56:$C$64,2,FALSE),IF($J813=Motortype!$A$6,VLOOKUP($O813,Artikler!$B$65:$C$73,2,FALSE),IF($J813=Motortype!$A$10,VLOOKUP($O813,Artikler!$B$74:$C$82,2,FALSE),IF($J813=Motortype!$A$11,VLOOKUP($O813,Artikler!$B$83:$C$91,2,FALSE),IF($J813=Motortype!$A$14,VLOOKUP($O813,Artikler!$B$92:$C$100,2,FALSE),IF($J813=Motortype!$A$13,VLOOKUP($O813,Artikler!$B$101:$C$109,2,FALSE),IF($J813=Motortype!$A$15,VLOOKUP($O813,Artikler!$B$110:$C$117,2,FALSE),IF($J813=Motortype!$A$12,VLOOKUP($O813,Artikler!$B$118:$C$126,2,FALSE),IF($J813=Motortype!$A$16,VLOOKUP('3. Bestillingsskjema'!$O813,Artikler!$B$127:$D$134,2,FALSE),"Feil motortype"))))))))))))))))),"Overstyr art.nr")</f>
        <v/>
      </c>
      <c r="Q813" s="100"/>
      <c r="R813" s="78" t="str">
        <f>IF('1. Prosjekteringsverktøy'!B816=Utelukk!$A$3,"",IF(AND(K813="",L813=""),"",IF($K813="","Vmin "&amp;ROUND($L813,0)&amp;" m³/h","Vmaks "&amp;ROUND($K813,0)&amp;IF($L813=""," m³/h",", Vmin "&amp;ROUND($L813,0)&amp;" m³/h"))))</f>
        <v/>
      </c>
      <c r="S813" s="78" t="str">
        <f>IF('1. Prosjekteringsverktøy'!B816=Utelukk!$A$3,"",IF(Q813&lt;&gt;"",IF($P813="","","Artikkelnr: "&amp;$P813&amp;"     Spjeld dim "&amp;$O813),IF($P813="","","Artikkelnr: "&amp;$P813&amp;"     Spjeld dim Ø"&amp;$O813)))</f>
        <v/>
      </c>
    </row>
    <row r="814" spans="1:19" ht="15.6" hidden="1" x14ac:dyDescent="0.3">
      <c r="A814" s="87"/>
      <c r="B814" s="93"/>
      <c r="C814" s="156" t="str">
        <f>IF('1. Prosjekteringsverktøy'!B817=Utelukk!$A$3,"",IF('1. Prosjekteringsverktøy'!$C817="","",'1. Prosjekteringsverktøy'!$C817))</f>
        <v/>
      </c>
      <c r="D814" s="78" t="str">
        <f>IF('1. Prosjekteringsverktøy'!B817=Utelukk!$A$3,"",IF('1. Prosjekteringsverktøy'!$D817="","",'1. Prosjekteringsverktøy'!$D817))</f>
        <v/>
      </c>
      <c r="E814" s="78" t="str">
        <f>IF('1. Prosjekteringsverktøy'!B817=Utelukk!$A$3,"",IF(F814&lt;&gt;"",F814,IF(J814&lt;&gt;0,J814&amp;IF(I814&lt;&gt;0,", ","")&amp;I814&amp;IF(H814&lt;&gt;0,", adr. ","")&amp;H814,I814&amp;IF(H814&lt;&gt;0,", adr. ","")&amp;H814)))</f>
        <v/>
      </c>
      <c r="F814" s="83"/>
      <c r="G814" s="83"/>
      <c r="H814" s="99"/>
      <c r="I814" s="100"/>
      <c r="J814" s="100"/>
      <c r="K814" s="98" t="str">
        <f>IF('1. Prosjekteringsverktøy'!$E816="","",'1. Prosjekteringsverktøy'!$E816)</f>
        <v/>
      </c>
      <c r="L814" s="79" t="str">
        <f>IFERROR(IF('1. Prosjekteringsverktøy'!$K817&lt;&gt;"",'1. Prosjekteringsverktøy'!$K817,'1. Prosjekteringsverktøy'!$J817),"Feil med Vmin")</f>
        <v/>
      </c>
      <c r="M814" s="101" t="str">
        <f>IF(OR($K814="",$O814="",O814="Bruk rektangulært"),"",($K814/(VLOOKUP($O814,'Dim, min og maks'!$A$2:$E$54,2,FALSE))))</f>
        <v/>
      </c>
      <c r="N814" s="101" t="str">
        <f>IF(OR($L814="",$O814=""),"",($L814/(VLOOKUP($O814,'Dim, min og maks'!$A$2:$E$54,2,FALSE))))</f>
        <v/>
      </c>
      <c r="O814" s="102" t="str">
        <f>IF('1. Prosjekteringsverktøy'!$F816="","",'1. Prosjekteringsverktøy'!$F816)</f>
        <v/>
      </c>
      <c r="P814" s="78" t="str">
        <f>IFERROR(IF($Q814&lt;&gt;0,$Q814,IF(OR($J814="",$O814=""),"",IF($J814=Motortype!$A$2,VLOOKUP($O814,Artikler!$B$1:$C$10,2,FALSE),IF($J814=Motortype!$A$3,VLOOKUP($O814,Artikler!$B$11:$C$19,2,FALSE),IF($J814=Motortype!$A$5,VLOOKUP($O814,Artikler!$B$20:$C$28,2,FALSE),IF($J814=Motortype!$A$4,VLOOKUP($O814,Artikler!$B$29:$C$37,2,FALSE),IF($J814=Motortype!$A$9,VLOOKUP($O814,Artikler!$B$38:$C$46,2,FALSE),IF($J814=Motortype!$A$8,VLOOKUP($O814,Artikler!$B$47:$C$55,2,FALSE),IF($J814=Motortype!$A$7,VLOOKUP($O814,Artikler!$B$56:$C$64,2,FALSE),IF($J814=Motortype!$A$6,VLOOKUP($O814,Artikler!$B$65:$C$73,2,FALSE),IF($J814=Motortype!$A$10,VLOOKUP($O814,Artikler!$B$74:$C$82,2,FALSE),IF($J814=Motortype!$A$11,VLOOKUP($O814,Artikler!$B$83:$C$91,2,FALSE),IF($J814=Motortype!$A$14,VLOOKUP($O814,Artikler!$B$92:$C$100,2,FALSE),IF($J814=Motortype!$A$13,VLOOKUP($O814,Artikler!$B$101:$C$109,2,FALSE),IF($J814=Motortype!$A$15,VLOOKUP($O814,Artikler!$B$110:$C$117,2,FALSE),IF($J814=Motortype!$A$12,VLOOKUP($O814,Artikler!$B$118:$C$126,2,FALSE),IF($J814=Motortype!$A$16,VLOOKUP('3. Bestillingsskjema'!$O814,Artikler!$B$127:$D$134,2,FALSE),"Feil motortype"))))))))))))))))),"Overstyr art.nr")</f>
        <v/>
      </c>
      <c r="Q814" s="100"/>
      <c r="R814" s="78" t="str">
        <f>IF('1. Prosjekteringsverktøy'!B817=Utelukk!$A$3,"",IF(AND(K814="",L814=""),"",IF($K814="","Vmin "&amp;ROUND($L814,0)&amp;" m³/h","Vmaks "&amp;ROUND($K814,0)&amp;IF($L814=""," m³/h",", Vmin "&amp;ROUND($L814,0)&amp;" m³/h"))))</f>
        <v/>
      </c>
      <c r="S814" s="78" t="str">
        <f>IF('1. Prosjekteringsverktøy'!B817=Utelukk!$A$3,"",IF(Q814&lt;&gt;"",IF($P814="","","Artikkelnr: "&amp;$P814&amp;"     Spjeld dim "&amp;$O814),IF($P814="","","Artikkelnr: "&amp;$P814&amp;"     Spjeld dim Ø"&amp;$O814)))</f>
        <v/>
      </c>
    </row>
    <row r="815" spans="1:19" ht="15.6" hidden="1" x14ac:dyDescent="0.3">
      <c r="A815" s="87"/>
      <c r="B815" s="93"/>
      <c r="C815" s="156" t="str">
        <f>IF('1. Prosjekteringsverktøy'!B818=Utelukk!$A$3,"",IF('1. Prosjekteringsverktøy'!$C818="","",'1. Prosjekteringsverktøy'!$C818))</f>
        <v/>
      </c>
      <c r="D815" s="78" t="str">
        <f>IF('1. Prosjekteringsverktøy'!B818=Utelukk!$A$3,"",IF('1. Prosjekteringsverktøy'!$D818="","",'1. Prosjekteringsverktøy'!$D818))</f>
        <v/>
      </c>
      <c r="E815" s="78" t="str">
        <f>IF('1. Prosjekteringsverktøy'!B818=Utelukk!$A$3,"",IF(F815&lt;&gt;"",F815,IF(J815&lt;&gt;0,J815&amp;IF(I815&lt;&gt;0,", ","")&amp;I815&amp;IF(H815&lt;&gt;0,", adr. ","")&amp;H815,I815&amp;IF(H815&lt;&gt;0,", adr. ","")&amp;H815)))</f>
        <v/>
      </c>
      <c r="F815" s="83"/>
      <c r="G815" s="83"/>
      <c r="H815" s="99"/>
      <c r="I815" s="100"/>
      <c r="J815" s="100"/>
      <c r="K815" s="98" t="str">
        <f>IF('1. Prosjekteringsverktøy'!$E817="","",'1. Prosjekteringsverktøy'!$E817)</f>
        <v/>
      </c>
      <c r="L815" s="79" t="str">
        <f>IFERROR(IF('1. Prosjekteringsverktøy'!$K818&lt;&gt;"",'1. Prosjekteringsverktøy'!$K818,'1. Prosjekteringsverktøy'!$J818),"Feil med Vmin")</f>
        <v/>
      </c>
      <c r="M815" s="101" t="str">
        <f>IF(OR($K815="",$O815="",O815="Bruk rektangulært"),"",($K815/(VLOOKUP($O815,'Dim, min og maks'!$A$2:$E$54,2,FALSE))))</f>
        <v/>
      </c>
      <c r="N815" s="101" t="str">
        <f>IF(OR($L815="",$O815=""),"",($L815/(VLOOKUP($O815,'Dim, min og maks'!$A$2:$E$54,2,FALSE))))</f>
        <v/>
      </c>
      <c r="O815" s="102" t="str">
        <f>IF('1. Prosjekteringsverktøy'!$F817="","",'1. Prosjekteringsverktøy'!$F817)</f>
        <v/>
      </c>
      <c r="P815" s="78" t="str">
        <f>IFERROR(IF($Q815&lt;&gt;0,$Q815,IF(OR($J815="",$O815=""),"",IF($J815=Motortype!$A$2,VLOOKUP($O815,Artikler!$B$1:$C$10,2,FALSE),IF($J815=Motortype!$A$3,VLOOKUP($O815,Artikler!$B$11:$C$19,2,FALSE),IF($J815=Motortype!$A$5,VLOOKUP($O815,Artikler!$B$20:$C$28,2,FALSE),IF($J815=Motortype!$A$4,VLOOKUP($O815,Artikler!$B$29:$C$37,2,FALSE),IF($J815=Motortype!$A$9,VLOOKUP($O815,Artikler!$B$38:$C$46,2,FALSE),IF($J815=Motortype!$A$8,VLOOKUP($O815,Artikler!$B$47:$C$55,2,FALSE),IF($J815=Motortype!$A$7,VLOOKUP($O815,Artikler!$B$56:$C$64,2,FALSE),IF($J815=Motortype!$A$6,VLOOKUP($O815,Artikler!$B$65:$C$73,2,FALSE),IF($J815=Motortype!$A$10,VLOOKUP($O815,Artikler!$B$74:$C$82,2,FALSE),IF($J815=Motortype!$A$11,VLOOKUP($O815,Artikler!$B$83:$C$91,2,FALSE),IF($J815=Motortype!$A$14,VLOOKUP($O815,Artikler!$B$92:$C$100,2,FALSE),IF($J815=Motortype!$A$13,VLOOKUP($O815,Artikler!$B$101:$C$109,2,FALSE),IF($J815=Motortype!$A$15,VLOOKUP($O815,Artikler!$B$110:$C$117,2,FALSE),IF($J815=Motortype!$A$12,VLOOKUP($O815,Artikler!$B$118:$C$126,2,FALSE),IF($J815=Motortype!$A$16,VLOOKUP('3. Bestillingsskjema'!$O815,Artikler!$B$127:$D$134,2,FALSE),"Feil motortype"))))))))))))))))),"Overstyr art.nr")</f>
        <v/>
      </c>
      <c r="Q815" s="100"/>
      <c r="R815" s="78" t="str">
        <f>IF('1. Prosjekteringsverktøy'!B818=Utelukk!$A$3,"",IF(AND(K815="",L815=""),"",IF($K815="","Vmin "&amp;ROUND($L815,0)&amp;" m³/h","Vmaks "&amp;ROUND($K815,0)&amp;IF($L815=""," m³/h",", Vmin "&amp;ROUND($L815,0)&amp;" m³/h"))))</f>
        <v/>
      </c>
      <c r="S815" s="78" t="str">
        <f>IF('1. Prosjekteringsverktøy'!B818=Utelukk!$A$3,"",IF(Q815&lt;&gt;"",IF($P815="","","Artikkelnr: "&amp;$P815&amp;"     Spjeld dim "&amp;$O815),IF($P815="","","Artikkelnr: "&amp;$P815&amp;"     Spjeld dim Ø"&amp;$O815)))</f>
        <v/>
      </c>
    </row>
    <row r="816" spans="1:19" ht="15.6" hidden="1" x14ac:dyDescent="0.3">
      <c r="A816" s="87"/>
      <c r="B816" s="93"/>
      <c r="C816" s="156" t="str">
        <f>IF('1. Prosjekteringsverktøy'!B819=Utelukk!$A$3,"",IF('1. Prosjekteringsverktøy'!$C819="","",'1. Prosjekteringsverktøy'!$C819))</f>
        <v/>
      </c>
      <c r="D816" s="78" t="str">
        <f>IF('1. Prosjekteringsverktøy'!B819=Utelukk!$A$3,"",IF('1. Prosjekteringsverktøy'!$D819="","",'1. Prosjekteringsverktøy'!$D819))</f>
        <v/>
      </c>
      <c r="E816" s="78" t="str">
        <f>IF('1. Prosjekteringsverktøy'!B819=Utelukk!$A$3,"",IF(F816&lt;&gt;"",F816,IF(J816&lt;&gt;0,J816&amp;IF(I816&lt;&gt;0,", ","")&amp;I816&amp;IF(H816&lt;&gt;0,", adr. ","")&amp;H816,I816&amp;IF(H816&lt;&gt;0,", adr. ","")&amp;H816)))</f>
        <v/>
      </c>
      <c r="F816" s="83"/>
      <c r="G816" s="83"/>
      <c r="H816" s="99"/>
      <c r="I816" s="100"/>
      <c r="J816" s="100"/>
      <c r="K816" s="98" t="str">
        <f>IF('1. Prosjekteringsverktøy'!$E818="","",'1. Prosjekteringsverktøy'!$E818)</f>
        <v/>
      </c>
      <c r="L816" s="79" t="str">
        <f>IFERROR(IF('1. Prosjekteringsverktøy'!$K819&lt;&gt;"",'1. Prosjekteringsverktøy'!$K819,'1. Prosjekteringsverktøy'!$J819),"Feil med Vmin")</f>
        <v/>
      </c>
      <c r="M816" s="101" t="str">
        <f>IF(OR($K816="",$O816="",O816="Bruk rektangulært"),"",($K816/(VLOOKUP($O816,'Dim, min og maks'!$A$2:$E$54,2,FALSE))))</f>
        <v/>
      </c>
      <c r="N816" s="101" t="str">
        <f>IF(OR($L816="",$O816=""),"",($L816/(VLOOKUP($O816,'Dim, min og maks'!$A$2:$E$54,2,FALSE))))</f>
        <v/>
      </c>
      <c r="O816" s="102" t="str">
        <f>IF('1. Prosjekteringsverktøy'!$F818="","",'1. Prosjekteringsverktøy'!$F818)</f>
        <v/>
      </c>
      <c r="P816" s="78" t="str">
        <f>IFERROR(IF($Q816&lt;&gt;0,$Q816,IF(OR($J816="",$O816=""),"",IF($J816=Motortype!$A$2,VLOOKUP($O816,Artikler!$B$1:$C$10,2,FALSE),IF($J816=Motortype!$A$3,VLOOKUP($O816,Artikler!$B$11:$C$19,2,FALSE),IF($J816=Motortype!$A$5,VLOOKUP($O816,Artikler!$B$20:$C$28,2,FALSE),IF($J816=Motortype!$A$4,VLOOKUP($O816,Artikler!$B$29:$C$37,2,FALSE),IF($J816=Motortype!$A$9,VLOOKUP($O816,Artikler!$B$38:$C$46,2,FALSE),IF($J816=Motortype!$A$8,VLOOKUP($O816,Artikler!$B$47:$C$55,2,FALSE),IF($J816=Motortype!$A$7,VLOOKUP($O816,Artikler!$B$56:$C$64,2,FALSE),IF($J816=Motortype!$A$6,VLOOKUP($O816,Artikler!$B$65:$C$73,2,FALSE),IF($J816=Motortype!$A$10,VLOOKUP($O816,Artikler!$B$74:$C$82,2,FALSE),IF($J816=Motortype!$A$11,VLOOKUP($O816,Artikler!$B$83:$C$91,2,FALSE),IF($J816=Motortype!$A$14,VLOOKUP($O816,Artikler!$B$92:$C$100,2,FALSE),IF($J816=Motortype!$A$13,VLOOKUP($O816,Artikler!$B$101:$C$109,2,FALSE),IF($J816=Motortype!$A$15,VLOOKUP($O816,Artikler!$B$110:$C$117,2,FALSE),IF($J816=Motortype!$A$12,VLOOKUP($O816,Artikler!$B$118:$C$126,2,FALSE),IF($J816=Motortype!$A$16,VLOOKUP('3. Bestillingsskjema'!$O816,Artikler!$B$127:$D$134,2,FALSE),"Feil motortype"))))))))))))))))),"Overstyr art.nr")</f>
        <v/>
      </c>
      <c r="Q816" s="100"/>
      <c r="R816" s="78" t="str">
        <f>IF('1. Prosjekteringsverktøy'!B819=Utelukk!$A$3,"",IF(AND(K816="",L816=""),"",IF($K816="","Vmin "&amp;ROUND($L816,0)&amp;" m³/h","Vmaks "&amp;ROUND($K816,0)&amp;IF($L816=""," m³/h",", Vmin "&amp;ROUND($L816,0)&amp;" m³/h"))))</f>
        <v/>
      </c>
      <c r="S816" s="78" t="str">
        <f>IF('1. Prosjekteringsverktøy'!B819=Utelukk!$A$3,"",IF(Q816&lt;&gt;"",IF($P816="","","Artikkelnr: "&amp;$P816&amp;"     Spjeld dim "&amp;$O816),IF($P816="","","Artikkelnr: "&amp;$P816&amp;"     Spjeld dim Ø"&amp;$O816)))</f>
        <v/>
      </c>
    </row>
    <row r="817" spans="1:19" ht="15.6" hidden="1" x14ac:dyDescent="0.3">
      <c r="A817" s="87"/>
      <c r="B817" s="93"/>
      <c r="C817" s="156" t="str">
        <f>IF('1. Prosjekteringsverktøy'!B820=Utelukk!$A$3,"",IF('1. Prosjekteringsverktøy'!$C820="","",'1. Prosjekteringsverktøy'!$C820))</f>
        <v/>
      </c>
      <c r="D817" s="78" t="str">
        <f>IF('1. Prosjekteringsverktøy'!B820=Utelukk!$A$3,"",IF('1. Prosjekteringsverktøy'!$D820="","",'1. Prosjekteringsverktøy'!$D820))</f>
        <v/>
      </c>
      <c r="E817" s="78" t="str">
        <f>IF('1. Prosjekteringsverktøy'!B820=Utelukk!$A$3,"",IF(F817&lt;&gt;"",F817,IF(J817&lt;&gt;0,J817&amp;IF(I817&lt;&gt;0,", ","")&amp;I817&amp;IF(H817&lt;&gt;0,", adr. ","")&amp;H817,I817&amp;IF(H817&lt;&gt;0,", adr. ","")&amp;H817)))</f>
        <v/>
      </c>
      <c r="F817" s="83"/>
      <c r="G817" s="83"/>
      <c r="H817" s="99"/>
      <c r="I817" s="100"/>
      <c r="J817" s="100"/>
      <c r="K817" s="98" t="str">
        <f>IF('1. Prosjekteringsverktøy'!$E819="","",'1. Prosjekteringsverktøy'!$E819)</f>
        <v/>
      </c>
      <c r="L817" s="79" t="str">
        <f>IFERROR(IF('1. Prosjekteringsverktøy'!$K820&lt;&gt;"",'1. Prosjekteringsverktøy'!$K820,'1. Prosjekteringsverktøy'!$J820),"Feil med Vmin")</f>
        <v/>
      </c>
      <c r="M817" s="101" t="str">
        <f>IF(OR($K817="",$O817="",O817="Bruk rektangulært"),"",($K817/(VLOOKUP($O817,'Dim, min og maks'!$A$2:$E$54,2,FALSE))))</f>
        <v/>
      </c>
      <c r="N817" s="101" t="str">
        <f>IF(OR($L817="",$O817=""),"",($L817/(VLOOKUP($O817,'Dim, min og maks'!$A$2:$E$54,2,FALSE))))</f>
        <v/>
      </c>
      <c r="O817" s="102" t="str">
        <f>IF('1. Prosjekteringsverktøy'!$F819="","",'1. Prosjekteringsverktøy'!$F819)</f>
        <v/>
      </c>
      <c r="P817" s="78" t="str">
        <f>IFERROR(IF($Q817&lt;&gt;0,$Q817,IF(OR($J817="",$O817=""),"",IF($J817=Motortype!$A$2,VLOOKUP($O817,Artikler!$B$1:$C$10,2,FALSE),IF($J817=Motortype!$A$3,VLOOKUP($O817,Artikler!$B$11:$C$19,2,FALSE),IF($J817=Motortype!$A$5,VLOOKUP($O817,Artikler!$B$20:$C$28,2,FALSE),IF($J817=Motortype!$A$4,VLOOKUP($O817,Artikler!$B$29:$C$37,2,FALSE),IF($J817=Motortype!$A$9,VLOOKUP($O817,Artikler!$B$38:$C$46,2,FALSE),IF($J817=Motortype!$A$8,VLOOKUP($O817,Artikler!$B$47:$C$55,2,FALSE),IF($J817=Motortype!$A$7,VLOOKUP($O817,Artikler!$B$56:$C$64,2,FALSE),IF($J817=Motortype!$A$6,VLOOKUP($O817,Artikler!$B$65:$C$73,2,FALSE),IF($J817=Motortype!$A$10,VLOOKUP($O817,Artikler!$B$74:$C$82,2,FALSE),IF($J817=Motortype!$A$11,VLOOKUP($O817,Artikler!$B$83:$C$91,2,FALSE),IF($J817=Motortype!$A$14,VLOOKUP($O817,Artikler!$B$92:$C$100,2,FALSE),IF($J817=Motortype!$A$13,VLOOKUP($O817,Artikler!$B$101:$C$109,2,FALSE),IF($J817=Motortype!$A$15,VLOOKUP($O817,Artikler!$B$110:$C$117,2,FALSE),IF($J817=Motortype!$A$12,VLOOKUP($O817,Artikler!$B$118:$C$126,2,FALSE),IF($J817=Motortype!$A$16,VLOOKUP('3. Bestillingsskjema'!$O817,Artikler!$B$127:$D$134,2,FALSE),"Feil motortype"))))))))))))))))),"Overstyr art.nr")</f>
        <v/>
      </c>
      <c r="Q817" s="100"/>
      <c r="R817" s="78" t="str">
        <f>IF('1. Prosjekteringsverktøy'!B820=Utelukk!$A$3,"",IF(AND(K817="",L817=""),"",IF($K817="","Vmin "&amp;ROUND($L817,0)&amp;" m³/h","Vmaks "&amp;ROUND($K817,0)&amp;IF($L817=""," m³/h",", Vmin "&amp;ROUND($L817,0)&amp;" m³/h"))))</f>
        <v/>
      </c>
      <c r="S817" s="78" t="str">
        <f>IF('1. Prosjekteringsverktøy'!B820=Utelukk!$A$3,"",IF(Q817&lt;&gt;"",IF($P817="","","Artikkelnr: "&amp;$P817&amp;"     Spjeld dim "&amp;$O817),IF($P817="","","Artikkelnr: "&amp;$P817&amp;"     Spjeld dim Ø"&amp;$O817)))</f>
        <v/>
      </c>
    </row>
    <row r="818" spans="1:19" ht="15.6" hidden="1" x14ac:dyDescent="0.3">
      <c r="A818" s="87"/>
      <c r="B818" s="93"/>
      <c r="C818" s="156" t="str">
        <f>IF('1. Prosjekteringsverktøy'!B821=Utelukk!$A$3,"",IF('1. Prosjekteringsverktøy'!$C821="","",'1. Prosjekteringsverktøy'!$C821))</f>
        <v/>
      </c>
      <c r="D818" s="78" t="str">
        <f>IF('1. Prosjekteringsverktøy'!B821=Utelukk!$A$3,"",IF('1. Prosjekteringsverktøy'!$D821="","",'1. Prosjekteringsverktøy'!$D821))</f>
        <v/>
      </c>
      <c r="E818" s="78" t="str">
        <f>IF('1. Prosjekteringsverktøy'!B821=Utelukk!$A$3,"",IF(F818&lt;&gt;"",F818,IF(J818&lt;&gt;0,J818&amp;IF(I818&lt;&gt;0,", ","")&amp;I818&amp;IF(H818&lt;&gt;0,", adr. ","")&amp;H818,I818&amp;IF(H818&lt;&gt;0,", adr. ","")&amp;H818)))</f>
        <v/>
      </c>
      <c r="F818" s="83"/>
      <c r="G818" s="83"/>
      <c r="H818" s="99"/>
      <c r="I818" s="100"/>
      <c r="J818" s="100"/>
      <c r="K818" s="98" t="str">
        <f>IF('1. Prosjekteringsverktøy'!$E820="","",'1. Prosjekteringsverktøy'!$E820)</f>
        <v/>
      </c>
      <c r="L818" s="79" t="str">
        <f>IFERROR(IF('1. Prosjekteringsverktøy'!$K821&lt;&gt;"",'1. Prosjekteringsverktøy'!$K821,'1. Prosjekteringsverktøy'!$J821),"Feil med Vmin")</f>
        <v/>
      </c>
      <c r="M818" s="101" t="str">
        <f>IF(OR($K818="",$O818="",O818="Bruk rektangulært"),"",($K818/(VLOOKUP($O818,'Dim, min og maks'!$A$2:$E$54,2,FALSE))))</f>
        <v/>
      </c>
      <c r="N818" s="101" t="str">
        <f>IF(OR($L818="",$O818=""),"",($L818/(VLOOKUP($O818,'Dim, min og maks'!$A$2:$E$54,2,FALSE))))</f>
        <v/>
      </c>
      <c r="O818" s="102" t="str">
        <f>IF('1. Prosjekteringsverktøy'!$F820="","",'1. Prosjekteringsverktøy'!$F820)</f>
        <v/>
      </c>
      <c r="P818" s="78" t="str">
        <f>IFERROR(IF($Q818&lt;&gt;0,$Q818,IF(OR($J818="",$O818=""),"",IF($J818=Motortype!$A$2,VLOOKUP($O818,Artikler!$B$1:$C$10,2,FALSE),IF($J818=Motortype!$A$3,VLOOKUP($O818,Artikler!$B$11:$C$19,2,FALSE),IF($J818=Motortype!$A$5,VLOOKUP($O818,Artikler!$B$20:$C$28,2,FALSE),IF($J818=Motortype!$A$4,VLOOKUP($O818,Artikler!$B$29:$C$37,2,FALSE),IF($J818=Motortype!$A$9,VLOOKUP($O818,Artikler!$B$38:$C$46,2,FALSE),IF($J818=Motortype!$A$8,VLOOKUP($O818,Artikler!$B$47:$C$55,2,FALSE),IF($J818=Motortype!$A$7,VLOOKUP($O818,Artikler!$B$56:$C$64,2,FALSE),IF($J818=Motortype!$A$6,VLOOKUP($O818,Artikler!$B$65:$C$73,2,FALSE),IF($J818=Motortype!$A$10,VLOOKUP($O818,Artikler!$B$74:$C$82,2,FALSE),IF($J818=Motortype!$A$11,VLOOKUP($O818,Artikler!$B$83:$C$91,2,FALSE),IF($J818=Motortype!$A$14,VLOOKUP($O818,Artikler!$B$92:$C$100,2,FALSE),IF($J818=Motortype!$A$13,VLOOKUP($O818,Artikler!$B$101:$C$109,2,FALSE),IF($J818=Motortype!$A$15,VLOOKUP($O818,Artikler!$B$110:$C$117,2,FALSE),IF($J818=Motortype!$A$12,VLOOKUP($O818,Artikler!$B$118:$C$126,2,FALSE),IF($J818=Motortype!$A$16,VLOOKUP('3. Bestillingsskjema'!$O818,Artikler!$B$127:$D$134,2,FALSE),"Feil motortype"))))))))))))))))),"Overstyr art.nr")</f>
        <v/>
      </c>
      <c r="Q818" s="100"/>
      <c r="R818" s="78" t="str">
        <f>IF('1. Prosjekteringsverktøy'!B821=Utelukk!$A$3,"",IF(AND(K818="",L818=""),"",IF($K818="","Vmin "&amp;ROUND($L818,0)&amp;" m³/h","Vmaks "&amp;ROUND($K818,0)&amp;IF($L818=""," m³/h",", Vmin "&amp;ROUND($L818,0)&amp;" m³/h"))))</f>
        <v/>
      </c>
      <c r="S818" s="78" t="str">
        <f>IF('1. Prosjekteringsverktøy'!B821=Utelukk!$A$3,"",IF(Q818&lt;&gt;"",IF($P818="","","Artikkelnr: "&amp;$P818&amp;"     Spjeld dim "&amp;$O818),IF($P818="","","Artikkelnr: "&amp;$P818&amp;"     Spjeld dim Ø"&amp;$O818)))</f>
        <v/>
      </c>
    </row>
    <row r="819" spans="1:19" ht="15.6" hidden="1" x14ac:dyDescent="0.3">
      <c r="A819" s="87"/>
      <c r="B819" s="93"/>
      <c r="C819" s="156" t="str">
        <f>IF('1. Prosjekteringsverktøy'!B822=Utelukk!$A$3,"",IF('1. Prosjekteringsverktøy'!$C822="","",'1. Prosjekteringsverktøy'!$C822))</f>
        <v/>
      </c>
      <c r="D819" s="78" t="str">
        <f>IF('1. Prosjekteringsverktøy'!B822=Utelukk!$A$3,"",IF('1. Prosjekteringsverktøy'!$D822="","",'1. Prosjekteringsverktøy'!$D822))</f>
        <v/>
      </c>
      <c r="E819" s="78" t="str">
        <f>IF('1. Prosjekteringsverktøy'!B822=Utelukk!$A$3,"",IF(F819&lt;&gt;"",F819,IF(J819&lt;&gt;0,J819&amp;IF(I819&lt;&gt;0,", ","")&amp;I819&amp;IF(H819&lt;&gt;0,", adr. ","")&amp;H819,I819&amp;IF(H819&lt;&gt;0,", adr. ","")&amp;H819)))</f>
        <v/>
      </c>
      <c r="F819" s="83"/>
      <c r="G819" s="83"/>
      <c r="H819" s="99"/>
      <c r="I819" s="100"/>
      <c r="J819" s="100"/>
      <c r="K819" s="98" t="str">
        <f>IF('1. Prosjekteringsverktøy'!$E821="","",'1. Prosjekteringsverktøy'!$E821)</f>
        <v/>
      </c>
      <c r="L819" s="79" t="str">
        <f>IFERROR(IF('1. Prosjekteringsverktøy'!$K822&lt;&gt;"",'1. Prosjekteringsverktøy'!$K822,'1. Prosjekteringsverktøy'!$J822),"Feil med Vmin")</f>
        <v/>
      </c>
      <c r="M819" s="101" t="str">
        <f>IF(OR($K819="",$O819="",O819="Bruk rektangulært"),"",($K819/(VLOOKUP($O819,'Dim, min og maks'!$A$2:$E$54,2,FALSE))))</f>
        <v/>
      </c>
      <c r="N819" s="101" t="str">
        <f>IF(OR($L819="",$O819=""),"",($L819/(VLOOKUP($O819,'Dim, min og maks'!$A$2:$E$54,2,FALSE))))</f>
        <v/>
      </c>
      <c r="O819" s="102" t="str">
        <f>IF('1. Prosjekteringsverktøy'!$F821="","",'1. Prosjekteringsverktøy'!$F821)</f>
        <v/>
      </c>
      <c r="P819" s="78" t="str">
        <f>IFERROR(IF($Q819&lt;&gt;0,$Q819,IF(OR($J819="",$O819=""),"",IF($J819=Motortype!$A$2,VLOOKUP($O819,Artikler!$B$1:$C$10,2,FALSE),IF($J819=Motortype!$A$3,VLOOKUP($O819,Artikler!$B$11:$C$19,2,FALSE),IF($J819=Motortype!$A$5,VLOOKUP($O819,Artikler!$B$20:$C$28,2,FALSE),IF($J819=Motortype!$A$4,VLOOKUP($O819,Artikler!$B$29:$C$37,2,FALSE),IF($J819=Motortype!$A$9,VLOOKUP($O819,Artikler!$B$38:$C$46,2,FALSE),IF($J819=Motortype!$A$8,VLOOKUP($O819,Artikler!$B$47:$C$55,2,FALSE),IF($J819=Motortype!$A$7,VLOOKUP($O819,Artikler!$B$56:$C$64,2,FALSE),IF($J819=Motortype!$A$6,VLOOKUP($O819,Artikler!$B$65:$C$73,2,FALSE),IF($J819=Motortype!$A$10,VLOOKUP($O819,Artikler!$B$74:$C$82,2,FALSE),IF($J819=Motortype!$A$11,VLOOKUP($O819,Artikler!$B$83:$C$91,2,FALSE),IF($J819=Motortype!$A$14,VLOOKUP($O819,Artikler!$B$92:$C$100,2,FALSE),IF($J819=Motortype!$A$13,VLOOKUP($O819,Artikler!$B$101:$C$109,2,FALSE),IF($J819=Motortype!$A$15,VLOOKUP($O819,Artikler!$B$110:$C$117,2,FALSE),IF($J819=Motortype!$A$12,VLOOKUP($O819,Artikler!$B$118:$C$126,2,FALSE),IF($J819=Motortype!$A$16,VLOOKUP('3. Bestillingsskjema'!$O819,Artikler!$B$127:$D$134,2,FALSE),"Feil motortype"))))))))))))))))),"Overstyr art.nr")</f>
        <v/>
      </c>
      <c r="Q819" s="100"/>
      <c r="R819" s="78" t="str">
        <f>IF('1. Prosjekteringsverktøy'!B822=Utelukk!$A$3,"",IF(AND(K819="",L819=""),"",IF($K819="","Vmin "&amp;ROUND($L819,0)&amp;" m³/h","Vmaks "&amp;ROUND($K819,0)&amp;IF($L819=""," m³/h",", Vmin "&amp;ROUND($L819,0)&amp;" m³/h"))))</f>
        <v/>
      </c>
      <c r="S819" s="78" t="str">
        <f>IF('1. Prosjekteringsverktøy'!B822=Utelukk!$A$3,"",IF(Q819&lt;&gt;"",IF($P819="","","Artikkelnr: "&amp;$P819&amp;"     Spjeld dim "&amp;$O819),IF($P819="","","Artikkelnr: "&amp;$P819&amp;"     Spjeld dim Ø"&amp;$O819)))</f>
        <v/>
      </c>
    </row>
    <row r="820" spans="1:19" ht="15.6" hidden="1" x14ac:dyDescent="0.3">
      <c r="A820" s="87"/>
      <c r="B820" s="93"/>
      <c r="C820" s="156" t="str">
        <f>IF('1. Prosjekteringsverktøy'!B823=Utelukk!$A$3,"",IF('1. Prosjekteringsverktøy'!$C823="","",'1. Prosjekteringsverktøy'!$C823))</f>
        <v/>
      </c>
      <c r="D820" s="78" t="str">
        <f>IF('1. Prosjekteringsverktøy'!B823=Utelukk!$A$3,"",IF('1. Prosjekteringsverktøy'!$D823="","",'1. Prosjekteringsverktøy'!$D823))</f>
        <v/>
      </c>
      <c r="E820" s="78" t="str">
        <f>IF('1. Prosjekteringsverktøy'!B823=Utelukk!$A$3,"",IF(F820&lt;&gt;"",F820,IF(J820&lt;&gt;0,J820&amp;IF(I820&lt;&gt;0,", ","")&amp;I820&amp;IF(H820&lt;&gt;0,", adr. ","")&amp;H820,I820&amp;IF(H820&lt;&gt;0,", adr. ","")&amp;H820)))</f>
        <v/>
      </c>
      <c r="F820" s="83"/>
      <c r="G820" s="83"/>
      <c r="H820" s="99"/>
      <c r="I820" s="100"/>
      <c r="J820" s="100"/>
      <c r="K820" s="98" t="str">
        <f>IF('1. Prosjekteringsverktøy'!$E822="","",'1. Prosjekteringsverktøy'!$E822)</f>
        <v/>
      </c>
      <c r="L820" s="79" t="str">
        <f>IFERROR(IF('1. Prosjekteringsverktøy'!$K823&lt;&gt;"",'1. Prosjekteringsverktøy'!$K823,'1. Prosjekteringsverktøy'!$J823),"Feil med Vmin")</f>
        <v/>
      </c>
      <c r="M820" s="101" t="str">
        <f>IF(OR($K820="",$O820="",O820="Bruk rektangulært"),"",($K820/(VLOOKUP($O820,'Dim, min og maks'!$A$2:$E$54,2,FALSE))))</f>
        <v/>
      </c>
      <c r="N820" s="101" t="str">
        <f>IF(OR($L820="",$O820=""),"",($L820/(VLOOKUP($O820,'Dim, min og maks'!$A$2:$E$54,2,FALSE))))</f>
        <v/>
      </c>
      <c r="O820" s="102" t="str">
        <f>IF('1. Prosjekteringsverktøy'!$F822="","",'1. Prosjekteringsverktøy'!$F822)</f>
        <v/>
      </c>
      <c r="P820" s="78" t="str">
        <f>IFERROR(IF($Q820&lt;&gt;0,$Q820,IF(OR($J820="",$O820=""),"",IF($J820=Motortype!$A$2,VLOOKUP($O820,Artikler!$B$1:$C$10,2,FALSE),IF($J820=Motortype!$A$3,VLOOKUP($O820,Artikler!$B$11:$C$19,2,FALSE),IF($J820=Motortype!$A$5,VLOOKUP($O820,Artikler!$B$20:$C$28,2,FALSE),IF($J820=Motortype!$A$4,VLOOKUP($O820,Artikler!$B$29:$C$37,2,FALSE),IF($J820=Motortype!$A$9,VLOOKUP($O820,Artikler!$B$38:$C$46,2,FALSE),IF($J820=Motortype!$A$8,VLOOKUP($O820,Artikler!$B$47:$C$55,2,FALSE),IF($J820=Motortype!$A$7,VLOOKUP($O820,Artikler!$B$56:$C$64,2,FALSE),IF($J820=Motortype!$A$6,VLOOKUP($O820,Artikler!$B$65:$C$73,2,FALSE),IF($J820=Motortype!$A$10,VLOOKUP($O820,Artikler!$B$74:$C$82,2,FALSE),IF($J820=Motortype!$A$11,VLOOKUP($O820,Artikler!$B$83:$C$91,2,FALSE),IF($J820=Motortype!$A$14,VLOOKUP($O820,Artikler!$B$92:$C$100,2,FALSE),IF($J820=Motortype!$A$13,VLOOKUP($O820,Artikler!$B$101:$C$109,2,FALSE),IF($J820=Motortype!$A$15,VLOOKUP($O820,Artikler!$B$110:$C$117,2,FALSE),IF($J820=Motortype!$A$12,VLOOKUP($O820,Artikler!$B$118:$C$126,2,FALSE),IF($J820=Motortype!$A$16,VLOOKUP('3. Bestillingsskjema'!$O820,Artikler!$B$127:$D$134,2,FALSE),"Feil motortype"))))))))))))))))),"Overstyr art.nr")</f>
        <v/>
      </c>
      <c r="Q820" s="100"/>
      <c r="R820" s="78" t="str">
        <f>IF('1. Prosjekteringsverktøy'!B823=Utelukk!$A$3,"",IF(AND(K820="",L820=""),"",IF($K820="","Vmin "&amp;ROUND($L820,0)&amp;" m³/h","Vmaks "&amp;ROUND($K820,0)&amp;IF($L820=""," m³/h",", Vmin "&amp;ROUND($L820,0)&amp;" m³/h"))))</f>
        <v/>
      </c>
      <c r="S820" s="78" t="str">
        <f>IF('1. Prosjekteringsverktøy'!B823=Utelukk!$A$3,"",IF(Q820&lt;&gt;"",IF($P820="","","Artikkelnr: "&amp;$P820&amp;"     Spjeld dim "&amp;$O820),IF($P820="","","Artikkelnr: "&amp;$P820&amp;"     Spjeld dim Ø"&amp;$O820)))</f>
        <v/>
      </c>
    </row>
    <row r="821" spans="1:19" ht="15.6" hidden="1" x14ac:dyDescent="0.3">
      <c r="A821" s="87"/>
      <c r="B821" s="93"/>
      <c r="C821" s="156" t="str">
        <f>IF('1. Prosjekteringsverktøy'!B824=Utelukk!$A$3,"",IF('1. Prosjekteringsverktøy'!$C824="","",'1. Prosjekteringsverktøy'!$C824))</f>
        <v/>
      </c>
      <c r="D821" s="78" t="str">
        <f>IF('1. Prosjekteringsverktøy'!B824=Utelukk!$A$3,"",IF('1. Prosjekteringsverktøy'!$D824="","",'1. Prosjekteringsverktøy'!$D824))</f>
        <v/>
      </c>
      <c r="E821" s="78" t="str">
        <f>IF('1. Prosjekteringsverktøy'!B824=Utelukk!$A$3,"",IF(F821&lt;&gt;"",F821,IF(J821&lt;&gt;0,J821&amp;IF(I821&lt;&gt;0,", ","")&amp;I821&amp;IF(H821&lt;&gt;0,", adr. ","")&amp;H821,I821&amp;IF(H821&lt;&gt;0,", adr. ","")&amp;H821)))</f>
        <v/>
      </c>
      <c r="F821" s="83"/>
      <c r="G821" s="83"/>
      <c r="H821" s="99"/>
      <c r="I821" s="100"/>
      <c r="J821" s="100"/>
      <c r="K821" s="98" t="str">
        <f>IF('1. Prosjekteringsverktøy'!$E823="","",'1. Prosjekteringsverktøy'!$E823)</f>
        <v/>
      </c>
      <c r="L821" s="79" t="str">
        <f>IFERROR(IF('1. Prosjekteringsverktøy'!$K824&lt;&gt;"",'1. Prosjekteringsverktøy'!$K824,'1. Prosjekteringsverktøy'!$J824),"Feil med Vmin")</f>
        <v/>
      </c>
      <c r="M821" s="101" t="str">
        <f>IF(OR($K821="",$O821="",O821="Bruk rektangulært"),"",($K821/(VLOOKUP($O821,'Dim, min og maks'!$A$2:$E$54,2,FALSE))))</f>
        <v/>
      </c>
      <c r="N821" s="101" t="str">
        <f>IF(OR($L821="",$O821=""),"",($L821/(VLOOKUP($O821,'Dim, min og maks'!$A$2:$E$54,2,FALSE))))</f>
        <v/>
      </c>
      <c r="O821" s="102" t="str">
        <f>IF('1. Prosjekteringsverktøy'!$F823="","",'1. Prosjekteringsverktøy'!$F823)</f>
        <v/>
      </c>
      <c r="P821" s="78" t="str">
        <f>IFERROR(IF($Q821&lt;&gt;0,$Q821,IF(OR($J821="",$O821=""),"",IF($J821=Motortype!$A$2,VLOOKUP($O821,Artikler!$B$1:$C$10,2,FALSE),IF($J821=Motortype!$A$3,VLOOKUP($O821,Artikler!$B$11:$C$19,2,FALSE),IF($J821=Motortype!$A$5,VLOOKUP($O821,Artikler!$B$20:$C$28,2,FALSE),IF($J821=Motortype!$A$4,VLOOKUP($O821,Artikler!$B$29:$C$37,2,FALSE),IF($J821=Motortype!$A$9,VLOOKUP($O821,Artikler!$B$38:$C$46,2,FALSE),IF($J821=Motortype!$A$8,VLOOKUP($O821,Artikler!$B$47:$C$55,2,FALSE),IF($J821=Motortype!$A$7,VLOOKUP($O821,Artikler!$B$56:$C$64,2,FALSE),IF($J821=Motortype!$A$6,VLOOKUP($O821,Artikler!$B$65:$C$73,2,FALSE),IF($J821=Motortype!$A$10,VLOOKUP($O821,Artikler!$B$74:$C$82,2,FALSE),IF($J821=Motortype!$A$11,VLOOKUP($O821,Artikler!$B$83:$C$91,2,FALSE),IF($J821=Motortype!$A$14,VLOOKUP($O821,Artikler!$B$92:$C$100,2,FALSE),IF($J821=Motortype!$A$13,VLOOKUP($O821,Artikler!$B$101:$C$109,2,FALSE),IF($J821=Motortype!$A$15,VLOOKUP($O821,Artikler!$B$110:$C$117,2,FALSE),IF($J821=Motortype!$A$12,VLOOKUP($O821,Artikler!$B$118:$C$126,2,FALSE),IF($J821=Motortype!$A$16,VLOOKUP('3. Bestillingsskjema'!$O821,Artikler!$B$127:$D$134,2,FALSE),"Feil motortype"))))))))))))))))),"Overstyr art.nr")</f>
        <v/>
      </c>
      <c r="Q821" s="100"/>
      <c r="R821" s="78" t="str">
        <f>IF('1. Prosjekteringsverktøy'!B824=Utelukk!$A$3,"",IF(AND(K821="",L821=""),"",IF($K821="","Vmin "&amp;ROUND($L821,0)&amp;" m³/h","Vmaks "&amp;ROUND($K821,0)&amp;IF($L821=""," m³/h",", Vmin "&amp;ROUND($L821,0)&amp;" m³/h"))))</f>
        <v/>
      </c>
      <c r="S821" s="78" t="str">
        <f>IF('1. Prosjekteringsverktøy'!B824=Utelukk!$A$3,"",IF(Q821&lt;&gt;"",IF($P821="","","Artikkelnr: "&amp;$P821&amp;"     Spjeld dim "&amp;$O821),IF($P821="","","Artikkelnr: "&amp;$P821&amp;"     Spjeld dim Ø"&amp;$O821)))</f>
        <v/>
      </c>
    </row>
    <row r="822" spans="1:19" ht="15.6" hidden="1" x14ac:dyDescent="0.3">
      <c r="A822" s="87"/>
      <c r="B822" s="93"/>
      <c r="C822" s="156" t="str">
        <f>IF('1. Prosjekteringsverktøy'!B825=Utelukk!$A$3,"",IF('1. Prosjekteringsverktøy'!$C825="","",'1. Prosjekteringsverktøy'!$C825))</f>
        <v/>
      </c>
      <c r="D822" s="78" t="str">
        <f>IF('1. Prosjekteringsverktøy'!B825=Utelukk!$A$3,"",IF('1. Prosjekteringsverktøy'!$D825="","",'1. Prosjekteringsverktøy'!$D825))</f>
        <v/>
      </c>
      <c r="E822" s="78" t="str">
        <f>IF('1. Prosjekteringsverktøy'!B825=Utelukk!$A$3,"",IF(F822&lt;&gt;"",F822,IF(J822&lt;&gt;0,J822&amp;IF(I822&lt;&gt;0,", ","")&amp;I822&amp;IF(H822&lt;&gt;0,", adr. ","")&amp;H822,I822&amp;IF(H822&lt;&gt;0,", adr. ","")&amp;H822)))</f>
        <v/>
      </c>
      <c r="F822" s="83"/>
      <c r="G822" s="83"/>
      <c r="H822" s="99"/>
      <c r="I822" s="100"/>
      <c r="J822" s="100"/>
      <c r="K822" s="98" t="str">
        <f>IF('1. Prosjekteringsverktøy'!$E824="","",'1. Prosjekteringsverktøy'!$E824)</f>
        <v/>
      </c>
      <c r="L822" s="79" t="str">
        <f>IFERROR(IF('1. Prosjekteringsverktøy'!$K825&lt;&gt;"",'1. Prosjekteringsverktøy'!$K825,'1. Prosjekteringsverktøy'!$J825),"Feil med Vmin")</f>
        <v/>
      </c>
      <c r="M822" s="101" t="str">
        <f>IF(OR($K822="",$O822="",O822="Bruk rektangulært"),"",($K822/(VLOOKUP($O822,'Dim, min og maks'!$A$2:$E$54,2,FALSE))))</f>
        <v/>
      </c>
      <c r="N822" s="101" t="str">
        <f>IF(OR($L822="",$O822=""),"",($L822/(VLOOKUP($O822,'Dim, min og maks'!$A$2:$E$54,2,FALSE))))</f>
        <v/>
      </c>
      <c r="O822" s="102" t="str">
        <f>IF('1. Prosjekteringsverktøy'!$F824="","",'1. Prosjekteringsverktøy'!$F824)</f>
        <v/>
      </c>
      <c r="P822" s="78" t="str">
        <f>IFERROR(IF($Q822&lt;&gt;0,$Q822,IF(OR($J822="",$O822=""),"",IF($J822=Motortype!$A$2,VLOOKUP($O822,Artikler!$B$1:$C$10,2,FALSE),IF($J822=Motortype!$A$3,VLOOKUP($O822,Artikler!$B$11:$C$19,2,FALSE),IF($J822=Motortype!$A$5,VLOOKUP($O822,Artikler!$B$20:$C$28,2,FALSE),IF($J822=Motortype!$A$4,VLOOKUP($O822,Artikler!$B$29:$C$37,2,FALSE),IF($J822=Motortype!$A$9,VLOOKUP($O822,Artikler!$B$38:$C$46,2,FALSE),IF($J822=Motortype!$A$8,VLOOKUP($O822,Artikler!$B$47:$C$55,2,FALSE),IF($J822=Motortype!$A$7,VLOOKUP($O822,Artikler!$B$56:$C$64,2,FALSE),IF($J822=Motortype!$A$6,VLOOKUP($O822,Artikler!$B$65:$C$73,2,FALSE),IF($J822=Motortype!$A$10,VLOOKUP($O822,Artikler!$B$74:$C$82,2,FALSE),IF($J822=Motortype!$A$11,VLOOKUP($O822,Artikler!$B$83:$C$91,2,FALSE),IF($J822=Motortype!$A$14,VLOOKUP($O822,Artikler!$B$92:$C$100,2,FALSE),IF($J822=Motortype!$A$13,VLOOKUP($O822,Artikler!$B$101:$C$109,2,FALSE),IF($J822=Motortype!$A$15,VLOOKUP($O822,Artikler!$B$110:$C$117,2,FALSE),IF($J822=Motortype!$A$12,VLOOKUP($O822,Artikler!$B$118:$C$126,2,FALSE),IF($J822=Motortype!$A$16,VLOOKUP('3. Bestillingsskjema'!$O822,Artikler!$B$127:$D$134,2,FALSE),"Feil motortype"))))))))))))))))),"Overstyr art.nr")</f>
        <v/>
      </c>
      <c r="Q822" s="100"/>
      <c r="R822" s="78" t="str">
        <f>IF('1. Prosjekteringsverktøy'!B825=Utelukk!$A$3,"",IF(AND(K822="",L822=""),"",IF($K822="","Vmin "&amp;ROUND($L822,0)&amp;" m³/h","Vmaks "&amp;ROUND($K822,0)&amp;IF($L822=""," m³/h",", Vmin "&amp;ROUND($L822,0)&amp;" m³/h"))))</f>
        <v/>
      </c>
      <c r="S822" s="78" t="str">
        <f>IF('1. Prosjekteringsverktøy'!B825=Utelukk!$A$3,"",IF(Q822&lt;&gt;"",IF($P822="","","Artikkelnr: "&amp;$P822&amp;"     Spjeld dim "&amp;$O822),IF($P822="","","Artikkelnr: "&amp;$P822&amp;"     Spjeld dim Ø"&amp;$O822)))</f>
        <v/>
      </c>
    </row>
    <row r="823" spans="1:19" ht="15.6" hidden="1" x14ac:dyDescent="0.3">
      <c r="A823" s="87"/>
      <c r="B823" s="93"/>
      <c r="C823" s="156" t="str">
        <f>IF('1. Prosjekteringsverktøy'!B826=Utelukk!$A$3,"",IF('1. Prosjekteringsverktøy'!$C826="","",'1. Prosjekteringsverktøy'!$C826))</f>
        <v/>
      </c>
      <c r="D823" s="78" t="str">
        <f>IF('1. Prosjekteringsverktøy'!B826=Utelukk!$A$3,"",IF('1. Prosjekteringsverktøy'!$D826="","",'1. Prosjekteringsverktøy'!$D826))</f>
        <v/>
      </c>
      <c r="E823" s="78" t="str">
        <f>IF('1. Prosjekteringsverktøy'!B826=Utelukk!$A$3,"",IF(F823&lt;&gt;"",F823,IF(J823&lt;&gt;0,J823&amp;IF(I823&lt;&gt;0,", ","")&amp;I823&amp;IF(H823&lt;&gt;0,", adr. ","")&amp;H823,I823&amp;IF(H823&lt;&gt;0,", adr. ","")&amp;H823)))</f>
        <v/>
      </c>
      <c r="F823" s="83"/>
      <c r="G823" s="83"/>
      <c r="H823" s="99"/>
      <c r="I823" s="100"/>
      <c r="J823" s="100"/>
      <c r="K823" s="98" t="str">
        <f>IF('1. Prosjekteringsverktøy'!$E825="","",'1. Prosjekteringsverktøy'!$E825)</f>
        <v/>
      </c>
      <c r="L823" s="79" t="str">
        <f>IFERROR(IF('1. Prosjekteringsverktøy'!$K826&lt;&gt;"",'1. Prosjekteringsverktøy'!$K826,'1. Prosjekteringsverktøy'!$J826),"Feil med Vmin")</f>
        <v/>
      </c>
      <c r="M823" s="101" t="str">
        <f>IF(OR($K823="",$O823="",O823="Bruk rektangulært"),"",($K823/(VLOOKUP($O823,'Dim, min og maks'!$A$2:$E$54,2,FALSE))))</f>
        <v/>
      </c>
      <c r="N823" s="101" t="str">
        <f>IF(OR($L823="",$O823=""),"",($L823/(VLOOKUP($O823,'Dim, min og maks'!$A$2:$E$54,2,FALSE))))</f>
        <v/>
      </c>
      <c r="O823" s="102" t="str">
        <f>IF('1. Prosjekteringsverktøy'!$F825="","",'1. Prosjekteringsverktøy'!$F825)</f>
        <v/>
      </c>
      <c r="P823" s="78" t="str">
        <f>IFERROR(IF($Q823&lt;&gt;0,$Q823,IF(OR($J823="",$O823=""),"",IF($J823=Motortype!$A$2,VLOOKUP($O823,Artikler!$B$1:$C$10,2,FALSE),IF($J823=Motortype!$A$3,VLOOKUP($O823,Artikler!$B$11:$C$19,2,FALSE),IF($J823=Motortype!$A$5,VLOOKUP($O823,Artikler!$B$20:$C$28,2,FALSE),IF($J823=Motortype!$A$4,VLOOKUP($O823,Artikler!$B$29:$C$37,2,FALSE),IF($J823=Motortype!$A$9,VLOOKUP($O823,Artikler!$B$38:$C$46,2,FALSE),IF($J823=Motortype!$A$8,VLOOKUP($O823,Artikler!$B$47:$C$55,2,FALSE),IF($J823=Motortype!$A$7,VLOOKUP($O823,Artikler!$B$56:$C$64,2,FALSE),IF($J823=Motortype!$A$6,VLOOKUP($O823,Artikler!$B$65:$C$73,2,FALSE),IF($J823=Motortype!$A$10,VLOOKUP($O823,Artikler!$B$74:$C$82,2,FALSE),IF($J823=Motortype!$A$11,VLOOKUP($O823,Artikler!$B$83:$C$91,2,FALSE),IF($J823=Motortype!$A$14,VLOOKUP($O823,Artikler!$B$92:$C$100,2,FALSE),IF($J823=Motortype!$A$13,VLOOKUP($O823,Artikler!$B$101:$C$109,2,FALSE),IF($J823=Motortype!$A$15,VLOOKUP($O823,Artikler!$B$110:$C$117,2,FALSE),IF($J823=Motortype!$A$12,VLOOKUP($O823,Artikler!$B$118:$C$126,2,FALSE),IF($J823=Motortype!$A$16,VLOOKUP('3. Bestillingsskjema'!$O823,Artikler!$B$127:$D$134,2,FALSE),"Feil motortype"))))))))))))))))),"Overstyr art.nr")</f>
        <v/>
      </c>
      <c r="Q823" s="100"/>
      <c r="R823" s="78" t="str">
        <f>IF('1. Prosjekteringsverktøy'!B826=Utelukk!$A$3,"",IF(AND(K823="",L823=""),"",IF($K823="","Vmin "&amp;ROUND($L823,0)&amp;" m³/h","Vmaks "&amp;ROUND($K823,0)&amp;IF($L823=""," m³/h",", Vmin "&amp;ROUND($L823,0)&amp;" m³/h"))))</f>
        <v/>
      </c>
      <c r="S823" s="78" t="str">
        <f>IF('1. Prosjekteringsverktøy'!B826=Utelukk!$A$3,"",IF(Q823&lt;&gt;"",IF($P823="","","Artikkelnr: "&amp;$P823&amp;"     Spjeld dim "&amp;$O823),IF($P823="","","Artikkelnr: "&amp;$P823&amp;"     Spjeld dim Ø"&amp;$O823)))</f>
        <v/>
      </c>
    </row>
    <row r="824" spans="1:19" ht="15.6" hidden="1" x14ac:dyDescent="0.3">
      <c r="A824" s="87"/>
      <c r="B824" s="93"/>
      <c r="C824" s="156" t="str">
        <f>IF('1. Prosjekteringsverktøy'!B827=Utelukk!$A$3,"",IF('1. Prosjekteringsverktøy'!$C827="","",'1. Prosjekteringsverktøy'!$C827))</f>
        <v/>
      </c>
      <c r="D824" s="78" t="str">
        <f>IF('1. Prosjekteringsverktøy'!B827=Utelukk!$A$3,"",IF('1. Prosjekteringsverktøy'!$D827="","",'1. Prosjekteringsverktøy'!$D827))</f>
        <v/>
      </c>
      <c r="E824" s="78" t="str">
        <f>IF('1. Prosjekteringsverktøy'!B827=Utelukk!$A$3,"",IF(F824&lt;&gt;"",F824,IF(J824&lt;&gt;0,J824&amp;IF(I824&lt;&gt;0,", ","")&amp;I824&amp;IF(H824&lt;&gt;0,", adr. ","")&amp;H824,I824&amp;IF(H824&lt;&gt;0,", adr. ","")&amp;H824)))</f>
        <v/>
      </c>
      <c r="F824" s="83"/>
      <c r="G824" s="83"/>
      <c r="H824" s="99"/>
      <c r="I824" s="100"/>
      <c r="J824" s="100"/>
      <c r="K824" s="98" t="str">
        <f>IF('1. Prosjekteringsverktøy'!$E826="","",'1. Prosjekteringsverktøy'!$E826)</f>
        <v/>
      </c>
      <c r="L824" s="79" t="str">
        <f>IFERROR(IF('1. Prosjekteringsverktøy'!$K827&lt;&gt;"",'1. Prosjekteringsverktøy'!$K827,'1. Prosjekteringsverktøy'!$J827),"Feil med Vmin")</f>
        <v/>
      </c>
      <c r="M824" s="101" t="str">
        <f>IF(OR($K824="",$O824="",O824="Bruk rektangulært"),"",($K824/(VLOOKUP($O824,'Dim, min og maks'!$A$2:$E$54,2,FALSE))))</f>
        <v/>
      </c>
      <c r="N824" s="101" t="str">
        <f>IF(OR($L824="",$O824=""),"",($L824/(VLOOKUP($O824,'Dim, min og maks'!$A$2:$E$54,2,FALSE))))</f>
        <v/>
      </c>
      <c r="O824" s="102" t="str">
        <f>IF('1. Prosjekteringsverktøy'!$F826="","",'1. Prosjekteringsverktøy'!$F826)</f>
        <v/>
      </c>
      <c r="P824" s="78" t="str">
        <f>IFERROR(IF($Q824&lt;&gt;0,$Q824,IF(OR($J824="",$O824=""),"",IF($J824=Motortype!$A$2,VLOOKUP($O824,Artikler!$B$1:$C$10,2,FALSE),IF($J824=Motortype!$A$3,VLOOKUP($O824,Artikler!$B$11:$C$19,2,FALSE),IF($J824=Motortype!$A$5,VLOOKUP($O824,Artikler!$B$20:$C$28,2,FALSE),IF($J824=Motortype!$A$4,VLOOKUP($O824,Artikler!$B$29:$C$37,2,FALSE),IF($J824=Motortype!$A$9,VLOOKUP($O824,Artikler!$B$38:$C$46,2,FALSE),IF($J824=Motortype!$A$8,VLOOKUP($O824,Artikler!$B$47:$C$55,2,FALSE),IF($J824=Motortype!$A$7,VLOOKUP($O824,Artikler!$B$56:$C$64,2,FALSE),IF($J824=Motortype!$A$6,VLOOKUP($O824,Artikler!$B$65:$C$73,2,FALSE),IF($J824=Motortype!$A$10,VLOOKUP($O824,Artikler!$B$74:$C$82,2,FALSE),IF($J824=Motortype!$A$11,VLOOKUP($O824,Artikler!$B$83:$C$91,2,FALSE),IF($J824=Motortype!$A$14,VLOOKUP($O824,Artikler!$B$92:$C$100,2,FALSE),IF($J824=Motortype!$A$13,VLOOKUP($O824,Artikler!$B$101:$C$109,2,FALSE),IF($J824=Motortype!$A$15,VLOOKUP($O824,Artikler!$B$110:$C$117,2,FALSE),IF($J824=Motortype!$A$12,VLOOKUP($O824,Artikler!$B$118:$C$126,2,FALSE),IF($J824=Motortype!$A$16,VLOOKUP('3. Bestillingsskjema'!$O824,Artikler!$B$127:$D$134,2,FALSE),"Feil motortype"))))))))))))))))),"Overstyr art.nr")</f>
        <v/>
      </c>
      <c r="Q824" s="100"/>
      <c r="R824" s="78" t="str">
        <f>IF('1. Prosjekteringsverktøy'!B827=Utelukk!$A$3,"",IF(AND(K824="",L824=""),"",IF($K824="","Vmin "&amp;ROUND($L824,0)&amp;" m³/h","Vmaks "&amp;ROUND($K824,0)&amp;IF($L824=""," m³/h",", Vmin "&amp;ROUND($L824,0)&amp;" m³/h"))))</f>
        <v/>
      </c>
      <c r="S824" s="78" t="str">
        <f>IF('1. Prosjekteringsverktøy'!B827=Utelukk!$A$3,"",IF(Q824&lt;&gt;"",IF($P824="","","Artikkelnr: "&amp;$P824&amp;"     Spjeld dim "&amp;$O824),IF($P824="","","Artikkelnr: "&amp;$P824&amp;"     Spjeld dim Ø"&amp;$O824)))</f>
        <v/>
      </c>
    </row>
    <row r="825" spans="1:19" ht="15.6" hidden="1" x14ac:dyDescent="0.3">
      <c r="A825" s="87"/>
      <c r="B825" s="93"/>
      <c r="C825" s="156" t="str">
        <f>IF('1. Prosjekteringsverktøy'!B828=Utelukk!$A$3,"",IF('1. Prosjekteringsverktøy'!$C828="","",'1. Prosjekteringsverktøy'!$C828))</f>
        <v/>
      </c>
      <c r="D825" s="78" t="str">
        <f>IF('1. Prosjekteringsverktøy'!B828=Utelukk!$A$3,"",IF('1. Prosjekteringsverktøy'!$D828="","",'1. Prosjekteringsverktøy'!$D828))</f>
        <v/>
      </c>
      <c r="E825" s="78" t="str">
        <f>IF('1. Prosjekteringsverktøy'!B828=Utelukk!$A$3,"",IF(F825&lt;&gt;"",F825,IF(J825&lt;&gt;0,J825&amp;IF(I825&lt;&gt;0,", ","")&amp;I825&amp;IF(H825&lt;&gt;0,", adr. ","")&amp;H825,I825&amp;IF(H825&lt;&gt;0,", adr. ","")&amp;H825)))</f>
        <v/>
      </c>
      <c r="F825" s="83"/>
      <c r="G825" s="83"/>
      <c r="H825" s="99"/>
      <c r="I825" s="100"/>
      <c r="J825" s="100"/>
      <c r="K825" s="98" t="str">
        <f>IF('1. Prosjekteringsverktøy'!$E827="","",'1. Prosjekteringsverktøy'!$E827)</f>
        <v/>
      </c>
      <c r="L825" s="79" t="str">
        <f>IFERROR(IF('1. Prosjekteringsverktøy'!$K828&lt;&gt;"",'1. Prosjekteringsverktøy'!$K828,'1. Prosjekteringsverktøy'!$J828),"Feil med Vmin")</f>
        <v/>
      </c>
      <c r="M825" s="101" t="str">
        <f>IF(OR($K825="",$O825="",O825="Bruk rektangulært"),"",($K825/(VLOOKUP($O825,'Dim, min og maks'!$A$2:$E$54,2,FALSE))))</f>
        <v/>
      </c>
      <c r="N825" s="101" t="str">
        <f>IF(OR($L825="",$O825=""),"",($L825/(VLOOKUP($O825,'Dim, min og maks'!$A$2:$E$54,2,FALSE))))</f>
        <v/>
      </c>
      <c r="O825" s="102" t="str">
        <f>IF('1. Prosjekteringsverktøy'!$F827="","",'1. Prosjekteringsverktøy'!$F827)</f>
        <v/>
      </c>
      <c r="P825" s="78" t="str">
        <f>IFERROR(IF($Q825&lt;&gt;0,$Q825,IF(OR($J825="",$O825=""),"",IF($J825=Motortype!$A$2,VLOOKUP($O825,Artikler!$B$1:$C$10,2,FALSE),IF($J825=Motortype!$A$3,VLOOKUP($O825,Artikler!$B$11:$C$19,2,FALSE),IF($J825=Motortype!$A$5,VLOOKUP($O825,Artikler!$B$20:$C$28,2,FALSE),IF($J825=Motortype!$A$4,VLOOKUP($O825,Artikler!$B$29:$C$37,2,FALSE),IF($J825=Motortype!$A$9,VLOOKUP($O825,Artikler!$B$38:$C$46,2,FALSE),IF($J825=Motortype!$A$8,VLOOKUP($O825,Artikler!$B$47:$C$55,2,FALSE),IF($J825=Motortype!$A$7,VLOOKUP($O825,Artikler!$B$56:$C$64,2,FALSE),IF($J825=Motortype!$A$6,VLOOKUP($O825,Artikler!$B$65:$C$73,2,FALSE),IF($J825=Motortype!$A$10,VLOOKUP($O825,Artikler!$B$74:$C$82,2,FALSE),IF($J825=Motortype!$A$11,VLOOKUP($O825,Artikler!$B$83:$C$91,2,FALSE),IF($J825=Motortype!$A$14,VLOOKUP($O825,Artikler!$B$92:$C$100,2,FALSE),IF($J825=Motortype!$A$13,VLOOKUP($O825,Artikler!$B$101:$C$109,2,FALSE),IF($J825=Motortype!$A$15,VLOOKUP($O825,Artikler!$B$110:$C$117,2,FALSE),IF($J825=Motortype!$A$12,VLOOKUP($O825,Artikler!$B$118:$C$126,2,FALSE),IF($J825=Motortype!$A$16,VLOOKUP('3. Bestillingsskjema'!$O825,Artikler!$B$127:$D$134,2,FALSE),"Feil motortype"))))))))))))))))),"Overstyr art.nr")</f>
        <v/>
      </c>
      <c r="Q825" s="100"/>
      <c r="R825" s="78" t="str">
        <f>IF('1. Prosjekteringsverktøy'!B828=Utelukk!$A$3,"",IF(AND(K825="",L825=""),"",IF($K825="","Vmin "&amp;ROUND($L825,0)&amp;" m³/h","Vmaks "&amp;ROUND($K825,0)&amp;IF($L825=""," m³/h",", Vmin "&amp;ROUND($L825,0)&amp;" m³/h"))))</f>
        <v/>
      </c>
      <c r="S825" s="78" t="str">
        <f>IF('1. Prosjekteringsverktøy'!B828=Utelukk!$A$3,"",IF(Q825&lt;&gt;"",IF($P825="","","Artikkelnr: "&amp;$P825&amp;"     Spjeld dim "&amp;$O825),IF($P825="","","Artikkelnr: "&amp;$P825&amp;"     Spjeld dim Ø"&amp;$O825)))</f>
        <v/>
      </c>
    </row>
    <row r="826" spans="1:19" ht="15.6" hidden="1" x14ac:dyDescent="0.3">
      <c r="A826" s="87"/>
      <c r="B826" s="93"/>
      <c r="C826" s="156" t="str">
        <f>IF('1. Prosjekteringsverktøy'!B829=Utelukk!$A$3,"",IF('1. Prosjekteringsverktøy'!$C829="","",'1. Prosjekteringsverktøy'!$C829))</f>
        <v/>
      </c>
      <c r="D826" s="78" t="str">
        <f>IF('1. Prosjekteringsverktøy'!B829=Utelukk!$A$3,"",IF('1. Prosjekteringsverktøy'!$D829="","",'1. Prosjekteringsverktøy'!$D829))</f>
        <v/>
      </c>
      <c r="E826" s="78" t="str">
        <f>IF('1. Prosjekteringsverktøy'!B829=Utelukk!$A$3,"",IF(F826&lt;&gt;"",F826,IF(J826&lt;&gt;0,J826&amp;IF(I826&lt;&gt;0,", ","")&amp;I826&amp;IF(H826&lt;&gt;0,", adr. ","")&amp;H826,I826&amp;IF(H826&lt;&gt;0,", adr. ","")&amp;H826)))</f>
        <v/>
      </c>
      <c r="F826" s="83"/>
      <c r="G826" s="83"/>
      <c r="H826" s="99"/>
      <c r="I826" s="100"/>
      <c r="J826" s="100"/>
      <c r="K826" s="98" t="str">
        <f>IF('1. Prosjekteringsverktøy'!$E828="","",'1. Prosjekteringsverktøy'!$E828)</f>
        <v/>
      </c>
      <c r="L826" s="79" t="str">
        <f>IFERROR(IF('1. Prosjekteringsverktøy'!$K829&lt;&gt;"",'1. Prosjekteringsverktøy'!$K829,'1. Prosjekteringsverktøy'!$J829),"Feil med Vmin")</f>
        <v/>
      </c>
      <c r="M826" s="101" t="str">
        <f>IF(OR($K826="",$O826="",O826="Bruk rektangulært"),"",($K826/(VLOOKUP($O826,'Dim, min og maks'!$A$2:$E$54,2,FALSE))))</f>
        <v/>
      </c>
      <c r="N826" s="101" t="str">
        <f>IF(OR($L826="",$O826=""),"",($L826/(VLOOKUP($O826,'Dim, min og maks'!$A$2:$E$54,2,FALSE))))</f>
        <v/>
      </c>
      <c r="O826" s="102" t="str">
        <f>IF('1. Prosjekteringsverktøy'!$F828="","",'1. Prosjekteringsverktøy'!$F828)</f>
        <v/>
      </c>
      <c r="P826" s="78" t="str">
        <f>IFERROR(IF($Q826&lt;&gt;0,$Q826,IF(OR($J826="",$O826=""),"",IF($J826=Motortype!$A$2,VLOOKUP($O826,Artikler!$B$1:$C$10,2,FALSE),IF($J826=Motortype!$A$3,VLOOKUP($O826,Artikler!$B$11:$C$19,2,FALSE),IF($J826=Motortype!$A$5,VLOOKUP($O826,Artikler!$B$20:$C$28,2,FALSE),IF($J826=Motortype!$A$4,VLOOKUP($O826,Artikler!$B$29:$C$37,2,FALSE),IF($J826=Motortype!$A$9,VLOOKUP($O826,Artikler!$B$38:$C$46,2,FALSE),IF($J826=Motortype!$A$8,VLOOKUP($O826,Artikler!$B$47:$C$55,2,FALSE),IF($J826=Motortype!$A$7,VLOOKUP($O826,Artikler!$B$56:$C$64,2,FALSE),IF($J826=Motortype!$A$6,VLOOKUP($O826,Artikler!$B$65:$C$73,2,FALSE),IF($J826=Motortype!$A$10,VLOOKUP($O826,Artikler!$B$74:$C$82,2,FALSE),IF($J826=Motortype!$A$11,VLOOKUP($O826,Artikler!$B$83:$C$91,2,FALSE),IF($J826=Motortype!$A$14,VLOOKUP($O826,Artikler!$B$92:$C$100,2,FALSE),IF($J826=Motortype!$A$13,VLOOKUP($O826,Artikler!$B$101:$C$109,2,FALSE),IF($J826=Motortype!$A$15,VLOOKUP($O826,Artikler!$B$110:$C$117,2,FALSE),IF($J826=Motortype!$A$12,VLOOKUP($O826,Artikler!$B$118:$C$126,2,FALSE),IF($J826=Motortype!$A$16,VLOOKUP('3. Bestillingsskjema'!$O826,Artikler!$B$127:$D$134,2,FALSE),"Feil motortype"))))))))))))))))),"Overstyr art.nr")</f>
        <v/>
      </c>
      <c r="Q826" s="100"/>
      <c r="R826" s="78" t="str">
        <f>IF('1. Prosjekteringsverktøy'!B829=Utelukk!$A$3,"",IF(AND(K826="",L826=""),"",IF($K826="","Vmin "&amp;ROUND($L826,0)&amp;" m³/h","Vmaks "&amp;ROUND($K826,0)&amp;IF($L826=""," m³/h",", Vmin "&amp;ROUND($L826,0)&amp;" m³/h"))))</f>
        <v/>
      </c>
      <c r="S826" s="78" t="str">
        <f>IF('1. Prosjekteringsverktøy'!B829=Utelukk!$A$3,"",IF(Q826&lt;&gt;"",IF($P826="","","Artikkelnr: "&amp;$P826&amp;"     Spjeld dim "&amp;$O826),IF($P826="","","Artikkelnr: "&amp;$P826&amp;"     Spjeld dim Ø"&amp;$O826)))</f>
        <v/>
      </c>
    </row>
    <row r="827" spans="1:19" ht="15.6" hidden="1" x14ac:dyDescent="0.3">
      <c r="A827" s="87"/>
      <c r="B827" s="93"/>
      <c r="C827" s="156" t="str">
        <f>IF('1. Prosjekteringsverktøy'!B830=Utelukk!$A$3,"",IF('1. Prosjekteringsverktøy'!$C830="","",'1. Prosjekteringsverktøy'!$C830))</f>
        <v/>
      </c>
      <c r="D827" s="78" t="str">
        <f>IF('1. Prosjekteringsverktøy'!B830=Utelukk!$A$3,"",IF('1. Prosjekteringsverktøy'!$D830="","",'1. Prosjekteringsverktøy'!$D830))</f>
        <v/>
      </c>
      <c r="E827" s="78" t="str">
        <f>IF('1. Prosjekteringsverktøy'!B830=Utelukk!$A$3,"",IF(F827&lt;&gt;"",F827,IF(J827&lt;&gt;0,J827&amp;IF(I827&lt;&gt;0,", ","")&amp;I827&amp;IF(H827&lt;&gt;0,", adr. ","")&amp;H827,I827&amp;IF(H827&lt;&gt;0,", adr. ","")&amp;H827)))</f>
        <v/>
      </c>
      <c r="F827" s="83"/>
      <c r="G827" s="83"/>
      <c r="H827" s="99"/>
      <c r="I827" s="100"/>
      <c r="J827" s="100"/>
      <c r="K827" s="98" t="str">
        <f>IF('1. Prosjekteringsverktøy'!$E829="","",'1. Prosjekteringsverktøy'!$E829)</f>
        <v/>
      </c>
      <c r="L827" s="79" t="str">
        <f>IFERROR(IF('1. Prosjekteringsverktøy'!$K830&lt;&gt;"",'1. Prosjekteringsverktøy'!$K830,'1. Prosjekteringsverktøy'!$J830),"Feil med Vmin")</f>
        <v/>
      </c>
      <c r="M827" s="101" t="str">
        <f>IF(OR($K827="",$O827="",O827="Bruk rektangulært"),"",($K827/(VLOOKUP($O827,'Dim, min og maks'!$A$2:$E$54,2,FALSE))))</f>
        <v/>
      </c>
      <c r="N827" s="101" t="str">
        <f>IF(OR($L827="",$O827=""),"",($L827/(VLOOKUP($O827,'Dim, min og maks'!$A$2:$E$54,2,FALSE))))</f>
        <v/>
      </c>
      <c r="O827" s="102" t="str">
        <f>IF('1. Prosjekteringsverktøy'!$F829="","",'1. Prosjekteringsverktøy'!$F829)</f>
        <v/>
      </c>
      <c r="P827" s="78" t="str">
        <f>IFERROR(IF($Q827&lt;&gt;0,$Q827,IF(OR($J827="",$O827=""),"",IF($J827=Motortype!$A$2,VLOOKUP($O827,Artikler!$B$1:$C$10,2,FALSE),IF($J827=Motortype!$A$3,VLOOKUP($O827,Artikler!$B$11:$C$19,2,FALSE),IF($J827=Motortype!$A$5,VLOOKUP($O827,Artikler!$B$20:$C$28,2,FALSE),IF($J827=Motortype!$A$4,VLOOKUP($O827,Artikler!$B$29:$C$37,2,FALSE),IF($J827=Motortype!$A$9,VLOOKUP($O827,Artikler!$B$38:$C$46,2,FALSE),IF($J827=Motortype!$A$8,VLOOKUP($O827,Artikler!$B$47:$C$55,2,FALSE),IF($J827=Motortype!$A$7,VLOOKUP($O827,Artikler!$B$56:$C$64,2,FALSE),IF($J827=Motortype!$A$6,VLOOKUP($O827,Artikler!$B$65:$C$73,2,FALSE),IF($J827=Motortype!$A$10,VLOOKUP($O827,Artikler!$B$74:$C$82,2,FALSE),IF($J827=Motortype!$A$11,VLOOKUP($O827,Artikler!$B$83:$C$91,2,FALSE),IF($J827=Motortype!$A$14,VLOOKUP($O827,Artikler!$B$92:$C$100,2,FALSE),IF($J827=Motortype!$A$13,VLOOKUP($O827,Artikler!$B$101:$C$109,2,FALSE),IF($J827=Motortype!$A$15,VLOOKUP($O827,Artikler!$B$110:$C$117,2,FALSE),IF($J827=Motortype!$A$12,VLOOKUP($O827,Artikler!$B$118:$C$126,2,FALSE),IF($J827=Motortype!$A$16,VLOOKUP('3. Bestillingsskjema'!$O827,Artikler!$B$127:$D$134,2,FALSE),"Feil motortype"))))))))))))))))),"Overstyr art.nr")</f>
        <v/>
      </c>
      <c r="Q827" s="100"/>
      <c r="R827" s="78" t="str">
        <f>IF('1. Prosjekteringsverktøy'!B830=Utelukk!$A$3,"",IF(AND(K827="",L827=""),"",IF($K827="","Vmin "&amp;ROUND($L827,0)&amp;" m³/h","Vmaks "&amp;ROUND($K827,0)&amp;IF($L827=""," m³/h",", Vmin "&amp;ROUND($L827,0)&amp;" m³/h"))))</f>
        <v/>
      </c>
      <c r="S827" s="78" t="str">
        <f>IF('1. Prosjekteringsverktøy'!B830=Utelukk!$A$3,"",IF(Q827&lt;&gt;"",IF($P827="","","Artikkelnr: "&amp;$P827&amp;"     Spjeld dim "&amp;$O827),IF($P827="","","Artikkelnr: "&amp;$P827&amp;"     Spjeld dim Ø"&amp;$O827)))</f>
        <v/>
      </c>
    </row>
    <row r="828" spans="1:19" ht="15.6" hidden="1" x14ac:dyDescent="0.3">
      <c r="A828" s="87"/>
      <c r="B828" s="93"/>
      <c r="C828" s="156" t="str">
        <f>IF('1. Prosjekteringsverktøy'!B831=Utelukk!$A$3,"",IF('1. Prosjekteringsverktøy'!$C831="","",'1. Prosjekteringsverktøy'!$C831))</f>
        <v/>
      </c>
      <c r="D828" s="78" t="str">
        <f>IF('1. Prosjekteringsverktøy'!B831=Utelukk!$A$3,"",IF('1. Prosjekteringsverktøy'!$D831="","",'1. Prosjekteringsverktøy'!$D831))</f>
        <v/>
      </c>
      <c r="E828" s="78" t="str">
        <f>IF('1. Prosjekteringsverktøy'!B831=Utelukk!$A$3,"",IF(F828&lt;&gt;"",F828,IF(J828&lt;&gt;0,J828&amp;IF(I828&lt;&gt;0,", ","")&amp;I828&amp;IF(H828&lt;&gt;0,", adr. ","")&amp;H828,I828&amp;IF(H828&lt;&gt;0,", adr. ","")&amp;H828)))</f>
        <v/>
      </c>
      <c r="F828" s="83"/>
      <c r="G828" s="83"/>
      <c r="H828" s="99"/>
      <c r="I828" s="100"/>
      <c r="J828" s="100"/>
      <c r="K828" s="98" t="str">
        <f>IF('1. Prosjekteringsverktøy'!$E830="","",'1. Prosjekteringsverktøy'!$E830)</f>
        <v/>
      </c>
      <c r="L828" s="79" t="str">
        <f>IFERROR(IF('1. Prosjekteringsverktøy'!$K831&lt;&gt;"",'1. Prosjekteringsverktøy'!$K831,'1. Prosjekteringsverktøy'!$J831),"Feil med Vmin")</f>
        <v/>
      </c>
      <c r="M828" s="101" t="str">
        <f>IF(OR($K828="",$O828="",O828="Bruk rektangulært"),"",($K828/(VLOOKUP($O828,'Dim, min og maks'!$A$2:$E$54,2,FALSE))))</f>
        <v/>
      </c>
      <c r="N828" s="101" t="str">
        <f>IF(OR($L828="",$O828=""),"",($L828/(VLOOKUP($O828,'Dim, min og maks'!$A$2:$E$54,2,FALSE))))</f>
        <v/>
      </c>
      <c r="O828" s="102" t="str">
        <f>IF('1. Prosjekteringsverktøy'!$F830="","",'1. Prosjekteringsverktøy'!$F830)</f>
        <v/>
      </c>
      <c r="P828" s="78" t="str">
        <f>IFERROR(IF($Q828&lt;&gt;0,$Q828,IF(OR($J828="",$O828=""),"",IF($J828=Motortype!$A$2,VLOOKUP($O828,Artikler!$B$1:$C$10,2,FALSE),IF($J828=Motortype!$A$3,VLOOKUP($O828,Artikler!$B$11:$C$19,2,FALSE),IF($J828=Motortype!$A$5,VLOOKUP($O828,Artikler!$B$20:$C$28,2,FALSE),IF($J828=Motortype!$A$4,VLOOKUP($O828,Artikler!$B$29:$C$37,2,FALSE),IF($J828=Motortype!$A$9,VLOOKUP($O828,Artikler!$B$38:$C$46,2,FALSE),IF($J828=Motortype!$A$8,VLOOKUP($O828,Artikler!$B$47:$C$55,2,FALSE),IF($J828=Motortype!$A$7,VLOOKUP($O828,Artikler!$B$56:$C$64,2,FALSE),IF($J828=Motortype!$A$6,VLOOKUP($O828,Artikler!$B$65:$C$73,2,FALSE),IF($J828=Motortype!$A$10,VLOOKUP($O828,Artikler!$B$74:$C$82,2,FALSE),IF($J828=Motortype!$A$11,VLOOKUP($O828,Artikler!$B$83:$C$91,2,FALSE),IF($J828=Motortype!$A$14,VLOOKUP($O828,Artikler!$B$92:$C$100,2,FALSE),IF($J828=Motortype!$A$13,VLOOKUP($O828,Artikler!$B$101:$C$109,2,FALSE),IF($J828=Motortype!$A$15,VLOOKUP($O828,Artikler!$B$110:$C$117,2,FALSE),IF($J828=Motortype!$A$12,VLOOKUP($O828,Artikler!$B$118:$C$126,2,FALSE),IF($J828=Motortype!$A$16,VLOOKUP('3. Bestillingsskjema'!$O828,Artikler!$B$127:$D$134,2,FALSE),"Feil motortype"))))))))))))))))),"Overstyr art.nr")</f>
        <v/>
      </c>
      <c r="Q828" s="100"/>
      <c r="R828" s="78" t="str">
        <f>IF('1. Prosjekteringsverktøy'!B831=Utelukk!$A$3,"",IF(AND(K828="",L828=""),"",IF($K828="","Vmin "&amp;ROUND($L828,0)&amp;" m³/h","Vmaks "&amp;ROUND($K828,0)&amp;IF($L828=""," m³/h",", Vmin "&amp;ROUND($L828,0)&amp;" m³/h"))))</f>
        <v/>
      </c>
      <c r="S828" s="78" t="str">
        <f>IF('1. Prosjekteringsverktøy'!B831=Utelukk!$A$3,"",IF(Q828&lt;&gt;"",IF($P828="","","Artikkelnr: "&amp;$P828&amp;"     Spjeld dim "&amp;$O828),IF($P828="","","Artikkelnr: "&amp;$P828&amp;"     Spjeld dim Ø"&amp;$O828)))</f>
        <v/>
      </c>
    </row>
    <row r="829" spans="1:19" ht="15.6" hidden="1" x14ac:dyDescent="0.3">
      <c r="A829" s="87"/>
      <c r="B829" s="93"/>
      <c r="C829" s="156" t="str">
        <f>IF('1. Prosjekteringsverktøy'!B832=Utelukk!$A$3,"",IF('1. Prosjekteringsverktøy'!$C832="","",'1. Prosjekteringsverktøy'!$C832))</f>
        <v/>
      </c>
      <c r="D829" s="78" t="str">
        <f>IF('1. Prosjekteringsverktøy'!B832=Utelukk!$A$3,"",IF('1. Prosjekteringsverktøy'!$D832="","",'1. Prosjekteringsverktøy'!$D832))</f>
        <v/>
      </c>
      <c r="E829" s="78" t="str">
        <f>IF('1. Prosjekteringsverktøy'!B832=Utelukk!$A$3,"",IF(F829&lt;&gt;"",F829,IF(J829&lt;&gt;0,J829&amp;IF(I829&lt;&gt;0,", ","")&amp;I829&amp;IF(H829&lt;&gt;0,", adr. ","")&amp;H829,I829&amp;IF(H829&lt;&gt;0,", adr. ","")&amp;H829)))</f>
        <v/>
      </c>
      <c r="F829" s="83"/>
      <c r="G829" s="83"/>
      <c r="H829" s="99"/>
      <c r="I829" s="100"/>
      <c r="J829" s="100"/>
      <c r="K829" s="98" t="str">
        <f>IF('1. Prosjekteringsverktøy'!$E831="","",'1. Prosjekteringsverktøy'!$E831)</f>
        <v/>
      </c>
      <c r="L829" s="79" t="str">
        <f>IFERROR(IF('1. Prosjekteringsverktøy'!$K832&lt;&gt;"",'1. Prosjekteringsverktøy'!$K832,'1. Prosjekteringsverktøy'!$J832),"Feil med Vmin")</f>
        <v/>
      </c>
      <c r="M829" s="101" t="str">
        <f>IF(OR($K829="",$O829="",O829="Bruk rektangulært"),"",($K829/(VLOOKUP($O829,'Dim, min og maks'!$A$2:$E$54,2,FALSE))))</f>
        <v/>
      </c>
      <c r="N829" s="101" t="str">
        <f>IF(OR($L829="",$O829=""),"",($L829/(VLOOKUP($O829,'Dim, min og maks'!$A$2:$E$54,2,FALSE))))</f>
        <v/>
      </c>
      <c r="O829" s="102" t="str">
        <f>IF('1. Prosjekteringsverktøy'!$F831="","",'1. Prosjekteringsverktøy'!$F831)</f>
        <v/>
      </c>
      <c r="P829" s="78" t="str">
        <f>IFERROR(IF($Q829&lt;&gt;0,$Q829,IF(OR($J829="",$O829=""),"",IF($J829=Motortype!$A$2,VLOOKUP($O829,Artikler!$B$1:$C$10,2,FALSE),IF($J829=Motortype!$A$3,VLOOKUP($O829,Artikler!$B$11:$C$19,2,FALSE),IF($J829=Motortype!$A$5,VLOOKUP($O829,Artikler!$B$20:$C$28,2,FALSE),IF($J829=Motortype!$A$4,VLOOKUP($O829,Artikler!$B$29:$C$37,2,FALSE),IF($J829=Motortype!$A$9,VLOOKUP($O829,Artikler!$B$38:$C$46,2,FALSE),IF($J829=Motortype!$A$8,VLOOKUP($O829,Artikler!$B$47:$C$55,2,FALSE),IF($J829=Motortype!$A$7,VLOOKUP($O829,Artikler!$B$56:$C$64,2,FALSE),IF($J829=Motortype!$A$6,VLOOKUP($O829,Artikler!$B$65:$C$73,2,FALSE),IF($J829=Motortype!$A$10,VLOOKUP($O829,Artikler!$B$74:$C$82,2,FALSE),IF($J829=Motortype!$A$11,VLOOKUP($O829,Artikler!$B$83:$C$91,2,FALSE),IF($J829=Motortype!$A$14,VLOOKUP($O829,Artikler!$B$92:$C$100,2,FALSE),IF($J829=Motortype!$A$13,VLOOKUP($O829,Artikler!$B$101:$C$109,2,FALSE),IF($J829=Motortype!$A$15,VLOOKUP($O829,Artikler!$B$110:$C$117,2,FALSE),IF($J829=Motortype!$A$12,VLOOKUP($O829,Artikler!$B$118:$C$126,2,FALSE),IF($J829=Motortype!$A$16,VLOOKUP('3. Bestillingsskjema'!$O829,Artikler!$B$127:$D$134,2,FALSE),"Feil motortype"))))))))))))))))),"Overstyr art.nr")</f>
        <v/>
      </c>
      <c r="Q829" s="100"/>
      <c r="R829" s="78" t="str">
        <f>IF('1. Prosjekteringsverktøy'!B832=Utelukk!$A$3,"",IF(AND(K829="",L829=""),"",IF($K829="","Vmin "&amp;ROUND($L829,0)&amp;" m³/h","Vmaks "&amp;ROUND($K829,0)&amp;IF($L829=""," m³/h",", Vmin "&amp;ROUND($L829,0)&amp;" m³/h"))))</f>
        <v/>
      </c>
      <c r="S829" s="78" t="str">
        <f>IF('1. Prosjekteringsverktøy'!B832=Utelukk!$A$3,"",IF(Q829&lt;&gt;"",IF($P829="","","Artikkelnr: "&amp;$P829&amp;"     Spjeld dim "&amp;$O829),IF($P829="","","Artikkelnr: "&amp;$P829&amp;"     Spjeld dim Ø"&amp;$O829)))</f>
        <v/>
      </c>
    </row>
    <row r="830" spans="1:19" ht="15.6" hidden="1" x14ac:dyDescent="0.3">
      <c r="A830" s="87"/>
      <c r="B830" s="93"/>
      <c r="C830" s="156" t="str">
        <f>IF('1. Prosjekteringsverktøy'!B833=Utelukk!$A$3,"",IF('1. Prosjekteringsverktøy'!$C833="","",'1. Prosjekteringsverktøy'!$C833))</f>
        <v/>
      </c>
      <c r="D830" s="78" t="str">
        <f>IF('1. Prosjekteringsverktøy'!B833=Utelukk!$A$3,"",IF('1. Prosjekteringsverktøy'!$D833="","",'1. Prosjekteringsverktøy'!$D833))</f>
        <v/>
      </c>
      <c r="E830" s="78" t="str">
        <f>IF('1. Prosjekteringsverktøy'!B833=Utelukk!$A$3,"",IF(F830&lt;&gt;"",F830,IF(J830&lt;&gt;0,J830&amp;IF(I830&lt;&gt;0,", ","")&amp;I830&amp;IF(H830&lt;&gt;0,", adr. ","")&amp;H830,I830&amp;IF(H830&lt;&gt;0,", adr. ","")&amp;H830)))</f>
        <v/>
      </c>
      <c r="F830" s="83"/>
      <c r="G830" s="83"/>
      <c r="H830" s="99"/>
      <c r="I830" s="100"/>
      <c r="J830" s="100"/>
      <c r="K830" s="98" t="str">
        <f>IF('1. Prosjekteringsverktøy'!$E832="","",'1. Prosjekteringsverktøy'!$E832)</f>
        <v/>
      </c>
      <c r="L830" s="79" t="str">
        <f>IFERROR(IF('1. Prosjekteringsverktøy'!$K833&lt;&gt;"",'1. Prosjekteringsverktøy'!$K833,'1. Prosjekteringsverktøy'!$J833),"Feil med Vmin")</f>
        <v/>
      </c>
      <c r="M830" s="101" t="str">
        <f>IF(OR($K830="",$O830="",O830="Bruk rektangulært"),"",($K830/(VLOOKUP($O830,'Dim, min og maks'!$A$2:$E$54,2,FALSE))))</f>
        <v/>
      </c>
      <c r="N830" s="101" t="str">
        <f>IF(OR($L830="",$O830=""),"",($L830/(VLOOKUP($O830,'Dim, min og maks'!$A$2:$E$54,2,FALSE))))</f>
        <v/>
      </c>
      <c r="O830" s="102" t="str">
        <f>IF('1. Prosjekteringsverktøy'!$F832="","",'1. Prosjekteringsverktøy'!$F832)</f>
        <v/>
      </c>
      <c r="P830" s="78" t="str">
        <f>IFERROR(IF($Q830&lt;&gt;0,$Q830,IF(OR($J830="",$O830=""),"",IF($J830=Motortype!$A$2,VLOOKUP($O830,Artikler!$B$1:$C$10,2,FALSE),IF($J830=Motortype!$A$3,VLOOKUP($O830,Artikler!$B$11:$C$19,2,FALSE),IF($J830=Motortype!$A$5,VLOOKUP($O830,Artikler!$B$20:$C$28,2,FALSE),IF($J830=Motortype!$A$4,VLOOKUP($O830,Artikler!$B$29:$C$37,2,FALSE),IF($J830=Motortype!$A$9,VLOOKUP($O830,Artikler!$B$38:$C$46,2,FALSE),IF($J830=Motortype!$A$8,VLOOKUP($O830,Artikler!$B$47:$C$55,2,FALSE),IF($J830=Motortype!$A$7,VLOOKUP($O830,Artikler!$B$56:$C$64,2,FALSE),IF($J830=Motortype!$A$6,VLOOKUP($O830,Artikler!$B$65:$C$73,2,FALSE),IF($J830=Motortype!$A$10,VLOOKUP($O830,Artikler!$B$74:$C$82,2,FALSE),IF($J830=Motortype!$A$11,VLOOKUP($O830,Artikler!$B$83:$C$91,2,FALSE),IF($J830=Motortype!$A$14,VLOOKUP($O830,Artikler!$B$92:$C$100,2,FALSE),IF($J830=Motortype!$A$13,VLOOKUP($O830,Artikler!$B$101:$C$109,2,FALSE),IF($J830=Motortype!$A$15,VLOOKUP($O830,Artikler!$B$110:$C$117,2,FALSE),IF($J830=Motortype!$A$12,VLOOKUP($O830,Artikler!$B$118:$C$126,2,FALSE),IF($J830=Motortype!$A$16,VLOOKUP('3. Bestillingsskjema'!$O830,Artikler!$B$127:$D$134,2,FALSE),"Feil motortype"))))))))))))))))),"Overstyr art.nr")</f>
        <v/>
      </c>
      <c r="Q830" s="100"/>
      <c r="R830" s="78" t="str">
        <f>IF('1. Prosjekteringsverktøy'!B833=Utelukk!$A$3,"",IF(AND(K830="",L830=""),"",IF($K830="","Vmin "&amp;ROUND($L830,0)&amp;" m³/h","Vmaks "&amp;ROUND($K830,0)&amp;IF($L830=""," m³/h",", Vmin "&amp;ROUND($L830,0)&amp;" m³/h"))))</f>
        <v/>
      </c>
      <c r="S830" s="78" t="str">
        <f>IF('1. Prosjekteringsverktøy'!B833=Utelukk!$A$3,"",IF(Q830&lt;&gt;"",IF($P830="","","Artikkelnr: "&amp;$P830&amp;"     Spjeld dim "&amp;$O830),IF($P830="","","Artikkelnr: "&amp;$P830&amp;"     Spjeld dim Ø"&amp;$O830)))</f>
        <v/>
      </c>
    </row>
    <row r="831" spans="1:19" ht="15.6" hidden="1" x14ac:dyDescent="0.3">
      <c r="A831" s="87"/>
      <c r="B831" s="93"/>
      <c r="C831" s="156" t="str">
        <f>IF('1. Prosjekteringsverktøy'!B834=Utelukk!$A$3,"",IF('1. Prosjekteringsverktøy'!$C834="","",'1. Prosjekteringsverktøy'!$C834))</f>
        <v/>
      </c>
      <c r="D831" s="78" t="str">
        <f>IF('1. Prosjekteringsverktøy'!B834=Utelukk!$A$3,"",IF('1. Prosjekteringsverktøy'!$D834="","",'1. Prosjekteringsverktøy'!$D834))</f>
        <v/>
      </c>
      <c r="E831" s="78" t="str">
        <f>IF('1. Prosjekteringsverktøy'!B834=Utelukk!$A$3,"",IF(F831&lt;&gt;"",F831,IF(J831&lt;&gt;0,J831&amp;IF(I831&lt;&gt;0,", ","")&amp;I831&amp;IF(H831&lt;&gt;0,", adr. ","")&amp;H831,I831&amp;IF(H831&lt;&gt;0,", adr. ","")&amp;H831)))</f>
        <v/>
      </c>
      <c r="F831" s="83"/>
      <c r="G831" s="83"/>
      <c r="H831" s="99"/>
      <c r="I831" s="100"/>
      <c r="J831" s="100"/>
      <c r="K831" s="98" t="str">
        <f>IF('1. Prosjekteringsverktøy'!$E833="","",'1. Prosjekteringsverktøy'!$E833)</f>
        <v/>
      </c>
      <c r="L831" s="79" t="str">
        <f>IFERROR(IF('1. Prosjekteringsverktøy'!$K834&lt;&gt;"",'1. Prosjekteringsverktøy'!$K834,'1. Prosjekteringsverktøy'!$J834),"Feil med Vmin")</f>
        <v/>
      </c>
      <c r="M831" s="101" t="str">
        <f>IF(OR($K831="",$O831="",O831="Bruk rektangulært"),"",($K831/(VLOOKUP($O831,'Dim, min og maks'!$A$2:$E$54,2,FALSE))))</f>
        <v/>
      </c>
      <c r="N831" s="101" t="str">
        <f>IF(OR($L831="",$O831=""),"",($L831/(VLOOKUP($O831,'Dim, min og maks'!$A$2:$E$54,2,FALSE))))</f>
        <v/>
      </c>
      <c r="O831" s="102" t="str">
        <f>IF('1. Prosjekteringsverktøy'!$F833="","",'1. Prosjekteringsverktøy'!$F833)</f>
        <v/>
      </c>
      <c r="P831" s="78" t="str">
        <f>IFERROR(IF($Q831&lt;&gt;0,$Q831,IF(OR($J831="",$O831=""),"",IF($J831=Motortype!$A$2,VLOOKUP($O831,Artikler!$B$1:$C$10,2,FALSE),IF($J831=Motortype!$A$3,VLOOKUP($O831,Artikler!$B$11:$C$19,2,FALSE),IF($J831=Motortype!$A$5,VLOOKUP($O831,Artikler!$B$20:$C$28,2,FALSE),IF($J831=Motortype!$A$4,VLOOKUP($O831,Artikler!$B$29:$C$37,2,FALSE),IF($J831=Motortype!$A$9,VLOOKUP($O831,Artikler!$B$38:$C$46,2,FALSE),IF($J831=Motortype!$A$8,VLOOKUP($O831,Artikler!$B$47:$C$55,2,FALSE),IF($J831=Motortype!$A$7,VLOOKUP($O831,Artikler!$B$56:$C$64,2,FALSE),IF($J831=Motortype!$A$6,VLOOKUP($O831,Artikler!$B$65:$C$73,2,FALSE),IF($J831=Motortype!$A$10,VLOOKUP($O831,Artikler!$B$74:$C$82,2,FALSE),IF($J831=Motortype!$A$11,VLOOKUP($O831,Artikler!$B$83:$C$91,2,FALSE),IF($J831=Motortype!$A$14,VLOOKUP($O831,Artikler!$B$92:$C$100,2,FALSE),IF($J831=Motortype!$A$13,VLOOKUP($O831,Artikler!$B$101:$C$109,2,FALSE),IF($J831=Motortype!$A$15,VLOOKUP($O831,Artikler!$B$110:$C$117,2,FALSE),IF($J831=Motortype!$A$12,VLOOKUP($O831,Artikler!$B$118:$C$126,2,FALSE),IF($J831=Motortype!$A$16,VLOOKUP('3. Bestillingsskjema'!$O831,Artikler!$B$127:$D$134,2,FALSE),"Feil motortype"))))))))))))))))),"Overstyr art.nr")</f>
        <v/>
      </c>
      <c r="Q831" s="100"/>
      <c r="R831" s="78" t="str">
        <f>IF('1. Prosjekteringsverktøy'!B834=Utelukk!$A$3,"",IF(AND(K831="",L831=""),"",IF($K831="","Vmin "&amp;ROUND($L831,0)&amp;" m³/h","Vmaks "&amp;ROUND($K831,0)&amp;IF($L831=""," m³/h",", Vmin "&amp;ROUND($L831,0)&amp;" m³/h"))))</f>
        <v/>
      </c>
      <c r="S831" s="78" t="str">
        <f>IF('1. Prosjekteringsverktøy'!B834=Utelukk!$A$3,"",IF(Q831&lt;&gt;"",IF($P831="","","Artikkelnr: "&amp;$P831&amp;"     Spjeld dim "&amp;$O831),IF($P831="","","Artikkelnr: "&amp;$P831&amp;"     Spjeld dim Ø"&amp;$O831)))</f>
        <v/>
      </c>
    </row>
    <row r="832" spans="1:19" ht="15.6" hidden="1" x14ac:dyDescent="0.3">
      <c r="A832" s="87"/>
      <c r="B832" s="93"/>
      <c r="C832" s="156" t="str">
        <f>IF('1. Prosjekteringsverktøy'!B835=Utelukk!$A$3,"",IF('1. Prosjekteringsverktøy'!$C835="","",'1. Prosjekteringsverktøy'!$C835))</f>
        <v/>
      </c>
      <c r="D832" s="78" t="str">
        <f>IF('1. Prosjekteringsverktøy'!B835=Utelukk!$A$3,"",IF('1. Prosjekteringsverktøy'!$D835="","",'1. Prosjekteringsverktøy'!$D835))</f>
        <v/>
      </c>
      <c r="E832" s="78" t="str">
        <f>IF('1. Prosjekteringsverktøy'!B835=Utelukk!$A$3,"",IF(F832&lt;&gt;"",F832,IF(J832&lt;&gt;0,J832&amp;IF(I832&lt;&gt;0,", ","")&amp;I832&amp;IF(H832&lt;&gt;0,", adr. ","")&amp;H832,I832&amp;IF(H832&lt;&gt;0,", adr. ","")&amp;H832)))</f>
        <v/>
      </c>
      <c r="F832" s="83"/>
      <c r="G832" s="83"/>
      <c r="H832" s="99"/>
      <c r="I832" s="100"/>
      <c r="J832" s="100"/>
      <c r="K832" s="98" t="str">
        <f>IF('1. Prosjekteringsverktøy'!$E834="","",'1. Prosjekteringsverktøy'!$E834)</f>
        <v/>
      </c>
      <c r="L832" s="79" t="str">
        <f>IFERROR(IF('1. Prosjekteringsverktøy'!$K835&lt;&gt;"",'1. Prosjekteringsverktøy'!$K835,'1. Prosjekteringsverktøy'!$J835),"Feil med Vmin")</f>
        <v/>
      </c>
      <c r="M832" s="101" t="str">
        <f>IF(OR($K832="",$O832="",O832="Bruk rektangulært"),"",($K832/(VLOOKUP($O832,'Dim, min og maks'!$A$2:$E$54,2,FALSE))))</f>
        <v/>
      </c>
      <c r="N832" s="101" t="str">
        <f>IF(OR($L832="",$O832=""),"",($L832/(VLOOKUP($O832,'Dim, min og maks'!$A$2:$E$54,2,FALSE))))</f>
        <v/>
      </c>
      <c r="O832" s="102" t="str">
        <f>IF('1. Prosjekteringsverktøy'!$F834="","",'1. Prosjekteringsverktøy'!$F834)</f>
        <v/>
      </c>
      <c r="P832" s="78" t="str">
        <f>IFERROR(IF($Q832&lt;&gt;0,$Q832,IF(OR($J832="",$O832=""),"",IF($J832=Motortype!$A$2,VLOOKUP($O832,Artikler!$B$1:$C$10,2,FALSE),IF($J832=Motortype!$A$3,VLOOKUP($O832,Artikler!$B$11:$C$19,2,FALSE),IF($J832=Motortype!$A$5,VLOOKUP($O832,Artikler!$B$20:$C$28,2,FALSE),IF($J832=Motortype!$A$4,VLOOKUP($O832,Artikler!$B$29:$C$37,2,FALSE),IF($J832=Motortype!$A$9,VLOOKUP($O832,Artikler!$B$38:$C$46,2,FALSE),IF($J832=Motortype!$A$8,VLOOKUP($O832,Artikler!$B$47:$C$55,2,FALSE),IF($J832=Motortype!$A$7,VLOOKUP($O832,Artikler!$B$56:$C$64,2,FALSE),IF($J832=Motortype!$A$6,VLOOKUP($O832,Artikler!$B$65:$C$73,2,FALSE),IF($J832=Motortype!$A$10,VLOOKUP($O832,Artikler!$B$74:$C$82,2,FALSE),IF($J832=Motortype!$A$11,VLOOKUP($O832,Artikler!$B$83:$C$91,2,FALSE),IF($J832=Motortype!$A$14,VLOOKUP($O832,Artikler!$B$92:$C$100,2,FALSE),IF($J832=Motortype!$A$13,VLOOKUP($O832,Artikler!$B$101:$C$109,2,FALSE),IF($J832=Motortype!$A$15,VLOOKUP($O832,Artikler!$B$110:$C$117,2,FALSE),IF($J832=Motortype!$A$12,VLOOKUP($O832,Artikler!$B$118:$C$126,2,FALSE),IF($J832=Motortype!$A$16,VLOOKUP('3. Bestillingsskjema'!$O832,Artikler!$B$127:$D$134,2,FALSE),"Feil motortype"))))))))))))))))),"Overstyr art.nr")</f>
        <v/>
      </c>
      <c r="Q832" s="100"/>
      <c r="R832" s="78" t="str">
        <f>IF('1. Prosjekteringsverktøy'!B835=Utelukk!$A$3,"",IF(AND(K832="",L832=""),"",IF($K832="","Vmin "&amp;ROUND($L832,0)&amp;" m³/h","Vmaks "&amp;ROUND($K832,0)&amp;IF($L832=""," m³/h",", Vmin "&amp;ROUND($L832,0)&amp;" m³/h"))))</f>
        <v/>
      </c>
      <c r="S832" s="78" t="str">
        <f>IF('1. Prosjekteringsverktøy'!B835=Utelukk!$A$3,"",IF(Q832&lt;&gt;"",IF($P832="","","Artikkelnr: "&amp;$P832&amp;"     Spjeld dim "&amp;$O832),IF($P832="","","Artikkelnr: "&amp;$P832&amp;"     Spjeld dim Ø"&amp;$O832)))</f>
        <v/>
      </c>
    </row>
    <row r="833" spans="1:19" ht="15.6" hidden="1" x14ac:dyDescent="0.3">
      <c r="A833" s="87"/>
      <c r="B833" s="93"/>
      <c r="C833" s="156" t="str">
        <f>IF('1. Prosjekteringsverktøy'!B836=Utelukk!$A$3,"",IF('1. Prosjekteringsverktøy'!$C836="","",'1. Prosjekteringsverktøy'!$C836))</f>
        <v/>
      </c>
      <c r="D833" s="78" t="str">
        <f>IF('1. Prosjekteringsverktøy'!B836=Utelukk!$A$3,"",IF('1. Prosjekteringsverktøy'!$D836="","",'1. Prosjekteringsverktøy'!$D836))</f>
        <v/>
      </c>
      <c r="E833" s="78" t="str">
        <f>IF('1. Prosjekteringsverktøy'!B836=Utelukk!$A$3,"",IF(F833&lt;&gt;"",F833,IF(J833&lt;&gt;0,J833&amp;IF(I833&lt;&gt;0,", ","")&amp;I833&amp;IF(H833&lt;&gt;0,", adr. ","")&amp;H833,I833&amp;IF(H833&lt;&gt;0,", adr. ","")&amp;H833)))</f>
        <v/>
      </c>
      <c r="F833" s="83"/>
      <c r="G833" s="83"/>
      <c r="H833" s="99"/>
      <c r="I833" s="100"/>
      <c r="J833" s="100"/>
      <c r="K833" s="98" t="str">
        <f>IF('1. Prosjekteringsverktøy'!$E835="","",'1. Prosjekteringsverktøy'!$E835)</f>
        <v/>
      </c>
      <c r="L833" s="79" t="str">
        <f>IFERROR(IF('1. Prosjekteringsverktøy'!$K836&lt;&gt;"",'1. Prosjekteringsverktøy'!$K836,'1. Prosjekteringsverktøy'!$J836),"Feil med Vmin")</f>
        <v/>
      </c>
      <c r="M833" s="101" t="str">
        <f>IF(OR($K833="",$O833="",O833="Bruk rektangulært"),"",($K833/(VLOOKUP($O833,'Dim, min og maks'!$A$2:$E$54,2,FALSE))))</f>
        <v/>
      </c>
      <c r="N833" s="101" t="str">
        <f>IF(OR($L833="",$O833=""),"",($L833/(VLOOKUP($O833,'Dim, min og maks'!$A$2:$E$54,2,FALSE))))</f>
        <v/>
      </c>
      <c r="O833" s="102" t="str">
        <f>IF('1. Prosjekteringsverktøy'!$F835="","",'1. Prosjekteringsverktøy'!$F835)</f>
        <v/>
      </c>
      <c r="P833" s="78" t="str">
        <f>IFERROR(IF($Q833&lt;&gt;0,$Q833,IF(OR($J833="",$O833=""),"",IF($J833=Motortype!$A$2,VLOOKUP($O833,Artikler!$B$1:$C$10,2,FALSE),IF($J833=Motortype!$A$3,VLOOKUP($O833,Artikler!$B$11:$C$19,2,FALSE),IF($J833=Motortype!$A$5,VLOOKUP($O833,Artikler!$B$20:$C$28,2,FALSE),IF($J833=Motortype!$A$4,VLOOKUP($O833,Artikler!$B$29:$C$37,2,FALSE),IF($J833=Motortype!$A$9,VLOOKUP($O833,Artikler!$B$38:$C$46,2,FALSE),IF($J833=Motortype!$A$8,VLOOKUP($O833,Artikler!$B$47:$C$55,2,FALSE),IF($J833=Motortype!$A$7,VLOOKUP($O833,Artikler!$B$56:$C$64,2,FALSE),IF($J833=Motortype!$A$6,VLOOKUP($O833,Artikler!$B$65:$C$73,2,FALSE),IF($J833=Motortype!$A$10,VLOOKUP($O833,Artikler!$B$74:$C$82,2,FALSE),IF($J833=Motortype!$A$11,VLOOKUP($O833,Artikler!$B$83:$C$91,2,FALSE),IF($J833=Motortype!$A$14,VLOOKUP($O833,Artikler!$B$92:$C$100,2,FALSE),IF($J833=Motortype!$A$13,VLOOKUP($O833,Artikler!$B$101:$C$109,2,FALSE),IF($J833=Motortype!$A$15,VLOOKUP($O833,Artikler!$B$110:$C$117,2,FALSE),IF($J833=Motortype!$A$12,VLOOKUP($O833,Artikler!$B$118:$C$126,2,FALSE),IF($J833=Motortype!$A$16,VLOOKUP('3. Bestillingsskjema'!$O833,Artikler!$B$127:$D$134,2,FALSE),"Feil motortype"))))))))))))))))),"Overstyr art.nr")</f>
        <v/>
      </c>
      <c r="Q833" s="100"/>
      <c r="R833" s="78" t="str">
        <f>IF('1. Prosjekteringsverktøy'!B836=Utelukk!$A$3,"",IF(AND(K833="",L833=""),"",IF($K833="","Vmin "&amp;ROUND($L833,0)&amp;" m³/h","Vmaks "&amp;ROUND($K833,0)&amp;IF($L833=""," m³/h",", Vmin "&amp;ROUND($L833,0)&amp;" m³/h"))))</f>
        <v/>
      </c>
      <c r="S833" s="78" t="str">
        <f>IF('1. Prosjekteringsverktøy'!B836=Utelukk!$A$3,"",IF(Q833&lt;&gt;"",IF($P833="","","Artikkelnr: "&amp;$P833&amp;"     Spjeld dim "&amp;$O833),IF($P833="","","Artikkelnr: "&amp;$P833&amp;"     Spjeld dim Ø"&amp;$O833)))</f>
        <v/>
      </c>
    </row>
    <row r="834" spans="1:19" ht="15.6" hidden="1" x14ac:dyDescent="0.3">
      <c r="A834" s="87"/>
      <c r="B834" s="93"/>
      <c r="C834" s="156" t="str">
        <f>IF('1. Prosjekteringsverktøy'!B837=Utelukk!$A$3,"",IF('1. Prosjekteringsverktøy'!$C837="","",'1. Prosjekteringsverktøy'!$C837))</f>
        <v/>
      </c>
      <c r="D834" s="78" t="str">
        <f>IF('1. Prosjekteringsverktøy'!B837=Utelukk!$A$3,"",IF('1. Prosjekteringsverktøy'!$D837="","",'1. Prosjekteringsverktøy'!$D837))</f>
        <v/>
      </c>
      <c r="E834" s="78" t="str">
        <f>IF('1. Prosjekteringsverktøy'!B837=Utelukk!$A$3,"",IF(F834&lt;&gt;"",F834,IF(J834&lt;&gt;0,J834&amp;IF(I834&lt;&gt;0,", ","")&amp;I834&amp;IF(H834&lt;&gt;0,", adr. ","")&amp;H834,I834&amp;IF(H834&lt;&gt;0,", adr. ","")&amp;H834)))</f>
        <v/>
      </c>
      <c r="F834" s="83"/>
      <c r="G834" s="83"/>
      <c r="H834" s="99"/>
      <c r="I834" s="100"/>
      <c r="J834" s="100"/>
      <c r="K834" s="98" t="str">
        <f>IF('1. Prosjekteringsverktøy'!$E836="","",'1. Prosjekteringsverktøy'!$E836)</f>
        <v/>
      </c>
      <c r="L834" s="79" t="str">
        <f>IFERROR(IF('1. Prosjekteringsverktøy'!$K837&lt;&gt;"",'1. Prosjekteringsverktøy'!$K837,'1. Prosjekteringsverktøy'!$J837),"Feil med Vmin")</f>
        <v/>
      </c>
      <c r="M834" s="101" t="str">
        <f>IF(OR($K834="",$O834="",O834="Bruk rektangulært"),"",($K834/(VLOOKUP($O834,'Dim, min og maks'!$A$2:$E$54,2,FALSE))))</f>
        <v/>
      </c>
      <c r="N834" s="101" t="str">
        <f>IF(OR($L834="",$O834=""),"",($L834/(VLOOKUP($O834,'Dim, min og maks'!$A$2:$E$54,2,FALSE))))</f>
        <v/>
      </c>
      <c r="O834" s="102" t="str">
        <f>IF('1. Prosjekteringsverktøy'!$F836="","",'1. Prosjekteringsverktøy'!$F836)</f>
        <v/>
      </c>
      <c r="P834" s="78" t="str">
        <f>IFERROR(IF($Q834&lt;&gt;0,$Q834,IF(OR($J834="",$O834=""),"",IF($J834=Motortype!$A$2,VLOOKUP($O834,Artikler!$B$1:$C$10,2,FALSE),IF($J834=Motortype!$A$3,VLOOKUP($O834,Artikler!$B$11:$C$19,2,FALSE),IF($J834=Motortype!$A$5,VLOOKUP($O834,Artikler!$B$20:$C$28,2,FALSE),IF($J834=Motortype!$A$4,VLOOKUP($O834,Artikler!$B$29:$C$37,2,FALSE),IF($J834=Motortype!$A$9,VLOOKUP($O834,Artikler!$B$38:$C$46,2,FALSE),IF($J834=Motortype!$A$8,VLOOKUP($O834,Artikler!$B$47:$C$55,2,FALSE),IF($J834=Motortype!$A$7,VLOOKUP($O834,Artikler!$B$56:$C$64,2,FALSE),IF($J834=Motortype!$A$6,VLOOKUP($O834,Artikler!$B$65:$C$73,2,FALSE),IF($J834=Motortype!$A$10,VLOOKUP($O834,Artikler!$B$74:$C$82,2,FALSE),IF($J834=Motortype!$A$11,VLOOKUP($O834,Artikler!$B$83:$C$91,2,FALSE),IF($J834=Motortype!$A$14,VLOOKUP($O834,Artikler!$B$92:$C$100,2,FALSE),IF($J834=Motortype!$A$13,VLOOKUP($O834,Artikler!$B$101:$C$109,2,FALSE),IF($J834=Motortype!$A$15,VLOOKUP($O834,Artikler!$B$110:$C$117,2,FALSE),IF($J834=Motortype!$A$12,VLOOKUP($O834,Artikler!$B$118:$C$126,2,FALSE),IF($J834=Motortype!$A$16,VLOOKUP('3. Bestillingsskjema'!$O834,Artikler!$B$127:$D$134,2,FALSE),"Feil motortype"))))))))))))))))),"Overstyr art.nr")</f>
        <v/>
      </c>
      <c r="Q834" s="100"/>
      <c r="R834" s="78" t="str">
        <f>IF('1. Prosjekteringsverktøy'!B837=Utelukk!$A$3,"",IF(AND(K834="",L834=""),"",IF($K834="","Vmin "&amp;ROUND($L834,0)&amp;" m³/h","Vmaks "&amp;ROUND($K834,0)&amp;IF($L834=""," m³/h",", Vmin "&amp;ROUND($L834,0)&amp;" m³/h"))))</f>
        <v/>
      </c>
      <c r="S834" s="78" t="str">
        <f>IF('1. Prosjekteringsverktøy'!B837=Utelukk!$A$3,"",IF(Q834&lt;&gt;"",IF($P834="","","Artikkelnr: "&amp;$P834&amp;"     Spjeld dim "&amp;$O834),IF($P834="","","Artikkelnr: "&amp;$P834&amp;"     Spjeld dim Ø"&amp;$O834)))</f>
        <v/>
      </c>
    </row>
    <row r="835" spans="1:19" ht="15.6" hidden="1" x14ac:dyDescent="0.3">
      <c r="A835" s="87"/>
      <c r="B835" s="93"/>
      <c r="C835" s="156" t="str">
        <f>IF('1. Prosjekteringsverktøy'!B838=Utelukk!$A$3,"",IF('1. Prosjekteringsverktøy'!$C838="","",'1. Prosjekteringsverktøy'!$C838))</f>
        <v/>
      </c>
      <c r="D835" s="78" t="str">
        <f>IF('1. Prosjekteringsverktøy'!B838=Utelukk!$A$3,"",IF('1. Prosjekteringsverktøy'!$D838="","",'1. Prosjekteringsverktøy'!$D838))</f>
        <v/>
      </c>
      <c r="E835" s="78" t="str">
        <f>IF('1. Prosjekteringsverktøy'!B838=Utelukk!$A$3,"",IF(F835&lt;&gt;"",F835,IF(J835&lt;&gt;0,J835&amp;IF(I835&lt;&gt;0,", ","")&amp;I835&amp;IF(H835&lt;&gt;0,", adr. ","")&amp;H835,I835&amp;IF(H835&lt;&gt;0,", adr. ","")&amp;H835)))</f>
        <v/>
      </c>
      <c r="F835" s="83"/>
      <c r="G835" s="83"/>
      <c r="H835" s="99"/>
      <c r="I835" s="100"/>
      <c r="J835" s="100"/>
      <c r="K835" s="98" t="str">
        <f>IF('1. Prosjekteringsverktøy'!$E837="","",'1. Prosjekteringsverktøy'!$E837)</f>
        <v/>
      </c>
      <c r="L835" s="79" t="str">
        <f>IFERROR(IF('1. Prosjekteringsverktøy'!$K838&lt;&gt;"",'1. Prosjekteringsverktøy'!$K838,'1. Prosjekteringsverktøy'!$J838),"Feil med Vmin")</f>
        <v/>
      </c>
      <c r="M835" s="101" t="str">
        <f>IF(OR($K835="",$O835="",O835="Bruk rektangulært"),"",($K835/(VLOOKUP($O835,'Dim, min og maks'!$A$2:$E$54,2,FALSE))))</f>
        <v/>
      </c>
      <c r="N835" s="101" t="str">
        <f>IF(OR($L835="",$O835=""),"",($L835/(VLOOKUP($O835,'Dim, min og maks'!$A$2:$E$54,2,FALSE))))</f>
        <v/>
      </c>
      <c r="O835" s="102" t="str">
        <f>IF('1. Prosjekteringsverktøy'!$F837="","",'1. Prosjekteringsverktøy'!$F837)</f>
        <v/>
      </c>
      <c r="P835" s="78" t="str">
        <f>IFERROR(IF($Q835&lt;&gt;0,$Q835,IF(OR($J835="",$O835=""),"",IF($J835=Motortype!$A$2,VLOOKUP($O835,Artikler!$B$1:$C$10,2,FALSE),IF($J835=Motortype!$A$3,VLOOKUP($O835,Artikler!$B$11:$C$19,2,FALSE),IF($J835=Motortype!$A$5,VLOOKUP($O835,Artikler!$B$20:$C$28,2,FALSE),IF($J835=Motortype!$A$4,VLOOKUP($O835,Artikler!$B$29:$C$37,2,FALSE),IF($J835=Motortype!$A$9,VLOOKUP($O835,Artikler!$B$38:$C$46,2,FALSE),IF($J835=Motortype!$A$8,VLOOKUP($O835,Artikler!$B$47:$C$55,2,FALSE),IF($J835=Motortype!$A$7,VLOOKUP($O835,Artikler!$B$56:$C$64,2,FALSE),IF($J835=Motortype!$A$6,VLOOKUP($O835,Artikler!$B$65:$C$73,2,FALSE),IF($J835=Motortype!$A$10,VLOOKUP($O835,Artikler!$B$74:$C$82,2,FALSE),IF($J835=Motortype!$A$11,VLOOKUP($O835,Artikler!$B$83:$C$91,2,FALSE),IF($J835=Motortype!$A$14,VLOOKUP($O835,Artikler!$B$92:$C$100,2,FALSE),IF($J835=Motortype!$A$13,VLOOKUP($O835,Artikler!$B$101:$C$109,2,FALSE),IF($J835=Motortype!$A$15,VLOOKUP($O835,Artikler!$B$110:$C$117,2,FALSE),IF($J835=Motortype!$A$12,VLOOKUP($O835,Artikler!$B$118:$C$126,2,FALSE),IF($J835=Motortype!$A$16,VLOOKUP('3. Bestillingsskjema'!$O835,Artikler!$B$127:$D$134,2,FALSE),"Feil motortype"))))))))))))))))),"Overstyr art.nr")</f>
        <v/>
      </c>
      <c r="Q835" s="100"/>
      <c r="R835" s="78" t="str">
        <f>IF('1. Prosjekteringsverktøy'!B838=Utelukk!$A$3,"",IF(AND(K835="",L835=""),"",IF($K835="","Vmin "&amp;ROUND($L835,0)&amp;" m³/h","Vmaks "&amp;ROUND($K835,0)&amp;IF($L835=""," m³/h",", Vmin "&amp;ROUND($L835,0)&amp;" m³/h"))))</f>
        <v/>
      </c>
      <c r="S835" s="78" t="str">
        <f>IF('1. Prosjekteringsverktøy'!B838=Utelukk!$A$3,"",IF(Q835&lt;&gt;"",IF($P835="","","Artikkelnr: "&amp;$P835&amp;"     Spjeld dim "&amp;$O835),IF($P835="","","Artikkelnr: "&amp;$P835&amp;"     Spjeld dim Ø"&amp;$O835)))</f>
        <v/>
      </c>
    </row>
    <row r="836" spans="1:19" ht="15.6" hidden="1" x14ac:dyDescent="0.3">
      <c r="A836" s="87"/>
      <c r="B836" s="93"/>
      <c r="C836" s="156" t="str">
        <f>IF('1. Prosjekteringsverktøy'!B839=Utelukk!$A$3,"",IF('1. Prosjekteringsverktøy'!$C839="","",'1. Prosjekteringsverktøy'!$C839))</f>
        <v/>
      </c>
      <c r="D836" s="78" t="str">
        <f>IF('1. Prosjekteringsverktøy'!B839=Utelukk!$A$3,"",IF('1. Prosjekteringsverktøy'!$D839="","",'1. Prosjekteringsverktøy'!$D839))</f>
        <v/>
      </c>
      <c r="E836" s="78" t="str">
        <f>IF('1. Prosjekteringsverktøy'!B839=Utelukk!$A$3,"",IF(F836&lt;&gt;"",F836,IF(J836&lt;&gt;0,J836&amp;IF(I836&lt;&gt;0,", ","")&amp;I836&amp;IF(H836&lt;&gt;0,", adr. ","")&amp;H836,I836&amp;IF(H836&lt;&gt;0,", adr. ","")&amp;H836)))</f>
        <v/>
      </c>
      <c r="F836" s="83"/>
      <c r="G836" s="83"/>
      <c r="H836" s="99"/>
      <c r="I836" s="100"/>
      <c r="J836" s="100"/>
      <c r="K836" s="98" t="str">
        <f>IF('1. Prosjekteringsverktøy'!$E838="","",'1. Prosjekteringsverktøy'!$E838)</f>
        <v/>
      </c>
      <c r="L836" s="79" t="str">
        <f>IFERROR(IF('1. Prosjekteringsverktøy'!$K839&lt;&gt;"",'1. Prosjekteringsverktøy'!$K839,'1. Prosjekteringsverktøy'!$J839),"Feil med Vmin")</f>
        <v/>
      </c>
      <c r="M836" s="101" t="str">
        <f>IF(OR($K836="",$O836="",O836="Bruk rektangulært"),"",($K836/(VLOOKUP($O836,'Dim, min og maks'!$A$2:$E$54,2,FALSE))))</f>
        <v/>
      </c>
      <c r="N836" s="101" t="str">
        <f>IF(OR($L836="",$O836=""),"",($L836/(VLOOKUP($O836,'Dim, min og maks'!$A$2:$E$54,2,FALSE))))</f>
        <v/>
      </c>
      <c r="O836" s="102" t="str">
        <f>IF('1. Prosjekteringsverktøy'!$F838="","",'1. Prosjekteringsverktøy'!$F838)</f>
        <v/>
      </c>
      <c r="P836" s="78" t="str">
        <f>IFERROR(IF($Q836&lt;&gt;0,$Q836,IF(OR($J836="",$O836=""),"",IF($J836=Motortype!$A$2,VLOOKUP($O836,Artikler!$B$1:$C$10,2,FALSE),IF($J836=Motortype!$A$3,VLOOKUP($O836,Artikler!$B$11:$C$19,2,FALSE),IF($J836=Motortype!$A$5,VLOOKUP($O836,Artikler!$B$20:$C$28,2,FALSE),IF($J836=Motortype!$A$4,VLOOKUP($O836,Artikler!$B$29:$C$37,2,FALSE),IF($J836=Motortype!$A$9,VLOOKUP($O836,Artikler!$B$38:$C$46,2,FALSE),IF($J836=Motortype!$A$8,VLOOKUP($O836,Artikler!$B$47:$C$55,2,FALSE),IF($J836=Motortype!$A$7,VLOOKUP($O836,Artikler!$B$56:$C$64,2,FALSE),IF($J836=Motortype!$A$6,VLOOKUP($O836,Artikler!$B$65:$C$73,2,FALSE),IF($J836=Motortype!$A$10,VLOOKUP($O836,Artikler!$B$74:$C$82,2,FALSE),IF($J836=Motortype!$A$11,VLOOKUP($O836,Artikler!$B$83:$C$91,2,FALSE),IF($J836=Motortype!$A$14,VLOOKUP($O836,Artikler!$B$92:$C$100,2,FALSE),IF($J836=Motortype!$A$13,VLOOKUP($O836,Artikler!$B$101:$C$109,2,FALSE),IF($J836=Motortype!$A$15,VLOOKUP($O836,Artikler!$B$110:$C$117,2,FALSE),IF($J836=Motortype!$A$12,VLOOKUP($O836,Artikler!$B$118:$C$126,2,FALSE),IF($J836=Motortype!$A$16,VLOOKUP('3. Bestillingsskjema'!$O836,Artikler!$B$127:$D$134,2,FALSE),"Feil motortype"))))))))))))))))),"Overstyr art.nr")</f>
        <v/>
      </c>
      <c r="Q836" s="100"/>
      <c r="R836" s="78" t="str">
        <f>IF('1. Prosjekteringsverktøy'!B839=Utelukk!$A$3,"",IF(AND(K836="",L836=""),"",IF($K836="","Vmin "&amp;ROUND($L836,0)&amp;" m³/h","Vmaks "&amp;ROUND($K836,0)&amp;IF($L836=""," m³/h",", Vmin "&amp;ROUND($L836,0)&amp;" m³/h"))))</f>
        <v/>
      </c>
      <c r="S836" s="78" t="str">
        <f>IF('1. Prosjekteringsverktøy'!B839=Utelukk!$A$3,"",IF(Q836&lt;&gt;"",IF($P836="","","Artikkelnr: "&amp;$P836&amp;"     Spjeld dim "&amp;$O836),IF($P836="","","Artikkelnr: "&amp;$P836&amp;"     Spjeld dim Ø"&amp;$O836)))</f>
        <v/>
      </c>
    </row>
    <row r="837" spans="1:19" ht="15.6" hidden="1" x14ac:dyDescent="0.3">
      <c r="A837" s="87"/>
      <c r="B837" s="93"/>
      <c r="C837" s="156" t="str">
        <f>IF('1. Prosjekteringsverktøy'!B840=Utelukk!$A$3,"",IF('1. Prosjekteringsverktøy'!$C840="","",'1. Prosjekteringsverktøy'!$C840))</f>
        <v/>
      </c>
      <c r="D837" s="78" t="str">
        <f>IF('1. Prosjekteringsverktøy'!B840=Utelukk!$A$3,"",IF('1. Prosjekteringsverktøy'!$D840="","",'1. Prosjekteringsverktøy'!$D840))</f>
        <v/>
      </c>
      <c r="E837" s="78" t="str">
        <f>IF('1. Prosjekteringsverktøy'!B840=Utelukk!$A$3,"",IF(F837&lt;&gt;"",F837,IF(J837&lt;&gt;0,J837&amp;IF(I837&lt;&gt;0,", ","")&amp;I837&amp;IF(H837&lt;&gt;0,", adr. ","")&amp;H837,I837&amp;IF(H837&lt;&gt;0,", adr. ","")&amp;H837)))</f>
        <v/>
      </c>
      <c r="F837" s="83"/>
      <c r="G837" s="83"/>
      <c r="H837" s="99"/>
      <c r="I837" s="100"/>
      <c r="J837" s="100"/>
      <c r="K837" s="98" t="str">
        <f>IF('1. Prosjekteringsverktøy'!$E839="","",'1. Prosjekteringsverktøy'!$E839)</f>
        <v/>
      </c>
      <c r="L837" s="79" t="str">
        <f>IFERROR(IF('1. Prosjekteringsverktøy'!$K840&lt;&gt;"",'1. Prosjekteringsverktøy'!$K840,'1. Prosjekteringsverktøy'!$J840),"Feil med Vmin")</f>
        <v/>
      </c>
      <c r="M837" s="101" t="str">
        <f>IF(OR($K837="",$O837="",O837="Bruk rektangulært"),"",($K837/(VLOOKUP($O837,'Dim, min og maks'!$A$2:$E$54,2,FALSE))))</f>
        <v/>
      </c>
      <c r="N837" s="101" t="str">
        <f>IF(OR($L837="",$O837=""),"",($L837/(VLOOKUP($O837,'Dim, min og maks'!$A$2:$E$54,2,FALSE))))</f>
        <v/>
      </c>
      <c r="O837" s="102" t="str">
        <f>IF('1. Prosjekteringsverktøy'!$F839="","",'1. Prosjekteringsverktøy'!$F839)</f>
        <v/>
      </c>
      <c r="P837" s="78" t="str">
        <f>IFERROR(IF($Q837&lt;&gt;0,$Q837,IF(OR($J837="",$O837=""),"",IF($J837=Motortype!$A$2,VLOOKUP($O837,Artikler!$B$1:$C$10,2,FALSE),IF($J837=Motortype!$A$3,VLOOKUP($O837,Artikler!$B$11:$C$19,2,FALSE),IF($J837=Motortype!$A$5,VLOOKUP($O837,Artikler!$B$20:$C$28,2,FALSE),IF($J837=Motortype!$A$4,VLOOKUP($O837,Artikler!$B$29:$C$37,2,FALSE),IF($J837=Motortype!$A$9,VLOOKUP($O837,Artikler!$B$38:$C$46,2,FALSE),IF($J837=Motortype!$A$8,VLOOKUP($O837,Artikler!$B$47:$C$55,2,FALSE),IF($J837=Motortype!$A$7,VLOOKUP($O837,Artikler!$B$56:$C$64,2,FALSE),IF($J837=Motortype!$A$6,VLOOKUP($O837,Artikler!$B$65:$C$73,2,FALSE),IF($J837=Motortype!$A$10,VLOOKUP($O837,Artikler!$B$74:$C$82,2,FALSE),IF($J837=Motortype!$A$11,VLOOKUP($O837,Artikler!$B$83:$C$91,2,FALSE),IF($J837=Motortype!$A$14,VLOOKUP($O837,Artikler!$B$92:$C$100,2,FALSE),IF($J837=Motortype!$A$13,VLOOKUP($O837,Artikler!$B$101:$C$109,2,FALSE),IF($J837=Motortype!$A$15,VLOOKUP($O837,Artikler!$B$110:$C$117,2,FALSE),IF($J837=Motortype!$A$12,VLOOKUP($O837,Artikler!$B$118:$C$126,2,FALSE),IF($J837=Motortype!$A$16,VLOOKUP('3. Bestillingsskjema'!$O837,Artikler!$B$127:$D$134,2,FALSE),"Feil motortype"))))))))))))))))),"Overstyr art.nr")</f>
        <v/>
      </c>
      <c r="Q837" s="100"/>
      <c r="R837" s="78" t="str">
        <f>IF('1. Prosjekteringsverktøy'!B840=Utelukk!$A$3,"",IF(AND(K837="",L837=""),"",IF($K837="","Vmin "&amp;ROUND($L837,0)&amp;" m³/h","Vmaks "&amp;ROUND($K837,0)&amp;IF($L837=""," m³/h",", Vmin "&amp;ROUND($L837,0)&amp;" m³/h"))))</f>
        <v/>
      </c>
      <c r="S837" s="78" t="str">
        <f>IF('1. Prosjekteringsverktøy'!B840=Utelukk!$A$3,"",IF(Q837&lt;&gt;"",IF($P837="","","Artikkelnr: "&amp;$P837&amp;"     Spjeld dim "&amp;$O837),IF($P837="","","Artikkelnr: "&amp;$P837&amp;"     Spjeld dim Ø"&amp;$O837)))</f>
        <v/>
      </c>
    </row>
    <row r="838" spans="1:19" ht="15.6" hidden="1" x14ac:dyDescent="0.3">
      <c r="A838" s="87"/>
      <c r="B838" s="93"/>
      <c r="C838" s="156" t="str">
        <f>IF('1. Prosjekteringsverktøy'!B841=Utelukk!$A$3,"",IF('1. Prosjekteringsverktøy'!$C841="","",'1. Prosjekteringsverktøy'!$C841))</f>
        <v/>
      </c>
      <c r="D838" s="78" t="str">
        <f>IF('1. Prosjekteringsverktøy'!B841=Utelukk!$A$3,"",IF('1. Prosjekteringsverktøy'!$D841="","",'1. Prosjekteringsverktøy'!$D841))</f>
        <v/>
      </c>
      <c r="E838" s="78" t="str">
        <f>IF('1. Prosjekteringsverktøy'!B841=Utelukk!$A$3,"",IF(F838&lt;&gt;"",F838,IF(J838&lt;&gt;0,J838&amp;IF(I838&lt;&gt;0,", ","")&amp;I838&amp;IF(H838&lt;&gt;0,", adr. ","")&amp;H838,I838&amp;IF(H838&lt;&gt;0,", adr. ","")&amp;H838)))</f>
        <v/>
      </c>
      <c r="F838" s="83"/>
      <c r="G838" s="83"/>
      <c r="H838" s="99"/>
      <c r="I838" s="100"/>
      <c r="J838" s="100"/>
      <c r="K838" s="98" t="str">
        <f>IF('1. Prosjekteringsverktøy'!$E840="","",'1. Prosjekteringsverktøy'!$E840)</f>
        <v/>
      </c>
      <c r="L838" s="79" t="str">
        <f>IFERROR(IF('1. Prosjekteringsverktøy'!$K841&lt;&gt;"",'1. Prosjekteringsverktøy'!$K841,'1. Prosjekteringsverktøy'!$J841),"Feil med Vmin")</f>
        <v/>
      </c>
      <c r="M838" s="101" t="str">
        <f>IF(OR($K838="",$O838="",O838="Bruk rektangulært"),"",($K838/(VLOOKUP($O838,'Dim, min og maks'!$A$2:$E$54,2,FALSE))))</f>
        <v/>
      </c>
      <c r="N838" s="101" t="str">
        <f>IF(OR($L838="",$O838=""),"",($L838/(VLOOKUP($O838,'Dim, min og maks'!$A$2:$E$54,2,FALSE))))</f>
        <v/>
      </c>
      <c r="O838" s="102" t="str">
        <f>IF('1. Prosjekteringsverktøy'!$F840="","",'1. Prosjekteringsverktøy'!$F840)</f>
        <v/>
      </c>
      <c r="P838" s="78" t="str">
        <f>IFERROR(IF($Q838&lt;&gt;0,$Q838,IF(OR($J838="",$O838=""),"",IF($J838=Motortype!$A$2,VLOOKUP($O838,Artikler!$B$1:$C$10,2,FALSE),IF($J838=Motortype!$A$3,VLOOKUP($O838,Artikler!$B$11:$C$19,2,FALSE),IF($J838=Motortype!$A$5,VLOOKUP($O838,Artikler!$B$20:$C$28,2,FALSE),IF($J838=Motortype!$A$4,VLOOKUP($O838,Artikler!$B$29:$C$37,2,FALSE),IF($J838=Motortype!$A$9,VLOOKUP($O838,Artikler!$B$38:$C$46,2,FALSE),IF($J838=Motortype!$A$8,VLOOKUP($O838,Artikler!$B$47:$C$55,2,FALSE),IF($J838=Motortype!$A$7,VLOOKUP($O838,Artikler!$B$56:$C$64,2,FALSE),IF($J838=Motortype!$A$6,VLOOKUP($O838,Artikler!$B$65:$C$73,2,FALSE),IF($J838=Motortype!$A$10,VLOOKUP($O838,Artikler!$B$74:$C$82,2,FALSE),IF($J838=Motortype!$A$11,VLOOKUP($O838,Artikler!$B$83:$C$91,2,FALSE),IF($J838=Motortype!$A$14,VLOOKUP($O838,Artikler!$B$92:$C$100,2,FALSE),IF($J838=Motortype!$A$13,VLOOKUP($O838,Artikler!$B$101:$C$109,2,FALSE),IF($J838=Motortype!$A$15,VLOOKUP($O838,Artikler!$B$110:$C$117,2,FALSE),IF($J838=Motortype!$A$12,VLOOKUP($O838,Artikler!$B$118:$C$126,2,FALSE),IF($J838=Motortype!$A$16,VLOOKUP('3. Bestillingsskjema'!$O838,Artikler!$B$127:$D$134,2,FALSE),"Feil motortype"))))))))))))))))),"Overstyr art.nr")</f>
        <v/>
      </c>
      <c r="Q838" s="100"/>
      <c r="R838" s="78" t="str">
        <f>IF('1. Prosjekteringsverktøy'!B841=Utelukk!$A$3,"",IF(AND(K838="",L838=""),"",IF($K838="","Vmin "&amp;ROUND($L838,0)&amp;" m³/h","Vmaks "&amp;ROUND($K838,0)&amp;IF($L838=""," m³/h",", Vmin "&amp;ROUND($L838,0)&amp;" m³/h"))))</f>
        <v/>
      </c>
      <c r="S838" s="78" t="str">
        <f>IF('1. Prosjekteringsverktøy'!B841=Utelukk!$A$3,"",IF(Q838&lt;&gt;"",IF($P838="","","Artikkelnr: "&amp;$P838&amp;"     Spjeld dim "&amp;$O838),IF($P838="","","Artikkelnr: "&amp;$P838&amp;"     Spjeld dim Ø"&amp;$O838)))</f>
        <v/>
      </c>
    </row>
    <row r="839" spans="1:19" ht="15.6" hidden="1" x14ac:dyDescent="0.3">
      <c r="A839" s="87"/>
      <c r="B839" s="93"/>
      <c r="C839" s="156" t="str">
        <f>IF('1. Prosjekteringsverktøy'!B842=Utelukk!$A$3,"",IF('1. Prosjekteringsverktøy'!$C842="","",'1. Prosjekteringsverktøy'!$C842))</f>
        <v/>
      </c>
      <c r="D839" s="78" t="str">
        <f>IF('1. Prosjekteringsverktøy'!B842=Utelukk!$A$3,"",IF('1. Prosjekteringsverktøy'!$D842="","",'1. Prosjekteringsverktøy'!$D842))</f>
        <v/>
      </c>
      <c r="E839" s="78" t="str">
        <f>IF('1. Prosjekteringsverktøy'!B842=Utelukk!$A$3,"",IF(F839&lt;&gt;"",F839,IF(J839&lt;&gt;0,J839&amp;IF(I839&lt;&gt;0,", ","")&amp;I839&amp;IF(H839&lt;&gt;0,", adr. ","")&amp;H839,I839&amp;IF(H839&lt;&gt;0,", adr. ","")&amp;H839)))</f>
        <v/>
      </c>
      <c r="F839" s="83"/>
      <c r="G839" s="83"/>
      <c r="H839" s="99"/>
      <c r="I839" s="100"/>
      <c r="J839" s="100"/>
      <c r="K839" s="98" t="str">
        <f>IF('1. Prosjekteringsverktøy'!$E841="","",'1. Prosjekteringsverktøy'!$E841)</f>
        <v/>
      </c>
      <c r="L839" s="79" t="str">
        <f>IFERROR(IF('1. Prosjekteringsverktøy'!$K842&lt;&gt;"",'1. Prosjekteringsverktøy'!$K842,'1. Prosjekteringsverktøy'!$J842),"Feil med Vmin")</f>
        <v/>
      </c>
      <c r="M839" s="101" t="str">
        <f>IF(OR($K839="",$O839="",O839="Bruk rektangulært"),"",($K839/(VLOOKUP($O839,'Dim, min og maks'!$A$2:$E$54,2,FALSE))))</f>
        <v/>
      </c>
      <c r="N839" s="101" t="str">
        <f>IF(OR($L839="",$O839=""),"",($L839/(VLOOKUP($O839,'Dim, min og maks'!$A$2:$E$54,2,FALSE))))</f>
        <v/>
      </c>
      <c r="O839" s="102" t="str">
        <f>IF('1. Prosjekteringsverktøy'!$F841="","",'1. Prosjekteringsverktøy'!$F841)</f>
        <v/>
      </c>
      <c r="P839" s="78" t="str">
        <f>IFERROR(IF($Q839&lt;&gt;0,$Q839,IF(OR($J839="",$O839=""),"",IF($J839=Motortype!$A$2,VLOOKUP($O839,Artikler!$B$1:$C$10,2,FALSE),IF($J839=Motortype!$A$3,VLOOKUP($O839,Artikler!$B$11:$C$19,2,FALSE),IF($J839=Motortype!$A$5,VLOOKUP($O839,Artikler!$B$20:$C$28,2,FALSE),IF($J839=Motortype!$A$4,VLOOKUP($O839,Artikler!$B$29:$C$37,2,FALSE),IF($J839=Motortype!$A$9,VLOOKUP($O839,Artikler!$B$38:$C$46,2,FALSE),IF($J839=Motortype!$A$8,VLOOKUP($O839,Artikler!$B$47:$C$55,2,FALSE),IF($J839=Motortype!$A$7,VLOOKUP($O839,Artikler!$B$56:$C$64,2,FALSE),IF($J839=Motortype!$A$6,VLOOKUP($O839,Artikler!$B$65:$C$73,2,FALSE),IF($J839=Motortype!$A$10,VLOOKUP($O839,Artikler!$B$74:$C$82,2,FALSE),IF($J839=Motortype!$A$11,VLOOKUP($O839,Artikler!$B$83:$C$91,2,FALSE),IF($J839=Motortype!$A$14,VLOOKUP($O839,Artikler!$B$92:$C$100,2,FALSE),IF($J839=Motortype!$A$13,VLOOKUP($O839,Artikler!$B$101:$C$109,2,FALSE),IF($J839=Motortype!$A$15,VLOOKUP($O839,Artikler!$B$110:$C$117,2,FALSE),IF($J839=Motortype!$A$12,VLOOKUP($O839,Artikler!$B$118:$C$126,2,FALSE),IF($J839=Motortype!$A$16,VLOOKUP('3. Bestillingsskjema'!$O839,Artikler!$B$127:$D$134,2,FALSE),"Feil motortype"))))))))))))))))),"Overstyr art.nr")</f>
        <v/>
      </c>
      <c r="Q839" s="100"/>
      <c r="R839" s="78" t="str">
        <f>IF('1. Prosjekteringsverktøy'!B842=Utelukk!$A$3,"",IF(AND(K839="",L839=""),"",IF($K839="","Vmin "&amp;ROUND($L839,0)&amp;" m³/h","Vmaks "&amp;ROUND($K839,0)&amp;IF($L839=""," m³/h",", Vmin "&amp;ROUND($L839,0)&amp;" m³/h"))))</f>
        <v/>
      </c>
      <c r="S839" s="78" t="str">
        <f>IF('1. Prosjekteringsverktøy'!B842=Utelukk!$A$3,"",IF(Q839&lt;&gt;"",IF($P839="","","Artikkelnr: "&amp;$P839&amp;"     Spjeld dim "&amp;$O839),IF($P839="","","Artikkelnr: "&amp;$P839&amp;"     Spjeld dim Ø"&amp;$O839)))</f>
        <v/>
      </c>
    </row>
    <row r="840" spans="1:19" ht="15.6" hidden="1" x14ac:dyDescent="0.3">
      <c r="A840" s="87"/>
      <c r="B840" s="93"/>
      <c r="C840" s="156" t="str">
        <f>IF('1. Prosjekteringsverktøy'!B843=Utelukk!$A$3,"",IF('1. Prosjekteringsverktøy'!$C843="","",'1. Prosjekteringsverktøy'!$C843))</f>
        <v/>
      </c>
      <c r="D840" s="78" t="str">
        <f>IF('1. Prosjekteringsverktøy'!B843=Utelukk!$A$3,"",IF('1. Prosjekteringsverktøy'!$D843="","",'1. Prosjekteringsverktøy'!$D843))</f>
        <v/>
      </c>
      <c r="E840" s="78" t="str">
        <f>IF('1. Prosjekteringsverktøy'!B843=Utelukk!$A$3,"",IF(F840&lt;&gt;"",F840,IF(J840&lt;&gt;0,J840&amp;IF(I840&lt;&gt;0,", ","")&amp;I840&amp;IF(H840&lt;&gt;0,", adr. ","")&amp;H840,I840&amp;IF(H840&lt;&gt;0,", adr. ","")&amp;H840)))</f>
        <v/>
      </c>
      <c r="F840" s="83"/>
      <c r="G840" s="83"/>
      <c r="H840" s="99"/>
      <c r="I840" s="100"/>
      <c r="J840" s="100"/>
      <c r="K840" s="98" t="str">
        <f>IF('1. Prosjekteringsverktøy'!$E842="","",'1. Prosjekteringsverktøy'!$E842)</f>
        <v/>
      </c>
      <c r="L840" s="79" t="str">
        <f>IFERROR(IF('1. Prosjekteringsverktøy'!$K843&lt;&gt;"",'1. Prosjekteringsverktøy'!$K843,'1. Prosjekteringsverktøy'!$J843),"Feil med Vmin")</f>
        <v/>
      </c>
      <c r="M840" s="101" t="str">
        <f>IF(OR($K840="",$O840="",O840="Bruk rektangulært"),"",($K840/(VLOOKUP($O840,'Dim, min og maks'!$A$2:$E$54,2,FALSE))))</f>
        <v/>
      </c>
      <c r="N840" s="101" t="str">
        <f>IF(OR($L840="",$O840=""),"",($L840/(VLOOKUP($O840,'Dim, min og maks'!$A$2:$E$54,2,FALSE))))</f>
        <v/>
      </c>
      <c r="O840" s="102" t="str">
        <f>IF('1. Prosjekteringsverktøy'!$F842="","",'1. Prosjekteringsverktøy'!$F842)</f>
        <v/>
      </c>
      <c r="P840" s="78" t="str">
        <f>IFERROR(IF($Q840&lt;&gt;0,$Q840,IF(OR($J840="",$O840=""),"",IF($J840=Motortype!$A$2,VLOOKUP($O840,Artikler!$B$1:$C$10,2,FALSE),IF($J840=Motortype!$A$3,VLOOKUP($O840,Artikler!$B$11:$C$19,2,FALSE),IF($J840=Motortype!$A$5,VLOOKUP($O840,Artikler!$B$20:$C$28,2,FALSE),IF($J840=Motortype!$A$4,VLOOKUP($O840,Artikler!$B$29:$C$37,2,FALSE),IF($J840=Motortype!$A$9,VLOOKUP($O840,Artikler!$B$38:$C$46,2,FALSE),IF($J840=Motortype!$A$8,VLOOKUP($O840,Artikler!$B$47:$C$55,2,FALSE),IF($J840=Motortype!$A$7,VLOOKUP($O840,Artikler!$B$56:$C$64,2,FALSE),IF($J840=Motortype!$A$6,VLOOKUP($O840,Artikler!$B$65:$C$73,2,FALSE),IF($J840=Motortype!$A$10,VLOOKUP($O840,Artikler!$B$74:$C$82,2,FALSE),IF($J840=Motortype!$A$11,VLOOKUP($O840,Artikler!$B$83:$C$91,2,FALSE),IF($J840=Motortype!$A$14,VLOOKUP($O840,Artikler!$B$92:$C$100,2,FALSE),IF($J840=Motortype!$A$13,VLOOKUP($O840,Artikler!$B$101:$C$109,2,FALSE),IF($J840=Motortype!$A$15,VLOOKUP($O840,Artikler!$B$110:$C$117,2,FALSE),IF($J840=Motortype!$A$12,VLOOKUP($O840,Artikler!$B$118:$C$126,2,FALSE),IF($J840=Motortype!$A$16,VLOOKUP('3. Bestillingsskjema'!$O840,Artikler!$B$127:$D$134,2,FALSE),"Feil motortype"))))))))))))))))),"Overstyr art.nr")</f>
        <v/>
      </c>
      <c r="Q840" s="100"/>
      <c r="R840" s="78" t="str">
        <f>IF('1. Prosjekteringsverktøy'!B843=Utelukk!$A$3,"",IF(AND(K840="",L840=""),"",IF($K840="","Vmin "&amp;ROUND($L840,0)&amp;" m³/h","Vmaks "&amp;ROUND($K840,0)&amp;IF($L840=""," m³/h",", Vmin "&amp;ROUND($L840,0)&amp;" m³/h"))))</f>
        <v/>
      </c>
      <c r="S840" s="78" t="str">
        <f>IF('1. Prosjekteringsverktøy'!B843=Utelukk!$A$3,"",IF(Q840&lt;&gt;"",IF($P840="","","Artikkelnr: "&amp;$P840&amp;"     Spjeld dim "&amp;$O840),IF($P840="","","Artikkelnr: "&amp;$P840&amp;"     Spjeld dim Ø"&amp;$O840)))</f>
        <v/>
      </c>
    </row>
    <row r="841" spans="1:19" ht="15.6" hidden="1" x14ac:dyDescent="0.3">
      <c r="A841" s="87"/>
      <c r="B841" s="93"/>
      <c r="C841" s="156" t="str">
        <f>IF('1. Prosjekteringsverktøy'!B844=Utelukk!$A$3,"",IF('1. Prosjekteringsverktøy'!$C844="","",'1. Prosjekteringsverktøy'!$C844))</f>
        <v/>
      </c>
      <c r="D841" s="78" t="str">
        <f>IF('1. Prosjekteringsverktøy'!B844=Utelukk!$A$3,"",IF('1. Prosjekteringsverktøy'!$D844="","",'1. Prosjekteringsverktøy'!$D844))</f>
        <v/>
      </c>
      <c r="E841" s="78" t="str">
        <f>IF('1. Prosjekteringsverktøy'!B844=Utelukk!$A$3,"",IF(F841&lt;&gt;"",F841,IF(J841&lt;&gt;0,J841&amp;IF(I841&lt;&gt;0,", ","")&amp;I841&amp;IF(H841&lt;&gt;0,", adr. ","")&amp;H841,I841&amp;IF(H841&lt;&gt;0,", adr. ","")&amp;H841)))</f>
        <v/>
      </c>
      <c r="F841" s="83"/>
      <c r="G841" s="83"/>
      <c r="H841" s="99"/>
      <c r="I841" s="100"/>
      <c r="J841" s="100"/>
      <c r="K841" s="98" t="str">
        <f>IF('1. Prosjekteringsverktøy'!$E843="","",'1. Prosjekteringsverktøy'!$E843)</f>
        <v/>
      </c>
      <c r="L841" s="79" t="str">
        <f>IFERROR(IF('1. Prosjekteringsverktøy'!$K844&lt;&gt;"",'1. Prosjekteringsverktøy'!$K844,'1. Prosjekteringsverktøy'!$J844),"Feil med Vmin")</f>
        <v/>
      </c>
      <c r="M841" s="101" t="str">
        <f>IF(OR($K841="",$O841="",O841="Bruk rektangulært"),"",($K841/(VLOOKUP($O841,'Dim, min og maks'!$A$2:$E$54,2,FALSE))))</f>
        <v/>
      </c>
      <c r="N841" s="101" t="str">
        <f>IF(OR($L841="",$O841=""),"",($L841/(VLOOKUP($O841,'Dim, min og maks'!$A$2:$E$54,2,FALSE))))</f>
        <v/>
      </c>
      <c r="O841" s="102" t="str">
        <f>IF('1. Prosjekteringsverktøy'!$F843="","",'1. Prosjekteringsverktøy'!$F843)</f>
        <v/>
      </c>
      <c r="P841" s="78" t="str">
        <f>IFERROR(IF($Q841&lt;&gt;0,$Q841,IF(OR($J841="",$O841=""),"",IF($J841=Motortype!$A$2,VLOOKUP($O841,Artikler!$B$1:$C$10,2,FALSE),IF($J841=Motortype!$A$3,VLOOKUP($O841,Artikler!$B$11:$C$19,2,FALSE),IF($J841=Motortype!$A$5,VLOOKUP($O841,Artikler!$B$20:$C$28,2,FALSE),IF($J841=Motortype!$A$4,VLOOKUP($O841,Artikler!$B$29:$C$37,2,FALSE),IF($J841=Motortype!$A$9,VLOOKUP($O841,Artikler!$B$38:$C$46,2,FALSE),IF($J841=Motortype!$A$8,VLOOKUP($O841,Artikler!$B$47:$C$55,2,FALSE),IF($J841=Motortype!$A$7,VLOOKUP($O841,Artikler!$B$56:$C$64,2,FALSE),IF($J841=Motortype!$A$6,VLOOKUP($O841,Artikler!$B$65:$C$73,2,FALSE),IF($J841=Motortype!$A$10,VLOOKUP($O841,Artikler!$B$74:$C$82,2,FALSE),IF($J841=Motortype!$A$11,VLOOKUP($O841,Artikler!$B$83:$C$91,2,FALSE),IF($J841=Motortype!$A$14,VLOOKUP($O841,Artikler!$B$92:$C$100,2,FALSE),IF($J841=Motortype!$A$13,VLOOKUP($O841,Artikler!$B$101:$C$109,2,FALSE),IF($J841=Motortype!$A$15,VLOOKUP($O841,Artikler!$B$110:$C$117,2,FALSE),IF($J841=Motortype!$A$12,VLOOKUP($O841,Artikler!$B$118:$C$126,2,FALSE),IF($J841=Motortype!$A$16,VLOOKUP('3. Bestillingsskjema'!$O841,Artikler!$B$127:$D$134,2,FALSE),"Feil motortype"))))))))))))))))),"Overstyr art.nr")</f>
        <v/>
      </c>
      <c r="Q841" s="100"/>
      <c r="R841" s="78" t="str">
        <f>IF('1. Prosjekteringsverktøy'!B844=Utelukk!$A$3,"",IF(AND(K841="",L841=""),"",IF($K841="","Vmin "&amp;ROUND($L841,0)&amp;" m³/h","Vmaks "&amp;ROUND($K841,0)&amp;IF($L841=""," m³/h",", Vmin "&amp;ROUND($L841,0)&amp;" m³/h"))))</f>
        <v/>
      </c>
      <c r="S841" s="78" t="str">
        <f>IF('1. Prosjekteringsverktøy'!B844=Utelukk!$A$3,"",IF(Q841&lt;&gt;"",IF($P841="","","Artikkelnr: "&amp;$P841&amp;"     Spjeld dim "&amp;$O841),IF($P841="","","Artikkelnr: "&amp;$P841&amp;"     Spjeld dim Ø"&amp;$O841)))</f>
        <v/>
      </c>
    </row>
    <row r="842" spans="1:19" ht="15.6" hidden="1" x14ac:dyDescent="0.3">
      <c r="A842" s="87"/>
      <c r="B842" s="93"/>
      <c r="C842" s="156" t="str">
        <f>IF('1. Prosjekteringsverktøy'!B845=Utelukk!$A$3,"",IF('1. Prosjekteringsverktøy'!$C845="","",'1. Prosjekteringsverktøy'!$C845))</f>
        <v/>
      </c>
      <c r="D842" s="78" t="str">
        <f>IF('1. Prosjekteringsverktøy'!B845=Utelukk!$A$3,"",IF('1. Prosjekteringsverktøy'!$D845="","",'1. Prosjekteringsverktøy'!$D845))</f>
        <v/>
      </c>
      <c r="E842" s="78" t="str">
        <f>IF('1. Prosjekteringsverktøy'!B845=Utelukk!$A$3,"",IF(F842&lt;&gt;"",F842,IF(J842&lt;&gt;0,J842&amp;IF(I842&lt;&gt;0,", ","")&amp;I842&amp;IF(H842&lt;&gt;0,", adr. ","")&amp;H842,I842&amp;IF(H842&lt;&gt;0,", adr. ","")&amp;H842)))</f>
        <v/>
      </c>
      <c r="F842" s="83"/>
      <c r="G842" s="83"/>
      <c r="H842" s="99"/>
      <c r="I842" s="100"/>
      <c r="J842" s="100"/>
      <c r="K842" s="98" t="str">
        <f>IF('1. Prosjekteringsverktøy'!$E844="","",'1. Prosjekteringsverktøy'!$E844)</f>
        <v/>
      </c>
      <c r="L842" s="79" t="str">
        <f>IFERROR(IF('1. Prosjekteringsverktøy'!$K845&lt;&gt;"",'1. Prosjekteringsverktøy'!$K845,'1. Prosjekteringsverktøy'!$J845),"Feil med Vmin")</f>
        <v/>
      </c>
      <c r="M842" s="101" t="str">
        <f>IF(OR($K842="",$O842="",O842="Bruk rektangulært"),"",($K842/(VLOOKUP($O842,'Dim, min og maks'!$A$2:$E$54,2,FALSE))))</f>
        <v/>
      </c>
      <c r="N842" s="101" t="str">
        <f>IF(OR($L842="",$O842=""),"",($L842/(VLOOKUP($O842,'Dim, min og maks'!$A$2:$E$54,2,FALSE))))</f>
        <v/>
      </c>
      <c r="O842" s="102" t="str">
        <f>IF('1. Prosjekteringsverktøy'!$F844="","",'1. Prosjekteringsverktøy'!$F844)</f>
        <v/>
      </c>
      <c r="P842" s="78" t="str">
        <f>IFERROR(IF($Q842&lt;&gt;0,$Q842,IF(OR($J842="",$O842=""),"",IF($J842=Motortype!$A$2,VLOOKUP($O842,Artikler!$B$1:$C$10,2,FALSE),IF($J842=Motortype!$A$3,VLOOKUP($O842,Artikler!$B$11:$C$19,2,FALSE),IF($J842=Motortype!$A$5,VLOOKUP($O842,Artikler!$B$20:$C$28,2,FALSE),IF($J842=Motortype!$A$4,VLOOKUP($O842,Artikler!$B$29:$C$37,2,FALSE),IF($J842=Motortype!$A$9,VLOOKUP($O842,Artikler!$B$38:$C$46,2,FALSE),IF($J842=Motortype!$A$8,VLOOKUP($O842,Artikler!$B$47:$C$55,2,FALSE),IF($J842=Motortype!$A$7,VLOOKUP($O842,Artikler!$B$56:$C$64,2,FALSE),IF($J842=Motortype!$A$6,VLOOKUP($O842,Artikler!$B$65:$C$73,2,FALSE),IF($J842=Motortype!$A$10,VLOOKUP($O842,Artikler!$B$74:$C$82,2,FALSE),IF($J842=Motortype!$A$11,VLOOKUP($O842,Artikler!$B$83:$C$91,2,FALSE),IF($J842=Motortype!$A$14,VLOOKUP($O842,Artikler!$B$92:$C$100,2,FALSE),IF($J842=Motortype!$A$13,VLOOKUP($O842,Artikler!$B$101:$C$109,2,FALSE),IF($J842=Motortype!$A$15,VLOOKUP($O842,Artikler!$B$110:$C$117,2,FALSE),IF($J842=Motortype!$A$12,VLOOKUP($O842,Artikler!$B$118:$C$126,2,FALSE),IF($J842=Motortype!$A$16,VLOOKUP('3. Bestillingsskjema'!$O842,Artikler!$B$127:$D$134,2,FALSE),"Feil motortype"))))))))))))))))),"Overstyr art.nr")</f>
        <v/>
      </c>
      <c r="Q842" s="100"/>
      <c r="R842" s="78" t="str">
        <f>IF('1. Prosjekteringsverktøy'!B845=Utelukk!$A$3,"",IF(AND(K842="",L842=""),"",IF($K842="","Vmin "&amp;ROUND($L842,0)&amp;" m³/h","Vmaks "&amp;ROUND($K842,0)&amp;IF($L842=""," m³/h",", Vmin "&amp;ROUND($L842,0)&amp;" m³/h"))))</f>
        <v/>
      </c>
      <c r="S842" s="78" t="str">
        <f>IF('1. Prosjekteringsverktøy'!B845=Utelukk!$A$3,"",IF(Q842&lt;&gt;"",IF($P842="","","Artikkelnr: "&amp;$P842&amp;"     Spjeld dim "&amp;$O842),IF($P842="","","Artikkelnr: "&amp;$P842&amp;"     Spjeld dim Ø"&amp;$O842)))</f>
        <v/>
      </c>
    </row>
    <row r="843" spans="1:19" ht="15.6" hidden="1" x14ac:dyDescent="0.3">
      <c r="A843" s="87"/>
      <c r="B843" s="93"/>
      <c r="C843" s="156" t="str">
        <f>IF('1. Prosjekteringsverktøy'!B846=Utelukk!$A$3,"",IF('1. Prosjekteringsverktøy'!$C846="","",'1. Prosjekteringsverktøy'!$C846))</f>
        <v/>
      </c>
      <c r="D843" s="78" t="str">
        <f>IF('1. Prosjekteringsverktøy'!B846=Utelukk!$A$3,"",IF('1. Prosjekteringsverktøy'!$D846="","",'1. Prosjekteringsverktøy'!$D846))</f>
        <v/>
      </c>
      <c r="E843" s="78" t="str">
        <f>IF('1. Prosjekteringsverktøy'!B846=Utelukk!$A$3,"",IF(F843&lt;&gt;"",F843,IF(J843&lt;&gt;0,J843&amp;IF(I843&lt;&gt;0,", ","")&amp;I843&amp;IF(H843&lt;&gt;0,", adr. ","")&amp;H843,I843&amp;IF(H843&lt;&gt;0,", adr. ","")&amp;H843)))</f>
        <v/>
      </c>
      <c r="F843" s="83"/>
      <c r="G843" s="83"/>
      <c r="H843" s="99"/>
      <c r="I843" s="100"/>
      <c r="J843" s="100"/>
      <c r="K843" s="98" t="str">
        <f>IF('1. Prosjekteringsverktøy'!$E845="","",'1. Prosjekteringsverktøy'!$E845)</f>
        <v/>
      </c>
      <c r="L843" s="79" t="str">
        <f>IFERROR(IF('1. Prosjekteringsverktøy'!$K846&lt;&gt;"",'1. Prosjekteringsverktøy'!$K846,'1. Prosjekteringsverktøy'!$J846),"Feil med Vmin")</f>
        <v/>
      </c>
      <c r="M843" s="101" t="str">
        <f>IF(OR($K843="",$O843="",O843="Bruk rektangulært"),"",($K843/(VLOOKUP($O843,'Dim, min og maks'!$A$2:$E$54,2,FALSE))))</f>
        <v/>
      </c>
      <c r="N843" s="101" t="str">
        <f>IF(OR($L843="",$O843=""),"",($L843/(VLOOKUP($O843,'Dim, min og maks'!$A$2:$E$54,2,FALSE))))</f>
        <v/>
      </c>
      <c r="O843" s="102" t="str">
        <f>IF('1. Prosjekteringsverktøy'!$F845="","",'1. Prosjekteringsverktøy'!$F845)</f>
        <v/>
      </c>
      <c r="P843" s="78" t="str">
        <f>IFERROR(IF($Q843&lt;&gt;0,$Q843,IF(OR($J843="",$O843=""),"",IF($J843=Motortype!$A$2,VLOOKUP($O843,Artikler!$B$1:$C$10,2,FALSE),IF($J843=Motortype!$A$3,VLOOKUP($O843,Artikler!$B$11:$C$19,2,FALSE),IF($J843=Motortype!$A$5,VLOOKUP($O843,Artikler!$B$20:$C$28,2,FALSE),IF($J843=Motortype!$A$4,VLOOKUP($O843,Artikler!$B$29:$C$37,2,FALSE),IF($J843=Motortype!$A$9,VLOOKUP($O843,Artikler!$B$38:$C$46,2,FALSE),IF($J843=Motortype!$A$8,VLOOKUP($O843,Artikler!$B$47:$C$55,2,FALSE),IF($J843=Motortype!$A$7,VLOOKUP($O843,Artikler!$B$56:$C$64,2,FALSE),IF($J843=Motortype!$A$6,VLOOKUP($O843,Artikler!$B$65:$C$73,2,FALSE),IF($J843=Motortype!$A$10,VLOOKUP($O843,Artikler!$B$74:$C$82,2,FALSE),IF($J843=Motortype!$A$11,VLOOKUP($O843,Artikler!$B$83:$C$91,2,FALSE),IF($J843=Motortype!$A$14,VLOOKUP($O843,Artikler!$B$92:$C$100,2,FALSE),IF($J843=Motortype!$A$13,VLOOKUP($O843,Artikler!$B$101:$C$109,2,FALSE),IF($J843=Motortype!$A$15,VLOOKUP($O843,Artikler!$B$110:$C$117,2,FALSE),IF($J843=Motortype!$A$12,VLOOKUP($O843,Artikler!$B$118:$C$126,2,FALSE),IF($J843=Motortype!$A$16,VLOOKUP('3. Bestillingsskjema'!$O843,Artikler!$B$127:$D$134,2,FALSE),"Feil motortype"))))))))))))))))),"Overstyr art.nr")</f>
        <v/>
      </c>
      <c r="Q843" s="100"/>
      <c r="R843" s="78" t="str">
        <f>IF('1. Prosjekteringsverktøy'!B846=Utelukk!$A$3,"",IF(AND(K843="",L843=""),"",IF($K843="","Vmin "&amp;ROUND($L843,0)&amp;" m³/h","Vmaks "&amp;ROUND($K843,0)&amp;IF($L843=""," m³/h",", Vmin "&amp;ROUND($L843,0)&amp;" m³/h"))))</f>
        <v/>
      </c>
      <c r="S843" s="78" t="str">
        <f>IF('1. Prosjekteringsverktøy'!B846=Utelukk!$A$3,"",IF(Q843&lt;&gt;"",IF($P843="","","Artikkelnr: "&amp;$P843&amp;"     Spjeld dim "&amp;$O843),IF($P843="","","Artikkelnr: "&amp;$P843&amp;"     Spjeld dim Ø"&amp;$O843)))</f>
        <v/>
      </c>
    </row>
    <row r="844" spans="1:19" ht="15.6" hidden="1" x14ac:dyDescent="0.3">
      <c r="A844" s="87"/>
      <c r="B844" s="93"/>
      <c r="C844" s="156" t="str">
        <f>IF('1. Prosjekteringsverktøy'!B847=Utelukk!$A$3,"",IF('1. Prosjekteringsverktøy'!$C847="","",'1. Prosjekteringsverktøy'!$C847))</f>
        <v/>
      </c>
      <c r="D844" s="78" t="str">
        <f>IF('1. Prosjekteringsverktøy'!B847=Utelukk!$A$3,"",IF('1. Prosjekteringsverktøy'!$D847="","",'1. Prosjekteringsverktøy'!$D847))</f>
        <v/>
      </c>
      <c r="E844" s="78" t="str">
        <f>IF('1. Prosjekteringsverktøy'!B847=Utelukk!$A$3,"",IF(F844&lt;&gt;"",F844,IF(J844&lt;&gt;0,J844&amp;IF(I844&lt;&gt;0,", ","")&amp;I844&amp;IF(H844&lt;&gt;0,", adr. ","")&amp;H844,I844&amp;IF(H844&lt;&gt;0,", adr. ","")&amp;H844)))</f>
        <v/>
      </c>
      <c r="F844" s="83"/>
      <c r="G844" s="83"/>
      <c r="H844" s="99"/>
      <c r="I844" s="100"/>
      <c r="J844" s="100"/>
      <c r="K844" s="98" t="str">
        <f>IF('1. Prosjekteringsverktøy'!$E846="","",'1. Prosjekteringsverktøy'!$E846)</f>
        <v/>
      </c>
      <c r="L844" s="79" t="str">
        <f>IFERROR(IF('1. Prosjekteringsverktøy'!$K847&lt;&gt;"",'1. Prosjekteringsverktøy'!$K847,'1. Prosjekteringsverktøy'!$J847),"Feil med Vmin")</f>
        <v/>
      </c>
      <c r="M844" s="101" t="str">
        <f>IF(OR($K844="",$O844="",O844="Bruk rektangulært"),"",($K844/(VLOOKUP($O844,'Dim, min og maks'!$A$2:$E$54,2,FALSE))))</f>
        <v/>
      </c>
      <c r="N844" s="101" t="str">
        <f>IF(OR($L844="",$O844=""),"",($L844/(VLOOKUP($O844,'Dim, min og maks'!$A$2:$E$54,2,FALSE))))</f>
        <v/>
      </c>
      <c r="O844" s="102" t="str">
        <f>IF('1. Prosjekteringsverktøy'!$F846="","",'1. Prosjekteringsverktøy'!$F846)</f>
        <v/>
      </c>
      <c r="P844" s="78" t="str">
        <f>IFERROR(IF($Q844&lt;&gt;0,$Q844,IF(OR($J844="",$O844=""),"",IF($J844=Motortype!$A$2,VLOOKUP($O844,Artikler!$B$1:$C$10,2,FALSE),IF($J844=Motortype!$A$3,VLOOKUP($O844,Artikler!$B$11:$C$19,2,FALSE),IF($J844=Motortype!$A$5,VLOOKUP($O844,Artikler!$B$20:$C$28,2,FALSE),IF($J844=Motortype!$A$4,VLOOKUP($O844,Artikler!$B$29:$C$37,2,FALSE),IF($J844=Motortype!$A$9,VLOOKUP($O844,Artikler!$B$38:$C$46,2,FALSE),IF($J844=Motortype!$A$8,VLOOKUP($O844,Artikler!$B$47:$C$55,2,FALSE),IF($J844=Motortype!$A$7,VLOOKUP($O844,Artikler!$B$56:$C$64,2,FALSE),IF($J844=Motortype!$A$6,VLOOKUP($O844,Artikler!$B$65:$C$73,2,FALSE),IF($J844=Motortype!$A$10,VLOOKUP($O844,Artikler!$B$74:$C$82,2,FALSE),IF($J844=Motortype!$A$11,VLOOKUP($O844,Artikler!$B$83:$C$91,2,FALSE),IF($J844=Motortype!$A$14,VLOOKUP($O844,Artikler!$B$92:$C$100,2,FALSE),IF($J844=Motortype!$A$13,VLOOKUP($O844,Artikler!$B$101:$C$109,2,FALSE),IF($J844=Motortype!$A$15,VLOOKUP($O844,Artikler!$B$110:$C$117,2,FALSE),IF($J844=Motortype!$A$12,VLOOKUP($O844,Artikler!$B$118:$C$126,2,FALSE),IF($J844=Motortype!$A$16,VLOOKUP('3. Bestillingsskjema'!$O844,Artikler!$B$127:$D$134,2,FALSE),"Feil motortype"))))))))))))))))),"Overstyr art.nr")</f>
        <v/>
      </c>
      <c r="Q844" s="100"/>
      <c r="R844" s="78" t="str">
        <f>IF('1. Prosjekteringsverktøy'!B847=Utelukk!$A$3,"",IF(AND(K844="",L844=""),"",IF($K844="","Vmin "&amp;ROUND($L844,0)&amp;" m³/h","Vmaks "&amp;ROUND($K844,0)&amp;IF($L844=""," m³/h",", Vmin "&amp;ROUND($L844,0)&amp;" m³/h"))))</f>
        <v/>
      </c>
      <c r="S844" s="78" t="str">
        <f>IF('1. Prosjekteringsverktøy'!B847=Utelukk!$A$3,"",IF(Q844&lt;&gt;"",IF($P844="","","Artikkelnr: "&amp;$P844&amp;"     Spjeld dim "&amp;$O844),IF($P844="","","Artikkelnr: "&amp;$P844&amp;"     Spjeld dim Ø"&amp;$O844)))</f>
        <v/>
      </c>
    </row>
    <row r="845" spans="1:19" ht="15.6" hidden="1" x14ac:dyDescent="0.3">
      <c r="A845" s="87"/>
      <c r="B845" s="93"/>
      <c r="C845" s="156" t="str">
        <f>IF('1. Prosjekteringsverktøy'!B848=Utelukk!$A$3,"",IF('1. Prosjekteringsverktøy'!$C848="","",'1. Prosjekteringsverktøy'!$C848))</f>
        <v/>
      </c>
      <c r="D845" s="78" t="str">
        <f>IF('1. Prosjekteringsverktøy'!B848=Utelukk!$A$3,"",IF('1. Prosjekteringsverktøy'!$D848="","",'1. Prosjekteringsverktøy'!$D848))</f>
        <v/>
      </c>
      <c r="E845" s="78" t="str">
        <f>IF('1. Prosjekteringsverktøy'!B848=Utelukk!$A$3,"",IF(F845&lt;&gt;"",F845,IF(J845&lt;&gt;0,J845&amp;IF(I845&lt;&gt;0,", ","")&amp;I845&amp;IF(H845&lt;&gt;0,", adr. ","")&amp;H845,I845&amp;IF(H845&lt;&gt;0,", adr. ","")&amp;H845)))</f>
        <v/>
      </c>
      <c r="F845" s="83"/>
      <c r="G845" s="83"/>
      <c r="H845" s="99"/>
      <c r="I845" s="100"/>
      <c r="J845" s="100"/>
      <c r="K845" s="98" t="str">
        <f>IF('1. Prosjekteringsverktøy'!$E847="","",'1. Prosjekteringsverktøy'!$E847)</f>
        <v/>
      </c>
      <c r="L845" s="79" t="str">
        <f>IFERROR(IF('1. Prosjekteringsverktøy'!$K848&lt;&gt;"",'1. Prosjekteringsverktøy'!$K848,'1. Prosjekteringsverktøy'!$J848),"Feil med Vmin")</f>
        <v/>
      </c>
      <c r="M845" s="101" t="str">
        <f>IF(OR($K845="",$O845="",O845="Bruk rektangulært"),"",($K845/(VLOOKUP($O845,'Dim, min og maks'!$A$2:$E$54,2,FALSE))))</f>
        <v/>
      </c>
      <c r="N845" s="101" t="str">
        <f>IF(OR($L845="",$O845=""),"",($L845/(VLOOKUP($O845,'Dim, min og maks'!$A$2:$E$54,2,FALSE))))</f>
        <v/>
      </c>
      <c r="O845" s="102" t="str">
        <f>IF('1. Prosjekteringsverktøy'!$F847="","",'1. Prosjekteringsverktøy'!$F847)</f>
        <v/>
      </c>
      <c r="P845" s="78" t="str">
        <f>IFERROR(IF($Q845&lt;&gt;0,$Q845,IF(OR($J845="",$O845=""),"",IF($J845=Motortype!$A$2,VLOOKUP($O845,Artikler!$B$1:$C$10,2,FALSE),IF($J845=Motortype!$A$3,VLOOKUP($O845,Artikler!$B$11:$C$19,2,FALSE),IF($J845=Motortype!$A$5,VLOOKUP($O845,Artikler!$B$20:$C$28,2,FALSE),IF($J845=Motortype!$A$4,VLOOKUP($O845,Artikler!$B$29:$C$37,2,FALSE),IF($J845=Motortype!$A$9,VLOOKUP($O845,Artikler!$B$38:$C$46,2,FALSE),IF($J845=Motortype!$A$8,VLOOKUP($O845,Artikler!$B$47:$C$55,2,FALSE),IF($J845=Motortype!$A$7,VLOOKUP($O845,Artikler!$B$56:$C$64,2,FALSE),IF($J845=Motortype!$A$6,VLOOKUP($O845,Artikler!$B$65:$C$73,2,FALSE),IF($J845=Motortype!$A$10,VLOOKUP($O845,Artikler!$B$74:$C$82,2,FALSE),IF($J845=Motortype!$A$11,VLOOKUP($O845,Artikler!$B$83:$C$91,2,FALSE),IF($J845=Motortype!$A$14,VLOOKUP($O845,Artikler!$B$92:$C$100,2,FALSE),IF($J845=Motortype!$A$13,VLOOKUP($O845,Artikler!$B$101:$C$109,2,FALSE),IF($J845=Motortype!$A$15,VLOOKUP($O845,Artikler!$B$110:$C$117,2,FALSE),IF($J845=Motortype!$A$12,VLOOKUP($O845,Artikler!$B$118:$C$126,2,FALSE),IF($J845=Motortype!$A$16,VLOOKUP('3. Bestillingsskjema'!$O845,Artikler!$B$127:$D$134,2,FALSE),"Feil motortype"))))))))))))))))),"Overstyr art.nr")</f>
        <v/>
      </c>
      <c r="Q845" s="100"/>
      <c r="R845" s="78" t="str">
        <f>IF('1. Prosjekteringsverktøy'!B848=Utelukk!$A$3,"",IF(AND(K845="",L845=""),"",IF($K845="","Vmin "&amp;ROUND($L845,0)&amp;" m³/h","Vmaks "&amp;ROUND($K845,0)&amp;IF($L845=""," m³/h",", Vmin "&amp;ROUND($L845,0)&amp;" m³/h"))))</f>
        <v/>
      </c>
      <c r="S845" s="78" t="str">
        <f>IF('1. Prosjekteringsverktøy'!B848=Utelukk!$A$3,"",IF(Q845&lt;&gt;"",IF($P845="","","Artikkelnr: "&amp;$P845&amp;"     Spjeld dim "&amp;$O845),IF($P845="","","Artikkelnr: "&amp;$P845&amp;"     Spjeld dim Ø"&amp;$O845)))</f>
        <v/>
      </c>
    </row>
    <row r="846" spans="1:19" ht="15.6" hidden="1" x14ac:dyDescent="0.3">
      <c r="A846" s="87"/>
      <c r="B846" s="93"/>
      <c r="C846" s="156" t="str">
        <f>IF('1. Prosjekteringsverktøy'!B849=Utelukk!$A$3,"",IF('1. Prosjekteringsverktøy'!$C849="","",'1. Prosjekteringsverktøy'!$C849))</f>
        <v/>
      </c>
      <c r="D846" s="78" t="str">
        <f>IF('1. Prosjekteringsverktøy'!B849=Utelukk!$A$3,"",IF('1. Prosjekteringsverktøy'!$D849="","",'1. Prosjekteringsverktøy'!$D849))</f>
        <v/>
      </c>
      <c r="E846" s="78" t="str">
        <f>IF('1. Prosjekteringsverktøy'!B849=Utelukk!$A$3,"",IF(F846&lt;&gt;"",F846,IF(J846&lt;&gt;0,J846&amp;IF(I846&lt;&gt;0,", ","")&amp;I846&amp;IF(H846&lt;&gt;0,", adr. ","")&amp;H846,I846&amp;IF(H846&lt;&gt;0,", adr. ","")&amp;H846)))</f>
        <v/>
      </c>
      <c r="F846" s="83"/>
      <c r="G846" s="83"/>
      <c r="H846" s="99"/>
      <c r="I846" s="100"/>
      <c r="J846" s="100"/>
      <c r="K846" s="98" t="str">
        <f>IF('1. Prosjekteringsverktøy'!$E848="","",'1. Prosjekteringsverktøy'!$E848)</f>
        <v/>
      </c>
      <c r="L846" s="79" t="str">
        <f>IFERROR(IF('1. Prosjekteringsverktøy'!$K849&lt;&gt;"",'1. Prosjekteringsverktøy'!$K849,'1. Prosjekteringsverktøy'!$J849),"Feil med Vmin")</f>
        <v/>
      </c>
      <c r="M846" s="101" t="str">
        <f>IF(OR($K846="",$O846="",O846="Bruk rektangulært"),"",($K846/(VLOOKUP($O846,'Dim, min og maks'!$A$2:$E$54,2,FALSE))))</f>
        <v/>
      </c>
      <c r="N846" s="101" t="str">
        <f>IF(OR($L846="",$O846=""),"",($L846/(VLOOKUP($O846,'Dim, min og maks'!$A$2:$E$54,2,FALSE))))</f>
        <v/>
      </c>
      <c r="O846" s="102" t="str">
        <f>IF('1. Prosjekteringsverktøy'!$F848="","",'1. Prosjekteringsverktøy'!$F848)</f>
        <v/>
      </c>
      <c r="P846" s="78" t="str">
        <f>IFERROR(IF($Q846&lt;&gt;0,$Q846,IF(OR($J846="",$O846=""),"",IF($J846=Motortype!$A$2,VLOOKUP($O846,Artikler!$B$1:$C$10,2,FALSE),IF($J846=Motortype!$A$3,VLOOKUP($O846,Artikler!$B$11:$C$19,2,FALSE),IF($J846=Motortype!$A$5,VLOOKUP($O846,Artikler!$B$20:$C$28,2,FALSE),IF($J846=Motortype!$A$4,VLOOKUP($O846,Artikler!$B$29:$C$37,2,FALSE),IF($J846=Motortype!$A$9,VLOOKUP($O846,Artikler!$B$38:$C$46,2,FALSE),IF($J846=Motortype!$A$8,VLOOKUP($O846,Artikler!$B$47:$C$55,2,FALSE),IF($J846=Motortype!$A$7,VLOOKUP($O846,Artikler!$B$56:$C$64,2,FALSE),IF($J846=Motortype!$A$6,VLOOKUP($O846,Artikler!$B$65:$C$73,2,FALSE),IF($J846=Motortype!$A$10,VLOOKUP($O846,Artikler!$B$74:$C$82,2,FALSE),IF($J846=Motortype!$A$11,VLOOKUP($O846,Artikler!$B$83:$C$91,2,FALSE),IF($J846=Motortype!$A$14,VLOOKUP($O846,Artikler!$B$92:$C$100,2,FALSE),IF($J846=Motortype!$A$13,VLOOKUP($O846,Artikler!$B$101:$C$109,2,FALSE),IF($J846=Motortype!$A$15,VLOOKUP($O846,Artikler!$B$110:$C$117,2,FALSE),IF($J846=Motortype!$A$12,VLOOKUP($O846,Artikler!$B$118:$C$126,2,FALSE),IF($J846=Motortype!$A$16,VLOOKUP('3. Bestillingsskjema'!$O846,Artikler!$B$127:$D$134,2,FALSE),"Feil motortype"))))))))))))))))),"Overstyr art.nr")</f>
        <v/>
      </c>
      <c r="Q846" s="100"/>
      <c r="R846" s="78" t="str">
        <f>IF('1. Prosjekteringsverktøy'!B849=Utelukk!$A$3,"",IF(AND(K846="",L846=""),"",IF($K846="","Vmin "&amp;ROUND($L846,0)&amp;" m³/h","Vmaks "&amp;ROUND($K846,0)&amp;IF($L846=""," m³/h",", Vmin "&amp;ROUND($L846,0)&amp;" m³/h"))))</f>
        <v/>
      </c>
      <c r="S846" s="78" t="str">
        <f>IF('1. Prosjekteringsverktøy'!B849=Utelukk!$A$3,"",IF(Q846&lt;&gt;"",IF($P846="","","Artikkelnr: "&amp;$P846&amp;"     Spjeld dim "&amp;$O846),IF($P846="","","Artikkelnr: "&amp;$P846&amp;"     Spjeld dim Ø"&amp;$O846)))</f>
        <v/>
      </c>
    </row>
    <row r="847" spans="1:19" ht="15.6" hidden="1" x14ac:dyDescent="0.3">
      <c r="A847" s="87"/>
      <c r="B847" s="93"/>
      <c r="C847" s="156" t="str">
        <f>IF('1. Prosjekteringsverktøy'!B850=Utelukk!$A$3,"",IF('1. Prosjekteringsverktøy'!$C850="","",'1. Prosjekteringsverktøy'!$C850))</f>
        <v/>
      </c>
      <c r="D847" s="78" t="str">
        <f>IF('1. Prosjekteringsverktøy'!B850=Utelukk!$A$3,"",IF('1. Prosjekteringsverktøy'!$D850="","",'1. Prosjekteringsverktøy'!$D850))</f>
        <v/>
      </c>
      <c r="E847" s="78" t="str">
        <f>IF('1. Prosjekteringsverktøy'!B850=Utelukk!$A$3,"",IF(F847&lt;&gt;"",F847,IF(J847&lt;&gt;0,J847&amp;IF(I847&lt;&gt;0,", ","")&amp;I847&amp;IF(H847&lt;&gt;0,", adr. ","")&amp;H847,I847&amp;IF(H847&lt;&gt;0,", adr. ","")&amp;H847)))</f>
        <v/>
      </c>
      <c r="F847" s="83"/>
      <c r="G847" s="83"/>
      <c r="H847" s="99"/>
      <c r="I847" s="100"/>
      <c r="J847" s="100"/>
      <c r="K847" s="98" t="str">
        <f>IF('1. Prosjekteringsverktøy'!$E849="","",'1. Prosjekteringsverktøy'!$E849)</f>
        <v/>
      </c>
      <c r="L847" s="79" t="str">
        <f>IFERROR(IF('1. Prosjekteringsverktøy'!$K850&lt;&gt;"",'1. Prosjekteringsverktøy'!$K850,'1. Prosjekteringsverktøy'!$J850),"Feil med Vmin")</f>
        <v/>
      </c>
      <c r="M847" s="101" t="str">
        <f>IF(OR($K847="",$O847="",O847="Bruk rektangulært"),"",($K847/(VLOOKUP($O847,'Dim, min og maks'!$A$2:$E$54,2,FALSE))))</f>
        <v/>
      </c>
      <c r="N847" s="101" t="str">
        <f>IF(OR($L847="",$O847=""),"",($L847/(VLOOKUP($O847,'Dim, min og maks'!$A$2:$E$54,2,FALSE))))</f>
        <v/>
      </c>
      <c r="O847" s="102" t="str">
        <f>IF('1. Prosjekteringsverktøy'!$F849="","",'1. Prosjekteringsverktøy'!$F849)</f>
        <v/>
      </c>
      <c r="P847" s="78" t="str">
        <f>IFERROR(IF($Q847&lt;&gt;0,$Q847,IF(OR($J847="",$O847=""),"",IF($J847=Motortype!$A$2,VLOOKUP($O847,Artikler!$B$1:$C$10,2,FALSE),IF($J847=Motortype!$A$3,VLOOKUP($O847,Artikler!$B$11:$C$19,2,FALSE),IF($J847=Motortype!$A$5,VLOOKUP($O847,Artikler!$B$20:$C$28,2,FALSE),IF($J847=Motortype!$A$4,VLOOKUP($O847,Artikler!$B$29:$C$37,2,FALSE),IF($J847=Motortype!$A$9,VLOOKUP($O847,Artikler!$B$38:$C$46,2,FALSE),IF($J847=Motortype!$A$8,VLOOKUP($O847,Artikler!$B$47:$C$55,2,FALSE),IF($J847=Motortype!$A$7,VLOOKUP($O847,Artikler!$B$56:$C$64,2,FALSE),IF($J847=Motortype!$A$6,VLOOKUP($O847,Artikler!$B$65:$C$73,2,FALSE),IF($J847=Motortype!$A$10,VLOOKUP($O847,Artikler!$B$74:$C$82,2,FALSE),IF($J847=Motortype!$A$11,VLOOKUP($O847,Artikler!$B$83:$C$91,2,FALSE),IF($J847=Motortype!$A$14,VLOOKUP($O847,Artikler!$B$92:$C$100,2,FALSE),IF($J847=Motortype!$A$13,VLOOKUP($O847,Artikler!$B$101:$C$109,2,FALSE),IF($J847=Motortype!$A$15,VLOOKUP($O847,Artikler!$B$110:$C$117,2,FALSE),IF($J847=Motortype!$A$12,VLOOKUP($O847,Artikler!$B$118:$C$126,2,FALSE),IF($J847=Motortype!$A$16,VLOOKUP('3. Bestillingsskjema'!$O847,Artikler!$B$127:$D$134,2,FALSE),"Feil motortype"))))))))))))))))),"Overstyr art.nr")</f>
        <v/>
      </c>
      <c r="Q847" s="100"/>
      <c r="R847" s="78" t="str">
        <f>IF('1. Prosjekteringsverktøy'!B850=Utelukk!$A$3,"",IF(AND(K847="",L847=""),"",IF($K847="","Vmin "&amp;ROUND($L847,0)&amp;" m³/h","Vmaks "&amp;ROUND($K847,0)&amp;IF($L847=""," m³/h",", Vmin "&amp;ROUND($L847,0)&amp;" m³/h"))))</f>
        <v/>
      </c>
      <c r="S847" s="78" t="str">
        <f>IF('1. Prosjekteringsverktøy'!B850=Utelukk!$A$3,"",IF(Q847&lt;&gt;"",IF($P847="","","Artikkelnr: "&amp;$P847&amp;"     Spjeld dim "&amp;$O847),IF($P847="","","Artikkelnr: "&amp;$P847&amp;"     Spjeld dim Ø"&amp;$O847)))</f>
        <v/>
      </c>
    </row>
    <row r="848" spans="1:19" ht="15.6" hidden="1" x14ac:dyDescent="0.3">
      <c r="A848" s="87"/>
      <c r="B848" s="93"/>
      <c r="C848" s="156" t="str">
        <f>IF('1. Prosjekteringsverktøy'!B851=Utelukk!$A$3,"",IF('1. Prosjekteringsverktøy'!$C851="","",'1. Prosjekteringsverktøy'!$C851))</f>
        <v/>
      </c>
      <c r="D848" s="78" t="str">
        <f>IF('1. Prosjekteringsverktøy'!B851=Utelukk!$A$3,"",IF('1. Prosjekteringsverktøy'!$D851="","",'1. Prosjekteringsverktøy'!$D851))</f>
        <v/>
      </c>
      <c r="E848" s="78" t="str">
        <f>IF('1. Prosjekteringsverktøy'!B851=Utelukk!$A$3,"",IF(F848&lt;&gt;"",F848,IF(J848&lt;&gt;0,J848&amp;IF(I848&lt;&gt;0,", ","")&amp;I848&amp;IF(H848&lt;&gt;0,", adr. ","")&amp;H848,I848&amp;IF(H848&lt;&gt;0,", adr. ","")&amp;H848)))</f>
        <v/>
      </c>
      <c r="F848" s="83"/>
      <c r="G848" s="83"/>
      <c r="H848" s="99"/>
      <c r="I848" s="100"/>
      <c r="J848" s="100"/>
      <c r="K848" s="98" t="str">
        <f>IF('1. Prosjekteringsverktøy'!$E850="","",'1. Prosjekteringsverktøy'!$E850)</f>
        <v/>
      </c>
      <c r="L848" s="79" t="str">
        <f>IFERROR(IF('1. Prosjekteringsverktøy'!$K851&lt;&gt;"",'1. Prosjekteringsverktøy'!$K851,'1. Prosjekteringsverktøy'!$J851),"Feil med Vmin")</f>
        <v/>
      </c>
      <c r="M848" s="101" t="str">
        <f>IF(OR($K848="",$O848="",O848="Bruk rektangulært"),"",($K848/(VLOOKUP($O848,'Dim, min og maks'!$A$2:$E$54,2,FALSE))))</f>
        <v/>
      </c>
      <c r="N848" s="101" t="str">
        <f>IF(OR($L848="",$O848=""),"",($L848/(VLOOKUP($O848,'Dim, min og maks'!$A$2:$E$54,2,FALSE))))</f>
        <v/>
      </c>
      <c r="O848" s="102" t="str">
        <f>IF('1. Prosjekteringsverktøy'!$F850="","",'1. Prosjekteringsverktøy'!$F850)</f>
        <v/>
      </c>
      <c r="P848" s="78" t="str">
        <f>IFERROR(IF($Q848&lt;&gt;0,$Q848,IF(OR($J848="",$O848=""),"",IF($J848=Motortype!$A$2,VLOOKUP($O848,Artikler!$B$1:$C$10,2,FALSE),IF($J848=Motortype!$A$3,VLOOKUP($O848,Artikler!$B$11:$C$19,2,FALSE),IF($J848=Motortype!$A$5,VLOOKUP($O848,Artikler!$B$20:$C$28,2,FALSE),IF($J848=Motortype!$A$4,VLOOKUP($O848,Artikler!$B$29:$C$37,2,FALSE),IF($J848=Motortype!$A$9,VLOOKUP($O848,Artikler!$B$38:$C$46,2,FALSE),IF($J848=Motortype!$A$8,VLOOKUP($O848,Artikler!$B$47:$C$55,2,FALSE),IF($J848=Motortype!$A$7,VLOOKUP($O848,Artikler!$B$56:$C$64,2,FALSE),IF($J848=Motortype!$A$6,VLOOKUP($O848,Artikler!$B$65:$C$73,2,FALSE),IF($J848=Motortype!$A$10,VLOOKUP($O848,Artikler!$B$74:$C$82,2,FALSE),IF($J848=Motortype!$A$11,VLOOKUP($O848,Artikler!$B$83:$C$91,2,FALSE),IF($J848=Motortype!$A$14,VLOOKUP($O848,Artikler!$B$92:$C$100,2,FALSE),IF($J848=Motortype!$A$13,VLOOKUP($O848,Artikler!$B$101:$C$109,2,FALSE),IF($J848=Motortype!$A$15,VLOOKUP($O848,Artikler!$B$110:$C$117,2,FALSE),IF($J848=Motortype!$A$12,VLOOKUP($O848,Artikler!$B$118:$C$126,2,FALSE),IF($J848=Motortype!$A$16,VLOOKUP('3. Bestillingsskjema'!$O848,Artikler!$B$127:$D$134,2,FALSE),"Feil motortype"))))))))))))))))),"Overstyr art.nr")</f>
        <v/>
      </c>
      <c r="Q848" s="100"/>
      <c r="R848" s="78" t="str">
        <f>IF('1. Prosjekteringsverktøy'!B851=Utelukk!$A$3,"",IF(AND(K848="",L848=""),"",IF($K848="","Vmin "&amp;ROUND($L848,0)&amp;" m³/h","Vmaks "&amp;ROUND($K848,0)&amp;IF($L848=""," m³/h",", Vmin "&amp;ROUND($L848,0)&amp;" m³/h"))))</f>
        <v/>
      </c>
      <c r="S848" s="78" t="str">
        <f>IF('1. Prosjekteringsverktøy'!B851=Utelukk!$A$3,"",IF(Q848&lt;&gt;"",IF($P848="","","Artikkelnr: "&amp;$P848&amp;"     Spjeld dim "&amp;$O848),IF($P848="","","Artikkelnr: "&amp;$P848&amp;"     Spjeld dim Ø"&amp;$O848)))</f>
        <v/>
      </c>
    </row>
    <row r="849" spans="1:19" ht="15.6" hidden="1" x14ac:dyDescent="0.3">
      <c r="A849" s="87"/>
      <c r="B849" s="93"/>
      <c r="C849" s="156" t="str">
        <f>IF('1. Prosjekteringsverktøy'!B852=Utelukk!$A$3,"",IF('1. Prosjekteringsverktøy'!$C852="","",'1. Prosjekteringsverktøy'!$C852))</f>
        <v/>
      </c>
      <c r="D849" s="78" t="str">
        <f>IF('1. Prosjekteringsverktøy'!B852=Utelukk!$A$3,"",IF('1. Prosjekteringsverktøy'!$D852="","",'1. Prosjekteringsverktøy'!$D852))</f>
        <v/>
      </c>
      <c r="E849" s="78" t="str">
        <f>IF('1. Prosjekteringsverktøy'!B852=Utelukk!$A$3,"",IF(F849&lt;&gt;"",F849,IF(J849&lt;&gt;0,J849&amp;IF(I849&lt;&gt;0,", ","")&amp;I849&amp;IF(H849&lt;&gt;0,", adr. ","")&amp;H849,I849&amp;IF(H849&lt;&gt;0,", adr. ","")&amp;H849)))</f>
        <v/>
      </c>
      <c r="F849" s="83"/>
      <c r="G849" s="83"/>
      <c r="H849" s="99"/>
      <c r="I849" s="100"/>
      <c r="J849" s="100"/>
      <c r="K849" s="98" t="str">
        <f>IF('1. Prosjekteringsverktøy'!$E851="","",'1. Prosjekteringsverktøy'!$E851)</f>
        <v/>
      </c>
      <c r="L849" s="79" t="str">
        <f>IFERROR(IF('1. Prosjekteringsverktøy'!$K852&lt;&gt;"",'1. Prosjekteringsverktøy'!$K852,'1. Prosjekteringsverktøy'!$J852),"Feil med Vmin")</f>
        <v/>
      </c>
      <c r="M849" s="101" t="str">
        <f>IF(OR($K849="",$O849="",O849="Bruk rektangulært"),"",($K849/(VLOOKUP($O849,'Dim, min og maks'!$A$2:$E$54,2,FALSE))))</f>
        <v/>
      </c>
      <c r="N849" s="101" t="str">
        <f>IF(OR($L849="",$O849=""),"",($L849/(VLOOKUP($O849,'Dim, min og maks'!$A$2:$E$54,2,FALSE))))</f>
        <v/>
      </c>
      <c r="O849" s="102" t="str">
        <f>IF('1. Prosjekteringsverktøy'!$F851="","",'1. Prosjekteringsverktøy'!$F851)</f>
        <v/>
      </c>
      <c r="P849" s="78" t="str">
        <f>IFERROR(IF($Q849&lt;&gt;0,$Q849,IF(OR($J849="",$O849=""),"",IF($J849=Motortype!$A$2,VLOOKUP($O849,Artikler!$B$1:$C$10,2,FALSE),IF($J849=Motortype!$A$3,VLOOKUP($O849,Artikler!$B$11:$C$19,2,FALSE),IF($J849=Motortype!$A$5,VLOOKUP($O849,Artikler!$B$20:$C$28,2,FALSE),IF($J849=Motortype!$A$4,VLOOKUP($O849,Artikler!$B$29:$C$37,2,FALSE),IF($J849=Motortype!$A$9,VLOOKUP($O849,Artikler!$B$38:$C$46,2,FALSE),IF($J849=Motortype!$A$8,VLOOKUP($O849,Artikler!$B$47:$C$55,2,FALSE),IF($J849=Motortype!$A$7,VLOOKUP($O849,Artikler!$B$56:$C$64,2,FALSE),IF($J849=Motortype!$A$6,VLOOKUP($O849,Artikler!$B$65:$C$73,2,FALSE),IF($J849=Motortype!$A$10,VLOOKUP($O849,Artikler!$B$74:$C$82,2,FALSE),IF($J849=Motortype!$A$11,VLOOKUP($O849,Artikler!$B$83:$C$91,2,FALSE),IF($J849=Motortype!$A$14,VLOOKUP($O849,Artikler!$B$92:$C$100,2,FALSE),IF($J849=Motortype!$A$13,VLOOKUP($O849,Artikler!$B$101:$C$109,2,FALSE),IF($J849=Motortype!$A$15,VLOOKUP($O849,Artikler!$B$110:$C$117,2,FALSE),IF($J849=Motortype!$A$12,VLOOKUP($O849,Artikler!$B$118:$C$126,2,FALSE),IF($J849=Motortype!$A$16,VLOOKUP('3. Bestillingsskjema'!$O849,Artikler!$B$127:$D$134,2,FALSE),"Feil motortype"))))))))))))))))),"Overstyr art.nr")</f>
        <v/>
      </c>
      <c r="Q849" s="100"/>
      <c r="R849" s="78" t="str">
        <f>IF('1. Prosjekteringsverktøy'!B852=Utelukk!$A$3,"",IF(AND(K849="",L849=""),"",IF($K849="","Vmin "&amp;ROUND($L849,0)&amp;" m³/h","Vmaks "&amp;ROUND($K849,0)&amp;IF($L849=""," m³/h",", Vmin "&amp;ROUND($L849,0)&amp;" m³/h"))))</f>
        <v/>
      </c>
      <c r="S849" s="78" t="str">
        <f>IF('1. Prosjekteringsverktøy'!B852=Utelukk!$A$3,"",IF(Q849&lt;&gt;"",IF($P849="","","Artikkelnr: "&amp;$P849&amp;"     Spjeld dim "&amp;$O849),IF($P849="","","Artikkelnr: "&amp;$P849&amp;"     Spjeld dim Ø"&amp;$O849)))</f>
        <v/>
      </c>
    </row>
    <row r="850" spans="1:19" ht="15.6" hidden="1" x14ac:dyDescent="0.3">
      <c r="A850" s="87"/>
      <c r="B850" s="93"/>
      <c r="C850" s="156" t="str">
        <f>IF('1. Prosjekteringsverktøy'!B853=Utelukk!$A$3,"",IF('1. Prosjekteringsverktøy'!$C853="","",'1. Prosjekteringsverktøy'!$C853))</f>
        <v/>
      </c>
      <c r="D850" s="78" t="str">
        <f>IF('1. Prosjekteringsverktøy'!B853=Utelukk!$A$3,"",IF('1. Prosjekteringsverktøy'!$D853="","",'1. Prosjekteringsverktøy'!$D853))</f>
        <v/>
      </c>
      <c r="E850" s="78" t="str">
        <f>IF('1. Prosjekteringsverktøy'!B853=Utelukk!$A$3,"",IF(F850&lt;&gt;"",F850,IF(J850&lt;&gt;0,J850&amp;IF(I850&lt;&gt;0,", ","")&amp;I850&amp;IF(H850&lt;&gt;0,", adr. ","")&amp;H850,I850&amp;IF(H850&lt;&gt;0,", adr. ","")&amp;H850)))</f>
        <v/>
      </c>
      <c r="F850" s="83"/>
      <c r="G850" s="83"/>
      <c r="H850" s="99"/>
      <c r="I850" s="100"/>
      <c r="J850" s="100"/>
      <c r="K850" s="98" t="str">
        <f>IF('1. Prosjekteringsverktøy'!$E852="","",'1. Prosjekteringsverktøy'!$E852)</f>
        <v/>
      </c>
      <c r="L850" s="79" t="str">
        <f>IFERROR(IF('1. Prosjekteringsverktøy'!$K853&lt;&gt;"",'1. Prosjekteringsverktøy'!$K853,'1. Prosjekteringsverktøy'!$J853),"Feil med Vmin")</f>
        <v/>
      </c>
      <c r="M850" s="101" t="str">
        <f>IF(OR($K850="",$O850="",O850="Bruk rektangulært"),"",($K850/(VLOOKUP($O850,'Dim, min og maks'!$A$2:$E$54,2,FALSE))))</f>
        <v/>
      </c>
      <c r="N850" s="101" t="str">
        <f>IF(OR($L850="",$O850=""),"",($L850/(VLOOKUP($O850,'Dim, min og maks'!$A$2:$E$54,2,FALSE))))</f>
        <v/>
      </c>
      <c r="O850" s="102" t="str">
        <f>IF('1. Prosjekteringsverktøy'!$F852="","",'1. Prosjekteringsverktøy'!$F852)</f>
        <v/>
      </c>
      <c r="P850" s="78" t="str">
        <f>IFERROR(IF($Q850&lt;&gt;0,$Q850,IF(OR($J850="",$O850=""),"",IF($J850=Motortype!$A$2,VLOOKUP($O850,Artikler!$B$1:$C$10,2,FALSE),IF($J850=Motortype!$A$3,VLOOKUP($O850,Artikler!$B$11:$C$19,2,FALSE),IF($J850=Motortype!$A$5,VLOOKUP($O850,Artikler!$B$20:$C$28,2,FALSE),IF($J850=Motortype!$A$4,VLOOKUP($O850,Artikler!$B$29:$C$37,2,FALSE),IF($J850=Motortype!$A$9,VLOOKUP($O850,Artikler!$B$38:$C$46,2,FALSE),IF($J850=Motortype!$A$8,VLOOKUP($O850,Artikler!$B$47:$C$55,2,FALSE),IF($J850=Motortype!$A$7,VLOOKUP($O850,Artikler!$B$56:$C$64,2,FALSE),IF($J850=Motortype!$A$6,VLOOKUP($O850,Artikler!$B$65:$C$73,2,FALSE),IF($J850=Motortype!$A$10,VLOOKUP($O850,Artikler!$B$74:$C$82,2,FALSE),IF($J850=Motortype!$A$11,VLOOKUP($O850,Artikler!$B$83:$C$91,2,FALSE),IF($J850=Motortype!$A$14,VLOOKUP($O850,Artikler!$B$92:$C$100,2,FALSE),IF($J850=Motortype!$A$13,VLOOKUP($O850,Artikler!$B$101:$C$109,2,FALSE),IF($J850=Motortype!$A$15,VLOOKUP($O850,Artikler!$B$110:$C$117,2,FALSE),IF($J850=Motortype!$A$12,VLOOKUP($O850,Artikler!$B$118:$C$126,2,FALSE),IF($J850=Motortype!$A$16,VLOOKUP('3. Bestillingsskjema'!$O850,Artikler!$B$127:$D$134,2,FALSE),"Feil motortype"))))))))))))))))),"Overstyr art.nr")</f>
        <v/>
      </c>
      <c r="Q850" s="100"/>
      <c r="R850" s="78" t="str">
        <f>IF('1. Prosjekteringsverktøy'!B853=Utelukk!$A$3,"",IF(AND(K850="",L850=""),"",IF($K850="","Vmin "&amp;ROUND($L850,0)&amp;" m³/h","Vmaks "&amp;ROUND($K850,0)&amp;IF($L850=""," m³/h",", Vmin "&amp;ROUND($L850,0)&amp;" m³/h"))))</f>
        <v/>
      </c>
      <c r="S850" s="78" t="str">
        <f>IF('1. Prosjekteringsverktøy'!B853=Utelukk!$A$3,"",IF(Q850&lt;&gt;"",IF($P850="","","Artikkelnr: "&amp;$P850&amp;"     Spjeld dim "&amp;$O850),IF($P850="","","Artikkelnr: "&amp;$P850&amp;"     Spjeld dim Ø"&amp;$O850)))</f>
        <v/>
      </c>
    </row>
    <row r="851" spans="1:19" ht="15.6" hidden="1" x14ac:dyDescent="0.3">
      <c r="A851" s="87"/>
      <c r="B851" s="93"/>
      <c r="C851" s="156" t="str">
        <f>IF('1. Prosjekteringsverktøy'!B854=Utelukk!$A$3,"",IF('1. Prosjekteringsverktøy'!$C854="","",'1. Prosjekteringsverktøy'!$C854))</f>
        <v/>
      </c>
      <c r="D851" s="78" t="str">
        <f>IF('1. Prosjekteringsverktøy'!B854=Utelukk!$A$3,"",IF('1. Prosjekteringsverktøy'!$D854="","",'1. Prosjekteringsverktøy'!$D854))</f>
        <v/>
      </c>
      <c r="E851" s="78" t="str">
        <f>IF('1. Prosjekteringsverktøy'!B854=Utelukk!$A$3,"",IF(F851&lt;&gt;"",F851,IF(J851&lt;&gt;0,J851&amp;IF(I851&lt;&gt;0,", ","")&amp;I851&amp;IF(H851&lt;&gt;0,", adr. ","")&amp;H851,I851&amp;IF(H851&lt;&gt;0,", adr. ","")&amp;H851)))</f>
        <v/>
      </c>
      <c r="F851" s="83"/>
      <c r="G851" s="83"/>
      <c r="H851" s="99"/>
      <c r="I851" s="100"/>
      <c r="J851" s="100"/>
      <c r="K851" s="98" t="str">
        <f>IF('1. Prosjekteringsverktøy'!$E853="","",'1. Prosjekteringsverktøy'!$E853)</f>
        <v/>
      </c>
      <c r="L851" s="79" t="str">
        <f>IFERROR(IF('1. Prosjekteringsverktøy'!$K854&lt;&gt;"",'1. Prosjekteringsverktøy'!$K854,'1. Prosjekteringsverktøy'!$J854),"Feil med Vmin")</f>
        <v/>
      </c>
      <c r="M851" s="101" t="str">
        <f>IF(OR($K851="",$O851="",O851="Bruk rektangulært"),"",($K851/(VLOOKUP($O851,'Dim, min og maks'!$A$2:$E$54,2,FALSE))))</f>
        <v/>
      </c>
      <c r="N851" s="101" t="str">
        <f>IF(OR($L851="",$O851=""),"",($L851/(VLOOKUP($O851,'Dim, min og maks'!$A$2:$E$54,2,FALSE))))</f>
        <v/>
      </c>
      <c r="O851" s="102" t="str">
        <f>IF('1. Prosjekteringsverktøy'!$F853="","",'1. Prosjekteringsverktøy'!$F853)</f>
        <v/>
      </c>
      <c r="P851" s="78" t="str">
        <f>IFERROR(IF($Q851&lt;&gt;0,$Q851,IF(OR($J851="",$O851=""),"",IF($J851=Motortype!$A$2,VLOOKUP($O851,Artikler!$B$1:$C$10,2,FALSE),IF($J851=Motortype!$A$3,VLOOKUP($O851,Artikler!$B$11:$C$19,2,FALSE),IF($J851=Motortype!$A$5,VLOOKUP($O851,Artikler!$B$20:$C$28,2,FALSE),IF($J851=Motortype!$A$4,VLOOKUP($O851,Artikler!$B$29:$C$37,2,FALSE),IF($J851=Motortype!$A$9,VLOOKUP($O851,Artikler!$B$38:$C$46,2,FALSE),IF($J851=Motortype!$A$8,VLOOKUP($O851,Artikler!$B$47:$C$55,2,FALSE),IF($J851=Motortype!$A$7,VLOOKUP($O851,Artikler!$B$56:$C$64,2,FALSE),IF($J851=Motortype!$A$6,VLOOKUP($O851,Artikler!$B$65:$C$73,2,FALSE),IF($J851=Motortype!$A$10,VLOOKUP($O851,Artikler!$B$74:$C$82,2,FALSE),IF($J851=Motortype!$A$11,VLOOKUP($O851,Artikler!$B$83:$C$91,2,FALSE),IF($J851=Motortype!$A$14,VLOOKUP($O851,Artikler!$B$92:$C$100,2,FALSE),IF($J851=Motortype!$A$13,VLOOKUP($O851,Artikler!$B$101:$C$109,2,FALSE),IF($J851=Motortype!$A$15,VLOOKUP($O851,Artikler!$B$110:$C$117,2,FALSE),IF($J851=Motortype!$A$12,VLOOKUP($O851,Artikler!$B$118:$C$126,2,FALSE),IF($J851=Motortype!$A$16,VLOOKUP('3. Bestillingsskjema'!$O851,Artikler!$B$127:$D$134,2,FALSE),"Feil motortype"))))))))))))))))),"Overstyr art.nr")</f>
        <v/>
      </c>
      <c r="Q851" s="100"/>
      <c r="R851" s="78" t="str">
        <f>IF('1. Prosjekteringsverktøy'!B854=Utelukk!$A$3,"",IF(AND(K851="",L851=""),"",IF($K851="","Vmin "&amp;ROUND($L851,0)&amp;" m³/h","Vmaks "&amp;ROUND($K851,0)&amp;IF($L851=""," m³/h",", Vmin "&amp;ROUND($L851,0)&amp;" m³/h"))))</f>
        <v/>
      </c>
      <c r="S851" s="78" t="str">
        <f>IF('1. Prosjekteringsverktøy'!B854=Utelukk!$A$3,"",IF(Q851&lt;&gt;"",IF($P851="","","Artikkelnr: "&amp;$P851&amp;"     Spjeld dim "&amp;$O851),IF($P851="","","Artikkelnr: "&amp;$P851&amp;"     Spjeld dim Ø"&amp;$O851)))</f>
        <v/>
      </c>
    </row>
    <row r="852" spans="1:19" ht="15.6" hidden="1" x14ac:dyDescent="0.3">
      <c r="A852" s="87"/>
      <c r="B852" s="93"/>
      <c r="C852" s="156" t="str">
        <f>IF('1. Prosjekteringsverktøy'!B855=Utelukk!$A$3,"",IF('1. Prosjekteringsverktøy'!$C855="","",'1. Prosjekteringsverktøy'!$C855))</f>
        <v/>
      </c>
      <c r="D852" s="78" t="str">
        <f>IF('1. Prosjekteringsverktøy'!B855=Utelukk!$A$3,"",IF('1. Prosjekteringsverktøy'!$D855="","",'1. Prosjekteringsverktøy'!$D855))</f>
        <v/>
      </c>
      <c r="E852" s="78" t="str">
        <f>IF('1. Prosjekteringsverktøy'!B855=Utelukk!$A$3,"",IF(F852&lt;&gt;"",F852,IF(J852&lt;&gt;0,J852&amp;IF(I852&lt;&gt;0,", ","")&amp;I852&amp;IF(H852&lt;&gt;0,", adr. ","")&amp;H852,I852&amp;IF(H852&lt;&gt;0,", adr. ","")&amp;H852)))</f>
        <v/>
      </c>
      <c r="F852" s="83"/>
      <c r="G852" s="83"/>
      <c r="H852" s="99"/>
      <c r="I852" s="100"/>
      <c r="J852" s="100"/>
      <c r="K852" s="98" t="str">
        <f>IF('1. Prosjekteringsverktøy'!$E854="","",'1. Prosjekteringsverktøy'!$E854)</f>
        <v/>
      </c>
      <c r="L852" s="79" t="str">
        <f>IFERROR(IF('1. Prosjekteringsverktøy'!$K855&lt;&gt;"",'1. Prosjekteringsverktøy'!$K855,'1. Prosjekteringsverktøy'!$J855),"Feil med Vmin")</f>
        <v/>
      </c>
      <c r="M852" s="101" t="str">
        <f>IF(OR($K852="",$O852="",O852="Bruk rektangulært"),"",($K852/(VLOOKUP($O852,'Dim, min og maks'!$A$2:$E$54,2,FALSE))))</f>
        <v/>
      </c>
      <c r="N852" s="101" t="str">
        <f>IF(OR($L852="",$O852=""),"",($L852/(VLOOKUP($O852,'Dim, min og maks'!$A$2:$E$54,2,FALSE))))</f>
        <v/>
      </c>
      <c r="O852" s="102" t="str">
        <f>IF('1. Prosjekteringsverktøy'!$F854="","",'1. Prosjekteringsverktøy'!$F854)</f>
        <v/>
      </c>
      <c r="P852" s="78" t="str">
        <f>IFERROR(IF($Q852&lt;&gt;0,$Q852,IF(OR($J852="",$O852=""),"",IF($J852=Motortype!$A$2,VLOOKUP($O852,Artikler!$B$1:$C$10,2,FALSE),IF($J852=Motortype!$A$3,VLOOKUP($O852,Artikler!$B$11:$C$19,2,FALSE),IF($J852=Motortype!$A$5,VLOOKUP($O852,Artikler!$B$20:$C$28,2,FALSE),IF($J852=Motortype!$A$4,VLOOKUP($O852,Artikler!$B$29:$C$37,2,FALSE),IF($J852=Motortype!$A$9,VLOOKUP($O852,Artikler!$B$38:$C$46,2,FALSE),IF($J852=Motortype!$A$8,VLOOKUP($O852,Artikler!$B$47:$C$55,2,FALSE),IF($J852=Motortype!$A$7,VLOOKUP($O852,Artikler!$B$56:$C$64,2,FALSE),IF($J852=Motortype!$A$6,VLOOKUP($O852,Artikler!$B$65:$C$73,2,FALSE),IF($J852=Motortype!$A$10,VLOOKUP($O852,Artikler!$B$74:$C$82,2,FALSE),IF($J852=Motortype!$A$11,VLOOKUP($O852,Artikler!$B$83:$C$91,2,FALSE),IF($J852=Motortype!$A$14,VLOOKUP($O852,Artikler!$B$92:$C$100,2,FALSE),IF($J852=Motortype!$A$13,VLOOKUP($O852,Artikler!$B$101:$C$109,2,FALSE),IF($J852=Motortype!$A$15,VLOOKUP($O852,Artikler!$B$110:$C$117,2,FALSE),IF($J852=Motortype!$A$12,VLOOKUP($O852,Artikler!$B$118:$C$126,2,FALSE),IF($J852=Motortype!$A$16,VLOOKUP('3. Bestillingsskjema'!$O852,Artikler!$B$127:$D$134,2,FALSE),"Feil motortype"))))))))))))))))),"Overstyr art.nr")</f>
        <v/>
      </c>
      <c r="Q852" s="100"/>
      <c r="R852" s="78" t="str">
        <f>IF('1. Prosjekteringsverktøy'!B855=Utelukk!$A$3,"",IF(AND(K852="",L852=""),"",IF($K852="","Vmin "&amp;ROUND($L852,0)&amp;" m³/h","Vmaks "&amp;ROUND($K852,0)&amp;IF($L852=""," m³/h",", Vmin "&amp;ROUND($L852,0)&amp;" m³/h"))))</f>
        <v/>
      </c>
      <c r="S852" s="78" t="str">
        <f>IF('1. Prosjekteringsverktøy'!B855=Utelukk!$A$3,"",IF(Q852&lt;&gt;"",IF($P852="","","Artikkelnr: "&amp;$P852&amp;"     Spjeld dim "&amp;$O852),IF($P852="","","Artikkelnr: "&amp;$P852&amp;"     Spjeld dim Ø"&amp;$O852)))</f>
        <v/>
      </c>
    </row>
    <row r="853" spans="1:19" ht="15.6" hidden="1" x14ac:dyDescent="0.3">
      <c r="A853" s="87"/>
      <c r="B853" s="93"/>
      <c r="C853" s="156" t="str">
        <f>IF('1. Prosjekteringsverktøy'!B856=Utelukk!$A$3,"",IF('1. Prosjekteringsverktøy'!$C856="","",'1. Prosjekteringsverktøy'!$C856))</f>
        <v/>
      </c>
      <c r="D853" s="78" t="str">
        <f>IF('1. Prosjekteringsverktøy'!B856=Utelukk!$A$3,"",IF('1. Prosjekteringsverktøy'!$D856="","",'1. Prosjekteringsverktøy'!$D856))</f>
        <v/>
      </c>
      <c r="E853" s="78" t="str">
        <f>IF('1. Prosjekteringsverktøy'!B856=Utelukk!$A$3,"",IF(F853&lt;&gt;"",F853,IF(J853&lt;&gt;0,J853&amp;IF(I853&lt;&gt;0,", ","")&amp;I853&amp;IF(H853&lt;&gt;0,", adr. ","")&amp;H853,I853&amp;IF(H853&lt;&gt;0,", adr. ","")&amp;H853)))</f>
        <v/>
      </c>
      <c r="F853" s="83"/>
      <c r="G853" s="83"/>
      <c r="H853" s="99"/>
      <c r="I853" s="100"/>
      <c r="J853" s="100"/>
      <c r="K853" s="98" t="str">
        <f>IF('1. Prosjekteringsverktøy'!$E855="","",'1. Prosjekteringsverktøy'!$E855)</f>
        <v/>
      </c>
      <c r="L853" s="79" t="str">
        <f>IFERROR(IF('1. Prosjekteringsverktøy'!$K856&lt;&gt;"",'1. Prosjekteringsverktøy'!$K856,'1. Prosjekteringsverktøy'!$J856),"Feil med Vmin")</f>
        <v/>
      </c>
      <c r="M853" s="101" t="str">
        <f>IF(OR($K853="",$O853="",O853="Bruk rektangulært"),"",($K853/(VLOOKUP($O853,'Dim, min og maks'!$A$2:$E$54,2,FALSE))))</f>
        <v/>
      </c>
      <c r="N853" s="101" t="str">
        <f>IF(OR($L853="",$O853=""),"",($L853/(VLOOKUP($O853,'Dim, min og maks'!$A$2:$E$54,2,FALSE))))</f>
        <v/>
      </c>
      <c r="O853" s="102" t="str">
        <f>IF('1. Prosjekteringsverktøy'!$F855="","",'1. Prosjekteringsverktøy'!$F855)</f>
        <v/>
      </c>
      <c r="P853" s="78" t="str">
        <f>IFERROR(IF($Q853&lt;&gt;0,$Q853,IF(OR($J853="",$O853=""),"",IF($J853=Motortype!$A$2,VLOOKUP($O853,Artikler!$B$1:$C$10,2,FALSE),IF($J853=Motortype!$A$3,VLOOKUP($O853,Artikler!$B$11:$C$19,2,FALSE),IF($J853=Motortype!$A$5,VLOOKUP($O853,Artikler!$B$20:$C$28,2,FALSE),IF($J853=Motortype!$A$4,VLOOKUP($O853,Artikler!$B$29:$C$37,2,FALSE),IF($J853=Motortype!$A$9,VLOOKUP($O853,Artikler!$B$38:$C$46,2,FALSE),IF($J853=Motortype!$A$8,VLOOKUP($O853,Artikler!$B$47:$C$55,2,FALSE),IF($J853=Motortype!$A$7,VLOOKUP($O853,Artikler!$B$56:$C$64,2,FALSE),IF($J853=Motortype!$A$6,VLOOKUP($O853,Artikler!$B$65:$C$73,2,FALSE),IF($J853=Motortype!$A$10,VLOOKUP($O853,Artikler!$B$74:$C$82,2,FALSE),IF($J853=Motortype!$A$11,VLOOKUP($O853,Artikler!$B$83:$C$91,2,FALSE),IF($J853=Motortype!$A$14,VLOOKUP($O853,Artikler!$B$92:$C$100,2,FALSE),IF($J853=Motortype!$A$13,VLOOKUP($O853,Artikler!$B$101:$C$109,2,FALSE),IF($J853=Motortype!$A$15,VLOOKUP($O853,Artikler!$B$110:$C$117,2,FALSE),IF($J853=Motortype!$A$12,VLOOKUP($O853,Artikler!$B$118:$C$126,2,FALSE),IF($J853=Motortype!$A$16,VLOOKUP('3. Bestillingsskjema'!$O853,Artikler!$B$127:$D$134,2,FALSE),"Feil motortype"))))))))))))))))),"Overstyr art.nr")</f>
        <v/>
      </c>
      <c r="Q853" s="100"/>
      <c r="R853" s="78" t="str">
        <f>IF('1. Prosjekteringsverktøy'!B856=Utelukk!$A$3,"",IF(AND(K853="",L853=""),"",IF($K853="","Vmin "&amp;ROUND($L853,0)&amp;" m³/h","Vmaks "&amp;ROUND($K853,0)&amp;IF($L853=""," m³/h",", Vmin "&amp;ROUND($L853,0)&amp;" m³/h"))))</f>
        <v/>
      </c>
      <c r="S853" s="78" t="str">
        <f>IF('1. Prosjekteringsverktøy'!B856=Utelukk!$A$3,"",IF(Q853&lt;&gt;"",IF($P853="","","Artikkelnr: "&amp;$P853&amp;"     Spjeld dim "&amp;$O853),IF($P853="","","Artikkelnr: "&amp;$P853&amp;"     Spjeld dim Ø"&amp;$O853)))</f>
        <v/>
      </c>
    </row>
    <row r="854" spans="1:19" ht="15.6" hidden="1" x14ac:dyDescent="0.3">
      <c r="A854" s="87"/>
      <c r="B854" s="93"/>
      <c r="C854" s="156" t="str">
        <f>IF('1. Prosjekteringsverktøy'!B857=Utelukk!$A$3,"",IF('1. Prosjekteringsverktøy'!$C857="","",'1. Prosjekteringsverktøy'!$C857))</f>
        <v/>
      </c>
      <c r="D854" s="78" t="str">
        <f>IF('1. Prosjekteringsverktøy'!B857=Utelukk!$A$3,"",IF('1. Prosjekteringsverktøy'!$D857="","",'1. Prosjekteringsverktøy'!$D857))</f>
        <v/>
      </c>
      <c r="E854" s="78" t="str">
        <f>IF('1. Prosjekteringsverktøy'!B857=Utelukk!$A$3,"",IF(F854&lt;&gt;"",F854,IF(J854&lt;&gt;0,J854&amp;IF(I854&lt;&gt;0,", ","")&amp;I854&amp;IF(H854&lt;&gt;0,", adr. ","")&amp;H854,I854&amp;IF(H854&lt;&gt;0,", adr. ","")&amp;H854)))</f>
        <v/>
      </c>
      <c r="F854" s="83"/>
      <c r="G854" s="83"/>
      <c r="H854" s="99"/>
      <c r="I854" s="100"/>
      <c r="J854" s="100"/>
      <c r="K854" s="98" t="str">
        <f>IF('1. Prosjekteringsverktøy'!$E856="","",'1. Prosjekteringsverktøy'!$E856)</f>
        <v/>
      </c>
      <c r="L854" s="79" t="str">
        <f>IFERROR(IF('1. Prosjekteringsverktøy'!$K857&lt;&gt;"",'1. Prosjekteringsverktøy'!$K857,'1. Prosjekteringsverktøy'!$J857),"Feil med Vmin")</f>
        <v/>
      </c>
      <c r="M854" s="101" t="str">
        <f>IF(OR($K854="",$O854="",O854="Bruk rektangulært"),"",($K854/(VLOOKUP($O854,'Dim, min og maks'!$A$2:$E$54,2,FALSE))))</f>
        <v/>
      </c>
      <c r="N854" s="101" t="str">
        <f>IF(OR($L854="",$O854=""),"",($L854/(VLOOKUP($O854,'Dim, min og maks'!$A$2:$E$54,2,FALSE))))</f>
        <v/>
      </c>
      <c r="O854" s="102" t="str">
        <f>IF('1. Prosjekteringsverktøy'!$F856="","",'1. Prosjekteringsverktøy'!$F856)</f>
        <v/>
      </c>
      <c r="P854" s="78" t="str">
        <f>IFERROR(IF($Q854&lt;&gt;0,$Q854,IF(OR($J854="",$O854=""),"",IF($J854=Motortype!$A$2,VLOOKUP($O854,Artikler!$B$1:$C$10,2,FALSE),IF($J854=Motortype!$A$3,VLOOKUP($O854,Artikler!$B$11:$C$19,2,FALSE),IF($J854=Motortype!$A$5,VLOOKUP($O854,Artikler!$B$20:$C$28,2,FALSE),IF($J854=Motortype!$A$4,VLOOKUP($O854,Artikler!$B$29:$C$37,2,FALSE),IF($J854=Motortype!$A$9,VLOOKUP($O854,Artikler!$B$38:$C$46,2,FALSE),IF($J854=Motortype!$A$8,VLOOKUP($O854,Artikler!$B$47:$C$55,2,FALSE),IF($J854=Motortype!$A$7,VLOOKUP($O854,Artikler!$B$56:$C$64,2,FALSE),IF($J854=Motortype!$A$6,VLOOKUP($O854,Artikler!$B$65:$C$73,2,FALSE),IF($J854=Motortype!$A$10,VLOOKUP($O854,Artikler!$B$74:$C$82,2,FALSE),IF($J854=Motortype!$A$11,VLOOKUP($O854,Artikler!$B$83:$C$91,2,FALSE),IF($J854=Motortype!$A$14,VLOOKUP($O854,Artikler!$B$92:$C$100,2,FALSE),IF($J854=Motortype!$A$13,VLOOKUP($O854,Artikler!$B$101:$C$109,2,FALSE),IF($J854=Motortype!$A$15,VLOOKUP($O854,Artikler!$B$110:$C$117,2,FALSE),IF($J854=Motortype!$A$12,VLOOKUP($O854,Artikler!$B$118:$C$126,2,FALSE),IF($J854=Motortype!$A$16,VLOOKUP('3. Bestillingsskjema'!$O854,Artikler!$B$127:$D$134,2,FALSE),"Feil motortype"))))))))))))))))),"Overstyr art.nr")</f>
        <v/>
      </c>
      <c r="Q854" s="100"/>
      <c r="R854" s="78" t="str">
        <f>IF('1. Prosjekteringsverktøy'!B857=Utelukk!$A$3,"",IF(AND(K854="",L854=""),"",IF($K854="","Vmin "&amp;ROUND($L854,0)&amp;" m³/h","Vmaks "&amp;ROUND($K854,0)&amp;IF($L854=""," m³/h",", Vmin "&amp;ROUND($L854,0)&amp;" m³/h"))))</f>
        <v/>
      </c>
      <c r="S854" s="78" t="str">
        <f>IF('1. Prosjekteringsverktøy'!B857=Utelukk!$A$3,"",IF(Q854&lt;&gt;"",IF($P854="","","Artikkelnr: "&amp;$P854&amp;"     Spjeld dim "&amp;$O854),IF($P854="","","Artikkelnr: "&amp;$P854&amp;"     Spjeld dim Ø"&amp;$O854)))</f>
        <v/>
      </c>
    </row>
    <row r="855" spans="1:19" ht="15.6" hidden="1" x14ac:dyDescent="0.3">
      <c r="A855" s="87"/>
      <c r="B855" s="93"/>
      <c r="C855" s="156" t="str">
        <f>IF('1. Prosjekteringsverktøy'!B858=Utelukk!$A$3,"",IF('1. Prosjekteringsverktøy'!$C858="","",'1. Prosjekteringsverktøy'!$C858))</f>
        <v/>
      </c>
      <c r="D855" s="78" t="str">
        <f>IF('1. Prosjekteringsverktøy'!B858=Utelukk!$A$3,"",IF('1. Prosjekteringsverktøy'!$D858="","",'1. Prosjekteringsverktøy'!$D858))</f>
        <v/>
      </c>
      <c r="E855" s="78" t="str">
        <f>IF('1. Prosjekteringsverktøy'!B858=Utelukk!$A$3,"",IF(F855&lt;&gt;"",F855,IF(J855&lt;&gt;0,J855&amp;IF(I855&lt;&gt;0,", ","")&amp;I855&amp;IF(H855&lt;&gt;0,", adr. ","")&amp;H855,I855&amp;IF(H855&lt;&gt;0,", adr. ","")&amp;H855)))</f>
        <v/>
      </c>
      <c r="F855" s="83"/>
      <c r="G855" s="83"/>
      <c r="H855" s="99"/>
      <c r="I855" s="100"/>
      <c r="J855" s="100"/>
      <c r="K855" s="98" t="str">
        <f>IF('1. Prosjekteringsverktøy'!$E857="","",'1. Prosjekteringsverktøy'!$E857)</f>
        <v/>
      </c>
      <c r="L855" s="79" t="str">
        <f>IFERROR(IF('1. Prosjekteringsverktøy'!$K858&lt;&gt;"",'1. Prosjekteringsverktøy'!$K858,'1. Prosjekteringsverktøy'!$J858),"Feil med Vmin")</f>
        <v/>
      </c>
      <c r="M855" s="101" t="str">
        <f>IF(OR($K855="",$O855="",O855="Bruk rektangulært"),"",($K855/(VLOOKUP($O855,'Dim, min og maks'!$A$2:$E$54,2,FALSE))))</f>
        <v/>
      </c>
      <c r="N855" s="101" t="str">
        <f>IF(OR($L855="",$O855=""),"",($L855/(VLOOKUP($O855,'Dim, min og maks'!$A$2:$E$54,2,FALSE))))</f>
        <v/>
      </c>
      <c r="O855" s="102" t="str">
        <f>IF('1. Prosjekteringsverktøy'!$F857="","",'1. Prosjekteringsverktøy'!$F857)</f>
        <v/>
      </c>
      <c r="P855" s="78" t="str">
        <f>IFERROR(IF($Q855&lt;&gt;0,$Q855,IF(OR($J855="",$O855=""),"",IF($J855=Motortype!$A$2,VLOOKUP($O855,Artikler!$B$1:$C$10,2,FALSE),IF($J855=Motortype!$A$3,VLOOKUP($O855,Artikler!$B$11:$C$19,2,FALSE),IF($J855=Motortype!$A$5,VLOOKUP($O855,Artikler!$B$20:$C$28,2,FALSE),IF($J855=Motortype!$A$4,VLOOKUP($O855,Artikler!$B$29:$C$37,2,FALSE),IF($J855=Motortype!$A$9,VLOOKUP($O855,Artikler!$B$38:$C$46,2,FALSE),IF($J855=Motortype!$A$8,VLOOKUP($O855,Artikler!$B$47:$C$55,2,FALSE),IF($J855=Motortype!$A$7,VLOOKUP($O855,Artikler!$B$56:$C$64,2,FALSE),IF($J855=Motortype!$A$6,VLOOKUP($O855,Artikler!$B$65:$C$73,2,FALSE),IF($J855=Motortype!$A$10,VLOOKUP($O855,Artikler!$B$74:$C$82,2,FALSE),IF($J855=Motortype!$A$11,VLOOKUP($O855,Artikler!$B$83:$C$91,2,FALSE),IF($J855=Motortype!$A$14,VLOOKUP($O855,Artikler!$B$92:$C$100,2,FALSE),IF($J855=Motortype!$A$13,VLOOKUP($O855,Artikler!$B$101:$C$109,2,FALSE),IF($J855=Motortype!$A$15,VLOOKUP($O855,Artikler!$B$110:$C$117,2,FALSE),IF($J855=Motortype!$A$12,VLOOKUP($O855,Artikler!$B$118:$C$126,2,FALSE),IF($J855=Motortype!$A$16,VLOOKUP('3. Bestillingsskjema'!$O855,Artikler!$B$127:$D$134,2,FALSE),"Feil motortype"))))))))))))))))),"Overstyr art.nr")</f>
        <v/>
      </c>
      <c r="Q855" s="100"/>
      <c r="R855" s="78" t="str">
        <f>IF('1. Prosjekteringsverktøy'!B858=Utelukk!$A$3,"",IF(AND(K855="",L855=""),"",IF($K855="","Vmin "&amp;ROUND($L855,0)&amp;" m³/h","Vmaks "&amp;ROUND($K855,0)&amp;IF($L855=""," m³/h",", Vmin "&amp;ROUND($L855,0)&amp;" m³/h"))))</f>
        <v/>
      </c>
      <c r="S855" s="78" t="str">
        <f>IF('1. Prosjekteringsverktøy'!B858=Utelukk!$A$3,"",IF(Q855&lt;&gt;"",IF($P855="","","Artikkelnr: "&amp;$P855&amp;"     Spjeld dim "&amp;$O855),IF($P855="","","Artikkelnr: "&amp;$P855&amp;"     Spjeld dim Ø"&amp;$O855)))</f>
        <v/>
      </c>
    </row>
    <row r="856" spans="1:19" ht="15.6" hidden="1" x14ac:dyDescent="0.3">
      <c r="A856" s="87"/>
      <c r="B856" s="93"/>
      <c r="C856" s="156" t="str">
        <f>IF('1. Prosjekteringsverktøy'!B859=Utelukk!$A$3,"",IF('1. Prosjekteringsverktøy'!$C859="","",'1. Prosjekteringsverktøy'!$C859))</f>
        <v/>
      </c>
      <c r="D856" s="78" t="str">
        <f>IF('1. Prosjekteringsverktøy'!B859=Utelukk!$A$3,"",IF('1. Prosjekteringsverktøy'!$D859="","",'1. Prosjekteringsverktøy'!$D859))</f>
        <v/>
      </c>
      <c r="E856" s="78" t="str">
        <f>IF('1. Prosjekteringsverktøy'!B859=Utelukk!$A$3,"",IF(F856&lt;&gt;"",F856,IF(J856&lt;&gt;0,J856&amp;IF(I856&lt;&gt;0,", ","")&amp;I856&amp;IF(H856&lt;&gt;0,", adr. ","")&amp;H856,I856&amp;IF(H856&lt;&gt;0,", adr. ","")&amp;H856)))</f>
        <v/>
      </c>
      <c r="F856" s="83"/>
      <c r="G856" s="83"/>
      <c r="H856" s="99"/>
      <c r="I856" s="100"/>
      <c r="J856" s="100"/>
      <c r="K856" s="98" t="str">
        <f>IF('1. Prosjekteringsverktøy'!$E858="","",'1. Prosjekteringsverktøy'!$E858)</f>
        <v/>
      </c>
      <c r="L856" s="79" t="str">
        <f>IFERROR(IF('1. Prosjekteringsverktøy'!$K859&lt;&gt;"",'1. Prosjekteringsverktøy'!$K859,'1. Prosjekteringsverktøy'!$J859),"Feil med Vmin")</f>
        <v/>
      </c>
      <c r="M856" s="101" t="str">
        <f>IF(OR($K856="",$O856="",O856="Bruk rektangulært"),"",($K856/(VLOOKUP($O856,'Dim, min og maks'!$A$2:$E$54,2,FALSE))))</f>
        <v/>
      </c>
      <c r="N856" s="101" t="str">
        <f>IF(OR($L856="",$O856=""),"",($L856/(VLOOKUP($O856,'Dim, min og maks'!$A$2:$E$54,2,FALSE))))</f>
        <v/>
      </c>
      <c r="O856" s="102" t="str">
        <f>IF('1. Prosjekteringsverktøy'!$F858="","",'1. Prosjekteringsverktøy'!$F858)</f>
        <v/>
      </c>
      <c r="P856" s="78" t="str">
        <f>IFERROR(IF($Q856&lt;&gt;0,$Q856,IF(OR($J856="",$O856=""),"",IF($J856=Motortype!$A$2,VLOOKUP($O856,Artikler!$B$1:$C$10,2,FALSE),IF($J856=Motortype!$A$3,VLOOKUP($O856,Artikler!$B$11:$C$19,2,FALSE),IF($J856=Motortype!$A$5,VLOOKUP($O856,Artikler!$B$20:$C$28,2,FALSE),IF($J856=Motortype!$A$4,VLOOKUP($O856,Artikler!$B$29:$C$37,2,FALSE),IF($J856=Motortype!$A$9,VLOOKUP($O856,Artikler!$B$38:$C$46,2,FALSE),IF($J856=Motortype!$A$8,VLOOKUP($O856,Artikler!$B$47:$C$55,2,FALSE),IF($J856=Motortype!$A$7,VLOOKUP($O856,Artikler!$B$56:$C$64,2,FALSE),IF($J856=Motortype!$A$6,VLOOKUP($O856,Artikler!$B$65:$C$73,2,FALSE),IF($J856=Motortype!$A$10,VLOOKUP($O856,Artikler!$B$74:$C$82,2,FALSE),IF($J856=Motortype!$A$11,VLOOKUP($O856,Artikler!$B$83:$C$91,2,FALSE),IF($J856=Motortype!$A$14,VLOOKUP($O856,Artikler!$B$92:$C$100,2,FALSE),IF($J856=Motortype!$A$13,VLOOKUP($O856,Artikler!$B$101:$C$109,2,FALSE),IF($J856=Motortype!$A$15,VLOOKUP($O856,Artikler!$B$110:$C$117,2,FALSE),IF($J856=Motortype!$A$12,VLOOKUP($O856,Artikler!$B$118:$C$126,2,FALSE),IF($J856=Motortype!$A$16,VLOOKUP('3. Bestillingsskjema'!$O856,Artikler!$B$127:$D$134,2,FALSE),"Feil motortype"))))))))))))))))),"Overstyr art.nr")</f>
        <v/>
      </c>
      <c r="Q856" s="100"/>
      <c r="R856" s="78" t="str">
        <f>IF('1. Prosjekteringsverktøy'!B859=Utelukk!$A$3,"",IF(AND(K856="",L856=""),"",IF($K856="","Vmin "&amp;ROUND($L856,0)&amp;" m³/h","Vmaks "&amp;ROUND($K856,0)&amp;IF($L856=""," m³/h",", Vmin "&amp;ROUND($L856,0)&amp;" m³/h"))))</f>
        <v/>
      </c>
      <c r="S856" s="78" t="str">
        <f>IF('1. Prosjekteringsverktøy'!B859=Utelukk!$A$3,"",IF(Q856&lt;&gt;"",IF($P856="","","Artikkelnr: "&amp;$P856&amp;"     Spjeld dim "&amp;$O856),IF($P856="","","Artikkelnr: "&amp;$P856&amp;"     Spjeld dim Ø"&amp;$O856)))</f>
        <v/>
      </c>
    </row>
    <row r="857" spans="1:19" ht="15.6" hidden="1" x14ac:dyDescent="0.3">
      <c r="A857" s="87"/>
      <c r="B857" s="93"/>
      <c r="C857" s="156" t="str">
        <f>IF('1. Prosjekteringsverktøy'!B860=Utelukk!$A$3,"",IF('1. Prosjekteringsverktøy'!$C860="","",'1. Prosjekteringsverktøy'!$C860))</f>
        <v/>
      </c>
      <c r="D857" s="78" t="str">
        <f>IF('1. Prosjekteringsverktøy'!B860=Utelukk!$A$3,"",IF('1. Prosjekteringsverktøy'!$D860="","",'1. Prosjekteringsverktøy'!$D860))</f>
        <v/>
      </c>
      <c r="E857" s="78" t="str">
        <f>IF('1. Prosjekteringsverktøy'!B860=Utelukk!$A$3,"",IF(F857&lt;&gt;"",F857,IF(J857&lt;&gt;0,J857&amp;IF(I857&lt;&gt;0,", ","")&amp;I857&amp;IF(H857&lt;&gt;0,", adr. ","")&amp;H857,I857&amp;IF(H857&lt;&gt;0,", adr. ","")&amp;H857)))</f>
        <v/>
      </c>
      <c r="F857" s="83"/>
      <c r="G857" s="83"/>
      <c r="H857" s="99"/>
      <c r="I857" s="100"/>
      <c r="J857" s="100"/>
      <c r="K857" s="98" t="str">
        <f>IF('1. Prosjekteringsverktøy'!$E859="","",'1. Prosjekteringsverktøy'!$E859)</f>
        <v/>
      </c>
      <c r="L857" s="79" t="str">
        <f>IFERROR(IF('1. Prosjekteringsverktøy'!$K860&lt;&gt;"",'1. Prosjekteringsverktøy'!$K860,'1. Prosjekteringsverktøy'!$J860),"Feil med Vmin")</f>
        <v/>
      </c>
      <c r="M857" s="101" t="str">
        <f>IF(OR($K857="",$O857="",O857="Bruk rektangulært"),"",($K857/(VLOOKUP($O857,'Dim, min og maks'!$A$2:$E$54,2,FALSE))))</f>
        <v/>
      </c>
      <c r="N857" s="101" t="str">
        <f>IF(OR($L857="",$O857=""),"",($L857/(VLOOKUP($O857,'Dim, min og maks'!$A$2:$E$54,2,FALSE))))</f>
        <v/>
      </c>
      <c r="O857" s="102" t="str">
        <f>IF('1. Prosjekteringsverktøy'!$F859="","",'1. Prosjekteringsverktøy'!$F859)</f>
        <v/>
      </c>
      <c r="P857" s="78" t="str">
        <f>IFERROR(IF($Q857&lt;&gt;0,$Q857,IF(OR($J857="",$O857=""),"",IF($J857=Motortype!$A$2,VLOOKUP($O857,Artikler!$B$1:$C$10,2,FALSE),IF($J857=Motortype!$A$3,VLOOKUP($O857,Artikler!$B$11:$C$19,2,FALSE),IF($J857=Motortype!$A$5,VLOOKUP($O857,Artikler!$B$20:$C$28,2,FALSE),IF($J857=Motortype!$A$4,VLOOKUP($O857,Artikler!$B$29:$C$37,2,FALSE),IF($J857=Motortype!$A$9,VLOOKUP($O857,Artikler!$B$38:$C$46,2,FALSE),IF($J857=Motortype!$A$8,VLOOKUP($O857,Artikler!$B$47:$C$55,2,FALSE),IF($J857=Motortype!$A$7,VLOOKUP($O857,Artikler!$B$56:$C$64,2,FALSE),IF($J857=Motortype!$A$6,VLOOKUP($O857,Artikler!$B$65:$C$73,2,FALSE),IF($J857=Motortype!$A$10,VLOOKUP($O857,Artikler!$B$74:$C$82,2,FALSE),IF($J857=Motortype!$A$11,VLOOKUP($O857,Artikler!$B$83:$C$91,2,FALSE),IF($J857=Motortype!$A$14,VLOOKUP($O857,Artikler!$B$92:$C$100,2,FALSE),IF($J857=Motortype!$A$13,VLOOKUP($O857,Artikler!$B$101:$C$109,2,FALSE),IF($J857=Motortype!$A$15,VLOOKUP($O857,Artikler!$B$110:$C$117,2,FALSE),IF($J857=Motortype!$A$12,VLOOKUP($O857,Artikler!$B$118:$C$126,2,FALSE),IF($J857=Motortype!$A$16,VLOOKUP('3. Bestillingsskjema'!$O857,Artikler!$B$127:$D$134,2,FALSE),"Feil motortype"))))))))))))))))),"Overstyr art.nr")</f>
        <v/>
      </c>
      <c r="Q857" s="100"/>
      <c r="R857" s="78" t="str">
        <f>IF('1. Prosjekteringsverktøy'!B860=Utelukk!$A$3,"",IF(AND(K857="",L857=""),"",IF($K857="","Vmin "&amp;ROUND($L857,0)&amp;" m³/h","Vmaks "&amp;ROUND($K857,0)&amp;IF($L857=""," m³/h",", Vmin "&amp;ROUND($L857,0)&amp;" m³/h"))))</f>
        <v/>
      </c>
      <c r="S857" s="78" t="str">
        <f>IF('1. Prosjekteringsverktøy'!B860=Utelukk!$A$3,"",IF(Q857&lt;&gt;"",IF($P857="","","Artikkelnr: "&amp;$P857&amp;"     Spjeld dim "&amp;$O857),IF($P857="","","Artikkelnr: "&amp;$P857&amp;"     Spjeld dim Ø"&amp;$O857)))</f>
        <v/>
      </c>
    </row>
    <row r="858" spans="1:19" ht="15.6" hidden="1" x14ac:dyDescent="0.3">
      <c r="A858" s="87"/>
      <c r="B858" s="93"/>
      <c r="C858" s="156" t="str">
        <f>IF('1. Prosjekteringsverktøy'!B861=Utelukk!$A$3,"",IF('1. Prosjekteringsverktøy'!$C861="","",'1. Prosjekteringsverktøy'!$C861))</f>
        <v/>
      </c>
      <c r="D858" s="78" t="str">
        <f>IF('1. Prosjekteringsverktøy'!B861=Utelukk!$A$3,"",IF('1. Prosjekteringsverktøy'!$D861="","",'1. Prosjekteringsverktøy'!$D861))</f>
        <v/>
      </c>
      <c r="E858" s="78" t="str">
        <f>IF('1. Prosjekteringsverktøy'!B861=Utelukk!$A$3,"",IF(F858&lt;&gt;"",F858,IF(J858&lt;&gt;0,J858&amp;IF(I858&lt;&gt;0,", ","")&amp;I858&amp;IF(H858&lt;&gt;0,", adr. ","")&amp;H858,I858&amp;IF(H858&lt;&gt;0,", adr. ","")&amp;H858)))</f>
        <v/>
      </c>
      <c r="F858" s="83"/>
      <c r="G858" s="83"/>
      <c r="H858" s="99"/>
      <c r="I858" s="100"/>
      <c r="J858" s="100"/>
      <c r="K858" s="98" t="str">
        <f>IF('1. Prosjekteringsverktøy'!$E860="","",'1. Prosjekteringsverktøy'!$E860)</f>
        <v/>
      </c>
      <c r="L858" s="79" t="str">
        <f>IFERROR(IF('1. Prosjekteringsverktøy'!$K861&lt;&gt;"",'1. Prosjekteringsverktøy'!$K861,'1. Prosjekteringsverktøy'!$J861),"Feil med Vmin")</f>
        <v/>
      </c>
      <c r="M858" s="101" t="str">
        <f>IF(OR($K858="",$O858="",O858="Bruk rektangulært"),"",($K858/(VLOOKUP($O858,'Dim, min og maks'!$A$2:$E$54,2,FALSE))))</f>
        <v/>
      </c>
      <c r="N858" s="101" t="str">
        <f>IF(OR($L858="",$O858=""),"",($L858/(VLOOKUP($O858,'Dim, min og maks'!$A$2:$E$54,2,FALSE))))</f>
        <v/>
      </c>
      <c r="O858" s="102" t="str">
        <f>IF('1. Prosjekteringsverktøy'!$F860="","",'1. Prosjekteringsverktøy'!$F860)</f>
        <v/>
      </c>
      <c r="P858" s="78" t="str">
        <f>IFERROR(IF($Q858&lt;&gt;0,$Q858,IF(OR($J858="",$O858=""),"",IF($J858=Motortype!$A$2,VLOOKUP($O858,Artikler!$B$1:$C$10,2,FALSE),IF($J858=Motortype!$A$3,VLOOKUP($O858,Artikler!$B$11:$C$19,2,FALSE),IF($J858=Motortype!$A$5,VLOOKUP($O858,Artikler!$B$20:$C$28,2,FALSE),IF($J858=Motortype!$A$4,VLOOKUP($O858,Artikler!$B$29:$C$37,2,FALSE),IF($J858=Motortype!$A$9,VLOOKUP($O858,Artikler!$B$38:$C$46,2,FALSE),IF($J858=Motortype!$A$8,VLOOKUP($O858,Artikler!$B$47:$C$55,2,FALSE),IF($J858=Motortype!$A$7,VLOOKUP($O858,Artikler!$B$56:$C$64,2,FALSE),IF($J858=Motortype!$A$6,VLOOKUP($O858,Artikler!$B$65:$C$73,2,FALSE),IF($J858=Motortype!$A$10,VLOOKUP($O858,Artikler!$B$74:$C$82,2,FALSE),IF($J858=Motortype!$A$11,VLOOKUP($O858,Artikler!$B$83:$C$91,2,FALSE),IF($J858=Motortype!$A$14,VLOOKUP($O858,Artikler!$B$92:$C$100,2,FALSE),IF($J858=Motortype!$A$13,VLOOKUP($O858,Artikler!$B$101:$C$109,2,FALSE),IF($J858=Motortype!$A$15,VLOOKUP($O858,Artikler!$B$110:$C$117,2,FALSE),IF($J858=Motortype!$A$12,VLOOKUP($O858,Artikler!$B$118:$C$126,2,FALSE),IF($J858=Motortype!$A$16,VLOOKUP('3. Bestillingsskjema'!$O858,Artikler!$B$127:$D$134,2,FALSE),"Feil motortype"))))))))))))))))),"Overstyr art.nr")</f>
        <v/>
      </c>
      <c r="Q858" s="100"/>
      <c r="R858" s="78" t="str">
        <f>IF('1. Prosjekteringsverktøy'!B861=Utelukk!$A$3,"",IF(AND(K858="",L858=""),"",IF($K858="","Vmin "&amp;ROUND($L858,0)&amp;" m³/h","Vmaks "&amp;ROUND($K858,0)&amp;IF($L858=""," m³/h",", Vmin "&amp;ROUND($L858,0)&amp;" m³/h"))))</f>
        <v/>
      </c>
      <c r="S858" s="78" t="str">
        <f>IF('1. Prosjekteringsverktøy'!B861=Utelukk!$A$3,"",IF(Q858&lt;&gt;"",IF($P858="","","Artikkelnr: "&amp;$P858&amp;"     Spjeld dim "&amp;$O858),IF($P858="","","Artikkelnr: "&amp;$P858&amp;"     Spjeld dim Ø"&amp;$O858)))</f>
        <v/>
      </c>
    </row>
    <row r="859" spans="1:19" ht="15.6" hidden="1" x14ac:dyDescent="0.3">
      <c r="A859" s="87"/>
      <c r="B859" s="93"/>
      <c r="C859" s="156" t="str">
        <f>IF('1. Prosjekteringsverktøy'!B862=Utelukk!$A$3,"",IF('1. Prosjekteringsverktøy'!$C862="","",'1. Prosjekteringsverktøy'!$C862))</f>
        <v/>
      </c>
      <c r="D859" s="78" t="str">
        <f>IF('1. Prosjekteringsverktøy'!B862=Utelukk!$A$3,"",IF('1. Prosjekteringsverktøy'!$D862="","",'1. Prosjekteringsverktøy'!$D862))</f>
        <v/>
      </c>
      <c r="E859" s="78" t="str">
        <f>IF('1. Prosjekteringsverktøy'!B862=Utelukk!$A$3,"",IF(F859&lt;&gt;"",F859,IF(J859&lt;&gt;0,J859&amp;IF(I859&lt;&gt;0,", ","")&amp;I859&amp;IF(H859&lt;&gt;0,", adr. ","")&amp;H859,I859&amp;IF(H859&lt;&gt;0,", adr. ","")&amp;H859)))</f>
        <v/>
      </c>
      <c r="F859" s="83"/>
      <c r="G859" s="83"/>
      <c r="H859" s="99"/>
      <c r="I859" s="100"/>
      <c r="J859" s="100"/>
      <c r="K859" s="98" t="str">
        <f>IF('1. Prosjekteringsverktøy'!$E861="","",'1. Prosjekteringsverktøy'!$E861)</f>
        <v/>
      </c>
      <c r="L859" s="79" t="str">
        <f>IFERROR(IF('1. Prosjekteringsverktøy'!$K862&lt;&gt;"",'1. Prosjekteringsverktøy'!$K862,'1. Prosjekteringsverktøy'!$J862),"Feil med Vmin")</f>
        <v/>
      </c>
      <c r="M859" s="101" t="str">
        <f>IF(OR($K859="",$O859="",O859="Bruk rektangulært"),"",($K859/(VLOOKUP($O859,'Dim, min og maks'!$A$2:$E$54,2,FALSE))))</f>
        <v/>
      </c>
      <c r="N859" s="101" t="str">
        <f>IF(OR($L859="",$O859=""),"",($L859/(VLOOKUP($O859,'Dim, min og maks'!$A$2:$E$54,2,FALSE))))</f>
        <v/>
      </c>
      <c r="O859" s="102" t="str">
        <f>IF('1. Prosjekteringsverktøy'!$F861="","",'1. Prosjekteringsverktøy'!$F861)</f>
        <v/>
      </c>
      <c r="P859" s="78" t="str">
        <f>IFERROR(IF($Q859&lt;&gt;0,$Q859,IF(OR($J859="",$O859=""),"",IF($J859=Motortype!$A$2,VLOOKUP($O859,Artikler!$B$1:$C$10,2,FALSE),IF($J859=Motortype!$A$3,VLOOKUP($O859,Artikler!$B$11:$C$19,2,FALSE),IF($J859=Motortype!$A$5,VLOOKUP($O859,Artikler!$B$20:$C$28,2,FALSE),IF($J859=Motortype!$A$4,VLOOKUP($O859,Artikler!$B$29:$C$37,2,FALSE),IF($J859=Motortype!$A$9,VLOOKUP($O859,Artikler!$B$38:$C$46,2,FALSE),IF($J859=Motortype!$A$8,VLOOKUP($O859,Artikler!$B$47:$C$55,2,FALSE),IF($J859=Motortype!$A$7,VLOOKUP($O859,Artikler!$B$56:$C$64,2,FALSE),IF($J859=Motortype!$A$6,VLOOKUP($O859,Artikler!$B$65:$C$73,2,FALSE),IF($J859=Motortype!$A$10,VLOOKUP($O859,Artikler!$B$74:$C$82,2,FALSE),IF($J859=Motortype!$A$11,VLOOKUP($O859,Artikler!$B$83:$C$91,2,FALSE),IF($J859=Motortype!$A$14,VLOOKUP($O859,Artikler!$B$92:$C$100,2,FALSE),IF($J859=Motortype!$A$13,VLOOKUP($O859,Artikler!$B$101:$C$109,2,FALSE),IF($J859=Motortype!$A$15,VLOOKUP($O859,Artikler!$B$110:$C$117,2,FALSE),IF($J859=Motortype!$A$12,VLOOKUP($O859,Artikler!$B$118:$C$126,2,FALSE),IF($J859=Motortype!$A$16,VLOOKUP('3. Bestillingsskjema'!$O859,Artikler!$B$127:$D$134,2,FALSE),"Feil motortype"))))))))))))))))),"Overstyr art.nr")</f>
        <v/>
      </c>
      <c r="Q859" s="100"/>
      <c r="R859" s="78" t="str">
        <f>IF('1. Prosjekteringsverktøy'!B862=Utelukk!$A$3,"",IF(AND(K859="",L859=""),"",IF($K859="","Vmin "&amp;ROUND($L859,0)&amp;" m³/h","Vmaks "&amp;ROUND($K859,0)&amp;IF($L859=""," m³/h",", Vmin "&amp;ROUND($L859,0)&amp;" m³/h"))))</f>
        <v/>
      </c>
      <c r="S859" s="78" t="str">
        <f>IF('1. Prosjekteringsverktøy'!B862=Utelukk!$A$3,"",IF(Q859&lt;&gt;"",IF($P859="","","Artikkelnr: "&amp;$P859&amp;"     Spjeld dim "&amp;$O859),IF($P859="","","Artikkelnr: "&amp;$P859&amp;"     Spjeld dim Ø"&amp;$O859)))</f>
        <v/>
      </c>
    </row>
    <row r="860" spans="1:19" ht="15.6" hidden="1" x14ac:dyDescent="0.3">
      <c r="A860" s="87"/>
      <c r="B860" s="93"/>
      <c r="C860" s="156" t="str">
        <f>IF('1. Prosjekteringsverktøy'!B863=Utelukk!$A$3,"",IF('1. Prosjekteringsverktøy'!$C863="","",'1. Prosjekteringsverktøy'!$C863))</f>
        <v/>
      </c>
      <c r="D860" s="78" t="str">
        <f>IF('1. Prosjekteringsverktøy'!B863=Utelukk!$A$3,"",IF('1. Prosjekteringsverktøy'!$D863="","",'1. Prosjekteringsverktøy'!$D863))</f>
        <v/>
      </c>
      <c r="E860" s="78" t="str">
        <f>IF('1. Prosjekteringsverktøy'!B863=Utelukk!$A$3,"",IF(F860&lt;&gt;"",F860,IF(J860&lt;&gt;0,J860&amp;IF(I860&lt;&gt;0,", ","")&amp;I860&amp;IF(H860&lt;&gt;0,", adr. ","")&amp;H860,I860&amp;IF(H860&lt;&gt;0,", adr. ","")&amp;H860)))</f>
        <v/>
      </c>
      <c r="F860" s="83"/>
      <c r="G860" s="83"/>
      <c r="H860" s="99"/>
      <c r="I860" s="100"/>
      <c r="J860" s="100"/>
      <c r="K860" s="98" t="str">
        <f>IF('1. Prosjekteringsverktøy'!$E862="","",'1. Prosjekteringsverktøy'!$E862)</f>
        <v/>
      </c>
      <c r="L860" s="79" t="str">
        <f>IFERROR(IF('1. Prosjekteringsverktøy'!$K863&lt;&gt;"",'1. Prosjekteringsverktøy'!$K863,'1. Prosjekteringsverktøy'!$J863),"Feil med Vmin")</f>
        <v/>
      </c>
      <c r="M860" s="101" t="str">
        <f>IF(OR($K860="",$O860="",O860="Bruk rektangulært"),"",($K860/(VLOOKUP($O860,'Dim, min og maks'!$A$2:$E$54,2,FALSE))))</f>
        <v/>
      </c>
      <c r="N860" s="101" t="str">
        <f>IF(OR($L860="",$O860=""),"",($L860/(VLOOKUP($O860,'Dim, min og maks'!$A$2:$E$54,2,FALSE))))</f>
        <v/>
      </c>
      <c r="O860" s="102" t="str">
        <f>IF('1. Prosjekteringsverktøy'!$F862="","",'1. Prosjekteringsverktøy'!$F862)</f>
        <v/>
      </c>
      <c r="P860" s="78" t="str">
        <f>IFERROR(IF($Q860&lt;&gt;0,$Q860,IF(OR($J860="",$O860=""),"",IF($J860=Motortype!$A$2,VLOOKUP($O860,Artikler!$B$1:$C$10,2,FALSE),IF($J860=Motortype!$A$3,VLOOKUP($O860,Artikler!$B$11:$C$19,2,FALSE),IF($J860=Motortype!$A$5,VLOOKUP($O860,Artikler!$B$20:$C$28,2,FALSE),IF($J860=Motortype!$A$4,VLOOKUP($O860,Artikler!$B$29:$C$37,2,FALSE),IF($J860=Motortype!$A$9,VLOOKUP($O860,Artikler!$B$38:$C$46,2,FALSE),IF($J860=Motortype!$A$8,VLOOKUP($O860,Artikler!$B$47:$C$55,2,FALSE),IF($J860=Motortype!$A$7,VLOOKUP($O860,Artikler!$B$56:$C$64,2,FALSE),IF($J860=Motortype!$A$6,VLOOKUP($O860,Artikler!$B$65:$C$73,2,FALSE),IF($J860=Motortype!$A$10,VLOOKUP($O860,Artikler!$B$74:$C$82,2,FALSE),IF($J860=Motortype!$A$11,VLOOKUP($O860,Artikler!$B$83:$C$91,2,FALSE),IF($J860=Motortype!$A$14,VLOOKUP($O860,Artikler!$B$92:$C$100,2,FALSE),IF($J860=Motortype!$A$13,VLOOKUP($O860,Artikler!$B$101:$C$109,2,FALSE),IF($J860=Motortype!$A$15,VLOOKUP($O860,Artikler!$B$110:$C$117,2,FALSE),IF($J860=Motortype!$A$12,VLOOKUP($O860,Artikler!$B$118:$C$126,2,FALSE),IF($J860=Motortype!$A$16,VLOOKUP('3. Bestillingsskjema'!$O860,Artikler!$B$127:$D$134,2,FALSE),"Feil motortype"))))))))))))))))),"Overstyr art.nr")</f>
        <v/>
      </c>
      <c r="Q860" s="100"/>
      <c r="R860" s="78" t="str">
        <f>IF('1. Prosjekteringsverktøy'!B863=Utelukk!$A$3,"",IF(AND(K860="",L860=""),"",IF($K860="","Vmin "&amp;ROUND($L860,0)&amp;" m³/h","Vmaks "&amp;ROUND($K860,0)&amp;IF($L860=""," m³/h",", Vmin "&amp;ROUND($L860,0)&amp;" m³/h"))))</f>
        <v/>
      </c>
      <c r="S860" s="78" t="str">
        <f>IF('1. Prosjekteringsverktøy'!B863=Utelukk!$A$3,"",IF(Q860&lt;&gt;"",IF($P860="","","Artikkelnr: "&amp;$P860&amp;"     Spjeld dim "&amp;$O860),IF($P860="","","Artikkelnr: "&amp;$P860&amp;"     Spjeld dim Ø"&amp;$O860)))</f>
        <v/>
      </c>
    </row>
    <row r="861" spans="1:19" ht="15.6" hidden="1" x14ac:dyDescent="0.3">
      <c r="A861" s="87"/>
      <c r="B861" s="93"/>
      <c r="C861" s="156" t="str">
        <f>IF('1. Prosjekteringsverktøy'!B864=Utelukk!$A$3,"",IF('1. Prosjekteringsverktøy'!$C864="","",'1. Prosjekteringsverktøy'!$C864))</f>
        <v/>
      </c>
      <c r="D861" s="78" t="str">
        <f>IF('1. Prosjekteringsverktøy'!B864=Utelukk!$A$3,"",IF('1. Prosjekteringsverktøy'!$D864="","",'1. Prosjekteringsverktøy'!$D864))</f>
        <v/>
      </c>
      <c r="E861" s="78" t="str">
        <f>IF('1. Prosjekteringsverktøy'!B864=Utelukk!$A$3,"",IF(F861&lt;&gt;"",F861,IF(J861&lt;&gt;0,J861&amp;IF(I861&lt;&gt;0,", ","")&amp;I861&amp;IF(H861&lt;&gt;0,", adr. ","")&amp;H861,I861&amp;IF(H861&lt;&gt;0,", adr. ","")&amp;H861)))</f>
        <v/>
      </c>
      <c r="F861" s="83"/>
      <c r="G861" s="83"/>
      <c r="H861" s="99"/>
      <c r="I861" s="100"/>
      <c r="J861" s="100"/>
      <c r="K861" s="98" t="str">
        <f>IF('1. Prosjekteringsverktøy'!$E863="","",'1. Prosjekteringsverktøy'!$E863)</f>
        <v/>
      </c>
      <c r="L861" s="79" t="str">
        <f>IFERROR(IF('1. Prosjekteringsverktøy'!$K864&lt;&gt;"",'1. Prosjekteringsverktøy'!$K864,'1. Prosjekteringsverktøy'!$J864),"Feil med Vmin")</f>
        <v/>
      </c>
      <c r="M861" s="101" t="str">
        <f>IF(OR($K861="",$O861="",O861="Bruk rektangulært"),"",($K861/(VLOOKUP($O861,'Dim, min og maks'!$A$2:$E$54,2,FALSE))))</f>
        <v/>
      </c>
      <c r="N861" s="101" t="str">
        <f>IF(OR($L861="",$O861=""),"",($L861/(VLOOKUP($O861,'Dim, min og maks'!$A$2:$E$54,2,FALSE))))</f>
        <v/>
      </c>
      <c r="O861" s="102" t="str">
        <f>IF('1. Prosjekteringsverktøy'!$F863="","",'1. Prosjekteringsverktøy'!$F863)</f>
        <v/>
      </c>
      <c r="P861" s="78" t="str">
        <f>IFERROR(IF($Q861&lt;&gt;0,$Q861,IF(OR($J861="",$O861=""),"",IF($J861=Motortype!$A$2,VLOOKUP($O861,Artikler!$B$1:$C$10,2,FALSE),IF($J861=Motortype!$A$3,VLOOKUP($O861,Artikler!$B$11:$C$19,2,FALSE),IF($J861=Motortype!$A$5,VLOOKUP($O861,Artikler!$B$20:$C$28,2,FALSE),IF($J861=Motortype!$A$4,VLOOKUP($O861,Artikler!$B$29:$C$37,2,FALSE),IF($J861=Motortype!$A$9,VLOOKUP($O861,Artikler!$B$38:$C$46,2,FALSE),IF($J861=Motortype!$A$8,VLOOKUP($O861,Artikler!$B$47:$C$55,2,FALSE),IF($J861=Motortype!$A$7,VLOOKUP($O861,Artikler!$B$56:$C$64,2,FALSE),IF($J861=Motortype!$A$6,VLOOKUP($O861,Artikler!$B$65:$C$73,2,FALSE),IF($J861=Motortype!$A$10,VLOOKUP($O861,Artikler!$B$74:$C$82,2,FALSE),IF($J861=Motortype!$A$11,VLOOKUP($O861,Artikler!$B$83:$C$91,2,FALSE),IF($J861=Motortype!$A$14,VLOOKUP($O861,Artikler!$B$92:$C$100,2,FALSE),IF($J861=Motortype!$A$13,VLOOKUP($O861,Artikler!$B$101:$C$109,2,FALSE),IF($J861=Motortype!$A$15,VLOOKUP($O861,Artikler!$B$110:$C$117,2,FALSE),IF($J861=Motortype!$A$12,VLOOKUP($O861,Artikler!$B$118:$C$126,2,FALSE),IF($J861=Motortype!$A$16,VLOOKUP('3. Bestillingsskjema'!$O861,Artikler!$B$127:$D$134,2,FALSE),"Feil motortype"))))))))))))))))),"Overstyr art.nr")</f>
        <v/>
      </c>
      <c r="Q861" s="100"/>
      <c r="R861" s="78" t="str">
        <f>IF('1. Prosjekteringsverktøy'!B864=Utelukk!$A$3,"",IF(AND(K861="",L861=""),"",IF($K861="","Vmin "&amp;ROUND($L861,0)&amp;" m³/h","Vmaks "&amp;ROUND($K861,0)&amp;IF($L861=""," m³/h",", Vmin "&amp;ROUND($L861,0)&amp;" m³/h"))))</f>
        <v/>
      </c>
      <c r="S861" s="78" t="str">
        <f>IF('1. Prosjekteringsverktøy'!B864=Utelukk!$A$3,"",IF(Q861&lt;&gt;"",IF($P861="","","Artikkelnr: "&amp;$P861&amp;"     Spjeld dim "&amp;$O861),IF($P861="","","Artikkelnr: "&amp;$P861&amp;"     Spjeld dim Ø"&amp;$O861)))</f>
        <v/>
      </c>
    </row>
    <row r="862" spans="1:19" ht="15.6" hidden="1" x14ac:dyDescent="0.3">
      <c r="A862" s="87"/>
      <c r="B862" s="93"/>
      <c r="C862" s="156" t="str">
        <f>IF('1. Prosjekteringsverktøy'!B865=Utelukk!$A$3,"",IF('1. Prosjekteringsverktøy'!$C865="","",'1. Prosjekteringsverktøy'!$C865))</f>
        <v/>
      </c>
      <c r="D862" s="78" t="str">
        <f>IF('1. Prosjekteringsverktøy'!B865=Utelukk!$A$3,"",IF('1. Prosjekteringsverktøy'!$D865="","",'1. Prosjekteringsverktøy'!$D865))</f>
        <v/>
      </c>
      <c r="E862" s="78" t="str">
        <f>IF('1. Prosjekteringsverktøy'!B865=Utelukk!$A$3,"",IF(F862&lt;&gt;"",F862,IF(J862&lt;&gt;0,J862&amp;IF(I862&lt;&gt;0,", ","")&amp;I862&amp;IF(H862&lt;&gt;0,", adr. ","")&amp;H862,I862&amp;IF(H862&lt;&gt;0,", adr. ","")&amp;H862)))</f>
        <v/>
      </c>
      <c r="F862" s="83"/>
      <c r="G862" s="83"/>
      <c r="H862" s="99"/>
      <c r="I862" s="100"/>
      <c r="J862" s="100"/>
      <c r="K862" s="98" t="str">
        <f>IF('1. Prosjekteringsverktøy'!$E864="","",'1. Prosjekteringsverktøy'!$E864)</f>
        <v/>
      </c>
      <c r="L862" s="79" t="str">
        <f>IFERROR(IF('1. Prosjekteringsverktøy'!$K865&lt;&gt;"",'1. Prosjekteringsverktøy'!$K865,'1. Prosjekteringsverktøy'!$J865),"Feil med Vmin")</f>
        <v/>
      </c>
      <c r="M862" s="101" t="str">
        <f>IF(OR($K862="",$O862="",O862="Bruk rektangulært"),"",($K862/(VLOOKUP($O862,'Dim, min og maks'!$A$2:$E$54,2,FALSE))))</f>
        <v/>
      </c>
      <c r="N862" s="101" t="str">
        <f>IF(OR($L862="",$O862=""),"",($L862/(VLOOKUP($O862,'Dim, min og maks'!$A$2:$E$54,2,FALSE))))</f>
        <v/>
      </c>
      <c r="O862" s="102" t="str">
        <f>IF('1. Prosjekteringsverktøy'!$F864="","",'1. Prosjekteringsverktøy'!$F864)</f>
        <v/>
      </c>
      <c r="P862" s="78" t="str">
        <f>IFERROR(IF($Q862&lt;&gt;0,$Q862,IF(OR($J862="",$O862=""),"",IF($J862=Motortype!$A$2,VLOOKUP($O862,Artikler!$B$1:$C$10,2,FALSE),IF($J862=Motortype!$A$3,VLOOKUP($O862,Artikler!$B$11:$C$19,2,FALSE),IF($J862=Motortype!$A$5,VLOOKUP($O862,Artikler!$B$20:$C$28,2,FALSE),IF($J862=Motortype!$A$4,VLOOKUP($O862,Artikler!$B$29:$C$37,2,FALSE),IF($J862=Motortype!$A$9,VLOOKUP($O862,Artikler!$B$38:$C$46,2,FALSE),IF($J862=Motortype!$A$8,VLOOKUP($O862,Artikler!$B$47:$C$55,2,FALSE),IF($J862=Motortype!$A$7,VLOOKUP($O862,Artikler!$B$56:$C$64,2,FALSE),IF($J862=Motortype!$A$6,VLOOKUP($O862,Artikler!$B$65:$C$73,2,FALSE),IF($J862=Motortype!$A$10,VLOOKUP($O862,Artikler!$B$74:$C$82,2,FALSE),IF($J862=Motortype!$A$11,VLOOKUP($O862,Artikler!$B$83:$C$91,2,FALSE),IF($J862=Motortype!$A$14,VLOOKUP($O862,Artikler!$B$92:$C$100,2,FALSE),IF($J862=Motortype!$A$13,VLOOKUP($O862,Artikler!$B$101:$C$109,2,FALSE),IF($J862=Motortype!$A$15,VLOOKUP($O862,Artikler!$B$110:$C$117,2,FALSE),IF($J862=Motortype!$A$12,VLOOKUP($O862,Artikler!$B$118:$C$126,2,FALSE),IF($J862=Motortype!$A$16,VLOOKUP('3. Bestillingsskjema'!$O862,Artikler!$B$127:$D$134,2,FALSE),"Feil motortype"))))))))))))))))),"Overstyr art.nr")</f>
        <v/>
      </c>
      <c r="Q862" s="100"/>
      <c r="R862" s="78" t="str">
        <f>IF('1. Prosjekteringsverktøy'!B865=Utelukk!$A$3,"",IF(AND(K862="",L862=""),"",IF($K862="","Vmin "&amp;ROUND($L862,0)&amp;" m³/h","Vmaks "&amp;ROUND($K862,0)&amp;IF($L862=""," m³/h",", Vmin "&amp;ROUND($L862,0)&amp;" m³/h"))))</f>
        <v/>
      </c>
      <c r="S862" s="78" t="str">
        <f>IF('1. Prosjekteringsverktøy'!B865=Utelukk!$A$3,"",IF(Q862&lt;&gt;"",IF($P862="","","Artikkelnr: "&amp;$P862&amp;"     Spjeld dim "&amp;$O862),IF($P862="","","Artikkelnr: "&amp;$P862&amp;"     Spjeld dim Ø"&amp;$O862)))</f>
        <v/>
      </c>
    </row>
    <row r="863" spans="1:19" ht="15.6" hidden="1" x14ac:dyDescent="0.3">
      <c r="A863" s="87"/>
      <c r="B863" s="93"/>
      <c r="C863" s="156" t="str">
        <f>IF('1. Prosjekteringsverktøy'!B866=Utelukk!$A$3,"",IF('1. Prosjekteringsverktøy'!$C866="","",'1. Prosjekteringsverktøy'!$C866))</f>
        <v/>
      </c>
      <c r="D863" s="78" t="str">
        <f>IF('1. Prosjekteringsverktøy'!B866=Utelukk!$A$3,"",IF('1. Prosjekteringsverktøy'!$D866="","",'1. Prosjekteringsverktøy'!$D866))</f>
        <v/>
      </c>
      <c r="E863" s="78" t="str">
        <f>IF('1. Prosjekteringsverktøy'!B866=Utelukk!$A$3,"",IF(F863&lt;&gt;"",F863,IF(J863&lt;&gt;0,J863&amp;IF(I863&lt;&gt;0,", ","")&amp;I863&amp;IF(H863&lt;&gt;0,", adr. ","")&amp;H863,I863&amp;IF(H863&lt;&gt;0,", adr. ","")&amp;H863)))</f>
        <v/>
      </c>
      <c r="F863" s="83"/>
      <c r="G863" s="83"/>
      <c r="H863" s="99"/>
      <c r="I863" s="100"/>
      <c r="J863" s="100"/>
      <c r="K863" s="98" t="str">
        <f>IF('1. Prosjekteringsverktøy'!$E865="","",'1. Prosjekteringsverktøy'!$E865)</f>
        <v/>
      </c>
      <c r="L863" s="79" t="str">
        <f>IFERROR(IF('1. Prosjekteringsverktøy'!$K866&lt;&gt;"",'1. Prosjekteringsverktøy'!$K866,'1. Prosjekteringsverktøy'!$J866),"Feil med Vmin")</f>
        <v/>
      </c>
      <c r="M863" s="101" t="str">
        <f>IF(OR($K863="",$O863="",O863="Bruk rektangulært"),"",($K863/(VLOOKUP($O863,'Dim, min og maks'!$A$2:$E$54,2,FALSE))))</f>
        <v/>
      </c>
      <c r="N863" s="101" t="str">
        <f>IF(OR($L863="",$O863=""),"",($L863/(VLOOKUP($O863,'Dim, min og maks'!$A$2:$E$54,2,FALSE))))</f>
        <v/>
      </c>
      <c r="O863" s="102" t="str">
        <f>IF('1. Prosjekteringsverktøy'!$F865="","",'1. Prosjekteringsverktøy'!$F865)</f>
        <v/>
      </c>
      <c r="P863" s="78" t="str">
        <f>IFERROR(IF($Q863&lt;&gt;0,$Q863,IF(OR($J863="",$O863=""),"",IF($J863=Motortype!$A$2,VLOOKUP($O863,Artikler!$B$1:$C$10,2,FALSE),IF($J863=Motortype!$A$3,VLOOKUP($O863,Artikler!$B$11:$C$19,2,FALSE),IF($J863=Motortype!$A$5,VLOOKUP($O863,Artikler!$B$20:$C$28,2,FALSE),IF($J863=Motortype!$A$4,VLOOKUP($O863,Artikler!$B$29:$C$37,2,FALSE),IF($J863=Motortype!$A$9,VLOOKUP($O863,Artikler!$B$38:$C$46,2,FALSE),IF($J863=Motortype!$A$8,VLOOKUP($O863,Artikler!$B$47:$C$55,2,FALSE),IF($J863=Motortype!$A$7,VLOOKUP($O863,Artikler!$B$56:$C$64,2,FALSE),IF($J863=Motortype!$A$6,VLOOKUP($O863,Artikler!$B$65:$C$73,2,FALSE),IF($J863=Motortype!$A$10,VLOOKUP($O863,Artikler!$B$74:$C$82,2,FALSE),IF($J863=Motortype!$A$11,VLOOKUP($O863,Artikler!$B$83:$C$91,2,FALSE),IF($J863=Motortype!$A$14,VLOOKUP($O863,Artikler!$B$92:$C$100,2,FALSE),IF($J863=Motortype!$A$13,VLOOKUP($O863,Artikler!$B$101:$C$109,2,FALSE),IF($J863=Motortype!$A$15,VLOOKUP($O863,Artikler!$B$110:$C$117,2,FALSE),IF($J863=Motortype!$A$12,VLOOKUP($O863,Artikler!$B$118:$C$126,2,FALSE),IF($J863=Motortype!$A$16,VLOOKUP('3. Bestillingsskjema'!$O863,Artikler!$B$127:$D$134,2,FALSE),"Feil motortype"))))))))))))))))),"Overstyr art.nr")</f>
        <v/>
      </c>
      <c r="Q863" s="100"/>
      <c r="R863" s="78" t="str">
        <f>IF('1. Prosjekteringsverktøy'!B866=Utelukk!$A$3,"",IF(AND(K863="",L863=""),"",IF($K863="","Vmin "&amp;ROUND($L863,0)&amp;" m³/h","Vmaks "&amp;ROUND($K863,0)&amp;IF($L863=""," m³/h",", Vmin "&amp;ROUND($L863,0)&amp;" m³/h"))))</f>
        <v/>
      </c>
      <c r="S863" s="78" t="str">
        <f>IF('1. Prosjekteringsverktøy'!B866=Utelukk!$A$3,"",IF(Q863&lt;&gt;"",IF($P863="","","Artikkelnr: "&amp;$P863&amp;"     Spjeld dim "&amp;$O863),IF($P863="","","Artikkelnr: "&amp;$P863&amp;"     Spjeld dim Ø"&amp;$O863)))</f>
        <v/>
      </c>
    </row>
    <row r="864" spans="1:19" ht="15.6" hidden="1" x14ac:dyDescent="0.3">
      <c r="A864" s="87"/>
      <c r="B864" s="93"/>
      <c r="C864" s="156" t="str">
        <f>IF('1. Prosjekteringsverktøy'!B867=Utelukk!$A$3,"",IF('1. Prosjekteringsverktøy'!$C867="","",'1. Prosjekteringsverktøy'!$C867))</f>
        <v/>
      </c>
      <c r="D864" s="78" t="str">
        <f>IF('1. Prosjekteringsverktøy'!B867=Utelukk!$A$3,"",IF('1. Prosjekteringsverktøy'!$D867="","",'1. Prosjekteringsverktøy'!$D867))</f>
        <v/>
      </c>
      <c r="E864" s="78" t="str">
        <f>IF('1. Prosjekteringsverktøy'!B867=Utelukk!$A$3,"",IF(F864&lt;&gt;"",F864,IF(J864&lt;&gt;0,J864&amp;IF(I864&lt;&gt;0,", ","")&amp;I864&amp;IF(H864&lt;&gt;0,", adr. ","")&amp;H864,I864&amp;IF(H864&lt;&gt;0,", adr. ","")&amp;H864)))</f>
        <v/>
      </c>
      <c r="F864" s="83"/>
      <c r="G864" s="83"/>
      <c r="H864" s="99"/>
      <c r="I864" s="100"/>
      <c r="J864" s="100"/>
      <c r="K864" s="98" t="str">
        <f>IF('1. Prosjekteringsverktøy'!$E866="","",'1. Prosjekteringsverktøy'!$E866)</f>
        <v/>
      </c>
      <c r="L864" s="79" t="str">
        <f>IFERROR(IF('1. Prosjekteringsverktøy'!$K867&lt;&gt;"",'1. Prosjekteringsverktøy'!$K867,'1. Prosjekteringsverktøy'!$J867),"Feil med Vmin")</f>
        <v/>
      </c>
      <c r="M864" s="101" t="str">
        <f>IF(OR($K864="",$O864="",O864="Bruk rektangulært"),"",($K864/(VLOOKUP($O864,'Dim, min og maks'!$A$2:$E$54,2,FALSE))))</f>
        <v/>
      </c>
      <c r="N864" s="101" t="str">
        <f>IF(OR($L864="",$O864=""),"",($L864/(VLOOKUP($O864,'Dim, min og maks'!$A$2:$E$54,2,FALSE))))</f>
        <v/>
      </c>
      <c r="O864" s="102" t="str">
        <f>IF('1. Prosjekteringsverktøy'!$F866="","",'1. Prosjekteringsverktøy'!$F866)</f>
        <v/>
      </c>
      <c r="P864" s="78" t="str">
        <f>IFERROR(IF($Q864&lt;&gt;0,$Q864,IF(OR($J864="",$O864=""),"",IF($J864=Motortype!$A$2,VLOOKUP($O864,Artikler!$B$1:$C$10,2,FALSE),IF($J864=Motortype!$A$3,VLOOKUP($O864,Artikler!$B$11:$C$19,2,FALSE),IF($J864=Motortype!$A$5,VLOOKUP($O864,Artikler!$B$20:$C$28,2,FALSE),IF($J864=Motortype!$A$4,VLOOKUP($O864,Artikler!$B$29:$C$37,2,FALSE),IF($J864=Motortype!$A$9,VLOOKUP($O864,Artikler!$B$38:$C$46,2,FALSE),IF($J864=Motortype!$A$8,VLOOKUP($O864,Artikler!$B$47:$C$55,2,FALSE),IF($J864=Motortype!$A$7,VLOOKUP($O864,Artikler!$B$56:$C$64,2,FALSE),IF($J864=Motortype!$A$6,VLOOKUP($O864,Artikler!$B$65:$C$73,2,FALSE),IF($J864=Motortype!$A$10,VLOOKUP($O864,Artikler!$B$74:$C$82,2,FALSE),IF($J864=Motortype!$A$11,VLOOKUP($O864,Artikler!$B$83:$C$91,2,FALSE),IF($J864=Motortype!$A$14,VLOOKUP($O864,Artikler!$B$92:$C$100,2,FALSE),IF($J864=Motortype!$A$13,VLOOKUP($O864,Artikler!$B$101:$C$109,2,FALSE),IF($J864=Motortype!$A$15,VLOOKUP($O864,Artikler!$B$110:$C$117,2,FALSE),IF($J864=Motortype!$A$12,VLOOKUP($O864,Artikler!$B$118:$C$126,2,FALSE),IF($J864=Motortype!$A$16,VLOOKUP('3. Bestillingsskjema'!$O864,Artikler!$B$127:$D$134,2,FALSE),"Feil motortype"))))))))))))))))),"Overstyr art.nr")</f>
        <v/>
      </c>
      <c r="Q864" s="100"/>
      <c r="R864" s="78" t="str">
        <f>IF('1. Prosjekteringsverktøy'!B867=Utelukk!$A$3,"",IF(AND(K864="",L864=""),"",IF($K864="","Vmin "&amp;ROUND($L864,0)&amp;" m³/h","Vmaks "&amp;ROUND($K864,0)&amp;IF($L864=""," m³/h",", Vmin "&amp;ROUND($L864,0)&amp;" m³/h"))))</f>
        <v/>
      </c>
      <c r="S864" s="78" t="str">
        <f>IF('1. Prosjekteringsverktøy'!B867=Utelukk!$A$3,"",IF(Q864&lt;&gt;"",IF($P864="","","Artikkelnr: "&amp;$P864&amp;"     Spjeld dim "&amp;$O864),IF($P864="","","Artikkelnr: "&amp;$P864&amp;"     Spjeld dim Ø"&amp;$O864)))</f>
        <v/>
      </c>
    </row>
    <row r="865" spans="1:19" ht="15.6" hidden="1" x14ac:dyDescent="0.3">
      <c r="A865" s="87"/>
      <c r="B865" s="93"/>
      <c r="C865" s="156" t="str">
        <f>IF('1. Prosjekteringsverktøy'!B868=Utelukk!$A$3,"",IF('1. Prosjekteringsverktøy'!$C868="","",'1. Prosjekteringsverktøy'!$C868))</f>
        <v/>
      </c>
      <c r="D865" s="78" t="str">
        <f>IF('1. Prosjekteringsverktøy'!B868=Utelukk!$A$3,"",IF('1. Prosjekteringsverktøy'!$D868="","",'1. Prosjekteringsverktøy'!$D868))</f>
        <v/>
      </c>
      <c r="E865" s="78" t="str">
        <f>IF('1. Prosjekteringsverktøy'!B868=Utelukk!$A$3,"",IF(F865&lt;&gt;"",F865,IF(J865&lt;&gt;0,J865&amp;IF(I865&lt;&gt;0,", ","")&amp;I865&amp;IF(H865&lt;&gt;0,", adr. ","")&amp;H865,I865&amp;IF(H865&lt;&gt;0,", adr. ","")&amp;H865)))</f>
        <v/>
      </c>
      <c r="F865" s="83"/>
      <c r="G865" s="83"/>
      <c r="H865" s="99"/>
      <c r="I865" s="100"/>
      <c r="J865" s="100"/>
      <c r="K865" s="98" t="str">
        <f>IF('1. Prosjekteringsverktøy'!$E867="","",'1. Prosjekteringsverktøy'!$E867)</f>
        <v/>
      </c>
      <c r="L865" s="79" t="str">
        <f>IFERROR(IF('1. Prosjekteringsverktøy'!$K868&lt;&gt;"",'1. Prosjekteringsverktøy'!$K868,'1. Prosjekteringsverktøy'!$J868),"Feil med Vmin")</f>
        <v/>
      </c>
      <c r="M865" s="101" t="str">
        <f>IF(OR($K865="",$O865="",O865="Bruk rektangulært"),"",($K865/(VLOOKUP($O865,'Dim, min og maks'!$A$2:$E$54,2,FALSE))))</f>
        <v/>
      </c>
      <c r="N865" s="101" t="str">
        <f>IF(OR($L865="",$O865=""),"",($L865/(VLOOKUP($O865,'Dim, min og maks'!$A$2:$E$54,2,FALSE))))</f>
        <v/>
      </c>
      <c r="O865" s="102" t="str">
        <f>IF('1. Prosjekteringsverktøy'!$F867="","",'1. Prosjekteringsverktøy'!$F867)</f>
        <v/>
      </c>
      <c r="P865" s="78" t="str">
        <f>IFERROR(IF($Q865&lt;&gt;0,$Q865,IF(OR($J865="",$O865=""),"",IF($J865=Motortype!$A$2,VLOOKUP($O865,Artikler!$B$1:$C$10,2,FALSE),IF($J865=Motortype!$A$3,VLOOKUP($O865,Artikler!$B$11:$C$19,2,FALSE),IF($J865=Motortype!$A$5,VLOOKUP($O865,Artikler!$B$20:$C$28,2,FALSE),IF($J865=Motortype!$A$4,VLOOKUP($O865,Artikler!$B$29:$C$37,2,FALSE),IF($J865=Motortype!$A$9,VLOOKUP($O865,Artikler!$B$38:$C$46,2,FALSE),IF($J865=Motortype!$A$8,VLOOKUP($O865,Artikler!$B$47:$C$55,2,FALSE),IF($J865=Motortype!$A$7,VLOOKUP($O865,Artikler!$B$56:$C$64,2,FALSE),IF($J865=Motortype!$A$6,VLOOKUP($O865,Artikler!$B$65:$C$73,2,FALSE),IF($J865=Motortype!$A$10,VLOOKUP($O865,Artikler!$B$74:$C$82,2,FALSE),IF($J865=Motortype!$A$11,VLOOKUP($O865,Artikler!$B$83:$C$91,2,FALSE),IF($J865=Motortype!$A$14,VLOOKUP($O865,Artikler!$B$92:$C$100,2,FALSE),IF($J865=Motortype!$A$13,VLOOKUP($O865,Artikler!$B$101:$C$109,2,FALSE),IF($J865=Motortype!$A$15,VLOOKUP($O865,Artikler!$B$110:$C$117,2,FALSE),IF($J865=Motortype!$A$12,VLOOKUP($O865,Artikler!$B$118:$C$126,2,FALSE),IF($J865=Motortype!$A$16,VLOOKUP('3. Bestillingsskjema'!$O865,Artikler!$B$127:$D$134,2,FALSE),"Feil motortype"))))))))))))))))),"Overstyr art.nr")</f>
        <v/>
      </c>
      <c r="Q865" s="100"/>
      <c r="R865" s="78" t="str">
        <f>IF('1. Prosjekteringsverktøy'!B868=Utelukk!$A$3,"",IF(AND(K865="",L865=""),"",IF($K865="","Vmin "&amp;ROUND($L865,0)&amp;" m³/h","Vmaks "&amp;ROUND($K865,0)&amp;IF($L865=""," m³/h",", Vmin "&amp;ROUND($L865,0)&amp;" m³/h"))))</f>
        <v/>
      </c>
      <c r="S865" s="78" t="str">
        <f>IF('1. Prosjekteringsverktøy'!B868=Utelukk!$A$3,"",IF(Q865&lt;&gt;"",IF($P865="","","Artikkelnr: "&amp;$P865&amp;"     Spjeld dim "&amp;$O865),IF($P865="","","Artikkelnr: "&amp;$P865&amp;"     Spjeld dim Ø"&amp;$O865)))</f>
        <v/>
      </c>
    </row>
    <row r="866" spans="1:19" ht="15.6" hidden="1" x14ac:dyDescent="0.3">
      <c r="A866" s="87"/>
      <c r="B866" s="93"/>
      <c r="C866" s="156" t="str">
        <f>IF('1. Prosjekteringsverktøy'!B869=Utelukk!$A$3,"",IF('1. Prosjekteringsverktøy'!$C869="","",'1. Prosjekteringsverktøy'!$C869))</f>
        <v/>
      </c>
      <c r="D866" s="78" t="str">
        <f>IF('1. Prosjekteringsverktøy'!B869=Utelukk!$A$3,"",IF('1. Prosjekteringsverktøy'!$D869="","",'1. Prosjekteringsverktøy'!$D869))</f>
        <v/>
      </c>
      <c r="E866" s="78" t="str">
        <f>IF('1. Prosjekteringsverktøy'!B869=Utelukk!$A$3,"",IF(F866&lt;&gt;"",F866,IF(J866&lt;&gt;0,J866&amp;IF(I866&lt;&gt;0,", ","")&amp;I866&amp;IF(H866&lt;&gt;0,", adr. ","")&amp;H866,I866&amp;IF(H866&lt;&gt;0,", adr. ","")&amp;H866)))</f>
        <v/>
      </c>
      <c r="F866" s="83"/>
      <c r="G866" s="83"/>
      <c r="H866" s="99"/>
      <c r="I866" s="100"/>
      <c r="J866" s="100"/>
      <c r="K866" s="98" t="str">
        <f>IF('1. Prosjekteringsverktøy'!$E868="","",'1. Prosjekteringsverktøy'!$E868)</f>
        <v/>
      </c>
      <c r="L866" s="79" t="str">
        <f>IFERROR(IF('1. Prosjekteringsverktøy'!$K869&lt;&gt;"",'1. Prosjekteringsverktøy'!$K869,'1. Prosjekteringsverktøy'!$J869),"Feil med Vmin")</f>
        <v/>
      </c>
      <c r="M866" s="101" t="str">
        <f>IF(OR($K866="",$O866="",O866="Bruk rektangulært"),"",($K866/(VLOOKUP($O866,'Dim, min og maks'!$A$2:$E$54,2,FALSE))))</f>
        <v/>
      </c>
      <c r="N866" s="101" t="str">
        <f>IF(OR($L866="",$O866=""),"",($L866/(VLOOKUP($O866,'Dim, min og maks'!$A$2:$E$54,2,FALSE))))</f>
        <v/>
      </c>
      <c r="O866" s="102" t="str">
        <f>IF('1. Prosjekteringsverktøy'!$F868="","",'1. Prosjekteringsverktøy'!$F868)</f>
        <v/>
      </c>
      <c r="P866" s="78" t="str">
        <f>IFERROR(IF($Q866&lt;&gt;0,$Q866,IF(OR($J866="",$O866=""),"",IF($J866=Motortype!$A$2,VLOOKUP($O866,Artikler!$B$1:$C$10,2,FALSE),IF($J866=Motortype!$A$3,VLOOKUP($O866,Artikler!$B$11:$C$19,2,FALSE),IF($J866=Motortype!$A$5,VLOOKUP($O866,Artikler!$B$20:$C$28,2,FALSE),IF($J866=Motortype!$A$4,VLOOKUP($O866,Artikler!$B$29:$C$37,2,FALSE),IF($J866=Motortype!$A$9,VLOOKUP($O866,Artikler!$B$38:$C$46,2,FALSE),IF($J866=Motortype!$A$8,VLOOKUP($O866,Artikler!$B$47:$C$55,2,FALSE),IF($J866=Motortype!$A$7,VLOOKUP($O866,Artikler!$B$56:$C$64,2,FALSE),IF($J866=Motortype!$A$6,VLOOKUP($O866,Artikler!$B$65:$C$73,2,FALSE),IF($J866=Motortype!$A$10,VLOOKUP($O866,Artikler!$B$74:$C$82,2,FALSE),IF($J866=Motortype!$A$11,VLOOKUP($O866,Artikler!$B$83:$C$91,2,FALSE),IF($J866=Motortype!$A$14,VLOOKUP($O866,Artikler!$B$92:$C$100,2,FALSE),IF($J866=Motortype!$A$13,VLOOKUP($O866,Artikler!$B$101:$C$109,2,FALSE),IF($J866=Motortype!$A$15,VLOOKUP($O866,Artikler!$B$110:$C$117,2,FALSE),IF($J866=Motortype!$A$12,VLOOKUP($O866,Artikler!$B$118:$C$126,2,FALSE),IF($J866=Motortype!$A$16,VLOOKUP('3. Bestillingsskjema'!$O866,Artikler!$B$127:$D$134,2,FALSE),"Feil motortype"))))))))))))))))),"Overstyr art.nr")</f>
        <v/>
      </c>
      <c r="Q866" s="100"/>
      <c r="R866" s="78" t="str">
        <f>IF('1. Prosjekteringsverktøy'!B869=Utelukk!$A$3,"",IF(AND(K866="",L866=""),"",IF($K866="","Vmin "&amp;ROUND($L866,0)&amp;" m³/h","Vmaks "&amp;ROUND($K866,0)&amp;IF($L866=""," m³/h",", Vmin "&amp;ROUND($L866,0)&amp;" m³/h"))))</f>
        <v/>
      </c>
      <c r="S866" s="78" t="str">
        <f>IF('1. Prosjekteringsverktøy'!B869=Utelukk!$A$3,"",IF(Q866&lt;&gt;"",IF($P866="","","Artikkelnr: "&amp;$P866&amp;"     Spjeld dim "&amp;$O866),IF($P866="","","Artikkelnr: "&amp;$P866&amp;"     Spjeld dim Ø"&amp;$O866)))</f>
        <v/>
      </c>
    </row>
    <row r="867" spans="1:19" ht="15.6" hidden="1" x14ac:dyDescent="0.3">
      <c r="A867" s="87"/>
      <c r="B867" s="93"/>
      <c r="C867" s="156" t="str">
        <f>IF('1. Prosjekteringsverktøy'!B870=Utelukk!$A$3,"",IF('1. Prosjekteringsverktøy'!$C870="","",'1. Prosjekteringsverktøy'!$C870))</f>
        <v/>
      </c>
      <c r="D867" s="78" t="str">
        <f>IF('1. Prosjekteringsverktøy'!B870=Utelukk!$A$3,"",IF('1. Prosjekteringsverktøy'!$D870="","",'1. Prosjekteringsverktøy'!$D870))</f>
        <v/>
      </c>
      <c r="E867" s="78" t="str">
        <f>IF('1. Prosjekteringsverktøy'!B870=Utelukk!$A$3,"",IF(F867&lt;&gt;"",F867,IF(J867&lt;&gt;0,J867&amp;IF(I867&lt;&gt;0,", ","")&amp;I867&amp;IF(H867&lt;&gt;0,", adr. ","")&amp;H867,I867&amp;IF(H867&lt;&gt;0,", adr. ","")&amp;H867)))</f>
        <v/>
      </c>
      <c r="F867" s="83"/>
      <c r="G867" s="83"/>
      <c r="H867" s="99"/>
      <c r="I867" s="100"/>
      <c r="J867" s="100"/>
      <c r="K867" s="98" t="str">
        <f>IF('1. Prosjekteringsverktøy'!$E869="","",'1. Prosjekteringsverktøy'!$E869)</f>
        <v/>
      </c>
      <c r="L867" s="79" t="str">
        <f>IFERROR(IF('1. Prosjekteringsverktøy'!$K870&lt;&gt;"",'1. Prosjekteringsverktøy'!$K870,'1. Prosjekteringsverktøy'!$J870),"Feil med Vmin")</f>
        <v/>
      </c>
      <c r="M867" s="101" t="str">
        <f>IF(OR($K867="",$O867="",O867="Bruk rektangulært"),"",($K867/(VLOOKUP($O867,'Dim, min og maks'!$A$2:$E$54,2,FALSE))))</f>
        <v/>
      </c>
      <c r="N867" s="101" t="str">
        <f>IF(OR($L867="",$O867=""),"",($L867/(VLOOKUP($O867,'Dim, min og maks'!$A$2:$E$54,2,FALSE))))</f>
        <v/>
      </c>
      <c r="O867" s="102" t="str">
        <f>IF('1. Prosjekteringsverktøy'!$F869="","",'1. Prosjekteringsverktøy'!$F869)</f>
        <v/>
      </c>
      <c r="P867" s="78" t="str">
        <f>IFERROR(IF($Q867&lt;&gt;0,$Q867,IF(OR($J867="",$O867=""),"",IF($J867=Motortype!$A$2,VLOOKUP($O867,Artikler!$B$1:$C$10,2,FALSE),IF($J867=Motortype!$A$3,VLOOKUP($O867,Artikler!$B$11:$C$19,2,FALSE),IF($J867=Motortype!$A$5,VLOOKUP($O867,Artikler!$B$20:$C$28,2,FALSE),IF($J867=Motortype!$A$4,VLOOKUP($O867,Artikler!$B$29:$C$37,2,FALSE),IF($J867=Motortype!$A$9,VLOOKUP($O867,Artikler!$B$38:$C$46,2,FALSE),IF($J867=Motortype!$A$8,VLOOKUP($O867,Artikler!$B$47:$C$55,2,FALSE),IF($J867=Motortype!$A$7,VLOOKUP($O867,Artikler!$B$56:$C$64,2,FALSE),IF($J867=Motortype!$A$6,VLOOKUP($O867,Artikler!$B$65:$C$73,2,FALSE),IF($J867=Motortype!$A$10,VLOOKUP($O867,Artikler!$B$74:$C$82,2,FALSE),IF($J867=Motortype!$A$11,VLOOKUP($O867,Artikler!$B$83:$C$91,2,FALSE),IF($J867=Motortype!$A$14,VLOOKUP($O867,Artikler!$B$92:$C$100,2,FALSE),IF($J867=Motortype!$A$13,VLOOKUP($O867,Artikler!$B$101:$C$109,2,FALSE),IF($J867=Motortype!$A$15,VLOOKUP($O867,Artikler!$B$110:$C$117,2,FALSE),IF($J867=Motortype!$A$12,VLOOKUP($O867,Artikler!$B$118:$C$126,2,FALSE),IF($J867=Motortype!$A$16,VLOOKUP('3. Bestillingsskjema'!$O867,Artikler!$B$127:$D$134,2,FALSE),"Feil motortype"))))))))))))))))),"Overstyr art.nr")</f>
        <v/>
      </c>
      <c r="Q867" s="100"/>
      <c r="R867" s="78" t="str">
        <f>IF('1. Prosjekteringsverktøy'!B870=Utelukk!$A$3,"",IF(AND(K867="",L867=""),"",IF($K867="","Vmin "&amp;ROUND($L867,0)&amp;" m³/h","Vmaks "&amp;ROUND($K867,0)&amp;IF($L867=""," m³/h",", Vmin "&amp;ROUND($L867,0)&amp;" m³/h"))))</f>
        <v/>
      </c>
      <c r="S867" s="78" t="str">
        <f>IF('1. Prosjekteringsverktøy'!B870=Utelukk!$A$3,"",IF(Q867&lt;&gt;"",IF($P867="","","Artikkelnr: "&amp;$P867&amp;"     Spjeld dim "&amp;$O867),IF($P867="","","Artikkelnr: "&amp;$P867&amp;"     Spjeld dim Ø"&amp;$O867)))</f>
        <v/>
      </c>
    </row>
    <row r="868" spans="1:19" ht="15.6" hidden="1" x14ac:dyDescent="0.3">
      <c r="A868" s="87"/>
      <c r="B868" s="93"/>
      <c r="C868" s="156" t="str">
        <f>IF('1. Prosjekteringsverktøy'!B871=Utelukk!$A$3,"",IF('1. Prosjekteringsverktøy'!$C871="","",'1. Prosjekteringsverktøy'!$C871))</f>
        <v/>
      </c>
      <c r="D868" s="78" t="str">
        <f>IF('1. Prosjekteringsverktøy'!B871=Utelukk!$A$3,"",IF('1. Prosjekteringsverktøy'!$D871="","",'1. Prosjekteringsverktøy'!$D871))</f>
        <v/>
      </c>
      <c r="E868" s="78" t="str">
        <f>IF('1. Prosjekteringsverktøy'!B871=Utelukk!$A$3,"",IF(F868&lt;&gt;"",F868,IF(J868&lt;&gt;0,J868&amp;IF(I868&lt;&gt;0,", ","")&amp;I868&amp;IF(H868&lt;&gt;0,", adr. ","")&amp;H868,I868&amp;IF(H868&lt;&gt;0,", adr. ","")&amp;H868)))</f>
        <v/>
      </c>
      <c r="F868" s="83"/>
      <c r="G868" s="83"/>
      <c r="H868" s="99"/>
      <c r="I868" s="100"/>
      <c r="J868" s="100"/>
      <c r="K868" s="98" t="str">
        <f>IF('1. Prosjekteringsverktøy'!$E870="","",'1. Prosjekteringsverktøy'!$E870)</f>
        <v/>
      </c>
      <c r="L868" s="79" t="str">
        <f>IFERROR(IF('1. Prosjekteringsverktøy'!$K871&lt;&gt;"",'1. Prosjekteringsverktøy'!$K871,'1. Prosjekteringsverktøy'!$J871),"Feil med Vmin")</f>
        <v/>
      </c>
      <c r="M868" s="101" t="str">
        <f>IF(OR($K868="",$O868="",O868="Bruk rektangulært"),"",($K868/(VLOOKUP($O868,'Dim, min og maks'!$A$2:$E$54,2,FALSE))))</f>
        <v/>
      </c>
      <c r="N868" s="101" t="str">
        <f>IF(OR($L868="",$O868=""),"",($L868/(VLOOKUP($O868,'Dim, min og maks'!$A$2:$E$54,2,FALSE))))</f>
        <v/>
      </c>
      <c r="O868" s="102" t="str">
        <f>IF('1. Prosjekteringsverktøy'!$F870="","",'1. Prosjekteringsverktøy'!$F870)</f>
        <v/>
      </c>
      <c r="P868" s="78" t="str">
        <f>IFERROR(IF($Q868&lt;&gt;0,$Q868,IF(OR($J868="",$O868=""),"",IF($J868=Motortype!$A$2,VLOOKUP($O868,Artikler!$B$1:$C$10,2,FALSE),IF($J868=Motortype!$A$3,VLOOKUP($O868,Artikler!$B$11:$C$19,2,FALSE),IF($J868=Motortype!$A$5,VLOOKUP($O868,Artikler!$B$20:$C$28,2,FALSE),IF($J868=Motortype!$A$4,VLOOKUP($O868,Artikler!$B$29:$C$37,2,FALSE),IF($J868=Motortype!$A$9,VLOOKUP($O868,Artikler!$B$38:$C$46,2,FALSE),IF($J868=Motortype!$A$8,VLOOKUP($O868,Artikler!$B$47:$C$55,2,FALSE),IF($J868=Motortype!$A$7,VLOOKUP($O868,Artikler!$B$56:$C$64,2,FALSE),IF($J868=Motortype!$A$6,VLOOKUP($O868,Artikler!$B$65:$C$73,2,FALSE),IF($J868=Motortype!$A$10,VLOOKUP($O868,Artikler!$B$74:$C$82,2,FALSE),IF($J868=Motortype!$A$11,VLOOKUP($O868,Artikler!$B$83:$C$91,2,FALSE),IF($J868=Motortype!$A$14,VLOOKUP($O868,Artikler!$B$92:$C$100,2,FALSE),IF($J868=Motortype!$A$13,VLOOKUP($O868,Artikler!$B$101:$C$109,2,FALSE),IF($J868=Motortype!$A$15,VLOOKUP($O868,Artikler!$B$110:$C$117,2,FALSE),IF($J868=Motortype!$A$12,VLOOKUP($O868,Artikler!$B$118:$C$126,2,FALSE),IF($J868=Motortype!$A$16,VLOOKUP('3. Bestillingsskjema'!$O868,Artikler!$B$127:$D$134,2,FALSE),"Feil motortype"))))))))))))))))),"Overstyr art.nr")</f>
        <v/>
      </c>
      <c r="Q868" s="100"/>
      <c r="R868" s="78" t="str">
        <f>IF('1. Prosjekteringsverktøy'!B871=Utelukk!$A$3,"",IF(AND(K868="",L868=""),"",IF($K868="","Vmin "&amp;ROUND($L868,0)&amp;" m³/h","Vmaks "&amp;ROUND($K868,0)&amp;IF($L868=""," m³/h",", Vmin "&amp;ROUND($L868,0)&amp;" m³/h"))))</f>
        <v/>
      </c>
      <c r="S868" s="78" t="str">
        <f>IF('1. Prosjekteringsverktøy'!B871=Utelukk!$A$3,"",IF(Q868&lt;&gt;"",IF($P868="","","Artikkelnr: "&amp;$P868&amp;"     Spjeld dim "&amp;$O868),IF($P868="","","Artikkelnr: "&amp;$P868&amp;"     Spjeld dim Ø"&amp;$O868)))</f>
        <v/>
      </c>
    </row>
    <row r="869" spans="1:19" ht="15.6" hidden="1" x14ac:dyDescent="0.3">
      <c r="A869" s="87"/>
      <c r="B869" s="93"/>
      <c r="C869" s="156" t="str">
        <f>IF('1. Prosjekteringsverktøy'!B872=Utelukk!$A$3,"",IF('1. Prosjekteringsverktøy'!$C872="","",'1. Prosjekteringsverktøy'!$C872))</f>
        <v/>
      </c>
      <c r="D869" s="78" t="str">
        <f>IF('1. Prosjekteringsverktøy'!B872=Utelukk!$A$3,"",IF('1. Prosjekteringsverktøy'!$D872="","",'1. Prosjekteringsverktøy'!$D872))</f>
        <v/>
      </c>
      <c r="E869" s="78" t="str">
        <f>IF('1. Prosjekteringsverktøy'!B872=Utelukk!$A$3,"",IF(F869&lt;&gt;"",F869,IF(J869&lt;&gt;0,J869&amp;IF(I869&lt;&gt;0,", ","")&amp;I869&amp;IF(H869&lt;&gt;0,", adr. ","")&amp;H869,I869&amp;IF(H869&lt;&gt;0,", adr. ","")&amp;H869)))</f>
        <v/>
      </c>
      <c r="F869" s="83"/>
      <c r="G869" s="83"/>
      <c r="H869" s="99"/>
      <c r="I869" s="100"/>
      <c r="J869" s="100"/>
      <c r="K869" s="98" t="str">
        <f>IF('1. Prosjekteringsverktøy'!$E871="","",'1. Prosjekteringsverktøy'!$E871)</f>
        <v/>
      </c>
      <c r="L869" s="79" t="str">
        <f>IFERROR(IF('1. Prosjekteringsverktøy'!$K872&lt;&gt;"",'1. Prosjekteringsverktøy'!$K872,'1. Prosjekteringsverktøy'!$J872),"Feil med Vmin")</f>
        <v/>
      </c>
      <c r="M869" s="101" t="str">
        <f>IF(OR($K869="",$O869="",O869="Bruk rektangulært"),"",($K869/(VLOOKUP($O869,'Dim, min og maks'!$A$2:$E$54,2,FALSE))))</f>
        <v/>
      </c>
      <c r="N869" s="101" t="str">
        <f>IF(OR($L869="",$O869=""),"",($L869/(VLOOKUP($O869,'Dim, min og maks'!$A$2:$E$54,2,FALSE))))</f>
        <v/>
      </c>
      <c r="O869" s="102" t="str">
        <f>IF('1. Prosjekteringsverktøy'!$F871="","",'1. Prosjekteringsverktøy'!$F871)</f>
        <v/>
      </c>
      <c r="P869" s="78" t="str">
        <f>IFERROR(IF($Q869&lt;&gt;0,$Q869,IF(OR($J869="",$O869=""),"",IF($J869=Motortype!$A$2,VLOOKUP($O869,Artikler!$B$1:$C$10,2,FALSE),IF($J869=Motortype!$A$3,VLOOKUP($O869,Artikler!$B$11:$C$19,2,FALSE),IF($J869=Motortype!$A$5,VLOOKUP($O869,Artikler!$B$20:$C$28,2,FALSE),IF($J869=Motortype!$A$4,VLOOKUP($O869,Artikler!$B$29:$C$37,2,FALSE),IF($J869=Motortype!$A$9,VLOOKUP($O869,Artikler!$B$38:$C$46,2,FALSE),IF($J869=Motortype!$A$8,VLOOKUP($O869,Artikler!$B$47:$C$55,2,FALSE),IF($J869=Motortype!$A$7,VLOOKUP($O869,Artikler!$B$56:$C$64,2,FALSE),IF($J869=Motortype!$A$6,VLOOKUP($O869,Artikler!$B$65:$C$73,2,FALSE),IF($J869=Motortype!$A$10,VLOOKUP($O869,Artikler!$B$74:$C$82,2,FALSE),IF($J869=Motortype!$A$11,VLOOKUP($O869,Artikler!$B$83:$C$91,2,FALSE),IF($J869=Motortype!$A$14,VLOOKUP($O869,Artikler!$B$92:$C$100,2,FALSE),IF($J869=Motortype!$A$13,VLOOKUP($O869,Artikler!$B$101:$C$109,2,FALSE),IF($J869=Motortype!$A$15,VLOOKUP($O869,Artikler!$B$110:$C$117,2,FALSE),IF($J869=Motortype!$A$12,VLOOKUP($O869,Artikler!$B$118:$C$126,2,FALSE),IF($J869=Motortype!$A$16,VLOOKUP('3. Bestillingsskjema'!$O869,Artikler!$B$127:$D$134,2,FALSE),"Feil motortype"))))))))))))))))),"Overstyr art.nr")</f>
        <v/>
      </c>
      <c r="Q869" s="100"/>
      <c r="R869" s="78" t="str">
        <f>IF('1. Prosjekteringsverktøy'!B872=Utelukk!$A$3,"",IF(AND(K869="",L869=""),"",IF($K869="","Vmin "&amp;ROUND($L869,0)&amp;" m³/h","Vmaks "&amp;ROUND($K869,0)&amp;IF($L869=""," m³/h",", Vmin "&amp;ROUND($L869,0)&amp;" m³/h"))))</f>
        <v/>
      </c>
      <c r="S869" s="78" t="str">
        <f>IF('1. Prosjekteringsverktøy'!B872=Utelukk!$A$3,"",IF(Q869&lt;&gt;"",IF($P869="","","Artikkelnr: "&amp;$P869&amp;"     Spjeld dim "&amp;$O869),IF($P869="","","Artikkelnr: "&amp;$P869&amp;"     Spjeld dim Ø"&amp;$O869)))</f>
        <v/>
      </c>
    </row>
    <row r="870" spans="1:19" ht="15.6" hidden="1" x14ac:dyDescent="0.3">
      <c r="A870" s="87"/>
      <c r="B870" s="93"/>
      <c r="C870" s="156" t="str">
        <f>IF('1. Prosjekteringsverktøy'!B873=Utelukk!$A$3,"",IF('1. Prosjekteringsverktøy'!$C873="","",'1. Prosjekteringsverktøy'!$C873))</f>
        <v/>
      </c>
      <c r="D870" s="78" t="str">
        <f>IF('1. Prosjekteringsverktøy'!B873=Utelukk!$A$3,"",IF('1. Prosjekteringsverktøy'!$D873="","",'1. Prosjekteringsverktøy'!$D873))</f>
        <v/>
      </c>
      <c r="E870" s="78" t="str">
        <f>IF('1. Prosjekteringsverktøy'!B873=Utelukk!$A$3,"",IF(F870&lt;&gt;"",F870,IF(J870&lt;&gt;0,J870&amp;IF(I870&lt;&gt;0,", ","")&amp;I870&amp;IF(H870&lt;&gt;0,", adr. ","")&amp;H870,I870&amp;IF(H870&lt;&gt;0,", adr. ","")&amp;H870)))</f>
        <v/>
      </c>
      <c r="F870" s="83"/>
      <c r="G870" s="83"/>
      <c r="H870" s="99"/>
      <c r="I870" s="100"/>
      <c r="J870" s="100"/>
      <c r="K870" s="98" t="str">
        <f>IF('1. Prosjekteringsverktøy'!$E872="","",'1. Prosjekteringsverktøy'!$E872)</f>
        <v/>
      </c>
      <c r="L870" s="79" t="str">
        <f>IFERROR(IF('1. Prosjekteringsverktøy'!$K873&lt;&gt;"",'1. Prosjekteringsverktøy'!$K873,'1. Prosjekteringsverktøy'!$J873),"Feil med Vmin")</f>
        <v/>
      </c>
      <c r="M870" s="101" t="str">
        <f>IF(OR($K870="",$O870="",O870="Bruk rektangulært"),"",($K870/(VLOOKUP($O870,'Dim, min og maks'!$A$2:$E$54,2,FALSE))))</f>
        <v/>
      </c>
      <c r="N870" s="101" t="str">
        <f>IF(OR($L870="",$O870=""),"",($L870/(VLOOKUP($O870,'Dim, min og maks'!$A$2:$E$54,2,FALSE))))</f>
        <v/>
      </c>
      <c r="O870" s="102" t="str">
        <f>IF('1. Prosjekteringsverktøy'!$F872="","",'1. Prosjekteringsverktøy'!$F872)</f>
        <v/>
      </c>
      <c r="P870" s="78" t="str">
        <f>IFERROR(IF($Q870&lt;&gt;0,$Q870,IF(OR($J870="",$O870=""),"",IF($J870=Motortype!$A$2,VLOOKUP($O870,Artikler!$B$1:$C$10,2,FALSE),IF($J870=Motortype!$A$3,VLOOKUP($O870,Artikler!$B$11:$C$19,2,FALSE),IF($J870=Motortype!$A$5,VLOOKUP($O870,Artikler!$B$20:$C$28,2,FALSE),IF($J870=Motortype!$A$4,VLOOKUP($O870,Artikler!$B$29:$C$37,2,FALSE),IF($J870=Motortype!$A$9,VLOOKUP($O870,Artikler!$B$38:$C$46,2,FALSE),IF($J870=Motortype!$A$8,VLOOKUP($O870,Artikler!$B$47:$C$55,2,FALSE),IF($J870=Motortype!$A$7,VLOOKUP($O870,Artikler!$B$56:$C$64,2,FALSE),IF($J870=Motortype!$A$6,VLOOKUP($O870,Artikler!$B$65:$C$73,2,FALSE),IF($J870=Motortype!$A$10,VLOOKUP($O870,Artikler!$B$74:$C$82,2,FALSE),IF($J870=Motortype!$A$11,VLOOKUP($O870,Artikler!$B$83:$C$91,2,FALSE),IF($J870=Motortype!$A$14,VLOOKUP($O870,Artikler!$B$92:$C$100,2,FALSE),IF($J870=Motortype!$A$13,VLOOKUP($O870,Artikler!$B$101:$C$109,2,FALSE),IF($J870=Motortype!$A$15,VLOOKUP($O870,Artikler!$B$110:$C$117,2,FALSE),IF($J870=Motortype!$A$12,VLOOKUP($O870,Artikler!$B$118:$C$126,2,FALSE),IF($J870=Motortype!$A$16,VLOOKUP('3. Bestillingsskjema'!$O870,Artikler!$B$127:$D$134,2,FALSE),"Feil motortype"))))))))))))))))),"Overstyr art.nr")</f>
        <v/>
      </c>
      <c r="Q870" s="100"/>
      <c r="R870" s="78" t="str">
        <f>IF('1. Prosjekteringsverktøy'!B873=Utelukk!$A$3,"",IF(AND(K870="",L870=""),"",IF($K870="","Vmin "&amp;ROUND($L870,0)&amp;" m³/h","Vmaks "&amp;ROUND($K870,0)&amp;IF($L870=""," m³/h",", Vmin "&amp;ROUND($L870,0)&amp;" m³/h"))))</f>
        <v/>
      </c>
      <c r="S870" s="78" t="str">
        <f>IF('1. Prosjekteringsverktøy'!B873=Utelukk!$A$3,"",IF(Q870&lt;&gt;"",IF($P870="","","Artikkelnr: "&amp;$P870&amp;"     Spjeld dim "&amp;$O870),IF($P870="","","Artikkelnr: "&amp;$P870&amp;"     Spjeld dim Ø"&amp;$O870)))</f>
        <v/>
      </c>
    </row>
    <row r="871" spans="1:19" ht="15.6" hidden="1" x14ac:dyDescent="0.3">
      <c r="A871" s="87"/>
      <c r="B871" s="93"/>
      <c r="C871" s="156" t="str">
        <f>IF('1. Prosjekteringsverktøy'!B874=Utelukk!$A$3,"",IF('1. Prosjekteringsverktøy'!$C874="","",'1. Prosjekteringsverktøy'!$C874))</f>
        <v/>
      </c>
      <c r="D871" s="78" t="str">
        <f>IF('1. Prosjekteringsverktøy'!B874=Utelukk!$A$3,"",IF('1. Prosjekteringsverktøy'!$D874="","",'1. Prosjekteringsverktøy'!$D874))</f>
        <v/>
      </c>
      <c r="E871" s="78" t="str">
        <f>IF('1. Prosjekteringsverktøy'!B874=Utelukk!$A$3,"",IF(F871&lt;&gt;"",F871,IF(J871&lt;&gt;0,J871&amp;IF(I871&lt;&gt;0,", ","")&amp;I871&amp;IF(H871&lt;&gt;0,", adr. ","")&amp;H871,I871&amp;IF(H871&lt;&gt;0,", adr. ","")&amp;H871)))</f>
        <v/>
      </c>
      <c r="F871" s="83"/>
      <c r="G871" s="83"/>
      <c r="H871" s="99"/>
      <c r="I871" s="100"/>
      <c r="J871" s="100"/>
      <c r="K871" s="98" t="str">
        <f>IF('1. Prosjekteringsverktøy'!$E873="","",'1. Prosjekteringsverktøy'!$E873)</f>
        <v/>
      </c>
      <c r="L871" s="79" t="str">
        <f>IFERROR(IF('1. Prosjekteringsverktøy'!$K874&lt;&gt;"",'1. Prosjekteringsverktøy'!$K874,'1. Prosjekteringsverktøy'!$J874),"Feil med Vmin")</f>
        <v/>
      </c>
      <c r="M871" s="101" t="str">
        <f>IF(OR($K871="",$O871="",O871="Bruk rektangulært"),"",($K871/(VLOOKUP($O871,'Dim, min og maks'!$A$2:$E$54,2,FALSE))))</f>
        <v/>
      </c>
      <c r="N871" s="101" t="str">
        <f>IF(OR($L871="",$O871=""),"",($L871/(VLOOKUP($O871,'Dim, min og maks'!$A$2:$E$54,2,FALSE))))</f>
        <v/>
      </c>
      <c r="O871" s="102" t="str">
        <f>IF('1. Prosjekteringsverktøy'!$F873="","",'1. Prosjekteringsverktøy'!$F873)</f>
        <v/>
      </c>
      <c r="P871" s="78" t="str">
        <f>IFERROR(IF($Q871&lt;&gt;0,$Q871,IF(OR($J871="",$O871=""),"",IF($J871=Motortype!$A$2,VLOOKUP($O871,Artikler!$B$1:$C$10,2,FALSE),IF($J871=Motortype!$A$3,VLOOKUP($O871,Artikler!$B$11:$C$19,2,FALSE),IF($J871=Motortype!$A$5,VLOOKUP($O871,Artikler!$B$20:$C$28,2,FALSE),IF($J871=Motortype!$A$4,VLOOKUP($O871,Artikler!$B$29:$C$37,2,FALSE),IF($J871=Motortype!$A$9,VLOOKUP($O871,Artikler!$B$38:$C$46,2,FALSE),IF($J871=Motortype!$A$8,VLOOKUP($O871,Artikler!$B$47:$C$55,2,FALSE),IF($J871=Motortype!$A$7,VLOOKUP($O871,Artikler!$B$56:$C$64,2,FALSE),IF($J871=Motortype!$A$6,VLOOKUP($O871,Artikler!$B$65:$C$73,2,FALSE),IF($J871=Motortype!$A$10,VLOOKUP($O871,Artikler!$B$74:$C$82,2,FALSE),IF($J871=Motortype!$A$11,VLOOKUP($O871,Artikler!$B$83:$C$91,2,FALSE),IF($J871=Motortype!$A$14,VLOOKUP($O871,Artikler!$B$92:$C$100,2,FALSE),IF($J871=Motortype!$A$13,VLOOKUP($O871,Artikler!$B$101:$C$109,2,FALSE),IF($J871=Motortype!$A$15,VLOOKUP($O871,Artikler!$B$110:$C$117,2,FALSE),IF($J871=Motortype!$A$12,VLOOKUP($O871,Artikler!$B$118:$C$126,2,FALSE),IF($J871=Motortype!$A$16,VLOOKUP('3. Bestillingsskjema'!$O871,Artikler!$B$127:$D$134,2,FALSE),"Feil motortype"))))))))))))))))),"Overstyr art.nr")</f>
        <v/>
      </c>
      <c r="Q871" s="100"/>
      <c r="R871" s="78" t="str">
        <f>IF('1. Prosjekteringsverktøy'!B874=Utelukk!$A$3,"",IF(AND(K871="",L871=""),"",IF($K871="","Vmin "&amp;ROUND($L871,0)&amp;" m³/h","Vmaks "&amp;ROUND($K871,0)&amp;IF($L871=""," m³/h",", Vmin "&amp;ROUND($L871,0)&amp;" m³/h"))))</f>
        <v/>
      </c>
      <c r="S871" s="78" t="str">
        <f>IF('1. Prosjekteringsverktøy'!B874=Utelukk!$A$3,"",IF(Q871&lt;&gt;"",IF($P871="","","Artikkelnr: "&amp;$P871&amp;"     Spjeld dim "&amp;$O871),IF($P871="","","Artikkelnr: "&amp;$P871&amp;"     Spjeld dim Ø"&amp;$O871)))</f>
        <v/>
      </c>
    </row>
    <row r="872" spans="1:19" ht="15.6" hidden="1" x14ac:dyDescent="0.3">
      <c r="A872" s="87"/>
      <c r="B872" s="93"/>
      <c r="C872" s="156" t="str">
        <f>IF('1. Prosjekteringsverktøy'!B875=Utelukk!$A$3,"",IF('1. Prosjekteringsverktøy'!$C875="","",'1. Prosjekteringsverktøy'!$C875))</f>
        <v/>
      </c>
      <c r="D872" s="78" t="str">
        <f>IF('1. Prosjekteringsverktøy'!B875=Utelukk!$A$3,"",IF('1. Prosjekteringsverktøy'!$D875="","",'1. Prosjekteringsverktøy'!$D875))</f>
        <v/>
      </c>
      <c r="E872" s="78" t="str">
        <f>IF('1. Prosjekteringsverktøy'!B875=Utelukk!$A$3,"",IF(F872&lt;&gt;"",F872,IF(J872&lt;&gt;0,J872&amp;IF(I872&lt;&gt;0,", ","")&amp;I872&amp;IF(H872&lt;&gt;0,", adr. ","")&amp;H872,I872&amp;IF(H872&lt;&gt;0,", adr. ","")&amp;H872)))</f>
        <v/>
      </c>
      <c r="F872" s="83"/>
      <c r="G872" s="83"/>
      <c r="H872" s="99"/>
      <c r="I872" s="100"/>
      <c r="J872" s="100"/>
      <c r="K872" s="98" t="str">
        <f>IF('1. Prosjekteringsverktøy'!$E874="","",'1. Prosjekteringsverktøy'!$E874)</f>
        <v/>
      </c>
      <c r="L872" s="79" t="str">
        <f>IFERROR(IF('1. Prosjekteringsverktøy'!$K875&lt;&gt;"",'1. Prosjekteringsverktøy'!$K875,'1. Prosjekteringsverktøy'!$J875),"Feil med Vmin")</f>
        <v/>
      </c>
      <c r="M872" s="101" t="str">
        <f>IF(OR($K872="",$O872="",O872="Bruk rektangulært"),"",($K872/(VLOOKUP($O872,'Dim, min og maks'!$A$2:$E$54,2,FALSE))))</f>
        <v/>
      </c>
      <c r="N872" s="101" t="str">
        <f>IF(OR($L872="",$O872=""),"",($L872/(VLOOKUP($O872,'Dim, min og maks'!$A$2:$E$54,2,FALSE))))</f>
        <v/>
      </c>
      <c r="O872" s="102" t="str">
        <f>IF('1. Prosjekteringsverktøy'!$F874="","",'1. Prosjekteringsverktøy'!$F874)</f>
        <v/>
      </c>
      <c r="P872" s="78" t="str">
        <f>IFERROR(IF($Q872&lt;&gt;0,$Q872,IF(OR($J872="",$O872=""),"",IF($J872=Motortype!$A$2,VLOOKUP($O872,Artikler!$B$1:$C$10,2,FALSE),IF($J872=Motortype!$A$3,VLOOKUP($O872,Artikler!$B$11:$C$19,2,FALSE),IF($J872=Motortype!$A$5,VLOOKUP($O872,Artikler!$B$20:$C$28,2,FALSE),IF($J872=Motortype!$A$4,VLOOKUP($O872,Artikler!$B$29:$C$37,2,FALSE),IF($J872=Motortype!$A$9,VLOOKUP($O872,Artikler!$B$38:$C$46,2,FALSE),IF($J872=Motortype!$A$8,VLOOKUP($O872,Artikler!$B$47:$C$55,2,FALSE),IF($J872=Motortype!$A$7,VLOOKUP($O872,Artikler!$B$56:$C$64,2,FALSE),IF($J872=Motortype!$A$6,VLOOKUP($O872,Artikler!$B$65:$C$73,2,FALSE),IF($J872=Motortype!$A$10,VLOOKUP($O872,Artikler!$B$74:$C$82,2,FALSE),IF($J872=Motortype!$A$11,VLOOKUP($O872,Artikler!$B$83:$C$91,2,FALSE),IF($J872=Motortype!$A$14,VLOOKUP($O872,Artikler!$B$92:$C$100,2,FALSE),IF($J872=Motortype!$A$13,VLOOKUP($O872,Artikler!$B$101:$C$109,2,FALSE),IF($J872=Motortype!$A$15,VLOOKUP($O872,Artikler!$B$110:$C$117,2,FALSE),IF($J872=Motortype!$A$12,VLOOKUP($O872,Artikler!$B$118:$C$126,2,FALSE),IF($J872=Motortype!$A$16,VLOOKUP('3. Bestillingsskjema'!$O872,Artikler!$B$127:$D$134,2,FALSE),"Feil motortype"))))))))))))))))),"Overstyr art.nr")</f>
        <v/>
      </c>
      <c r="Q872" s="100"/>
      <c r="R872" s="78" t="str">
        <f>IF('1. Prosjekteringsverktøy'!B875=Utelukk!$A$3,"",IF(AND(K872="",L872=""),"",IF($K872="","Vmin "&amp;ROUND($L872,0)&amp;" m³/h","Vmaks "&amp;ROUND($K872,0)&amp;IF($L872=""," m³/h",", Vmin "&amp;ROUND($L872,0)&amp;" m³/h"))))</f>
        <v/>
      </c>
      <c r="S872" s="78" t="str">
        <f>IF('1. Prosjekteringsverktøy'!B875=Utelukk!$A$3,"",IF(Q872&lt;&gt;"",IF($P872="","","Artikkelnr: "&amp;$P872&amp;"     Spjeld dim "&amp;$O872),IF($P872="","","Artikkelnr: "&amp;$P872&amp;"     Spjeld dim Ø"&amp;$O872)))</f>
        <v/>
      </c>
    </row>
    <row r="873" spans="1:19" ht="15.6" hidden="1" x14ac:dyDescent="0.3">
      <c r="A873" s="87"/>
      <c r="B873" s="93"/>
      <c r="C873" s="156" t="str">
        <f>IF('1. Prosjekteringsverktøy'!B876=Utelukk!$A$3,"",IF('1. Prosjekteringsverktøy'!$C876="","",'1. Prosjekteringsverktøy'!$C876))</f>
        <v/>
      </c>
      <c r="D873" s="78" t="str">
        <f>IF('1. Prosjekteringsverktøy'!B876=Utelukk!$A$3,"",IF('1. Prosjekteringsverktøy'!$D876="","",'1. Prosjekteringsverktøy'!$D876))</f>
        <v/>
      </c>
      <c r="E873" s="78" t="str">
        <f>IF('1. Prosjekteringsverktøy'!B876=Utelukk!$A$3,"",IF(F873&lt;&gt;"",F873,IF(J873&lt;&gt;0,J873&amp;IF(I873&lt;&gt;0,", ","")&amp;I873&amp;IF(H873&lt;&gt;0,", adr. ","")&amp;H873,I873&amp;IF(H873&lt;&gt;0,", adr. ","")&amp;H873)))</f>
        <v/>
      </c>
      <c r="F873" s="83"/>
      <c r="G873" s="83"/>
      <c r="H873" s="99"/>
      <c r="I873" s="100"/>
      <c r="J873" s="100"/>
      <c r="K873" s="98" t="str">
        <f>IF('1. Prosjekteringsverktøy'!$E875="","",'1. Prosjekteringsverktøy'!$E875)</f>
        <v/>
      </c>
      <c r="L873" s="79" t="str">
        <f>IFERROR(IF('1. Prosjekteringsverktøy'!$K876&lt;&gt;"",'1. Prosjekteringsverktøy'!$K876,'1. Prosjekteringsverktøy'!$J876),"Feil med Vmin")</f>
        <v/>
      </c>
      <c r="M873" s="101" t="str">
        <f>IF(OR($K873="",$O873="",O873="Bruk rektangulært"),"",($K873/(VLOOKUP($O873,'Dim, min og maks'!$A$2:$E$54,2,FALSE))))</f>
        <v/>
      </c>
      <c r="N873" s="101" t="str">
        <f>IF(OR($L873="",$O873=""),"",($L873/(VLOOKUP($O873,'Dim, min og maks'!$A$2:$E$54,2,FALSE))))</f>
        <v/>
      </c>
      <c r="O873" s="102" t="str">
        <f>IF('1. Prosjekteringsverktøy'!$F875="","",'1. Prosjekteringsverktøy'!$F875)</f>
        <v/>
      </c>
      <c r="P873" s="78" t="str">
        <f>IFERROR(IF($Q873&lt;&gt;0,$Q873,IF(OR($J873="",$O873=""),"",IF($J873=Motortype!$A$2,VLOOKUP($O873,Artikler!$B$1:$C$10,2,FALSE),IF($J873=Motortype!$A$3,VLOOKUP($O873,Artikler!$B$11:$C$19,2,FALSE),IF($J873=Motortype!$A$5,VLOOKUP($O873,Artikler!$B$20:$C$28,2,FALSE),IF($J873=Motortype!$A$4,VLOOKUP($O873,Artikler!$B$29:$C$37,2,FALSE),IF($J873=Motortype!$A$9,VLOOKUP($O873,Artikler!$B$38:$C$46,2,FALSE),IF($J873=Motortype!$A$8,VLOOKUP($O873,Artikler!$B$47:$C$55,2,FALSE),IF($J873=Motortype!$A$7,VLOOKUP($O873,Artikler!$B$56:$C$64,2,FALSE),IF($J873=Motortype!$A$6,VLOOKUP($O873,Artikler!$B$65:$C$73,2,FALSE),IF($J873=Motortype!$A$10,VLOOKUP($O873,Artikler!$B$74:$C$82,2,FALSE),IF($J873=Motortype!$A$11,VLOOKUP($O873,Artikler!$B$83:$C$91,2,FALSE),IF($J873=Motortype!$A$14,VLOOKUP($O873,Artikler!$B$92:$C$100,2,FALSE),IF($J873=Motortype!$A$13,VLOOKUP($O873,Artikler!$B$101:$C$109,2,FALSE),IF($J873=Motortype!$A$15,VLOOKUP($O873,Artikler!$B$110:$C$117,2,FALSE),IF($J873=Motortype!$A$12,VLOOKUP($O873,Artikler!$B$118:$C$126,2,FALSE),IF($J873=Motortype!$A$16,VLOOKUP('3. Bestillingsskjema'!$O873,Artikler!$B$127:$D$134,2,FALSE),"Feil motortype"))))))))))))))))),"Overstyr art.nr")</f>
        <v/>
      </c>
      <c r="Q873" s="100"/>
      <c r="R873" s="78" t="str">
        <f>IF('1. Prosjekteringsverktøy'!B876=Utelukk!$A$3,"",IF(AND(K873="",L873=""),"",IF($K873="","Vmin "&amp;ROUND($L873,0)&amp;" m³/h","Vmaks "&amp;ROUND($K873,0)&amp;IF($L873=""," m³/h",", Vmin "&amp;ROUND($L873,0)&amp;" m³/h"))))</f>
        <v/>
      </c>
      <c r="S873" s="78" t="str">
        <f>IF('1. Prosjekteringsverktøy'!B876=Utelukk!$A$3,"",IF(Q873&lt;&gt;"",IF($P873="","","Artikkelnr: "&amp;$P873&amp;"     Spjeld dim "&amp;$O873),IF($P873="","","Artikkelnr: "&amp;$P873&amp;"     Spjeld dim Ø"&amp;$O873)))</f>
        <v/>
      </c>
    </row>
    <row r="874" spans="1:19" ht="15.6" hidden="1" x14ac:dyDescent="0.3">
      <c r="A874" s="87"/>
      <c r="B874" s="93"/>
      <c r="C874" s="156" t="str">
        <f>IF('1. Prosjekteringsverktøy'!B877=Utelukk!$A$3,"",IF('1. Prosjekteringsverktøy'!$C877="","",'1. Prosjekteringsverktøy'!$C877))</f>
        <v/>
      </c>
      <c r="D874" s="78" t="str">
        <f>IF('1. Prosjekteringsverktøy'!B877=Utelukk!$A$3,"",IF('1. Prosjekteringsverktøy'!$D877="","",'1. Prosjekteringsverktøy'!$D877))</f>
        <v/>
      </c>
      <c r="E874" s="78" t="str">
        <f>IF('1. Prosjekteringsverktøy'!B877=Utelukk!$A$3,"",IF(F874&lt;&gt;"",F874,IF(J874&lt;&gt;0,J874&amp;IF(I874&lt;&gt;0,", ","")&amp;I874&amp;IF(H874&lt;&gt;0,", adr. ","")&amp;H874,I874&amp;IF(H874&lt;&gt;0,", adr. ","")&amp;H874)))</f>
        <v/>
      </c>
      <c r="F874" s="83"/>
      <c r="G874" s="83"/>
      <c r="H874" s="99"/>
      <c r="I874" s="100"/>
      <c r="J874" s="100"/>
      <c r="K874" s="98" t="str">
        <f>IF('1. Prosjekteringsverktøy'!$E876="","",'1. Prosjekteringsverktøy'!$E876)</f>
        <v/>
      </c>
      <c r="L874" s="79" t="str">
        <f>IFERROR(IF('1. Prosjekteringsverktøy'!$K877&lt;&gt;"",'1. Prosjekteringsverktøy'!$K877,'1. Prosjekteringsverktøy'!$J877),"Feil med Vmin")</f>
        <v/>
      </c>
      <c r="M874" s="101" t="str">
        <f>IF(OR($K874="",$O874="",O874="Bruk rektangulært"),"",($K874/(VLOOKUP($O874,'Dim, min og maks'!$A$2:$E$54,2,FALSE))))</f>
        <v/>
      </c>
      <c r="N874" s="101" t="str">
        <f>IF(OR($L874="",$O874=""),"",($L874/(VLOOKUP($O874,'Dim, min og maks'!$A$2:$E$54,2,FALSE))))</f>
        <v/>
      </c>
      <c r="O874" s="102" t="str">
        <f>IF('1. Prosjekteringsverktøy'!$F876="","",'1. Prosjekteringsverktøy'!$F876)</f>
        <v/>
      </c>
      <c r="P874" s="78" t="str">
        <f>IFERROR(IF($Q874&lt;&gt;0,$Q874,IF(OR($J874="",$O874=""),"",IF($J874=Motortype!$A$2,VLOOKUP($O874,Artikler!$B$1:$C$10,2,FALSE),IF($J874=Motortype!$A$3,VLOOKUP($O874,Artikler!$B$11:$C$19,2,FALSE),IF($J874=Motortype!$A$5,VLOOKUP($O874,Artikler!$B$20:$C$28,2,FALSE),IF($J874=Motortype!$A$4,VLOOKUP($O874,Artikler!$B$29:$C$37,2,FALSE),IF($J874=Motortype!$A$9,VLOOKUP($O874,Artikler!$B$38:$C$46,2,FALSE),IF($J874=Motortype!$A$8,VLOOKUP($O874,Artikler!$B$47:$C$55,2,FALSE),IF($J874=Motortype!$A$7,VLOOKUP($O874,Artikler!$B$56:$C$64,2,FALSE),IF($J874=Motortype!$A$6,VLOOKUP($O874,Artikler!$B$65:$C$73,2,FALSE),IF($J874=Motortype!$A$10,VLOOKUP($O874,Artikler!$B$74:$C$82,2,FALSE),IF($J874=Motortype!$A$11,VLOOKUP($O874,Artikler!$B$83:$C$91,2,FALSE),IF($J874=Motortype!$A$14,VLOOKUP($O874,Artikler!$B$92:$C$100,2,FALSE),IF($J874=Motortype!$A$13,VLOOKUP($O874,Artikler!$B$101:$C$109,2,FALSE),IF($J874=Motortype!$A$15,VLOOKUP($O874,Artikler!$B$110:$C$117,2,FALSE),IF($J874=Motortype!$A$12,VLOOKUP($O874,Artikler!$B$118:$C$126,2,FALSE),IF($J874=Motortype!$A$16,VLOOKUP('3. Bestillingsskjema'!$O874,Artikler!$B$127:$D$134,2,FALSE),"Feil motortype"))))))))))))))))),"Overstyr art.nr")</f>
        <v/>
      </c>
      <c r="Q874" s="100"/>
      <c r="R874" s="78" t="str">
        <f>IF('1. Prosjekteringsverktøy'!B877=Utelukk!$A$3,"",IF(AND(K874="",L874=""),"",IF($K874="","Vmin "&amp;ROUND($L874,0)&amp;" m³/h","Vmaks "&amp;ROUND($K874,0)&amp;IF($L874=""," m³/h",", Vmin "&amp;ROUND($L874,0)&amp;" m³/h"))))</f>
        <v/>
      </c>
      <c r="S874" s="78" t="str">
        <f>IF('1. Prosjekteringsverktøy'!B877=Utelukk!$A$3,"",IF(Q874&lt;&gt;"",IF($P874="","","Artikkelnr: "&amp;$P874&amp;"     Spjeld dim "&amp;$O874),IF($P874="","","Artikkelnr: "&amp;$P874&amp;"     Spjeld dim Ø"&amp;$O874)))</f>
        <v/>
      </c>
    </row>
    <row r="875" spans="1:19" ht="15.6" hidden="1" x14ac:dyDescent="0.3">
      <c r="A875" s="87"/>
      <c r="B875" s="93"/>
      <c r="C875" s="156" t="str">
        <f>IF('1. Prosjekteringsverktøy'!B878=Utelukk!$A$3,"",IF('1. Prosjekteringsverktøy'!$C878="","",'1. Prosjekteringsverktøy'!$C878))</f>
        <v/>
      </c>
      <c r="D875" s="78" t="str">
        <f>IF('1. Prosjekteringsverktøy'!B878=Utelukk!$A$3,"",IF('1. Prosjekteringsverktøy'!$D878="","",'1. Prosjekteringsverktøy'!$D878))</f>
        <v/>
      </c>
      <c r="E875" s="78" t="str">
        <f>IF('1. Prosjekteringsverktøy'!B878=Utelukk!$A$3,"",IF(F875&lt;&gt;"",F875,IF(J875&lt;&gt;0,J875&amp;IF(I875&lt;&gt;0,", ","")&amp;I875&amp;IF(H875&lt;&gt;0,", adr. ","")&amp;H875,I875&amp;IF(H875&lt;&gt;0,", adr. ","")&amp;H875)))</f>
        <v/>
      </c>
      <c r="F875" s="83"/>
      <c r="G875" s="83"/>
      <c r="H875" s="99"/>
      <c r="I875" s="100"/>
      <c r="J875" s="100"/>
      <c r="K875" s="98" t="str">
        <f>IF('1. Prosjekteringsverktøy'!$E877="","",'1. Prosjekteringsverktøy'!$E877)</f>
        <v/>
      </c>
      <c r="L875" s="79" t="str">
        <f>IFERROR(IF('1. Prosjekteringsverktøy'!$K878&lt;&gt;"",'1. Prosjekteringsverktøy'!$K878,'1. Prosjekteringsverktøy'!$J878),"Feil med Vmin")</f>
        <v/>
      </c>
      <c r="M875" s="101" t="str">
        <f>IF(OR($K875="",$O875="",O875="Bruk rektangulært"),"",($K875/(VLOOKUP($O875,'Dim, min og maks'!$A$2:$E$54,2,FALSE))))</f>
        <v/>
      </c>
      <c r="N875" s="101" t="str">
        <f>IF(OR($L875="",$O875=""),"",($L875/(VLOOKUP($O875,'Dim, min og maks'!$A$2:$E$54,2,FALSE))))</f>
        <v/>
      </c>
      <c r="O875" s="102" t="str">
        <f>IF('1. Prosjekteringsverktøy'!$F877="","",'1. Prosjekteringsverktøy'!$F877)</f>
        <v/>
      </c>
      <c r="P875" s="78" t="str">
        <f>IFERROR(IF($Q875&lt;&gt;0,$Q875,IF(OR($J875="",$O875=""),"",IF($J875=Motortype!$A$2,VLOOKUP($O875,Artikler!$B$1:$C$10,2,FALSE),IF($J875=Motortype!$A$3,VLOOKUP($O875,Artikler!$B$11:$C$19,2,FALSE),IF($J875=Motortype!$A$5,VLOOKUP($O875,Artikler!$B$20:$C$28,2,FALSE),IF($J875=Motortype!$A$4,VLOOKUP($O875,Artikler!$B$29:$C$37,2,FALSE),IF($J875=Motortype!$A$9,VLOOKUP($O875,Artikler!$B$38:$C$46,2,FALSE),IF($J875=Motortype!$A$8,VLOOKUP($O875,Artikler!$B$47:$C$55,2,FALSE),IF($J875=Motortype!$A$7,VLOOKUP($O875,Artikler!$B$56:$C$64,2,FALSE),IF($J875=Motortype!$A$6,VLOOKUP($O875,Artikler!$B$65:$C$73,2,FALSE),IF($J875=Motortype!$A$10,VLOOKUP($O875,Artikler!$B$74:$C$82,2,FALSE),IF($J875=Motortype!$A$11,VLOOKUP($O875,Artikler!$B$83:$C$91,2,FALSE),IF($J875=Motortype!$A$14,VLOOKUP($O875,Artikler!$B$92:$C$100,2,FALSE),IF($J875=Motortype!$A$13,VLOOKUP($O875,Artikler!$B$101:$C$109,2,FALSE),IF($J875=Motortype!$A$15,VLOOKUP($O875,Artikler!$B$110:$C$117,2,FALSE),IF($J875=Motortype!$A$12,VLOOKUP($O875,Artikler!$B$118:$C$126,2,FALSE),IF($J875=Motortype!$A$16,VLOOKUP('3. Bestillingsskjema'!$O875,Artikler!$B$127:$D$134,2,FALSE),"Feil motortype"))))))))))))))))),"Overstyr art.nr")</f>
        <v/>
      </c>
      <c r="Q875" s="100"/>
      <c r="R875" s="78" t="str">
        <f>IF('1. Prosjekteringsverktøy'!B878=Utelukk!$A$3,"",IF(AND(K875="",L875=""),"",IF($K875="","Vmin "&amp;ROUND($L875,0)&amp;" m³/h","Vmaks "&amp;ROUND($K875,0)&amp;IF($L875=""," m³/h",", Vmin "&amp;ROUND($L875,0)&amp;" m³/h"))))</f>
        <v/>
      </c>
      <c r="S875" s="78" t="str">
        <f>IF('1. Prosjekteringsverktøy'!B878=Utelukk!$A$3,"",IF(Q875&lt;&gt;"",IF($P875="","","Artikkelnr: "&amp;$P875&amp;"     Spjeld dim "&amp;$O875),IF($P875="","","Artikkelnr: "&amp;$P875&amp;"     Spjeld dim Ø"&amp;$O875)))</f>
        <v/>
      </c>
    </row>
    <row r="876" spans="1:19" ht="15.6" hidden="1" x14ac:dyDescent="0.3">
      <c r="A876" s="87"/>
      <c r="B876" s="93"/>
      <c r="C876" s="156" t="str">
        <f>IF('1. Prosjekteringsverktøy'!B879=Utelukk!$A$3,"",IF('1. Prosjekteringsverktøy'!$C879="","",'1. Prosjekteringsverktøy'!$C879))</f>
        <v/>
      </c>
      <c r="D876" s="78" t="str">
        <f>IF('1. Prosjekteringsverktøy'!B879=Utelukk!$A$3,"",IF('1. Prosjekteringsverktøy'!$D879="","",'1. Prosjekteringsverktøy'!$D879))</f>
        <v/>
      </c>
      <c r="E876" s="78" t="str">
        <f>IF('1. Prosjekteringsverktøy'!B879=Utelukk!$A$3,"",IF(F876&lt;&gt;"",F876,IF(J876&lt;&gt;0,J876&amp;IF(I876&lt;&gt;0,", ","")&amp;I876&amp;IF(H876&lt;&gt;0,", adr. ","")&amp;H876,I876&amp;IF(H876&lt;&gt;0,", adr. ","")&amp;H876)))</f>
        <v/>
      </c>
      <c r="F876" s="83"/>
      <c r="G876" s="83"/>
      <c r="H876" s="99"/>
      <c r="I876" s="100"/>
      <c r="J876" s="100"/>
      <c r="K876" s="98" t="str">
        <f>IF('1. Prosjekteringsverktøy'!$E878="","",'1. Prosjekteringsverktøy'!$E878)</f>
        <v/>
      </c>
      <c r="L876" s="79" t="str">
        <f>IFERROR(IF('1. Prosjekteringsverktøy'!$K879&lt;&gt;"",'1. Prosjekteringsverktøy'!$K879,'1. Prosjekteringsverktøy'!$J879),"Feil med Vmin")</f>
        <v/>
      </c>
      <c r="M876" s="101" t="str">
        <f>IF(OR($K876="",$O876="",O876="Bruk rektangulært"),"",($K876/(VLOOKUP($O876,'Dim, min og maks'!$A$2:$E$54,2,FALSE))))</f>
        <v/>
      </c>
      <c r="N876" s="101" t="str">
        <f>IF(OR($L876="",$O876=""),"",($L876/(VLOOKUP($O876,'Dim, min og maks'!$A$2:$E$54,2,FALSE))))</f>
        <v/>
      </c>
      <c r="O876" s="102" t="str">
        <f>IF('1. Prosjekteringsverktøy'!$F878="","",'1. Prosjekteringsverktøy'!$F878)</f>
        <v/>
      </c>
      <c r="P876" s="78" t="str">
        <f>IFERROR(IF($Q876&lt;&gt;0,$Q876,IF(OR($J876="",$O876=""),"",IF($J876=Motortype!$A$2,VLOOKUP($O876,Artikler!$B$1:$C$10,2,FALSE),IF($J876=Motortype!$A$3,VLOOKUP($O876,Artikler!$B$11:$C$19,2,FALSE),IF($J876=Motortype!$A$5,VLOOKUP($O876,Artikler!$B$20:$C$28,2,FALSE),IF($J876=Motortype!$A$4,VLOOKUP($O876,Artikler!$B$29:$C$37,2,FALSE),IF($J876=Motortype!$A$9,VLOOKUP($O876,Artikler!$B$38:$C$46,2,FALSE),IF($J876=Motortype!$A$8,VLOOKUP($O876,Artikler!$B$47:$C$55,2,FALSE),IF($J876=Motortype!$A$7,VLOOKUP($O876,Artikler!$B$56:$C$64,2,FALSE),IF($J876=Motortype!$A$6,VLOOKUP($O876,Artikler!$B$65:$C$73,2,FALSE),IF($J876=Motortype!$A$10,VLOOKUP($O876,Artikler!$B$74:$C$82,2,FALSE),IF($J876=Motortype!$A$11,VLOOKUP($O876,Artikler!$B$83:$C$91,2,FALSE),IF($J876=Motortype!$A$14,VLOOKUP($O876,Artikler!$B$92:$C$100,2,FALSE),IF($J876=Motortype!$A$13,VLOOKUP($O876,Artikler!$B$101:$C$109,2,FALSE),IF($J876=Motortype!$A$15,VLOOKUP($O876,Artikler!$B$110:$C$117,2,FALSE),IF($J876=Motortype!$A$12,VLOOKUP($O876,Artikler!$B$118:$C$126,2,FALSE),IF($J876=Motortype!$A$16,VLOOKUP('3. Bestillingsskjema'!$O876,Artikler!$B$127:$D$134,2,FALSE),"Feil motortype"))))))))))))))))),"Overstyr art.nr")</f>
        <v/>
      </c>
      <c r="Q876" s="100"/>
      <c r="R876" s="78" t="str">
        <f>IF('1. Prosjekteringsverktøy'!B879=Utelukk!$A$3,"",IF(AND(K876="",L876=""),"",IF($K876="","Vmin "&amp;ROUND($L876,0)&amp;" m³/h","Vmaks "&amp;ROUND($K876,0)&amp;IF($L876=""," m³/h",", Vmin "&amp;ROUND($L876,0)&amp;" m³/h"))))</f>
        <v/>
      </c>
      <c r="S876" s="78" t="str">
        <f>IF('1. Prosjekteringsverktøy'!B879=Utelukk!$A$3,"",IF(Q876&lt;&gt;"",IF($P876="","","Artikkelnr: "&amp;$P876&amp;"     Spjeld dim "&amp;$O876),IF($P876="","","Artikkelnr: "&amp;$P876&amp;"     Spjeld dim Ø"&amp;$O876)))</f>
        <v/>
      </c>
    </row>
    <row r="877" spans="1:19" ht="15.6" hidden="1" x14ac:dyDescent="0.3">
      <c r="A877" s="87"/>
      <c r="B877" s="93"/>
      <c r="C877" s="156" t="str">
        <f>IF('1. Prosjekteringsverktøy'!B880=Utelukk!$A$3,"",IF('1. Prosjekteringsverktøy'!$C880="","",'1. Prosjekteringsverktøy'!$C880))</f>
        <v/>
      </c>
      <c r="D877" s="78" t="str">
        <f>IF('1. Prosjekteringsverktøy'!B880=Utelukk!$A$3,"",IF('1. Prosjekteringsverktøy'!$D880="","",'1. Prosjekteringsverktøy'!$D880))</f>
        <v/>
      </c>
      <c r="E877" s="78" t="str">
        <f>IF('1. Prosjekteringsverktøy'!B880=Utelukk!$A$3,"",IF(F877&lt;&gt;"",F877,IF(J877&lt;&gt;0,J877&amp;IF(I877&lt;&gt;0,", ","")&amp;I877&amp;IF(H877&lt;&gt;0,", adr. ","")&amp;H877,I877&amp;IF(H877&lt;&gt;0,", adr. ","")&amp;H877)))</f>
        <v/>
      </c>
      <c r="F877" s="83"/>
      <c r="G877" s="83"/>
      <c r="H877" s="99"/>
      <c r="I877" s="100"/>
      <c r="J877" s="100"/>
      <c r="K877" s="98" t="str">
        <f>IF('1. Prosjekteringsverktøy'!$E879="","",'1. Prosjekteringsverktøy'!$E879)</f>
        <v/>
      </c>
      <c r="L877" s="79" t="str">
        <f>IFERROR(IF('1. Prosjekteringsverktøy'!$K880&lt;&gt;"",'1. Prosjekteringsverktøy'!$K880,'1. Prosjekteringsverktøy'!$J880),"Feil med Vmin")</f>
        <v/>
      </c>
      <c r="M877" s="101" t="str">
        <f>IF(OR($K877="",$O877="",O877="Bruk rektangulært"),"",($K877/(VLOOKUP($O877,'Dim, min og maks'!$A$2:$E$54,2,FALSE))))</f>
        <v/>
      </c>
      <c r="N877" s="101" t="str">
        <f>IF(OR($L877="",$O877=""),"",($L877/(VLOOKUP($O877,'Dim, min og maks'!$A$2:$E$54,2,FALSE))))</f>
        <v/>
      </c>
      <c r="O877" s="102" t="str">
        <f>IF('1. Prosjekteringsverktøy'!$F879="","",'1. Prosjekteringsverktøy'!$F879)</f>
        <v/>
      </c>
      <c r="P877" s="78" t="str">
        <f>IFERROR(IF($Q877&lt;&gt;0,$Q877,IF(OR($J877="",$O877=""),"",IF($J877=Motortype!$A$2,VLOOKUP($O877,Artikler!$B$1:$C$10,2,FALSE),IF($J877=Motortype!$A$3,VLOOKUP($O877,Artikler!$B$11:$C$19,2,FALSE),IF($J877=Motortype!$A$5,VLOOKUP($O877,Artikler!$B$20:$C$28,2,FALSE),IF($J877=Motortype!$A$4,VLOOKUP($O877,Artikler!$B$29:$C$37,2,FALSE),IF($J877=Motortype!$A$9,VLOOKUP($O877,Artikler!$B$38:$C$46,2,FALSE),IF($J877=Motortype!$A$8,VLOOKUP($O877,Artikler!$B$47:$C$55,2,FALSE),IF($J877=Motortype!$A$7,VLOOKUP($O877,Artikler!$B$56:$C$64,2,FALSE),IF($J877=Motortype!$A$6,VLOOKUP($O877,Artikler!$B$65:$C$73,2,FALSE),IF($J877=Motortype!$A$10,VLOOKUP($O877,Artikler!$B$74:$C$82,2,FALSE),IF($J877=Motortype!$A$11,VLOOKUP($O877,Artikler!$B$83:$C$91,2,FALSE),IF($J877=Motortype!$A$14,VLOOKUP($O877,Artikler!$B$92:$C$100,2,FALSE),IF($J877=Motortype!$A$13,VLOOKUP($O877,Artikler!$B$101:$C$109,2,FALSE),IF($J877=Motortype!$A$15,VLOOKUP($O877,Artikler!$B$110:$C$117,2,FALSE),IF($J877=Motortype!$A$12,VLOOKUP($O877,Artikler!$B$118:$C$126,2,FALSE),IF($J877=Motortype!$A$16,VLOOKUP('3. Bestillingsskjema'!$O877,Artikler!$B$127:$D$134,2,FALSE),"Feil motortype"))))))))))))))))),"Overstyr art.nr")</f>
        <v/>
      </c>
      <c r="Q877" s="100"/>
      <c r="R877" s="78" t="str">
        <f>IF('1. Prosjekteringsverktøy'!B880=Utelukk!$A$3,"",IF(AND(K877="",L877=""),"",IF($K877="","Vmin "&amp;ROUND($L877,0)&amp;" m³/h","Vmaks "&amp;ROUND($K877,0)&amp;IF($L877=""," m³/h",", Vmin "&amp;ROUND($L877,0)&amp;" m³/h"))))</f>
        <v/>
      </c>
      <c r="S877" s="78" t="str">
        <f>IF('1. Prosjekteringsverktøy'!B880=Utelukk!$A$3,"",IF(Q877&lt;&gt;"",IF($P877="","","Artikkelnr: "&amp;$P877&amp;"     Spjeld dim "&amp;$O877),IF($P877="","","Artikkelnr: "&amp;$P877&amp;"     Spjeld dim Ø"&amp;$O877)))</f>
        <v/>
      </c>
    </row>
    <row r="878" spans="1:19" ht="15.6" hidden="1" x14ac:dyDescent="0.3">
      <c r="A878" s="87"/>
      <c r="B878" s="93"/>
      <c r="C878" s="156" t="str">
        <f>IF('1. Prosjekteringsverktøy'!B881=Utelukk!$A$3,"",IF('1. Prosjekteringsverktøy'!$C881="","",'1. Prosjekteringsverktøy'!$C881))</f>
        <v/>
      </c>
      <c r="D878" s="78" t="str">
        <f>IF('1. Prosjekteringsverktøy'!B881=Utelukk!$A$3,"",IF('1. Prosjekteringsverktøy'!$D881="","",'1. Prosjekteringsverktøy'!$D881))</f>
        <v/>
      </c>
      <c r="E878" s="78" t="str">
        <f>IF('1. Prosjekteringsverktøy'!B881=Utelukk!$A$3,"",IF(F878&lt;&gt;"",F878,IF(J878&lt;&gt;0,J878&amp;IF(I878&lt;&gt;0,", ","")&amp;I878&amp;IF(H878&lt;&gt;0,", adr. ","")&amp;H878,I878&amp;IF(H878&lt;&gt;0,", adr. ","")&amp;H878)))</f>
        <v/>
      </c>
      <c r="F878" s="83"/>
      <c r="G878" s="83"/>
      <c r="H878" s="99"/>
      <c r="I878" s="100"/>
      <c r="J878" s="100"/>
      <c r="K878" s="98" t="str">
        <f>IF('1. Prosjekteringsverktøy'!$E880="","",'1. Prosjekteringsverktøy'!$E880)</f>
        <v/>
      </c>
      <c r="L878" s="79" t="str">
        <f>IFERROR(IF('1. Prosjekteringsverktøy'!$K881&lt;&gt;"",'1. Prosjekteringsverktøy'!$K881,'1. Prosjekteringsverktøy'!$J881),"Feil med Vmin")</f>
        <v/>
      </c>
      <c r="M878" s="101" t="str">
        <f>IF(OR($K878="",$O878="",O878="Bruk rektangulært"),"",($K878/(VLOOKUP($O878,'Dim, min og maks'!$A$2:$E$54,2,FALSE))))</f>
        <v/>
      </c>
      <c r="N878" s="101" t="str">
        <f>IF(OR($L878="",$O878=""),"",($L878/(VLOOKUP($O878,'Dim, min og maks'!$A$2:$E$54,2,FALSE))))</f>
        <v/>
      </c>
      <c r="O878" s="102" t="str">
        <f>IF('1. Prosjekteringsverktøy'!$F880="","",'1. Prosjekteringsverktøy'!$F880)</f>
        <v/>
      </c>
      <c r="P878" s="78" t="str">
        <f>IFERROR(IF($Q878&lt;&gt;0,$Q878,IF(OR($J878="",$O878=""),"",IF($J878=Motortype!$A$2,VLOOKUP($O878,Artikler!$B$1:$C$10,2,FALSE),IF($J878=Motortype!$A$3,VLOOKUP($O878,Artikler!$B$11:$C$19,2,FALSE),IF($J878=Motortype!$A$5,VLOOKUP($O878,Artikler!$B$20:$C$28,2,FALSE),IF($J878=Motortype!$A$4,VLOOKUP($O878,Artikler!$B$29:$C$37,2,FALSE),IF($J878=Motortype!$A$9,VLOOKUP($O878,Artikler!$B$38:$C$46,2,FALSE),IF($J878=Motortype!$A$8,VLOOKUP($O878,Artikler!$B$47:$C$55,2,FALSE),IF($J878=Motortype!$A$7,VLOOKUP($O878,Artikler!$B$56:$C$64,2,FALSE),IF($J878=Motortype!$A$6,VLOOKUP($O878,Artikler!$B$65:$C$73,2,FALSE),IF($J878=Motortype!$A$10,VLOOKUP($O878,Artikler!$B$74:$C$82,2,FALSE),IF($J878=Motortype!$A$11,VLOOKUP($O878,Artikler!$B$83:$C$91,2,FALSE),IF($J878=Motortype!$A$14,VLOOKUP($O878,Artikler!$B$92:$C$100,2,FALSE),IF($J878=Motortype!$A$13,VLOOKUP($O878,Artikler!$B$101:$C$109,2,FALSE),IF($J878=Motortype!$A$15,VLOOKUP($O878,Artikler!$B$110:$C$117,2,FALSE),IF($J878=Motortype!$A$12,VLOOKUP($O878,Artikler!$B$118:$C$126,2,FALSE),IF($J878=Motortype!$A$16,VLOOKUP('3. Bestillingsskjema'!$O878,Artikler!$B$127:$D$134,2,FALSE),"Feil motortype"))))))))))))))))),"Overstyr art.nr")</f>
        <v/>
      </c>
      <c r="Q878" s="100"/>
      <c r="R878" s="78" t="str">
        <f>IF('1. Prosjekteringsverktøy'!B881=Utelukk!$A$3,"",IF(AND(K878="",L878=""),"",IF($K878="","Vmin "&amp;ROUND($L878,0)&amp;" m³/h","Vmaks "&amp;ROUND($K878,0)&amp;IF($L878=""," m³/h",", Vmin "&amp;ROUND($L878,0)&amp;" m³/h"))))</f>
        <v/>
      </c>
      <c r="S878" s="78" t="str">
        <f>IF('1. Prosjekteringsverktøy'!B881=Utelukk!$A$3,"",IF(Q878&lt;&gt;"",IF($P878="","","Artikkelnr: "&amp;$P878&amp;"     Spjeld dim "&amp;$O878),IF($P878="","","Artikkelnr: "&amp;$P878&amp;"     Spjeld dim Ø"&amp;$O878)))</f>
        <v/>
      </c>
    </row>
    <row r="879" spans="1:19" ht="15.6" hidden="1" x14ac:dyDescent="0.3">
      <c r="A879" s="87"/>
      <c r="B879" s="93"/>
      <c r="C879" s="156" t="str">
        <f>IF('1. Prosjekteringsverktøy'!B882=Utelukk!$A$3,"",IF('1. Prosjekteringsverktøy'!$C882="","",'1. Prosjekteringsverktøy'!$C882))</f>
        <v/>
      </c>
      <c r="D879" s="78" t="str">
        <f>IF('1. Prosjekteringsverktøy'!B882=Utelukk!$A$3,"",IF('1. Prosjekteringsverktøy'!$D882="","",'1. Prosjekteringsverktøy'!$D882))</f>
        <v/>
      </c>
      <c r="E879" s="78" t="str">
        <f>IF('1. Prosjekteringsverktøy'!B882=Utelukk!$A$3,"",IF(F879&lt;&gt;"",F879,IF(J879&lt;&gt;0,J879&amp;IF(I879&lt;&gt;0,", ","")&amp;I879&amp;IF(H879&lt;&gt;0,", adr. ","")&amp;H879,I879&amp;IF(H879&lt;&gt;0,", adr. ","")&amp;H879)))</f>
        <v/>
      </c>
      <c r="F879" s="83"/>
      <c r="G879" s="83"/>
      <c r="H879" s="99"/>
      <c r="I879" s="100"/>
      <c r="J879" s="100"/>
      <c r="K879" s="98" t="str">
        <f>IF('1. Prosjekteringsverktøy'!$E881="","",'1. Prosjekteringsverktøy'!$E881)</f>
        <v/>
      </c>
      <c r="L879" s="79" t="str">
        <f>IFERROR(IF('1. Prosjekteringsverktøy'!$K882&lt;&gt;"",'1. Prosjekteringsverktøy'!$K882,'1. Prosjekteringsverktøy'!$J882),"Feil med Vmin")</f>
        <v/>
      </c>
      <c r="M879" s="101" t="str">
        <f>IF(OR($K879="",$O879="",O879="Bruk rektangulært"),"",($K879/(VLOOKUP($O879,'Dim, min og maks'!$A$2:$E$54,2,FALSE))))</f>
        <v/>
      </c>
      <c r="N879" s="101" t="str">
        <f>IF(OR($L879="",$O879=""),"",($L879/(VLOOKUP($O879,'Dim, min og maks'!$A$2:$E$54,2,FALSE))))</f>
        <v/>
      </c>
      <c r="O879" s="102" t="str">
        <f>IF('1. Prosjekteringsverktøy'!$F881="","",'1. Prosjekteringsverktøy'!$F881)</f>
        <v/>
      </c>
      <c r="P879" s="78" t="str">
        <f>IFERROR(IF($Q879&lt;&gt;0,$Q879,IF(OR($J879="",$O879=""),"",IF($J879=Motortype!$A$2,VLOOKUP($O879,Artikler!$B$1:$C$10,2,FALSE),IF($J879=Motortype!$A$3,VLOOKUP($O879,Artikler!$B$11:$C$19,2,FALSE),IF($J879=Motortype!$A$5,VLOOKUP($O879,Artikler!$B$20:$C$28,2,FALSE),IF($J879=Motortype!$A$4,VLOOKUP($O879,Artikler!$B$29:$C$37,2,FALSE),IF($J879=Motortype!$A$9,VLOOKUP($O879,Artikler!$B$38:$C$46,2,FALSE),IF($J879=Motortype!$A$8,VLOOKUP($O879,Artikler!$B$47:$C$55,2,FALSE),IF($J879=Motortype!$A$7,VLOOKUP($O879,Artikler!$B$56:$C$64,2,FALSE),IF($J879=Motortype!$A$6,VLOOKUP($O879,Artikler!$B$65:$C$73,2,FALSE),IF($J879=Motortype!$A$10,VLOOKUP($O879,Artikler!$B$74:$C$82,2,FALSE),IF($J879=Motortype!$A$11,VLOOKUP($O879,Artikler!$B$83:$C$91,2,FALSE),IF($J879=Motortype!$A$14,VLOOKUP($O879,Artikler!$B$92:$C$100,2,FALSE),IF($J879=Motortype!$A$13,VLOOKUP($O879,Artikler!$B$101:$C$109,2,FALSE),IF($J879=Motortype!$A$15,VLOOKUP($O879,Artikler!$B$110:$C$117,2,FALSE),IF($J879=Motortype!$A$12,VLOOKUP($O879,Artikler!$B$118:$C$126,2,FALSE),IF($J879=Motortype!$A$16,VLOOKUP('3. Bestillingsskjema'!$O879,Artikler!$B$127:$D$134,2,FALSE),"Feil motortype"))))))))))))))))),"Overstyr art.nr")</f>
        <v/>
      </c>
      <c r="Q879" s="100"/>
      <c r="R879" s="78" t="str">
        <f>IF('1. Prosjekteringsverktøy'!B882=Utelukk!$A$3,"",IF(AND(K879="",L879=""),"",IF($K879="","Vmin "&amp;ROUND($L879,0)&amp;" m³/h","Vmaks "&amp;ROUND($K879,0)&amp;IF($L879=""," m³/h",", Vmin "&amp;ROUND($L879,0)&amp;" m³/h"))))</f>
        <v/>
      </c>
      <c r="S879" s="78" t="str">
        <f>IF('1. Prosjekteringsverktøy'!B882=Utelukk!$A$3,"",IF(Q879&lt;&gt;"",IF($P879="","","Artikkelnr: "&amp;$P879&amp;"     Spjeld dim "&amp;$O879),IF($P879="","","Artikkelnr: "&amp;$P879&amp;"     Spjeld dim Ø"&amp;$O879)))</f>
        <v/>
      </c>
    </row>
    <row r="880" spans="1:19" ht="15.6" hidden="1" x14ac:dyDescent="0.3">
      <c r="A880" s="87"/>
      <c r="B880" s="93"/>
      <c r="C880" s="156" t="str">
        <f>IF('1. Prosjekteringsverktøy'!B883=Utelukk!$A$3,"",IF('1. Prosjekteringsverktøy'!$C883="","",'1. Prosjekteringsverktøy'!$C883))</f>
        <v/>
      </c>
      <c r="D880" s="78" t="str">
        <f>IF('1. Prosjekteringsverktøy'!B883=Utelukk!$A$3,"",IF('1. Prosjekteringsverktøy'!$D883="","",'1. Prosjekteringsverktøy'!$D883))</f>
        <v/>
      </c>
      <c r="E880" s="78" t="str">
        <f>IF('1. Prosjekteringsverktøy'!B883=Utelukk!$A$3,"",IF(F880&lt;&gt;"",F880,IF(J880&lt;&gt;0,J880&amp;IF(I880&lt;&gt;0,", ","")&amp;I880&amp;IF(H880&lt;&gt;0,", adr. ","")&amp;H880,I880&amp;IF(H880&lt;&gt;0,", adr. ","")&amp;H880)))</f>
        <v/>
      </c>
      <c r="F880" s="83"/>
      <c r="G880" s="83"/>
      <c r="H880" s="99"/>
      <c r="I880" s="100"/>
      <c r="J880" s="100"/>
      <c r="K880" s="98" t="str">
        <f>IF('1. Prosjekteringsverktøy'!$E882="","",'1. Prosjekteringsverktøy'!$E882)</f>
        <v/>
      </c>
      <c r="L880" s="79" t="str">
        <f>IFERROR(IF('1. Prosjekteringsverktøy'!$K883&lt;&gt;"",'1. Prosjekteringsverktøy'!$K883,'1. Prosjekteringsverktøy'!$J883),"Feil med Vmin")</f>
        <v/>
      </c>
      <c r="M880" s="101" t="str">
        <f>IF(OR($K880="",$O880="",O880="Bruk rektangulært"),"",($K880/(VLOOKUP($O880,'Dim, min og maks'!$A$2:$E$54,2,FALSE))))</f>
        <v/>
      </c>
      <c r="N880" s="101" t="str">
        <f>IF(OR($L880="",$O880=""),"",($L880/(VLOOKUP($O880,'Dim, min og maks'!$A$2:$E$54,2,FALSE))))</f>
        <v/>
      </c>
      <c r="O880" s="102" t="str">
        <f>IF('1. Prosjekteringsverktøy'!$F882="","",'1. Prosjekteringsverktøy'!$F882)</f>
        <v/>
      </c>
      <c r="P880" s="78" t="str">
        <f>IFERROR(IF($Q880&lt;&gt;0,$Q880,IF(OR($J880="",$O880=""),"",IF($J880=Motortype!$A$2,VLOOKUP($O880,Artikler!$B$1:$C$10,2,FALSE),IF($J880=Motortype!$A$3,VLOOKUP($O880,Artikler!$B$11:$C$19,2,FALSE),IF($J880=Motortype!$A$5,VLOOKUP($O880,Artikler!$B$20:$C$28,2,FALSE),IF($J880=Motortype!$A$4,VLOOKUP($O880,Artikler!$B$29:$C$37,2,FALSE),IF($J880=Motortype!$A$9,VLOOKUP($O880,Artikler!$B$38:$C$46,2,FALSE),IF($J880=Motortype!$A$8,VLOOKUP($O880,Artikler!$B$47:$C$55,2,FALSE),IF($J880=Motortype!$A$7,VLOOKUP($O880,Artikler!$B$56:$C$64,2,FALSE),IF($J880=Motortype!$A$6,VLOOKUP($O880,Artikler!$B$65:$C$73,2,FALSE),IF($J880=Motortype!$A$10,VLOOKUP($O880,Artikler!$B$74:$C$82,2,FALSE),IF($J880=Motortype!$A$11,VLOOKUP($O880,Artikler!$B$83:$C$91,2,FALSE),IF($J880=Motortype!$A$14,VLOOKUP($O880,Artikler!$B$92:$C$100,2,FALSE),IF($J880=Motortype!$A$13,VLOOKUP($O880,Artikler!$B$101:$C$109,2,FALSE),IF($J880=Motortype!$A$15,VLOOKUP($O880,Artikler!$B$110:$C$117,2,FALSE),IF($J880=Motortype!$A$12,VLOOKUP($O880,Artikler!$B$118:$C$126,2,FALSE),IF($J880=Motortype!$A$16,VLOOKUP('3. Bestillingsskjema'!$O880,Artikler!$B$127:$D$134,2,FALSE),"Feil motortype"))))))))))))))))),"Overstyr art.nr")</f>
        <v/>
      </c>
      <c r="Q880" s="100"/>
      <c r="R880" s="78" t="str">
        <f>IF('1. Prosjekteringsverktøy'!B883=Utelukk!$A$3,"",IF(AND(K880="",L880=""),"",IF($K880="","Vmin "&amp;ROUND($L880,0)&amp;" m³/h","Vmaks "&amp;ROUND($K880,0)&amp;IF($L880=""," m³/h",", Vmin "&amp;ROUND($L880,0)&amp;" m³/h"))))</f>
        <v/>
      </c>
      <c r="S880" s="78" t="str">
        <f>IF('1. Prosjekteringsverktøy'!B883=Utelukk!$A$3,"",IF(Q880&lt;&gt;"",IF($P880="","","Artikkelnr: "&amp;$P880&amp;"     Spjeld dim "&amp;$O880),IF($P880="","","Artikkelnr: "&amp;$P880&amp;"     Spjeld dim Ø"&amp;$O880)))</f>
        <v/>
      </c>
    </row>
    <row r="881" spans="1:19" ht="15.6" hidden="1" x14ac:dyDescent="0.3">
      <c r="A881" s="87"/>
      <c r="B881" s="93"/>
      <c r="C881" s="156" t="str">
        <f>IF('1. Prosjekteringsverktøy'!B884=Utelukk!$A$3,"",IF('1. Prosjekteringsverktøy'!$C884="","",'1. Prosjekteringsverktøy'!$C884))</f>
        <v/>
      </c>
      <c r="D881" s="78" t="str">
        <f>IF('1. Prosjekteringsverktøy'!B884=Utelukk!$A$3,"",IF('1. Prosjekteringsverktøy'!$D884="","",'1. Prosjekteringsverktøy'!$D884))</f>
        <v/>
      </c>
      <c r="E881" s="78" t="str">
        <f>IF('1. Prosjekteringsverktøy'!B884=Utelukk!$A$3,"",IF(F881&lt;&gt;"",F881,IF(J881&lt;&gt;0,J881&amp;IF(I881&lt;&gt;0,", ","")&amp;I881&amp;IF(H881&lt;&gt;0,", adr. ","")&amp;H881,I881&amp;IF(H881&lt;&gt;0,", adr. ","")&amp;H881)))</f>
        <v/>
      </c>
      <c r="F881" s="83"/>
      <c r="G881" s="83"/>
      <c r="H881" s="99"/>
      <c r="I881" s="100"/>
      <c r="J881" s="100"/>
      <c r="K881" s="98" t="str">
        <f>IF('1. Prosjekteringsverktøy'!$E883="","",'1. Prosjekteringsverktøy'!$E883)</f>
        <v/>
      </c>
      <c r="L881" s="79" t="str">
        <f>IFERROR(IF('1. Prosjekteringsverktøy'!$K884&lt;&gt;"",'1. Prosjekteringsverktøy'!$K884,'1. Prosjekteringsverktøy'!$J884),"Feil med Vmin")</f>
        <v/>
      </c>
      <c r="M881" s="101" t="str">
        <f>IF(OR($K881="",$O881="",O881="Bruk rektangulært"),"",($K881/(VLOOKUP($O881,'Dim, min og maks'!$A$2:$E$54,2,FALSE))))</f>
        <v/>
      </c>
      <c r="N881" s="101" t="str">
        <f>IF(OR($L881="",$O881=""),"",($L881/(VLOOKUP($O881,'Dim, min og maks'!$A$2:$E$54,2,FALSE))))</f>
        <v/>
      </c>
      <c r="O881" s="102" t="str">
        <f>IF('1. Prosjekteringsverktøy'!$F883="","",'1. Prosjekteringsverktøy'!$F883)</f>
        <v/>
      </c>
      <c r="P881" s="78" t="str">
        <f>IFERROR(IF($Q881&lt;&gt;0,$Q881,IF(OR($J881="",$O881=""),"",IF($J881=Motortype!$A$2,VLOOKUP($O881,Artikler!$B$1:$C$10,2,FALSE),IF($J881=Motortype!$A$3,VLOOKUP($O881,Artikler!$B$11:$C$19,2,FALSE),IF($J881=Motortype!$A$5,VLOOKUP($O881,Artikler!$B$20:$C$28,2,FALSE),IF($J881=Motortype!$A$4,VLOOKUP($O881,Artikler!$B$29:$C$37,2,FALSE),IF($J881=Motortype!$A$9,VLOOKUP($O881,Artikler!$B$38:$C$46,2,FALSE),IF($J881=Motortype!$A$8,VLOOKUP($O881,Artikler!$B$47:$C$55,2,FALSE),IF($J881=Motortype!$A$7,VLOOKUP($O881,Artikler!$B$56:$C$64,2,FALSE),IF($J881=Motortype!$A$6,VLOOKUP($O881,Artikler!$B$65:$C$73,2,FALSE),IF($J881=Motortype!$A$10,VLOOKUP($O881,Artikler!$B$74:$C$82,2,FALSE),IF($J881=Motortype!$A$11,VLOOKUP($O881,Artikler!$B$83:$C$91,2,FALSE),IF($J881=Motortype!$A$14,VLOOKUP($O881,Artikler!$B$92:$C$100,2,FALSE),IF($J881=Motortype!$A$13,VLOOKUP($O881,Artikler!$B$101:$C$109,2,FALSE),IF($J881=Motortype!$A$15,VLOOKUP($O881,Artikler!$B$110:$C$117,2,FALSE),IF($J881=Motortype!$A$12,VLOOKUP($O881,Artikler!$B$118:$C$126,2,FALSE),IF($J881=Motortype!$A$16,VLOOKUP('3. Bestillingsskjema'!$O881,Artikler!$B$127:$D$134,2,FALSE),"Feil motortype"))))))))))))))))),"Overstyr art.nr")</f>
        <v/>
      </c>
      <c r="Q881" s="100"/>
      <c r="R881" s="78" t="str">
        <f>IF('1. Prosjekteringsverktøy'!B884=Utelukk!$A$3,"",IF(AND(K881="",L881=""),"",IF($K881="","Vmin "&amp;ROUND($L881,0)&amp;" m³/h","Vmaks "&amp;ROUND($K881,0)&amp;IF($L881=""," m³/h",", Vmin "&amp;ROUND($L881,0)&amp;" m³/h"))))</f>
        <v/>
      </c>
      <c r="S881" s="78" t="str">
        <f>IF('1. Prosjekteringsverktøy'!B884=Utelukk!$A$3,"",IF(Q881&lt;&gt;"",IF($P881="","","Artikkelnr: "&amp;$P881&amp;"     Spjeld dim "&amp;$O881),IF($P881="","","Artikkelnr: "&amp;$P881&amp;"     Spjeld dim Ø"&amp;$O881)))</f>
        <v/>
      </c>
    </row>
    <row r="882" spans="1:19" ht="15.6" hidden="1" x14ac:dyDescent="0.3">
      <c r="A882" s="87"/>
      <c r="B882" s="93"/>
      <c r="C882" s="156" t="str">
        <f>IF('1. Prosjekteringsverktøy'!B885=Utelukk!$A$3,"",IF('1. Prosjekteringsverktøy'!$C885="","",'1. Prosjekteringsverktøy'!$C885))</f>
        <v/>
      </c>
      <c r="D882" s="78" t="str">
        <f>IF('1. Prosjekteringsverktøy'!B885=Utelukk!$A$3,"",IF('1. Prosjekteringsverktøy'!$D885="","",'1. Prosjekteringsverktøy'!$D885))</f>
        <v/>
      </c>
      <c r="E882" s="78" t="str">
        <f>IF('1. Prosjekteringsverktøy'!B885=Utelukk!$A$3,"",IF(F882&lt;&gt;"",F882,IF(J882&lt;&gt;0,J882&amp;IF(I882&lt;&gt;0,", ","")&amp;I882&amp;IF(H882&lt;&gt;0,", adr. ","")&amp;H882,I882&amp;IF(H882&lt;&gt;0,", adr. ","")&amp;H882)))</f>
        <v/>
      </c>
      <c r="F882" s="83"/>
      <c r="G882" s="83"/>
      <c r="H882" s="99"/>
      <c r="I882" s="100"/>
      <c r="J882" s="100"/>
      <c r="K882" s="98" t="str">
        <f>IF('1. Prosjekteringsverktøy'!$E884="","",'1. Prosjekteringsverktøy'!$E884)</f>
        <v/>
      </c>
      <c r="L882" s="79" t="str">
        <f>IFERROR(IF('1. Prosjekteringsverktøy'!$K885&lt;&gt;"",'1. Prosjekteringsverktøy'!$K885,'1. Prosjekteringsverktøy'!$J885),"Feil med Vmin")</f>
        <v/>
      </c>
      <c r="M882" s="101" t="str">
        <f>IF(OR($K882="",$O882="",O882="Bruk rektangulært"),"",($K882/(VLOOKUP($O882,'Dim, min og maks'!$A$2:$E$54,2,FALSE))))</f>
        <v/>
      </c>
      <c r="N882" s="101" t="str">
        <f>IF(OR($L882="",$O882=""),"",($L882/(VLOOKUP($O882,'Dim, min og maks'!$A$2:$E$54,2,FALSE))))</f>
        <v/>
      </c>
      <c r="O882" s="102" t="str">
        <f>IF('1. Prosjekteringsverktøy'!$F884="","",'1. Prosjekteringsverktøy'!$F884)</f>
        <v/>
      </c>
      <c r="P882" s="78" t="str">
        <f>IFERROR(IF($Q882&lt;&gt;0,$Q882,IF(OR($J882="",$O882=""),"",IF($J882=Motortype!$A$2,VLOOKUP($O882,Artikler!$B$1:$C$10,2,FALSE),IF($J882=Motortype!$A$3,VLOOKUP($O882,Artikler!$B$11:$C$19,2,FALSE),IF($J882=Motortype!$A$5,VLOOKUP($O882,Artikler!$B$20:$C$28,2,FALSE),IF($J882=Motortype!$A$4,VLOOKUP($O882,Artikler!$B$29:$C$37,2,FALSE),IF($J882=Motortype!$A$9,VLOOKUP($O882,Artikler!$B$38:$C$46,2,FALSE),IF($J882=Motortype!$A$8,VLOOKUP($O882,Artikler!$B$47:$C$55,2,FALSE),IF($J882=Motortype!$A$7,VLOOKUP($O882,Artikler!$B$56:$C$64,2,FALSE),IF($J882=Motortype!$A$6,VLOOKUP($O882,Artikler!$B$65:$C$73,2,FALSE),IF($J882=Motortype!$A$10,VLOOKUP($O882,Artikler!$B$74:$C$82,2,FALSE),IF($J882=Motortype!$A$11,VLOOKUP($O882,Artikler!$B$83:$C$91,2,FALSE),IF($J882=Motortype!$A$14,VLOOKUP($O882,Artikler!$B$92:$C$100,2,FALSE),IF($J882=Motortype!$A$13,VLOOKUP($O882,Artikler!$B$101:$C$109,2,FALSE),IF($J882=Motortype!$A$15,VLOOKUP($O882,Artikler!$B$110:$C$117,2,FALSE),IF($J882=Motortype!$A$12,VLOOKUP($O882,Artikler!$B$118:$C$126,2,FALSE),IF($J882=Motortype!$A$16,VLOOKUP('3. Bestillingsskjema'!$O882,Artikler!$B$127:$D$134,2,FALSE),"Feil motortype"))))))))))))))))),"Overstyr art.nr")</f>
        <v/>
      </c>
      <c r="Q882" s="100"/>
      <c r="R882" s="78" t="str">
        <f>IF('1. Prosjekteringsverktøy'!B885=Utelukk!$A$3,"",IF(AND(K882="",L882=""),"",IF($K882="","Vmin "&amp;ROUND($L882,0)&amp;" m³/h","Vmaks "&amp;ROUND($K882,0)&amp;IF($L882=""," m³/h",", Vmin "&amp;ROUND($L882,0)&amp;" m³/h"))))</f>
        <v/>
      </c>
      <c r="S882" s="78" t="str">
        <f>IF('1. Prosjekteringsverktøy'!B885=Utelukk!$A$3,"",IF(Q882&lt;&gt;"",IF($P882="","","Artikkelnr: "&amp;$P882&amp;"     Spjeld dim "&amp;$O882),IF($P882="","","Artikkelnr: "&amp;$P882&amp;"     Spjeld dim Ø"&amp;$O882)))</f>
        <v/>
      </c>
    </row>
    <row r="883" spans="1:19" ht="15.6" hidden="1" x14ac:dyDescent="0.3">
      <c r="A883" s="87"/>
      <c r="B883" s="93"/>
      <c r="C883" s="156" t="str">
        <f>IF('1. Prosjekteringsverktøy'!B886=Utelukk!$A$3,"",IF('1. Prosjekteringsverktøy'!$C886="","",'1. Prosjekteringsverktøy'!$C886))</f>
        <v/>
      </c>
      <c r="D883" s="78" t="str">
        <f>IF('1. Prosjekteringsverktøy'!B886=Utelukk!$A$3,"",IF('1. Prosjekteringsverktøy'!$D886="","",'1. Prosjekteringsverktøy'!$D886))</f>
        <v/>
      </c>
      <c r="E883" s="78" t="str">
        <f>IF('1. Prosjekteringsverktøy'!B886=Utelukk!$A$3,"",IF(F883&lt;&gt;"",F883,IF(J883&lt;&gt;0,J883&amp;IF(I883&lt;&gt;0,", ","")&amp;I883&amp;IF(H883&lt;&gt;0,", adr. ","")&amp;H883,I883&amp;IF(H883&lt;&gt;0,", adr. ","")&amp;H883)))</f>
        <v/>
      </c>
      <c r="F883" s="83"/>
      <c r="G883" s="83"/>
      <c r="H883" s="99"/>
      <c r="I883" s="100"/>
      <c r="J883" s="100"/>
      <c r="K883" s="98" t="str">
        <f>IF('1. Prosjekteringsverktøy'!$E885="","",'1. Prosjekteringsverktøy'!$E885)</f>
        <v/>
      </c>
      <c r="L883" s="79" t="str">
        <f>IFERROR(IF('1. Prosjekteringsverktøy'!$K886&lt;&gt;"",'1. Prosjekteringsverktøy'!$K886,'1. Prosjekteringsverktøy'!$J886),"Feil med Vmin")</f>
        <v/>
      </c>
      <c r="M883" s="101" t="str">
        <f>IF(OR($K883="",$O883="",O883="Bruk rektangulært"),"",($K883/(VLOOKUP($O883,'Dim, min og maks'!$A$2:$E$54,2,FALSE))))</f>
        <v/>
      </c>
      <c r="N883" s="101" t="str">
        <f>IF(OR($L883="",$O883=""),"",($L883/(VLOOKUP($O883,'Dim, min og maks'!$A$2:$E$54,2,FALSE))))</f>
        <v/>
      </c>
      <c r="O883" s="102" t="str">
        <f>IF('1. Prosjekteringsverktøy'!$F885="","",'1. Prosjekteringsverktøy'!$F885)</f>
        <v/>
      </c>
      <c r="P883" s="78" t="str">
        <f>IFERROR(IF($Q883&lt;&gt;0,$Q883,IF(OR($J883="",$O883=""),"",IF($J883=Motortype!$A$2,VLOOKUP($O883,Artikler!$B$1:$C$10,2,FALSE),IF($J883=Motortype!$A$3,VLOOKUP($O883,Artikler!$B$11:$C$19,2,FALSE),IF($J883=Motortype!$A$5,VLOOKUP($O883,Artikler!$B$20:$C$28,2,FALSE),IF($J883=Motortype!$A$4,VLOOKUP($O883,Artikler!$B$29:$C$37,2,FALSE),IF($J883=Motortype!$A$9,VLOOKUP($O883,Artikler!$B$38:$C$46,2,FALSE),IF($J883=Motortype!$A$8,VLOOKUP($O883,Artikler!$B$47:$C$55,2,FALSE),IF($J883=Motortype!$A$7,VLOOKUP($O883,Artikler!$B$56:$C$64,2,FALSE),IF($J883=Motortype!$A$6,VLOOKUP($O883,Artikler!$B$65:$C$73,2,FALSE),IF($J883=Motortype!$A$10,VLOOKUP($O883,Artikler!$B$74:$C$82,2,FALSE),IF($J883=Motortype!$A$11,VLOOKUP($O883,Artikler!$B$83:$C$91,2,FALSE),IF($J883=Motortype!$A$14,VLOOKUP($O883,Artikler!$B$92:$C$100,2,FALSE),IF($J883=Motortype!$A$13,VLOOKUP($O883,Artikler!$B$101:$C$109,2,FALSE),IF($J883=Motortype!$A$15,VLOOKUP($O883,Artikler!$B$110:$C$117,2,FALSE),IF($J883=Motortype!$A$12,VLOOKUP($O883,Artikler!$B$118:$C$126,2,FALSE),IF($J883=Motortype!$A$16,VLOOKUP('3. Bestillingsskjema'!$O883,Artikler!$B$127:$D$134,2,FALSE),"Feil motortype"))))))))))))))))),"Overstyr art.nr")</f>
        <v/>
      </c>
      <c r="Q883" s="100"/>
      <c r="R883" s="78" t="str">
        <f>IF('1. Prosjekteringsverktøy'!B886=Utelukk!$A$3,"",IF(AND(K883="",L883=""),"",IF($K883="","Vmin "&amp;ROUND($L883,0)&amp;" m³/h","Vmaks "&amp;ROUND($K883,0)&amp;IF($L883=""," m³/h",", Vmin "&amp;ROUND($L883,0)&amp;" m³/h"))))</f>
        <v/>
      </c>
      <c r="S883" s="78" t="str">
        <f>IF('1. Prosjekteringsverktøy'!B886=Utelukk!$A$3,"",IF(Q883&lt;&gt;"",IF($P883="","","Artikkelnr: "&amp;$P883&amp;"     Spjeld dim "&amp;$O883),IF($P883="","","Artikkelnr: "&amp;$P883&amp;"     Spjeld dim Ø"&amp;$O883)))</f>
        <v/>
      </c>
    </row>
    <row r="884" spans="1:19" ht="15.6" hidden="1" x14ac:dyDescent="0.3">
      <c r="A884" s="87"/>
      <c r="B884" s="93"/>
      <c r="C884" s="156" t="str">
        <f>IF('1. Prosjekteringsverktøy'!B887=Utelukk!$A$3,"",IF('1. Prosjekteringsverktøy'!$C887="","",'1. Prosjekteringsverktøy'!$C887))</f>
        <v/>
      </c>
      <c r="D884" s="78" t="str">
        <f>IF('1. Prosjekteringsverktøy'!B887=Utelukk!$A$3,"",IF('1. Prosjekteringsverktøy'!$D887="","",'1. Prosjekteringsverktøy'!$D887))</f>
        <v/>
      </c>
      <c r="E884" s="78" t="str">
        <f>IF('1. Prosjekteringsverktøy'!B887=Utelukk!$A$3,"",IF(F884&lt;&gt;"",F884,IF(J884&lt;&gt;0,J884&amp;IF(I884&lt;&gt;0,", ","")&amp;I884&amp;IF(H884&lt;&gt;0,", adr. ","")&amp;H884,I884&amp;IF(H884&lt;&gt;0,", adr. ","")&amp;H884)))</f>
        <v/>
      </c>
      <c r="F884" s="83"/>
      <c r="G884" s="83"/>
      <c r="H884" s="99"/>
      <c r="I884" s="100"/>
      <c r="J884" s="100"/>
      <c r="K884" s="98" t="str">
        <f>IF('1. Prosjekteringsverktøy'!$E886="","",'1. Prosjekteringsverktøy'!$E886)</f>
        <v/>
      </c>
      <c r="L884" s="79" t="str">
        <f>IFERROR(IF('1. Prosjekteringsverktøy'!$K887&lt;&gt;"",'1. Prosjekteringsverktøy'!$K887,'1. Prosjekteringsverktøy'!$J887),"Feil med Vmin")</f>
        <v/>
      </c>
      <c r="M884" s="101" t="str">
        <f>IF(OR($K884="",$O884="",O884="Bruk rektangulært"),"",($K884/(VLOOKUP($O884,'Dim, min og maks'!$A$2:$E$54,2,FALSE))))</f>
        <v/>
      </c>
      <c r="N884" s="101" t="str">
        <f>IF(OR($L884="",$O884=""),"",($L884/(VLOOKUP($O884,'Dim, min og maks'!$A$2:$E$54,2,FALSE))))</f>
        <v/>
      </c>
      <c r="O884" s="102" t="str">
        <f>IF('1. Prosjekteringsverktøy'!$F886="","",'1. Prosjekteringsverktøy'!$F886)</f>
        <v/>
      </c>
      <c r="P884" s="78" t="str">
        <f>IFERROR(IF($Q884&lt;&gt;0,$Q884,IF(OR($J884="",$O884=""),"",IF($J884=Motortype!$A$2,VLOOKUP($O884,Artikler!$B$1:$C$10,2,FALSE),IF($J884=Motortype!$A$3,VLOOKUP($O884,Artikler!$B$11:$C$19,2,FALSE),IF($J884=Motortype!$A$5,VLOOKUP($O884,Artikler!$B$20:$C$28,2,FALSE),IF($J884=Motortype!$A$4,VLOOKUP($O884,Artikler!$B$29:$C$37,2,FALSE),IF($J884=Motortype!$A$9,VLOOKUP($O884,Artikler!$B$38:$C$46,2,FALSE),IF($J884=Motortype!$A$8,VLOOKUP($O884,Artikler!$B$47:$C$55,2,FALSE),IF($J884=Motortype!$A$7,VLOOKUP($O884,Artikler!$B$56:$C$64,2,FALSE),IF($J884=Motortype!$A$6,VLOOKUP($O884,Artikler!$B$65:$C$73,2,FALSE),IF($J884=Motortype!$A$10,VLOOKUP($O884,Artikler!$B$74:$C$82,2,FALSE),IF($J884=Motortype!$A$11,VLOOKUP($O884,Artikler!$B$83:$C$91,2,FALSE),IF($J884=Motortype!$A$14,VLOOKUP($O884,Artikler!$B$92:$C$100,2,FALSE),IF($J884=Motortype!$A$13,VLOOKUP($O884,Artikler!$B$101:$C$109,2,FALSE),IF($J884=Motortype!$A$15,VLOOKUP($O884,Artikler!$B$110:$C$117,2,FALSE),IF($J884=Motortype!$A$12,VLOOKUP($O884,Artikler!$B$118:$C$126,2,FALSE),IF($J884=Motortype!$A$16,VLOOKUP('3. Bestillingsskjema'!$O884,Artikler!$B$127:$D$134,2,FALSE),"Feil motortype"))))))))))))))))),"Overstyr art.nr")</f>
        <v/>
      </c>
      <c r="Q884" s="100"/>
      <c r="R884" s="78" t="str">
        <f>IF('1. Prosjekteringsverktøy'!B887=Utelukk!$A$3,"",IF(AND(K884="",L884=""),"",IF($K884="","Vmin "&amp;ROUND($L884,0)&amp;" m³/h","Vmaks "&amp;ROUND($K884,0)&amp;IF($L884=""," m³/h",", Vmin "&amp;ROUND($L884,0)&amp;" m³/h"))))</f>
        <v/>
      </c>
      <c r="S884" s="78" t="str">
        <f>IF('1. Prosjekteringsverktøy'!B887=Utelukk!$A$3,"",IF(Q884&lt;&gt;"",IF($P884="","","Artikkelnr: "&amp;$P884&amp;"     Spjeld dim "&amp;$O884),IF($P884="","","Artikkelnr: "&amp;$P884&amp;"     Spjeld dim Ø"&amp;$O884)))</f>
        <v/>
      </c>
    </row>
    <row r="885" spans="1:19" ht="15.6" hidden="1" x14ac:dyDescent="0.3">
      <c r="A885" s="87"/>
      <c r="B885" s="93"/>
      <c r="C885" s="156" t="str">
        <f>IF('1. Prosjekteringsverktøy'!B888=Utelukk!$A$3,"",IF('1. Prosjekteringsverktøy'!$C888="","",'1. Prosjekteringsverktøy'!$C888))</f>
        <v/>
      </c>
      <c r="D885" s="78" t="str">
        <f>IF('1. Prosjekteringsverktøy'!B888=Utelukk!$A$3,"",IF('1. Prosjekteringsverktøy'!$D888="","",'1. Prosjekteringsverktøy'!$D888))</f>
        <v/>
      </c>
      <c r="E885" s="78" t="str">
        <f>IF('1. Prosjekteringsverktøy'!B888=Utelukk!$A$3,"",IF(F885&lt;&gt;"",F885,IF(J885&lt;&gt;0,J885&amp;IF(I885&lt;&gt;0,", ","")&amp;I885&amp;IF(H885&lt;&gt;0,", adr. ","")&amp;H885,I885&amp;IF(H885&lt;&gt;0,", adr. ","")&amp;H885)))</f>
        <v/>
      </c>
      <c r="F885" s="83"/>
      <c r="G885" s="83"/>
      <c r="H885" s="99"/>
      <c r="I885" s="100"/>
      <c r="J885" s="100"/>
      <c r="K885" s="98" t="str">
        <f>IF('1. Prosjekteringsverktøy'!$E887="","",'1. Prosjekteringsverktøy'!$E887)</f>
        <v/>
      </c>
      <c r="L885" s="79" t="str">
        <f>IFERROR(IF('1. Prosjekteringsverktøy'!$K888&lt;&gt;"",'1. Prosjekteringsverktøy'!$K888,'1. Prosjekteringsverktøy'!$J888),"Feil med Vmin")</f>
        <v/>
      </c>
      <c r="M885" s="101" t="str">
        <f>IF(OR($K885="",$O885="",O885="Bruk rektangulært"),"",($K885/(VLOOKUP($O885,'Dim, min og maks'!$A$2:$E$54,2,FALSE))))</f>
        <v/>
      </c>
      <c r="N885" s="101" t="str">
        <f>IF(OR($L885="",$O885=""),"",($L885/(VLOOKUP($O885,'Dim, min og maks'!$A$2:$E$54,2,FALSE))))</f>
        <v/>
      </c>
      <c r="O885" s="102" t="str">
        <f>IF('1. Prosjekteringsverktøy'!$F887="","",'1. Prosjekteringsverktøy'!$F887)</f>
        <v/>
      </c>
      <c r="P885" s="78" t="str">
        <f>IFERROR(IF($Q885&lt;&gt;0,$Q885,IF(OR($J885="",$O885=""),"",IF($J885=Motortype!$A$2,VLOOKUP($O885,Artikler!$B$1:$C$10,2,FALSE),IF($J885=Motortype!$A$3,VLOOKUP($O885,Artikler!$B$11:$C$19,2,FALSE),IF($J885=Motortype!$A$5,VLOOKUP($O885,Artikler!$B$20:$C$28,2,FALSE),IF($J885=Motortype!$A$4,VLOOKUP($O885,Artikler!$B$29:$C$37,2,FALSE),IF($J885=Motortype!$A$9,VLOOKUP($O885,Artikler!$B$38:$C$46,2,FALSE),IF($J885=Motortype!$A$8,VLOOKUP($O885,Artikler!$B$47:$C$55,2,FALSE),IF($J885=Motortype!$A$7,VLOOKUP($O885,Artikler!$B$56:$C$64,2,FALSE),IF($J885=Motortype!$A$6,VLOOKUP($O885,Artikler!$B$65:$C$73,2,FALSE),IF($J885=Motortype!$A$10,VLOOKUP($O885,Artikler!$B$74:$C$82,2,FALSE),IF($J885=Motortype!$A$11,VLOOKUP($O885,Artikler!$B$83:$C$91,2,FALSE),IF($J885=Motortype!$A$14,VLOOKUP($O885,Artikler!$B$92:$C$100,2,FALSE),IF($J885=Motortype!$A$13,VLOOKUP($O885,Artikler!$B$101:$C$109,2,FALSE),IF($J885=Motortype!$A$15,VLOOKUP($O885,Artikler!$B$110:$C$117,2,FALSE),IF($J885=Motortype!$A$12,VLOOKUP($O885,Artikler!$B$118:$C$126,2,FALSE),IF($J885=Motortype!$A$16,VLOOKUP('3. Bestillingsskjema'!$O885,Artikler!$B$127:$D$134,2,FALSE),"Feil motortype"))))))))))))))))),"Overstyr art.nr")</f>
        <v/>
      </c>
      <c r="Q885" s="100"/>
      <c r="R885" s="78" t="str">
        <f>IF('1. Prosjekteringsverktøy'!B888=Utelukk!$A$3,"",IF(AND(K885="",L885=""),"",IF($K885="","Vmin "&amp;ROUND($L885,0)&amp;" m³/h","Vmaks "&amp;ROUND($K885,0)&amp;IF($L885=""," m³/h",", Vmin "&amp;ROUND($L885,0)&amp;" m³/h"))))</f>
        <v/>
      </c>
      <c r="S885" s="78" t="str">
        <f>IF('1. Prosjekteringsverktøy'!B888=Utelukk!$A$3,"",IF(Q885&lt;&gt;"",IF($P885="","","Artikkelnr: "&amp;$P885&amp;"     Spjeld dim "&amp;$O885),IF($P885="","","Artikkelnr: "&amp;$P885&amp;"     Spjeld dim Ø"&amp;$O885)))</f>
        <v/>
      </c>
    </row>
    <row r="886" spans="1:19" ht="15.6" hidden="1" x14ac:dyDescent="0.3">
      <c r="A886" s="87"/>
      <c r="B886" s="93"/>
      <c r="C886" s="156" t="str">
        <f>IF('1. Prosjekteringsverktøy'!B889=Utelukk!$A$3,"",IF('1. Prosjekteringsverktøy'!$C889="","",'1. Prosjekteringsverktøy'!$C889))</f>
        <v/>
      </c>
      <c r="D886" s="78" t="str">
        <f>IF('1. Prosjekteringsverktøy'!B889=Utelukk!$A$3,"",IF('1. Prosjekteringsverktøy'!$D889="","",'1. Prosjekteringsverktøy'!$D889))</f>
        <v/>
      </c>
      <c r="E886" s="78" t="str">
        <f>IF('1. Prosjekteringsverktøy'!B889=Utelukk!$A$3,"",IF(F886&lt;&gt;"",F886,IF(J886&lt;&gt;0,J886&amp;IF(I886&lt;&gt;0,", ","")&amp;I886&amp;IF(H886&lt;&gt;0,", adr. ","")&amp;H886,I886&amp;IF(H886&lt;&gt;0,", adr. ","")&amp;H886)))</f>
        <v/>
      </c>
      <c r="F886" s="83"/>
      <c r="G886" s="83"/>
      <c r="H886" s="99"/>
      <c r="I886" s="100"/>
      <c r="J886" s="100"/>
      <c r="K886" s="98" t="str">
        <f>IF('1. Prosjekteringsverktøy'!$E888="","",'1. Prosjekteringsverktøy'!$E888)</f>
        <v/>
      </c>
      <c r="L886" s="79" t="str">
        <f>IFERROR(IF('1. Prosjekteringsverktøy'!$K889&lt;&gt;"",'1. Prosjekteringsverktøy'!$K889,'1. Prosjekteringsverktøy'!$J889),"Feil med Vmin")</f>
        <v/>
      </c>
      <c r="M886" s="101" t="str">
        <f>IF(OR($K886="",$O886="",O886="Bruk rektangulært"),"",($K886/(VLOOKUP($O886,'Dim, min og maks'!$A$2:$E$54,2,FALSE))))</f>
        <v/>
      </c>
      <c r="N886" s="101" t="str">
        <f>IF(OR($L886="",$O886=""),"",($L886/(VLOOKUP($O886,'Dim, min og maks'!$A$2:$E$54,2,FALSE))))</f>
        <v/>
      </c>
      <c r="O886" s="102" t="str">
        <f>IF('1. Prosjekteringsverktøy'!$F888="","",'1. Prosjekteringsverktøy'!$F888)</f>
        <v/>
      </c>
      <c r="P886" s="78" t="str">
        <f>IFERROR(IF($Q886&lt;&gt;0,$Q886,IF(OR($J886="",$O886=""),"",IF($J886=Motortype!$A$2,VLOOKUP($O886,Artikler!$B$1:$C$10,2,FALSE),IF($J886=Motortype!$A$3,VLOOKUP($O886,Artikler!$B$11:$C$19,2,FALSE),IF($J886=Motortype!$A$5,VLOOKUP($O886,Artikler!$B$20:$C$28,2,FALSE),IF($J886=Motortype!$A$4,VLOOKUP($O886,Artikler!$B$29:$C$37,2,FALSE),IF($J886=Motortype!$A$9,VLOOKUP($O886,Artikler!$B$38:$C$46,2,FALSE),IF($J886=Motortype!$A$8,VLOOKUP($O886,Artikler!$B$47:$C$55,2,FALSE),IF($J886=Motortype!$A$7,VLOOKUP($O886,Artikler!$B$56:$C$64,2,FALSE),IF($J886=Motortype!$A$6,VLOOKUP($O886,Artikler!$B$65:$C$73,2,FALSE),IF($J886=Motortype!$A$10,VLOOKUP($O886,Artikler!$B$74:$C$82,2,FALSE),IF($J886=Motortype!$A$11,VLOOKUP($O886,Artikler!$B$83:$C$91,2,FALSE),IF($J886=Motortype!$A$14,VLOOKUP($O886,Artikler!$B$92:$C$100,2,FALSE),IF($J886=Motortype!$A$13,VLOOKUP($O886,Artikler!$B$101:$C$109,2,FALSE),IF($J886=Motortype!$A$15,VLOOKUP($O886,Artikler!$B$110:$C$117,2,FALSE),IF($J886=Motortype!$A$12,VLOOKUP($O886,Artikler!$B$118:$C$126,2,FALSE),IF($J886=Motortype!$A$16,VLOOKUP('3. Bestillingsskjema'!$O886,Artikler!$B$127:$D$134,2,FALSE),"Feil motortype"))))))))))))))))),"Overstyr art.nr")</f>
        <v/>
      </c>
      <c r="Q886" s="100"/>
      <c r="R886" s="78" t="str">
        <f>IF('1. Prosjekteringsverktøy'!B889=Utelukk!$A$3,"",IF(AND(K886="",L886=""),"",IF($K886="","Vmin "&amp;ROUND($L886,0)&amp;" m³/h","Vmaks "&amp;ROUND($K886,0)&amp;IF($L886=""," m³/h",", Vmin "&amp;ROUND($L886,0)&amp;" m³/h"))))</f>
        <v/>
      </c>
      <c r="S886" s="78" t="str">
        <f>IF('1. Prosjekteringsverktøy'!B889=Utelukk!$A$3,"",IF(Q886&lt;&gt;"",IF($P886="","","Artikkelnr: "&amp;$P886&amp;"     Spjeld dim "&amp;$O886),IF($P886="","","Artikkelnr: "&amp;$P886&amp;"     Spjeld dim Ø"&amp;$O886)))</f>
        <v/>
      </c>
    </row>
    <row r="887" spans="1:19" ht="15.6" hidden="1" x14ac:dyDescent="0.3">
      <c r="A887" s="87"/>
      <c r="B887" s="93"/>
      <c r="C887" s="156" t="str">
        <f>IF('1. Prosjekteringsverktøy'!B890=Utelukk!$A$3,"",IF('1. Prosjekteringsverktøy'!$C890="","",'1. Prosjekteringsverktøy'!$C890))</f>
        <v/>
      </c>
      <c r="D887" s="78" t="str">
        <f>IF('1. Prosjekteringsverktøy'!B890=Utelukk!$A$3,"",IF('1. Prosjekteringsverktøy'!$D890="","",'1. Prosjekteringsverktøy'!$D890))</f>
        <v/>
      </c>
      <c r="E887" s="78" t="str">
        <f>IF('1. Prosjekteringsverktøy'!B890=Utelukk!$A$3,"",IF(F887&lt;&gt;"",F887,IF(J887&lt;&gt;0,J887&amp;IF(I887&lt;&gt;0,", ","")&amp;I887&amp;IF(H887&lt;&gt;0,", adr. ","")&amp;H887,I887&amp;IF(H887&lt;&gt;0,", adr. ","")&amp;H887)))</f>
        <v/>
      </c>
      <c r="F887" s="83"/>
      <c r="G887" s="83"/>
      <c r="H887" s="99"/>
      <c r="I887" s="100"/>
      <c r="J887" s="100"/>
      <c r="K887" s="98" t="str">
        <f>IF('1. Prosjekteringsverktøy'!$E889="","",'1. Prosjekteringsverktøy'!$E889)</f>
        <v/>
      </c>
      <c r="L887" s="79" t="str">
        <f>IFERROR(IF('1. Prosjekteringsverktøy'!$K890&lt;&gt;"",'1. Prosjekteringsverktøy'!$K890,'1. Prosjekteringsverktøy'!$J890),"Feil med Vmin")</f>
        <v/>
      </c>
      <c r="M887" s="101" t="str">
        <f>IF(OR($K887="",$O887="",O887="Bruk rektangulært"),"",($K887/(VLOOKUP($O887,'Dim, min og maks'!$A$2:$E$54,2,FALSE))))</f>
        <v/>
      </c>
      <c r="N887" s="101" t="str">
        <f>IF(OR($L887="",$O887=""),"",($L887/(VLOOKUP($O887,'Dim, min og maks'!$A$2:$E$54,2,FALSE))))</f>
        <v/>
      </c>
      <c r="O887" s="102" t="str">
        <f>IF('1. Prosjekteringsverktøy'!$F889="","",'1. Prosjekteringsverktøy'!$F889)</f>
        <v/>
      </c>
      <c r="P887" s="78" t="str">
        <f>IFERROR(IF($Q887&lt;&gt;0,$Q887,IF(OR($J887="",$O887=""),"",IF($J887=Motortype!$A$2,VLOOKUP($O887,Artikler!$B$1:$C$10,2,FALSE),IF($J887=Motortype!$A$3,VLOOKUP($O887,Artikler!$B$11:$C$19,2,FALSE),IF($J887=Motortype!$A$5,VLOOKUP($O887,Artikler!$B$20:$C$28,2,FALSE),IF($J887=Motortype!$A$4,VLOOKUP($O887,Artikler!$B$29:$C$37,2,FALSE),IF($J887=Motortype!$A$9,VLOOKUP($O887,Artikler!$B$38:$C$46,2,FALSE),IF($J887=Motortype!$A$8,VLOOKUP($O887,Artikler!$B$47:$C$55,2,FALSE),IF($J887=Motortype!$A$7,VLOOKUP($O887,Artikler!$B$56:$C$64,2,FALSE),IF($J887=Motortype!$A$6,VLOOKUP($O887,Artikler!$B$65:$C$73,2,FALSE),IF($J887=Motortype!$A$10,VLOOKUP($O887,Artikler!$B$74:$C$82,2,FALSE),IF($J887=Motortype!$A$11,VLOOKUP($O887,Artikler!$B$83:$C$91,2,FALSE),IF($J887=Motortype!$A$14,VLOOKUP($O887,Artikler!$B$92:$C$100,2,FALSE),IF($J887=Motortype!$A$13,VLOOKUP($O887,Artikler!$B$101:$C$109,2,FALSE),IF($J887=Motortype!$A$15,VLOOKUP($O887,Artikler!$B$110:$C$117,2,FALSE),IF($J887=Motortype!$A$12,VLOOKUP($O887,Artikler!$B$118:$C$126,2,FALSE),IF($J887=Motortype!$A$16,VLOOKUP('3. Bestillingsskjema'!$O887,Artikler!$B$127:$D$134,2,FALSE),"Feil motortype"))))))))))))))))),"Overstyr art.nr")</f>
        <v/>
      </c>
      <c r="Q887" s="100"/>
      <c r="R887" s="78" t="str">
        <f>IF('1. Prosjekteringsverktøy'!B890=Utelukk!$A$3,"",IF(AND(K887="",L887=""),"",IF($K887="","Vmin "&amp;ROUND($L887,0)&amp;" m³/h","Vmaks "&amp;ROUND($K887,0)&amp;IF($L887=""," m³/h",", Vmin "&amp;ROUND($L887,0)&amp;" m³/h"))))</f>
        <v/>
      </c>
      <c r="S887" s="78" t="str">
        <f>IF('1. Prosjekteringsverktøy'!B890=Utelukk!$A$3,"",IF(Q887&lt;&gt;"",IF($P887="","","Artikkelnr: "&amp;$P887&amp;"     Spjeld dim "&amp;$O887),IF($P887="","","Artikkelnr: "&amp;$P887&amp;"     Spjeld dim Ø"&amp;$O887)))</f>
        <v/>
      </c>
    </row>
    <row r="888" spans="1:19" ht="15.6" hidden="1" x14ac:dyDescent="0.3">
      <c r="A888" s="87"/>
      <c r="B888" s="93"/>
      <c r="C888" s="156" t="str">
        <f>IF('1. Prosjekteringsverktøy'!B891=Utelukk!$A$3,"",IF('1. Prosjekteringsverktøy'!$C891="","",'1. Prosjekteringsverktøy'!$C891))</f>
        <v/>
      </c>
      <c r="D888" s="78" t="str">
        <f>IF('1. Prosjekteringsverktøy'!B891=Utelukk!$A$3,"",IF('1. Prosjekteringsverktøy'!$D891="","",'1. Prosjekteringsverktøy'!$D891))</f>
        <v/>
      </c>
      <c r="E888" s="78" t="str">
        <f>IF('1. Prosjekteringsverktøy'!B891=Utelukk!$A$3,"",IF(F888&lt;&gt;"",F888,IF(J888&lt;&gt;0,J888&amp;IF(I888&lt;&gt;0,", ","")&amp;I888&amp;IF(H888&lt;&gt;0,", adr. ","")&amp;H888,I888&amp;IF(H888&lt;&gt;0,", adr. ","")&amp;H888)))</f>
        <v/>
      </c>
      <c r="F888" s="83"/>
      <c r="G888" s="83"/>
      <c r="H888" s="99"/>
      <c r="I888" s="100"/>
      <c r="J888" s="100"/>
      <c r="K888" s="98" t="str">
        <f>IF('1. Prosjekteringsverktøy'!$E890="","",'1. Prosjekteringsverktøy'!$E890)</f>
        <v/>
      </c>
      <c r="L888" s="79" t="str">
        <f>IFERROR(IF('1. Prosjekteringsverktøy'!$K891&lt;&gt;"",'1. Prosjekteringsverktøy'!$K891,'1. Prosjekteringsverktøy'!$J891),"Feil med Vmin")</f>
        <v/>
      </c>
      <c r="M888" s="101" t="str">
        <f>IF(OR($K888="",$O888="",O888="Bruk rektangulært"),"",($K888/(VLOOKUP($O888,'Dim, min og maks'!$A$2:$E$54,2,FALSE))))</f>
        <v/>
      </c>
      <c r="N888" s="101" t="str">
        <f>IF(OR($L888="",$O888=""),"",($L888/(VLOOKUP($O888,'Dim, min og maks'!$A$2:$E$54,2,FALSE))))</f>
        <v/>
      </c>
      <c r="O888" s="102" t="str">
        <f>IF('1. Prosjekteringsverktøy'!$F890="","",'1. Prosjekteringsverktøy'!$F890)</f>
        <v/>
      </c>
      <c r="P888" s="78" t="str">
        <f>IFERROR(IF($Q888&lt;&gt;0,$Q888,IF(OR($J888="",$O888=""),"",IF($J888=Motortype!$A$2,VLOOKUP($O888,Artikler!$B$1:$C$10,2,FALSE),IF($J888=Motortype!$A$3,VLOOKUP($O888,Artikler!$B$11:$C$19,2,FALSE),IF($J888=Motortype!$A$5,VLOOKUP($O888,Artikler!$B$20:$C$28,2,FALSE),IF($J888=Motortype!$A$4,VLOOKUP($O888,Artikler!$B$29:$C$37,2,FALSE),IF($J888=Motortype!$A$9,VLOOKUP($O888,Artikler!$B$38:$C$46,2,FALSE),IF($J888=Motortype!$A$8,VLOOKUP($O888,Artikler!$B$47:$C$55,2,FALSE),IF($J888=Motortype!$A$7,VLOOKUP($O888,Artikler!$B$56:$C$64,2,FALSE),IF($J888=Motortype!$A$6,VLOOKUP($O888,Artikler!$B$65:$C$73,2,FALSE),IF($J888=Motortype!$A$10,VLOOKUP($O888,Artikler!$B$74:$C$82,2,FALSE),IF($J888=Motortype!$A$11,VLOOKUP($O888,Artikler!$B$83:$C$91,2,FALSE),IF($J888=Motortype!$A$14,VLOOKUP($O888,Artikler!$B$92:$C$100,2,FALSE),IF($J888=Motortype!$A$13,VLOOKUP($O888,Artikler!$B$101:$C$109,2,FALSE),IF($J888=Motortype!$A$15,VLOOKUP($O888,Artikler!$B$110:$C$117,2,FALSE),IF($J888=Motortype!$A$12,VLOOKUP($O888,Artikler!$B$118:$C$126,2,FALSE),IF($J888=Motortype!$A$16,VLOOKUP('3. Bestillingsskjema'!$O888,Artikler!$B$127:$D$134,2,FALSE),"Feil motortype"))))))))))))))))),"Overstyr art.nr")</f>
        <v/>
      </c>
      <c r="Q888" s="100"/>
      <c r="R888" s="78" t="str">
        <f>IF('1. Prosjekteringsverktøy'!B891=Utelukk!$A$3,"",IF(AND(K888="",L888=""),"",IF($K888="","Vmin "&amp;ROUND($L888,0)&amp;" m³/h","Vmaks "&amp;ROUND($K888,0)&amp;IF($L888=""," m³/h",", Vmin "&amp;ROUND($L888,0)&amp;" m³/h"))))</f>
        <v/>
      </c>
      <c r="S888" s="78" t="str">
        <f>IF('1. Prosjekteringsverktøy'!B891=Utelukk!$A$3,"",IF(Q888&lt;&gt;"",IF($P888="","","Artikkelnr: "&amp;$P888&amp;"     Spjeld dim "&amp;$O888),IF($P888="","","Artikkelnr: "&amp;$P888&amp;"     Spjeld dim Ø"&amp;$O888)))</f>
        <v/>
      </c>
    </row>
    <row r="889" spans="1:19" ht="15.6" hidden="1" x14ac:dyDescent="0.3">
      <c r="A889" s="87"/>
      <c r="B889" s="93"/>
      <c r="C889" s="156" t="str">
        <f>IF('1. Prosjekteringsverktøy'!B892=Utelukk!$A$3,"",IF('1. Prosjekteringsverktøy'!$C892="","",'1. Prosjekteringsverktøy'!$C892))</f>
        <v/>
      </c>
      <c r="D889" s="78" t="str">
        <f>IF('1. Prosjekteringsverktøy'!B892=Utelukk!$A$3,"",IF('1. Prosjekteringsverktøy'!$D892="","",'1. Prosjekteringsverktøy'!$D892))</f>
        <v/>
      </c>
      <c r="E889" s="78" t="str">
        <f>IF('1. Prosjekteringsverktøy'!B892=Utelukk!$A$3,"",IF(F889&lt;&gt;"",F889,IF(J889&lt;&gt;0,J889&amp;IF(I889&lt;&gt;0,", ","")&amp;I889&amp;IF(H889&lt;&gt;0,", adr. ","")&amp;H889,I889&amp;IF(H889&lt;&gt;0,", adr. ","")&amp;H889)))</f>
        <v/>
      </c>
      <c r="F889" s="83"/>
      <c r="G889" s="83"/>
      <c r="H889" s="99"/>
      <c r="I889" s="100"/>
      <c r="J889" s="100"/>
      <c r="K889" s="98" t="str">
        <f>IF('1. Prosjekteringsverktøy'!$E891="","",'1. Prosjekteringsverktøy'!$E891)</f>
        <v/>
      </c>
      <c r="L889" s="79" t="str">
        <f>IFERROR(IF('1. Prosjekteringsverktøy'!$K892&lt;&gt;"",'1. Prosjekteringsverktøy'!$K892,'1. Prosjekteringsverktøy'!$J892),"Feil med Vmin")</f>
        <v/>
      </c>
      <c r="M889" s="101" t="str">
        <f>IF(OR($K889="",$O889="",O889="Bruk rektangulært"),"",($K889/(VLOOKUP($O889,'Dim, min og maks'!$A$2:$E$54,2,FALSE))))</f>
        <v/>
      </c>
      <c r="N889" s="101" t="str">
        <f>IF(OR($L889="",$O889=""),"",($L889/(VLOOKUP($O889,'Dim, min og maks'!$A$2:$E$54,2,FALSE))))</f>
        <v/>
      </c>
      <c r="O889" s="102" t="str">
        <f>IF('1. Prosjekteringsverktøy'!$F891="","",'1. Prosjekteringsverktøy'!$F891)</f>
        <v/>
      </c>
      <c r="P889" s="78" t="str">
        <f>IFERROR(IF($Q889&lt;&gt;0,$Q889,IF(OR($J889="",$O889=""),"",IF($J889=Motortype!$A$2,VLOOKUP($O889,Artikler!$B$1:$C$10,2,FALSE),IF($J889=Motortype!$A$3,VLOOKUP($O889,Artikler!$B$11:$C$19,2,FALSE),IF($J889=Motortype!$A$5,VLOOKUP($O889,Artikler!$B$20:$C$28,2,FALSE),IF($J889=Motortype!$A$4,VLOOKUP($O889,Artikler!$B$29:$C$37,2,FALSE),IF($J889=Motortype!$A$9,VLOOKUP($O889,Artikler!$B$38:$C$46,2,FALSE),IF($J889=Motortype!$A$8,VLOOKUP($O889,Artikler!$B$47:$C$55,2,FALSE),IF($J889=Motortype!$A$7,VLOOKUP($O889,Artikler!$B$56:$C$64,2,FALSE),IF($J889=Motortype!$A$6,VLOOKUP($O889,Artikler!$B$65:$C$73,2,FALSE),IF($J889=Motortype!$A$10,VLOOKUP($O889,Artikler!$B$74:$C$82,2,FALSE),IF($J889=Motortype!$A$11,VLOOKUP($O889,Artikler!$B$83:$C$91,2,FALSE),IF($J889=Motortype!$A$14,VLOOKUP($O889,Artikler!$B$92:$C$100,2,FALSE),IF($J889=Motortype!$A$13,VLOOKUP($O889,Artikler!$B$101:$C$109,2,FALSE),IF($J889=Motortype!$A$15,VLOOKUP($O889,Artikler!$B$110:$C$117,2,FALSE),IF($J889=Motortype!$A$12,VLOOKUP($O889,Artikler!$B$118:$C$126,2,FALSE),IF($J889=Motortype!$A$16,VLOOKUP('3. Bestillingsskjema'!$O889,Artikler!$B$127:$D$134,2,FALSE),"Feil motortype"))))))))))))))))),"Overstyr art.nr")</f>
        <v/>
      </c>
      <c r="Q889" s="100"/>
      <c r="R889" s="78" t="str">
        <f>IF('1. Prosjekteringsverktøy'!B892=Utelukk!$A$3,"",IF(AND(K889="",L889=""),"",IF($K889="","Vmin "&amp;ROUND($L889,0)&amp;" m³/h","Vmaks "&amp;ROUND($K889,0)&amp;IF($L889=""," m³/h",", Vmin "&amp;ROUND($L889,0)&amp;" m³/h"))))</f>
        <v/>
      </c>
      <c r="S889" s="78" t="str">
        <f>IF('1. Prosjekteringsverktøy'!B892=Utelukk!$A$3,"",IF(Q889&lt;&gt;"",IF($P889="","","Artikkelnr: "&amp;$P889&amp;"     Spjeld dim "&amp;$O889),IF($P889="","","Artikkelnr: "&amp;$P889&amp;"     Spjeld dim Ø"&amp;$O889)))</f>
        <v/>
      </c>
    </row>
    <row r="890" spans="1:19" ht="15.6" hidden="1" x14ac:dyDescent="0.3">
      <c r="A890" s="87"/>
      <c r="B890" s="93"/>
      <c r="C890" s="156" t="str">
        <f>IF('1. Prosjekteringsverktøy'!B893=Utelukk!$A$3,"",IF('1. Prosjekteringsverktøy'!$C893="","",'1. Prosjekteringsverktøy'!$C893))</f>
        <v/>
      </c>
      <c r="D890" s="78" t="str">
        <f>IF('1. Prosjekteringsverktøy'!B893=Utelukk!$A$3,"",IF('1. Prosjekteringsverktøy'!$D893="","",'1. Prosjekteringsverktøy'!$D893))</f>
        <v/>
      </c>
      <c r="E890" s="78" t="str">
        <f>IF('1. Prosjekteringsverktøy'!B893=Utelukk!$A$3,"",IF(F890&lt;&gt;"",F890,IF(J890&lt;&gt;0,J890&amp;IF(I890&lt;&gt;0,", ","")&amp;I890&amp;IF(H890&lt;&gt;0,", adr. ","")&amp;H890,I890&amp;IF(H890&lt;&gt;0,", adr. ","")&amp;H890)))</f>
        <v/>
      </c>
      <c r="F890" s="83"/>
      <c r="G890" s="83"/>
      <c r="H890" s="99"/>
      <c r="I890" s="100"/>
      <c r="J890" s="100"/>
      <c r="K890" s="98" t="str">
        <f>IF('1. Prosjekteringsverktøy'!$E892="","",'1. Prosjekteringsverktøy'!$E892)</f>
        <v/>
      </c>
      <c r="L890" s="79" t="str">
        <f>IFERROR(IF('1. Prosjekteringsverktøy'!$K893&lt;&gt;"",'1. Prosjekteringsverktøy'!$K893,'1. Prosjekteringsverktøy'!$J893),"Feil med Vmin")</f>
        <v/>
      </c>
      <c r="M890" s="101" t="str">
        <f>IF(OR($K890="",$O890="",O890="Bruk rektangulært"),"",($K890/(VLOOKUP($O890,'Dim, min og maks'!$A$2:$E$54,2,FALSE))))</f>
        <v/>
      </c>
      <c r="N890" s="101" t="str">
        <f>IF(OR($L890="",$O890=""),"",($L890/(VLOOKUP($O890,'Dim, min og maks'!$A$2:$E$54,2,FALSE))))</f>
        <v/>
      </c>
      <c r="O890" s="102" t="str">
        <f>IF('1. Prosjekteringsverktøy'!$F892="","",'1. Prosjekteringsverktøy'!$F892)</f>
        <v/>
      </c>
      <c r="P890" s="78" t="str">
        <f>IFERROR(IF($Q890&lt;&gt;0,$Q890,IF(OR($J890="",$O890=""),"",IF($J890=Motortype!$A$2,VLOOKUP($O890,Artikler!$B$1:$C$10,2,FALSE),IF($J890=Motortype!$A$3,VLOOKUP($O890,Artikler!$B$11:$C$19,2,FALSE),IF($J890=Motortype!$A$5,VLOOKUP($O890,Artikler!$B$20:$C$28,2,FALSE),IF($J890=Motortype!$A$4,VLOOKUP($O890,Artikler!$B$29:$C$37,2,FALSE),IF($J890=Motortype!$A$9,VLOOKUP($O890,Artikler!$B$38:$C$46,2,FALSE),IF($J890=Motortype!$A$8,VLOOKUP($O890,Artikler!$B$47:$C$55,2,FALSE),IF($J890=Motortype!$A$7,VLOOKUP($O890,Artikler!$B$56:$C$64,2,FALSE),IF($J890=Motortype!$A$6,VLOOKUP($O890,Artikler!$B$65:$C$73,2,FALSE),IF($J890=Motortype!$A$10,VLOOKUP($O890,Artikler!$B$74:$C$82,2,FALSE),IF($J890=Motortype!$A$11,VLOOKUP($O890,Artikler!$B$83:$C$91,2,FALSE),IF($J890=Motortype!$A$14,VLOOKUP($O890,Artikler!$B$92:$C$100,2,FALSE),IF($J890=Motortype!$A$13,VLOOKUP($O890,Artikler!$B$101:$C$109,2,FALSE),IF($J890=Motortype!$A$15,VLOOKUP($O890,Artikler!$B$110:$C$117,2,FALSE),IF($J890=Motortype!$A$12,VLOOKUP($O890,Artikler!$B$118:$C$126,2,FALSE),IF($J890=Motortype!$A$16,VLOOKUP('3. Bestillingsskjema'!$O890,Artikler!$B$127:$D$134,2,FALSE),"Feil motortype"))))))))))))))))),"Overstyr art.nr")</f>
        <v/>
      </c>
      <c r="Q890" s="100"/>
      <c r="R890" s="78" t="str">
        <f>IF('1. Prosjekteringsverktøy'!B893=Utelukk!$A$3,"",IF(AND(K890="",L890=""),"",IF($K890="","Vmin "&amp;ROUND($L890,0)&amp;" m³/h","Vmaks "&amp;ROUND($K890,0)&amp;IF($L890=""," m³/h",", Vmin "&amp;ROUND($L890,0)&amp;" m³/h"))))</f>
        <v/>
      </c>
      <c r="S890" s="78" t="str">
        <f>IF('1. Prosjekteringsverktøy'!B893=Utelukk!$A$3,"",IF(Q890&lt;&gt;"",IF($P890="","","Artikkelnr: "&amp;$P890&amp;"     Spjeld dim "&amp;$O890),IF($P890="","","Artikkelnr: "&amp;$P890&amp;"     Spjeld dim Ø"&amp;$O890)))</f>
        <v/>
      </c>
    </row>
    <row r="891" spans="1:19" ht="15.6" hidden="1" x14ac:dyDescent="0.3">
      <c r="A891" s="87"/>
      <c r="B891" s="93"/>
      <c r="C891" s="156" t="str">
        <f>IF('1. Prosjekteringsverktøy'!B894=Utelukk!$A$3,"",IF('1. Prosjekteringsverktøy'!$C894="","",'1. Prosjekteringsverktøy'!$C894))</f>
        <v/>
      </c>
      <c r="D891" s="78" t="str">
        <f>IF('1. Prosjekteringsverktøy'!B894=Utelukk!$A$3,"",IF('1. Prosjekteringsverktøy'!$D894="","",'1. Prosjekteringsverktøy'!$D894))</f>
        <v/>
      </c>
      <c r="E891" s="78" t="str">
        <f>IF('1. Prosjekteringsverktøy'!B894=Utelukk!$A$3,"",IF(F891&lt;&gt;"",F891,IF(J891&lt;&gt;0,J891&amp;IF(I891&lt;&gt;0,", ","")&amp;I891&amp;IF(H891&lt;&gt;0,", adr. ","")&amp;H891,I891&amp;IF(H891&lt;&gt;0,", adr. ","")&amp;H891)))</f>
        <v/>
      </c>
      <c r="F891" s="83"/>
      <c r="G891" s="83"/>
      <c r="H891" s="99"/>
      <c r="I891" s="100"/>
      <c r="J891" s="100"/>
      <c r="K891" s="98" t="str">
        <f>IF('1. Prosjekteringsverktøy'!$E893="","",'1. Prosjekteringsverktøy'!$E893)</f>
        <v/>
      </c>
      <c r="L891" s="79" t="str">
        <f>IFERROR(IF('1. Prosjekteringsverktøy'!$K894&lt;&gt;"",'1. Prosjekteringsverktøy'!$K894,'1. Prosjekteringsverktøy'!$J894),"Feil med Vmin")</f>
        <v/>
      </c>
      <c r="M891" s="101" t="str">
        <f>IF(OR($K891="",$O891="",O891="Bruk rektangulært"),"",($K891/(VLOOKUP($O891,'Dim, min og maks'!$A$2:$E$54,2,FALSE))))</f>
        <v/>
      </c>
      <c r="N891" s="101" t="str">
        <f>IF(OR($L891="",$O891=""),"",($L891/(VLOOKUP($O891,'Dim, min og maks'!$A$2:$E$54,2,FALSE))))</f>
        <v/>
      </c>
      <c r="O891" s="102" t="str">
        <f>IF('1. Prosjekteringsverktøy'!$F893="","",'1. Prosjekteringsverktøy'!$F893)</f>
        <v/>
      </c>
      <c r="P891" s="78" t="str">
        <f>IFERROR(IF($Q891&lt;&gt;0,$Q891,IF(OR($J891="",$O891=""),"",IF($J891=Motortype!$A$2,VLOOKUP($O891,Artikler!$B$1:$C$10,2,FALSE),IF($J891=Motortype!$A$3,VLOOKUP($O891,Artikler!$B$11:$C$19,2,FALSE),IF($J891=Motortype!$A$5,VLOOKUP($O891,Artikler!$B$20:$C$28,2,FALSE),IF($J891=Motortype!$A$4,VLOOKUP($O891,Artikler!$B$29:$C$37,2,FALSE),IF($J891=Motortype!$A$9,VLOOKUP($O891,Artikler!$B$38:$C$46,2,FALSE),IF($J891=Motortype!$A$8,VLOOKUP($O891,Artikler!$B$47:$C$55,2,FALSE),IF($J891=Motortype!$A$7,VLOOKUP($O891,Artikler!$B$56:$C$64,2,FALSE),IF($J891=Motortype!$A$6,VLOOKUP($O891,Artikler!$B$65:$C$73,2,FALSE),IF($J891=Motortype!$A$10,VLOOKUP($O891,Artikler!$B$74:$C$82,2,FALSE),IF($J891=Motortype!$A$11,VLOOKUP($O891,Artikler!$B$83:$C$91,2,FALSE),IF($J891=Motortype!$A$14,VLOOKUP($O891,Artikler!$B$92:$C$100,2,FALSE),IF($J891=Motortype!$A$13,VLOOKUP($O891,Artikler!$B$101:$C$109,2,FALSE),IF($J891=Motortype!$A$15,VLOOKUP($O891,Artikler!$B$110:$C$117,2,FALSE),IF($J891=Motortype!$A$12,VLOOKUP($O891,Artikler!$B$118:$C$126,2,FALSE),IF($J891=Motortype!$A$16,VLOOKUP('3. Bestillingsskjema'!$O891,Artikler!$B$127:$D$134,2,FALSE),"Feil motortype"))))))))))))))))),"Overstyr art.nr")</f>
        <v/>
      </c>
      <c r="Q891" s="100"/>
      <c r="R891" s="78" t="str">
        <f>IF('1. Prosjekteringsverktøy'!B894=Utelukk!$A$3,"",IF(AND(K891="",L891=""),"",IF($K891="","Vmin "&amp;ROUND($L891,0)&amp;" m³/h","Vmaks "&amp;ROUND($K891,0)&amp;IF($L891=""," m³/h",", Vmin "&amp;ROUND($L891,0)&amp;" m³/h"))))</f>
        <v/>
      </c>
      <c r="S891" s="78" t="str">
        <f>IF('1. Prosjekteringsverktøy'!B894=Utelukk!$A$3,"",IF(Q891&lt;&gt;"",IF($P891="","","Artikkelnr: "&amp;$P891&amp;"     Spjeld dim "&amp;$O891),IF($P891="","","Artikkelnr: "&amp;$P891&amp;"     Spjeld dim Ø"&amp;$O891)))</f>
        <v/>
      </c>
    </row>
    <row r="892" spans="1:19" ht="15.6" hidden="1" x14ac:dyDescent="0.3">
      <c r="A892" s="87"/>
      <c r="B892" s="93"/>
      <c r="C892" s="156" t="str">
        <f>IF('1. Prosjekteringsverktøy'!B895=Utelukk!$A$3,"",IF('1. Prosjekteringsverktøy'!$C895="","",'1. Prosjekteringsverktøy'!$C895))</f>
        <v/>
      </c>
      <c r="D892" s="78" t="str">
        <f>IF('1. Prosjekteringsverktøy'!B895=Utelukk!$A$3,"",IF('1. Prosjekteringsverktøy'!$D895="","",'1. Prosjekteringsverktøy'!$D895))</f>
        <v/>
      </c>
      <c r="E892" s="78" t="str">
        <f>IF('1. Prosjekteringsverktøy'!B895=Utelukk!$A$3,"",IF(F892&lt;&gt;"",F892,IF(J892&lt;&gt;0,J892&amp;IF(I892&lt;&gt;0,", ","")&amp;I892&amp;IF(H892&lt;&gt;0,", adr. ","")&amp;H892,I892&amp;IF(H892&lt;&gt;0,", adr. ","")&amp;H892)))</f>
        <v/>
      </c>
      <c r="F892" s="83"/>
      <c r="G892" s="83"/>
      <c r="H892" s="99"/>
      <c r="I892" s="100"/>
      <c r="J892" s="100"/>
      <c r="K892" s="98" t="str">
        <f>IF('1. Prosjekteringsverktøy'!$E894="","",'1. Prosjekteringsverktøy'!$E894)</f>
        <v/>
      </c>
      <c r="L892" s="79" t="str">
        <f>IFERROR(IF('1. Prosjekteringsverktøy'!$K895&lt;&gt;"",'1. Prosjekteringsverktøy'!$K895,'1. Prosjekteringsverktøy'!$J895),"Feil med Vmin")</f>
        <v/>
      </c>
      <c r="M892" s="101" t="str">
        <f>IF(OR($K892="",$O892="",O892="Bruk rektangulært"),"",($K892/(VLOOKUP($O892,'Dim, min og maks'!$A$2:$E$54,2,FALSE))))</f>
        <v/>
      </c>
      <c r="N892" s="101" t="str">
        <f>IF(OR($L892="",$O892=""),"",($L892/(VLOOKUP($O892,'Dim, min og maks'!$A$2:$E$54,2,FALSE))))</f>
        <v/>
      </c>
      <c r="O892" s="102" t="str">
        <f>IF('1. Prosjekteringsverktøy'!$F894="","",'1. Prosjekteringsverktøy'!$F894)</f>
        <v/>
      </c>
      <c r="P892" s="78" t="str">
        <f>IFERROR(IF($Q892&lt;&gt;0,$Q892,IF(OR($J892="",$O892=""),"",IF($J892=Motortype!$A$2,VLOOKUP($O892,Artikler!$B$1:$C$10,2,FALSE),IF($J892=Motortype!$A$3,VLOOKUP($O892,Artikler!$B$11:$C$19,2,FALSE),IF($J892=Motortype!$A$5,VLOOKUP($O892,Artikler!$B$20:$C$28,2,FALSE),IF($J892=Motortype!$A$4,VLOOKUP($O892,Artikler!$B$29:$C$37,2,FALSE),IF($J892=Motortype!$A$9,VLOOKUP($O892,Artikler!$B$38:$C$46,2,FALSE),IF($J892=Motortype!$A$8,VLOOKUP($O892,Artikler!$B$47:$C$55,2,FALSE),IF($J892=Motortype!$A$7,VLOOKUP($O892,Artikler!$B$56:$C$64,2,FALSE),IF($J892=Motortype!$A$6,VLOOKUP($O892,Artikler!$B$65:$C$73,2,FALSE),IF($J892=Motortype!$A$10,VLOOKUP($O892,Artikler!$B$74:$C$82,2,FALSE),IF($J892=Motortype!$A$11,VLOOKUP($O892,Artikler!$B$83:$C$91,2,FALSE),IF($J892=Motortype!$A$14,VLOOKUP($O892,Artikler!$B$92:$C$100,2,FALSE),IF($J892=Motortype!$A$13,VLOOKUP($O892,Artikler!$B$101:$C$109,2,FALSE),IF($J892=Motortype!$A$15,VLOOKUP($O892,Artikler!$B$110:$C$117,2,FALSE),IF($J892=Motortype!$A$12,VLOOKUP($O892,Artikler!$B$118:$C$126,2,FALSE),IF($J892=Motortype!$A$16,VLOOKUP('3. Bestillingsskjema'!$O892,Artikler!$B$127:$D$134,2,FALSE),"Feil motortype"))))))))))))))))),"Overstyr art.nr")</f>
        <v/>
      </c>
      <c r="Q892" s="100"/>
      <c r="R892" s="78" t="str">
        <f>IF('1. Prosjekteringsverktøy'!B895=Utelukk!$A$3,"",IF(AND(K892="",L892=""),"",IF($K892="","Vmin "&amp;ROUND($L892,0)&amp;" m³/h","Vmaks "&amp;ROUND($K892,0)&amp;IF($L892=""," m³/h",", Vmin "&amp;ROUND($L892,0)&amp;" m³/h"))))</f>
        <v/>
      </c>
      <c r="S892" s="78" t="str">
        <f>IF('1. Prosjekteringsverktøy'!B895=Utelukk!$A$3,"",IF(Q892&lt;&gt;"",IF($P892="","","Artikkelnr: "&amp;$P892&amp;"     Spjeld dim "&amp;$O892),IF($P892="","","Artikkelnr: "&amp;$P892&amp;"     Spjeld dim Ø"&amp;$O892)))</f>
        <v/>
      </c>
    </row>
    <row r="893" spans="1:19" ht="15.6" hidden="1" x14ac:dyDescent="0.3">
      <c r="A893" s="87"/>
      <c r="B893" s="93"/>
      <c r="C893" s="156" t="str">
        <f>IF('1. Prosjekteringsverktøy'!B896=Utelukk!$A$3,"",IF('1. Prosjekteringsverktøy'!$C896="","",'1. Prosjekteringsverktøy'!$C896))</f>
        <v/>
      </c>
      <c r="D893" s="78" t="str">
        <f>IF('1. Prosjekteringsverktøy'!B896=Utelukk!$A$3,"",IF('1. Prosjekteringsverktøy'!$D896="","",'1. Prosjekteringsverktøy'!$D896))</f>
        <v/>
      </c>
      <c r="E893" s="78" t="str">
        <f>IF('1. Prosjekteringsverktøy'!B896=Utelukk!$A$3,"",IF(F893&lt;&gt;"",F893,IF(J893&lt;&gt;0,J893&amp;IF(I893&lt;&gt;0,", ","")&amp;I893&amp;IF(H893&lt;&gt;0,", adr. ","")&amp;H893,I893&amp;IF(H893&lt;&gt;0,", adr. ","")&amp;H893)))</f>
        <v/>
      </c>
      <c r="F893" s="83"/>
      <c r="G893" s="83"/>
      <c r="H893" s="99"/>
      <c r="I893" s="100"/>
      <c r="J893" s="100"/>
      <c r="K893" s="98" t="str">
        <f>IF('1. Prosjekteringsverktøy'!$E895="","",'1. Prosjekteringsverktøy'!$E895)</f>
        <v/>
      </c>
      <c r="L893" s="79" t="str">
        <f>IFERROR(IF('1. Prosjekteringsverktøy'!$K896&lt;&gt;"",'1. Prosjekteringsverktøy'!$K896,'1. Prosjekteringsverktøy'!$J896),"Feil med Vmin")</f>
        <v/>
      </c>
      <c r="M893" s="101" t="str">
        <f>IF(OR($K893="",$O893="",O893="Bruk rektangulært"),"",($K893/(VLOOKUP($O893,'Dim, min og maks'!$A$2:$E$54,2,FALSE))))</f>
        <v/>
      </c>
      <c r="N893" s="101" t="str">
        <f>IF(OR($L893="",$O893=""),"",($L893/(VLOOKUP($O893,'Dim, min og maks'!$A$2:$E$54,2,FALSE))))</f>
        <v/>
      </c>
      <c r="O893" s="102" t="str">
        <f>IF('1. Prosjekteringsverktøy'!$F895="","",'1. Prosjekteringsverktøy'!$F895)</f>
        <v/>
      </c>
      <c r="P893" s="78" t="str">
        <f>IFERROR(IF($Q893&lt;&gt;0,$Q893,IF(OR($J893="",$O893=""),"",IF($J893=Motortype!$A$2,VLOOKUP($O893,Artikler!$B$1:$C$10,2,FALSE),IF($J893=Motortype!$A$3,VLOOKUP($O893,Artikler!$B$11:$C$19,2,FALSE),IF($J893=Motortype!$A$5,VLOOKUP($O893,Artikler!$B$20:$C$28,2,FALSE),IF($J893=Motortype!$A$4,VLOOKUP($O893,Artikler!$B$29:$C$37,2,FALSE),IF($J893=Motortype!$A$9,VLOOKUP($O893,Artikler!$B$38:$C$46,2,FALSE),IF($J893=Motortype!$A$8,VLOOKUP($O893,Artikler!$B$47:$C$55,2,FALSE),IF($J893=Motortype!$A$7,VLOOKUP($O893,Artikler!$B$56:$C$64,2,FALSE),IF($J893=Motortype!$A$6,VLOOKUP($O893,Artikler!$B$65:$C$73,2,FALSE),IF($J893=Motortype!$A$10,VLOOKUP($O893,Artikler!$B$74:$C$82,2,FALSE),IF($J893=Motortype!$A$11,VLOOKUP($O893,Artikler!$B$83:$C$91,2,FALSE),IF($J893=Motortype!$A$14,VLOOKUP($O893,Artikler!$B$92:$C$100,2,FALSE),IF($J893=Motortype!$A$13,VLOOKUP($O893,Artikler!$B$101:$C$109,2,FALSE),IF($J893=Motortype!$A$15,VLOOKUP($O893,Artikler!$B$110:$C$117,2,FALSE),IF($J893=Motortype!$A$12,VLOOKUP($O893,Artikler!$B$118:$C$126,2,FALSE),IF($J893=Motortype!$A$16,VLOOKUP('3. Bestillingsskjema'!$O893,Artikler!$B$127:$D$134,2,FALSE),"Feil motortype"))))))))))))))))),"Overstyr art.nr")</f>
        <v/>
      </c>
      <c r="Q893" s="100"/>
      <c r="R893" s="78" t="str">
        <f>IF('1. Prosjekteringsverktøy'!B896=Utelukk!$A$3,"",IF(AND(K893="",L893=""),"",IF($K893="","Vmin "&amp;ROUND($L893,0)&amp;" m³/h","Vmaks "&amp;ROUND($K893,0)&amp;IF($L893=""," m³/h",", Vmin "&amp;ROUND($L893,0)&amp;" m³/h"))))</f>
        <v/>
      </c>
      <c r="S893" s="78" t="str">
        <f>IF('1. Prosjekteringsverktøy'!B896=Utelukk!$A$3,"",IF(Q893&lt;&gt;"",IF($P893="","","Artikkelnr: "&amp;$P893&amp;"     Spjeld dim "&amp;$O893),IF($P893="","","Artikkelnr: "&amp;$P893&amp;"     Spjeld dim Ø"&amp;$O893)))</f>
        <v/>
      </c>
    </row>
    <row r="894" spans="1:19" ht="15.6" hidden="1" x14ac:dyDescent="0.3">
      <c r="A894" s="87"/>
      <c r="B894" s="93"/>
      <c r="C894" s="156" t="str">
        <f>IF('1. Prosjekteringsverktøy'!B897=Utelukk!$A$3,"",IF('1. Prosjekteringsverktøy'!$C897="","",'1. Prosjekteringsverktøy'!$C897))</f>
        <v/>
      </c>
      <c r="D894" s="78" t="str">
        <f>IF('1. Prosjekteringsverktøy'!B897=Utelukk!$A$3,"",IF('1. Prosjekteringsverktøy'!$D897="","",'1. Prosjekteringsverktøy'!$D897))</f>
        <v/>
      </c>
      <c r="E894" s="78" t="str">
        <f>IF('1. Prosjekteringsverktøy'!B897=Utelukk!$A$3,"",IF(F894&lt;&gt;"",F894,IF(J894&lt;&gt;0,J894&amp;IF(I894&lt;&gt;0,", ","")&amp;I894&amp;IF(H894&lt;&gt;0,", adr. ","")&amp;H894,I894&amp;IF(H894&lt;&gt;0,", adr. ","")&amp;H894)))</f>
        <v/>
      </c>
      <c r="F894" s="83"/>
      <c r="G894" s="83"/>
      <c r="H894" s="99"/>
      <c r="I894" s="100"/>
      <c r="J894" s="100"/>
      <c r="K894" s="98" t="str">
        <f>IF('1. Prosjekteringsverktøy'!$E896="","",'1. Prosjekteringsverktøy'!$E896)</f>
        <v/>
      </c>
      <c r="L894" s="79" t="str">
        <f>IFERROR(IF('1. Prosjekteringsverktøy'!$K897&lt;&gt;"",'1. Prosjekteringsverktøy'!$K897,'1. Prosjekteringsverktøy'!$J897),"Feil med Vmin")</f>
        <v/>
      </c>
      <c r="M894" s="101" t="str">
        <f>IF(OR($K894="",$O894="",O894="Bruk rektangulært"),"",($K894/(VLOOKUP($O894,'Dim, min og maks'!$A$2:$E$54,2,FALSE))))</f>
        <v/>
      </c>
      <c r="N894" s="101" t="str">
        <f>IF(OR($L894="",$O894=""),"",($L894/(VLOOKUP($O894,'Dim, min og maks'!$A$2:$E$54,2,FALSE))))</f>
        <v/>
      </c>
      <c r="O894" s="102" t="str">
        <f>IF('1. Prosjekteringsverktøy'!$F896="","",'1. Prosjekteringsverktøy'!$F896)</f>
        <v/>
      </c>
      <c r="P894" s="78" t="str">
        <f>IFERROR(IF($Q894&lt;&gt;0,$Q894,IF(OR($J894="",$O894=""),"",IF($J894=Motortype!$A$2,VLOOKUP($O894,Artikler!$B$1:$C$10,2,FALSE),IF($J894=Motortype!$A$3,VLOOKUP($O894,Artikler!$B$11:$C$19,2,FALSE),IF($J894=Motortype!$A$5,VLOOKUP($O894,Artikler!$B$20:$C$28,2,FALSE),IF($J894=Motortype!$A$4,VLOOKUP($O894,Artikler!$B$29:$C$37,2,FALSE),IF($J894=Motortype!$A$9,VLOOKUP($O894,Artikler!$B$38:$C$46,2,FALSE),IF($J894=Motortype!$A$8,VLOOKUP($O894,Artikler!$B$47:$C$55,2,FALSE),IF($J894=Motortype!$A$7,VLOOKUP($O894,Artikler!$B$56:$C$64,2,FALSE),IF($J894=Motortype!$A$6,VLOOKUP($O894,Artikler!$B$65:$C$73,2,FALSE),IF($J894=Motortype!$A$10,VLOOKUP($O894,Artikler!$B$74:$C$82,2,FALSE),IF($J894=Motortype!$A$11,VLOOKUP($O894,Artikler!$B$83:$C$91,2,FALSE),IF($J894=Motortype!$A$14,VLOOKUP($O894,Artikler!$B$92:$C$100,2,FALSE),IF($J894=Motortype!$A$13,VLOOKUP($O894,Artikler!$B$101:$C$109,2,FALSE),IF($J894=Motortype!$A$15,VLOOKUP($O894,Artikler!$B$110:$C$117,2,FALSE),IF($J894=Motortype!$A$12,VLOOKUP($O894,Artikler!$B$118:$C$126,2,FALSE),IF($J894=Motortype!$A$16,VLOOKUP('3. Bestillingsskjema'!$O894,Artikler!$B$127:$D$134,2,FALSE),"Feil motortype"))))))))))))))))),"Overstyr art.nr")</f>
        <v/>
      </c>
      <c r="Q894" s="100"/>
      <c r="R894" s="78" t="str">
        <f>IF('1. Prosjekteringsverktøy'!B897=Utelukk!$A$3,"",IF(AND(K894="",L894=""),"",IF($K894="","Vmin "&amp;ROUND($L894,0)&amp;" m³/h","Vmaks "&amp;ROUND($K894,0)&amp;IF($L894=""," m³/h",", Vmin "&amp;ROUND($L894,0)&amp;" m³/h"))))</f>
        <v/>
      </c>
      <c r="S894" s="78" t="str">
        <f>IF('1. Prosjekteringsverktøy'!B897=Utelukk!$A$3,"",IF(Q894&lt;&gt;"",IF($P894="","","Artikkelnr: "&amp;$P894&amp;"     Spjeld dim "&amp;$O894),IF($P894="","","Artikkelnr: "&amp;$P894&amp;"     Spjeld dim Ø"&amp;$O894)))</f>
        <v/>
      </c>
    </row>
    <row r="895" spans="1:19" ht="15.6" hidden="1" x14ac:dyDescent="0.3">
      <c r="A895" s="87"/>
      <c r="B895" s="93"/>
      <c r="C895" s="156" t="str">
        <f>IF('1. Prosjekteringsverktøy'!B898=Utelukk!$A$3,"",IF('1. Prosjekteringsverktøy'!$C898="","",'1. Prosjekteringsverktøy'!$C898))</f>
        <v/>
      </c>
      <c r="D895" s="78" t="str">
        <f>IF('1. Prosjekteringsverktøy'!B898=Utelukk!$A$3,"",IF('1. Prosjekteringsverktøy'!$D898="","",'1. Prosjekteringsverktøy'!$D898))</f>
        <v/>
      </c>
      <c r="E895" s="78" t="str">
        <f>IF('1. Prosjekteringsverktøy'!B898=Utelukk!$A$3,"",IF(F895&lt;&gt;"",F895,IF(J895&lt;&gt;0,J895&amp;IF(I895&lt;&gt;0,", ","")&amp;I895&amp;IF(H895&lt;&gt;0,", adr. ","")&amp;H895,I895&amp;IF(H895&lt;&gt;0,", adr. ","")&amp;H895)))</f>
        <v/>
      </c>
      <c r="F895" s="83"/>
      <c r="G895" s="83"/>
      <c r="H895" s="99"/>
      <c r="I895" s="100"/>
      <c r="J895" s="100"/>
      <c r="K895" s="98" t="str">
        <f>IF('1. Prosjekteringsverktøy'!$E897="","",'1. Prosjekteringsverktøy'!$E897)</f>
        <v/>
      </c>
      <c r="L895" s="79" t="str">
        <f>IFERROR(IF('1. Prosjekteringsverktøy'!$K898&lt;&gt;"",'1. Prosjekteringsverktøy'!$K898,'1. Prosjekteringsverktøy'!$J898),"Feil med Vmin")</f>
        <v/>
      </c>
      <c r="M895" s="101" t="str">
        <f>IF(OR($K895="",$O895="",O895="Bruk rektangulært"),"",($K895/(VLOOKUP($O895,'Dim, min og maks'!$A$2:$E$54,2,FALSE))))</f>
        <v/>
      </c>
      <c r="N895" s="101" t="str">
        <f>IF(OR($L895="",$O895=""),"",($L895/(VLOOKUP($O895,'Dim, min og maks'!$A$2:$E$54,2,FALSE))))</f>
        <v/>
      </c>
      <c r="O895" s="102" t="str">
        <f>IF('1. Prosjekteringsverktøy'!$F897="","",'1. Prosjekteringsverktøy'!$F897)</f>
        <v/>
      </c>
      <c r="P895" s="78" t="str">
        <f>IFERROR(IF($Q895&lt;&gt;0,$Q895,IF(OR($J895="",$O895=""),"",IF($J895=Motortype!$A$2,VLOOKUP($O895,Artikler!$B$1:$C$10,2,FALSE),IF($J895=Motortype!$A$3,VLOOKUP($O895,Artikler!$B$11:$C$19,2,FALSE),IF($J895=Motortype!$A$5,VLOOKUP($O895,Artikler!$B$20:$C$28,2,FALSE),IF($J895=Motortype!$A$4,VLOOKUP($O895,Artikler!$B$29:$C$37,2,FALSE),IF($J895=Motortype!$A$9,VLOOKUP($O895,Artikler!$B$38:$C$46,2,FALSE),IF($J895=Motortype!$A$8,VLOOKUP($O895,Artikler!$B$47:$C$55,2,FALSE),IF($J895=Motortype!$A$7,VLOOKUP($O895,Artikler!$B$56:$C$64,2,FALSE),IF($J895=Motortype!$A$6,VLOOKUP($O895,Artikler!$B$65:$C$73,2,FALSE),IF($J895=Motortype!$A$10,VLOOKUP($O895,Artikler!$B$74:$C$82,2,FALSE),IF($J895=Motortype!$A$11,VLOOKUP($O895,Artikler!$B$83:$C$91,2,FALSE),IF($J895=Motortype!$A$14,VLOOKUP($O895,Artikler!$B$92:$C$100,2,FALSE),IF($J895=Motortype!$A$13,VLOOKUP($O895,Artikler!$B$101:$C$109,2,FALSE),IF($J895=Motortype!$A$15,VLOOKUP($O895,Artikler!$B$110:$C$117,2,FALSE),IF($J895=Motortype!$A$12,VLOOKUP($O895,Artikler!$B$118:$C$126,2,FALSE),IF($J895=Motortype!$A$16,VLOOKUP('3. Bestillingsskjema'!$O895,Artikler!$B$127:$D$134,2,FALSE),"Feil motortype"))))))))))))))))),"Overstyr art.nr")</f>
        <v/>
      </c>
      <c r="Q895" s="100"/>
      <c r="R895" s="78" t="str">
        <f>IF('1. Prosjekteringsverktøy'!B898=Utelukk!$A$3,"",IF(AND(K895="",L895=""),"",IF($K895="","Vmin "&amp;ROUND($L895,0)&amp;" m³/h","Vmaks "&amp;ROUND($K895,0)&amp;IF($L895=""," m³/h",", Vmin "&amp;ROUND($L895,0)&amp;" m³/h"))))</f>
        <v/>
      </c>
      <c r="S895" s="78" t="str">
        <f>IF('1. Prosjekteringsverktøy'!B898=Utelukk!$A$3,"",IF(Q895&lt;&gt;"",IF($P895="","","Artikkelnr: "&amp;$P895&amp;"     Spjeld dim "&amp;$O895),IF($P895="","","Artikkelnr: "&amp;$P895&amp;"     Spjeld dim Ø"&amp;$O895)))</f>
        <v/>
      </c>
    </row>
    <row r="896" spans="1:19" ht="15.6" hidden="1" x14ac:dyDescent="0.3">
      <c r="A896" s="87"/>
      <c r="B896" s="93"/>
      <c r="C896" s="156" t="str">
        <f>IF('1. Prosjekteringsverktøy'!B899=Utelukk!$A$3,"",IF('1. Prosjekteringsverktøy'!$C899="","",'1. Prosjekteringsverktøy'!$C899))</f>
        <v/>
      </c>
      <c r="D896" s="78" t="str">
        <f>IF('1. Prosjekteringsverktøy'!B899=Utelukk!$A$3,"",IF('1. Prosjekteringsverktøy'!$D899="","",'1. Prosjekteringsverktøy'!$D899))</f>
        <v/>
      </c>
      <c r="E896" s="78" t="str">
        <f>IF('1. Prosjekteringsverktøy'!B899=Utelukk!$A$3,"",IF(F896&lt;&gt;"",F896,IF(J896&lt;&gt;0,J896&amp;IF(I896&lt;&gt;0,", ","")&amp;I896&amp;IF(H896&lt;&gt;0,", adr. ","")&amp;H896,I896&amp;IF(H896&lt;&gt;0,", adr. ","")&amp;H896)))</f>
        <v/>
      </c>
      <c r="F896" s="83"/>
      <c r="G896" s="83"/>
      <c r="H896" s="99"/>
      <c r="I896" s="100"/>
      <c r="J896" s="100"/>
      <c r="K896" s="98" t="str">
        <f>IF('1. Prosjekteringsverktøy'!$E898="","",'1. Prosjekteringsverktøy'!$E898)</f>
        <v/>
      </c>
      <c r="L896" s="79" t="str">
        <f>IFERROR(IF('1. Prosjekteringsverktøy'!$K899&lt;&gt;"",'1. Prosjekteringsverktøy'!$K899,'1. Prosjekteringsverktøy'!$J899),"Feil med Vmin")</f>
        <v/>
      </c>
      <c r="M896" s="101" t="str">
        <f>IF(OR($K896="",$O896="",O896="Bruk rektangulært"),"",($K896/(VLOOKUP($O896,'Dim, min og maks'!$A$2:$E$54,2,FALSE))))</f>
        <v/>
      </c>
      <c r="N896" s="101" t="str">
        <f>IF(OR($L896="",$O896=""),"",($L896/(VLOOKUP($O896,'Dim, min og maks'!$A$2:$E$54,2,FALSE))))</f>
        <v/>
      </c>
      <c r="O896" s="102" t="str">
        <f>IF('1. Prosjekteringsverktøy'!$F898="","",'1. Prosjekteringsverktøy'!$F898)</f>
        <v/>
      </c>
      <c r="P896" s="78" t="str">
        <f>IFERROR(IF($Q896&lt;&gt;0,$Q896,IF(OR($J896="",$O896=""),"",IF($J896=Motortype!$A$2,VLOOKUP($O896,Artikler!$B$1:$C$10,2,FALSE),IF($J896=Motortype!$A$3,VLOOKUP($O896,Artikler!$B$11:$C$19,2,FALSE),IF($J896=Motortype!$A$5,VLOOKUP($O896,Artikler!$B$20:$C$28,2,FALSE),IF($J896=Motortype!$A$4,VLOOKUP($O896,Artikler!$B$29:$C$37,2,FALSE),IF($J896=Motortype!$A$9,VLOOKUP($O896,Artikler!$B$38:$C$46,2,FALSE),IF($J896=Motortype!$A$8,VLOOKUP($O896,Artikler!$B$47:$C$55,2,FALSE),IF($J896=Motortype!$A$7,VLOOKUP($O896,Artikler!$B$56:$C$64,2,FALSE),IF($J896=Motortype!$A$6,VLOOKUP($O896,Artikler!$B$65:$C$73,2,FALSE),IF($J896=Motortype!$A$10,VLOOKUP($O896,Artikler!$B$74:$C$82,2,FALSE),IF($J896=Motortype!$A$11,VLOOKUP($O896,Artikler!$B$83:$C$91,2,FALSE),IF($J896=Motortype!$A$14,VLOOKUP($O896,Artikler!$B$92:$C$100,2,FALSE),IF($J896=Motortype!$A$13,VLOOKUP($O896,Artikler!$B$101:$C$109,2,FALSE),IF($J896=Motortype!$A$15,VLOOKUP($O896,Artikler!$B$110:$C$117,2,FALSE),IF($J896=Motortype!$A$12,VLOOKUP($O896,Artikler!$B$118:$C$126,2,FALSE),IF($J896=Motortype!$A$16,VLOOKUP('3. Bestillingsskjema'!$O896,Artikler!$B$127:$D$134,2,FALSE),"Feil motortype"))))))))))))))))),"Overstyr art.nr")</f>
        <v/>
      </c>
      <c r="Q896" s="100"/>
      <c r="R896" s="78" t="str">
        <f>IF('1. Prosjekteringsverktøy'!B899=Utelukk!$A$3,"",IF(AND(K896="",L896=""),"",IF($K896="","Vmin "&amp;ROUND($L896,0)&amp;" m³/h","Vmaks "&amp;ROUND($K896,0)&amp;IF($L896=""," m³/h",", Vmin "&amp;ROUND($L896,0)&amp;" m³/h"))))</f>
        <v/>
      </c>
      <c r="S896" s="78" t="str">
        <f>IF('1. Prosjekteringsverktøy'!B899=Utelukk!$A$3,"",IF(Q896&lt;&gt;"",IF($P896="","","Artikkelnr: "&amp;$P896&amp;"     Spjeld dim "&amp;$O896),IF($P896="","","Artikkelnr: "&amp;$P896&amp;"     Spjeld dim Ø"&amp;$O896)))</f>
        <v/>
      </c>
    </row>
    <row r="897" spans="1:19" ht="15.6" hidden="1" x14ac:dyDescent="0.3">
      <c r="A897" s="87"/>
      <c r="B897" s="93"/>
      <c r="C897" s="156" t="str">
        <f>IF('1. Prosjekteringsverktøy'!B900=Utelukk!$A$3,"",IF('1. Prosjekteringsverktøy'!$C900="","",'1. Prosjekteringsverktøy'!$C900))</f>
        <v/>
      </c>
      <c r="D897" s="78" t="str">
        <f>IF('1. Prosjekteringsverktøy'!B900=Utelukk!$A$3,"",IF('1. Prosjekteringsverktøy'!$D900="","",'1. Prosjekteringsverktøy'!$D900))</f>
        <v/>
      </c>
      <c r="E897" s="78" t="str">
        <f>IF('1. Prosjekteringsverktøy'!B900=Utelukk!$A$3,"",IF(F897&lt;&gt;"",F897,IF(J897&lt;&gt;0,J897&amp;IF(I897&lt;&gt;0,", ","")&amp;I897&amp;IF(H897&lt;&gt;0,", adr. ","")&amp;H897,I897&amp;IF(H897&lt;&gt;0,", adr. ","")&amp;H897)))</f>
        <v/>
      </c>
      <c r="F897" s="83"/>
      <c r="G897" s="83"/>
      <c r="H897" s="99"/>
      <c r="I897" s="100"/>
      <c r="J897" s="100"/>
      <c r="K897" s="98" t="str">
        <f>IF('1. Prosjekteringsverktøy'!$E899="","",'1. Prosjekteringsverktøy'!$E899)</f>
        <v/>
      </c>
      <c r="L897" s="79" t="str">
        <f>IFERROR(IF('1. Prosjekteringsverktøy'!$K900&lt;&gt;"",'1. Prosjekteringsverktøy'!$K900,'1. Prosjekteringsverktøy'!$J900),"Feil med Vmin")</f>
        <v/>
      </c>
      <c r="M897" s="101" t="str">
        <f>IF(OR($K897="",$O897="",O897="Bruk rektangulært"),"",($K897/(VLOOKUP($O897,'Dim, min og maks'!$A$2:$E$54,2,FALSE))))</f>
        <v/>
      </c>
      <c r="N897" s="101" t="str">
        <f>IF(OR($L897="",$O897=""),"",($L897/(VLOOKUP($O897,'Dim, min og maks'!$A$2:$E$54,2,FALSE))))</f>
        <v/>
      </c>
      <c r="O897" s="102" t="str">
        <f>IF('1. Prosjekteringsverktøy'!$F899="","",'1. Prosjekteringsverktøy'!$F899)</f>
        <v/>
      </c>
      <c r="P897" s="78" t="str">
        <f>IFERROR(IF($Q897&lt;&gt;0,$Q897,IF(OR($J897="",$O897=""),"",IF($J897=Motortype!$A$2,VLOOKUP($O897,Artikler!$B$1:$C$10,2,FALSE),IF($J897=Motortype!$A$3,VLOOKUP($O897,Artikler!$B$11:$C$19,2,FALSE),IF($J897=Motortype!$A$5,VLOOKUP($O897,Artikler!$B$20:$C$28,2,FALSE),IF($J897=Motortype!$A$4,VLOOKUP($O897,Artikler!$B$29:$C$37,2,FALSE),IF($J897=Motortype!$A$9,VLOOKUP($O897,Artikler!$B$38:$C$46,2,FALSE),IF($J897=Motortype!$A$8,VLOOKUP($O897,Artikler!$B$47:$C$55,2,FALSE),IF($J897=Motortype!$A$7,VLOOKUP($O897,Artikler!$B$56:$C$64,2,FALSE),IF($J897=Motortype!$A$6,VLOOKUP($O897,Artikler!$B$65:$C$73,2,FALSE),IF($J897=Motortype!$A$10,VLOOKUP($O897,Artikler!$B$74:$C$82,2,FALSE),IF($J897=Motortype!$A$11,VLOOKUP($O897,Artikler!$B$83:$C$91,2,FALSE),IF($J897=Motortype!$A$14,VLOOKUP($O897,Artikler!$B$92:$C$100,2,FALSE),IF($J897=Motortype!$A$13,VLOOKUP($O897,Artikler!$B$101:$C$109,2,FALSE),IF($J897=Motortype!$A$15,VLOOKUP($O897,Artikler!$B$110:$C$117,2,FALSE),IF($J897=Motortype!$A$12,VLOOKUP($O897,Artikler!$B$118:$C$126,2,FALSE),IF($J897=Motortype!$A$16,VLOOKUP('3. Bestillingsskjema'!$O897,Artikler!$B$127:$D$134,2,FALSE),"Feil motortype"))))))))))))))))),"Overstyr art.nr")</f>
        <v/>
      </c>
      <c r="Q897" s="100"/>
      <c r="R897" s="78" t="str">
        <f>IF('1. Prosjekteringsverktøy'!B900=Utelukk!$A$3,"",IF(AND(K897="",L897=""),"",IF($K897="","Vmin "&amp;ROUND($L897,0)&amp;" m³/h","Vmaks "&amp;ROUND($K897,0)&amp;IF($L897=""," m³/h",", Vmin "&amp;ROUND($L897,0)&amp;" m³/h"))))</f>
        <v/>
      </c>
      <c r="S897" s="78" t="str">
        <f>IF('1. Prosjekteringsverktøy'!B900=Utelukk!$A$3,"",IF(Q897&lt;&gt;"",IF($P897="","","Artikkelnr: "&amp;$P897&amp;"     Spjeld dim "&amp;$O897),IF($P897="","","Artikkelnr: "&amp;$P897&amp;"     Spjeld dim Ø"&amp;$O897)))</f>
        <v/>
      </c>
    </row>
    <row r="898" spans="1:19" ht="15.6" hidden="1" x14ac:dyDescent="0.3">
      <c r="A898" s="87"/>
      <c r="B898" s="93"/>
      <c r="C898" s="156" t="str">
        <f>IF('1. Prosjekteringsverktøy'!B901=Utelukk!$A$3,"",IF('1. Prosjekteringsverktøy'!$C901="","",'1. Prosjekteringsverktøy'!$C901))</f>
        <v/>
      </c>
      <c r="D898" s="78" t="str">
        <f>IF('1. Prosjekteringsverktøy'!B901=Utelukk!$A$3,"",IF('1. Prosjekteringsverktøy'!$D901="","",'1. Prosjekteringsverktøy'!$D901))</f>
        <v/>
      </c>
      <c r="E898" s="78" t="str">
        <f>IF('1. Prosjekteringsverktøy'!B901=Utelukk!$A$3,"",IF(F898&lt;&gt;"",F898,IF(J898&lt;&gt;0,J898&amp;IF(I898&lt;&gt;0,", ","")&amp;I898&amp;IF(H898&lt;&gt;0,", adr. ","")&amp;H898,I898&amp;IF(H898&lt;&gt;0,", adr. ","")&amp;H898)))</f>
        <v/>
      </c>
      <c r="F898" s="83"/>
      <c r="G898" s="83"/>
      <c r="H898" s="99"/>
      <c r="I898" s="100"/>
      <c r="J898" s="100"/>
      <c r="K898" s="98" t="str">
        <f>IF('1. Prosjekteringsverktøy'!$E900="","",'1. Prosjekteringsverktøy'!$E900)</f>
        <v/>
      </c>
      <c r="L898" s="79" t="str">
        <f>IFERROR(IF('1. Prosjekteringsverktøy'!$K901&lt;&gt;"",'1. Prosjekteringsverktøy'!$K901,'1. Prosjekteringsverktøy'!$J901),"Feil med Vmin")</f>
        <v/>
      </c>
      <c r="M898" s="101" t="str">
        <f>IF(OR($K898="",$O898="",O898="Bruk rektangulært"),"",($K898/(VLOOKUP($O898,'Dim, min og maks'!$A$2:$E$54,2,FALSE))))</f>
        <v/>
      </c>
      <c r="N898" s="101" t="str">
        <f>IF(OR($L898="",$O898=""),"",($L898/(VLOOKUP($O898,'Dim, min og maks'!$A$2:$E$54,2,FALSE))))</f>
        <v/>
      </c>
      <c r="O898" s="102" t="str">
        <f>IF('1. Prosjekteringsverktøy'!$F900="","",'1. Prosjekteringsverktøy'!$F900)</f>
        <v/>
      </c>
      <c r="P898" s="78" t="str">
        <f>IFERROR(IF($Q898&lt;&gt;0,$Q898,IF(OR($J898="",$O898=""),"",IF($J898=Motortype!$A$2,VLOOKUP($O898,Artikler!$B$1:$C$10,2,FALSE),IF($J898=Motortype!$A$3,VLOOKUP($O898,Artikler!$B$11:$C$19,2,FALSE),IF($J898=Motortype!$A$5,VLOOKUP($O898,Artikler!$B$20:$C$28,2,FALSE),IF($J898=Motortype!$A$4,VLOOKUP($O898,Artikler!$B$29:$C$37,2,FALSE),IF($J898=Motortype!$A$9,VLOOKUP($O898,Artikler!$B$38:$C$46,2,FALSE),IF($J898=Motortype!$A$8,VLOOKUP($O898,Artikler!$B$47:$C$55,2,FALSE),IF($J898=Motortype!$A$7,VLOOKUP($O898,Artikler!$B$56:$C$64,2,FALSE),IF($J898=Motortype!$A$6,VLOOKUP($O898,Artikler!$B$65:$C$73,2,FALSE),IF($J898=Motortype!$A$10,VLOOKUP($O898,Artikler!$B$74:$C$82,2,FALSE),IF($J898=Motortype!$A$11,VLOOKUP($O898,Artikler!$B$83:$C$91,2,FALSE),IF($J898=Motortype!$A$14,VLOOKUP($O898,Artikler!$B$92:$C$100,2,FALSE),IF($J898=Motortype!$A$13,VLOOKUP($O898,Artikler!$B$101:$C$109,2,FALSE),IF($J898=Motortype!$A$15,VLOOKUP($O898,Artikler!$B$110:$C$117,2,FALSE),IF($J898=Motortype!$A$12,VLOOKUP($O898,Artikler!$B$118:$C$126,2,FALSE),IF($J898=Motortype!$A$16,VLOOKUP('3. Bestillingsskjema'!$O898,Artikler!$B$127:$D$134,2,FALSE),"Feil motortype"))))))))))))))))),"Overstyr art.nr")</f>
        <v/>
      </c>
      <c r="Q898" s="100"/>
      <c r="R898" s="78" t="str">
        <f>IF('1. Prosjekteringsverktøy'!B901=Utelukk!$A$3,"",IF(AND(K898="",L898=""),"",IF($K898="","Vmin "&amp;ROUND($L898,0)&amp;" m³/h","Vmaks "&amp;ROUND($K898,0)&amp;IF($L898=""," m³/h",", Vmin "&amp;ROUND($L898,0)&amp;" m³/h"))))</f>
        <v/>
      </c>
      <c r="S898" s="78" t="str">
        <f>IF('1. Prosjekteringsverktøy'!B901=Utelukk!$A$3,"",IF(Q898&lt;&gt;"",IF($P898="","","Artikkelnr: "&amp;$P898&amp;"     Spjeld dim "&amp;$O898),IF($P898="","","Artikkelnr: "&amp;$P898&amp;"     Spjeld dim Ø"&amp;$O898)))</f>
        <v/>
      </c>
    </row>
    <row r="899" spans="1:19" ht="15.6" hidden="1" x14ac:dyDescent="0.3">
      <c r="A899" s="87"/>
      <c r="B899" s="93"/>
      <c r="C899" s="156" t="str">
        <f>IF('1. Prosjekteringsverktøy'!B902=Utelukk!$A$3,"",IF('1. Prosjekteringsverktøy'!$C902="","",'1. Prosjekteringsverktøy'!$C902))</f>
        <v/>
      </c>
      <c r="D899" s="78" t="str">
        <f>IF('1. Prosjekteringsverktøy'!B902=Utelukk!$A$3,"",IF('1. Prosjekteringsverktøy'!$D902="","",'1. Prosjekteringsverktøy'!$D902))</f>
        <v/>
      </c>
      <c r="E899" s="78" t="str">
        <f>IF('1. Prosjekteringsverktøy'!B902=Utelukk!$A$3,"",IF(F899&lt;&gt;"",F899,IF(J899&lt;&gt;0,J899&amp;IF(I899&lt;&gt;0,", ","")&amp;I899&amp;IF(H899&lt;&gt;0,", adr. ","")&amp;H899,I899&amp;IF(H899&lt;&gt;0,", adr. ","")&amp;H899)))</f>
        <v/>
      </c>
      <c r="F899" s="83"/>
      <c r="G899" s="83"/>
      <c r="H899" s="99"/>
      <c r="I899" s="100"/>
      <c r="J899" s="100"/>
      <c r="K899" s="98" t="str">
        <f>IF('1. Prosjekteringsverktøy'!$E901="","",'1. Prosjekteringsverktøy'!$E901)</f>
        <v/>
      </c>
      <c r="L899" s="79" t="str">
        <f>IFERROR(IF('1. Prosjekteringsverktøy'!$K902&lt;&gt;"",'1. Prosjekteringsverktøy'!$K902,'1. Prosjekteringsverktøy'!$J902),"Feil med Vmin")</f>
        <v/>
      </c>
      <c r="M899" s="101" t="str">
        <f>IF(OR($K899="",$O899="",O899="Bruk rektangulært"),"",($K899/(VLOOKUP($O899,'Dim, min og maks'!$A$2:$E$54,2,FALSE))))</f>
        <v/>
      </c>
      <c r="N899" s="101" t="str">
        <f>IF(OR($L899="",$O899=""),"",($L899/(VLOOKUP($O899,'Dim, min og maks'!$A$2:$E$54,2,FALSE))))</f>
        <v/>
      </c>
      <c r="O899" s="102" t="str">
        <f>IF('1. Prosjekteringsverktøy'!$F901="","",'1. Prosjekteringsverktøy'!$F901)</f>
        <v/>
      </c>
      <c r="P899" s="78" t="str">
        <f>IFERROR(IF($Q899&lt;&gt;0,$Q899,IF(OR($J899="",$O899=""),"",IF($J899=Motortype!$A$2,VLOOKUP($O899,Artikler!$B$1:$C$10,2,FALSE),IF($J899=Motortype!$A$3,VLOOKUP($O899,Artikler!$B$11:$C$19,2,FALSE),IF($J899=Motortype!$A$5,VLOOKUP($O899,Artikler!$B$20:$C$28,2,FALSE),IF($J899=Motortype!$A$4,VLOOKUP($O899,Artikler!$B$29:$C$37,2,FALSE),IF($J899=Motortype!$A$9,VLOOKUP($O899,Artikler!$B$38:$C$46,2,FALSE),IF($J899=Motortype!$A$8,VLOOKUP($O899,Artikler!$B$47:$C$55,2,FALSE),IF($J899=Motortype!$A$7,VLOOKUP($O899,Artikler!$B$56:$C$64,2,FALSE),IF($J899=Motortype!$A$6,VLOOKUP($O899,Artikler!$B$65:$C$73,2,FALSE),IF($J899=Motortype!$A$10,VLOOKUP($O899,Artikler!$B$74:$C$82,2,FALSE),IF($J899=Motortype!$A$11,VLOOKUP($O899,Artikler!$B$83:$C$91,2,FALSE),IF($J899=Motortype!$A$14,VLOOKUP($O899,Artikler!$B$92:$C$100,2,FALSE),IF($J899=Motortype!$A$13,VLOOKUP($O899,Artikler!$B$101:$C$109,2,FALSE),IF($J899=Motortype!$A$15,VLOOKUP($O899,Artikler!$B$110:$C$117,2,FALSE),IF($J899=Motortype!$A$12,VLOOKUP($O899,Artikler!$B$118:$C$126,2,FALSE),IF($J899=Motortype!$A$16,VLOOKUP('3. Bestillingsskjema'!$O899,Artikler!$B$127:$D$134,2,FALSE),"Feil motortype"))))))))))))))))),"Overstyr art.nr")</f>
        <v/>
      </c>
      <c r="Q899" s="100"/>
      <c r="R899" s="78" t="str">
        <f>IF('1. Prosjekteringsverktøy'!B902=Utelukk!$A$3,"",IF(AND(K899="",L899=""),"",IF($K899="","Vmin "&amp;ROUND($L899,0)&amp;" m³/h","Vmaks "&amp;ROUND($K899,0)&amp;IF($L899=""," m³/h",", Vmin "&amp;ROUND($L899,0)&amp;" m³/h"))))</f>
        <v/>
      </c>
      <c r="S899" s="78" t="str">
        <f>IF('1. Prosjekteringsverktøy'!B902=Utelukk!$A$3,"",IF(Q899&lt;&gt;"",IF($P899="","","Artikkelnr: "&amp;$P899&amp;"     Spjeld dim "&amp;$O899),IF($P899="","","Artikkelnr: "&amp;$P899&amp;"     Spjeld dim Ø"&amp;$O899)))</f>
        <v/>
      </c>
    </row>
    <row r="900" spans="1:19" ht="15.6" hidden="1" x14ac:dyDescent="0.3">
      <c r="A900" s="87"/>
      <c r="B900" s="93"/>
      <c r="C900" s="156" t="str">
        <f>IF('1. Prosjekteringsverktøy'!B903=Utelukk!$A$3,"",IF('1. Prosjekteringsverktøy'!$C903="","",'1. Prosjekteringsverktøy'!$C903))</f>
        <v/>
      </c>
      <c r="D900" s="78" t="str">
        <f>IF('1. Prosjekteringsverktøy'!B903=Utelukk!$A$3,"",IF('1. Prosjekteringsverktøy'!$D903="","",'1. Prosjekteringsverktøy'!$D903))</f>
        <v/>
      </c>
      <c r="E900" s="78" t="str">
        <f>IF('1. Prosjekteringsverktøy'!B903=Utelukk!$A$3,"",IF(F900&lt;&gt;"",F900,IF(J900&lt;&gt;0,J900&amp;IF(I900&lt;&gt;0,", ","")&amp;I900&amp;IF(H900&lt;&gt;0,", adr. ","")&amp;H900,I900&amp;IF(H900&lt;&gt;0,", adr. ","")&amp;H900)))</f>
        <v/>
      </c>
      <c r="F900" s="83"/>
      <c r="G900" s="83"/>
      <c r="H900" s="99"/>
      <c r="I900" s="100"/>
      <c r="J900" s="100"/>
      <c r="K900" s="98" t="str">
        <f>IF('1. Prosjekteringsverktøy'!$E902="","",'1. Prosjekteringsverktøy'!$E902)</f>
        <v/>
      </c>
      <c r="L900" s="79" t="str">
        <f>IFERROR(IF('1. Prosjekteringsverktøy'!$K903&lt;&gt;"",'1. Prosjekteringsverktøy'!$K903,'1. Prosjekteringsverktøy'!$J903),"Feil med Vmin")</f>
        <v/>
      </c>
      <c r="M900" s="101" t="str">
        <f>IF(OR($K900="",$O900="",O900="Bruk rektangulært"),"",($K900/(VLOOKUP($O900,'Dim, min og maks'!$A$2:$E$54,2,FALSE))))</f>
        <v/>
      </c>
      <c r="N900" s="101" t="str">
        <f>IF(OR($L900="",$O900=""),"",($L900/(VLOOKUP($O900,'Dim, min og maks'!$A$2:$E$54,2,FALSE))))</f>
        <v/>
      </c>
      <c r="O900" s="102" t="str">
        <f>IF('1. Prosjekteringsverktøy'!$F902="","",'1. Prosjekteringsverktøy'!$F902)</f>
        <v/>
      </c>
      <c r="P900" s="78" t="str">
        <f>IFERROR(IF($Q900&lt;&gt;0,$Q900,IF(OR($J900="",$O900=""),"",IF($J900=Motortype!$A$2,VLOOKUP($O900,Artikler!$B$1:$C$10,2,FALSE),IF($J900=Motortype!$A$3,VLOOKUP($O900,Artikler!$B$11:$C$19,2,FALSE),IF($J900=Motortype!$A$5,VLOOKUP($O900,Artikler!$B$20:$C$28,2,FALSE),IF($J900=Motortype!$A$4,VLOOKUP($O900,Artikler!$B$29:$C$37,2,FALSE),IF($J900=Motortype!$A$9,VLOOKUP($O900,Artikler!$B$38:$C$46,2,FALSE),IF($J900=Motortype!$A$8,VLOOKUP($O900,Artikler!$B$47:$C$55,2,FALSE),IF($J900=Motortype!$A$7,VLOOKUP($O900,Artikler!$B$56:$C$64,2,FALSE),IF($J900=Motortype!$A$6,VLOOKUP($O900,Artikler!$B$65:$C$73,2,FALSE),IF($J900=Motortype!$A$10,VLOOKUP($O900,Artikler!$B$74:$C$82,2,FALSE),IF($J900=Motortype!$A$11,VLOOKUP($O900,Artikler!$B$83:$C$91,2,FALSE),IF($J900=Motortype!$A$14,VLOOKUP($O900,Artikler!$B$92:$C$100,2,FALSE),IF($J900=Motortype!$A$13,VLOOKUP($O900,Artikler!$B$101:$C$109,2,FALSE),IF($J900=Motortype!$A$15,VLOOKUP($O900,Artikler!$B$110:$C$117,2,FALSE),IF($J900=Motortype!$A$12,VLOOKUP($O900,Artikler!$B$118:$C$126,2,FALSE),IF($J900=Motortype!$A$16,VLOOKUP('3. Bestillingsskjema'!$O900,Artikler!$B$127:$D$134,2,FALSE),"Feil motortype"))))))))))))))))),"Overstyr art.nr")</f>
        <v/>
      </c>
      <c r="Q900" s="100"/>
      <c r="R900" s="78" t="str">
        <f>IF('1. Prosjekteringsverktøy'!B903=Utelukk!$A$3,"",IF(AND(K900="",L900=""),"",IF($K900="","Vmin "&amp;ROUND($L900,0)&amp;" m³/h","Vmaks "&amp;ROUND($K900,0)&amp;IF($L900=""," m³/h",", Vmin "&amp;ROUND($L900,0)&amp;" m³/h"))))</f>
        <v/>
      </c>
      <c r="S900" s="78" t="str">
        <f>IF('1. Prosjekteringsverktøy'!B903=Utelukk!$A$3,"",IF(Q900&lt;&gt;"",IF($P900="","","Artikkelnr: "&amp;$P900&amp;"     Spjeld dim "&amp;$O900),IF($P900="","","Artikkelnr: "&amp;$P900&amp;"     Spjeld dim Ø"&amp;$O900)))</f>
        <v/>
      </c>
    </row>
    <row r="901" spans="1:19" ht="15.6" hidden="1" x14ac:dyDescent="0.3">
      <c r="A901" s="87"/>
      <c r="B901" s="93"/>
      <c r="C901" s="156" t="str">
        <f>IF('1. Prosjekteringsverktøy'!B904=Utelukk!$A$3,"",IF('1. Prosjekteringsverktøy'!$C904="","",'1. Prosjekteringsverktøy'!$C904))</f>
        <v/>
      </c>
      <c r="D901" s="78" t="str">
        <f>IF('1. Prosjekteringsverktøy'!B904=Utelukk!$A$3,"",IF('1. Prosjekteringsverktøy'!$D904="","",'1. Prosjekteringsverktøy'!$D904))</f>
        <v/>
      </c>
      <c r="E901" s="78" t="str">
        <f>IF('1. Prosjekteringsverktøy'!B904=Utelukk!$A$3,"",IF(F901&lt;&gt;"",F901,IF(J901&lt;&gt;0,J901&amp;IF(I901&lt;&gt;0,", ","")&amp;I901&amp;IF(H901&lt;&gt;0,", adr. ","")&amp;H901,I901&amp;IF(H901&lt;&gt;0,", adr. ","")&amp;H901)))</f>
        <v/>
      </c>
      <c r="F901" s="83"/>
      <c r="G901" s="83"/>
      <c r="H901" s="99"/>
      <c r="I901" s="100"/>
      <c r="J901" s="100"/>
      <c r="K901" s="98" t="str">
        <f>IF('1. Prosjekteringsverktøy'!$E903="","",'1. Prosjekteringsverktøy'!$E903)</f>
        <v/>
      </c>
      <c r="L901" s="79" t="str">
        <f>IFERROR(IF('1. Prosjekteringsverktøy'!$K904&lt;&gt;"",'1. Prosjekteringsverktøy'!$K904,'1. Prosjekteringsverktøy'!$J904),"Feil med Vmin")</f>
        <v/>
      </c>
      <c r="M901" s="101" t="str">
        <f>IF(OR($K901="",$O901="",O901="Bruk rektangulært"),"",($K901/(VLOOKUP($O901,'Dim, min og maks'!$A$2:$E$54,2,FALSE))))</f>
        <v/>
      </c>
      <c r="N901" s="101" t="str">
        <f>IF(OR($L901="",$O901=""),"",($L901/(VLOOKUP($O901,'Dim, min og maks'!$A$2:$E$54,2,FALSE))))</f>
        <v/>
      </c>
      <c r="O901" s="102" t="str">
        <f>IF('1. Prosjekteringsverktøy'!$F903="","",'1. Prosjekteringsverktøy'!$F903)</f>
        <v/>
      </c>
      <c r="P901" s="78" t="str">
        <f>IFERROR(IF($Q901&lt;&gt;0,$Q901,IF(OR($J901="",$O901=""),"",IF($J901=Motortype!$A$2,VLOOKUP($O901,Artikler!$B$1:$C$10,2,FALSE),IF($J901=Motortype!$A$3,VLOOKUP($O901,Artikler!$B$11:$C$19,2,FALSE),IF($J901=Motortype!$A$5,VLOOKUP($O901,Artikler!$B$20:$C$28,2,FALSE),IF($J901=Motortype!$A$4,VLOOKUP($O901,Artikler!$B$29:$C$37,2,FALSE),IF($J901=Motortype!$A$9,VLOOKUP($O901,Artikler!$B$38:$C$46,2,FALSE),IF($J901=Motortype!$A$8,VLOOKUP($O901,Artikler!$B$47:$C$55,2,FALSE),IF($J901=Motortype!$A$7,VLOOKUP($O901,Artikler!$B$56:$C$64,2,FALSE),IF($J901=Motortype!$A$6,VLOOKUP($O901,Artikler!$B$65:$C$73,2,FALSE),IF($J901=Motortype!$A$10,VLOOKUP($O901,Artikler!$B$74:$C$82,2,FALSE),IF($J901=Motortype!$A$11,VLOOKUP($O901,Artikler!$B$83:$C$91,2,FALSE),IF($J901=Motortype!$A$14,VLOOKUP($O901,Artikler!$B$92:$C$100,2,FALSE),IF($J901=Motortype!$A$13,VLOOKUP($O901,Artikler!$B$101:$C$109,2,FALSE),IF($J901=Motortype!$A$15,VLOOKUP($O901,Artikler!$B$110:$C$117,2,FALSE),IF($J901=Motortype!$A$12,VLOOKUP($O901,Artikler!$B$118:$C$126,2,FALSE),IF($J901=Motortype!$A$16,VLOOKUP('3. Bestillingsskjema'!$O901,Artikler!$B$127:$D$134,2,FALSE),"Feil motortype"))))))))))))))))),"Overstyr art.nr")</f>
        <v/>
      </c>
      <c r="Q901" s="100"/>
      <c r="R901" s="78" t="str">
        <f>IF('1. Prosjekteringsverktøy'!B904=Utelukk!$A$3,"",IF(AND(K901="",L901=""),"",IF($K901="","Vmin "&amp;ROUND($L901,0)&amp;" m³/h","Vmaks "&amp;ROUND($K901,0)&amp;IF($L901=""," m³/h",", Vmin "&amp;ROUND($L901,0)&amp;" m³/h"))))</f>
        <v/>
      </c>
      <c r="S901" s="78" t="str">
        <f>IF('1. Prosjekteringsverktøy'!B904=Utelukk!$A$3,"",IF(Q901&lt;&gt;"",IF($P901="","","Artikkelnr: "&amp;$P901&amp;"     Spjeld dim "&amp;$O901),IF($P901="","","Artikkelnr: "&amp;$P901&amp;"     Spjeld dim Ø"&amp;$O901)))</f>
        <v/>
      </c>
    </row>
    <row r="902" spans="1:19" ht="15.6" hidden="1" x14ac:dyDescent="0.3">
      <c r="A902" s="87"/>
      <c r="B902" s="93"/>
      <c r="C902" s="156" t="str">
        <f>IF('1. Prosjekteringsverktøy'!B905=Utelukk!$A$3,"",IF('1. Prosjekteringsverktøy'!$C905="","",'1. Prosjekteringsverktøy'!$C905))</f>
        <v/>
      </c>
      <c r="D902" s="78" t="str">
        <f>IF('1. Prosjekteringsverktøy'!B905=Utelukk!$A$3,"",IF('1. Prosjekteringsverktøy'!$D905="","",'1. Prosjekteringsverktøy'!$D905))</f>
        <v/>
      </c>
      <c r="E902" s="78" t="str">
        <f>IF('1. Prosjekteringsverktøy'!B905=Utelukk!$A$3,"",IF(F902&lt;&gt;"",F902,IF(J902&lt;&gt;0,J902&amp;IF(I902&lt;&gt;0,", ","")&amp;I902&amp;IF(H902&lt;&gt;0,", adr. ","")&amp;H902,I902&amp;IF(H902&lt;&gt;0,", adr. ","")&amp;H902)))</f>
        <v/>
      </c>
      <c r="F902" s="83"/>
      <c r="G902" s="83"/>
      <c r="H902" s="99"/>
      <c r="I902" s="100"/>
      <c r="J902" s="100"/>
      <c r="K902" s="98" t="str">
        <f>IF('1. Prosjekteringsverktøy'!$E904="","",'1. Prosjekteringsverktøy'!$E904)</f>
        <v/>
      </c>
      <c r="L902" s="79" t="str">
        <f>IFERROR(IF('1. Prosjekteringsverktøy'!$K905&lt;&gt;"",'1. Prosjekteringsverktøy'!$K905,'1. Prosjekteringsverktøy'!$J905),"Feil med Vmin")</f>
        <v/>
      </c>
      <c r="M902" s="101" t="str">
        <f>IF(OR($K902="",$O902="",O902="Bruk rektangulært"),"",($K902/(VLOOKUP($O902,'Dim, min og maks'!$A$2:$E$54,2,FALSE))))</f>
        <v/>
      </c>
      <c r="N902" s="101" t="str">
        <f>IF(OR($L902="",$O902=""),"",($L902/(VLOOKUP($O902,'Dim, min og maks'!$A$2:$E$54,2,FALSE))))</f>
        <v/>
      </c>
      <c r="O902" s="102" t="str">
        <f>IF('1. Prosjekteringsverktøy'!$F904="","",'1. Prosjekteringsverktøy'!$F904)</f>
        <v/>
      </c>
      <c r="P902" s="78" t="str">
        <f>IFERROR(IF($Q902&lt;&gt;0,$Q902,IF(OR($J902="",$O902=""),"",IF($J902=Motortype!$A$2,VLOOKUP($O902,Artikler!$B$1:$C$10,2,FALSE),IF($J902=Motortype!$A$3,VLOOKUP($O902,Artikler!$B$11:$C$19,2,FALSE),IF($J902=Motortype!$A$5,VLOOKUP($O902,Artikler!$B$20:$C$28,2,FALSE),IF($J902=Motortype!$A$4,VLOOKUP($O902,Artikler!$B$29:$C$37,2,FALSE),IF($J902=Motortype!$A$9,VLOOKUP($O902,Artikler!$B$38:$C$46,2,FALSE),IF($J902=Motortype!$A$8,VLOOKUP($O902,Artikler!$B$47:$C$55,2,FALSE),IF($J902=Motortype!$A$7,VLOOKUP($O902,Artikler!$B$56:$C$64,2,FALSE),IF($J902=Motortype!$A$6,VLOOKUP($O902,Artikler!$B$65:$C$73,2,FALSE),IF($J902=Motortype!$A$10,VLOOKUP($O902,Artikler!$B$74:$C$82,2,FALSE),IF($J902=Motortype!$A$11,VLOOKUP($O902,Artikler!$B$83:$C$91,2,FALSE),IF($J902=Motortype!$A$14,VLOOKUP($O902,Artikler!$B$92:$C$100,2,FALSE),IF($J902=Motortype!$A$13,VLOOKUP($O902,Artikler!$B$101:$C$109,2,FALSE),IF($J902=Motortype!$A$15,VLOOKUP($O902,Artikler!$B$110:$C$117,2,FALSE),IF($J902=Motortype!$A$12,VLOOKUP($O902,Artikler!$B$118:$C$126,2,FALSE),IF($J902=Motortype!$A$16,VLOOKUP('3. Bestillingsskjema'!$O902,Artikler!$B$127:$D$134,2,FALSE),"Feil motortype"))))))))))))))))),"Overstyr art.nr")</f>
        <v/>
      </c>
      <c r="Q902" s="100"/>
      <c r="R902" s="78" t="str">
        <f>IF('1. Prosjekteringsverktøy'!B905=Utelukk!$A$3,"",IF(AND(K902="",L902=""),"",IF($K902="","Vmin "&amp;ROUND($L902,0)&amp;" m³/h","Vmaks "&amp;ROUND($K902,0)&amp;IF($L902=""," m³/h",", Vmin "&amp;ROUND($L902,0)&amp;" m³/h"))))</f>
        <v/>
      </c>
      <c r="S902" s="78" t="str">
        <f>IF('1. Prosjekteringsverktøy'!B905=Utelukk!$A$3,"",IF(Q902&lt;&gt;"",IF($P902="","","Artikkelnr: "&amp;$P902&amp;"     Spjeld dim "&amp;$O902),IF($P902="","","Artikkelnr: "&amp;$P902&amp;"     Spjeld dim Ø"&amp;$O902)))</f>
        <v/>
      </c>
    </row>
    <row r="903" spans="1:19" ht="15.6" hidden="1" x14ac:dyDescent="0.3">
      <c r="A903" s="87"/>
      <c r="B903" s="93"/>
      <c r="C903" s="156" t="str">
        <f>IF('1. Prosjekteringsverktøy'!B906=Utelukk!$A$3,"",IF('1. Prosjekteringsverktøy'!$C906="","",'1. Prosjekteringsverktøy'!$C906))</f>
        <v/>
      </c>
      <c r="D903" s="78" t="str">
        <f>IF('1. Prosjekteringsverktøy'!B906=Utelukk!$A$3,"",IF('1. Prosjekteringsverktøy'!$D906="","",'1. Prosjekteringsverktøy'!$D906))</f>
        <v/>
      </c>
      <c r="E903" s="78" t="str">
        <f>IF('1. Prosjekteringsverktøy'!B906=Utelukk!$A$3,"",IF(F903&lt;&gt;"",F903,IF(J903&lt;&gt;0,J903&amp;IF(I903&lt;&gt;0,", ","")&amp;I903&amp;IF(H903&lt;&gt;0,", adr. ","")&amp;H903,I903&amp;IF(H903&lt;&gt;0,", adr. ","")&amp;H903)))</f>
        <v/>
      </c>
      <c r="F903" s="83"/>
      <c r="G903" s="83"/>
      <c r="H903" s="99"/>
      <c r="I903" s="100"/>
      <c r="J903" s="100"/>
      <c r="K903" s="98" t="str">
        <f>IF('1. Prosjekteringsverktøy'!$E905="","",'1. Prosjekteringsverktøy'!$E905)</f>
        <v/>
      </c>
      <c r="L903" s="79" t="str">
        <f>IFERROR(IF('1. Prosjekteringsverktøy'!$K906&lt;&gt;"",'1. Prosjekteringsverktøy'!$K906,'1. Prosjekteringsverktøy'!$J906),"Feil med Vmin")</f>
        <v/>
      </c>
      <c r="M903" s="101" t="str">
        <f>IF(OR($K903="",$O903="",O903="Bruk rektangulært"),"",($K903/(VLOOKUP($O903,'Dim, min og maks'!$A$2:$E$54,2,FALSE))))</f>
        <v/>
      </c>
      <c r="N903" s="101" t="str">
        <f>IF(OR($L903="",$O903=""),"",($L903/(VLOOKUP($O903,'Dim, min og maks'!$A$2:$E$54,2,FALSE))))</f>
        <v/>
      </c>
      <c r="O903" s="102" t="str">
        <f>IF('1. Prosjekteringsverktøy'!$F905="","",'1. Prosjekteringsverktøy'!$F905)</f>
        <v/>
      </c>
      <c r="P903" s="78" t="str">
        <f>IFERROR(IF($Q903&lt;&gt;0,$Q903,IF(OR($J903="",$O903=""),"",IF($J903=Motortype!$A$2,VLOOKUP($O903,Artikler!$B$1:$C$10,2,FALSE),IF($J903=Motortype!$A$3,VLOOKUP($O903,Artikler!$B$11:$C$19,2,FALSE),IF($J903=Motortype!$A$5,VLOOKUP($O903,Artikler!$B$20:$C$28,2,FALSE),IF($J903=Motortype!$A$4,VLOOKUP($O903,Artikler!$B$29:$C$37,2,FALSE),IF($J903=Motortype!$A$9,VLOOKUP($O903,Artikler!$B$38:$C$46,2,FALSE),IF($J903=Motortype!$A$8,VLOOKUP($O903,Artikler!$B$47:$C$55,2,FALSE),IF($J903=Motortype!$A$7,VLOOKUP($O903,Artikler!$B$56:$C$64,2,FALSE),IF($J903=Motortype!$A$6,VLOOKUP($O903,Artikler!$B$65:$C$73,2,FALSE),IF($J903=Motortype!$A$10,VLOOKUP($O903,Artikler!$B$74:$C$82,2,FALSE),IF($J903=Motortype!$A$11,VLOOKUP($O903,Artikler!$B$83:$C$91,2,FALSE),IF($J903=Motortype!$A$14,VLOOKUP($O903,Artikler!$B$92:$C$100,2,FALSE),IF($J903=Motortype!$A$13,VLOOKUP($O903,Artikler!$B$101:$C$109,2,FALSE),IF($J903=Motortype!$A$15,VLOOKUP($O903,Artikler!$B$110:$C$117,2,FALSE),IF($J903=Motortype!$A$12,VLOOKUP($O903,Artikler!$B$118:$C$126,2,FALSE),IF($J903=Motortype!$A$16,VLOOKUP('3. Bestillingsskjema'!$O903,Artikler!$B$127:$D$134,2,FALSE),"Feil motortype"))))))))))))))))),"Overstyr art.nr")</f>
        <v/>
      </c>
      <c r="Q903" s="100"/>
      <c r="R903" s="78" t="str">
        <f>IF('1. Prosjekteringsverktøy'!B906=Utelukk!$A$3,"",IF(AND(K903="",L903=""),"",IF($K903="","Vmin "&amp;ROUND($L903,0)&amp;" m³/h","Vmaks "&amp;ROUND($K903,0)&amp;IF($L903=""," m³/h",", Vmin "&amp;ROUND($L903,0)&amp;" m³/h"))))</f>
        <v/>
      </c>
      <c r="S903" s="78" t="str">
        <f>IF('1. Prosjekteringsverktøy'!B906=Utelukk!$A$3,"",IF(Q903&lt;&gt;"",IF($P903="","","Artikkelnr: "&amp;$P903&amp;"     Spjeld dim "&amp;$O903),IF($P903="","","Artikkelnr: "&amp;$P903&amp;"     Spjeld dim Ø"&amp;$O903)))</f>
        <v/>
      </c>
    </row>
    <row r="904" spans="1:19" ht="15.6" hidden="1" x14ac:dyDescent="0.3">
      <c r="A904" s="87"/>
      <c r="B904" s="93"/>
      <c r="C904" s="156" t="str">
        <f>IF('1. Prosjekteringsverktøy'!B907=Utelukk!$A$3,"",IF('1. Prosjekteringsverktøy'!$C907="","",'1. Prosjekteringsverktøy'!$C907))</f>
        <v/>
      </c>
      <c r="D904" s="78" t="str">
        <f>IF('1. Prosjekteringsverktøy'!B907=Utelukk!$A$3,"",IF('1. Prosjekteringsverktøy'!$D907="","",'1. Prosjekteringsverktøy'!$D907))</f>
        <v/>
      </c>
      <c r="E904" s="78" t="str">
        <f>IF('1. Prosjekteringsverktøy'!B907=Utelukk!$A$3,"",IF(F904&lt;&gt;"",F904,IF(J904&lt;&gt;0,J904&amp;IF(I904&lt;&gt;0,", ","")&amp;I904&amp;IF(H904&lt;&gt;0,", adr. ","")&amp;H904,I904&amp;IF(H904&lt;&gt;0,", adr. ","")&amp;H904)))</f>
        <v/>
      </c>
      <c r="F904" s="83"/>
      <c r="G904" s="83"/>
      <c r="H904" s="99"/>
      <c r="I904" s="100"/>
      <c r="J904" s="100"/>
      <c r="K904" s="98" t="str">
        <f>IF('1. Prosjekteringsverktøy'!$E906="","",'1. Prosjekteringsverktøy'!$E906)</f>
        <v/>
      </c>
      <c r="L904" s="79" t="str">
        <f>IFERROR(IF('1. Prosjekteringsverktøy'!$K907&lt;&gt;"",'1. Prosjekteringsverktøy'!$K907,'1. Prosjekteringsverktøy'!$J907),"Feil med Vmin")</f>
        <v/>
      </c>
      <c r="M904" s="101" t="str">
        <f>IF(OR($K904="",$O904="",O904="Bruk rektangulært"),"",($K904/(VLOOKUP($O904,'Dim, min og maks'!$A$2:$E$54,2,FALSE))))</f>
        <v/>
      </c>
      <c r="N904" s="101" t="str">
        <f>IF(OR($L904="",$O904=""),"",($L904/(VLOOKUP($O904,'Dim, min og maks'!$A$2:$E$54,2,FALSE))))</f>
        <v/>
      </c>
      <c r="O904" s="102" t="str">
        <f>IF('1. Prosjekteringsverktøy'!$F906="","",'1. Prosjekteringsverktøy'!$F906)</f>
        <v/>
      </c>
      <c r="P904" s="78" t="str">
        <f>IFERROR(IF($Q904&lt;&gt;0,$Q904,IF(OR($J904="",$O904=""),"",IF($J904=Motortype!$A$2,VLOOKUP($O904,Artikler!$B$1:$C$10,2,FALSE),IF($J904=Motortype!$A$3,VLOOKUP($O904,Artikler!$B$11:$C$19,2,FALSE),IF($J904=Motortype!$A$5,VLOOKUP($O904,Artikler!$B$20:$C$28,2,FALSE),IF($J904=Motortype!$A$4,VLOOKUP($O904,Artikler!$B$29:$C$37,2,FALSE),IF($J904=Motortype!$A$9,VLOOKUP($O904,Artikler!$B$38:$C$46,2,FALSE),IF($J904=Motortype!$A$8,VLOOKUP($O904,Artikler!$B$47:$C$55,2,FALSE),IF($J904=Motortype!$A$7,VLOOKUP($O904,Artikler!$B$56:$C$64,2,FALSE),IF($J904=Motortype!$A$6,VLOOKUP($O904,Artikler!$B$65:$C$73,2,FALSE),IF($J904=Motortype!$A$10,VLOOKUP($O904,Artikler!$B$74:$C$82,2,FALSE),IF($J904=Motortype!$A$11,VLOOKUP($O904,Artikler!$B$83:$C$91,2,FALSE),IF($J904=Motortype!$A$14,VLOOKUP($O904,Artikler!$B$92:$C$100,2,FALSE),IF($J904=Motortype!$A$13,VLOOKUP($O904,Artikler!$B$101:$C$109,2,FALSE),IF($J904=Motortype!$A$15,VLOOKUP($O904,Artikler!$B$110:$C$117,2,FALSE),IF($J904=Motortype!$A$12,VLOOKUP($O904,Artikler!$B$118:$C$126,2,FALSE),IF($J904=Motortype!$A$16,VLOOKUP('3. Bestillingsskjema'!$O904,Artikler!$B$127:$D$134,2,FALSE),"Feil motortype"))))))))))))))))),"Overstyr art.nr")</f>
        <v/>
      </c>
      <c r="Q904" s="100"/>
      <c r="R904" s="78" t="str">
        <f>IF('1. Prosjekteringsverktøy'!B907=Utelukk!$A$3,"",IF(AND(K904="",L904=""),"",IF($K904="","Vmin "&amp;ROUND($L904,0)&amp;" m³/h","Vmaks "&amp;ROUND($K904,0)&amp;IF($L904=""," m³/h",", Vmin "&amp;ROUND($L904,0)&amp;" m³/h"))))</f>
        <v/>
      </c>
      <c r="S904" s="78" t="str">
        <f>IF('1. Prosjekteringsverktøy'!B907=Utelukk!$A$3,"",IF(Q904&lt;&gt;"",IF($P904="","","Artikkelnr: "&amp;$P904&amp;"     Spjeld dim "&amp;$O904),IF($P904="","","Artikkelnr: "&amp;$P904&amp;"     Spjeld dim Ø"&amp;$O904)))</f>
        <v/>
      </c>
    </row>
    <row r="905" spans="1:19" ht="15.6" hidden="1" x14ac:dyDescent="0.3">
      <c r="A905" s="87"/>
      <c r="B905" s="93"/>
      <c r="C905" s="156" t="str">
        <f>IF('1. Prosjekteringsverktøy'!B908=Utelukk!$A$3,"",IF('1. Prosjekteringsverktøy'!$C908="","",'1. Prosjekteringsverktøy'!$C908))</f>
        <v/>
      </c>
      <c r="D905" s="78" t="str">
        <f>IF('1. Prosjekteringsverktøy'!B908=Utelukk!$A$3,"",IF('1. Prosjekteringsverktøy'!$D908="","",'1. Prosjekteringsverktøy'!$D908))</f>
        <v/>
      </c>
      <c r="E905" s="78" t="str">
        <f>IF('1. Prosjekteringsverktøy'!B908=Utelukk!$A$3,"",IF(F905&lt;&gt;"",F905,IF(J905&lt;&gt;0,J905&amp;IF(I905&lt;&gt;0,", ","")&amp;I905&amp;IF(H905&lt;&gt;0,", adr. ","")&amp;H905,I905&amp;IF(H905&lt;&gt;0,", adr. ","")&amp;H905)))</f>
        <v/>
      </c>
      <c r="F905" s="83"/>
      <c r="G905" s="83"/>
      <c r="H905" s="99"/>
      <c r="I905" s="100"/>
      <c r="J905" s="100"/>
      <c r="K905" s="98" t="str">
        <f>IF('1. Prosjekteringsverktøy'!$E907="","",'1. Prosjekteringsverktøy'!$E907)</f>
        <v/>
      </c>
      <c r="L905" s="79" t="str">
        <f>IFERROR(IF('1. Prosjekteringsverktøy'!$K908&lt;&gt;"",'1. Prosjekteringsverktøy'!$K908,'1. Prosjekteringsverktøy'!$J908),"Feil med Vmin")</f>
        <v/>
      </c>
      <c r="M905" s="101" t="str">
        <f>IF(OR($K905="",$O905="",O905="Bruk rektangulært"),"",($K905/(VLOOKUP($O905,'Dim, min og maks'!$A$2:$E$54,2,FALSE))))</f>
        <v/>
      </c>
      <c r="N905" s="101" t="str">
        <f>IF(OR($L905="",$O905=""),"",($L905/(VLOOKUP($O905,'Dim, min og maks'!$A$2:$E$54,2,FALSE))))</f>
        <v/>
      </c>
      <c r="O905" s="102" t="str">
        <f>IF('1. Prosjekteringsverktøy'!$F907="","",'1. Prosjekteringsverktøy'!$F907)</f>
        <v/>
      </c>
      <c r="P905" s="78" t="str">
        <f>IFERROR(IF($Q905&lt;&gt;0,$Q905,IF(OR($J905="",$O905=""),"",IF($J905=Motortype!$A$2,VLOOKUP($O905,Artikler!$B$1:$C$10,2,FALSE),IF($J905=Motortype!$A$3,VLOOKUP($O905,Artikler!$B$11:$C$19,2,FALSE),IF($J905=Motortype!$A$5,VLOOKUP($O905,Artikler!$B$20:$C$28,2,FALSE),IF($J905=Motortype!$A$4,VLOOKUP($O905,Artikler!$B$29:$C$37,2,FALSE),IF($J905=Motortype!$A$9,VLOOKUP($O905,Artikler!$B$38:$C$46,2,FALSE),IF($J905=Motortype!$A$8,VLOOKUP($O905,Artikler!$B$47:$C$55,2,FALSE),IF($J905=Motortype!$A$7,VLOOKUP($O905,Artikler!$B$56:$C$64,2,FALSE),IF($J905=Motortype!$A$6,VLOOKUP($O905,Artikler!$B$65:$C$73,2,FALSE),IF($J905=Motortype!$A$10,VLOOKUP($O905,Artikler!$B$74:$C$82,2,FALSE),IF($J905=Motortype!$A$11,VLOOKUP($O905,Artikler!$B$83:$C$91,2,FALSE),IF($J905=Motortype!$A$14,VLOOKUP($O905,Artikler!$B$92:$C$100,2,FALSE),IF($J905=Motortype!$A$13,VLOOKUP($O905,Artikler!$B$101:$C$109,2,FALSE),IF($J905=Motortype!$A$15,VLOOKUP($O905,Artikler!$B$110:$C$117,2,FALSE),IF($J905=Motortype!$A$12,VLOOKUP($O905,Artikler!$B$118:$C$126,2,FALSE),IF($J905=Motortype!$A$16,VLOOKUP('3. Bestillingsskjema'!$O905,Artikler!$B$127:$D$134,2,FALSE),"Feil motortype"))))))))))))))))),"Overstyr art.nr")</f>
        <v/>
      </c>
      <c r="Q905" s="100"/>
      <c r="R905" s="78" t="str">
        <f>IF('1. Prosjekteringsverktøy'!B908=Utelukk!$A$3,"",IF(AND(K905="",L905=""),"",IF($K905="","Vmin "&amp;ROUND($L905,0)&amp;" m³/h","Vmaks "&amp;ROUND($K905,0)&amp;IF($L905=""," m³/h",", Vmin "&amp;ROUND($L905,0)&amp;" m³/h"))))</f>
        <v/>
      </c>
      <c r="S905" s="78" t="str">
        <f>IF('1. Prosjekteringsverktøy'!B908=Utelukk!$A$3,"",IF(Q905&lt;&gt;"",IF($P905="","","Artikkelnr: "&amp;$P905&amp;"     Spjeld dim "&amp;$O905),IF($P905="","","Artikkelnr: "&amp;$P905&amp;"     Spjeld dim Ø"&amp;$O905)))</f>
        <v/>
      </c>
    </row>
    <row r="906" spans="1:19" ht="15.6" hidden="1" x14ac:dyDescent="0.3">
      <c r="A906" s="87"/>
      <c r="B906" s="93"/>
      <c r="C906" s="156" t="str">
        <f>IF('1. Prosjekteringsverktøy'!B909=Utelukk!$A$3,"",IF('1. Prosjekteringsverktøy'!$C909="","",'1. Prosjekteringsverktøy'!$C909))</f>
        <v/>
      </c>
      <c r="D906" s="78" t="str">
        <f>IF('1. Prosjekteringsverktøy'!B909=Utelukk!$A$3,"",IF('1. Prosjekteringsverktøy'!$D909="","",'1. Prosjekteringsverktøy'!$D909))</f>
        <v/>
      </c>
      <c r="E906" s="78" t="str">
        <f>IF('1. Prosjekteringsverktøy'!B909=Utelukk!$A$3,"",IF(F906&lt;&gt;"",F906,IF(J906&lt;&gt;0,J906&amp;IF(I906&lt;&gt;0,", ","")&amp;I906&amp;IF(H906&lt;&gt;0,", adr. ","")&amp;H906,I906&amp;IF(H906&lt;&gt;0,", adr. ","")&amp;H906)))</f>
        <v/>
      </c>
      <c r="F906" s="83"/>
      <c r="G906" s="83"/>
      <c r="H906" s="99"/>
      <c r="I906" s="100"/>
      <c r="J906" s="100"/>
      <c r="K906" s="98" t="str">
        <f>IF('1. Prosjekteringsverktøy'!$E908="","",'1. Prosjekteringsverktøy'!$E908)</f>
        <v/>
      </c>
      <c r="L906" s="79" t="str">
        <f>IFERROR(IF('1. Prosjekteringsverktøy'!$K909&lt;&gt;"",'1. Prosjekteringsverktøy'!$K909,'1. Prosjekteringsverktøy'!$J909),"Feil med Vmin")</f>
        <v/>
      </c>
      <c r="M906" s="101" t="str">
        <f>IF(OR($K906="",$O906="",O906="Bruk rektangulært"),"",($K906/(VLOOKUP($O906,'Dim, min og maks'!$A$2:$E$54,2,FALSE))))</f>
        <v/>
      </c>
      <c r="N906" s="101" t="str">
        <f>IF(OR($L906="",$O906=""),"",($L906/(VLOOKUP($O906,'Dim, min og maks'!$A$2:$E$54,2,FALSE))))</f>
        <v/>
      </c>
      <c r="O906" s="102" t="str">
        <f>IF('1. Prosjekteringsverktøy'!$F908="","",'1. Prosjekteringsverktøy'!$F908)</f>
        <v/>
      </c>
      <c r="P906" s="78" t="str">
        <f>IFERROR(IF($Q906&lt;&gt;0,$Q906,IF(OR($J906="",$O906=""),"",IF($J906=Motortype!$A$2,VLOOKUP($O906,Artikler!$B$1:$C$10,2,FALSE),IF($J906=Motortype!$A$3,VLOOKUP($O906,Artikler!$B$11:$C$19,2,FALSE),IF($J906=Motortype!$A$5,VLOOKUP($O906,Artikler!$B$20:$C$28,2,FALSE),IF($J906=Motortype!$A$4,VLOOKUP($O906,Artikler!$B$29:$C$37,2,FALSE),IF($J906=Motortype!$A$9,VLOOKUP($O906,Artikler!$B$38:$C$46,2,FALSE),IF($J906=Motortype!$A$8,VLOOKUP($O906,Artikler!$B$47:$C$55,2,FALSE),IF($J906=Motortype!$A$7,VLOOKUP($O906,Artikler!$B$56:$C$64,2,FALSE),IF($J906=Motortype!$A$6,VLOOKUP($O906,Artikler!$B$65:$C$73,2,FALSE),IF($J906=Motortype!$A$10,VLOOKUP($O906,Artikler!$B$74:$C$82,2,FALSE),IF($J906=Motortype!$A$11,VLOOKUP($O906,Artikler!$B$83:$C$91,2,FALSE),IF($J906=Motortype!$A$14,VLOOKUP($O906,Artikler!$B$92:$C$100,2,FALSE),IF($J906=Motortype!$A$13,VLOOKUP($O906,Artikler!$B$101:$C$109,2,FALSE),IF($J906=Motortype!$A$15,VLOOKUP($O906,Artikler!$B$110:$C$117,2,FALSE),IF($J906=Motortype!$A$12,VLOOKUP($O906,Artikler!$B$118:$C$126,2,FALSE),IF($J906=Motortype!$A$16,VLOOKUP('3. Bestillingsskjema'!$O906,Artikler!$B$127:$D$134,2,FALSE),"Feil motortype"))))))))))))))))),"Overstyr art.nr")</f>
        <v/>
      </c>
      <c r="Q906" s="100"/>
      <c r="R906" s="78" t="str">
        <f>IF('1. Prosjekteringsverktøy'!B909=Utelukk!$A$3,"",IF(AND(K906="",L906=""),"",IF($K906="","Vmin "&amp;ROUND($L906,0)&amp;" m³/h","Vmaks "&amp;ROUND($K906,0)&amp;IF($L906=""," m³/h",", Vmin "&amp;ROUND($L906,0)&amp;" m³/h"))))</f>
        <v/>
      </c>
      <c r="S906" s="78" t="str">
        <f>IF('1. Prosjekteringsverktøy'!B909=Utelukk!$A$3,"",IF(Q906&lt;&gt;"",IF($P906="","","Artikkelnr: "&amp;$P906&amp;"     Spjeld dim "&amp;$O906),IF($P906="","","Artikkelnr: "&amp;$P906&amp;"     Spjeld dim Ø"&amp;$O906)))</f>
        <v/>
      </c>
    </row>
    <row r="907" spans="1:19" ht="15.6" hidden="1" x14ac:dyDescent="0.3">
      <c r="A907" s="87"/>
      <c r="B907" s="93"/>
      <c r="C907" s="156" t="str">
        <f>IF('1. Prosjekteringsverktøy'!B910=Utelukk!$A$3,"",IF('1. Prosjekteringsverktøy'!$C910="","",'1. Prosjekteringsverktøy'!$C910))</f>
        <v/>
      </c>
      <c r="D907" s="78" t="str">
        <f>IF('1. Prosjekteringsverktøy'!B910=Utelukk!$A$3,"",IF('1. Prosjekteringsverktøy'!$D910="","",'1. Prosjekteringsverktøy'!$D910))</f>
        <v/>
      </c>
      <c r="E907" s="78" t="str">
        <f>IF('1. Prosjekteringsverktøy'!B910=Utelukk!$A$3,"",IF(F907&lt;&gt;"",F907,IF(J907&lt;&gt;0,J907&amp;IF(I907&lt;&gt;0,", ","")&amp;I907&amp;IF(H907&lt;&gt;0,", adr. ","")&amp;H907,I907&amp;IF(H907&lt;&gt;0,", adr. ","")&amp;H907)))</f>
        <v/>
      </c>
      <c r="F907" s="83"/>
      <c r="G907" s="83"/>
      <c r="H907" s="99"/>
      <c r="I907" s="100"/>
      <c r="J907" s="100"/>
      <c r="K907" s="98" t="str">
        <f>IF('1. Prosjekteringsverktøy'!$E909="","",'1. Prosjekteringsverktøy'!$E909)</f>
        <v/>
      </c>
      <c r="L907" s="79" t="str">
        <f>IFERROR(IF('1. Prosjekteringsverktøy'!$K910&lt;&gt;"",'1. Prosjekteringsverktøy'!$K910,'1. Prosjekteringsverktøy'!$J910),"Feil med Vmin")</f>
        <v/>
      </c>
      <c r="M907" s="101" t="str">
        <f>IF(OR($K907="",$O907="",O907="Bruk rektangulært"),"",($K907/(VLOOKUP($O907,'Dim, min og maks'!$A$2:$E$54,2,FALSE))))</f>
        <v/>
      </c>
      <c r="N907" s="101" t="str">
        <f>IF(OR($L907="",$O907=""),"",($L907/(VLOOKUP($O907,'Dim, min og maks'!$A$2:$E$54,2,FALSE))))</f>
        <v/>
      </c>
      <c r="O907" s="102" t="str">
        <f>IF('1. Prosjekteringsverktøy'!$F909="","",'1. Prosjekteringsverktøy'!$F909)</f>
        <v/>
      </c>
      <c r="P907" s="78" t="str">
        <f>IFERROR(IF($Q907&lt;&gt;0,$Q907,IF(OR($J907="",$O907=""),"",IF($J907=Motortype!$A$2,VLOOKUP($O907,Artikler!$B$1:$C$10,2,FALSE),IF($J907=Motortype!$A$3,VLOOKUP($O907,Artikler!$B$11:$C$19,2,FALSE),IF($J907=Motortype!$A$5,VLOOKUP($O907,Artikler!$B$20:$C$28,2,FALSE),IF($J907=Motortype!$A$4,VLOOKUP($O907,Artikler!$B$29:$C$37,2,FALSE),IF($J907=Motortype!$A$9,VLOOKUP($O907,Artikler!$B$38:$C$46,2,FALSE),IF($J907=Motortype!$A$8,VLOOKUP($O907,Artikler!$B$47:$C$55,2,FALSE),IF($J907=Motortype!$A$7,VLOOKUP($O907,Artikler!$B$56:$C$64,2,FALSE),IF($J907=Motortype!$A$6,VLOOKUP($O907,Artikler!$B$65:$C$73,2,FALSE),IF($J907=Motortype!$A$10,VLOOKUP($O907,Artikler!$B$74:$C$82,2,FALSE),IF($J907=Motortype!$A$11,VLOOKUP($O907,Artikler!$B$83:$C$91,2,FALSE),IF($J907=Motortype!$A$14,VLOOKUP($O907,Artikler!$B$92:$C$100,2,FALSE),IF($J907=Motortype!$A$13,VLOOKUP($O907,Artikler!$B$101:$C$109,2,FALSE),IF($J907=Motortype!$A$15,VLOOKUP($O907,Artikler!$B$110:$C$117,2,FALSE),IF($J907=Motortype!$A$12,VLOOKUP($O907,Artikler!$B$118:$C$126,2,FALSE),IF($J907=Motortype!$A$16,VLOOKUP('3. Bestillingsskjema'!$O907,Artikler!$B$127:$D$134,2,FALSE),"Feil motortype"))))))))))))))))),"Overstyr art.nr")</f>
        <v/>
      </c>
      <c r="Q907" s="100"/>
      <c r="R907" s="78" t="str">
        <f>IF('1. Prosjekteringsverktøy'!B910=Utelukk!$A$3,"",IF(AND(K907="",L907=""),"",IF($K907="","Vmin "&amp;ROUND($L907,0)&amp;" m³/h","Vmaks "&amp;ROUND($K907,0)&amp;IF($L907=""," m³/h",", Vmin "&amp;ROUND($L907,0)&amp;" m³/h"))))</f>
        <v/>
      </c>
      <c r="S907" s="78" t="str">
        <f>IF('1. Prosjekteringsverktøy'!B910=Utelukk!$A$3,"",IF(Q907&lt;&gt;"",IF($P907="","","Artikkelnr: "&amp;$P907&amp;"     Spjeld dim "&amp;$O907),IF($P907="","","Artikkelnr: "&amp;$P907&amp;"     Spjeld dim Ø"&amp;$O907)))</f>
        <v/>
      </c>
    </row>
    <row r="908" spans="1:19" ht="15.6" hidden="1" x14ac:dyDescent="0.3">
      <c r="A908" s="87"/>
      <c r="B908" s="93"/>
      <c r="C908" s="156" t="str">
        <f>IF('1. Prosjekteringsverktøy'!B911=Utelukk!$A$3,"",IF('1. Prosjekteringsverktøy'!$C911="","",'1. Prosjekteringsverktøy'!$C911))</f>
        <v/>
      </c>
      <c r="D908" s="78" t="str">
        <f>IF('1. Prosjekteringsverktøy'!B911=Utelukk!$A$3,"",IF('1. Prosjekteringsverktøy'!$D911="","",'1. Prosjekteringsverktøy'!$D911))</f>
        <v/>
      </c>
      <c r="E908" s="78" t="str">
        <f>IF('1. Prosjekteringsverktøy'!B911=Utelukk!$A$3,"",IF(F908&lt;&gt;"",F908,IF(J908&lt;&gt;0,J908&amp;IF(I908&lt;&gt;0,", ","")&amp;I908&amp;IF(H908&lt;&gt;0,", adr. ","")&amp;H908,I908&amp;IF(H908&lt;&gt;0,", adr. ","")&amp;H908)))</f>
        <v/>
      </c>
      <c r="F908" s="83"/>
      <c r="G908" s="83"/>
      <c r="H908" s="99"/>
      <c r="I908" s="100"/>
      <c r="J908" s="100"/>
      <c r="K908" s="98" t="str">
        <f>IF('1. Prosjekteringsverktøy'!$E910="","",'1. Prosjekteringsverktøy'!$E910)</f>
        <v/>
      </c>
      <c r="L908" s="79" t="str">
        <f>IFERROR(IF('1. Prosjekteringsverktøy'!$K911&lt;&gt;"",'1. Prosjekteringsverktøy'!$K911,'1. Prosjekteringsverktøy'!$J911),"Feil med Vmin")</f>
        <v/>
      </c>
      <c r="M908" s="101" t="str">
        <f>IF(OR($K908="",$O908="",O908="Bruk rektangulært"),"",($K908/(VLOOKUP($O908,'Dim, min og maks'!$A$2:$E$54,2,FALSE))))</f>
        <v/>
      </c>
      <c r="N908" s="101" t="str">
        <f>IF(OR($L908="",$O908=""),"",($L908/(VLOOKUP($O908,'Dim, min og maks'!$A$2:$E$54,2,FALSE))))</f>
        <v/>
      </c>
      <c r="O908" s="102" t="str">
        <f>IF('1. Prosjekteringsverktøy'!$F910="","",'1. Prosjekteringsverktøy'!$F910)</f>
        <v/>
      </c>
      <c r="P908" s="78" t="str">
        <f>IFERROR(IF($Q908&lt;&gt;0,$Q908,IF(OR($J908="",$O908=""),"",IF($J908=Motortype!$A$2,VLOOKUP($O908,Artikler!$B$1:$C$10,2,FALSE),IF($J908=Motortype!$A$3,VLOOKUP($O908,Artikler!$B$11:$C$19,2,FALSE),IF($J908=Motortype!$A$5,VLOOKUP($O908,Artikler!$B$20:$C$28,2,FALSE),IF($J908=Motortype!$A$4,VLOOKUP($O908,Artikler!$B$29:$C$37,2,FALSE),IF($J908=Motortype!$A$9,VLOOKUP($O908,Artikler!$B$38:$C$46,2,FALSE),IF($J908=Motortype!$A$8,VLOOKUP($O908,Artikler!$B$47:$C$55,2,FALSE),IF($J908=Motortype!$A$7,VLOOKUP($O908,Artikler!$B$56:$C$64,2,FALSE),IF($J908=Motortype!$A$6,VLOOKUP($O908,Artikler!$B$65:$C$73,2,FALSE),IF($J908=Motortype!$A$10,VLOOKUP($O908,Artikler!$B$74:$C$82,2,FALSE),IF($J908=Motortype!$A$11,VLOOKUP($O908,Artikler!$B$83:$C$91,2,FALSE),IF($J908=Motortype!$A$14,VLOOKUP($O908,Artikler!$B$92:$C$100,2,FALSE),IF($J908=Motortype!$A$13,VLOOKUP($O908,Artikler!$B$101:$C$109,2,FALSE),IF($J908=Motortype!$A$15,VLOOKUP($O908,Artikler!$B$110:$C$117,2,FALSE),IF($J908=Motortype!$A$12,VLOOKUP($O908,Artikler!$B$118:$C$126,2,FALSE),IF($J908=Motortype!$A$16,VLOOKUP('3. Bestillingsskjema'!$O908,Artikler!$B$127:$D$134,2,FALSE),"Feil motortype"))))))))))))))))),"Overstyr art.nr")</f>
        <v/>
      </c>
      <c r="Q908" s="100"/>
      <c r="R908" s="78" t="str">
        <f>IF('1. Prosjekteringsverktøy'!B911=Utelukk!$A$3,"",IF(AND(K908="",L908=""),"",IF($K908="","Vmin "&amp;ROUND($L908,0)&amp;" m³/h","Vmaks "&amp;ROUND($K908,0)&amp;IF($L908=""," m³/h",", Vmin "&amp;ROUND($L908,0)&amp;" m³/h"))))</f>
        <v/>
      </c>
      <c r="S908" s="78" t="str">
        <f>IF('1. Prosjekteringsverktøy'!B911=Utelukk!$A$3,"",IF(Q908&lt;&gt;"",IF($P908="","","Artikkelnr: "&amp;$P908&amp;"     Spjeld dim "&amp;$O908),IF($P908="","","Artikkelnr: "&amp;$P908&amp;"     Spjeld dim Ø"&amp;$O908)))</f>
        <v/>
      </c>
    </row>
    <row r="909" spans="1:19" ht="15.6" hidden="1" x14ac:dyDescent="0.3">
      <c r="A909" s="87"/>
      <c r="B909" s="93"/>
      <c r="C909" s="156" t="str">
        <f>IF('1. Prosjekteringsverktøy'!B912=Utelukk!$A$3,"",IF('1. Prosjekteringsverktøy'!$C912="","",'1. Prosjekteringsverktøy'!$C912))</f>
        <v/>
      </c>
      <c r="D909" s="78" t="str">
        <f>IF('1. Prosjekteringsverktøy'!B912=Utelukk!$A$3,"",IF('1. Prosjekteringsverktøy'!$D912="","",'1. Prosjekteringsverktøy'!$D912))</f>
        <v/>
      </c>
      <c r="E909" s="78" t="str">
        <f>IF('1. Prosjekteringsverktøy'!B912=Utelukk!$A$3,"",IF(F909&lt;&gt;"",F909,IF(J909&lt;&gt;0,J909&amp;IF(I909&lt;&gt;0,", ","")&amp;I909&amp;IF(H909&lt;&gt;0,", adr. ","")&amp;H909,I909&amp;IF(H909&lt;&gt;0,", adr. ","")&amp;H909)))</f>
        <v/>
      </c>
      <c r="F909" s="83"/>
      <c r="G909" s="83"/>
      <c r="H909" s="99"/>
      <c r="I909" s="100"/>
      <c r="J909" s="100"/>
      <c r="K909" s="98" t="str">
        <f>IF('1. Prosjekteringsverktøy'!$E911="","",'1. Prosjekteringsverktøy'!$E911)</f>
        <v/>
      </c>
      <c r="L909" s="79" t="str">
        <f>IFERROR(IF('1. Prosjekteringsverktøy'!$K912&lt;&gt;"",'1. Prosjekteringsverktøy'!$K912,'1. Prosjekteringsverktøy'!$J912),"Feil med Vmin")</f>
        <v/>
      </c>
      <c r="M909" s="101" t="str">
        <f>IF(OR($K909="",$O909="",O909="Bruk rektangulært"),"",($K909/(VLOOKUP($O909,'Dim, min og maks'!$A$2:$E$54,2,FALSE))))</f>
        <v/>
      </c>
      <c r="N909" s="101" t="str">
        <f>IF(OR($L909="",$O909=""),"",($L909/(VLOOKUP($O909,'Dim, min og maks'!$A$2:$E$54,2,FALSE))))</f>
        <v/>
      </c>
      <c r="O909" s="102" t="str">
        <f>IF('1. Prosjekteringsverktøy'!$F911="","",'1. Prosjekteringsverktøy'!$F911)</f>
        <v/>
      </c>
      <c r="P909" s="78" t="str">
        <f>IFERROR(IF($Q909&lt;&gt;0,$Q909,IF(OR($J909="",$O909=""),"",IF($J909=Motortype!$A$2,VLOOKUP($O909,Artikler!$B$1:$C$10,2,FALSE),IF($J909=Motortype!$A$3,VLOOKUP($O909,Artikler!$B$11:$C$19,2,FALSE),IF($J909=Motortype!$A$5,VLOOKUP($O909,Artikler!$B$20:$C$28,2,FALSE),IF($J909=Motortype!$A$4,VLOOKUP($O909,Artikler!$B$29:$C$37,2,FALSE),IF($J909=Motortype!$A$9,VLOOKUP($O909,Artikler!$B$38:$C$46,2,FALSE),IF($J909=Motortype!$A$8,VLOOKUP($O909,Artikler!$B$47:$C$55,2,FALSE),IF($J909=Motortype!$A$7,VLOOKUP($O909,Artikler!$B$56:$C$64,2,FALSE),IF($J909=Motortype!$A$6,VLOOKUP($O909,Artikler!$B$65:$C$73,2,FALSE),IF($J909=Motortype!$A$10,VLOOKUP($O909,Artikler!$B$74:$C$82,2,FALSE),IF($J909=Motortype!$A$11,VLOOKUP($O909,Artikler!$B$83:$C$91,2,FALSE),IF($J909=Motortype!$A$14,VLOOKUP($O909,Artikler!$B$92:$C$100,2,FALSE),IF($J909=Motortype!$A$13,VLOOKUP($O909,Artikler!$B$101:$C$109,2,FALSE),IF($J909=Motortype!$A$15,VLOOKUP($O909,Artikler!$B$110:$C$117,2,FALSE),IF($J909=Motortype!$A$12,VLOOKUP($O909,Artikler!$B$118:$C$126,2,FALSE),IF($J909=Motortype!$A$16,VLOOKUP('3. Bestillingsskjema'!$O909,Artikler!$B$127:$D$134,2,FALSE),"Feil motortype"))))))))))))))))),"Overstyr art.nr")</f>
        <v/>
      </c>
      <c r="Q909" s="100"/>
      <c r="R909" s="78" t="str">
        <f>IF('1. Prosjekteringsverktøy'!B912=Utelukk!$A$3,"",IF(AND(K909="",L909=""),"",IF($K909="","Vmin "&amp;ROUND($L909,0)&amp;" m³/h","Vmaks "&amp;ROUND($K909,0)&amp;IF($L909=""," m³/h",", Vmin "&amp;ROUND($L909,0)&amp;" m³/h"))))</f>
        <v/>
      </c>
      <c r="S909" s="78" t="str">
        <f>IF('1. Prosjekteringsverktøy'!B912=Utelukk!$A$3,"",IF(Q909&lt;&gt;"",IF($P909="","","Artikkelnr: "&amp;$P909&amp;"     Spjeld dim "&amp;$O909),IF($P909="","","Artikkelnr: "&amp;$P909&amp;"     Spjeld dim Ø"&amp;$O909)))</f>
        <v/>
      </c>
    </row>
    <row r="910" spans="1:19" ht="15.6" hidden="1" x14ac:dyDescent="0.3">
      <c r="A910" s="87"/>
      <c r="B910" s="93"/>
      <c r="C910" s="156" t="str">
        <f>IF('1. Prosjekteringsverktøy'!B913=Utelukk!$A$3,"",IF('1. Prosjekteringsverktøy'!$C913="","",'1. Prosjekteringsverktøy'!$C913))</f>
        <v/>
      </c>
      <c r="D910" s="78" t="str">
        <f>IF('1. Prosjekteringsverktøy'!B913=Utelukk!$A$3,"",IF('1. Prosjekteringsverktøy'!$D913="","",'1. Prosjekteringsverktøy'!$D913))</f>
        <v/>
      </c>
      <c r="E910" s="78" t="str">
        <f>IF('1. Prosjekteringsverktøy'!B913=Utelukk!$A$3,"",IF(F910&lt;&gt;"",F910,IF(J910&lt;&gt;0,J910&amp;IF(I910&lt;&gt;0,", ","")&amp;I910&amp;IF(H910&lt;&gt;0,", adr. ","")&amp;H910,I910&amp;IF(H910&lt;&gt;0,", adr. ","")&amp;H910)))</f>
        <v/>
      </c>
      <c r="F910" s="83"/>
      <c r="G910" s="83"/>
      <c r="H910" s="99"/>
      <c r="I910" s="100"/>
      <c r="J910" s="100"/>
      <c r="K910" s="98" t="str">
        <f>IF('1. Prosjekteringsverktøy'!$E912="","",'1. Prosjekteringsverktøy'!$E912)</f>
        <v/>
      </c>
      <c r="L910" s="79" t="str">
        <f>IFERROR(IF('1. Prosjekteringsverktøy'!$K913&lt;&gt;"",'1. Prosjekteringsverktøy'!$K913,'1. Prosjekteringsverktøy'!$J913),"Feil med Vmin")</f>
        <v/>
      </c>
      <c r="M910" s="101" t="str">
        <f>IF(OR($K910="",$O910="",O910="Bruk rektangulært"),"",($K910/(VLOOKUP($O910,'Dim, min og maks'!$A$2:$E$54,2,FALSE))))</f>
        <v/>
      </c>
      <c r="N910" s="101" t="str">
        <f>IF(OR($L910="",$O910=""),"",($L910/(VLOOKUP($O910,'Dim, min og maks'!$A$2:$E$54,2,FALSE))))</f>
        <v/>
      </c>
      <c r="O910" s="102" t="str">
        <f>IF('1. Prosjekteringsverktøy'!$F912="","",'1. Prosjekteringsverktøy'!$F912)</f>
        <v/>
      </c>
      <c r="P910" s="78" t="str">
        <f>IFERROR(IF($Q910&lt;&gt;0,$Q910,IF(OR($J910="",$O910=""),"",IF($J910=Motortype!$A$2,VLOOKUP($O910,Artikler!$B$1:$C$10,2,FALSE),IF($J910=Motortype!$A$3,VLOOKUP($O910,Artikler!$B$11:$C$19,2,FALSE),IF($J910=Motortype!$A$5,VLOOKUP($O910,Artikler!$B$20:$C$28,2,FALSE),IF($J910=Motortype!$A$4,VLOOKUP($O910,Artikler!$B$29:$C$37,2,FALSE),IF($J910=Motortype!$A$9,VLOOKUP($O910,Artikler!$B$38:$C$46,2,FALSE),IF($J910=Motortype!$A$8,VLOOKUP($O910,Artikler!$B$47:$C$55,2,FALSE),IF($J910=Motortype!$A$7,VLOOKUP($O910,Artikler!$B$56:$C$64,2,FALSE),IF($J910=Motortype!$A$6,VLOOKUP($O910,Artikler!$B$65:$C$73,2,FALSE),IF($J910=Motortype!$A$10,VLOOKUP($O910,Artikler!$B$74:$C$82,2,FALSE),IF($J910=Motortype!$A$11,VLOOKUP($O910,Artikler!$B$83:$C$91,2,FALSE),IF($J910=Motortype!$A$14,VLOOKUP($O910,Artikler!$B$92:$C$100,2,FALSE),IF($J910=Motortype!$A$13,VLOOKUP($O910,Artikler!$B$101:$C$109,2,FALSE),IF($J910=Motortype!$A$15,VLOOKUP($O910,Artikler!$B$110:$C$117,2,FALSE),IF($J910=Motortype!$A$12,VLOOKUP($O910,Artikler!$B$118:$C$126,2,FALSE),IF($J910=Motortype!$A$16,VLOOKUP('3. Bestillingsskjema'!$O910,Artikler!$B$127:$D$134,2,FALSE),"Feil motortype"))))))))))))))))),"Overstyr art.nr")</f>
        <v/>
      </c>
      <c r="Q910" s="100"/>
      <c r="R910" s="78" t="str">
        <f>IF('1. Prosjekteringsverktøy'!B913=Utelukk!$A$3,"",IF(AND(K910="",L910=""),"",IF($K910="","Vmin "&amp;ROUND($L910,0)&amp;" m³/h","Vmaks "&amp;ROUND($K910,0)&amp;IF($L910=""," m³/h",", Vmin "&amp;ROUND($L910,0)&amp;" m³/h"))))</f>
        <v/>
      </c>
      <c r="S910" s="78" t="str">
        <f>IF('1. Prosjekteringsverktøy'!B913=Utelukk!$A$3,"",IF(Q910&lt;&gt;"",IF($P910="","","Artikkelnr: "&amp;$P910&amp;"     Spjeld dim "&amp;$O910),IF($P910="","","Artikkelnr: "&amp;$P910&amp;"     Spjeld dim Ø"&amp;$O910)))</f>
        <v/>
      </c>
    </row>
    <row r="911" spans="1:19" ht="15.6" hidden="1" x14ac:dyDescent="0.3">
      <c r="A911" s="87"/>
      <c r="B911" s="93"/>
      <c r="C911" s="156" t="str">
        <f>IF('1. Prosjekteringsverktøy'!B914=Utelukk!$A$3,"",IF('1. Prosjekteringsverktøy'!$C914="","",'1. Prosjekteringsverktøy'!$C914))</f>
        <v/>
      </c>
      <c r="D911" s="78" t="str">
        <f>IF('1. Prosjekteringsverktøy'!B914=Utelukk!$A$3,"",IF('1. Prosjekteringsverktøy'!$D914="","",'1. Prosjekteringsverktøy'!$D914))</f>
        <v/>
      </c>
      <c r="E911" s="78" t="str">
        <f>IF('1. Prosjekteringsverktøy'!B914=Utelukk!$A$3,"",IF(F911&lt;&gt;"",F911,IF(J911&lt;&gt;0,J911&amp;IF(I911&lt;&gt;0,", ","")&amp;I911&amp;IF(H911&lt;&gt;0,", adr. ","")&amp;H911,I911&amp;IF(H911&lt;&gt;0,", adr. ","")&amp;H911)))</f>
        <v/>
      </c>
      <c r="F911" s="83"/>
      <c r="G911" s="83"/>
      <c r="H911" s="99"/>
      <c r="I911" s="100"/>
      <c r="J911" s="100"/>
      <c r="K911" s="98" t="str">
        <f>IF('1. Prosjekteringsverktøy'!$E913="","",'1. Prosjekteringsverktøy'!$E913)</f>
        <v/>
      </c>
      <c r="L911" s="79" t="str">
        <f>IFERROR(IF('1. Prosjekteringsverktøy'!$K914&lt;&gt;"",'1. Prosjekteringsverktøy'!$K914,'1. Prosjekteringsverktøy'!$J914),"Feil med Vmin")</f>
        <v/>
      </c>
      <c r="M911" s="101" t="str">
        <f>IF(OR($K911="",$O911="",O911="Bruk rektangulært"),"",($K911/(VLOOKUP($O911,'Dim, min og maks'!$A$2:$E$54,2,FALSE))))</f>
        <v/>
      </c>
      <c r="N911" s="101" t="str">
        <f>IF(OR($L911="",$O911=""),"",($L911/(VLOOKUP($O911,'Dim, min og maks'!$A$2:$E$54,2,FALSE))))</f>
        <v/>
      </c>
      <c r="O911" s="102" t="str">
        <f>IF('1. Prosjekteringsverktøy'!$F913="","",'1. Prosjekteringsverktøy'!$F913)</f>
        <v/>
      </c>
      <c r="P911" s="78" t="str">
        <f>IFERROR(IF($Q911&lt;&gt;0,$Q911,IF(OR($J911="",$O911=""),"",IF($J911=Motortype!$A$2,VLOOKUP($O911,Artikler!$B$1:$C$10,2,FALSE),IF($J911=Motortype!$A$3,VLOOKUP($O911,Artikler!$B$11:$C$19,2,FALSE),IF($J911=Motortype!$A$5,VLOOKUP($O911,Artikler!$B$20:$C$28,2,FALSE),IF($J911=Motortype!$A$4,VLOOKUP($O911,Artikler!$B$29:$C$37,2,FALSE),IF($J911=Motortype!$A$9,VLOOKUP($O911,Artikler!$B$38:$C$46,2,FALSE),IF($J911=Motortype!$A$8,VLOOKUP($O911,Artikler!$B$47:$C$55,2,FALSE),IF($J911=Motortype!$A$7,VLOOKUP($O911,Artikler!$B$56:$C$64,2,FALSE),IF($J911=Motortype!$A$6,VLOOKUP($O911,Artikler!$B$65:$C$73,2,FALSE),IF($J911=Motortype!$A$10,VLOOKUP($O911,Artikler!$B$74:$C$82,2,FALSE),IF($J911=Motortype!$A$11,VLOOKUP($O911,Artikler!$B$83:$C$91,2,FALSE),IF($J911=Motortype!$A$14,VLOOKUP($O911,Artikler!$B$92:$C$100,2,FALSE),IF($J911=Motortype!$A$13,VLOOKUP($O911,Artikler!$B$101:$C$109,2,FALSE),IF($J911=Motortype!$A$15,VLOOKUP($O911,Artikler!$B$110:$C$117,2,FALSE),IF($J911=Motortype!$A$12,VLOOKUP($O911,Artikler!$B$118:$C$126,2,FALSE),IF($J911=Motortype!$A$16,VLOOKUP('3. Bestillingsskjema'!$O911,Artikler!$B$127:$D$134,2,FALSE),"Feil motortype"))))))))))))))))),"Overstyr art.nr")</f>
        <v/>
      </c>
      <c r="Q911" s="100"/>
      <c r="R911" s="78" t="str">
        <f>IF('1. Prosjekteringsverktøy'!B914=Utelukk!$A$3,"",IF(AND(K911="",L911=""),"",IF($K911="","Vmin "&amp;ROUND($L911,0)&amp;" m³/h","Vmaks "&amp;ROUND($K911,0)&amp;IF($L911=""," m³/h",", Vmin "&amp;ROUND($L911,0)&amp;" m³/h"))))</f>
        <v/>
      </c>
      <c r="S911" s="78" t="str">
        <f>IF('1. Prosjekteringsverktøy'!B914=Utelukk!$A$3,"",IF(Q911&lt;&gt;"",IF($P911="","","Artikkelnr: "&amp;$P911&amp;"     Spjeld dim "&amp;$O911),IF($P911="","","Artikkelnr: "&amp;$P911&amp;"     Spjeld dim Ø"&amp;$O911)))</f>
        <v/>
      </c>
    </row>
    <row r="912" spans="1:19" ht="15.6" hidden="1" x14ac:dyDescent="0.3">
      <c r="A912" s="87"/>
      <c r="B912" s="93"/>
      <c r="C912" s="156" t="str">
        <f>IF('1. Prosjekteringsverktøy'!B915=Utelukk!$A$3,"",IF('1. Prosjekteringsverktøy'!$C915="","",'1. Prosjekteringsverktøy'!$C915))</f>
        <v/>
      </c>
      <c r="D912" s="78" t="str">
        <f>IF('1. Prosjekteringsverktøy'!B915=Utelukk!$A$3,"",IF('1. Prosjekteringsverktøy'!$D915="","",'1. Prosjekteringsverktøy'!$D915))</f>
        <v/>
      </c>
      <c r="E912" s="78" t="str">
        <f>IF('1. Prosjekteringsverktøy'!B915=Utelukk!$A$3,"",IF(F912&lt;&gt;"",F912,IF(J912&lt;&gt;0,J912&amp;IF(I912&lt;&gt;0,", ","")&amp;I912&amp;IF(H912&lt;&gt;0,", adr. ","")&amp;H912,I912&amp;IF(H912&lt;&gt;0,", adr. ","")&amp;H912)))</f>
        <v/>
      </c>
      <c r="F912" s="83"/>
      <c r="G912" s="83"/>
      <c r="H912" s="99"/>
      <c r="I912" s="100"/>
      <c r="J912" s="100"/>
      <c r="K912" s="98" t="str">
        <f>IF('1. Prosjekteringsverktøy'!$E914="","",'1. Prosjekteringsverktøy'!$E914)</f>
        <v/>
      </c>
      <c r="L912" s="79" t="str">
        <f>IFERROR(IF('1. Prosjekteringsverktøy'!$K915&lt;&gt;"",'1. Prosjekteringsverktøy'!$K915,'1. Prosjekteringsverktøy'!$J915),"Feil med Vmin")</f>
        <v/>
      </c>
      <c r="M912" s="101" t="str">
        <f>IF(OR($K912="",$O912="",O912="Bruk rektangulært"),"",($K912/(VLOOKUP($O912,'Dim, min og maks'!$A$2:$E$54,2,FALSE))))</f>
        <v/>
      </c>
      <c r="N912" s="101" t="str">
        <f>IF(OR($L912="",$O912=""),"",($L912/(VLOOKUP($O912,'Dim, min og maks'!$A$2:$E$54,2,FALSE))))</f>
        <v/>
      </c>
      <c r="O912" s="102" t="str">
        <f>IF('1. Prosjekteringsverktøy'!$F914="","",'1. Prosjekteringsverktøy'!$F914)</f>
        <v/>
      </c>
      <c r="P912" s="78" t="str">
        <f>IFERROR(IF($Q912&lt;&gt;0,$Q912,IF(OR($J912="",$O912=""),"",IF($J912=Motortype!$A$2,VLOOKUP($O912,Artikler!$B$1:$C$10,2,FALSE),IF($J912=Motortype!$A$3,VLOOKUP($O912,Artikler!$B$11:$C$19,2,FALSE),IF($J912=Motortype!$A$5,VLOOKUP($O912,Artikler!$B$20:$C$28,2,FALSE),IF($J912=Motortype!$A$4,VLOOKUP($O912,Artikler!$B$29:$C$37,2,FALSE),IF($J912=Motortype!$A$9,VLOOKUP($O912,Artikler!$B$38:$C$46,2,FALSE),IF($J912=Motortype!$A$8,VLOOKUP($O912,Artikler!$B$47:$C$55,2,FALSE),IF($J912=Motortype!$A$7,VLOOKUP($O912,Artikler!$B$56:$C$64,2,FALSE),IF($J912=Motortype!$A$6,VLOOKUP($O912,Artikler!$B$65:$C$73,2,FALSE),IF($J912=Motortype!$A$10,VLOOKUP($O912,Artikler!$B$74:$C$82,2,FALSE),IF($J912=Motortype!$A$11,VLOOKUP($O912,Artikler!$B$83:$C$91,2,FALSE),IF($J912=Motortype!$A$14,VLOOKUP($O912,Artikler!$B$92:$C$100,2,FALSE),IF($J912=Motortype!$A$13,VLOOKUP($O912,Artikler!$B$101:$C$109,2,FALSE),IF($J912=Motortype!$A$15,VLOOKUP($O912,Artikler!$B$110:$C$117,2,FALSE),IF($J912=Motortype!$A$12,VLOOKUP($O912,Artikler!$B$118:$C$126,2,FALSE),IF($J912=Motortype!$A$16,VLOOKUP('3. Bestillingsskjema'!$O912,Artikler!$B$127:$D$134,2,FALSE),"Feil motortype"))))))))))))))))),"Overstyr art.nr")</f>
        <v/>
      </c>
      <c r="Q912" s="100"/>
      <c r="R912" s="78" t="str">
        <f>IF('1. Prosjekteringsverktøy'!B915=Utelukk!$A$3,"",IF(AND(K912="",L912=""),"",IF($K912="","Vmin "&amp;ROUND($L912,0)&amp;" m³/h","Vmaks "&amp;ROUND($K912,0)&amp;IF($L912=""," m³/h",", Vmin "&amp;ROUND($L912,0)&amp;" m³/h"))))</f>
        <v/>
      </c>
      <c r="S912" s="78" t="str">
        <f>IF('1. Prosjekteringsverktøy'!B915=Utelukk!$A$3,"",IF(Q912&lt;&gt;"",IF($P912="","","Artikkelnr: "&amp;$P912&amp;"     Spjeld dim "&amp;$O912),IF($P912="","","Artikkelnr: "&amp;$P912&amp;"     Spjeld dim Ø"&amp;$O912)))</f>
        <v/>
      </c>
    </row>
    <row r="913" spans="1:19" ht="15.6" hidden="1" x14ac:dyDescent="0.3">
      <c r="A913" s="87"/>
      <c r="B913" s="93"/>
      <c r="C913" s="156" t="str">
        <f>IF('1. Prosjekteringsverktøy'!B916=Utelukk!$A$3,"",IF('1. Prosjekteringsverktøy'!$C916="","",'1. Prosjekteringsverktøy'!$C916))</f>
        <v/>
      </c>
      <c r="D913" s="78" t="str">
        <f>IF('1. Prosjekteringsverktøy'!B916=Utelukk!$A$3,"",IF('1. Prosjekteringsverktøy'!$D916="","",'1. Prosjekteringsverktøy'!$D916))</f>
        <v/>
      </c>
      <c r="E913" s="78" t="str">
        <f>IF('1. Prosjekteringsverktøy'!B916=Utelukk!$A$3,"",IF(F913&lt;&gt;"",F913,IF(J913&lt;&gt;0,J913&amp;IF(I913&lt;&gt;0,", ","")&amp;I913&amp;IF(H913&lt;&gt;0,", adr. ","")&amp;H913,I913&amp;IF(H913&lt;&gt;0,", adr. ","")&amp;H913)))</f>
        <v/>
      </c>
      <c r="F913" s="83"/>
      <c r="G913" s="83"/>
      <c r="H913" s="99"/>
      <c r="I913" s="100"/>
      <c r="J913" s="100"/>
      <c r="K913" s="98" t="str">
        <f>IF('1. Prosjekteringsverktøy'!$E915="","",'1. Prosjekteringsverktøy'!$E915)</f>
        <v/>
      </c>
      <c r="L913" s="79" t="str">
        <f>IFERROR(IF('1. Prosjekteringsverktøy'!$K916&lt;&gt;"",'1. Prosjekteringsverktøy'!$K916,'1. Prosjekteringsverktøy'!$J916),"Feil med Vmin")</f>
        <v/>
      </c>
      <c r="M913" s="101" t="str">
        <f>IF(OR($K913="",$O913="",O913="Bruk rektangulært"),"",($K913/(VLOOKUP($O913,'Dim, min og maks'!$A$2:$E$54,2,FALSE))))</f>
        <v/>
      </c>
      <c r="N913" s="101" t="str">
        <f>IF(OR($L913="",$O913=""),"",($L913/(VLOOKUP($O913,'Dim, min og maks'!$A$2:$E$54,2,FALSE))))</f>
        <v/>
      </c>
      <c r="O913" s="102" t="str">
        <f>IF('1. Prosjekteringsverktøy'!$F915="","",'1. Prosjekteringsverktøy'!$F915)</f>
        <v/>
      </c>
      <c r="P913" s="78" t="str">
        <f>IFERROR(IF($Q913&lt;&gt;0,$Q913,IF(OR($J913="",$O913=""),"",IF($J913=Motortype!$A$2,VLOOKUP($O913,Artikler!$B$1:$C$10,2,FALSE),IF($J913=Motortype!$A$3,VLOOKUP($O913,Artikler!$B$11:$C$19,2,FALSE),IF($J913=Motortype!$A$5,VLOOKUP($O913,Artikler!$B$20:$C$28,2,FALSE),IF($J913=Motortype!$A$4,VLOOKUP($O913,Artikler!$B$29:$C$37,2,FALSE),IF($J913=Motortype!$A$9,VLOOKUP($O913,Artikler!$B$38:$C$46,2,FALSE),IF($J913=Motortype!$A$8,VLOOKUP($O913,Artikler!$B$47:$C$55,2,FALSE),IF($J913=Motortype!$A$7,VLOOKUP($O913,Artikler!$B$56:$C$64,2,FALSE),IF($J913=Motortype!$A$6,VLOOKUP($O913,Artikler!$B$65:$C$73,2,FALSE),IF($J913=Motortype!$A$10,VLOOKUP($O913,Artikler!$B$74:$C$82,2,FALSE),IF($J913=Motortype!$A$11,VLOOKUP($O913,Artikler!$B$83:$C$91,2,FALSE),IF($J913=Motortype!$A$14,VLOOKUP($O913,Artikler!$B$92:$C$100,2,FALSE),IF($J913=Motortype!$A$13,VLOOKUP($O913,Artikler!$B$101:$C$109,2,FALSE),IF($J913=Motortype!$A$15,VLOOKUP($O913,Artikler!$B$110:$C$117,2,FALSE),IF($J913=Motortype!$A$12,VLOOKUP($O913,Artikler!$B$118:$C$126,2,FALSE),IF($J913=Motortype!$A$16,VLOOKUP('3. Bestillingsskjema'!$O913,Artikler!$B$127:$D$134,2,FALSE),"Feil motortype"))))))))))))))))),"Overstyr art.nr")</f>
        <v/>
      </c>
      <c r="Q913" s="100"/>
      <c r="R913" s="78" t="str">
        <f>IF('1. Prosjekteringsverktøy'!B916=Utelukk!$A$3,"",IF(AND(K913="",L913=""),"",IF($K913="","Vmin "&amp;ROUND($L913,0)&amp;" m³/h","Vmaks "&amp;ROUND($K913,0)&amp;IF($L913=""," m³/h",", Vmin "&amp;ROUND($L913,0)&amp;" m³/h"))))</f>
        <v/>
      </c>
      <c r="S913" s="78" t="str">
        <f>IF('1. Prosjekteringsverktøy'!B916=Utelukk!$A$3,"",IF(Q913&lt;&gt;"",IF($P913="","","Artikkelnr: "&amp;$P913&amp;"     Spjeld dim "&amp;$O913),IF($P913="","","Artikkelnr: "&amp;$P913&amp;"     Spjeld dim Ø"&amp;$O913)))</f>
        <v/>
      </c>
    </row>
    <row r="914" spans="1:19" ht="15.6" hidden="1" x14ac:dyDescent="0.3">
      <c r="A914" s="87"/>
      <c r="B914" s="93"/>
      <c r="C914" s="156" t="str">
        <f>IF('1. Prosjekteringsverktøy'!B917=Utelukk!$A$3,"",IF('1. Prosjekteringsverktøy'!$C917="","",'1. Prosjekteringsverktøy'!$C917))</f>
        <v/>
      </c>
      <c r="D914" s="78" t="str">
        <f>IF('1. Prosjekteringsverktøy'!B917=Utelukk!$A$3,"",IF('1. Prosjekteringsverktøy'!$D917="","",'1. Prosjekteringsverktøy'!$D917))</f>
        <v/>
      </c>
      <c r="E914" s="78" t="str">
        <f>IF('1. Prosjekteringsverktøy'!B917=Utelukk!$A$3,"",IF(F914&lt;&gt;"",F914,IF(J914&lt;&gt;0,J914&amp;IF(I914&lt;&gt;0,", ","")&amp;I914&amp;IF(H914&lt;&gt;0,", adr. ","")&amp;H914,I914&amp;IF(H914&lt;&gt;0,", adr. ","")&amp;H914)))</f>
        <v/>
      </c>
      <c r="F914" s="83"/>
      <c r="G914" s="83"/>
      <c r="H914" s="99"/>
      <c r="I914" s="100"/>
      <c r="J914" s="100"/>
      <c r="K914" s="98" t="str">
        <f>IF('1. Prosjekteringsverktøy'!$E916="","",'1. Prosjekteringsverktøy'!$E916)</f>
        <v/>
      </c>
      <c r="L914" s="79" t="str">
        <f>IFERROR(IF('1. Prosjekteringsverktøy'!$K917&lt;&gt;"",'1. Prosjekteringsverktøy'!$K917,'1. Prosjekteringsverktøy'!$J917),"Feil med Vmin")</f>
        <v/>
      </c>
      <c r="M914" s="101" t="str">
        <f>IF(OR($K914="",$O914="",O914="Bruk rektangulært"),"",($K914/(VLOOKUP($O914,'Dim, min og maks'!$A$2:$E$54,2,FALSE))))</f>
        <v/>
      </c>
      <c r="N914" s="101" t="str">
        <f>IF(OR($L914="",$O914=""),"",($L914/(VLOOKUP($O914,'Dim, min og maks'!$A$2:$E$54,2,FALSE))))</f>
        <v/>
      </c>
      <c r="O914" s="102" t="str">
        <f>IF('1. Prosjekteringsverktøy'!$F916="","",'1. Prosjekteringsverktøy'!$F916)</f>
        <v/>
      </c>
      <c r="P914" s="78" t="str">
        <f>IFERROR(IF($Q914&lt;&gt;0,$Q914,IF(OR($J914="",$O914=""),"",IF($J914=Motortype!$A$2,VLOOKUP($O914,Artikler!$B$1:$C$10,2,FALSE),IF($J914=Motortype!$A$3,VLOOKUP($O914,Artikler!$B$11:$C$19,2,FALSE),IF($J914=Motortype!$A$5,VLOOKUP($O914,Artikler!$B$20:$C$28,2,FALSE),IF($J914=Motortype!$A$4,VLOOKUP($O914,Artikler!$B$29:$C$37,2,FALSE),IF($J914=Motortype!$A$9,VLOOKUP($O914,Artikler!$B$38:$C$46,2,FALSE),IF($J914=Motortype!$A$8,VLOOKUP($O914,Artikler!$B$47:$C$55,2,FALSE),IF($J914=Motortype!$A$7,VLOOKUP($O914,Artikler!$B$56:$C$64,2,FALSE),IF($J914=Motortype!$A$6,VLOOKUP($O914,Artikler!$B$65:$C$73,2,FALSE),IF($J914=Motortype!$A$10,VLOOKUP($O914,Artikler!$B$74:$C$82,2,FALSE),IF($J914=Motortype!$A$11,VLOOKUP($O914,Artikler!$B$83:$C$91,2,FALSE),IF($J914=Motortype!$A$14,VLOOKUP($O914,Artikler!$B$92:$C$100,2,FALSE),IF($J914=Motortype!$A$13,VLOOKUP($O914,Artikler!$B$101:$C$109,2,FALSE),IF($J914=Motortype!$A$15,VLOOKUP($O914,Artikler!$B$110:$C$117,2,FALSE),IF($J914=Motortype!$A$12,VLOOKUP($O914,Artikler!$B$118:$C$126,2,FALSE),IF($J914=Motortype!$A$16,VLOOKUP('3. Bestillingsskjema'!$O914,Artikler!$B$127:$D$134,2,FALSE),"Feil motortype"))))))))))))))))),"Overstyr art.nr")</f>
        <v/>
      </c>
      <c r="Q914" s="100"/>
      <c r="R914" s="78" t="str">
        <f>IF('1. Prosjekteringsverktøy'!B917=Utelukk!$A$3,"",IF(AND(K914="",L914=""),"",IF($K914="","Vmin "&amp;ROUND($L914,0)&amp;" m³/h","Vmaks "&amp;ROUND($K914,0)&amp;IF($L914=""," m³/h",", Vmin "&amp;ROUND($L914,0)&amp;" m³/h"))))</f>
        <v/>
      </c>
      <c r="S914" s="78" t="str">
        <f>IF('1. Prosjekteringsverktøy'!B917=Utelukk!$A$3,"",IF(Q914&lt;&gt;"",IF($P914="","","Artikkelnr: "&amp;$P914&amp;"     Spjeld dim "&amp;$O914),IF($P914="","","Artikkelnr: "&amp;$P914&amp;"     Spjeld dim Ø"&amp;$O914)))</f>
        <v/>
      </c>
    </row>
    <row r="915" spans="1:19" ht="15.6" hidden="1" x14ac:dyDescent="0.3">
      <c r="A915" s="87"/>
      <c r="B915" s="93"/>
      <c r="C915" s="156" t="str">
        <f>IF('1. Prosjekteringsverktøy'!B918=Utelukk!$A$3,"",IF('1. Prosjekteringsverktøy'!$C918="","",'1. Prosjekteringsverktøy'!$C918))</f>
        <v/>
      </c>
      <c r="D915" s="78" t="str">
        <f>IF('1. Prosjekteringsverktøy'!B918=Utelukk!$A$3,"",IF('1. Prosjekteringsverktøy'!$D918="","",'1. Prosjekteringsverktøy'!$D918))</f>
        <v/>
      </c>
      <c r="E915" s="78" t="str">
        <f>IF('1. Prosjekteringsverktøy'!B918=Utelukk!$A$3,"",IF(F915&lt;&gt;"",F915,IF(J915&lt;&gt;0,J915&amp;IF(I915&lt;&gt;0,", ","")&amp;I915&amp;IF(H915&lt;&gt;0,", adr. ","")&amp;H915,I915&amp;IF(H915&lt;&gt;0,", adr. ","")&amp;H915)))</f>
        <v/>
      </c>
      <c r="F915" s="83"/>
      <c r="G915" s="83"/>
      <c r="H915" s="99"/>
      <c r="I915" s="100"/>
      <c r="J915" s="100"/>
      <c r="K915" s="98" t="str">
        <f>IF('1. Prosjekteringsverktøy'!$E917="","",'1. Prosjekteringsverktøy'!$E917)</f>
        <v/>
      </c>
      <c r="L915" s="79" t="str">
        <f>IFERROR(IF('1. Prosjekteringsverktøy'!$K918&lt;&gt;"",'1. Prosjekteringsverktøy'!$K918,'1. Prosjekteringsverktøy'!$J918),"Feil med Vmin")</f>
        <v/>
      </c>
      <c r="M915" s="101" t="str">
        <f>IF(OR($K915="",$O915="",O915="Bruk rektangulært"),"",($K915/(VLOOKUP($O915,'Dim, min og maks'!$A$2:$E$54,2,FALSE))))</f>
        <v/>
      </c>
      <c r="N915" s="101" t="str">
        <f>IF(OR($L915="",$O915=""),"",($L915/(VLOOKUP($O915,'Dim, min og maks'!$A$2:$E$54,2,FALSE))))</f>
        <v/>
      </c>
      <c r="O915" s="102" t="str">
        <f>IF('1. Prosjekteringsverktøy'!$F917="","",'1. Prosjekteringsverktøy'!$F917)</f>
        <v/>
      </c>
      <c r="P915" s="78" t="str">
        <f>IFERROR(IF($Q915&lt;&gt;0,$Q915,IF(OR($J915="",$O915=""),"",IF($J915=Motortype!$A$2,VLOOKUP($O915,Artikler!$B$1:$C$10,2,FALSE),IF($J915=Motortype!$A$3,VLOOKUP($O915,Artikler!$B$11:$C$19,2,FALSE),IF($J915=Motortype!$A$5,VLOOKUP($O915,Artikler!$B$20:$C$28,2,FALSE),IF($J915=Motortype!$A$4,VLOOKUP($O915,Artikler!$B$29:$C$37,2,FALSE),IF($J915=Motortype!$A$9,VLOOKUP($O915,Artikler!$B$38:$C$46,2,FALSE),IF($J915=Motortype!$A$8,VLOOKUP($O915,Artikler!$B$47:$C$55,2,FALSE),IF($J915=Motortype!$A$7,VLOOKUP($O915,Artikler!$B$56:$C$64,2,FALSE),IF($J915=Motortype!$A$6,VLOOKUP($O915,Artikler!$B$65:$C$73,2,FALSE),IF($J915=Motortype!$A$10,VLOOKUP($O915,Artikler!$B$74:$C$82,2,FALSE),IF($J915=Motortype!$A$11,VLOOKUP($O915,Artikler!$B$83:$C$91,2,FALSE),IF($J915=Motortype!$A$14,VLOOKUP($O915,Artikler!$B$92:$C$100,2,FALSE),IF($J915=Motortype!$A$13,VLOOKUP($O915,Artikler!$B$101:$C$109,2,FALSE),IF($J915=Motortype!$A$15,VLOOKUP($O915,Artikler!$B$110:$C$117,2,FALSE),IF($J915=Motortype!$A$12,VLOOKUP($O915,Artikler!$B$118:$C$126,2,FALSE),IF($J915=Motortype!$A$16,VLOOKUP('3. Bestillingsskjema'!$O915,Artikler!$B$127:$D$134,2,FALSE),"Feil motortype"))))))))))))))))),"Overstyr art.nr")</f>
        <v/>
      </c>
      <c r="Q915" s="100"/>
      <c r="R915" s="78" t="str">
        <f>IF('1. Prosjekteringsverktøy'!B918=Utelukk!$A$3,"",IF(AND(K915="",L915=""),"",IF($K915="","Vmin "&amp;ROUND($L915,0)&amp;" m³/h","Vmaks "&amp;ROUND($K915,0)&amp;IF($L915=""," m³/h",", Vmin "&amp;ROUND($L915,0)&amp;" m³/h"))))</f>
        <v/>
      </c>
      <c r="S915" s="78" t="str">
        <f>IF('1. Prosjekteringsverktøy'!B918=Utelukk!$A$3,"",IF(Q915&lt;&gt;"",IF($P915="","","Artikkelnr: "&amp;$P915&amp;"     Spjeld dim "&amp;$O915),IF($P915="","","Artikkelnr: "&amp;$P915&amp;"     Spjeld dim Ø"&amp;$O915)))</f>
        <v/>
      </c>
    </row>
    <row r="916" spans="1:19" ht="15.6" hidden="1" x14ac:dyDescent="0.3">
      <c r="A916" s="87"/>
      <c r="B916" s="93"/>
      <c r="C916" s="156" t="str">
        <f>IF('1. Prosjekteringsverktøy'!B919=Utelukk!$A$3,"",IF('1. Prosjekteringsverktøy'!$C919="","",'1. Prosjekteringsverktøy'!$C919))</f>
        <v/>
      </c>
      <c r="D916" s="78" t="str">
        <f>IF('1. Prosjekteringsverktøy'!B919=Utelukk!$A$3,"",IF('1. Prosjekteringsverktøy'!$D919="","",'1. Prosjekteringsverktøy'!$D919))</f>
        <v/>
      </c>
      <c r="E916" s="78" t="str">
        <f>IF('1. Prosjekteringsverktøy'!B919=Utelukk!$A$3,"",IF(F916&lt;&gt;"",F916,IF(J916&lt;&gt;0,J916&amp;IF(I916&lt;&gt;0,", ","")&amp;I916&amp;IF(H916&lt;&gt;0,", adr. ","")&amp;H916,I916&amp;IF(H916&lt;&gt;0,", adr. ","")&amp;H916)))</f>
        <v/>
      </c>
      <c r="F916" s="83"/>
      <c r="G916" s="83"/>
      <c r="H916" s="99"/>
      <c r="I916" s="100"/>
      <c r="J916" s="100"/>
      <c r="K916" s="98" t="str">
        <f>IF('1. Prosjekteringsverktøy'!$E918="","",'1. Prosjekteringsverktøy'!$E918)</f>
        <v/>
      </c>
      <c r="L916" s="79" t="str">
        <f>IFERROR(IF('1. Prosjekteringsverktøy'!$K919&lt;&gt;"",'1. Prosjekteringsverktøy'!$K919,'1. Prosjekteringsverktøy'!$J919),"Feil med Vmin")</f>
        <v/>
      </c>
      <c r="M916" s="101" t="str">
        <f>IF(OR($K916="",$O916="",O916="Bruk rektangulært"),"",($K916/(VLOOKUP($O916,'Dim, min og maks'!$A$2:$E$54,2,FALSE))))</f>
        <v/>
      </c>
      <c r="N916" s="101" t="str">
        <f>IF(OR($L916="",$O916=""),"",($L916/(VLOOKUP($O916,'Dim, min og maks'!$A$2:$E$54,2,FALSE))))</f>
        <v/>
      </c>
      <c r="O916" s="102" t="str">
        <f>IF('1. Prosjekteringsverktøy'!$F918="","",'1. Prosjekteringsverktøy'!$F918)</f>
        <v/>
      </c>
      <c r="P916" s="78" t="str">
        <f>IFERROR(IF($Q916&lt;&gt;0,$Q916,IF(OR($J916="",$O916=""),"",IF($J916=Motortype!$A$2,VLOOKUP($O916,Artikler!$B$1:$C$10,2,FALSE),IF($J916=Motortype!$A$3,VLOOKUP($O916,Artikler!$B$11:$C$19,2,FALSE),IF($J916=Motortype!$A$5,VLOOKUP($O916,Artikler!$B$20:$C$28,2,FALSE),IF($J916=Motortype!$A$4,VLOOKUP($O916,Artikler!$B$29:$C$37,2,FALSE),IF($J916=Motortype!$A$9,VLOOKUP($O916,Artikler!$B$38:$C$46,2,FALSE),IF($J916=Motortype!$A$8,VLOOKUP($O916,Artikler!$B$47:$C$55,2,FALSE),IF($J916=Motortype!$A$7,VLOOKUP($O916,Artikler!$B$56:$C$64,2,FALSE),IF($J916=Motortype!$A$6,VLOOKUP($O916,Artikler!$B$65:$C$73,2,FALSE),IF($J916=Motortype!$A$10,VLOOKUP($O916,Artikler!$B$74:$C$82,2,FALSE),IF($J916=Motortype!$A$11,VLOOKUP($O916,Artikler!$B$83:$C$91,2,FALSE),IF($J916=Motortype!$A$14,VLOOKUP($O916,Artikler!$B$92:$C$100,2,FALSE),IF($J916=Motortype!$A$13,VLOOKUP($O916,Artikler!$B$101:$C$109,2,FALSE),IF($J916=Motortype!$A$15,VLOOKUP($O916,Artikler!$B$110:$C$117,2,FALSE),IF($J916=Motortype!$A$12,VLOOKUP($O916,Artikler!$B$118:$C$126,2,FALSE),IF($J916=Motortype!$A$16,VLOOKUP('3. Bestillingsskjema'!$O916,Artikler!$B$127:$D$134,2,FALSE),"Feil motortype"))))))))))))))))),"Overstyr art.nr")</f>
        <v/>
      </c>
      <c r="Q916" s="100"/>
      <c r="R916" s="78" t="str">
        <f>IF('1. Prosjekteringsverktøy'!B919=Utelukk!$A$3,"",IF(AND(K916="",L916=""),"",IF($K916="","Vmin "&amp;ROUND($L916,0)&amp;" m³/h","Vmaks "&amp;ROUND($K916,0)&amp;IF($L916=""," m³/h",", Vmin "&amp;ROUND($L916,0)&amp;" m³/h"))))</f>
        <v/>
      </c>
      <c r="S916" s="78" t="str">
        <f>IF('1. Prosjekteringsverktøy'!B919=Utelukk!$A$3,"",IF(Q916&lt;&gt;"",IF($P916="","","Artikkelnr: "&amp;$P916&amp;"     Spjeld dim "&amp;$O916),IF($P916="","","Artikkelnr: "&amp;$P916&amp;"     Spjeld dim Ø"&amp;$O916)))</f>
        <v/>
      </c>
    </row>
    <row r="917" spans="1:19" ht="15.6" hidden="1" x14ac:dyDescent="0.3">
      <c r="A917" s="87"/>
      <c r="B917" s="93"/>
      <c r="C917" s="156" t="str">
        <f>IF('1. Prosjekteringsverktøy'!B920=Utelukk!$A$3,"",IF('1. Prosjekteringsverktøy'!$C920="","",'1. Prosjekteringsverktøy'!$C920))</f>
        <v/>
      </c>
      <c r="D917" s="78" t="str">
        <f>IF('1. Prosjekteringsverktøy'!B920=Utelukk!$A$3,"",IF('1. Prosjekteringsverktøy'!$D920="","",'1. Prosjekteringsverktøy'!$D920))</f>
        <v/>
      </c>
      <c r="E917" s="78" t="str">
        <f>IF('1. Prosjekteringsverktøy'!B920=Utelukk!$A$3,"",IF(F917&lt;&gt;"",F917,IF(J917&lt;&gt;0,J917&amp;IF(I917&lt;&gt;0,", ","")&amp;I917&amp;IF(H917&lt;&gt;0,", adr. ","")&amp;H917,I917&amp;IF(H917&lt;&gt;0,", adr. ","")&amp;H917)))</f>
        <v/>
      </c>
      <c r="F917" s="83"/>
      <c r="G917" s="83"/>
      <c r="H917" s="99"/>
      <c r="I917" s="100"/>
      <c r="J917" s="100"/>
      <c r="K917" s="98" t="str">
        <f>IF('1. Prosjekteringsverktøy'!$E919="","",'1. Prosjekteringsverktøy'!$E919)</f>
        <v/>
      </c>
      <c r="L917" s="79" t="str">
        <f>IFERROR(IF('1. Prosjekteringsverktøy'!$K920&lt;&gt;"",'1. Prosjekteringsverktøy'!$K920,'1. Prosjekteringsverktøy'!$J920),"Feil med Vmin")</f>
        <v/>
      </c>
      <c r="M917" s="101" t="str">
        <f>IF(OR($K917="",$O917="",O917="Bruk rektangulært"),"",($K917/(VLOOKUP($O917,'Dim, min og maks'!$A$2:$E$54,2,FALSE))))</f>
        <v/>
      </c>
      <c r="N917" s="101" t="str">
        <f>IF(OR($L917="",$O917=""),"",($L917/(VLOOKUP($O917,'Dim, min og maks'!$A$2:$E$54,2,FALSE))))</f>
        <v/>
      </c>
      <c r="O917" s="102" t="str">
        <f>IF('1. Prosjekteringsverktøy'!$F919="","",'1. Prosjekteringsverktøy'!$F919)</f>
        <v/>
      </c>
      <c r="P917" s="78" t="str">
        <f>IFERROR(IF($Q917&lt;&gt;0,$Q917,IF(OR($J917="",$O917=""),"",IF($J917=Motortype!$A$2,VLOOKUP($O917,Artikler!$B$1:$C$10,2,FALSE),IF($J917=Motortype!$A$3,VLOOKUP($O917,Artikler!$B$11:$C$19,2,FALSE),IF($J917=Motortype!$A$5,VLOOKUP($O917,Artikler!$B$20:$C$28,2,FALSE),IF($J917=Motortype!$A$4,VLOOKUP($O917,Artikler!$B$29:$C$37,2,FALSE),IF($J917=Motortype!$A$9,VLOOKUP($O917,Artikler!$B$38:$C$46,2,FALSE),IF($J917=Motortype!$A$8,VLOOKUP($O917,Artikler!$B$47:$C$55,2,FALSE),IF($J917=Motortype!$A$7,VLOOKUP($O917,Artikler!$B$56:$C$64,2,FALSE),IF($J917=Motortype!$A$6,VLOOKUP($O917,Artikler!$B$65:$C$73,2,FALSE),IF($J917=Motortype!$A$10,VLOOKUP($O917,Artikler!$B$74:$C$82,2,FALSE),IF($J917=Motortype!$A$11,VLOOKUP($O917,Artikler!$B$83:$C$91,2,FALSE),IF($J917=Motortype!$A$14,VLOOKUP($O917,Artikler!$B$92:$C$100,2,FALSE),IF($J917=Motortype!$A$13,VLOOKUP($O917,Artikler!$B$101:$C$109,2,FALSE),IF($J917=Motortype!$A$15,VLOOKUP($O917,Artikler!$B$110:$C$117,2,FALSE),IF($J917=Motortype!$A$12,VLOOKUP($O917,Artikler!$B$118:$C$126,2,FALSE),IF($J917=Motortype!$A$16,VLOOKUP('3. Bestillingsskjema'!$O917,Artikler!$B$127:$D$134,2,FALSE),"Feil motortype"))))))))))))))))),"Overstyr art.nr")</f>
        <v/>
      </c>
      <c r="Q917" s="100"/>
      <c r="R917" s="78" t="str">
        <f>IF('1. Prosjekteringsverktøy'!B920=Utelukk!$A$3,"",IF(AND(K917="",L917=""),"",IF($K917="","Vmin "&amp;ROUND($L917,0)&amp;" m³/h","Vmaks "&amp;ROUND($K917,0)&amp;IF($L917=""," m³/h",", Vmin "&amp;ROUND($L917,0)&amp;" m³/h"))))</f>
        <v/>
      </c>
      <c r="S917" s="78" t="str">
        <f>IF('1. Prosjekteringsverktøy'!B920=Utelukk!$A$3,"",IF(Q917&lt;&gt;"",IF($P917="","","Artikkelnr: "&amp;$P917&amp;"     Spjeld dim "&amp;$O917),IF($P917="","","Artikkelnr: "&amp;$P917&amp;"     Spjeld dim Ø"&amp;$O917)))</f>
        <v/>
      </c>
    </row>
    <row r="918" spans="1:19" ht="15.6" hidden="1" x14ac:dyDescent="0.3">
      <c r="A918" s="87"/>
      <c r="B918" s="93"/>
      <c r="C918" s="156" t="str">
        <f>IF('1. Prosjekteringsverktøy'!B921=Utelukk!$A$3,"",IF('1. Prosjekteringsverktøy'!$C921="","",'1. Prosjekteringsverktøy'!$C921))</f>
        <v/>
      </c>
      <c r="D918" s="78" t="str">
        <f>IF('1. Prosjekteringsverktøy'!B921=Utelukk!$A$3,"",IF('1. Prosjekteringsverktøy'!$D921="","",'1. Prosjekteringsverktøy'!$D921))</f>
        <v/>
      </c>
      <c r="E918" s="78" t="str">
        <f>IF('1. Prosjekteringsverktøy'!B921=Utelukk!$A$3,"",IF(F918&lt;&gt;"",F918,IF(J918&lt;&gt;0,J918&amp;IF(I918&lt;&gt;0,", ","")&amp;I918&amp;IF(H918&lt;&gt;0,", adr. ","")&amp;H918,I918&amp;IF(H918&lt;&gt;0,", adr. ","")&amp;H918)))</f>
        <v/>
      </c>
      <c r="F918" s="83"/>
      <c r="G918" s="83"/>
      <c r="H918" s="99"/>
      <c r="I918" s="100"/>
      <c r="J918" s="100"/>
      <c r="K918" s="98" t="str">
        <f>IF('1. Prosjekteringsverktøy'!$E920="","",'1. Prosjekteringsverktøy'!$E920)</f>
        <v/>
      </c>
      <c r="L918" s="79" t="str">
        <f>IFERROR(IF('1. Prosjekteringsverktøy'!$K921&lt;&gt;"",'1. Prosjekteringsverktøy'!$K921,'1. Prosjekteringsverktøy'!$J921),"Feil med Vmin")</f>
        <v/>
      </c>
      <c r="M918" s="101" t="str">
        <f>IF(OR($K918="",$O918="",O918="Bruk rektangulært"),"",($K918/(VLOOKUP($O918,'Dim, min og maks'!$A$2:$E$54,2,FALSE))))</f>
        <v/>
      </c>
      <c r="N918" s="101" t="str">
        <f>IF(OR($L918="",$O918=""),"",($L918/(VLOOKUP($O918,'Dim, min og maks'!$A$2:$E$54,2,FALSE))))</f>
        <v/>
      </c>
      <c r="O918" s="102" t="str">
        <f>IF('1. Prosjekteringsverktøy'!$F920="","",'1. Prosjekteringsverktøy'!$F920)</f>
        <v/>
      </c>
      <c r="P918" s="78" t="str">
        <f>IFERROR(IF($Q918&lt;&gt;0,$Q918,IF(OR($J918="",$O918=""),"",IF($J918=Motortype!$A$2,VLOOKUP($O918,Artikler!$B$1:$C$10,2,FALSE),IF($J918=Motortype!$A$3,VLOOKUP($O918,Artikler!$B$11:$C$19,2,FALSE),IF($J918=Motortype!$A$5,VLOOKUP($O918,Artikler!$B$20:$C$28,2,FALSE),IF($J918=Motortype!$A$4,VLOOKUP($O918,Artikler!$B$29:$C$37,2,FALSE),IF($J918=Motortype!$A$9,VLOOKUP($O918,Artikler!$B$38:$C$46,2,FALSE),IF($J918=Motortype!$A$8,VLOOKUP($O918,Artikler!$B$47:$C$55,2,FALSE),IF($J918=Motortype!$A$7,VLOOKUP($O918,Artikler!$B$56:$C$64,2,FALSE),IF($J918=Motortype!$A$6,VLOOKUP($O918,Artikler!$B$65:$C$73,2,FALSE),IF($J918=Motortype!$A$10,VLOOKUP($O918,Artikler!$B$74:$C$82,2,FALSE),IF($J918=Motortype!$A$11,VLOOKUP($O918,Artikler!$B$83:$C$91,2,FALSE),IF($J918=Motortype!$A$14,VLOOKUP($O918,Artikler!$B$92:$C$100,2,FALSE),IF($J918=Motortype!$A$13,VLOOKUP($O918,Artikler!$B$101:$C$109,2,FALSE),IF($J918=Motortype!$A$15,VLOOKUP($O918,Artikler!$B$110:$C$117,2,FALSE),IF($J918=Motortype!$A$12,VLOOKUP($O918,Artikler!$B$118:$C$126,2,FALSE),IF($J918=Motortype!$A$16,VLOOKUP('3. Bestillingsskjema'!$O918,Artikler!$B$127:$D$134,2,FALSE),"Feil motortype"))))))))))))))))),"Overstyr art.nr")</f>
        <v/>
      </c>
      <c r="Q918" s="100"/>
      <c r="R918" s="78" t="str">
        <f>IF('1. Prosjekteringsverktøy'!B921=Utelukk!$A$3,"",IF(AND(K918="",L918=""),"",IF($K918="","Vmin "&amp;ROUND($L918,0)&amp;" m³/h","Vmaks "&amp;ROUND($K918,0)&amp;IF($L918=""," m³/h",", Vmin "&amp;ROUND($L918,0)&amp;" m³/h"))))</f>
        <v/>
      </c>
      <c r="S918" s="78" t="str">
        <f>IF('1. Prosjekteringsverktøy'!B921=Utelukk!$A$3,"",IF(Q918&lt;&gt;"",IF($P918="","","Artikkelnr: "&amp;$P918&amp;"     Spjeld dim "&amp;$O918),IF($P918="","","Artikkelnr: "&amp;$P918&amp;"     Spjeld dim Ø"&amp;$O918)))</f>
        <v/>
      </c>
    </row>
    <row r="919" spans="1:19" ht="15.6" hidden="1" x14ac:dyDescent="0.3">
      <c r="A919" s="87"/>
      <c r="B919" s="93"/>
      <c r="C919" s="156" t="str">
        <f>IF('1. Prosjekteringsverktøy'!B922=Utelukk!$A$3,"",IF('1. Prosjekteringsverktøy'!$C922="","",'1. Prosjekteringsverktøy'!$C922))</f>
        <v/>
      </c>
      <c r="D919" s="78" t="str">
        <f>IF('1. Prosjekteringsverktøy'!B922=Utelukk!$A$3,"",IF('1. Prosjekteringsverktøy'!$D922="","",'1. Prosjekteringsverktøy'!$D922))</f>
        <v/>
      </c>
      <c r="E919" s="78" t="str">
        <f>IF('1. Prosjekteringsverktøy'!B922=Utelukk!$A$3,"",IF(F919&lt;&gt;"",F919,IF(J919&lt;&gt;0,J919&amp;IF(I919&lt;&gt;0,", ","")&amp;I919&amp;IF(H919&lt;&gt;0,", adr. ","")&amp;H919,I919&amp;IF(H919&lt;&gt;0,", adr. ","")&amp;H919)))</f>
        <v/>
      </c>
      <c r="F919" s="83"/>
      <c r="G919" s="83"/>
      <c r="H919" s="99"/>
      <c r="I919" s="100"/>
      <c r="J919" s="100"/>
      <c r="K919" s="98" t="str">
        <f>IF('1. Prosjekteringsverktøy'!$E921="","",'1. Prosjekteringsverktøy'!$E921)</f>
        <v/>
      </c>
      <c r="L919" s="79" t="str">
        <f>IFERROR(IF('1. Prosjekteringsverktøy'!$K922&lt;&gt;"",'1. Prosjekteringsverktøy'!$K922,'1. Prosjekteringsverktøy'!$J922),"Feil med Vmin")</f>
        <v/>
      </c>
      <c r="M919" s="101" t="str">
        <f>IF(OR($K919="",$O919="",O919="Bruk rektangulært"),"",($K919/(VLOOKUP($O919,'Dim, min og maks'!$A$2:$E$54,2,FALSE))))</f>
        <v/>
      </c>
      <c r="N919" s="101" t="str">
        <f>IF(OR($L919="",$O919=""),"",($L919/(VLOOKUP($O919,'Dim, min og maks'!$A$2:$E$54,2,FALSE))))</f>
        <v/>
      </c>
      <c r="O919" s="102" t="str">
        <f>IF('1. Prosjekteringsverktøy'!$F921="","",'1. Prosjekteringsverktøy'!$F921)</f>
        <v/>
      </c>
      <c r="P919" s="78" t="str">
        <f>IFERROR(IF($Q919&lt;&gt;0,$Q919,IF(OR($J919="",$O919=""),"",IF($J919=Motortype!$A$2,VLOOKUP($O919,Artikler!$B$1:$C$10,2,FALSE),IF($J919=Motortype!$A$3,VLOOKUP($O919,Artikler!$B$11:$C$19,2,FALSE),IF($J919=Motortype!$A$5,VLOOKUP($O919,Artikler!$B$20:$C$28,2,FALSE),IF($J919=Motortype!$A$4,VLOOKUP($O919,Artikler!$B$29:$C$37,2,FALSE),IF($J919=Motortype!$A$9,VLOOKUP($O919,Artikler!$B$38:$C$46,2,FALSE),IF($J919=Motortype!$A$8,VLOOKUP($O919,Artikler!$B$47:$C$55,2,FALSE),IF($J919=Motortype!$A$7,VLOOKUP($O919,Artikler!$B$56:$C$64,2,FALSE),IF($J919=Motortype!$A$6,VLOOKUP($O919,Artikler!$B$65:$C$73,2,FALSE),IF($J919=Motortype!$A$10,VLOOKUP($O919,Artikler!$B$74:$C$82,2,FALSE),IF($J919=Motortype!$A$11,VLOOKUP($O919,Artikler!$B$83:$C$91,2,FALSE),IF($J919=Motortype!$A$14,VLOOKUP($O919,Artikler!$B$92:$C$100,2,FALSE),IF($J919=Motortype!$A$13,VLOOKUP($O919,Artikler!$B$101:$C$109,2,FALSE),IF($J919=Motortype!$A$15,VLOOKUP($O919,Artikler!$B$110:$C$117,2,FALSE),IF($J919=Motortype!$A$12,VLOOKUP($O919,Artikler!$B$118:$C$126,2,FALSE),IF($J919=Motortype!$A$16,VLOOKUP('3. Bestillingsskjema'!$O919,Artikler!$B$127:$D$134,2,FALSE),"Feil motortype"))))))))))))))))),"Overstyr art.nr")</f>
        <v/>
      </c>
      <c r="Q919" s="100"/>
      <c r="R919" s="78" t="str">
        <f>IF('1. Prosjekteringsverktøy'!B922=Utelukk!$A$3,"",IF(AND(K919="",L919=""),"",IF($K919="","Vmin "&amp;ROUND($L919,0)&amp;" m³/h","Vmaks "&amp;ROUND($K919,0)&amp;IF($L919=""," m³/h",", Vmin "&amp;ROUND($L919,0)&amp;" m³/h"))))</f>
        <v/>
      </c>
      <c r="S919" s="78" t="str">
        <f>IF('1. Prosjekteringsverktøy'!B922=Utelukk!$A$3,"",IF(Q919&lt;&gt;"",IF($P919="","","Artikkelnr: "&amp;$P919&amp;"     Spjeld dim "&amp;$O919),IF($P919="","","Artikkelnr: "&amp;$P919&amp;"     Spjeld dim Ø"&amp;$O919)))</f>
        <v/>
      </c>
    </row>
    <row r="920" spans="1:19" ht="15.6" hidden="1" x14ac:dyDescent="0.3">
      <c r="A920" s="87"/>
      <c r="B920" s="93"/>
      <c r="C920" s="156" t="str">
        <f>IF('1. Prosjekteringsverktøy'!B923=Utelukk!$A$3,"",IF('1. Prosjekteringsverktøy'!$C923="","",'1. Prosjekteringsverktøy'!$C923))</f>
        <v/>
      </c>
      <c r="D920" s="78" t="str">
        <f>IF('1. Prosjekteringsverktøy'!B923=Utelukk!$A$3,"",IF('1. Prosjekteringsverktøy'!$D923="","",'1. Prosjekteringsverktøy'!$D923))</f>
        <v/>
      </c>
      <c r="E920" s="78" t="str">
        <f>IF('1. Prosjekteringsverktøy'!B923=Utelukk!$A$3,"",IF(F920&lt;&gt;"",F920,IF(J920&lt;&gt;0,J920&amp;IF(I920&lt;&gt;0,", ","")&amp;I920&amp;IF(H920&lt;&gt;0,", adr. ","")&amp;H920,I920&amp;IF(H920&lt;&gt;0,", adr. ","")&amp;H920)))</f>
        <v/>
      </c>
      <c r="F920" s="83"/>
      <c r="G920" s="83"/>
      <c r="H920" s="99"/>
      <c r="I920" s="100"/>
      <c r="J920" s="100"/>
      <c r="K920" s="98" t="str">
        <f>IF('1. Prosjekteringsverktøy'!$E922="","",'1. Prosjekteringsverktøy'!$E922)</f>
        <v/>
      </c>
      <c r="L920" s="79" t="str">
        <f>IFERROR(IF('1. Prosjekteringsverktøy'!$K923&lt;&gt;"",'1. Prosjekteringsverktøy'!$K923,'1. Prosjekteringsverktøy'!$J923),"Feil med Vmin")</f>
        <v/>
      </c>
      <c r="M920" s="101" t="str">
        <f>IF(OR($K920="",$O920="",O920="Bruk rektangulært"),"",($K920/(VLOOKUP($O920,'Dim, min og maks'!$A$2:$E$54,2,FALSE))))</f>
        <v/>
      </c>
      <c r="N920" s="101" t="str">
        <f>IF(OR($L920="",$O920=""),"",($L920/(VLOOKUP($O920,'Dim, min og maks'!$A$2:$E$54,2,FALSE))))</f>
        <v/>
      </c>
      <c r="O920" s="102" t="str">
        <f>IF('1. Prosjekteringsverktøy'!$F922="","",'1. Prosjekteringsverktøy'!$F922)</f>
        <v/>
      </c>
      <c r="P920" s="78" t="str">
        <f>IFERROR(IF($Q920&lt;&gt;0,$Q920,IF(OR($J920="",$O920=""),"",IF($J920=Motortype!$A$2,VLOOKUP($O920,Artikler!$B$1:$C$10,2,FALSE),IF($J920=Motortype!$A$3,VLOOKUP($O920,Artikler!$B$11:$C$19,2,FALSE),IF($J920=Motortype!$A$5,VLOOKUP($O920,Artikler!$B$20:$C$28,2,FALSE),IF($J920=Motortype!$A$4,VLOOKUP($O920,Artikler!$B$29:$C$37,2,FALSE),IF($J920=Motortype!$A$9,VLOOKUP($O920,Artikler!$B$38:$C$46,2,FALSE),IF($J920=Motortype!$A$8,VLOOKUP($O920,Artikler!$B$47:$C$55,2,FALSE),IF($J920=Motortype!$A$7,VLOOKUP($O920,Artikler!$B$56:$C$64,2,FALSE),IF($J920=Motortype!$A$6,VLOOKUP($O920,Artikler!$B$65:$C$73,2,FALSE),IF($J920=Motortype!$A$10,VLOOKUP($O920,Artikler!$B$74:$C$82,2,FALSE),IF($J920=Motortype!$A$11,VLOOKUP($O920,Artikler!$B$83:$C$91,2,FALSE),IF($J920=Motortype!$A$14,VLOOKUP($O920,Artikler!$B$92:$C$100,2,FALSE),IF($J920=Motortype!$A$13,VLOOKUP($O920,Artikler!$B$101:$C$109,2,FALSE),IF($J920=Motortype!$A$15,VLOOKUP($O920,Artikler!$B$110:$C$117,2,FALSE),IF($J920=Motortype!$A$12,VLOOKUP($O920,Artikler!$B$118:$C$126,2,FALSE),IF($J920=Motortype!$A$16,VLOOKUP('3. Bestillingsskjema'!$O920,Artikler!$B$127:$D$134,2,FALSE),"Feil motortype"))))))))))))))))),"Overstyr art.nr")</f>
        <v/>
      </c>
      <c r="Q920" s="100"/>
      <c r="R920" s="78" t="str">
        <f>IF('1. Prosjekteringsverktøy'!B923=Utelukk!$A$3,"",IF(AND(K920="",L920=""),"",IF($K920="","Vmin "&amp;ROUND($L920,0)&amp;" m³/h","Vmaks "&amp;ROUND($K920,0)&amp;IF($L920=""," m³/h",", Vmin "&amp;ROUND($L920,0)&amp;" m³/h"))))</f>
        <v/>
      </c>
      <c r="S920" s="78" t="str">
        <f>IF('1. Prosjekteringsverktøy'!B923=Utelukk!$A$3,"",IF(Q920&lt;&gt;"",IF($P920="","","Artikkelnr: "&amp;$P920&amp;"     Spjeld dim "&amp;$O920),IF($P920="","","Artikkelnr: "&amp;$P920&amp;"     Spjeld dim Ø"&amp;$O920)))</f>
        <v/>
      </c>
    </row>
    <row r="921" spans="1:19" ht="15.6" hidden="1" x14ac:dyDescent="0.3">
      <c r="A921" s="87"/>
      <c r="B921" s="93"/>
      <c r="C921" s="156" t="str">
        <f>IF('1. Prosjekteringsverktøy'!B924=Utelukk!$A$3,"",IF('1. Prosjekteringsverktøy'!$C924="","",'1. Prosjekteringsverktøy'!$C924))</f>
        <v/>
      </c>
      <c r="D921" s="78" t="str">
        <f>IF('1. Prosjekteringsverktøy'!B924=Utelukk!$A$3,"",IF('1. Prosjekteringsverktøy'!$D924="","",'1. Prosjekteringsverktøy'!$D924))</f>
        <v/>
      </c>
      <c r="E921" s="78" t="str">
        <f>IF('1. Prosjekteringsverktøy'!B924=Utelukk!$A$3,"",IF(F921&lt;&gt;"",F921,IF(J921&lt;&gt;0,J921&amp;IF(I921&lt;&gt;0,", ","")&amp;I921&amp;IF(H921&lt;&gt;0,", adr. ","")&amp;H921,I921&amp;IF(H921&lt;&gt;0,", adr. ","")&amp;H921)))</f>
        <v/>
      </c>
      <c r="F921" s="83"/>
      <c r="G921" s="83"/>
      <c r="H921" s="99"/>
      <c r="I921" s="100"/>
      <c r="J921" s="100"/>
      <c r="K921" s="98" t="str">
        <f>IF('1. Prosjekteringsverktøy'!$E923="","",'1. Prosjekteringsverktøy'!$E923)</f>
        <v/>
      </c>
      <c r="L921" s="79" t="str">
        <f>IFERROR(IF('1. Prosjekteringsverktøy'!$K924&lt;&gt;"",'1. Prosjekteringsverktøy'!$K924,'1. Prosjekteringsverktøy'!$J924),"Feil med Vmin")</f>
        <v/>
      </c>
      <c r="M921" s="101" t="str">
        <f>IF(OR($K921="",$O921="",O921="Bruk rektangulært"),"",($K921/(VLOOKUP($O921,'Dim, min og maks'!$A$2:$E$54,2,FALSE))))</f>
        <v/>
      </c>
      <c r="N921" s="101" t="str">
        <f>IF(OR($L921="",$O921=""),"",($L921/(VLOOKUP($O921,'Dim, min og maks'!$A$2:$E$54,2,FALSE))))</f>
        <v/>
      </c>
      <c r="O921" s="102" t="str">
        <f>IF('1. Prosjekteringsverktøy'!$F923="","",'1. Prosjekteringsverktøy'!$F923)</f>
        <v/>
      </c>
      <c r="P921" s="78" t="str">
        <f>IFERROR(IF($Q921&lt;&gt;0,$Q921,IF(OR($J921="",$O921=""),"",IF($J921=Motortype!$A$2,VLOOKUP($O921,Artikler!$B$1:$C$10,2,FALSE),IF($J921=Motortype!$A$3,VLOOKUP($O921,Artikler!$B$11:$C$19,2,FALSE),IF($J921=Motortype!$A$5,VLOOKUP($O921,Artikler!$B$20:$C$28,2,FALSE),IF($J921=Motortype!$A$4,VLOOKUP($O921,Artikler!$B$29:$C$37,2,FALSE),IF($J921=Motortype!$A$9,VLOOKUP($O921,Artikler!$B$38:$C$46,2,FALSE),IF($J921=Motortype!$A$8,VLOOKUP($O921,Artikler!$B$47:$C$55,2,FALSE),IF($J921=Motortype!$A$7,VLOOKUP($O921,Artikler!$B$56:$C$64,2,FALSE),IF($J921=Motortype!$A$6,VLOOKUP($O921,Artikler!$B$65:$C$73,2,FALSE),IF($J921=Motortype!$A$10,VLOOKUP($O921,Artikler!$B$74:$C$82,2,FALSE),IF($J921=Motortype!$A$11,VLOOKUP($O921,Artikler!$B$83:$C$91,2,FALSE),IF($J921=Motortype!$A$14,VLOOKUP($O921,Artikler!$B$92:$C$100,2,FALSE),IF($J921=Motortype!$A$13,VLOOKUP($O921,Artikler!$B$101:$C$109,2,FALSE),IF($J921=Motortype!$A$15,VLOOKUP($O921,Artikler!$B$110:$C$117,2,FALSE),IF($J921=Motortype!$A$12,VLOOKUP($O921,Artikler!$B$118:$C$126,2,FALSE),IF($J921=Motortype!$A$16,VLOOKUP('3. Bestillingsskjema'!$O921,Artikler!$B$127:$D$134,2,FALSE),"Feil motortype"))))))))))))))))),"Overstyr art.nr")</f>
        <v/>
      </c>
      <c r="Q921" s="100"/>
      <c r="R921" s="78" t="str">
        <f>IF('1. Prosjekteringsverktøy'!B924=Utelukk!$A$3,"",IF(AND(K921="",L921=""),"",IF($K921="","Vmin "&amp;ROUND($L921,0)&amp;" m³/h","Vmaks "&amp;ROUND($K921,0)&amp;IF($L921=""," m³/h",", Vmin "&amp;ROUND($L921,0)&amp;" m³/h"))))</f>
        <v/>
      </c>
      <c r="S921" s="78" t="str">
        <f>IF('1. Prosjekteringsverktøy'!B924=Utelukk!$A$3,"",IF(Q921&lt;&gt;"",IF($P921="","","Artikkelnr: "&amp;$P921&amp;"     Spjeld dim "&amp;$O921),IF($P921="","","Artikkelnr: "&amp;$P921&amp;"     Spjeld dim Ø"&amp;$O921)))</f>
        <v/>
      </c>
    </row>
    <row r="922" spans="1:19" ht="15.6" hidden="1" x14ac:dyDescent="0.3">
      <c r="A922" s="87"/>
      <c r="B922" s="93"/>
      <c r="C922" s="156" t="str">
        <f>IF('1. Prosjekteringsverktøy'!B925=Utelukk!$A$3,"",IF('1. Prosjekteringsverktøy'!$C925="","",'1. Prosjekteringsverktøy'!$C925))</f>
        <v/>
      </c>
      <c r="D922" s="78" t="str">
        <f>IF('1. Prosjekteringsverktøy'!B925=Utelukk!$A$3,"",IF('1. Prosjekteringsverktøy'!$D925="","",'1. Prosjekteringsverktøy'!$D925))</f>
        <v/>
      </c>
      <c r="E922" s="78" t="str">
        <f>IF('1. Prosjekteringsverktøy'!B925=Utelukk!$A$3,"",IF(F922&lt;&gt;"",F922,IF(J922&lt;&gt;0,J922&amp;IF(I922&lt;&gt;0,", ","")&amp;I922&amp;IF(H922&lt;&gt;0,", adr. ","")&amp;H922,I922&amp;IF(H922&lt;&gt;0,", adr. ","")&amp;H922)))</f>
        <v/>
      </c>
      <c r="F922" s="83"/>
      <c r="G922" s="83"/>
      <c r="H922" s="99"/>
      <c r="I922" s="100"/>
      <c r="J922" s="100"/>
      <c r="K922" s="98" t="str">
        <f>IF('1. Prosjekteringsverktøy'!$E924="","",'1. Prosjekteringsverktøy'!$E924)</f>
        <v/>
      </c>
      <c r="L922" s="79" t="str">
        <f>IFERROR(IF('1. Prosjekteringsverktøy'!$K925&lt;&gt;"",'1. Prosjekteringsverktøy'!$K925,'1. Prosjekteringsverktøy'!$J925),"Feil med Vmin")</f>
        <v/>
      </c>
      <c r="M922" s="101" t="str">
        <f>IF(OR($K922="",$O922="",O922="Bruk rektangulært"),"",($K922/(VLOOKUP($O922,'Dim, min og maks'!$A$2:$E$54,2,FALSE))))</f>
        <v/>
      </c>
      <c r="N922" s="101" t="str">
        <f>IF(OR($L922="",$O922=""),"",($L922/(VLOOKUP($O922,'Dim, min og maks'!$A$2:$E$54,2,FALSE))))</f>
        <v/>
      </c>
      <c r="O922" s="102" t="str">
        <f>IF('1. Prosjekteringsverktøy'!$F924="","",'1. Prosjekteringsverktøy'!$F924)</f>
        <v/>
      </c>
      <c r="P922" s="78" t="str">
        <f>IFERROR(IF($Q922&lt;&gt;0,$Q922,IF(OR($J922="",$O922=""),"",IF($J922=Motortype!$A$2,VLOOKUP($O922,Artikler!$B$1:$C$10,2,FALSE),IF($J922=Motortype!$A$3,VLOOKUP($O922,Artikler!$B$11:$C$19,2,FALSE),IF($J922=Motortype!$A$5,VLOOKUP($O922,Artikler!$B$20:$C$28,2,FALSE),IF($J922=Motortype!$A$4,VLOOKUP($O922,Artikler!$B$29:$C$37,2,FALSE),IF($J922=Motortype!$A$9,VLOOKUP($O922,Artikler!$B$38:$C$46,2,FALSE),IF($J922=Motortype!$A$8,VLOOKUP($O922,Artikler!$B$47:$C$55,2,FALSE),IF($J922=Motortype!$A$7,VLOOKUP($O922,Artikler!$B$56:$C$64,2,FALSE),IF($J922=Motortype!$A$6,VLOOKUP($O922,Artikler!$B$65:$C$73,2,FALSE),IF($J922=Motortype!$A$10,VLOOKUP($O922,Artikler!$B$74:$C$82,2,FALSE),IF($J922=Motortype!$A$11,VLOOKUP($O922,Artikler!$B$83:$C$91,2,FALSE),IF($J922=Motortype!$A$14,VLOOKUP($O922,Artikler!$B$92:$C$100,2,FALSE),IF($J922=Motortype!$A$13,VLOOKUP($O922,Artikler!$B$101:$C$109,2,FALSE),IF($J922=Motortype!$A$15,VLOOKUP($O922,Artikler!$B$110:$C$117,2,FALSE),IF($J922=Motortype!$A$12,VLOOKUP($O922,Artikler!$B$118:$C$126,2,FALSE),IF($J922=Motortype!$A$16,VLOOKUP('3. Bestillingsskjema'!$O922,Artikler!$B$127:$D$134,2,FALSE),"Feil motortype"))))))))))))))))),"Overstyr art.nr")</f>
        <v/>
      </c>
      <c r="Q922" s="100"/>
      <c r="R922" s="78" t="str">
        <f>IF('1. Prosjekteringsverktøy'!B925=Utelukk!$A$3,"",IF(AND(K922="",L922=""),"",IF($K922="","Vmin "&amp;ROUND($L922,0)&amp;" m³/h","Vmaks "&amp;ROUND($K922,0)&amp;IF($L922=""," m³/h",", Vmin "&amp;ROUND($L922,0)&amp;" m³/h"))))</f>
        <v/>
      </c>
      <c r="S922" s="78" t="str">
        <f>IF('1. Prosjekteringsverktøy'!B925=Utelukk!$A$3,"",IF(Q922&lt;&gt;"",IF($P922="","","Artikkelnr: "&amp;$P922&amp;"     Spjeld dim "&amp;$O922),IF($P922="","","Artikkelnr: "&amp;$P922&amp;"     Spjeld dim Ø"&amp;$O922)))</f>
        <v/>
      </c>
    </row>
    <row r="923" spans="1:19" ht="15.6" hidden="1" x14ac:dyDescent="0.3">
      <c r="A923" s="87"/>
      <c r="B923" s="93"/>
      <c r="C923" s="156" t="str">
        <f>IF('1. Prosjekteringsverktøy'!B926=Utelukk!$A$3,"",IF('1. Prosjekteringsverktøy'!$C926="","",'1. Prosjekteringsverktøy'!$C926))</f>
        <v/>
      </c>
      <c r="D923" s="78" t="str">
        <f>IF('1. Prosjekteringsverktøy'!B926=Utelukk!$A$3,"",IF('1. Prosjekteringsverktøy'!$D926="","",'1. Prosjekteringsverktøy'!$D926))</f>
        <v/>
      </c>
      <c r="E923" s="78" t="str">
        <f>IF('1. Prosjekteringsverktøy'!B926=Utelukk!$A$3,"",IF(F923&lt;&gt;"",F923,IF(J923&lt;&gt;0,J923&amp;IF(I923&lt;&gt;0,", ","")&amp;I923&amp;IF(H923&lt;&gt;0,", adr. ","")&amp;H923,I923&amp;IF(H923&lt;&gt;0,", adr. ","")&amp;H923)))</f>
        <v/>
      </c>
      <c r="F923" s="83"/>
      <c r="G923" s="83"/>
      <c r="H923" s="99"/>
      <c r="I923" s="100"/>
      <c r="J923" s="100"/>
      <c r="K923" s="98" t="str">
        <f>IF('1. Prosjekteringsverktøy'!$E925="","",'1. Prosjekteringsverktøy'!$E925)</f>
        <v/>
      </c>
      <c r="L923" s="79" t="str">
        <f>IFERROR(IF('1. Prosjekteringsverktøy'!$K926&lt;&gt;"",'1. Prosjekteringsverktøy'!$K926,'1. Prosjekteringsverktøy'!$J926),"Feil med Vmin")</f>
        <v/>
      </c>
      <c r="M923" s="101" t="str">
        <f>IF(OR($K923="",$O923="",O923="Bruk rektangulært"),"",($K923/(VLOOKUP($O923,'Dim, min og maks'!$A$2:$E$54,2,FALSE))))</f>
        <v/>
      </c>
      <c r="N923" s="101" t="str">
        <f>IF(OR($L923="",$O923=""),"",($L923/(VLOOKUP($O923,'Dim, min og maks'!$A$2:$E$54,2,FALSE))))</f>
        <v/>
      </c>
      <c r="O923" s="102" t="str">
        <f>IF('1. Prosjekteringsverktøy'!$F925="","",'1. Prosjekteringsverktøy'!$F925)</f>
        <v/>
      </c>
      <c r="P923" s="78" t="str">
        <f>IFERROR(IF($Q923&lt;&gt;0,$Q923,IF(OR($J923="",$O923=""),"",IF($J923=Motortype!$A$2,VLOOKUP($O923,Artikler!$B$1:$C$10,2,FALSE),IF($J923=Motortype!$A$3,VLOOKUP($O923,Artikler!$B$11:$C$19,2,FALSE),IF($J923=Motortype!$A$5,VLOOKUP($O923,Artikler!$B$20:$C$28,2,FALSE),IF($J923=Motortype!$A$4,VLOOKUP($O923,Artikler!$B$29:$C$37,2,FALSE),IF($J923=Motortype!$A$9,VLOOKUP($O923,Artikler!$B$38:$C$46,2,FALSE),IF($J923=Motortype!$A$8,VLOOKUP($O923,Artikler!$B$47:$C$55,2,FALSE),IF($J923=Motortype!$A$7,VLOOKUP($O923,Artikler!$B$56:$C$64,2,FALSE),IF($J923=Motortype!$A$6,VLOOKUP($O923,Artikler!$B$65:$C$73,2,FALSE),IF($J923=Motortype!$A$10,VLOOKUP($O923,Artikler!$B$74:$C$82,2,FALSE),IF($J923=Motortype!$A$11,VLOOKUP($O923,Artikler!$B$83:$C$91,2,FALSE),IF($J923=Motortype!$A$14,VLOOKUP($O923,Artikler!$B$92:$C$100,2,FALSE),IF($J923=Motortype!$A$13,VLOOKUP($O923,Artikler!$B$101:$C$109,2,FALSE),IF($J923=Motortype!$A$15,VLOOKUP($O923,Artikler!$B$110:$C$117,2,FALSE),IF($J923=Motortype!$A$12,VLOOKUP($O923,Artikler!$B$118:$C$126,2,FALSE),IF($J923=Motortype!$A$16,VLOOKUP('3. Bestillingsskjema'!$O923,Artikler!$B$127:$D$134,2,FALSE),"Feil motortype"))))))))))))))))),"Overstyr art.nr")</f>
        <v/>
      </c>
      <c r="Q923" s="100"/>
      <c r="R923" s="78" t="str">
        <f>IF('1. Prosjekteringsverktøy'!B926=Utelukk!$A$3,"",IF(AND(K923="",L923=""),"",IF($K923="","Vmin "&amp;ROUND($L923,0)&amp;" m³/h","Vmaks "&amp;ROUND($K923,0)&amp;IF($L923=""," m³/h",", Vmin "&amp;ROUND($L923,0)&amp;" m³/h"))))</f>
        <v/>
      </c>
      <c r="S923" s="78" t="str">
        <f>IF('1. Prosjekteringsverktøy'!B926=Utelukk!$A$3,"",IF(Q923&lt;&gt;"",IF($P923="","","Artikkelnr: "&amp;$P923&amp;"     Spjeld dim "&amp;$O923),IF($P923="","","Artikkelnr: "&amp;$P923&amp;"     Spjeld dim Ø"&amp;$O923)))</f>
        <v/>
      </c>
    </row>
    <row r="924" spans="1:19" ht="15.6" hidden="1" x14ac:dyDescent="0.3">
      <c r="A924" s="87"/>
      <c r="B924" s="93"/>
      <c r="C924" s="156" t="str">
        <f>IF('1. Prosjekteringsverktøy'!B927=Utelukk!$A$3,"",IF('1. Prosjekteringsverktøy'!$C927="","",'1. Prosjekteringsverktøy'!$C927))</f>
        <v/>
      </c>
      <c r="D924" s="78" t="str">
        <f>IF('1. Prosjekteringsverktøy'!B927=Utelukk!$A$3,"",IF('1. Prosjekteringsverktøy'!$D927="","",'1. Prosjekteringsverktøy'!$D927))</f>
        <v/>
      </c>
      <c r="E924" s="78" t="str">
        <f>IF('1. Prosjekteringsverktøy'!B927=Utelukk!$A$3,"",IF(F924&lt;&gt;"",F924,IF(J924&lt;&gt;0,J924&amp;IF(I924&lt;&gt;0,", ","")&amp;I924&amp;IF(H924&lt;&gt;0,", adr. ","")&amp;H924,I924&amp;IF(H924&lt;&gt;0,", adr. ","")&amp;H924)))</f>
        <v/>
      </c>
      <c r="F924" s="83"/>
      <c r="G924" s="83"/>
      <c r="H924" s="99"/>
      <c r="I924" s="100"/>
      <c r="J924" s="100"/>
      <c r="K924" s="98" t="str">
        <f>IF('1. Prosjekteringsverktøy'!$E926="","",'1. Prosjekteringsverktøy'!$E926)</f>
        <v/>
      </c>
      <c r="L924" s="79" t="str">
        <f>IFERROR(IF('1. Prosjekteringsverktøy'!$K927&lt;&gt;"",'1. Prosjekteringsverktøy'!$K927,'1. Prosjekteringsverktøy'!$J927),"Feil med Vmin")</f>
        <v/>
      </c>
      <c r="M924" s="101" t="str">
        <f>IF(OR($K924="",$O924="",O924="Bruk rektangulært"),"",($K924/(VLOOKUP($O924,'Dim, min og maks'!$A$2:$E$54,2,FALSE))))</f>
        <v/>
      </c>
      <c r="N924" s="101" t="str">
        <f>IF(OR($L924="",$O924=""),"",($L924/(VLOOKUP($O924,'Dim, min og maks'!$A$2:$E$54,2,FALSE))))</f>
        <v/>
      </c>
      <c r="O924" s="102" t="str">
        <f>IF('1. Prosjekteringsverktøy'!$F926="","",'1. Prosjekteringsverktøy'!$F926)</f>
        <v/>
      </c>
      <c r="P924" s="78" t="str">
        <f>IFERROR(IF($Q924&lt;&gt;0,$Q924,IF(OR($J924="",$O924=""),"",IF($J924=Motortype!$A$2,VLOOKUP($O924,Artikler!$B$1:$C$10,2,FALSE),IF($J924=Motortype!$A$3,VLOOKUP($O924,Artikler!$B$11:$C$19,2,FALSE),IF($J924=Motortype!$A$5,VLOOKUP($O924,Artikler!$B$20:$C$28,2,FALSE),IF($J924=Motortype!$A$4,VLOOKUP($O924,Artikler!$B$29:$C$37,2,FALSE),IF($J924=Motortype!$A$9,VLOOKUP($O924,Artikler!$B$38:$C$46,2,FALSE),IF($J924=Motortype!$A$8,VLOOKUP($O924,Artikler!$B$47:$C$55,2,FALSE),IF($J924=Motortype!$A$7,VLOOKUP($O924,Artikler!$B$56:$C$64,2,FALSE),IF($J924=Motortype!$A$6,VLOOKUP($O924,Artikler!$B$65:$C$73,2,FALSE),IF($J924=Motortype!$A$10,VLOOKUP($O924,Artikler!$B$74:$C$82,2,FALSE),IF($J924=Motortype!$A$11,VLOOKUP($O924,Artikler!$B$83:$C$91,2,FALSE),IF($J924=Motortype!$A$14,VLOOKUP($O924,Artikler!$B$92:$C$100,2,FALSE),IF($J924=Motortype!$A$13,VLOOKUP($O924,Artikler!$B$101:$C$109,2,FALSE),IF($J924=Motortype!$A$15,VLOOKUP($O924,Artikler!$B$110:$C$117,2,FALSE),IF($J924=Motortype!$A$12,VLOOKUP($O924,Artikler!$B$118:$C$126,2,FALSE),IF($J924=Motortype!$A$16,VLOOKUP('3. Bestillingsskjema'!$O924,Artikler!$B$127:$D$134,2,FALSE),"Feil motortype"))))))))))))))))),"Overstyr art.nr")</f>
        <v/>
      </c>
      <c r="Q924" s="100"/>
      <c r="R924" s="78" t="str">
        <f>IF('1. Prosjekteringsverktøy'!B927=Utelukk!$A$3,"",IF(AND(K924="",L924=""),"",IF($K924="","Vmin "&amp;ROUND($L924,0)&amp;" m³/h","Vmaks "&amp;ROUND($K924,0)&amp;IF($L924=""," m³/h",", Vmin "&amp;ROUND($L924,0)&amp;" m³/h"))))</f>
        <v/>
      </c>
      <c r="S924" s="78" t="str">
        <f>IF('1. Prosjekteringsverktøy'!B927=Utelukk!$A$3,"",IF(Q924&lt;&gt;"",IF($P924="","","Artikkelnr: "&amp;$P924&amp;"     Spjeld dim "&amp;$O924),IF($P924="","","Artikkelnr: "&amp;$P924&amp;"     Spjeld dim Ø"&amp;$O924)))</f>
        <v/>
      </c>
    </row>
    <row r="925" spans="1:19" ht="15.6" hidden="1" x14ac:dyDescent="0.3">
      <c r="A925" s="87"/>
      <c r="B925" s="93"/>
      <c r="C925" s="156" t="str">
        <f>IF('1. Prosjekteringsverktøy'!B928=Utelukk!$A$3,"",IF('1. Prosjekteringsverktøy'!$C928="","",'1. Prosjekteringsverktøy'!$C928))</f>
        <v/>
      </c>
      <c r="D925" s="78" t="str">
        <f>IF('1. Prosjekteringsverktøy'!B928=Utelukk!$A$3,"",IF('1. Prosjekteringsverktøy'!$D928="","",'1. Prosjekteringsverktøy'!$D928))</f>
        <v/>
      </c>
      <c r="E925" s="78" t="str">
        <f>IF('1. Prosjekteringsverktøy'!B928=Utelukk!$A$3,"",IF(F925&lt;&gt;"",F925,IF(J925&lt;&gt;0,J925&amp;IF(I925&lt;&gt;0,", ","")&amp;I925&amp;IF(H925&lt;&gt;0,", adr. ","")&amp;H925,I925&amp;IF(H925&lt;&gt;0,", adr. ","")&amp;H925)))</f>
        <v/>
      </c>
      <c r="F925" s="83"/>
      <c r="G925" s="83"/>
      <c r="H925" s="99"/>
      <c r="I925" s="100"/>
      <c r="J925" s="100"/>
      <c r="K925" s="98" t="str">
        <f>IF('1. Prosjekteringsverktøy'!$E927="","",'1. Prosjekteringsverktøy'!$E927)</f>
        <v/>
      </c>
      <c r="L925" s="79" t="str">
        <f>IFERROR(IF('1. Prosjekteringsverktøy'!$K928&lt;&gt;"",'1. Prosjekteringsverktøy'!$K928,'1. Prosjekteringsverktøy'!$J928),"Feil med Vmin")</f>
        <v/>
      </c>
      <c r="M925" s="101" t="str">
        <f>IF(OR($K925="",$O925="",O925="Bruk rektangulært"),"",($K925/(VLOOKUP($O925,'Dim, min og maks'!$A$2:$E$54,2,FALSE))))</f>
        <v/>
      </c>
      <c r="N925" s="101" t="str">
        <f>IF(OR($L925="",$O925=""),"",($L925/(VLOOKUP($O925,'Dim, min og maks'!$A$2:$E$54,2,FALSE))))</f>
        <v/>
      </c>
      <c r="O925" s="102" t="str">
        <f>IF('1. Prosjekteringsverktøy'!$F927="","",'1. Prosjekteringsverktøy'!$F927)</f>
        <v/>
      </c>
      <c r="P925" s="78" t="str">
        <f>IFERROR(IF($Q925&lt;&gt;0,$Q925,IF(OR($J925="",$O925=""),"",IF($J925=Motortype!$A$2,VLOOKUP($O925,Artikler!$B$1:$C$10,2,FALSE),IF($J925=Motortype!$A$3,VLOOKUP($O925,Artikler!$B$11:$C$19,2,FALSE),IF($J925=Motortype!$A$5,VLOOKUP($O925,Artikler!$B$20:$C$28,2,FALSE),IF($J925=Motortype!$A$4,VLOOKUP($O925,Artikler!$B$29:$C$37,2,FALSE),IF($J925=Motortype!$A$9,VLOOKUP($O925,Artikler!$B$38:$C$46,2,FALSE),IF($J925=Motortype!$A$8,VLOOKUP($O925,Artikler!$B$47:$C$55,2,FALSE),IF($J925=Motortype!$A$7,VLOOKUP($O925,Artikler!$B$56:$C$64,2,FALSE),IF($J925=Motortype!$A$6,VLOOKUP($O925,Artikler!$B$65:$C$73,2,FALSE),IF($J925=Motortype!$A$10,VLOOKUP($O925,Artikler!$B$74:$C$82,2,FALSE),IF($J925=Motortype!$A$11,VLOOKUP($O925,Artikler!$B$83:$C$91,2,FALSE),IF($J925=Motortype!$A$14,VLOOKUP($O925,Artikler!$B$92:$C$100,2,FALSE),IF($J925=Motortype!$A$13,VLOOKUP($O925,Artikler!$B$101:$C$109,2,FALSE),IF($J925=Motortype!$A$15,VLOOKUP($O925,Artikler!$B$110:$C$117,2,FALSE),IF($J925=Motortype!$A$12,VLOOKUP($O925,Artikler!$B$118:$C$126,2,FALSE),IF($J925=Motortype!$A$16,VLOOKUP('3. Bestillingsskjema'!$O925,Artikler!$B$127:$D$134,2,FALSE),"Feil motortype"))))))))))))))))),"Overstyr art.nr")</f>
        <v/>
      </c>
      <c r="Q925" s="100"/>
      <c r="R925" s="78" t="str">
        <f>IF('1. Prosjekteringsverktøy'!B928=Utelukk!$A$3,"",IF(AND(K925="",L925=""),"",IF($K925="","Vmin "&amp;ROUND($L925,0)&amp;" m³/h","Vmaks "&amp;ROUND($K925,0)&amp;IF($L925=""," m³/h",", Vmin "&amp;ROUND($L925,0)&amp;" m³/h"))))</f>
        <v/>
      </c>
      <c r="S925" s="78" t="str">
        <f>IF('1. Prosjekteringsverktøy'!B928=Utelukk!$A$3,"",IF(Q925&lt;&gt;"",IF($P925="","","Artikkelnr: "&amp;$P925&amp;"     Spjeld dim "&amp;$O925),IF($P925="","","Artikkelnr: "&amp;$P925&amp;"     Spjeld dim Ø"&amp;$O925)))</f>
        <v/>
      </c>
    </row>
    <row r="926" spans="1:19" ht="15.6" hidden="1" x14ac:dyDescent="0.3">
      <c r="A926" s="87"/>
      <c r="B926" s="93"/>
      <c r="C926" s="156" t="str">
        <f>IF('1. Prosjekteringsverktøy'!B929=Utelukk!$A$3,"",IF('1. Prosjekteringsverktøy'!$C929="","",'1. Prosjekteringsverktøy'!$C929))</f>
        <v/>
      </c>
      <c r="D926" s="78" t="str">
        <f>IF('1. Prosjekteringsverktøy'!B929=Utelukk!$A$3,"",IF('1. Prosjekteringsverktøy'!$D929="","",'1. Prosjekteringsverktøy'!$D929))</f>
        <v/>
      </c>
      <c r="E926" s="78" t="str">
        <f>IF('1. Prosjekteringsverktøy'!B929=Utelukk!$A$3,"",IF(F926&lt;&gt;"",F926,IF(J926&lt;&gt;0,J926&amp;IF(I926&lt;&gt;0,", ","")&amp;I926&amp;IF(H926&lt;&gt;0,", adr. ","")&amp;H926,I926&amp;IF(H926&lt;&gt;0,", adr. ","")&amp;H926)))</f>
        <v/>
      </c>
      <c r="F926" s="83"/>
      <c r="G926" s="83"/>
      <c r="H926" s="99"/>
      <c r="I926" s="100"/>
      <c r="J926" s="100"/>
      <c r="K926" s="98" t="str">
        <f>IF('1. Prosjekteringsverktøy'!$E928="","",'1. Prosjekteringsverktøy'!$E928)</f>
        <v/>
      </c>
      <c r="L926" s="79" t="str">
        <f>IFERROR(IF('1. Prosjekteringsverktøy'!$K929&lt;&gt;"",'1. Prosjekteringsverktøy'!$K929,'1. Prosjekteringsverktøy'!$J929),"Feil med Vmin")</f>
        <v/>
      </c>
      <c r="M926" s="101" t="str">
        <f>IF(OR($K926="",$O926="",O926="Bruk rektangulært"),"",($K926/(VLOOKUP($O926,'Dim, min og maks'!$A$2:$E$54,2,FALSE))))</f>
        <v/>
      </c>
      <c r="N926" s="101" t="str">
        <f>IF(OR($L926="",$O926=""),"",($L926/(VLOOKUP($O926,'Dim, min og maks'!$A$2:$E$54,2,FALSE))))</f>
        <v/>
      </c>
      <c r="O926" s="102" t="str">
        <f>IF('1. Prosjekteringsverktøy'!$F928="","",'1. Prosjekteringsverktøy'!$F928)</f>
        <v/>
      </c>
      <c r="P926" s="78" t="str">
        <f>IFERROR(IF($Q926&lt;&gt;0,$Q926,IF(OR($J926="",$O926=""),"",IF($J926=Motortype!$A$2,VLOOKUP($O926,Artikler!$B$1:$C$10,2,FALSE),IF($J926=Motortype!$A$3,VLOOKUP($O926,Artikler!$B$11:$C$19,2,FALSE),IF($J926=Motortype!$A$5,VLOOKUP($O926,Artikler!$B$20:$C$28,2,FALSE),IF($J926=Motortype!$A$4,VLOOKUP($O926,Artikler!$B$29:$C$37,2,FALSE),IF($J926=Motortype!$A$9,VLOOKUP($O926,Artikler!$B$38:$C$46,2,FALSE),IF($J926=Motortype!$A$8,VLOOKUP($O926,Artikler!$B$47:$C$55,2,FALSE),IF($J926=Motortype!$A$7,VLOOKUP($O926,Artikler!$B$56:$C$64,2,FALSE),IF($J926=Motortype!$A$6,VLOOKUP($O926,Artikler!$B$65:$C$73,2,FALSE),IF($J926=Motortype!$A$10,VLOOKUP($O926,Artikler!$B$74:$C$82,2,FALSE),IF($J926=Motortype!$A$11,VLOOKUP($O926,Artikler!$B$83:$C$91,2,FALSE),IF($J926=Motortype!$A$14,VLOOKUP($O926,Artikler!$B$92:$C$100,2,FALSE),IF($J926=Motortype!$A$13,VLOOKUP($O926,Artikler!$B$101:$C$109,2,FALSE),IF($J926=Motortype!$A$15,VLOOKUP($O926,Artikler!$B$110:$C$117,2,FALSE),IF($J926=Motortype!$A$12,VLOOKUP($O926,Artikler!$B$118:$C$126,2,FALSE),IF($J926=Motortype!$A$16,VLOOKUP('3. Bestillingsskjema'!$O926,Artikler!$B$127:$D$134,2,FALSE),"Feil motortype"))))))))))))))))),"Overstyr art.nr")</f>
        <v/>
      </c>
      <c r="Q926" s="100"/>
      <c r="R926" s="78" t="str">
        <f>IF('1. Prosjekteringsverktøy'!B929=Utelukk!$A$3,"",IF(AND(K926="",L926=""),"",IF($K926="","Vmin "&amp;ROUND($L926,0)&amp;" m³/h","Vmaks "&amp;ROUND($K926,0)&amp;IF($L926=""," m³/h",", Vmin "&amp;ROUND($L926,0)&amp;" m³/h"))))</f>
        <v/>
      </c>
      <c r="S926" s="78" t="str">
        <f>IF('1. Prosjekteringsverktøy'!B929=Utelukk!$A$3,"",IF(Q926&lt;&gt;"",IF($P926="","","Artikkelnr: "&amp;$P926&amp;"     Spjeld dim "&amp;$O926),IF($P926="","","Artikkelnr: "&amp;$P926&amp;"     Spjeld dim Ø"&amp;$O926)))</f>
        <v/>
      </c>
    </row>
    <row r="927" spans="1:19" ht="15.6" hidden="1" x14ac:dyDescent="0.3">
      <c r="A927" s="87"/>
      <c r="B927" s="93"/>
      <c r="C927" s="156" t="str">
        <f>IF('1. Prosjekteringsverktøy'!B930=Utelukk!$A$3,"",IF('1. Prosjekteringsverktøy'!$C930="","",'1. Prosjekteringsverktøy'!$C930))</f>
        <v/>
      </c>
      <c r="D927" s="78" t="str">
        <f>IF('1. Prosjekteringsverktøy'!B930=Utelukk!$A$3,"",IF('1. Prosjekteringsverktøy'!$D930="","",'1. Prosjekteringsverktøy'!$D930))</f>
        <v/>
      </c>
      <c r="E927" s="78" t="str">
        <f>IF('1. Prosjekteringsverktøy'!B930=Utelukk!$A$3,"",IF(F927&lt;&gt;"",F927,IF(J927&lt;&gt;0,J927&amp;IF(I927&lt;&gt;0,", ","")&amp;I927&amp;IF(H927&lt;&gt;0,", adr. ","")&amp;H927,I927&amp;IF(H927&lt;&gt;0,", adr. ","")&amp;H927)))</f>
        <v/>
      </c>
      <c r="F927" s="83"/>
      <c r="G927" s="83"/>
      <c r="H927" s="99"/>
      <c r="I927" s="100"/>
      <c r="J927" s="100"/>
      <c r="K927" s="98" t="str">
        <f>IF('1. Prosjekteringsverktøy'!$E929="","",'1. Prosjekteringsverktøy'!$E929)</f>
        <v/>
      </c>
      <c r="L927" s="79" t="str">
        <f>IFERROR(IF('1. Prosjekteringsverktøy'!$K930&lt;&gt;"",'1. Prosjekteringsverktøy'!$K930,'1. Prosjekteringsverktøy'!$J930),"Feil med Vmin")</f>
        <v/>
      </c>
      <c r="M927" s="101" t="str">
        <f>IF(OR($K927="",$O927="",O927="Bruk rektangulært"),"",($K927/(VLOOKUP($O927,'Dim, min og maks'!$A$2:$E$54,2,FALSE))))</f>
        <v/>
      </c>
      <c r="N927" s="101" t="str">
        <f>IF(OR($L927="",$O927=""),"",($L927/(VLOOKUP($O927,'Dim, min og maks'!$A$2:$E$54,2,FALSE))))</f>
        <v/>
      </c>
      <c r="O927" s="102" t="str">
        <f>IF('1. Prosjekteringsverktøy'!$F929="","",'1. Prosjekteringsverktøy'!$F929)</f>
        <v/>
      </c>
      <c r="P927" s="78" t="str">
        <f>IFERROR(IF($Q927&lt;&gt;0,$Q927,IF(OR($J927="",$O927=""),"",IF($J927=Motortype!$A$2,VLOOKUP($O927,Artikler!$B$1:$C$10,2,FALSE),IF($J927=Motortype!$A$3,VLOOKUP($O927,Artikler!$B$11:$C$19,2,FALSE),IF($J927=Motortype!$A$5,VLOOKUP($O927,Artikler!$B$20:$C$28,2,FALSE),IF($J927=Motortype!$A$4,VLOOKUP($O927,Artikler!$B$29:$C$37,2,FALSE),IF($J927=Motortype!$A$9,VLOOKUP($O927,Artikler!$B$38:$C$46,2,FALSE),IF($J927=Motortype!$A$8,VLOOKUP($O927,Artikler!$B$47:$C$55,2,FALSE),IF($J927=Motortype!$A$7,VLOOKUP($O927,Artikler!$B$56:$C$64,2,FALSE),IF($J927=Motortype!$A$6,VLOOKUP($O927,Artikler!$B$65:$C$73,2,FALSE),IF($J927=Motortype!$A$10,VLOOKUP($O927,Artikler!$B$74:$C$82,2,FALSE),IF($J927=Motortype!$A$11,VLOOKUP($O927,Artikler!$B$83:$C$91,2,FALSE),IF($J927=Motortype!$A$14,VLOOKUP($O927,Artikler!$B$92:$C$100,2,FALSE),IF($J927=Motortype!$A$13,VLOOKUP($O927,Artikler!$B$101:$C$109,2,FALSE),IF($J927=Motortype!$A$15,VLOOKUP($O927,Artikler!$B$110:$C$117,2,FALSE),IF($J927=Motortype!$A$12,VLOOKUP($O927,Artikler!$B$118:$C$126,2,FALSE),IF($J927=Motortype!$A$16,VLOOKUP('3. Bestillingsskjema'!$O927,Artikler!$B$127:$D$134,2,FALSE),"Feil motortype"))))))))))))))))),"Overstyr art.nr")</f>
        <v/>
      </c>
      <c r="Q927" s="100"/>
      <c r="R927" s="78" t="str">
        <f>IF('1. Prosjekteringsverktøy'!B930=Utelukk!$A$3,"",IF(AND(K927="",L927=""),"",IF($K927="","Vmin "&amp;ROUND($L927,0)&amp;" m³/h","Vmaks "&amp;ROUND($K927,0)&amp;IF($L927=""," m³/h",", Vmin "&amp;ROUND($L927,0)&amp;" m³/h"))))</f>
        <v/>
      </c>
      <c r="S927" s="78" t="str">
        <f>IF('1. Prosjekteringsverktøy'!B930=Utelukk!$A$3,"",IF(Q927&lt;&gt;"",IF($P927="","","Artikkelnr: "&amp;$P927&amp;"     Spjeld dim "&amp;$O927),IF($P927="","","Artikkelnr: "&amp;$P927&amp;"     Spjeld dim Ø"&amp;$O927)))</f>
        <v/>
      </c>
    </row>
    <row r="928" spans="1:19" ht="15.6" hidden="1" x14ac:dyDescent="0.3">
      <c r="A928" s="87"/>
      <c r="B928" s="93"/>
      <c r="C928" s="156" t="str">
        <f>IF('1. Prosjekteringsverktøy'!B931=Utelukk!$A$3,"",IF('1. Prosjekteringsverktøy'!$C931="","",'1. Prosjekteringsverktøy'!$C931))</f>
        <v/>
      </c>
      <c r="D928" s="78" t="str">
        <f>IF('1. Prosjekteringsverktøy'!B931=Utelukk!$A$3,"",IF('1. Prosjekteringsverktøy'!$D931="","",'1. Prosjekteringsverktøy'!$D931))</f>
        <v/>
      </c>
      <c r="E928" s="78" t="str">
        <f>IF('1. Prosjekteringsverktøy'!B931=Utelukk!$A$3,"",IF(F928&lt;&gt;"",F928,IF(J928&lt;&gt;0,J928&amp;IF(I928&lt;&gt;0,", ","")&amp;I928&amp;IF(H928&lt;&gt;0,", adr. ","")&amp;H928,I928&amp;IF(H928&lt;&gt;0,", adr. ","")&amp;H928)))</f>
        <v/>
      </c>
      <c r="F928" s="83"/>
      <c r="G928" s="83"/>
      <c r="H928" s="99"/>
      <c r="I928" s="100"/>
      <c r="J928" s="100"/>
      <c r="K928" s="98" t="str">
        <f>IF('1. Prosjekteringsverktøy'!$E930="","",'1. Prosjekteringsverktøy'!$E930)</f>
        <v/>
      </c>
      <c r="L928" s="79" t="str">
        <f>IFERROR(IF('1. Prosjekteringsverktøy'!$K931&lt;&gt;"",'1. Prosjekteringsverktøy'!$K931,'1. Prosjekteringsverktøy'!$J931),"Feil med Vmin")</f>
        <v/>
      </c>
      <c r="M928" s="101" t="str">
        <f>IF(OR($K928="",$O928="",O928="Bruk rektangulært"),"",($K928/(VLOOKUP($O928,'Dim, min og maks'!$A$2:$E$54,2,FALSE))))</f>
        <v/>
      </c>
      <c r="N928" s="101" t="str">
        <f>IF(OR($L928="",$O928=""),"",($L928/(VLOOKUP($O928,'Dim, min og maks'!$A$2:$E$54,2,FALSE))))</f>
        <v/>
      </c>
      <c r="O928" s="102" t="str">
        <f>IF('1. Prosjekteringsverktøy'!$F930="","",'1. Prosjekteringsverktøy'!$F930)</f>
        <v/>
      </c>
      <c r="P928" s="78" t="str">
        <f>IFERROR(IF($Q928&lt;&gt;0,$Q928,IF(OR($J928="",$O928=""),"",IF($J928=Motortype!$A$2,VLOOKUP($O928,Artikler!$B$1:$C$10,2,FALSE),IF($J928=Motortype!$A$3,VLOOKUP($O928,Artikler!$B$11:$C$19,2,FALSE),IF($J928=Motortype!$A$5,VLOOKUP($O928,Artikler!$B$20:$C$28,2,FALSE),IF($J928=Motortype!$A$4,VLOOKUP($O928,Artikler!$B$29:$C$37,2,FALSE),IF($J928=Motortype!$A$9,VLOOKUP($O928,Artikler!$B$38:$C$46,2,FALSE),IF($J928=Motortype!$A$8,VLOOKUP($O928,Artikler!$B$47:$C$55,2,FALSE),IF($J928=Motortype!$A$7,VLOOKUP($O928,Artikler!$B$56:$C$64,2,FALSE),IF($J928=Motortype!$A$6,VLOOKUP($O928,Artikler!$B$65:$C$73,2,FALSE),IF($J928=Motortype!$A$10,VLOOKUP($O928,Artikler!$B$74:$C$82,2,FALSE),IF($J928=Motortype!$A$11,VLOOKUP($O928,Artikler!$B$83:$C$91,2,FALSE),IF($J928=Motortype!$A$14,VLOOKUP($O928,Artikler!$B$92:$C$100,2,FALSE),IF($J928=Motortype!$A$13,VLOOKUP($O928,Artikler!$B$101:$C$109,2,FALSE),IF($J928=Motortype!$A$15,VLOOKUP($O928,Artikler!$B$110:$C$117,2,FALSE),IF($J928=Motortype!$A$12,VLOOKUP($O928,Artikler!$B$118:$C$126,2,FALSE),IF($J928=Motortype!$A$16,VLOOKUP('3. Bestillingsskjema'!$O928,Artikler!$B$127:$D$134,2,FALSE),"Feil motortype"))))))))))))))))),"Overstyr art.nr")</f>
        <v/>
      </c>
      <c r="Q928" s="100"/>
      <c r="R928" s="78" t="str">
        <f>IF('1. Prosjekteringsverktøy'!B931=Utelukk!$A$3,"",IF(AND(K928="",L928=""),"",IF($K928="","Vmin "&amp;ROUND($L928,0)&amp;" m³/h","Vmaks "&amp;ROUND($K928,0)&amp;IF($L928=""," m³/h",", Vmin "&amp;ROUND($L928,0)&amp;" m³/h"))))</f>
        <v/>
      </c>
      <c r="S928" s="78" t="str">
        <f>IF('1. Prosjekteringsverktøy'!B931=Utelukk!$A$3,"",IF(Q928&lt;&gt;"",IF($P928="","","Artikkelnr: "&amp;$P928&amp;"     Spjeld dim "&amp;$O928),IF($P928="","","Artikkelnr: "&amp;$P928&amp;"     Spjeld dim Ø"&amp;$O928)))</f>
        <v/>
      </c>
    </row>
    <row r="929" spans="1:19" ht="15.6" hidden="1" x14ac:dyDescent="0.3">
      <c r="A929" s="87"/>
      <c r="B929" s="93"/>
      <c r="C929" s="156" t="str">
        <f>IF('1. Prosjekteringsverktøy'!B932=Utelukk!$A$3,"",IF('1. Prosjekteringsverktøy'!$C932="","",'1. Prosjekteringsverktøy'!$C932))</f>
        <v/>
      </c>
      <c r="D929" s="78" t="str">
        <f>IF('1. Prosjekteringsverktøy'!B932=Utelukk!$A$3,"",IF('1. Prosjekteringsverktøy'!$D932="","",'1. Prosjekteringsverktøy'!$D932))</f>
        <v/>
      </c>
      <c r="E929" s="78" t="str">
        <f>IF('1. Prosjekteringsverktøy'!B932=Utelukk!$A$3,"",IF(F929&lt;&gt;"",F929,IF(J929&lt;&gt;0,J929&amp;IF(I929&lt;&gt;0,", ","")&amp;I929&amp;IF(H929&lt;&gt;0,", adr. ","")&amp;H929,I929&amp;IF(H929&lt;&gt;0,", adr. ","")&amp;H929)))</f>
        <v/>
      </c>
      <c r="F929" s="83"/>
      <c r="G929" s="83"/>
      <c r="H929" s="99"/>
      <c r="I929" s="100"/>
      <c r="J929" s="100"/>
      <c r="K929" s="98" t="str">
        <f>IF('1. Prosjekteringsverktøy'!$E931="","",'1. Prosjekteringsverktøy'!$E931)</f>
        <v/>
      </c>
      <c r="L929" s="79" t="str">
        <f>IFERROR(IF('1. Prosjekteringsverktøy'!$K932&lt;&gt;"",'1. Prosjekteringsverktøy'!$K932,'1. Prosjekteringsverktøy'!$J932),"Feil med Vmin")</f>
        <v/>
      </c>
      <c r="M929" s="101" t="str">
        <f>IF(OR($K929="",$O929="",O929="Bruk rektangulært"),"",($K929/(VLOOKUP($O929,'Dim, min og maks'!$A$2:$E$54,2,FALSE))))</f>
        <v/>
      </c>
      <c r="N929" s="101" t="str">
        <f>IF(OR($L929="",$O929=""),"",($L929/(VLOOKUP($O929,'Dim, min og maks'!$A$2:$E$54,2,FALSE))))</f>
        <v/>
      </c>
      <c r="O929" s="102" t="str">
        <f>IF('1. Prosjekteringsverktøy'!$F931="","",'1. Prosjekteringsverktøy'!$F931)</f>
        <v/>
      </c>
      <c r="P929" s="78" t="str">
        <f>IFERROR(IF($Q929&lt;&gt;0,$Q929,IF(OR($J929="",$O929=""),"",IF($J929=Motortype!$A$2,VLOOKUP($O929,Artikler!$B$1:$C$10,2,FALSE),IF($J929=Motortype!$A$3,VLOOKUP($O929,Artikler!$B$11:$C$19,2,FALSE),IF($J929=Motortype!$A$5,VLOOKUP($O929,Artikler!$B$20:$C$28,2,FALSE),IF($J929=Motortype!$A$4,VLOOKUP($O929,Artikler!$B$29:$C$37,2,FALSE),IF($J929=Motortype!$A$9,VLOOKUP($O929,Artikler!$B$38:$C$46,2,FALSE),IF($J929=Motortype!$A$8,VLOOKUP($O929,Artikler!$B$47:$C$55,2,FALSE),IF($J929=Motortype!$A$7,VLOOKUP($O929,Artikler!$B$56:$C$64,2,FALSE),IF($J929=Motortype!$A$6,VLOOKUP($O929,Artikler!$B$65:$C$73,2,FALSE),IF($J929=Motortype!$A$10,VLOOKUP($O929,Artikler!$B$74:$C$82,2,FALSE),IF($J929=Motortype!$A$11,VLOOKUP($O929,Artikler!$B$83:$C$91,2,FALSE),IF($J929=Motortype!$A$14,VLOOKUP($O929,Artikler!$B$92:$C$100,2,FALSE),IF($J929=Motortype!$A$13,VLOOKUP($O929,Artikler!$B$101:$C$109,2,FALSE),IF($J929=Motortype!$A$15,VLOOKUP($O929,Artikler!$B$110:$C$117,2,FALSE),IF($J929=Motortype!$A$12,VLOOKUP($O929,Artikler!$B$118:$C$126,2,FALSE),IF($J929=Motortype!$A$16,VLOOKUP('3. Bestillingsskjema'!$O929,Artikler!$B$127:$D$134,2,FALSE),"Feil motortype"))))))))))))))))),"Overstyr art.nr")</f>
        <v/>
      </c>
      <c r="Q929" s="100"/>
      <c r="R929" s="78" t="str">
        <f>IF('1. Prosjekteringsverktøy'!B932=Utelukk!$A$3,"",IF(AND(K929="",L929=""),"",IF($K929="","Vmin "&amp;ROUND($L929,0)&amp;" m³/h","Vmaks "&amp;ROUND($K929,0)&amp;IF($L929=""," m³/h",", Vmin "&amp;ROUND($L929,0)&amp;" m³/h"))))</f>
        <v/>
      </c>
      <c r="S929" s="78" t="str">
        <f>IF('1. Prosjekteringsverktøy'!B932=Utelukk!$A$3,"",IF(Q929&lt;&gt;"",IF($P929="","","Artikkelnr: "&amp;$P929&amp;"     Spjeld dim "&amp;$O929),IF($P929="","","Artikkelnr: "&amp;$P929&amp;"     Spjeld dim Ø"&amp;$O929)))</f>
        <v/>
      </c>
    </row>
    <row r="930" spans="1:19" ht="15.6" hidden="1" x14ac:dyDescent="0.3">
      <c r="A930" s="87"/>
      <c r="B930" s="93"/>
      <c r="C930" s="156" t="str">
        <f>IF('1. Prosjekteringsverktøy'!B933=Utelukk!$A$3,"",IF('1. Prosjekteringsverktøy'!$C933="","",'1. Prosjekteringsverktøy'!$C933))</f>
        <v/>
      </c>
      <c r="D930" s="78" t="str">
        <f>IF('1. Prosjekteringsverktøy'!B933=Utelukk!$A$3,"",IF('1. Prosjekteringsverktøy'!$D933="","",'1. Prosjekteringsverktøy'!$D933))</f>
        <v/>
      </c>
      <c r="E930" s="78" t="str">
        <f>IF('1. Prosjekteringsverktøy'!B933=Utelukk!$A$3,"",IF(F930&lt;&gt;"",F930,IF(J930&lt;&gt;0,J930&amp;IF(I930&lt;&gt;0,", ","")&amp;I930&amp;IF(H930&lt;&gt;0,", adr. ","")&amp;H930,I930&amp;IF(H930&lt;&gt;0,", adr. ","")&amp;H930)))</f>
        <v/>
      </c>
      <c r="F930" s="83"/>
      <c r="G930" s="83"/>
      <c r="H930" s="99"/>
      <c r="I930" s="100"/>
      <c r="J930" s="100"/>
      <c r="K930" s="98" t="str">
        <f>IF('1. Prosjekteringsverktøy'!$E932="","",'1. Prosjekteringsverktøy'!$E932)</f>
        <v/>
      </c>
      <c r="L930" s="79" t="str">
        <f>IFERROR(IF('1. Prosjekteringsverktøy'!$K933&lt;&gt;"",'1. Prosjekteringsverktøy'!$K933,'1. Prosjekteringsverktøy'!$J933),"Feil med Vmin")</f>
        <v/>
      </c>
      <c r="M930" s="101" t="str">
        <f>IF(OR($K930="",$O930="",O930="Bruk rektangulært"),"",($K930/(VLOOKUP($O930,'Dim, min og maks'!$A$2:$E$54,2,FALSE))))</f>
        <v/>
      </c>
      <c r="N930" s="101" t="str">
        <f>IF(OR($L930="",$O930=""),"",($L930/(VLOOKUP($O930,'Dim, min og maks'!$A$2:$E$54,2,FALSE))))</f>
        <v/>
      </c>
      <c r="O930" s="102" t="str">
        <f>IF('1. Prosjekteringsverktøy'!$F932="","",'1. Prosjekteringsverktøy'!$F932)</f>
        <v/>
      </c>
      <c r="P930" s="78" t="str">
        <f>IFERROR(IF($Q930&lt;&gt;0,$Q930,IF(OR($J930="",$O930=""),"",IF($J930=Motortype!$A$2,VLOOKUP($O930,Artikler!$B$1:$C$10,2,FALSE),IF($J930=Motortype!$A$3,VLOOKUP($O930,Artikler!$B$11:$C$19,2,FALSE),IF($J930=Motortype!$A$5,VLOOKUP($O930,Artikler!$B$20:$C$28,2,FALSE),IF($J930=Motortype!$A$4,VLOOKUP($O930,Artikler!$B$29:$C$37,2,FALSE),IF($J930=Motortype!$A$9,VLOOKUP($O930,Artikler!$B$38:$C$46,2,FALSE),IF($J930=Motortype!$A$8,VLOOKUP($O930,Artikler!$B$47:$C$55,2,FALSE),IF($J930=Motortype!$A$7,VLOOKUP($O930,Artikler!$B$56:$C$64,2,FALSE),IF($J930=Motortype!$A$6,VLOOKUP($O930,Artikler!$B$65:$C$73,2,FALSE),IF($J930=Motortype!$A$10,VLOOKUP($O930,Artikler!$B$74:$C$82,2,FALSE),IF($J930=Motortype!$A$11,VLOOKUP($O930,Artikler!$B$83:$C$91,2,FALSE),IF($J930=Motortype!$A$14,VLOOKUP($O930,Artikler!$B$92:$C$100,2,FALSE),IF($J930=Motortype!$A$13,VLOOKUP($O930,Artikler!$B$101:$C$109,2,FALSE),IF($J930=Motortype!$A$15,VLOOKUP($O930,Artikler!$B$110:$C$117,2,FALSE),IF($J930=Motortype!$A$12,VLOOKUP($O930,Artikler!$B$118:$C$126,2,FALSE),IF($J930=Motortype!$A$16,VLOOKUP('3. Bestillingsskjema'!$O930,Artikler!$B$127:$D$134,2,FALSE),"Feil motortype"))))))))))))))))),"Overstyr art.nr")</f>
        <v/>
      </c>
      <c r="Q930" s="100"/>
      <c r="R930" s="78" t="str">
        <f>IF('1. Prosjekteringsverktøy'!B933=Utelukk!$A$3,"",IF(AND(K930="",L930=""),"",IF($K930="","Vmin "&amp;ROUND($L930,0)&amp;" m³/h","Vmaks "&amp;ROUND($K930,0)&amp;IF($L930=""," m³/h",", Vmin "&amp;ROUND($L930,0)&amp;" m³/h"))))</f>
        <v/>
      </c>
      <c r="S930" s="78" t="str">
        <f>IF('1. Prosjekteringsverktøy'!B933=Utelukk!$A$3,"",IF(Q930&lt;&gt;"",IF($P930="","","Artikkelnr: "&amp;$P930&amp;"     Spjeld dim "&amp;$O930),IF($P930="","","Artikkelnr: "&amp;$P930&amp;"     Spjeld dim Ø"&amp;$O930)))</f>
        <v/>
      </c>
    </row>
    <row r="931" spans="1:19" ht="15.6" hidden="1" x14ac:dyDescent="0.3">
      <c r="A931" s="87"/>
      <c r="B931" s="93"/>
      <c r="C931" s="156" t="str">
        <f>IF('1. Prosjekteringsverktøy'!B934=Utelukk!$A$3,"",IF('1. Prosjekteringsverktøy'!$C934="","",'1. Prosjekteringsverktøy'!$C934))</f>
        <v/>
      </c>
      <c r="D931" s="78" t="str">
        <f>IF('1. Prosjekteringsverktøy'!B934=Utelukk!$A$3,"",IF('1. Prosjekteringsverktøy'!$D934="","",'1. Prosjekteringsverktøy'!$D934))</f>
        <v/>
      </c>
      <c r="E931" s="78" t="str">
        <f>IF('1. Prosjekteringsverktøy'!B934=Utelukk!$A$3,"",IF(F931&lt;&gt;"",F931,IF(J931&lt;&gt;0,J931&amp;IF(I931&lt;&gt;0,", ","")&amp;I931&amp;IF(H931&lt;&gt;0,", adr. ","")&amp;H931,I931&amp;IF(H931&lt;&gt;0,", adr. ","")&amp;H931)))</f>
        <v/>
      </c>
      <c r="F931" s="83"/>
      <c r="G931" s="83"/>
      <c r="H931" s="99"/>
      <c r="I931" s="100"/>
      <c r="J931" s="100"/>
      <c r="K931" s="98" t="str">
        <f>IF('1. Prosjekteringsverktøy'!$E933="","",'1. Prosjekteringsverktøy'!$E933)</f>
        <v/>
      </c>
      <c r="L931" s="79" t="str">
        <f>IFERROR(IF('1. Prosjekteringsverktøy'!$K934&lt;&gt;"",'1. Prosjekteringsverktøy'!$K934,'1. Prosjekteringsverktøy'!$J934),"Feil med Vmin")</f>
        <v/>
      </c>
      <c r="M931" s="101" t="str">
        <f>IF(OR($K931="",$O931="",O931="Bruk rektangulært"),"",($K931/(VLOOKUP($O931,'Dim, min og maks'!$A$2:$E$54,2,FALSE))))</f>
        <v/>
      </c>
      <c r="N931" s="101" t="str">
        <f>IF(OR($L931="",$O931=""),"",($L931/(VLOOKUP($O931,'Dim, min og maks'!$A$2:$E$54,2,FALSE))))</f>
        <v/>
      </c>
      <c r="O931" s="102" t="str">
        <f>IF('1. Prosjekteringsverktøy'!$F933="","",'1. Prosjekteringsverktøy'!$F933)</f>
        <v/>
      </c>
      <c r="P931" s="78" t="str">
        <f>IFERROR(IF($Q931&lt;&gt;0,$Q931,IF(OR($J931="",$O931=""),"",IF($J931=Motortype!$A$2,VLOOKUP($O931,Artikler!$B$1:$C$10,2,FALSE),IF($J931=Motortype!$A$3,VLOOKUP($O931,Artikler!$B$11:$C$19,2,FALSE),IF($J931=Motortype!$A$5,VLOOKUP($O931,Artikler!$B$20:$C$28,2,FALSE),IF($J931=Motortype!$A$4,VLOOKUP($O931,Artikler!$B$29:$C$37,2,FALSE),IF($J931=Motortype!$A$9,VLOOKUP($O931,Artikler!$B$38:$C$46,2,FALSE),IF($J931=Motortype!$A$8,VLOOKUP($O931,Artikler!$B$47:$C$55,2,FALSE),IF($J931=Motortype!$A$7,VLOOKUP($O931,Artikler!$B$56:$C$64,2,FALSE),IF($J931=Motortype!$A$6,VLOOKUP($O931,Artikler!$B$65:$C$73,2,FALSE),IF($J931=Motortype!$A$10,VLOOKUP($O931,Artikler!$B$74:$C$82,2,FALSE),IF($J931=Motortype!$A$11,VLOOKUP($O931,Artikler!$B$83:$C$91,2,FALSE),IF($J931=Motortype!$A$14,VLOOKUP($O931,Artikler!$B$92:$C$100,2,FALSE),IF($J931=Motortype!$A$13,VLOOKUP($O931,Artikler!$B$101:$C$109,2,FALSE),IF($J931=Motortype!$A$15,VLOOKUP($O931,Artikler!$B$110:$C$117,2,FALSE),IF($J931=Motortype!$A$12,VLOOKUP($O931,Artikler!$B$118:$C$126,2,FALSE),IF($J931=Motortype!$A$16,VLOOKUP('3. Bestillingsskjema'!$O931,Artikler!$B$127:$D$134,2,FALSE),"Feil motortype"))))))))))))))))),"Overstyr art.nr")</f>
        <v/>
      </c>
      <c r="Q931" s="100"/>
      <c r="R931" s="78" t="str">
        <f>IF('1. Prosjekteringsverktøy'!B934=Utelukk!$A$3,"",IF(AND(K931="",L931=""),"",IF($K931="","Vmin "&amp;ROUND($L931,0)&amp;" m³/h","Vmaks "&amp;ROUND($K931,0)&amp;IF($L931=""," m³/h",", Vmin "&amp;ROUND($L931,0)&amp;" m³/h"))))</f>
        <v/>
      </c>
      <c r="S931" s="78" t="str">
        <f>IF('1. Prosjekteringsverktøy'!B934=Utelukk!$A$3,"",IF(Q931&lt;&gt;"",IF($P931="","","Artikkelnr: "&amp;$P931&amp;"     Spjeld dim "&amp;$O931),IF($P931="","","Artikkelnr: "&amp;$P931&amp;"     Spjeld dim Ø"&amp;$O931)))</f>
        <v/>
      </c>
    </row>
    <row r="932" spans="1:19" ht="15.6" hidden="1" x14ac:dyDescent="0.3">
      <c r="A932" s="87"/>
      <c r="B932" s="93"/>
      <c r="C932" s="156" t="str">
        <f>IF('1. Prosjekteringsverktøy'!B935=Utelukk!$A$3,"",IF('1. Prosjekteringsverktøy'!$C935="","",'1. Prosjekteringsverktøy'!$C935))</f>
        <v/>
      </c>
      <c r="D932" s="78" t="str">
        <f>IF('1. Prosjekteringsverktøy'!B935=Utelukk!$A$3,"",IF('1. Prosjekteringsverktøy'!$D935="","",'1. Prosjekteringsverktøy'!$D935))</f>
        <v/>
      </c>
      <c r="E932" s="78" t="str">
        <f>IF('1. Prosjekteringsverktøy'!B935=Utelukk!$A$3,"",IF(F932&lt;&gt;"",F932,IF(J932&lt;&gt;0,J932&amp;IF(I932&lt;&gt;0,", ","")&amp;I932&amp;IF(H932&lt;&gt;0,", adr. ","")&amp;H932,I932&amp;IF(H932&lt;&gt;0,", adr. ","")&amp;H932)))</f>
        <v/>
      </c>
      <c r="F932" s="83"/>
      <c r="G932" s="83"/>
      <c r="H932" s="99"/>
      <c r="I932" s="100"/>
      <c r="J932" s="100"/>
      <c r="K932" s="98" t="str">
        <f>IF('1. Prosjekteringsverktøy'!$E934="","",'1. Prosjekteringsverktøy'!$E934)</f>
        <v/>
      </c>
      <c r="L932" s="79" t="str">
        <f>IFERROR(IF('1. Prosjekteringsverktøy'!$K935&lt;&gt;"",'1. Prosjekteringsverktøy'!$K935,'1. Prosjekteringsverktøy'!$J935),"Feil med Vmin")</f>
        <v/>
      </c>
      <c r="M932" s="101" t="str">
        <f>IF(OR($K932="",$O932="",O932="Bruk rektangulært"),"",($K932/(VLOOKUP($O932,'Dim, min og maks'!$A$2:$E$54,2,FALSE))))</f>
        <v/>
      </c>
      <c r="N932" s="101" t="str">
        <f>IF(OR($L932="",$O932=""),"",($L932/(VLOOKUP($O932,'Dim, min og maks'!$A$2:$E$54,2,FALSE))))</f>
        <v/>
      </c>
      <c r="O932" s="102" t="str">
        <f>IF('1. Prosjekteringsverktøy'!$F934="","",'1. Prosjekteringsverktøy'!$F934)</f>
        <v/>
      </c>
      <c r="P932" s="78" t="str">
        <f>IFERROR(IF($Q932&lt;&gt;0,$Q932,IF(OR($J932="",$O932=""),"",IF($J932=Motortype!$A$2,VLOOKUP($O932,Artikler!$B$1:$C$10,2,FALSE),IF($J932=Motortype!$A$3,VLOOKUP($O932,Artikler!$B$11:$C$19,2,FALSE),IF($J932=Motortype!$A$5,VLOOKUP($O932,Artikler!$B$20:$C$28,2,FALSE),IF($J932=Motortype!$A$4,VLOOKUP($O932,Artikler!$B$29:$C$37,2,FALSE),IF($J932=Motortype!$A$9,VLOOKUP($O932,Artikler!$B$38:$C$46,2,FALSE),IF($J932=Motortype!$A$8,VLOOKUP($O932,Artikler!$B$47:$C$55,2,FALSE),IF($J932=Motortype!$A$7,VLOOKUP($O932,Artikler!$B$56:$C$64,2,FALSE),IF($J932=Motortype!$A$6,VLOOKUP($O932,Artikler!$B$65:$C$73,2,FALSE),IF($J932=Motortype!$A$10,VLOOKUP($O932,Artikler!$B$74:$C$82,2,FALSE),IF($J932=Motortype!$A$11,VLOOKUP($O932,Artikler!$B$83:$C$91,2,FALSE),IF($J932=Motortype!$A$14,VLOOKUP($O932,Artikler!$B$92:$C$100,2,FALSE),IF($J932=Motortype!$A$13,VLOOKUP($O932,Artikler!$B$101:$C$109,2,FALSE),IF($J932=Motortype!$A$15,VLOOKUP($O932,Artikler!$B$110:$C$117,2,FALSE),IF($J932=Motortype!$A$12,VLOOKUP($O932,Artikler!$B$118:$C$126,2,FALSE),IF($J932=Motortype!$A$16,VLOOKUP('3. Bestillingsskjema'!$O932,Artikler!$B$127:$D$134,2,FALSE),"Feil motortype"))))))))))))))))),"Overstyr art.nr")</f>
        <v/>
      </c>
      <c r="Q932" s="100"/>
      <c r="R932" s="78" t="str">
        <f>IF('1. Prosjekteringsverktøy'!B935=Utelukk!$A$3,"",IF(AND(K932="",L932=""),"",IF($K932="","Vmin "&amp;ROUND($L932,0)&amp;" m³/h","Vmaks "&amp;ROUND($K932,0)&amp;IF($L932=""," m³/h",", Vmin "&amp;ROUND($L932,0)&amp;" m³/h"))))</f>
        <v/>
      </c>
      <c r="S932" s="78" t="str">
        <f>IF('1. Prosjekteringsverktøy'!B935=Utelukk!$A$3,"",IF(Q932&lt;&gt;"",IF($P932="","","Artikkelnr: "&amp;$P932&amp;"     Spjeld dim "&amp;$O932),IF($P932="","","Artikkelnr: "&amp;$P932&amp;"     Spjeld dim Ø"&amp;$O932)))</f>
        <v/>
      </c>
    </row>
    <row r="933" spans="1:19" ht="15.6" hidden="1" x14ac:dyDescent="0.3">
      <c r="A933" s="87"/>
      <c r="B933" s="93"/>
      <c r="C933" s="156" t="str">
        <f>IF('1. Prosjekteringsverktøy'!B936=Utelukk!$A$3,"",IF('1. Prosjekteringsverktøy'!$C936="","",'1. Prosjekteringsverktøy'!$C936))</f>
        <v/>
      </c>
      <c r="D933" s="78" t="str">
        <f>IF('1. Prosjekteringsverktøy'!B936=Utelukk!$A$3,"",IF('1. Prosjekteringsverktøy'!$D936="","",'1. Prosjekteringsverktøy'!$D936))</f>
        <v/>
      </c>
      <c r="E933" s="78" t="str">
        <f>IF('1. Prosjekteringsverktøy'!B936=Utelukk!$A$3,"",IF(F933&lt;&gt;"",F933,IF(J933&lt;&gt;0,J933&amp;IF(I933&lt;&gt;0,", ","")&amp;I933&amp;IF(H933&lt;&gt;0,", adr. ","")&amp;H933,I933&amp;IF(H933&lt;&gt;0,", adr. ","")&amp;H933)))</f>
        <v/>
      </c>
      <c r="F933" s="83"/>
      <c r="G933" s="83"/>
      <c r="H933" s="99"/>
      <c r="I933" s="100"/>
      <c r="J933" s="100"/>
      <c r="K933" s="98" t="str">
        <f>IF('1. Prosjekteringsverktøy'!$E935="","",'1. Prosjekteringsverktøy'!$E935)</f>
        <v/>
      </c>
      <c r="L933" s="79" t="str">
        <f>IFERROR(IF('1. Prosjekteringsverktøy'!$K936&lt;&gt;"",'1. Prosjekteringsverktøy'!$K936,'1. Prosjekteringsverktøy'!$J936),"Feil med Vmin")</f>
        <v/>
      </c>
      <c r="M933" s="101" t="str">
        <f>IF(OR($K933="",$O933="",O933="Bruk rektangulært"),"",($K933/(VLOOKUP($O933,'Dim, min og maks'!$A$2:$E$54,2,FALSE))))</f>
        <v/>
      </c>
      <c r="N933" s="101" t="str">
        <f>IF(OR($L933="",$O933=""),"",($L933/(VLOOKUP($O933,'Dim, min og maks'!$A$2:$E$54,2,FALSE))))</f>
        <v/>
      </c>
      <c r="O933" s="102" t="str">
        <f>IF('1. Prosjekteringsverktøy'!$F935="","",'1. Prosjekteringsverktøy'!$F935)</f>
        <v/>
      </c>
      <c r="P933" s="78" t="str">
        <f>IFERROR(IF($Q933&lt;&gt;0,$Q933,IF(OR($J933="",$O933=""),"",IF($J933=Motortype!$A$2,VLOOKUP($O933,Artikler!$B$1:$C$10,2,FALSE),IF($J933=Motortype!$A$3,VLOOKUP($O933,Artikler!$B$11:$C$19,2,FALSE),IF($J933=Motortype!$A$5,VLOOKUP($O933,Artikler!$B$20:$C$28,2,FALSE),IF($J933=Motortype!$A$4,VLOOKUP($O933,Artikler!$B$29:$C$37,2,FALSE),IF($J933=Motortype!$A$9,VLOOKUP($O933,Artikler!$B$38:$C$46,2,FALSE),IF($J933=Motortype!$A$8,VLOOKUP($O933,Artikler!$B$47:$C$55,2,FALSE),IF($J933=Motortype!$A$7,VLOOKUP($O933,Artikler!$B$56:$C$64,2,FALSE),IF($J933=Motortype!$A$6,VLOOKUP($O933,Artikler!$B$65:$C$73,2,FALSE),IF($J933=Motortype!$A$10,VLOOKUP($O933,Artikler!$B$74:$C$82,2,FALSE),IF($J933=Motortype!$A$11,VLOOKUP($O933,Artikler!$B$83:$C$91,2,FALSE),IF($J933=Motortype!$A$14,VLOOKUP($O933,Artikler!$B$92:$C$100,2,FALSE),IF($J933=Motortype!$A$13,VLOOKUP($O933,Artikler!$B$101:$C$109,2,FALSE),IF($J933=Motortype!$A$15,VLOOKUP($O933,Artikler!$B$110:$C$117,2,FALSE),IF($J933=Motortype!$A$12,VLOOKUP($O933,Artikler!$B$118:$C$126,2,FALSE),IF($J933=Motortype!$A$16,VLOOKUP('3. Bestillingsskjema'!$O933,Artikler!$B$127:$D$134,2,FALSE),"Feil motortype"))))))))))))))))),"Overstyr art.nr")</f>
        <v/>
      </c>
      <c r="Q933" s="100"/>
      <c r="R933" s="78" t="str">
        <f>IF('1. Prosjekteringsverktøy'!B936=Utelukk!$A$3,"",IF(AND(K933="",L933=""),"",IF($K933="","Vmin "&amp;ROUND($L933,0)&amp;" m³/h","Vmaks "&amp;ROUND($K933,0)&amp;IF($L933=""," m³/h",", Vmin "&amp;ROUND($L933,0)&amp;" m³/h"))))</f>
        <v/>
      </c>
      <c r="S933" s="78" t="str">
        <f>IF('1. Prosjekteringsverktøy'!B936=Utelukk!$A$3,"",IF(Q933&lt;&gt;"",IF($P933="","","Artikkelnr: "&amp;$P933&amp;"     Spjeld dim "&amp;$O933),IF($P933="","","Artikkelnr: "&amp;$P933&amp;"     Spjeld dim Ø"&amp;$O933)))</f>
        <v/>
      </c>
    </row>
    <row r="934" spans="1:19" ht="15.6" hidden="1" x14ac:dyDescent="0.3">
      <c r="A934" s="87"/>
      <c r="B934" s="93"/>
      <c r="C934" s="156" t="str">
        <f>IF('1. Prosjekteringsverktøy'!B937=Utelukk!$A$3,"",IF('1. Prosjekteringsverktøy'!$C937="","",'1. Prosjekteringsverktøy'!$C937))</f>
        <v/>
      </c>
      <c r="D934" s="78" t="str">
        <f>IF('1. Prosjekteringsverktøy'!B937=Utelukk!$A$3,"",IF('1. Prosjekteringsverktøy'!$D937="","",'1. Prosjekteringsverktøy'!$D937))</f>
        <v/>
      </c>
      <c r="E934" s="78" t="str">
        <f>IF('1. Prosjekteringsverktøy'!B937=Utelukk!$A$3,"",IF(F934&lt;&gt;"",F934,IF(J934&lt;&gt;0,J934&amp;IF(I934&lt;&gt;0,", ","")&amp;I934&amp;IF(H934&lt;&gt;0,", adr. ","")&amp;H934,I934&amp;IF(H934&lt;&gt;0,", adr. ","")&amp;H934)))</f>
        <v/>
      </c>
      <c r="F934" s="83"/>
      <c r="G934" s="83"/>
      <c r="H934" s="99"/>
      <c r="I934" s="100"/>
      <c r="J934" s="100"/>
      <c r="K934" s="98" t="str">
        <f>IF('1. Prosjekteringsverktøy'!$E936="","",'1. Prosjekteringsverktøy'!$E936)</f>
        <v/>
      </c>
      <c r="L934" s="79" t="str">
        <f>IFERROR(IF('1. Prosjekteringsverktøy'!$K937&lt;&gt;"",'1. Prosjekteringsverktøy'!$K937,'1. Prosjekteringsverktøy'!$J937),"Feil med Vmin")</f>
        <v/>
      </c>
      <c r="M934" s="101" t="str">
        <f>IF(OR($K934="",$O934="",O934="Bruk rektangulært"),"",($K934/(VLOOKUP($O934,'Dim, min og maks'!$A$2:$E$54,2,FALSE))))</f>
        <v/>
      </c>
      <c r="N934" s="101" t="str">
        <f>IF(OR($L934="",$O934=""),"",($L934/(VLOOKUP($O934,'Dim, min og maks'!$A$2:$E$54,2,FALSE))))</f>
        <v/>
      </c>
      <c r="O934" s="102" t="str">
        <f>IF('1. Prosjekteringsverktøy'!$F936="","",'1. Prosjekteringsverktøy'!$F936)</f>
        <v/>
      </c>
      <c r="P934" s="78" t="str">
        <f>IFERROR(IF($Q934&lt;&gt;0,$Q934,IF(OR($J934="",$O934=""),"",IF($J934=Motortype!$A$2,VLOOKUP($O934,Artikler!$B$1:$C$10,2,FALSE),IF($J934=Motortype!$A$3,VLOOKUP($O934,Artikler!$B$11:$C$19,2,FALSE),IF($J934=Motortype!$A$5,VLOOKUP($O934,Artikler!$B$20:$C$28,2,FALSE),IF($J934=Motortype!$A$4,VLOOKUP($O934,Artikler!$B$29:$C$37,2,FALSE),IF($J934=Motortype!$A$9,VLOOKUP($O934,Artikler!$B$38:$C$46,2,FALSE),IF($J934=Motortype!$A$8,VLOOKUP($O934,Artikler!$B$47:$C$55,2,FALSE),IF($J934=Motortype!$A$7,VLOOKUP($O934,Artikler!$B$56:$C$64,2,FALSE),IF($J934=Motortype!$A$6,VLOOKUP($O934,Artikler!$B$65:$C$73,2,FALSE),IF($J934=Motortype!$A$10,VLOOKUP($O934,Artikler!$B$74:$C$82,2,FALSE),IF($J934=Motortype!$A$11,VLOOKUP($O934,Artikler!$B$83:$C$91,2,FALSE),IF($J934=Motortype!$A$14,VLOOKUP($O934,Artikler!$B$92:$C$100,2,FALSE),IF($J934=Motortype!$A$13,VLOOKUP($O934,Artikler!$B$101:$C$109,2,FALSE),IF($J934=Motortype!$A$15,VLOOKUP($O934,Artikler!$B$110:$C$117,2,FALSE),IF($J934=Motortype!$A$12,VLOOKUP($O934,Artikler!$B$118:$C$126,2,FALSE),IF($J934=Motortype!$A$16,VLOOKUP('3. Bestillingsskjema'!$O934,Artikler!$B$127:$D$134,2,FALSE),"Feil motortype"))))))))))))))))),"Overstyr art.nr")</f>
        <v/>
      </c>
      <c r="Q934" s="100"/>
      <c r="R934" s="78" t="str">
        <f>IF('1. Prosjekteringsverktøy'!B937=Utelukk!$A$3,"",IF(AND(K934="",L934=""),"",IF($K934="","Vmin "&amp;ROUND($L934,0)&amp;" m³/h","Vmaks "&amp;ROUND($K934,0)&amp;IF($L934=""," m³/h",", Vmin "&amp;ROUND($L934,0)&amp;" m³/h"))))</f>
        <v/>
      </c>
      <c r="S934" s="78" t="str">
        <f>IF('1. Prosjekteringsverktøy'!B937=Utelukk!$A$3,"",IF(Q934&lt;&gt;"",IF($P934="","","Artikkelnr: "&amp;$P934&amp;"     Spjeld dim "&amp;$O934),IF($P934="","","Artikkelnr: "&amp;$P934&amp;"     Spjeld dim Ø"&amp;$O934)))</f>
        <v/>
      </c>
    </row>
    <row r="935" spans="1:19" ht="15.6" hidden="1" x14ac:dyDescent="0.3">
      <c r="A935" s="87"/>
      <c r="B935" s="93"/>
      <c r="C935" s="156" t="str">
        <f>IF('1. Prosjekteringsverktøy'!B938=Utelukk!$A$3,"",IF('1. Prosjekteringsverktøy'!$C938="","",'1. Prosjekteringsverktøy'!$C938))</f>
        <v/>
      </c>
      <c r="D935" s="78" t="str">
        <f>IF('1. Prosjekteringsverktøy'!B938=Utelukk!$A$3,"",IF('1. Prosjekteringsverktøy'!$D938="","",'1. Prosjekteringsverktøy'!$D938))</f>
        <v/>
      </c>
      <c r="E935" s="78" t="str">
        <f>IF('1. Prosjekteringsverktøy'!B938=Utelukk!$A$3,"",IF(F935&lt;&gt;"",F935,IF(J935&lt;&gt;0,J935&amp;IF(I935&lt;&gt;0,", ","")&amp;I935&amp;IF(H935&lt;&gt;0,", adr. ","")&amp;H935,I935&amp;IF(H935&lt;&gt;0,", adr. ","")&amp;H935)))</f>
        <v/>
      </c>
      <c r="F935" s="83"/>
      <c r="G935" s="83"/>
      <c r="H935" s="99"/>
      <c r="I935" s="100"/>
      <c r="J935" s="100"/>
      <c r="K935" s="98" t="str">
        <f>IF('1. Prosjekteringsverktøy'!$E937="","",'1. Prosjekteringsverktøy'!$E937)</f>
        <v/>
      </c>
      <c r="L935" s="79" t="str">
        <f>IFERROR(IF('1. Prosjekteringsverktøy'!$K938&lt;&gt;"",'1. Prosjekteringsverktøy'!$K938,'1. Prosjekteringsverktøy'!$J938),"Feil med Vmin")</f>
        <v/>
      </c>
      <c r="M935" s="101" t="str">
        <f>IF(OR($K935="",$O935="",O935="Bruk rektangulært"),"",($K935/(VLOOKUP($O935,'Dim, min og maks'!$A$2:$E$54,2,FALSE))))</f>
        <v/>
      </c>
      <c r="N935" s="101" t="str">
        <f>IF(OR($L935="",$O935=""),"",($L935/(VLOOKUP($O935,'Dim, min og maks'!$A$2:$E$54,2,FALSE))))</f>
        <v/>
      </c>
      <c r="O935" s="102" t="str">
        <f>IF('1. Prosjekteringsverktøy'!$F937="","",'1. Prosjekteringsverktøy'!$F937)</f>
        <v/>
      </c>
      <c r="P935" s="78" t="str">
        <f>IFERROR(IF($Q935&lt;&gt;0,$Q935,IF(OR($J935="",$O935=""),"",IF($J935=Motortype!$A$2,VLOOKUP($O935,Artikler!$B$1:$C$10,2,FALSE),IF($J935=Motortype!$A$3,VLOOKUP($O935,Artikler!$B$11:$C$19,2,FALSE),IF($J935=Motortype!$A$5,VLOOKUP($O935,Artikler!$B$20:$C$28,2,FALSE),IF($J935=Motortype!$A$4,VLOOKUP($O935,Artikler!$B$29:$C$37,2,FALSE),IF($J935=Motortype!$A$9,VLOOKUP($O935,Artikler!$B$38:$C$46,2,FALSE),IF($J935=Motortype!$A$8,VLOOKUP($O935,Artikler!$B$47:$C$55,2,FALSE),IF($J935=Motortype!$A$7,VLOOKUP($O935,Artikler!$B$56:$C$64,2,FALSE),IF($J935=Motortype!$A$6,VLOOKUP($O935,Artikler!$B$65:$C$73,2,FALSE),IF($J935=Motortype!$A$10,VLOOKUP($O935,Artikler!$B$74:$C$82,2,FALSE),IF($J935=Motortype!$A$11,VLOOKUP($O935,Artikler!$B$83:$C$91,2,FALSE),IF($J935=Motortype!$A$14,VLOOKUP($O935,Artikler!$B$92:$C$100,2,FALSE),IF($J935=Motortype!$A$13,VLOOKUP($O935,Artikler!$B$101:$C$109,2,FALSE),IF($J935=Motortype!$A$15,VLOOKUP($O935,Artikler!$B$110:$C$117,2,FALSE),IF($J935=Motortype!$A$12,VLOOKUP($O935,Artikler!$B$118:$C$126,2,FALSE),IF($J935=Motortype!$A$16,VLOOKUP('3. Bestillingsskjema'!$O935,Artikler!$B$127:$D$134,2,FALSE),"Feil motortype"))))))))))))))))),"Overstyr art.nr")</f>
        <v/>
      </c>
      <c r="Q935" s="100"/>
      <c r="R935" s="78" t="str">
        <f>IF('1. Prosjekteringsverktøy'!B938=Utelukk!$A$3,"",IF(AND(K935="",L935=""),"",IF($K935="","Vmin "&amp;ROUND($L935,0)&amp;" m³/h","Vmaks "&amp;ROUND($K935,0)&amp;IF($L935=""," m³/h",", Vmin "&amp;ROUND($L935,0)&amp;" m³/h"))))</f>
        <v/>
      </c>
      <c r="S935" s="78" t="str">
        <f>IF('1. Prosjekteringsverktøy'!B938=Utelukk!$A$3,"",IF(Q935&lt;&gt;"",IF($P935="","","Artikkelnr: "&amp;$P935&amp;"     Spjeld dim "&amp;$O935),IF($P935="","","Artikkelnr: "&amp;$P935&amp;"     Spjeld dim Ø"&amp;$O935)))</f>
        <v/>
      </c>
    </row>
    <row r="936" spans="1:19" ht="15.6" hidden="1" x14ac:dyDescent="0.3">
      <c r="A936" s="87"/>
      <c r="B936" s="93"/>
      <c r="C936" s="156" t="str">
        <f>IF('1. Prosjekteringsverktøy'!B939=Utelukk!$A$3,"",IF('1. Prosjekteringsverktøy'!$C939="","",'1. Prosjekteringsverktøy'!$C939))</f>
        <v/>
      </c>
      <c r="D936" s="78" t="str">
        <f>IF('1. Prosjekteringsverktøy'!B939=Utelukk!$A$3,"",IF('1. Prosjekteringsverktøy'!$D939="","",'1. Prosjekteringsverktøy'!$D939))</f>
        <v/>
      </c>
      <c r="E936" s="78" t="str">
        <f>IF('1. Prosjekteringsverktøy'!B939=Utelukk!$A$3,"",IF(F936&lt;&gt;"",F936,IF(J936&lt;&gt;0,J936&amp;IF(I936&lt;&gt;0,", ","")&amp;I936&amp;IF(H936&lt;&gt;0,", adr. ","")&amp;H936,I936&amp;IF(H936&lt;&gt;0,", adr. ","")&amp;H936)))</f>
        <v/>
      </c>
      <c r="F936" s="83"/>
      <c r="G936" s="83"/>
      <c r="H936" s="99"/>
      <c r="I936" s="100"/>
      <c r="J936" s="100"/>
      <c r="K936" s="98" t="str">
        <f>IF('1. Prosjekteringsverktøy'!$E938="","",'1. Prosjekteringsverktøy'!$E938)</f>
        <v/>
      </c>
      <c r="L936" s="79" t="str">
        <f>IFERROR(IF('1. Prosjekteringsverktøy'!$K939&lt;&gt;"",'1. Prosjekteringsverktøy'!$K939,'1. Prosjekteringsverktøy'!$J939),"Feil med Vmin")</f>
        <v/>
      </c>
      <c r="M936" s="101" t="str">
        <f>IF(OR($K936="",$O936="",O936="Bruk rektangulært"),"",($K936/(VLOOKUP($O936,'Dim, min og maks'!$A$2:$E$54,2,FALSE))))</f>
        <v/>
      </c>
      <c r="N936" s="101" t="str">
        <f>IF(OR($L936="",$O936=""),"",($L936/(VLOOKUP($O936,'Dim, min og maks'!$A$2:$E$54,2,FALSE))))</f>
        <v/>
      </c>
      <c r="O936" s="102" t="str">
        <f>IF('1. Prosjekteringsverktøy'!$F938="","",'1. Prosjekteringsverktøy'!$F938)</f>
        <v/>
      </c>
      <c r="P936" s="78" t="str">
        <f>IFERROR(IF($Q936&lt;&gt;0,$Q936,IF(OR($J936="",$O936=""),"",IF($J936=Motortype!$A$2,VLOOKUP($O936,Artikler!$B$1:$C$10,2,FALSE),IF($J936=Motortype!$A$3,VLOOKUP($O936,Artikler!$B$11:$C$19,2,FALSE),IF($J936=Motortype!$A$5,VLOOKUP($O936,Artikler!$B$20:$C$28,2,FALSE),IF($J936=Motortype!$A$4,VLOOKUP($O936,Artikler!$B$29:$C$37,2,FALSE),IF($J936=Motortype!$A$9,VLOOKUP($O936,Artikler!$B$38:$C$46,2,FALSE),IF($J936=Motortype!$A$8,VLOOKUP($O936,Artikler!$B$47:$C$55,2,FALSE),IF($J936=Motortype!$A$7,VLOOKUP($O936,Artikler!$B$56:$C$64,2,FALSE),IF($J936=Motortype!$A$6,VLOOKUP($O936,Artikler!$B$65:$C$73,2,FALSE),IF($J936=Motortype!$A$10,VLOOKUP($O936,Artikler!$B$74:$C$82,2,FALSE),IF($J936=Motortype!$A$11,VLOOKUP($O936,Artikler!$B$83:$C$91,2,FALSE),IF($J936=Motortype!$A$14,VLOOKUP($O936,Artikler!$B$92:$C$100,2,FALSE),IF($J936=Motortype!$A$13,VLOOKUP($O936,Artikler!$B$101:$C$109,2,FALSE),IF($J936=Motortype!$A$15,VLOOKUP($O936,Artikler!$B$110:$C$117,2,FALSE),IF($J936=Motortype!$A$12,VLOOKUP($O936,Artikler!$B$118:$C$126,2,FALSE),IF($J936=Motortype!$A$16,VLOOKUP('3. Bestillingsskjema'!$O936,Artikler!$B$127:$D$134,2,FALSE),"Feil motortype"))))))))))))))))),"Overstyr art.nr")</f>
        <v/>
      </c>
      <c r="Q936" s="100"/>
      <c r="R936" s="78" t="str">
        <f>IF('1. Prosjekteringsverktøy'!B939=Utelukk!$A$3,"",IF(AND(K936="",L936=""),"",IF($K936="","Vmin "&amp;ROUND($L936,0)&amp;" m³/h","Vmaks "&amp;ROUND($K936,0)&amp;IF($L936=""," m³/h",", Vmin "&amp;ROUND($L936,0)&amp;" m³/h"))))</f>
        <v/>
      </c>
      <c r="S936" s="78" t="str">
        <f>IF('1. Prosjekteringsverktøy'!B939=Utelukk!$A$3,"",IF(Q936&lt;&gt;"",IF($P936="","","Artikkelnr: "&amp;$P936&amp;"     Spjeld dim "&amp;$O936),IF($P936="","","Artikkelnr: "&amp;$P936&amp;"     Spjeld dim Ø"&amp;$O936)))</f>
        <v/>
      </c>
    </row>
    <row r="937" spans="1:19" ht="15.6" hidden="1" x14ac:dyDescent="0.3">
      <c r="A937" s="87"/>
      <c r="B937" s="93"/>
      <c r="C937" s="156" t="str">
        <f>IF('1. Prosjekteringsverktøy'!B940=Utelukk!$A$3,"",IF('1. Prosjekteringsverktøy'!$C940="","",'1. Prosjekteringsverktøy'!$C940))</f>
        <v/>
      </c>
      <c r="D937" s="78" t="str">
        <f>IF('1. Prosjekteringsverktøy'!B940=Utelukk!$A$3,"",IF('1. Prosjekteringsverktøy'!$D940="","",'1. Prosjekteringsverktøy'!$D940))</f>
        <v/>
      </c>
      <c r="E937" s="78" t="str">
        <f>IF('1. Prosjekteringsverktøy'!B940=Utelukk!$A$3,"",IF(F937&lt;&gt;"",F937,IF(J937&lt;&gt;0,J937&amp;IF(I937&lt;&gt;0,", ","")&amp;I937&amp;IF(H937&lt;&gt;0,", adr. ","")&amp;H937,I937&amp;IF(H937&lt;&gt;0,", adr. ","")&amp;H937)))</f>
        <v/>
      </c>
      <c r="F937" s="83"/>
      <c r="G937" s="83"/>
      <c r="H937" s="99"/>
      <c r="I937" s="100"/>
      <c r="J937" s="100"/>
      <c r="K937" s="98" t="str">
        <f>IF('1. Prosjekteringsverktøy'!$E939="","",'1. Prosjekteringsverktøy'!$E939)</f>
        <v/>
      </c>
      <c r="L937" s="79" t="str">
        <f>IFERROR(IF('1. Prosjekteringsverktøy'!$K940&lt;&gt;"",'1. Prosjekteringsverktøy'!$K940,'1. Prosjekteringsverktøy'!$J940),"Feil med Vmin")</f>
        <v/>
      </c>
      <c r="M937" s="101" t="str">
        <f>IF(OR($K937="",$O937="",O937="Bruk rektangulært"),"",($K937/(VLOOKUP($O937,'Dim, min og maks'!$A$2:$E$54,2,FALSE))))</f>
        <v/>
      </c>
      <c r="N937" s="101" t="str">
        <f>IF(OR($L937="",$O937=""),"",($L937/(VLOOKUP($O937,'Dim, min og maks'!$A$2:$E$54,2,FALSE))))</f>
        <v/>
      </c>
      <c r="O937" s="102" t="str">
        <f>IF('1. Prosjekteringsverktøy'!$F939="","",'1. Prosjekteringsverktøy'!$F939)</f>
        <v/>
      </c>
      <c r="P937" s="78" t="str">
        <f>IFERROR(IF($Q937&lt;&gt;0,$Q937,IF(OR($J937="",$O937=""),"",IF($J937=Motortype!$A$2,VLOOKUP($O937,Artikler!$B$1:$C$10,2,FALSE),IF($J937=Motortype!$A$3,VLOOKUP($O937,Artikler!$B$11:$C$19,2,FALSE),IF($J937=Motortype!$A$5,VLOOKUP($O937,Artikler!$B$20:$C$28,2,FALSE),IF($J937=Motortype!$A$4,VLOOKUP($O937,Artikler!$B$29:$C$37,2,FALSE),IF($J937=Motortype!$A$9,VLOOKUP($O937,Artikler!$B$38:$C$46,2,FALSE),IF($J937=Motortype!$A$8,VLOOKUP($O937,Artikler!$B$47:$C$55,2,FALSE),IF($J937=Motortype!$A$7,VLOOKUP($O937,Artikler!$B$56:$C$64,2,FALSE),IF($J937=Motortype!$A$6,VLOOKUP($O937,Artikler!$B$65:$C$73,2,FALSE),IF($J937=Motortype!$A$10,VLOOKUP($O937,Artikler!$B$74:$C$82,2,FALSE),IF($J937=Motortype!$A$11,VLOOKUP($O937,Artikler!$B$83:$C$91,2,FALSE),IF($J937=Motortype!$A$14,VLOOKUP($O937,Artikler!$B$92:$C$100,2,FALSE),IF($J937=Motortype!$A$13,VLOOKUP($O937,Artikler!$B$101:$C$109,2,FALSE),IF($J937=Motortype!$A$15,VLOOKUP($O937,Artikler!$B$110:$C$117,2,FALSE),IF($J937=Motortype!$A$12,VLOOKUP($O937,Artikler!$B$118:$C$126,2,FALSE),IF($J937=Motortype!$A$16,VLOOKUP('3. Bestillingsskjema'!$O937,Artikler!$B$127:$D$134,2,FALSE),"Feil motortype"))))))))))))))))),"Overstyr art.nr")</f>
        <v/>
      </c>
      <c r="Q937" s="100"/>
      <c r="R937" s="78" t="str">
        <f>IF('1. Prosjekteringsverktøy'!B940=Utelukk!$A$3,"",IF(AND(K937="",L937=""),"",IF($K937="","Vmin "&amp;ROUND($L937,0)&amp;" m³/h","Vmaks "&amp;ROUND($K937,0)&amp;IF($L937=""," m³/h",", Vmin "&amp;ROUND($L937,0)&amp;" m³/h"))))</f>
        <v/>
      </c>
      <c r="S937" s="78" t="str">
        <f>IF('1. Prosjekteringsverktøy'!B940=Utelukk!$A$3,"",IF(Q937&lt;&gt;"",IF($P937="","","Artikkelnr: "&amp;$P937&amp;"     Spjeld dim "&amp;$O937),IF($P937="","","Artikkelnr: "&amp;$P937&amp;"     Spjeld dim Ø"&amp;$O937)))</f>
        <v/>
      </c>
    </row>
    <row r="938" spans="1:19" ht="15.6" hidden="1" x14ac:dyDescent="0.3">
      <c r="A938" s="87"/>
      <c r="B938" s="93"/>
      <c r="C938" s="156" t="str">
        <f>IF('1. Prosjekteringsverktøy'!B941=Utelukk!$A$3,"",IF('1. Prosjekteringsverktøy'!$C941="","",'1. Prosjekteringsverktøy'!$C941))</f>
        <v/>
      </c>
      <c r="D938" s="78" t="str">
        <f>IF('1. Prosjekteringsverktøy'!B941=Utelukk!$A$3,"",IF('1. Prosjekteringsverktøy'!$D941="","",'1. Prosjekteringsverktøy'!$D941))</f>
        <v/>
      </c>
      <c r="E938" s="78" t="str">
        <f>IF('1. Prosjekteringsverktøy'!B941=Utelukk!$A$3,"",IF(F938&lt;&gt;"",F938,IF(J938&lt;&gt;0,J938&amp;IF(I938&lt;&gt;0,", ","")&amp;I938&amp;IF(H938&lt;&gt;0,", adr. ","")&amp;H938,I938&amp;IF(H938&lt;&gt;0,", adr. ","")&amp;H938)))</f>
        <v/>
      </c>
      <c r="F938" s="83"/>
      <c r="G938" s="83"/>
      <c r="H938" s="99"/>
      <c r="I938" s="100"/>
      <c r="J938" s="100"/>
      <c r="K938" s="98" t="str">
        <f>IF('1. Prosjekteringsverktøy'!$E940="","",'1. Prosjekteringsverktøy'!$E940)</f>
        <v/>
      </c>
      <c r="L938" s="79" t="str">
        <f>IFERROR(IF('1. Prosjekteringsverktøy'!$K941&lt;&gt;"",'1. Prosjekteringsverktøy'!$K941,'1. Prosjekteringsverktøy'!$J941),"Feil med Vmin")</f>
        <v/>
      </c>
      <c r="M938" s="101" t="str">
        <f>IF(OR($K938="",$O938="",O938="Bruk rektangulært"),"",($K938/(VLOOKUP($O938,'Dim, min og maks'!$A$2:$E$54,2,FALSE))))</f>
        <v/>
      </c>
      <c r="N938" s="101" t="str">
        <f>IF(OR($L938="",$O938=""),"",($L938/(VLOOKUP($O938,'Dim, min og maks'!$A$2:$E$54,2,FALSE))))</f>
        <v/>
      </c>
      <c r="O938" s="102" t="str">
        <f>IF('1. Prosjekteringsverktøy'!$F940="","",'1. Prosjekteringsverktøy'!$F940)</f>
        <v/>
      </c>
      <c r="P938" s="78" t="str">
        <f>IFERROR(IF($Q938&lt;&gt;0,$Q938,IF(OR($J938="",$O938=""),"",IF($J938=Motortype!$A$2,VLOOKUP($O938,Artikler!$B$1:$C$10,2,FALSE),IF($J938=Motortype!$A$3,VLOOKUP($O938,Artikler!$B$11:$C$19,2,FALSE),IF($J938=Motortype!$A$5,VLOOKUP($O938,Artikler!$B$20:$C$28,2,FALSE),IF($J938=Motortype!$A$4,VLOOKUP($O938,Artikler!$B$29:$C$37,2,FALSE),IF($J938=Motortype!$A$9,VLOOKUP($O938,Artikler!$B$38:$C$46,2,FALSE),IF($J938=Motortype!$A$8,VLOOKUP($O938,Artikler!$B$47:$C$55,2,FALSE),IF($J938=Motortype!$A$7,VLOOKUP($O938,Artikler!$B$56:$C$64,2,FALSE),IF($J938=Motortype!$A$6,VLOOKUP($O938,Artikler!$B$65:$C$73,2,FALSE),IF($J938=Motortype!$A$10,VLOOKUP($O938,Artikler!$B$74:$C$82,2,FALSE),IF($J938=Motortype!$A$11,VLOOKUP($O938,Artikler!$B$83:$C$91,2,FALSE),IF($J938=Motortype!$A$14,VLOOKUP($O938,Artikler!$B$92:$C$100,2,FALSE),IF($J938=Motortype!$A$13,VLOOKUP($O938,Artikler!$B$101:$C$109,2,FALSE),IF($J938=Motortype!$A$15,VLOOKUP($O938,Artikler!$B$110:$C$117,2,FALSE),IF($J938=Motortype!$A$12,VLOOKUP($O938,Artikler!$B$118:$C$126,2,FALSE),IF($J938=Motortype!$A$16,VLOOKUP('3. Bestillingsskjema'!$O938,Artikler!$B$127:$D$134,2,FALSE),"Feil motortype"))))))))))))))))),"Overstyr art.nr")</f>
        <v/>
      </c>
      <c r="Q938" s="100"/>
      <c r="R938" s="78" t="str">
        <f>IF('1. Prosjekteringsverktøy'!B941=Utelukk!$A$3,"",IF(AND(K938="",L938=""),"",IF($K938="","Vmin "&amp;ROUND($L938,0)&amp;" m³/h","Vmaks "&amp;ROUND($K938,0)&amp;IF($L938=""," m³/h",", Vmin "&amp;ROUND($L938,0)&amp;" m³/h"))))</f>
        <v/>
      </c>
      <c r="S938" s="78" t="str">
        <f>IF('1. Prosjekteringsverktøy'!B941=Utelukk!$A$3,"",IF(Q938&lt;&gt;"",IF($P938="","","Artikkelnr: "&amp;$P938&amp;"     Spjeld dim "&amp;$O938),IF($P938="","","Artikkelnr: "&amp;$P938&amp;"     Spjeld dim Ø"&amp;$O938)))</f>
        <v/>
      </c>
    </row>
    <row r="939" spans="1:19" ht="15.6" hidden="1" x14ac:dyDescent="0.3">
      <c r="A939" s="87"/>
      <c r="B939" s="93"/>
      <c r="C939" s="156" t="str">
        <f>IF('1. Prosjekteringsverktøy'!B942=Utelukk!$A$3,"",IF('1. Prosjekteringsverktøy'!$C942="","",'1. Prosjekteringsverktøy'!$C942))</f>
        <v/>
      </c>
      <c r="D939" s="78" t="str">
        <f>IF('1. Prosjekteringsverktøy'!B942=Utelukk!$A$3,"",IF('1. Prosjekteringsverktøy'!$D942="","",'1. Prosjekteringsverktøy'!$D942))</f>
        <v/>
      </c>
      <c r="E939" s="78" t="str">
        <f>IF('1. Prosjekteringsverktøy'!B942=Utelukk!$A$3,"",IF(F939&lt;&gt;"",F939,IF(J939&lt;&gt;0,J939&amp;IF(I939&lt;&gt;0,", ","")&amp;I939&amp;IF(H939&lt;&gt;0,", adr. ","")&amp;H939,I939&amp;IF(H939&lt;&gt;0,", adr. ","")&amp;H939)))</f>
        <v/>
      </c>
      <c r="F939" s="83"/>
      <c r="G939" s="83"/>
      <c r="H939" s="99"/>
      <c r="I939" s="100"/>
      <c r="J939" s="100"/>
      <c r="K939" s="98" t="str">
        <f>IF('1. Prosjekteringsverktøy'!$E941="","",'1. Prosjekteringsverktøy'!$E941)</f>
        <v/>
      </c>
      <c r="L939" s="79" t="str">
        <f>IFERROR(IF('1. Prosjekteringsverktøy'!$K942&lt;&gt;"",'1. Prosjekteringsverktøy'!$K942,'1. Prosjekteringsverktøy'!$J942),"Feil med Vmin")</f>
        <v/>
      </c>
      <c r="M939" s="101" t="str">
        <f>IF(OR($K939="",$O939="",O939="Bruk rektangulært"),"",($K939/(VLOOKUP($O939,'Dim, min og maks'!$A$2:$E$54,2,FALSE))))</f>
        <v/>
      </c>
      <c r="N939" s="101" t="str">
        <f>IF(OR($L939="",$O939=""),"",($L939/(VLOOKUP($O939,'Dim, min og maks'!$A$2:$E$54,2,FALSE))))</f>
        <v/>
      </c>
      <c r="O939" s="102" t="str">
        <f>IF('1. Prosjekteringsverktøy'!$F941="","",'1. Prosjekteringsverktøy'!$F941)</f>
        <v/>
      </c>
      <c r="P939" s="78" t="str">
        <f>IFERROR(IF($Q939&lt;&gt;0,$Q939,IF(OR($J939="",$O939=""),"",IF($J939=Motortype!$A$2,VLOOKUP($O939,Artikler!$B$1:$C$10,2,FALSE),IF($J939=Motortype!$A$3,VLOOKUP($O939,Artikler!$B$11:$C$19,2,FALSE),IF($J939=Motortype!$A$5,VLOOKUP($O939,Artikler!$B$20:$C$28,2,FALSE),IF($J939=Motortype!$A$4,VLOOKUP($O939,Artikler!$B$29:$C$37,2,FALSE),IF($J939=Motortype!$A$9,VLOOKUP($O939,Artikler!$B$38:$C$46,2,FALSE),IF($J939=Motortype!$A$8,VLOOKUP($O939,Artikler!$B$47:$C$55,2,FALSE),IF($J939=Motortype!$A$7,VLOOKUP($O939,Artikler!$B$56:$C$64,2,FALSE),IF($J939=Motortype!$A$6,VLOOKUP($O939,Artikler!$B$65:$C$73,2,FALSE),IF($J939=Motortype!$A$10,VLOOKUP($O939,Artikler!$B$74:$C$82,2,FALSE),IF($J939=Motortype!$A$11,VLOOKUP($O939,Artikler!$B$83:$C$91,2,FALSE),IF($J939=Motortype!$A$14,VLOOKUP($O939,Artikler!$B$92:$C$100,2,FALSE),IF($J939=Motortype!$A$13,VLOOKUP($O939,Artikler!$B$101:$C$109,2,FALSE),IF($J939=Motortype!$A$15,VLOOKUP($O939,Artikler!$B$110:$C$117,2,FALSE),IF($J939=Motortype!$A$12,VLOOKUP($O939,Artikler!$B$118:$C$126,2,FALSE),IF($J939=Motortype!$A$16,VLOOKUP('3. Bestillingsskjema'!$O939,Artikler!$B$127:$D$134,2,FALSE),"Feil motortype"))))))))))))))))),"Overstyr art.nr")</f>
        <v/>
      </c>
      <c r="Q939" s="100"/>
      <c r="R939" s="78" t="str">
        <f>IF('1. Prosjekteringsverktøy'!B942=Utelukk!$A$3,"",IF(AND(K939="",L939=""),"",IF($K939="","Vmin "&amp;ROUND($L939,0)&amp;" m³/h","Vmaks "&amp;ROUND($K939,0)&amp;IF($L939=""," m³/h",", Vmin "&amp;ROUND($L939,0)&amp;" m³/h"))))</f>
        <v/>
      </c>
      <c r="S939" s="78" t="str">
        <f>IF('1. Prosjekteringsverktøy'!B942=Utelukk!$A$3,"",IF(Q939&lt;&gt;"",IF($P939="","","Artikkelnr: "&amp;$P939&amp;"     Spjeld dim "&amp;$O939),IF($P939="","","Artikkelnr: "&amp;$P939&amp;"     Spjeld dim Ø"&amp;$O939)))</f>
        <v/>
      </c>
    </row>
    <row r="940" spans="1:19" ht="15.6" hidden="1" x14ac:dyDescent="0.3">
      <c r="A940" s="87"/>
      <c r="B940" s="93"/>
      <c r="C940" s="156" t="str">
        <f>IF('1. Prosjekteringsverktøy'!B943=Utelukk!$A$3,"",IF('1. Prosjekteringsverktøy'!$C943="","",'1. Prosjekteringsverktøy'!$C943))</f>
        <v/>
      </c>
      <c r="D940" s="78" t="str">
        <f>IF('1. Prosjekteringsverktøy'!B943=Utelukk!$A$3,"",IF('1. Prosjekteringsverktøy'!$D943="","",'1. Prosjekteringsverktøy'!$D943))</f>
        <v/>
      </c>
      <c r="E940" s="78" t="str">
        <f>IF('1. Prosjekteringsverktøy'!B943=Utelukk!$A$3,"",IF(F940&lt;&gt;"",F940,IF(J940&lt;&gt;0,J940&amp;IF(I940&lt;&gt;0,", ","")&amp;I940&amp;IF(H940&lt;&gt;0,", adr. ","")&amp;H940,I940&amp;IF(H940&lt;&gt;0,", adr. ","")&amp;H940)))</f>
        <v/>
      </c>
      <c r="F940" s="83"/>
      <c r="G940" s="83"/>
      <c r="H940" s="99"/>
      <c r="I940" s="100"/>
      <c r="J940" s="100"/>
      <c r="K940" s="98" t="str">
        <f>IF('1. Prosjekteringsverktøy'!$E942="","",'1. Prosjekteringsverktøy'!$E942)</f>
        <v/>
      </c>
      <c r="L940" s="79" t="str">
        <f>IFERROR(IF('1. Prosjekteringsverktøy'!$K943&lt;&gt;"",'1. Prosjekteringsverktøy'!$K943,'1. Prosjekteringsverktøy'!$J943),"Feil med Vmin")</f>
        <v/>
      </c>
      <c r="M940" s="101" t="str">
        <f>IF(OR($K940="",$O940="",O940="Bruk rektangulært"),"",($K940/(VLOOKUP($O940,'Dim, min og maks'!$A$2:$E$54,2,FALSE))))</f>
        <v/>
      </c>
      <c r="N940" s="101" t="str">
        <f>IF(OR($L940="",$O940=""),"",($L940/(VLOOKUP($O940,'Dim, min og maks'!$A$2:$E$54,2,FALSE))))</f>
        <v/>
      </c>
      <c r="O940" s="102" t="str">
        <f>IF('1. Prosjekteringsverktøy'!$F942="","",'1. Prosjekteringsverktøy'!$F942)</f>
        <v/>
      </c>
      <c r="P940" s="78" t="str">
        <f>IFERROR(IF($Q940&lt;&gt;0,$Q940,IF(OR($J940="",$O940=""),"",IF($J940=Motortype!$A$2,VLOOKUP($O940,Artikler!$B$1:$C$10,2,FALSE),IF($J940=Motortype!$A$3,VLOOKUP($O940,Artikler!$B$11:$C$19,2,FALSE),IF($J940=Motortype!$A$5,VLOOKUP($O940,Artikler!$B$20:$C$28,2,FALSE),IF($J940=Motortype!$A$4,VLOOKUP($O940,Artikler!$B$29:$C$37,2,FALSE),IF($J940=Motortype!$A$9,VLOOKUP($O940,Artikler!$B$38:$C$46,2,FALSE),IF($J940=Motortype!$A$8,VLOOKUP($O940,Artikler!$B$47:$C$55,2,FALSE),IF($J940=Motortype!$A$7,VLOOKUP($O940,Artikler!$B$56:$C$64,2,FALSE),IF($J940=Motortype!$A$6,VLOOKUP($O940,Artikler!$B$65:$C$73,2,FALSE),IF($J940=Motortype!$A$10,VLOOKUP($O940,Artikler!$B$74:$C$82,2,FALSE),IF($J940=Motortype!$A$11,VLOOKUP($O940,Artikler!$B$83:$C$91,2,FALSE),IF($J940=Motortype!$A$14,VLOOKUP($O940,Artikler!$B$92:$C$100,2,FALSE),IF($J940=Motortype!$A$13,VLOOKUP($O940,Artikler!$B$101:$C$109,2,FALSE),IF($J940=Motortype!$A$15,VLOOKUP($O940,Artikler!$B$110:$C$117,2,FALSE),IF($J940=Motortype!$A$12,VLOOKUP($O940,Artikler!$B$118:$C$126,2,FALSE),IF($J940=Motortype!$A$16,VLOOKUP('3. Bestillingsskjema'!$O940,Artikler!$B$127:$D$134,2,FALSE),"Feil motortype"))))))))))))))))),"Overstyr art.nr")</f>
        <v/>
      </c>
      <c r="Q940" s="100"/>
      <c r="R940" s="78" t="str">
        <f>IF('1. Prosjekteringsverktøy'!B943=Utelukk!$A$3,"",IF(AND(K940="",L940=""),"",IF($K940="","Vmin "&amp;ROUND($L940,0)&amp;" m³/h","Vmaks "&amp;ROUND($K940,0)&amp;IF($L940=""," m³/h",", Vmin "&amp;ROUND($L940,0)&amp;" m³/h"))))</f>
        <v/>
      </c>
      <c r="S940" s="78" t="str">
        <f>IF('1. Prosjekteringsverktøy'!B943=Utelukk!$A$3,"",IF(Q940&lt;&gt;"",IF($P940="","","Artikkelnr: "&amp;$P940&amp;"     Spjeld dim "&amp;$O940),IF($P940="","","Artikkelnr: "&amp;$P940&amp;"     Spjeld dim Ø"&amp;$O940)))</f>
        <v/>
      </c>
    </row>
    <row r="941" spans="1:19" ht="15.6" hidden="1" x14ac:dyDescent="0.3">
      <c r="A941" s="87"/>
      <c r="B941" s="93"/>
      <c r="C941" s="156" t="str">
        <f>IF('1. Prosjekteringsverktøy'!B944=Utelukk!$A$3,"",IF('1. Prosjekteringsverktøy'!$C944="","",'1. Prosjekteringsverktøy'!$C944))</f>
        <v/>
      </c>
      <c r="D941" s="78" t="str">
        <f>IF('1. Prosjekteringsverktøy'!B944=Utelukk!$A$3,"",IF('1. Prosjekteringsverktøy'!$D944="","",'1. Prosjekteringsverktøy'!$D944))</f>
        <v/>
      </c>
      <c r="E941" s="78" t="str">
        <f>IF('1. Prosjekteringsverktøy'!B944=Utelukk!$A$3,"",IF(F941&lt;&gt;"",F941,IF(J941&lt;&gt;0,J941&amp;IF(I941&lt;&gt;0,", ","")&amp;I941&amp;IF(H941&lt;&gt;0,", adr. ","")&amp;H941,I941&amp;IF(H941&lt;&gt;0,", adr. ","")&amp;H941)))</f>
        <v/>
      </c>
      <c r="F941" s="83"/>
      <c r="G941" s="83"/>
      <c r="H941" s="99"/>
      <c r="I941" s="100"/>
      <c r="J941" s="100"/>
      <c r="K941" s="98" t="str">
        <f>IF('1. Prosjekteringsverktøy'!$E943="","",'1. Prosjekteringsverktøy'!$E943)</f>
        <v/>
      </c>
      <c r="L941" s="79" t="str">
        <f>IFERROR(IF('1. Prosjekteringsverktøy'!$K944&lt;&gt;"",'1. Prosjekteringsverktøy'!$K944,'1. Prosjekteringsverktøy'!$J944),"Feil med Vmin")</f>
        <v/>
      </c>
      <c r="M941" s="101" t="str">
        <f>IF(OR($K941="",$O941="",O941="Bruk rektangulært"),"",($K941/(VLOOKUP($O941,'Dim, min og maks'!$A$2:$E$54,2,FALSE))))</f>
        <v/>
      </c>
      <c r="N941" s="101" t="str">
        <f>IF(OR($L941="",$O941=""),"",($L941/(VLOOKUP($O941,'Dim, min og maks'!$A$2:$E$54,2,FALSE))))</f>
        <v/>
      </c>
      <c r="O941" s="102" t="str">
        <f>IF('1. Prosjekteringsverktøy'!$F943="","",'1. Prosjekteringsverktøy'!$F943)</f>
        <v/>
      </c>
      <c r="P941" s="78" t="str">
        <f>IFERROR(IF($Q941&lt;&gt;0,$Q941,IF(OR($J941="",$O941=""),"",IF($J941=Motortype!$A$2,VLOOKUP($O941,Artikler!$B$1:$C$10,2,FALSE),IF($J941=Motortype!$A$3,VLOOKUP($O941,Artikler!$B$11:$C$19,2,FALSE),IF($J941=Motortype!$A$5,VLOOKUP($O941,Artikler!$B$20:$C$28,2,FALSE),IF($J941=Motortype!$A$4,VLOOKUP($O941,Artikler!$B$29:$C$37,2,FALSE),IF($J941=Motortype!$A$9,VLOOKUP($O941,Artikler!$B$38:$C$46,2,FALSE),IF($J941=Motortype!$A$8,VLOOKUP($O941,Artikler!$B$47:$C$55,2,FALSE),IF($J941=Motortype!$A$7,VLOOKUP($O941,Artikler!$B$56:$C$64,2,FALSE),IF($J941=Motortype!$A$6,VLOOKUP($O941,Artikler!$B$65:$C$73,2,FALSE),IF($J941=Motortype!$A$10,VLOOKUP($O941,Artikler!$B$74:$C$82,2,FALSE),IF($J941=Motortype!$A$11,VLOOKUP($O941,Artikler!$B$83:$C$91,2,FALSE),IF($J941=Motortype!$A$14,VLOOKUP($O941,Artikler!$B$92:$C$100,2,FALSE),IF($J941=Motortype!$A$13,VLOOKUP($O941,Artikler!$B$101:$C$109,2,FALSE),IF($J941=Motortype!$A$15,VLOOKUP($O941,Artikler!$B$110:$C$117,2,FALSE),IF($J941=Motortype!$A$12,VLOOKUP($O941,Artikler!$B$118:$C$126,2,FALSE),IF($J941=Motortype!$A$16,VLOOKUP('3. Bestillingsskjema'!$O941,Artikler!$B$127:$D$134,2,FALSE),"Feil motortype"))))))))))))))))),"Overstyr art.nr")</f>
        <v/>
      </c>
      <c r="Q941" s="100"/>
      <c r="R941" s="78" t="str">
        <f>IF('1. Prosjekteringsverktøy'!B944=Utelukk!$A$3,"",IF(AND(K941="",L941=""),"",IF($K941="","Vmin "&amp;ROUND($L941,0)&amp;" m³/h","Vmaks "&amp;ROUND($K941,0)&amp;IF($L941=""," m³/h",", Vmin "&amp;ROUND($L941,0)&amp;" m³/h"))))</f>
        <v/>
      </c>
      <c r="S941" s="78" t="str">
        <f>IF('1. Prosjekteringsverktøy'!B944=Utelukk!$A$3,"",IF(Q941&lt;&gt;"",IF($P941="","","Artikkelnr: "&amp;$P941&amp;"     Spjeld dim "&amp;$O941),IF($P941="","","Artikkelnr: "&amp;$P941&amp;"     Spjeld dim Ø"&amp;$O941)))</f>
        <v/>
      </c>
    </row>
    <row r="942" spans="1:19" ht="15.6" hidden="1" x14ac:dyDescent="0.3">
      <c r="A942" s="87"/>
      <c r="B942" s="93"/>
      <c r="C942" s="156" t="str">
        <f>IF('1. Prosjekteringsverktøy'!B945=Utelukk!$A$3,"",IF('1. Prosjekteringsverktøy'!$C945="","",'1. Prosjekteringsverktøy'!$C945))</f>
        <v/>
      </c>
      <c r="D942" s="78" t="str">
        <f>IF('1. Prosjekteringsverktøy'!B945=Utelukk!$A$3,"",IF('1. Prosjekteringsverktøy'!$D945="","",'1. Prosjekteringsverktøy'!$D945))</f>
        <v/>
      </c>
      <c r="E942" s="78" t="str">
        <f>IF('1. Prosjekteringsverktøy'!B945=Utelukk!$A$3,"",IF(F942&lt;&gt;"",F942,IF(J942&lt;&gt;0,J942&amp;IF(I942&lt;&gt;0,", ","")&amp;I942&amp;IF(H942&lt;&gt;0,", adr. ","")&amp;H942,I942&amp;IF(H942&lt;&gt;0,", adr. ","")&amp;H942)))</f>
        <v/>
      </c>
      <c r="F942" s="83"/>
      <c r="G942" s="83"/>
      <c r="H942" s="99"/>
      <c r="I942" s="100"/>
      <c r="J942" s="100"/>
      <c r="K942" s="98" t="str">
        <f>IF('1. Prosjekteringsverktøy'!$E944="","",'1. Prosjekteringsverktøy'!$E944)</f>
        <v/>
      </c>
      <c r="L942" s="79" t="str">
        <f>IFERROR(IF('1. Prosjekteringsverktøy'!$K945&lt;&gt;"",'1. Prosjekteringsverktøy'!$K945,'1. Prosjekteringsverktøy'!$J945),"Feil med Vmin")</f>
        <v/>
      </c>
      <c r="M942" s="101" t="str">
        <f>IF(OR($K942="",$O942="",O942="Bruk rektangulært"),"",($K942/(VLOOKUP($O942,'Dim, min og maks'!$A$2:$E$54,2,FALSE))))</f>
        <v/>
      </c>
      <c r="N942" s="101" t="str">
        <f>IF(OR($L942="",$O942=""),"",($L942/(VLOOKUP($O942,'Dim, min og maks'!$A$2:$E$54,2,FALSE))))</f>
        <v/>
      </c>
      <c r="O942" s="102" t="str">
        <f>IF('1. Prosjekteringsverktøy'!$F944="","",'1. Prosjekteringsverktøy'!$F944)</f>
        <v/>
      </c>
      <c r="P942" s="78" t="str">
        <f>IFERROR(IF($Q942&lt;&gt;0,$Q942,IF(OR($J942="",$O942=""),"",IF($J942=Motortype!$A$2,VLOOKUP($O942,Artikler!$B$1:$C$10,2,FALSE),IF($J942=Motortype!$A$3,VLOOKUP($O942,Artikler!$B$11:$C$19,2,FALSE),IF($J942=Motortype!$A$5,VLOOKUP($O942,Artikler!$B$20:$C$28,2,FALSE),IF($J942=Motortype!$A$4,VLOOKUP($O942,Artikler!$B$29:$C$37,2,FALSE),IF($J942=Motortype!$A$9,VLOOKUP($O942,Artikler!$B$38:$C$46,2,FALSE),IF($J942=Motortype!$A$8,VLOOKUP($O942,Artikler!$B$47:$C$55,2,FALSE),IF($J942=Motortype!$A$7,VLOOKUP($O942,Artikler!$B$56:$C$64,2,FALSE),IF($J942=Motortype!$A$6,VLOOKUP($O942,Artikler!$B$65:$C$73,2,FALSE),IF($J942=Motortype!$A$10,VLOOKUP($O942,Artikler!$B$74:$C$82,2,FALSE),IF($J942=Motortype!$A$11,VLOOKUP($O942,Artikler!$B$83:$C$91,2,FALSE),IF($J942=Motortype!$A$14,VLOOKUP($O942,Artikler!$B$92:$C$100,2,FALSE),IF($J942=Motortype!$A$13,VLOOKUP($O942,Artikler!$B$101:$C$109,2,FALSE),IF($J942=Motortype!$A$15,VLOOKUP($O942,Artikler!$B$110:$C$117,2,FALSE),IF($J942=Motortype!$A$12,VLOOKUP($O942,Artikler!$B$118:$C$126,2,FALSE),IF($J942=Motortype!$A$16,VLOOKUP('3. Bestillingsskjema'!$O942,Artikler!$B$127:$D$134,2,FALSE),"Feil motortype"))))))))))))))))),"Overstyr art.nr")</f>
        <v/>
      </c>
      <c r="Q942" s="100"/>
      <c r="R942" s="78" t="str">
        <f>IF('1. Prosjekteringsverktøy'!B945=Utelukk!$A$3,"",IF(AND(K942="",L942=""),"",IF($K942="","Vmin "&amp;ROUND($L942,0)&amp;" m³/h","Vmaks "&amp;ROUND($K942,0)&amp;IF($L942=""," m³/h",", Vmin "&amp;ROUND($L942,0)&amp;" m³/h"))))</f>
        <v/>
      </c>
      <c r="S942" s="78" t="str">
        <f>IF('1. Prosjekteringsverktøy'!B945=Utelukk!$A$3,"",IF(Q942&lt;&gt;"",IF($P942="","","Artikkelnr: "&amp;$P942&amp;"     Spjeld dim "&amp;$O942),IF($P942="","","Artikkelnr: "&amp;$P942&amp;"     Spjeld dim Ø"&amp;$O942)))</f>
        <v/>
      </c>
    </row>
    <row r="943" spans="1:19" ht="15.6" hidden="1" x14ac:dyDescent="0.3">
      <c r="A943" s="87"/>
      <c r="B943" s="93"/>
      <c r="C943" s="156" t="str">
        <f>IF('1. Prosjekteringsverktøy'!B946=Utelukk!$A$3,"",IF('1. Prosjekteringsverktøy'!$C946="","",'1. Prosjekteringsverktøy'!$C946))</f>
        <v/>
      </c>
      <c r="D943" s="78" t="str">
        <f>IF('1. Prosjekteringsverktøy'!B946=Utelukk!$A$3,"",IF('1. Prosjekteringsverktøy'!$D946="","",'1. Prosjekteringsverktøy'!$D946))</f>
        <v/>
      </c>
      <c r="E943" s="78" t="str">
        <f>IF('1. Prosjekteringsverktøy'!B946=Utelukk!$A$3,"",IF(F943&lt;&gt;"",F943,IF(J943&lt;&gt;0,J943&amp;IF(I943&lt;&gt;0,", ","")&amp;I943&amp;IF(H943&lt;&gt;0,", adr. ","")&amp;H943,I943&amp;IF(H943&lt;&gt;0,", adr. ","")&amp;H943)))</f>
        <v/>
      </c>
      <c r="F943" s="83"/>
      <c r="G943" s="83"/>
      <c r="H943" s="99"/>
      <c r="I943" s="100"/>
      <c r="J943" s="100"/>
      <c r="K943" s="98" t="str">
        <f>IF('1. Prosjekteringsverktøy'!$E945="","",'1. Prosjekteringsverktøy'!$E945)</f>
        <v/>
      </c>
      <c r="L943" s="79" t="str">
        <f>IFERROR(IF('1. Prosjekteringsverktøy'!$K946&lt;&gt;"",'1. Prosjekteringsverktøy'!$K946,'1. Prosjekteringsverktøy'!$J946),"Feil med Vmin")</f>
        <v/>
      </c>
      <c r="M943" s="101" t="str">
        <f>IF(OR($K943="",$O943="",O943="Bruk rektangulært"),"",($K943/(VLOOKUP($O943,'Dim, min og maks'!$A$2:$E$54,2,FALSE))))</f>
        <v/>
      </c>
      <c r="N943" s="101" t="str">
        <f>IF(OR($L943="",$O943=""),"",($L943/(VLOOKUP($O943,'Dim, min og maks'!$A$2:$E$54,2,FALSE))))</f>
        <v/>
      </c>
      <c r="O943" s="102" t="str">
        <f>IF('1. Prosjekteringsverktøy'!$F945="","",'1. Prosjekteringsverktøy'!$F945)</f>
        <v/>
      </c>
      <c r="P943" s="78" t="str">
        <f>IFERROR(IF($Q943&lt;&gt;0,$Q943,IF(OR($J943="",$O943=""),"",IF($J943=Motortype!$A$2,VLOOKUP($O943,Artikler!$B$1:$C$10,2,FALSE),IF($J943=Motortype!$A$3,VLOOKUP($O943,Artikler!$B$11:$C$19,2,FALSE),IF($J943=Motortype!$A$5,VLOOKUP($O943,Artikler!$B$20:$C$28,2,FALSE),IF($J943=Motortype!$A$4,VLOOKUP($O943,Artikler!$B$29:$C$37,2,FALSE),IF($J943=Motortype!$A$9,VLOOKUP($O943,Artikler!$B$38:$C$46,2,FALSE),IF($J943=Motortype!$A$8,VLOOKUP($O943,Artikler!$B$47:$C$55,2,FALSE),IF($J943=Motortype!$A$7,VLOOKUP($O943,Artikler!$B$56:$C$64,2,FALSE),IF($J943=Motortype!$A$6,VLOOKUP($O943,Artikler!$B$65:$C$73,2,FALSE),IF($J943=Motortype!$A$10,VLOOKUP($O943,Artikler!$B$74:$C$82,2,FALSE),IF($J943=Motortype!$A$11,VLOOKUP($O943,Artikler!$B$83:$C$91,2,FALSE),IF($J943=Motortype!$A$14,VLOOKUP($O943,Artikler!$B$92:$C$100,2,FALSE),IF($J943=Motortype!$A$13,VLOOKUP($O943,Artikler!$B$101:$C$109,2,FALSE),IF($J943=Motortype!$A$15,VLOOKUP($O943,Artikler!$B$110:$C$117,2,FALSE),IF($J943=Motortype!$A$12,VLOOKUP($O943,Artikler!$B$118:$C$126,2,FALSE),IF($J943=Motortype!$A$16,VLOOKUP('3. Bestillingsskjema'!$O943,Artikler!$B$127:$D$134,2,FALSE),"Feil motortype"))))))))))))))))),"Overstyr art.nr")</f>
        <v/>
      </c>
      <c r="Q943" s="100"/>
      <c r="R943" s="78" t="str">
        <f>IF('1. Prosjekteringsverktøy'!B946=Utelukk!$A$3,"",IF(AND(K943="",L943=""),"",IF($K943="","Vmin "&amp;ROUND($L943,0)&amp;" m³/h","Vmaks "&amp;ROUND($K943,0)&amp;IF($L943=""," m³/h",", Vmin "&amp;ROUND($L943,0)&amp;" m³/h"))))</f>
        <v/>
      </c>
      <c r="S943" s="78" t="str">
        <f>IF('1. Prosjekteringsverktøy'!B946=Utelukk!$A$3,"",IF(Q943&lt;&gt;"",IF($P943="","","Artikkelnr: "&amp;$P943&amp;"     Spjeld dim "&amp;$O943),IF($P943="","","Artikkelnr: "&amp;$P943&amp;"     Spjeld dim Ø"&amp;$O943)))</f>
        <v/>
      </c>
    </row>
    <row r="944" spans="1:19" ht="15.6" hidden="1" x14ac:dyDescent="0.3">
      <c r="A944" s="87"/>
      <c r="B944" s="93"/>
      <c r="C944" s="156" t="str">
        <f>IF('1. Prosjekteringsverktøy'!B947=Utelukk!$A$3,"",IF('1. Prosjekteringsverktøy'!$C947="","",'1. Prosjekteringsverktøy'!$C947))</f>
        <v/>
      </c>
      <c r="D944" s="78" t="str">
        <f>IF('1. Prosjekteringsverktøy'!B947=Utelukk!$A$3,"",IF('1. Prosjekteringsverktøy'!$D947="","",'1. Prosjekteringsverktøy'!$D947))</f>
        <v/>
      </c>
      <c r="E944" s="78" t="str">
        <f>IF('1. Prosjekteringsverktøy'!B947=Utelukk!$A$3,"",IF(F944&lt;&gt;"",F944,IF(J944&lt;&gt;0,J944&amp;IF(I944&lt;&gt;0,", ","")&amp;I944&amp;IF(H944&lt;&gt;0,", adr. ","")&amp;H944,I944&amp;IF(H944&lt;&gt;0,", adr. ","")&amp;H944)))</f>
        <v/>
      </c>
      <c r="F944" s="83"/>
      <c r="G944" s="83"/>
      <c r="H944" s="99"/>
      <c r="I944" s="100"/>
      <c r="J944" s="100"/>
      <c r="K944" s="98" t="str">
        <f>IF('1. Prosjekteringsverktøy'!$E946="","",'1. Prosjekteringsverktøy'!$E946)</f>
        <v/>
      </c>
      <c r="L944" s="79" t="str">
        <f>IFERROR(IF('1. Prosjekteringsverktøy'!$K947&lt;&gt;"",'1. Prosjekteringsverktøy'!$K947,'1. Prosjekteringsverktøy'!$J947),"Feil med Vmin")</f>
        <v/>
      </c>
      <c r="M944" s="101" t="str">
        <f>IF(OR($K944="",$O944="",O944="Bruk rektangulært"),"",($K944/(VLOOKUP($O944,'Dim, min og maks'!$A$2:$E$54,2,FALSE))))</f>
        <v/>
      </c>
      <c r="N944" s="101" t="str">
        <f>IF(OR($L944="",$O944=""),"",($L944/(VLOOKUP($O944,'Dim, min og maks'!$A$2:$E$54,2,FALSE))))</f>
        <v/>
      </c>
      <c r="O944" s="102" t="str">
        <f>IF('1. Prosjekteringsverktøy'!$F946="","",'1. Prosjekteringsverktøy'!$F946)</f>
        <v/>
      </c>
      <c r="P944" s="78" t="str">
        <f>IFERROR(IF($Q944&lt;&gt;0,$Q944,IF(OR($J944="",$O944=""),"",IF($J944=Motortype!$A$2,VLOOKUP($O944,Artikler!$B$1:$C$10,2,FALSE),IF($J944=Motortype!$A$3,VLOOKUP($O944,Artikler!$B$11:$C$19,2,FALSE),IF($J944=Motortype!$A$5,VLOOKUP($O944,Artikler!$B$20:$C$28,2,FALSE),IF($J944=Motortype!$A$4,VLOOKUP($O944,Artikler!$B$29:$C$37,2,FALSE),IF($J944=Motortype!$A$9,VLOOKUP($O944,Artikler!$B$38:$C$46,2,FALSE),IF($J944=Motortype!$A$8,VLOOKUP($O944,Artikler!$B$47:$C$55,2,FALSE),IF($J944=Motortype!$A$7,VLOOKUP($O944,Artikler!$B$56:$C$64,2,FALSE),IF($J944=Motortype!$A$6,VLOOKUP($O944,Artikler!$B$65:$C$73,2,FALSE),IF($J944=Motortype!$A$10,VLOOKUP($O944,Artikler!$B$74:$C$82,2,FALSE),IF($J944=Motortype!$A$11,VLOOKUP($O944,Artikler!$B$83:$C$91,2,FALSE),IF($J944=Motortype!$A$14,VLOOKUP($O944,Artikler!$B$92:$C$100,2,FALSE),IF($J944=Motortype!$A$13,VLOOKUP($O944,Artikler!$B$101:$C$109,2,FALSE),IF($J944=Motortype!$A$15,VLOOKUP($O944,Artikler!$B$110:$C$117,2,FALSE),IF($J944=Motortype!$A$12,VLOOKUP($O944,Artikler!$B$118:$C$126,2,FALSE),IF($J944=Motortype!$A$16,VLOOKUP('3. Bestillingsskjema'!$O944,Artikler!$B$127:$D$134,2,FALSE),"Feil motortype"))))))))))))))))),"Overstyr art.nr")</f>
        <v/>
      </c>
      <c r="Q944" s="100"/>
      <c r="R944" s="78" t="str">
        <f>IF('1. Prosjekteringsverktøy'!B947=Utelukk!$A$3,"",IF(AND(K944="",L944=""),"",IF($K944="","Vmin "&amp;ROUND($L944,0)&amp;" m³/h","Vmaks "&amp;ROUND($K944,0)&amp;IF($L944=""," m³/h",", Vmin "&amp;ROUND($L944,0)&amp;" m³/h"))))</f>
        <v/>
      </c>
      <c r="S944" s="78" t="str">
        <f>IF('1. Prosjekteringsverktøy'!B947=Utelukk!$A$3,"",IF(Q944&lt;&gt;"",IF($P944="","","Artikkelnr: "&amp;$P944&amp;"     Spjeld dim "&amp;$O944),IF($P944="","","Artikkelnr: "&amp;$P944&amp;"     Spjeld dim Ø"&amp;$O944)))</f>
        <v/>
      </c>
    </row>
    <row r="945" spans="1:19" ht="15.6" hidden="1" x14ac:dyDescent="0.3">
      <c r="A945" s="87"/>
      <c r="B945" s="93"/>
      <c r="C945" s="156" t="str">
        <f>IF('1. Prosjekteringsverktøy'!B948=Utelukk!$A$3,"",IF('1. Prosjekteringsverktøy'!$C948="","",'1. Prosjekteringsverktøy'!$C948))</f>
        <v/>
      </c>
      <c r="D945" s="78" t="str">
        <f>IF('1. Prosjekteringsverktøy'!B948=Utelukk!$A$3,"",IF('1. Prosjekteringsverktøy'!$D948="","",'1. Prosjekteringsverktøy'!$D948))</f>
        <v/>
      </c>
      <c r="E945" s="78" t="str">
        <f>IF('1. Prosjekteringsverktøy'!B948=Utelukk!$A$3,"",IF(F945&lt;&gt;"",F945,IF(J945&lt;&gt;0,J945&amp;IF(I945&lt;&gt;0,", ","")&amp;I945&amp;IF(H945&lt;&gt;0,", adr. ","")&amp;H945,I945&amp;IF(H945&lt;&gt;0,", adr. ","")&amp;H945)))</f>
        <v/>
      </c>
      <c r="F945" s="83"/>
      <c r="G945" s="83"/>
      <c r="H945" s="99"/>
      <c r="I945" s="100"/>
      <c r="J945" s="100"/>
      <c r="K945" s="98" t="str">
        <f>IF('1. Prosjekteringsverktøy'!$E947="","",'1. Prosjekteringsverktøy'!$E947)</f>
        <v/>
      </c>
      <c r="L945" s="79" t="str">
        <f>IFERROR(IF('1. Prosjekteringsverktøy'!$K948&lt;&gt;"",'1. Prosjekteringsverktøy'!$K948,'1. Prosjekteringsverktøy'!$J948),"Feil med Vmin")</f>
        <v/>
      </c>
      <c r="M945" s="101" t="str">
        <f>IF(OR($K945="",$O945="",O945="Bruk rektangulært"),"",($K945/(VLOOKUP($O945,'Dim, min og maks'!$A$2:$E$54,2,FALSE))))</f>
        <v/>
      </c>
      <c r="N945" s="101" t="str">
        <f>IF(OR($L945="",$O945=""),"",($L945/(VLOOKUP($O945,'Dim, min og maks'!$A$2:$E$54,2,FALSE))))</f>
        <v/>
      </c>
      <c r="O945" s="102" t="str">
        <f>IF('1. Prosjekteringsverktøy'!$F947="","",'1. Prosjekteringsverktøy'!$F947)</f>
        <v/>
      </c>
      <c r="P945" s="78" t="str">
        <f>IFERROR(IF($Q945&lt;&gt;0,$Q945,IF(OR($J945="",$O945=""),"",IF($J945=Motortype!$A$2,VLOOKUP($O945,Artikler!$B$1:$C$10,2,FALSE),IF($J945=Motortype!$A$3,VLOOKUP($O945,Artikler!$B$11:$C$19,2,FALSE),IF($J945=Motortype!$A$5,VLOOKUP($O945,Artikler!$B$20:$C$28,2,FALSE),IF($J945=Motortype!$A$4,VLOOKUP($O945,Artikler!$B$29:$C$37,2,FALSE),IF($J945=Motortype!$A$9,VLOOKUP($O945,Artikler!$B$38:$C$46,2,FALSE),IF($J945=Motortype!$A$8,VLOOKUP($O945,Artikler!$B$47:$C$55,2,FALSE),IF($J945=Motortype!$A$7,VLOOKUP($O945,Artikler!$B$56:$C$64,2,FALSE),IF($J945=Motortype!$A$6,VLOOKUP($O945,Artikler!$B$65:$C$73,2,FALSE),IF($J945=Motortype!$A$10,VLOOKUP($O945,Artikler!$B$74:$C$82,2,FALSE),IF($J945=Motortype!$A$11,VLOOKUP($O945,Artikler!$B$83:$C$91,2,FALSE),IF($J945=Motortype!$A$14,VLOOKUP($O945,Artikler!$B$92:$C$100,2,FALSE),IF($J945=Motortype!$A$13,VLOOKUP($O945,Artikler!$B$101:$C$109,2,FALSE),IF($J945=Motortype!$A$15,VLOOKUP($O945,Artikler!$B$110:$C$117,2,FALSE),IF($J945=Motortype!$A$12,VLOOKUP($O945,Artikler!$B$118:$C$126,2,FALSE),IF($J945=Motortype!$A$16,VLOOKUP('3. Bestillingsskjema'!$O945,Artikler!$B$127:$D$134,2,FALSE),"Feil motortype"))))))))))))))))),"Overstyr art.nr")</f>
        <v/>
      </c>
      <c r="Q945" s="100"/>
      <c r="R945" s="78" t="str">
        <f>IF('1. Prosjekteringsverktøy'!B948=Utelukk!$A$3,"",IF(AND(K945="",L945=""),"",IF($K945="","Vmin "&amp;ROUND($L945,0)&amp;" m³/h","Vmaks "&amp;ROUND($K945,0)&amp;IF($L945=""," m³/h",", Vmin "&amp;ROUND($L945,0)&amp;" m³/h"))))</f>
        <v/>
      </c>
      <c r="S945" s="78" t="str">
        <f>IF('1. Prosjekteringsverktøy'!B948=Utelukk!$A$3,"",IF(Q945&lt;&gt;"",IF($P945="","","Artikkelnr: "&amp;$P945&amp;"     Spjeld dim "&amp;$O945),IF($P945="","","Artikkelnr: "&amp;$P945&amp;"     Spjeld dim Ø"&amp;$O945)))</f>
        <v/>
      </c>
    </row>
    <row r="946" spans="1:19" ht="15.6" hidden="1" x14ac:dyDescent="0.3">
      <c r="A946" s="87"/>
      <c r="B946" s="93"/>
      <c r="C946" s="156" t="str">
        <f>IF('1. Prosjekteringsverktøy'!B949=Utelukk!$A$3,"",IF('1. Prosjekteringsverktøy'!$C949="","",'1. Prosjekteringsverktøy'!$C949))</f>
        <v/>
      </c>
      <c r="D946" s="78" t="str">
        <f>IF('1. Prosjekteringsverktøy'!B949=Utelukk!$A$3,"",IF('1. Prosjekteringsverktøy'!$D949="","",'1. Prosjekteringsverktøy'!$D949))</f>
        <v/>
      </c>
      <c r="E946" s="78" t="str">
        <f>IF('1. Prosjekteringsverktøy'!B949=Utelukk!$A$3,"",IF(F946&lt;&gt;"",F946,IF(J946&lt;&gt;0,J946&amp;IF(I946&lt;&gt;0,", ","")&amp;I946&amp;IF(H946&lt;&gt;0,", adr. ","")&amp;H946,I946&amp;IF(H946&lt;&gt;0,", adr. ","")&amp;H946)))</f>
        <v/>
      </c>
      <c r="F946" s="83"/>
      <c r="G946" s="83"/>
      <c r="H946" s="99"/>
      <c r="I946" s="100"/>
      <c r="J946" s="100"/>
      <c r="K946" s="98" t="str">
        <f>IF('1. Prosjekteringsverktøy'!$E948="","",'1. Prosjekteringsverktøy'!$E948)</f>
        <v/>
      </c>
      <c r="L946" s="79" t="str">
        <f>IFERROR(IF('1. Prosjekteringsverktøy'!$K949&lt;&gt;"",'1. Prosjekteringsverktøy'!$K949,'1. Prosjekteringsverktøy'!$J949),"Feil med Vmin")</f>
        <v/>
      </c>
      <c r="M946" s="101" t="str">
        <f>IF(OR($K946="",$O946="",O946="Bruk rektangulært"),"",($K946/(VLOOKUP($O946,'Dim, min og maks'!$A$2:$E$54,2,FALSE))))</f>
        <v/>
      </c>
      <c r="N946" s="101" t="str">
        <f>IF(OR($L946="",$O946=""),"",($L946/(VLOOKUP($O946,'Dim, min og maks'!$A$2:$E$54,2,FALSE))))</f>
        <v/>
      </c>
      <c r="O946" s="102" t="str">
        <f>IF('1. Prosjekteringsverktøy'!$F948="","",'1. Prosjekteringsverktøy'!$F948)</f>
        <v/>
      </c>
      <c r="P946" s="78" t="str">
        <f>IFERROR(IF($Q946&lt;&gt;0,$Q946,IF(OR($J946="",$O946=""),"",IF($J946=Motortype!$A$2,VLOOKUP($O946,Artikler!$B$1:$C$10,2,FALSE),IF($J946=Motortype!$A$3,VLOOKUP($O946,Artikler!$B$11:$C$19,2,FALSE),IF($J946=Motortype!$A$5,VLOOKUP($O946,Artikler!$B$20:$C$28,2,FALSE),IF($J946=Motortype!$A$4,VLOOKUP($O946,Artikler!$B$29:$C$37,2,FALSE),IF($J946=Motortype!$A$9,VLOOKUP($O946,Artikler!$B$38:$C$46,2,FALSE),IF($J946=Motortype!$A$8,VLOOKUP($O946,Artikler!$B$47:$C$55,2,FALSE),IF($J946=Motortype!$A$7,VLOOKUP($O946,Artikler!$B$56:$C$64,2,FALSE),IF($J946=Motortype!$A$6,VLOOKUP($O946,Artikler!$B$65:$C$73,2,FALSE),IF($J946=Motortype!$A$10,VLOOKUP($O946,Artikler!$B$74:$C$82,2,FALSE),IF($J946=Motortype!$A$11,VLOOKUP($O946,Artikler!$B$83:$C$91,2,FALSE),IF($J946=Motortype!$A$14,VLOOKUP($O946,Artikler!$B$92:$C$100,2,FALSE),IF($J946=Motortype!$A$13,VLOOKUP($O946,Artikler!$B$101:$C$109,2,FALSE),IF($J946=Motortype!$A$15,VLOOKUP($O946,Artikler!$B$110:$C$117,2,FALSE),IF($J946=Motortype!$A$12,VLOOKUP($O946,Artikler!$B$118:$C$126,2,FALSE),IF($J946=Motortype!$A$16,VLOOKUP('3. Bestillingsskjema'!$O946,Artikler!$B$127:$D$134,2,FALSE),"Feil motortype"))))))))))))))))),"Overstyr art.nr")</f>
        <v/>
      </c>
      <c r="Q946" s="100"/>
      <c r="R946" s="78" t="str">
        <f>IF('1. Prosjekteringsverktøy'!B949=Utelukk!$A$3,"",IF(AND(K946="",L946=""),"",IF($K946="","Vmin "&amp;ROUND($L946,0)&amp;" m³/h","Vmaks "&amp;ROUND($K946,0)&amp;IF($L946=""," m³/h",", Vmin "&amp;ROUND($L946,0)&amp;" m³/h"))))</f>
        <v/>
      </c>
      <c r="S946" s="78" t="str">
        <f>IF('1. Prosjekteringsverktøy'!B949=Utelukk!$A$3,"",IF(Q946&lt;&gt;"",IF($P946="","","Artikkelnr: "&amp;$P946&amp;"     Spjeld dim "&amp;$O946),IF($P946="","","Artikkelnr: "&amp;$P946&amp;"     Spjeld dim Ø"&amp;$O946)))</f>
        <v/>
      </c>
    </row>
    <row r="947" spans="1:19" ht="15.6" hidden="1" x14ac:dyDescent="0.3">
      <c r="A947" s="87"/>
      <c r="B947" s="93"/>
      <c r="C947" s="156" t="str">
        <f>IF('1. Prosjekteringsverktøy'!B950=Utelukk!$A$3,"",IF('1. Prosjekteringsverktøy'!$C950="","",'1. Prosjekteringsverktøy'!$C950))</f>
        <v/>
      </c>
      <c r="D947" s="78" t="str">
        <f>IF('1. Prosjekteringsverktøy'!B950=Utelukk!$A$3,"",IF('1. Prosjekteringsverktøy'!$D950="","",'1. Prosjekteringsverktøy'!$D950))</f>
        <v/>
      </c>
      <c r="E947" s="78" t="str">
        <f>IF('1. Prosjekteringsverktøy'!B950=Utelukk!$A$3,"",IF(F947&lt;&gt;"",F947,IF(J947&lt;&gt;0,J947&amp;IF(I947&lt;&gt;0,", ","")&amp;I947&amp;IF(H947&lt;&gt;0,", adr. ","")&amp;H947,I947&amp;IF(H947&lt;&gt;0,", adr. ","")&amp;H947)))</f>
        <v/>
      </c>
      <c r="F947" s="83"/>
      <c r="G947" s="83"/>
      <c r="H947" s="99"/>
      <c r="I947" s="100"/>
      <c r="J947" s="100"/>
      <c r="K947" s="98" t="str">
        <f>IF('1. Prosjekteringsverktøy'!$E949="","",'1. Prosjekteringsverktøy'!$E949)</f>
        <v/>
      </c>
      <c r="L947" s="79" t="str">
        <f>IFERROR(IF('1. Prosjekteringsverktøy'!$K950&lt;&gt;"",'1. Prosjekteringsverktøy'!$K950,'1. Prosjekteringsverktøy'!$J950),"Feil med Vmin")</f>
        <v/>
      </c>
      <c r="M947" s="101" t="str">
        <f>IF(OR($K947="",$O947="",O947="Bruk rektangulært"),"",($K947/(VLOOKUP($O947,'Dim, min og maks'!$A$2:$E$54,2,FALSE))))</f>
        <v/>
      </c>
      <c r="N947" s="101" t="str">
        <f>IF(OR($L947="",$O947=""),"",($L947/(VLOOKUP($O947,'Dim, min og maks'!$A$2:$E$54,2,FALSE))))</f>
        <v/>
      </c>
      <c r="O947" s="102" t="str">
        <f>IF('1. Prosjekteringsverktøy'!$F949="","",'1. Prosjekteringsverktøy'!$F949)</f>
        <v/>
      </c>
      <c r="P947" s="78" t="str">
        <f>IFERROR(IF($Q947&lt;&gt;0,$Q947,IF(OR($J947="",$O947=""),"",IF($J947=Motortype!$A$2,VLOOKUP($O947,Artikler!$B$1:$C$10,2,FALSE),IF($J947=Motortype!$A$3,VLOOKUP($O947,Artikler!$B$11:$C$19,2,FALSE),IF($J947=Motortype!$A$5,VLOOKUP($O947,Artikler!$B$20:$C$28,2,FALSE),IF($J947=Motortype!$A$4,VLOOKUP($O947,Artikler!$B$29:$C$37,2,FALSE),IF($J947=Motortype!$A$9,VLOOKUP($O947,Artikler!$B$38:$C$46,2,FALSE),IF($J947=Motortype!$A$8,VLOOKUP($O947,Artikler!$B$47:$C$55,2,FALSE),IF($J947=Motortype!$A$7,VLOOKUP($O947,Artikler!$B$56:$C$64,2,FALSE),IF($J947=Motortype!$A$6,VLOOKUP($O947,Artikler!$B$65:$C$73,2,FALSE),IF($J947=Motortype!$A$10,VLOOKUP($O947,Artikler!$B$74:$C$82,2,FALSE),IF($J947=Motortype!$A$11,VLOOKUP($O947,Artikler!$B$83:$C$91,2,FALSE),IF($J947=Motortype!$A$14,VLOOKUP($O947,Artikler!$B$92:$C$100,2,FALSE),IF($J947=Motortype!$A$13,VLOOKUP($O947,Artikler!$B$101:$C$109,2,FALSE),IF($J947=Motortype!$A$15,VLOOKUP($O947,Artikler!$B$110:$C$117,2,FALSE),IF($J947=Motortype!$A$12,VLOOKUP($O947,Artikler!$B$118:$C$126,2,FALSE),IF($J947=Motortype!$A$16,VLOOKUP('3. Bestillingsskjema'!$O947,Artikler!$B$127:$D$134,2,FALSE),"Feil motortype"))))))))))))))))),"Overstyr art.nr")</f>
        <v/>
      </c>
      <c r="Q947" s="100"/>
      <c r="R947" s="78" t="str">
        <f>IF('1. Prosjekteringsverktøy'!B950=Utelukk!$A$3,"",IF(AND(K947="",L947=""),"",IF($K947="","Vmin "&amp;ROUND($L947,0)&amp;" m³/h","Vmaks "&amp;ROUND($K947,0)&amp;IF($L947=""," m³/h",", Vmin "&amp;ROUND($L947,0)&amp;" m³/h"))))</f>
        <v/>
      </c>
      <c r="S947" s="78" t="str">
        <f>IF('1. Prosjekteringsverktøy'!B950=Utelukk!$A$3,"",IF(Q947&lt;&gt;"",IF($P947="","","Artikkelnr: "&amp;$P947&amp;"     Spjeld dim "&amp;$O947),IF($P947="","","Artikkelnr: "&amp;$P947&amp;"     Spjeld dim Ø"&amp;$O947)))</f>
        <v/>
      </c>
    </row>
    <row r="948" spans="1:19" ht="15.6" hidden="1" x14ac:dyDescent="0.3">
      <c r="A948" s="87"/>
      <c r="B948" s="93"/>
      <c r="C948" s="156" t="str">
        <f>IF('1. Prosjekteringsverktøy'!B951=Utelukk!$A$3,"",IF('1. Prosjekteringsverktøy'!$C951="","",'1. Prosjekteringsverktøy'!$C951))</f>
        <v/>
      </c>
      <c r="D948" s="78" t="str">
        <f>IF('1. Prosjekteringsverktøy'!B951=Utelukk!$A$3,"",IF('1. Prosjekteringsverktøy'!$D951="","",'1. Prosjekteringsverktøy'!$D951))</f>
        <v/>
      </c>
      <c r="E948" s="78" t="str">
        <f>IF('1. Prosjekteringsverktøy'!B951=Utelukk!$A$3,"",IF(F948&lt;&gt;"",F948,IF(J948&lt;&gt;0,J948&amp;IF(I948&lt;&gt;0,", ","")&amp;I948&amp;IF(H948&lt;&gt;0,", adr. ","")&amp;H948,I948&amp;IF(H948&lt;&gt;0,", adr. ","")&amp;H948)))</f>
        <v/>
      </c>
      <c r="F948" s="83"/>
      <c r="G948" s="83"/>
      <c r="H948" s="99"/>
      <c r="I948" s="100"/>
      <c r="J948" s="100"/>
      <c r="K948" s="98" t="str">
        <f>IF('1. Prosjekteringsverktøy'!$E950="","",'1. Prosjekteringsverktøy'!$E950)</f>
        <v/>
      </c>
      <c r="L948" s="79" t="str">
        <f>IFERROR(IF('1. Prosjekteringsverktøy'!$K951&lt;&gt;"",'1. Prosjekteringsverktøy'!$K951,'1. Prosjekteringsverktøy'!$J951),"Feil med Vmin")</f>
        <v/>
      </c>
      <c r="M948" s="101" t="str">
        <f>IF(OR($K948="",$O948="",O948="Bruk rektangulært"),"",($K948/(VLOOKUP($O948,'Dim, min og maks'!$A$2:$E$54,2,FALSE))))</f>
        <v/>
      </c>
      <c r="N948" s="101" t="str">
        <f>IF(OR($L948="",$O948=""),"",($L948/(VLOOKUP($O948,'Dim, min og maks'!$A$2:$E$54,2,FALSE))))</f>
        <v/>
      </c>
      <c r="O948" s="102" t="str">
        <f>IF('1. Prosjekteringsverktøy'!$F950="","",'1. Prosjekteringsverktøy'!$F950)</f>
        <v/>
      </c>
      <c r="P948" s="78" t="str">
        <f>IFERROR(IF($Q948&lt;&gt;0,$Q948,IF(OR($J948="",$O948=""),"",IF($J948=Motortype!$A$2,VLOOKUP($O948,Artikler!$B$1:$C$10,2,FALSE),IF($J948=Motortype!$A$3,VLOOKUP($O948,Artikler!$B$11:$C$19,2,FALSE),IF($J948=Motortype!$A$5,VLOOKUP($O948,Artikler!$B$20:$C$28,2,FALSE),IF($J948=Motortype!$A$4,VLOOKUP($O948,Artikler!$B$29:$C$37,2,FALSE),IF($J948=Motortype!$A$9,VLOOKUP($O948,Artikler!$B$38:$C$46,2,FALSE),IF($J948=Motortype!$A$8,VLOOKUP($O948,Artikler!$B$47:$C$55,2,FALSE),IF($J948=Motortype!$A$7,VLOOKUP($O948,Artikler!$B$56:$C$64,2,FALSE),IF($J948=Motortype!$A$6,VLOOKUP($O948,Artikler!$B$65:$C$73,2,FALSE),IF($J948=Motortype!$A$10,VLOOKUP($O948,Artikler!$B$74:$C$82,2,FALSE),IF($J948=Motortype!$A$11,VLOOKUP($O948,Artikler!$B$83:$C$91,2,FALSE),IF($J948=Motortype!$A$14,VLOOKUP($O948,Artikler!$B$92:$C$100,2,FALSE),IF($J948=Motortype!$A$13,VLOOKUP($O948,Artikler!$B$101:$C$109,2,FALSE),IF($J948=Motortype!$A$15,VLOOKUP($O948,Artikler!$B$110:$C$117,2,FALSE),IF($J948=Motortype!$A$12,VLOOKUP($O948,Artikler!$B$118:$C$126,2,FALSE),IF($J948=Motortype!$A$16,VLOOKUP('3. Bestillingsskjema'!$O948,Artikler!$B$127:$D$134,2,FALSE),"Feil motortype"))))))))))))))))),"Overstyr art.nr")</f>
        <v/>
      </c>
      <c r="Q948" s="100"/>
      <c r="R948" s="78" t="str">
        <f>IF('1. Prosjekteringsverktøy'!B951=Utelukk!$A$3,"",IF(AND(K948="",L948=""),"",IF($K948="","Vmin "&amp;ROUND($L948,0)&amp;" m³/h","Vmaks "&amp;ROUND($K948,0)&amp;IF($L948=""," m³/h",", Vmin "&amp;ROUND($L948,0)&amp;" m³/h"))))</f>
        <v/>
      </c>
      <c r="S948" s="78" t="str">
        <f>IF('1. Prosjekteringsverktøy'!B951=Utelukk!$A$3,"",IF(Q948&lt;&gt;"",IF($P948="","","Artikkelnr: "&amp;$P948&amp;"     Spjeld dim "&amp;$O948),IF($P948="","","Artikkelnr: "&amp;$P948&amp;"     Spjeld dim Ø"&amp;$O948)))</f>
        <v/>
      </c>
    </row>
    <row r="949" spans="1:19" ht="15.6" hidden="1" x14ac:dyDescent="0.3">
      <c r="A949" s="87"/>
      <c r="B949" s="93"/>
      <c r="C949" s="156" t="str">
        <f>IF('1. Prosjekteringsverktøy'!B952=Utelukk!$A$3,"",IF('1. Prosjekteringsverktøy'!$C952="","",'1. Prosjekteringsverktøy'!$C952))</f>
        <v/>
      </c>
      <c r="D949" s="78" t="str">
        <f>IF('1. Prosjekteringsverktøy'!B952=Utelukk!$A$3,"",IF('1. Prosjekteringsverktøy'!$D952="","",'1. Prosjekteringsverktøy'!$D952))</f>
        <v/>
      </c>
      <c r="E949" s="78" t="str">
        <f>IF('1. Prosjekteringsverktøy'!B952=Utelukk!$A$3,"",IF(F949&lt;&gt;"",F949,IF(J949&lt;&gt;0,J949&amp;IF(I949&lt;&gt;0,", ","")&amp;I949&amp;IF(H949&lt;&gt;0,", adr. ","")&amp;H949,I949&amp;IF(H949&lt;&gt;0,", adr. ","")&amp;H949)))</f>
        <v/>
      </c>
      <c r="F949" s="83"/>
      <c r="G949" s="83"/>
      <c r="H949" s="99"/>
      <c r="I949" s="100"/>
      <c r="J949" s="100"/>
      <c r="K949" s="98" t="str">
        <f>IF('1. Prosjekteringsverktøy'!$E951="","",'1. Prosjekteringsverktøy'!$E951)</f>
        <v/>
      </c>
      <c r="L949" s="79" t="str">
        <f>IFERROR(IF('1. Prosjekteringsverktøy'!$K952&lt;&gt;"",'1. Prosjekteringsverktøy'!$K952,'1. Prosjekteringsverktøy'!$J952),"Feil med Vmin")</f>
        <v/>
      </c>
      <c r="M949" s="101" t="str">
        <f>IF(OR($K949="",$O949="",O949="Bruk rektangulært"),"",($K949/(VLOOKUP($O949,'Dim, min og maks'!$A$2:$E$54,2,FALSE))))</f>
        <v/>
      </c>
      <c r="N949" s="101" t="str">
        <f>IF(OR($L949="",$O949=""),"",($L949/(VLOOKUP($O949,'Dim, min og maks'!$A$2:$E$54,2,FALSE))))</f>
        <v/>
      </c>
      <c r="O949" s="102" t="str">
        <f>IF('1. Prosjekteringsverktøy'!$F951="","",'1. Prosjekteringsverktøy'!$F951)</f>
        <v/>
      </c>
      <c r="P949" s="78" t="str">
        <f>IFERROR(IF($Q949&lt;&gt;0,$Q949,IF(OR($J949="",$O949=""),"",IF($J949=Motortype!$A$2,VLOOKUP($O949,Artikler!$B$1:$C$10,2,FALSE),IF($J949=Motortype!$A$3,VLOOKUP($O949,Artikler!$B$11:$C$19,2,FALSE),IF($J949=Motortype!$A$5,VLOOKUP($O949,Artikler!$B$20:$C$28,2,FALSE),IF($J949=Motortype!$A$4,VLOOKUP($O949,Artikler!$B$29:$C$37,2,FALSE),IF($J949=Motortype!$A$9,VLOOKUP($O949,Artikler!$B$38:$C$46,2,FALSE),IF($J949=Motortype!$A$8,VLOOKUP($O949,Artikler!$B$47:$C$55,2,FALSE),IF($J949=Motortype!$A$7,VLOOKUP($O949,Artikler!$B$56:$C$64,2,FALSE),IF($J949=Motortype!$A$6,VLOOKUP($O949,Artikler!$B$65:$C$73,2,FALSE),IF($J949=Motortype!$A$10,VLOOKUP($O949,Artikler!$B$74:$C$82,2,FALSE),IF($J949=Motortype!$A$11,VLOOKUP($O949,Artikler!$B$83:$C$91,2,FALSE),IF($J949=Motortype!$A$14,VLOOKUP($O949,Artikler!$B$92:$C$100,2,FALSE),IF($J949=Motortype!$A$13,VLOOKUP($O949,Artikler!$B$101:$C$109,2,FALSE),IF($J949=Motortype!$A$15,VLOOKUP($O949,Artikler!$B$110:$C$117,2,FALSE),IF($J949=Motortype!$A$12,VLOOKUP($O949,Artikler!$B$118:$C$126,2,FALSE),IF($J949=Motortype!$A$16,VLOOKUP('3. Bestillingsskjema'!$O949,Artikler!$B$127:$D$134,2,FALSE),"Feil motortype"))))))))))))))))),"Overstyr art.nr")</f>
        <v/>
      </c>
      <c r="Q949" s="100"/>
      <c r="R949" s="78" t="str">
        <f>IF('1. Prosjekteringsverktøy'!B952=Utelukk!$A$3,"",IF(AND(K949="",L949=""),"",IF($K949="","Vmin "&amp;ROUND($L949,0)&amp;" m³/h","Vmaks "&amp;ROUND($K949,0)&amp;IF($L949=""," m³/h",", Vmin "&amp;ROUND($L949,0)&amp;" m³/h"))))</f>
        <v/>
      </c>
      <c r="S949" s="78" t="str">
        <f>IF('1. Prosjekteringsverktøy'!B952=Utelukk!$A$3,"",IF(Q949&lt;&gt;"",IF($P949="","","Artikkelnr: "&amp;$P949&amp;"     Spjeld dim "&amp;$O949),IF($P949="","","Artikkelnr: "&amp;$P949&amp;"     Spjeld dim Ø"&amp;$O949)))</f>
        <v/>
      </c>
    </row>
    <row r="950" spans="1:19" ht="15.6" hidden="1" x14ac:dyDescent="0.3">
      <c r="A950" s="87"/>
      <c r="B950" s="93"/>
      <c r="C950" s="156" t="str">
        <f>IF('1. Prosjekteringsverktøy'!B953=Utelukk!$A$3,"",IF('1. Prosjekteringsverktøy'!$C953="","",'1. Prosjekteringsverktøy'!$C953))</f>
        <v/>
      </c>
      <c r="D950" s="78" t="str">
        <f>IF('1. Prosjekteringsverktøy'!B953=Utelukk!$A$3,"",IF('1. Prosjekteringsverktøy'!$D953="","",'1. Prosjekteringsverktøy'!$D953))</f>
        <v/>
      </c>
      <c r="E950" s="78" t="str">
        <f>IF('1. Prosjekteringsverktøy'!B953=Utelukk!$A$3,"",IF(F950&lt;&gt;"",F950,IF(J950&lt;&gt;0,J950&amp;IF(I950&lt;&gt;0,", ","")&amp;I950&amp;IF(H950&lt;&gt;0,", adr. ","")&amp;H950,I950&amp;IF(H950&lt;&gt;0,", adr. ","")&amp;H950)))</f>
        <v/>
      </c>
      <c r="F950" s="83"/>
      <c r="G950" s="83"/>
      <c r="H950" s="99"/>
      <c r="I950" s="100"/>
      <c r="J950" s="100"/>
      <c r="K950" s="98" t="str">
        <f>IF('1. Prosjekteringsverktøy'!$E952="","",'1. Prosjekteringsverktøy'!$E952)</f>
        <v/>
      </c>
      <c r="L950" s="79" t="str">
        <f>IFERROR(IF('1. Prosjekteringsverktøy'!$K953&lt;&gt;"",'1. Prosjekteringsverktøy'!$K953,'1. Prosjekteringsverktøy'!$J953),"Feil med Vmin")</f>
        <v/>
      </c>
      <c r="M950" s="101" t="str">
        <f>IF(OR($K950="",$O950="",O950="Bruk rektangulært"),"",($K950/(VLOOKUP($O950,'Dim, min og maks'!$A$2:$E$54,2,FALSE))))</f>
        <v/>
      </c>
      <c r="N950" s="101" t="str">
        <f>IF(OR($L950="",$O950=""),"",($L950/(VLOOKUP($O950,'Dim, min og maks'!$A$2:$E$54,2,FALSE))))</f>
        <v/>
      </c>
      <c r="O950" s="102" t="str">
        <f>IF('1. Prosjekteringsverktøy'!$F952="","",'1. Prosjekteringsverktøy'!$F952)</f>
        <v/>
      </c>
      <c r="P950" s="78" t="str">
        <f>IFERROR(IF($Q950&lt;&gt;0,$Q950,IF(OR($J950="",$O950=""),"",IF($J950=Motortype!$A$2,VLOOKUP($O950,Artikler!$B$1:$C$10,2,FALSE),IF($J950=Motortype!$A$3,VLOOKUP($O950,Artikler!$B$11:$C$19,2,FALSE),IF($J950=Motortype!$A$5,VLOOKUP($O950,Artikler!$B$20:$C$28,2,FALSE),IF($J950=Motortype!$A$4,VLOOKUP($O950,Artikler!$B$29:$C$37,2,FALSE),IF($J950=Motortype!$A$9,VLOOKUP($O950,Artikler!$B$38:$C$46,2,FALSE),IF($J950=Motortype!$A$8,VLOOKUP($O950,Artikler!$B$47:$C$55,2,FALSE),IF($J950=Motortype!$A$7,VLOOKUP($O950,Artikler!$B$56:$C$64,2,FALSE),IF($J950=Motortype!$A$6,VLOOKUP($O950,Artikler!$B$65:$C$73,2,FALSE),IF($J950=Motortype!$A$10,VLOOKUP($O950,Artikler!$B$74:$C$82,2,FALSE),IF($J950=Motortype!$A$11,VLOOKUP($O950,Artikler!$B$83:$C$91,2,FALSE),IF($J950=Motortype!$A$14,VLOOKUP($O950,Artikler!$B$92:$C$100,2,FALSE),IF($J950=Motortype!$A$13,VLOOKUP($O950,Artikler!$B$101:$C$109,2,FALSE),IF($J950=Motortype!$A$15,VLOOKUP($O950,Artikler!$B$110:$C$117,2,FALSE),IF($J950=Motortype!$A$12,VLOOKUP($O950,Artikler!$B$118:$C$126,2,FALSE),IF($J950=Motortype!$A$16,VLOOKUP('3. Bestillingsskjema'!$O950,Artikler!$B$127:$D$134,2,FALSE),"Feil motortype"))))))))))))))))),"Overstyr art.nr")</f>
        <v/>
      </c>
      <c r="Q950" s="100"/>
      <c r="R950" s="78" t="str">
        <f>IF('1. Prosjekteringsverktøy'!B953=Utelukk!$A$3,"",IF(AND(K950="",L950=""),"",IF($K950="","Vmin "&amp;ROUND($L950,0)&amp;" m³/h","Vmaks "&amp;ROUND($K950,0)&amp;IF($L950=""," m³/h",", Vmin "&amp;ROUND($L950,0)&amp;" m³/h"))))</f>
        <v/>
      </c>
      <c r="S950" s="78" t="str">
        <f>IF('1. Prosjekteringsverktøy'!B953=Utelukk!$A$3,"",IF(Q950&lt;&gt;"",IF($P950="","","Artikkelnr: "&amp;$P950&amp;"     Spjeld dim "&amp;$O950),IF($P950="","","Artikkelnr: "&amp;$P950&amp;"     Spjeld dim Ø"&amp;$O950)))</f>
        <v/>
      </c>
    </row>
    <row r="951" spans="1:19" ht="15.6" hidden="1" x14ac:dyDescent="0.3">
      <c r="A951" s="87"/>
      <c r="B951" s="93"/>
      <c r="C951" s="156" t="str">
        <f>IF('1. Prosjekteringsverktøy'!B954=Utelukk!$A$3,"",IF('1. Prosjekteringsverktøy'!$C954="","",'1. Prosjekteringsverktøy'!$C954))</f>
        <v/>
      </c>
      <c r="D951" s="78" t="str">
        <f>IF('1. Prosjekteringsverktøy'!B954=Utelukk!$A$3,"",IF('1. Prosjekteringsverktøy'!$D954="","",'1. Prosjekteringsverktøy'!$D954))</f>
        <v/>
      </c>
      <c r="E951" s="78" t="str">
        <f>IF('1. Prosjekteringsverktøy'!B954=Utelukk!$A$3,"",IF(F951&lt;&gt;"",F951,IF(J951&lt;&gt;0,J951&amp;IF(I951&lt;&gt;0,", ","")&amp;I951&amp;IF(H951&lt;&gt;0,", adr. ","")&amp;H951,I951&amp;IF(H951&lt;&gt;0,", adr. ","")&amp;H951)))</f>
        <v/>
      </c>
      <c r="F951" s="83"/>
      <c r="G951" s="83"/>
      <c r="H951" s="99"/>
      <c r="I951" s="100"/>
      <c r="J951" s="100"/>
      <c r="K951" s="98" t="str">
        <f>IF('1. Prosjekteringsverktøy'!$E953="","",'1. Prosjekteringsverktøy'!$E953)</f>
        <v/>
      </c>
      <c r="L951" s="79" t="str">
        <f>IFERROR(IF('1. Prosjekteringsverktøy'!$K954&lt;&gt;"",'1. Prosjekteringsverktøy'!$K954,'1. Prosjekteringsverktøy'!$J954),"Feil med Vmin")</f>
        <v/>
      </c>
      <c r="M951" s="101" t="str">
        <f>IF(OR($K951="",$O951="",O951="Bruk rektangulært"),"",($K951/(VLOOKUP($O951,'Dim, min og maks'!$A$2:$E$54,2,FALSE))))</f>
        <v/>
      </c>
      <c r="N951" s="101" t="str">
        <f>IF(OR($L951="",$O951=""),"",($L951/(VLOOKUP($O951,'Dim, min og maks'!$A$2:$E$54,2,FALSE))))</f>
        <v/>
      </c>
      <c r="O951" s="102" t="str">
        <f>IF('1. Prosjekteringsverktøy'!$F953="","",'1. Prosjekteringsverktøy'!$F953)</f>
        <v/>
      </c>
      <c r="P951" s="78" t="str">
        <f>IFERROR(IF($Q951&lt;&gt;0,$Q951,IF(OR($J951="",$O951=""),"",IF($J951=Motortype!$A$2,VLOOKUP($O951,Artikler!$B$1:$C$10,2,FALSE),IF($J951=Motortype!$A$3,VLOOKUP($O951,Artikler!$B$11:$C$19,2,FALSE),IF($J951=Motortype!$A$5,VLOOKUP($O951,Artikler!$B$20:$C$28,2,FALSE),IF($J951=Motortype!$A$4,VLOOKUP($O951,Artikler!$B$29:$C$37,2,FALSE),IF($J951=Motortype!$A$9,VLOOKUP($O951,Artikler!$B$38:$C$46,2,FALSE),IF($J951=Motortype!$A$8,VLOOKUP($O951,Artikler!$B$47:$C$55,2,FALSE),IF($J951=Motortype!$A$7,VLOOKUP($O951,Artikler!$B$56:$C$64,2,FALSE),IF($J951=Motortype!$A$6,VLOOKUP($O951,Artikler!$B$65:$C$73,2,FALSE),IF($J951=Motortype!$A$10,VLOOKUP($O951,Artikler!$B$74:$C$82,2,FALSE),IF($J951=Motortype!$A$11,VLOOKUP($O951,Artikler!$B$83:$C$91,2,FALSE),IF($J951=Motortype!$A$14,VLOOKUP($O951,Artikler!$B$92:$C$100,2,FALSE),IF($J951=Motortype!$A$13,VLOOKUP($O951,Artikler!$B$101:$C$109,2,FALSE),IF($J951=Motortype!$A$15,VLOOKUP($O951,Artikler!$B$110:$C$117,2,FALSE),IF($J951=Motortype!$A$12,VLOOKUP($O951,Artikler!$B$118:$C$126,2,FALSE),IF($J951=Motortype!$A$16,VLOOKUP('3. Bestillingsskjema'!$O951,Artikler!$B$127:$D$134,2,FALSE),"Feil motortype"))))))))))))))))),"Overstyr art.nr")</f>
        <v/>
      </c>
      <c r="Q951" s="100"/>
      <c r="R951" s="78" t="str">
        <f>IF('1. Prosjekteringsverktøy'!B954=Utelukk!$A$3,"",IF(AND(K951="",L951=""),"",IF($K951="","Vmin "&amp;ROUND($L951,0)&amp;" m³/h","Vmaks "&amp;ROUND($K951,0)&amp;IF($L951=""," m³/h",", Vmin "&amp;ROUND($L951,0)&amp;" m³/h"))))</f>
        <v/>
      </c>
      <c r="S951" s="78" t="str">
        <f>IF('1. Prosjekteringsverktøy'!B954=Utelukk!$A$3,"",IF(Q951&lt;&gt;"",IF($P951="","","Artikkelnr: "&amp;$P951&amp;"     Spjeld dim "&amp;$O951),IF($P951="","","Artikkelnr: "&amp;$P951&amp;"     Spjeld dim Ø"&amp;$O951)))</f>
        <v/>
      </c>
    </row>
    <row r="952" spans="1:19" ht="15.6" hidden="1" x14ac:dyDescent="0.3">
      <c r="A952" s="87"/>
      <c r="B952" s="93"/>
      <c r="C952" s="156" t="str">
        <f>IF('1. Prosjekteringsverktøy'!B955=Utelukk!$A$3,"",IF('1. Prosjekteringsverktøy'!$C955="","",'1. Prosjekteringsverktøy'!$C955))</f>
        <v/>
      </c>
      <c r="D952" s="78" t="str">
        <f>IF('1. Prosjekteringsverktøy'!B955=Utelukk!$A$3,"",IF('1. Prosjekteringsverktøy'!$D955="","",'1. Prosjekteringsverktøy'!$D955))</f>
        <v/>
      </c>
      <c r="E952" s="78" t="str">
        <f>IF('1. Prosjekteringsverktøy'!B955=Utelukk!$A$3,"",IF(F952&lt;&gt;"",F952,IF(J952&lt;&gt;0,J952&amp;IF(I952&lt;&gt;0,", ","")&amp;I952&amp;IF(H952&lt;&gt;0,", adr. ","")&amp;H952,I952&amp;IF(H952&lt;&gt;0,", adr. ","")&amp;H952)))</f>
        <v/>
      </c>
      <c r="F952" s="83"/>
      <c r="G952" s="83"/>
      <c r="H952" s="99"/>
      <c r="I952" s="100"/>
      <c r="J952" s="100"/>
      <c r="K952" s="98" t="str">
        <f>IF('1. Prosjekteringsverktøy'!$E954="","",'1. Prosjekteringsverktøy'!$E954)</f>
        <v/>
      </c>
      <c r="L952" s="79" t="str">
        <f>IFERROR(IF('1. Prosjekteringsverktøy'!$K955&lt;&gt;"",'1. Prosjekteringsverktøy'!$K955,'1. Prosjekteringsverktøy'!$J955),"Feil med Vmin")</f>
        <v/>
      </c>
      <c r="M952" s="101" t="str">
        <f>IF(OR($K952="",$O952="",O952="Bruk rektangulært"),"",($K952/(VLOOKUP($O952,'Dim, min og maks'!$A$2:$E$54,2,FALSE))))</f>
        <v/>
      </c>
      <c r="N952" s="101" t="str">
        <f>IF(OR($L952="",$O952=""),"",($L952/(VLOOKUP($O952,'Dim, min og maks'!$A$2:$E$54,2,FALSE))))</f>
        <v/>
      </c>
      <c r="O952" s="102" t="str">
        <f>IF('1. Prosjekteringsverktøy'!$F954="","",'1. Prosjekteringsverktøy'!$F954)</f>
        <v/>
      </c>
      <c r="P952" s="78" t="str">
        <f>IFERROR(IF($Q952&lt;&gt;0,$Q952,IF(OR($J952="",$O952=""),"",IF($J952=Motortype!$A$2,VLOOKUP($O952,Artikler!$B$1:$C$10,2,FALSE),IF($J952=Motortype!$A$3,VLOOKUP($O952,Artikler!$B$11:$C$19,2,FALSE),IF($J952=Motortype!$A$5,VLOOKUP($O952,Artikler!$B$20:$C$28,2,FALSE),IF($J952=Motortype!$A$4,VLOOKUP($O952,Artikler!$B$29:$C$37,2,FALSE),IF($J952=Motortype!$A$9,VLOOKUP($O952,Artikler!$B$38:$C$46,2,FALSE),IF($J952=Motortype!$A$8,VLOOKUP($O952,Artikler!$B$47:$C$55,2,FALSE),IF($J952=Motortype!$A$7,VLOOKUP($O952,Artikler!$B$56:$C$64,2,FALSE),IF($J952=Motortype!$A$6,VLOOKUP($O952,Artikler!$B$65:$C$73,2,FALSE),IF($J952=Motortype!$A$10,VLOOKUP($O952,Artikler!$B$74:$C$82,2,FALSE),IF($J952=Motortype!$A$11,VLOOKUP($O952,Artikler!$B$83:$C$91,2,FALSE),IF($J952=Motortype!$A$14,VLOOKUP($O952,Artikler!$B$92:$C$100,2,FALSE),IF($J952=Motortype!$A$13,VLOOKUP($O952,Artikler!$B$101:$C$109,2,FALSE),IF($J952=Motortype!$A$15,VLOOKUP($O952,Artikler!$B$110:$C$117,2,FALSE),IF($J952=Motortype!$A$12,VLOOKUP($O952,Artikler!$B$118:$C$126,2,FALSE),IF($J952=Motortype!$A$16,VLOOKUP('3. Bestillingsskjema'!$O952,Artikler!$B$127:$D$134,2,FALSE),"Feil motortype"))))))))))))))))),"Overstyr art.nr")</f>
        <v/>
      </c>
      <c r="Q952" s="100"/>
      <c r="R952" s="78" t="str">
        <f>IF('1. Prosjekteringsverktøy'!B955=Utelukk!$A$3,"",IF(AND(K952="",L952=""),"",IF($K952="","Vmin "&amp;ROUND($L952,0)&amp;" m³/h","Vmaks "&amp;ROUND($K952,0)&amp;IF($L952=""," m³/h",", Vmin "&amp;ROUND($L952,0)&amp;" m³/h"))))</f>
        <v/>
      </c>
      <c r="S952" s="78" t="str">
        <f>IF('1. Prosjekteringsverktøy'!B955=Utelukk!$A$3,"",IF(Q952&lt;&gt;"",IF($P952="","","Artikkelnr: "&amp;$P952&amp;"     Spjeld dim "&amp;$O952),IF($P952="","","Artikkelnr: "&amp;$P952&amp;"     Spjeld dim Ø"&amp;$O952)))</f>
        <v/>
      </c>
    </row>
    <row r="953" spans="1:19" ht="15.6" hidden="1" x14ac:dyDescent="0.3">
      <c r="A953" s="87"/>
      <c r="B953" s="93"/>
      <c r="C953" s="156" t="str">
        <f>IF('1. Prosjekteringsverktøy'!B956=Utelukk!$A$3,"",IF('1. Prosjekteringsverktøy'!$C956="","",'1. Prosjekteringsverktøy'!$C956))</f>
        <v/>
      </c>
      <c r="D953" s="78" t="str">
        <f>IF('1. Prosjekteringsverktøy'!B956=Utelukk!$A$3,"",IF('1. Prosjekteringsverktøy'!$D956="","",'1. Prosjekteringsverktøy'!$D956))</f>
        <v/>
      </c>
      <c r="E953" s="78" t="str">
        <f>IF('1. Prosjekteringsverktøy'!B956=Utelukk!$A$3,"",IF(F953&lt;&gt;"",F953,IF(J953&lt;&gt;0,J953&amp;IF(I953&lt;&gt;0,", ","")&amp;I953&amp;IF(H953&lt;&gt;0,", adr. ","")&amp;H953,I953&amp;IF(H953&lt;&gt;0,", adr. ","")&amp;H953)))</f>
        <v/>
      </c>
      <c r="F953" s="83"/>
      <c r="G953" s="83"/>
      <c r="H953" s="99"/>
      <c r="I953" s="100"/>
      <c r="J953" s="100"/>
      <c r="K953" s="98" t="str">
        <f>IF('1. Prosjekteringsverktøy'!$E955="","",'1. Prosjekteringsverktøy'!$E955)</f>
        <v/>
      </c>
      <c r="L953" s="79" t="str">
        <f>IFERROR(IF('1. Prosjekteringsverktøy'!$K956&lt;&gt;"",'1. Prosjekteringsverktøy'!$K956,'1. Prosjekteringsverktøy'!$J956),"Feil med Vmin")</f>
        <v/>
      </c>
      <c r="M953" s="101" t="str">
        <f>IF(OR($K953="",$O953="",O953="Bruk rektangulært"),"",($K953/(VLOOKUP($O953,'Dim, min og maks'!$A$2:$E$54,2,FALSE))))</f>
        <v/>
      </c>
      <c r="N953" s="101" t="str">
        <f>IF(OR($L953="",$O953=""),"",($L953/(VLOOKUP($O953,'Dim, min og maks'!$A$2:$E$54,2,FALSE))))</f>
        <v/>
      </c>
      <c r="O953" s="102" t="str">
        <f>IF('1. Prosjekteringsverktøy'!$F955="","",'1. Prosjekteringsverktøy'!$F955)</f>
        <v/>
      </c>
      <c r="P953" s="78" t="str">
        <f>IFERROR(IF($Q953&lt;&gt;0,$Q953,IF(OR($J953="",$O953=""),"",IF($J953=Motortype!$A$2,VLOOKUP($O953,Artikler!$B$1:$C$10,2,FALSE),IF($J953=Motortype!$A$3,VLOOKUP($O953,Artikler!$B$11:$C$19,2,FALSE),IF($J953=Motortype!$A$5,VLOOKUP($O953,Artikler!$B$20:$C$28,2,FALSE),IF($J953=Motortype!$A$4,VLOOKUP($O953,Artikler!$B$29:$C$37,2,FALSE),IF($J953=Motortype!$A$9,VLOOKUP($O953,Artikler!$B$38:$C$46,2,FALSE),IF($J953=Motortype!$A$8,VLOOKUP($O953,Artikler!$B$47:$C$55,2,FALSE),IF($J953=Motortype!$A$7,VLOOKUP($O953,Artikler!$B$56:$C$64,2,FALSE),IF($J953=Motortype!$A$6,VLOOKUP($O953,Artikler!$B$65:$C$73,2,FALSE),IF($J953=Motortype!$A$10,VLOOKUP($O953,Artikler!$B$74:$C$82,2,FALSE),IF($J953=Motortype!$A$11,VLOOKUP($O953,Artikler!$B$83:$C$91,2,FALSE),IF($J953=Motortype!$A$14,VLOOKUP($O953,Artikler!$B$92:$C$100,2,FALSE),IF($J953=Motortype!$A$13,VLOOKUP($O953,Artikler!$B$101:$C$109,2,FALSE),IF($J953=Motortype!$A$15,VLOOKUP($O953,Artikler!$B$110:$C$117,2,FALSE),IF($J953=Motortype!$A$12,VLOOKUP($O953,Artikler!$B$118:$C$126,2,FALSE),IF($J953=Motortype!$A$16,VLOOKUP('3. Bestillingsskjema'!$O953,Artikler!$B$127:$D$134,2,FALSE),"Feil motortype"))))))))))))))))),"Overstyr art.nr")</f>
        <v/>
      </c>
      <c r="Q953" s="100"/>
      <c r="R953" s="78" t="str">
        <f>IF('1. Prosjekteringsverktøy'!B956=Utelukk!$A$3,"",IF(AND(K953="",L953=""),"",IF($K953="","Vmin "&amp;ROUND($L953,0)&amp;" m³/h","Vmaks "&amp;ROUND($K953,0)&amp;IF($L953=""," m³/h",", Vmin "&amp;ROUND($L953,0)&amp;" m³/h"))))</f>
        <v/>
      </c>
      <c r="S953" s="78" t="str">
        <f>IF('1. Prosjekteringsverktøy'!B956=Utelukk!$A$3,"",IF(Q953&lt;&gt;"",IF($P953="","","Artikkelnr: "&amp;$P953&amp;"     Spjeld dim "&amp;$O953),IF($P953="","","Artikkelnr: "&amp;$P953&amp;"     Spjeld dim Ø"&amp;$O953)))</f>
        <v/>
      </c>
    </row>
    <row r="954" spans="1:19" ht="15.6" hidden="1" x14ac:dyDescent="0.3">
      <c r="A954" s="87"/>
      <c r="B954" s="93"/>
      <c r="C954" s="156" t="str">
        <f>IF('1. Prosjekteringsverktøy'!B957=Utelukk!$A$3,"",IF('1. Prosjekteringsverktøy'!$C957="","",'1. Prosjekteringsverktøy'!$C957))</f>
        <v/>
      </c>
      <c r="D954" s="78" t="str">
        <f>IF('1. Prosjekteringsverktøy'!B957=Utelukk!$A$3,"",IF('1. Prosjekteringsverktøy'!$D957="","",'1. Prosjekteringsverktøy'!$D957))</f>
        <v/>
      </c>
      <c r="E954" s="78" t="str">
        <f>IF('1. Prosjekteringsverktøy'!B957=Utelukk!$A$3,"",IF(F954&lt;&gt;"",F954,IF(J954&lt;&gt;0,J954&amp;IF(I954&lt;&gt;0,", ","")&amp;I954&amp;IF(H954&lt;&gt;0,", adr. ","")&amp;H954,I954&amp;IF(H954&lt;&gt;0,", adr. ","")&amp;H954)))</f>
        <v/>
      </c>
      <c r="F954" s="83"/>
      <c r="G954" s="83"/>
      <c r="H954" s="99"/>
      <c r="I954" s="100"/>
      <c r="J954" s="100"/>
      <c r="K954" s="98" t="str">
        <f>IF('1. Prosjekteringsverktøy'!$E956="","",'1. Prosjekteringsverktøy'!$E956)</f>
        <v/>
      </c>
      <c r="L954" s="79" t="str">
        <f>IFERROR(IF('1. Prosjekteringsverktøy'!$K957&lt;&gt;"",'1. Prosjekteringsverktøy'!$K957,'1. Prosjekteringsverktøy'!$J957),"Feil med Vmin")</f>
        <v/>
      </c>
      <c r="M954" s="101" t="str">
        <f>IF(OR($K954="",$O954="",O954="Bruk rektangulært"),"",($K954/(VLOOKUP($O954,'Dim, min og maks'!$A$2:$E$54,2,FALSE))))</f>
        <v/>
      </c>
      <c r="N954" s="101" t="str">
        <f>IF(OR($L954="",$O954=""),"",($L954/(VLOOKUP($O954,'Dim, min og maks'!$A$2:$E$54,2,FALSE))))</f>
        <v/>
      </c>
      <c r="O954" s="102" t="str">
        <f>IF('1. Prosjekteringsverktøy'!$F956="","",'1. Prosjekteringsverktøy'!$F956)</f>
        <v/>
      </c>
      <c r="P954" s="78" t="str">
        <f>IFERROR(IF($Q954&lt;&gt;0,$Q954,IF(OR($J954="",$O954=""),"",IF($J954=Motortype!$A$2,VLOOKUP($O954,Artikler!$B$1:$C$10,2,FALSE),IF($J954=Motortype!$A$3,VLOOKUP($O954,Artikler!$B$11:$C$19,2,FALSE),IF($J954=Motortype!$A$5,VLOOKUP($O954,Artikler!$B$20:$C$28,2,FALSE),IF($J954=Motortype!$A$4,VLOOKUP($O954,Artikler!$B$29:$C$37,2,FALSE),IF($J954=Motortype!$A$9,VLOOKUP($O954,Artikler!$B$38:$C$46,2,FALSE),IF($J954=Motortype!$A$8,VLOOKUP($O954,Artikler!$B$47:$C$55,2,FALSE),IF($J954=Motortype!$A$7,VLOOKUP($O954,Artikler!$B$56:$C$64,2,FALSE),IF($J954=Motortype!$A$6,VLOOKUP($O954,Artikler!$B$65:$C$73,2,FALSE),IF($J954=Motortype!$A$10,VLOOKUP($O954,Artikler!$B$74:$C$82,2,FALSE),IF($J954=Motortype!$A$11,VLOOKUP($O954,Artikler!$B$83:$C$91,2,FALSE),IF($J954=Motortype!$A$14,VLOOKUP($O954,Artikler!$B$92:$C$100,2,FALSE),IF($J954=Motortype!$A$13,VLOOKUP($O954,Artikler!$B$101:$C$109,2,FALSE),IF($J954=Motortype!$A$15,VLOOKUP($O954,Artikler!$B$110:$C$117,2,FALSE),IF($J954=Motortype!$A$12,VLOOKUP($O954,Artikler!$B$118:$C$126,2,FALSE),IF($J954=Motortype!$A$16,VLOOKUP('3. Bestillingsskjema'!$O954,Artikler!$B$127:$D$134,2,FALSE),"Feil motortype"))))))))))))))))),"Overstyr art.nr")</f>
        <v/>
      </c>
      <c r="Q954" s="100"/>
      <c r="R954" s="78" t="str">
        <f>IF('1. Prosjekteringsverktøy'!B957=Utelukk!$A$3,"",IF(AND(K954="",L954=""),"",IF($K954="","Vmin "&amp;ROUND($L954,0)&amp;" m³/h","Vmaks "&amp;ROUND($K954,0)&amp;IF($L954=""," m³/h",", Vmin "&amp;ROUND($L954,0)&amp;" m³/h"))))</f>
        <v/>
      </c>
      <c r="S954" s="78" t="str">
        <f>IF('1. Prosjekteringsverktøy'!B957=Utelukk!$A$3,"",IF(Q954&lt;&gt;"",IF($P954="","","Artikkelnr: "&amp;$P954&amp;"     Spjeld dim "&amp;$O954),IF($P954="","","Artikkelnr: "&amp;$P954&amp;"     Spjeld dim Ø"&amp;$O954)))</f>
        <v/>
      </c>
    </row>
    <row r="955" spans="1:19" ht="15.6" hidden="1" x14ac:dyDescent="0.3">
      <c r="A955" s="87"/>
      <c r="B955" s="93"/>
      <c r="C955" s="156" t="str">
        <f>IF('1. Prosjekteringsverktøy'!B958=Utelukk!$A$3,"",IF('1. Prosjekteringsverktøy'!$C958="","",'1. Prosjekteringsverktøy'!$C958))</f>
        <v/>
      </c>
      <c r="D955" s="78" t="str">
        <f>IF('1. Prosjekteringsverktøy'!B958=Utelukk!$A$3,"",IF('1. Prosjekteringsverktøy'!$D958="","",'1. Prosjekteringsverktøy'!$D958))</f>
        <v/>
      </c>
      <c r="E955" s="78" t="str">
        <f>IF('1. Prosjekteringsverktøy'!B958=Utelukk!$A$3,"",IF(F955&lt;&gt;"",F955,IF(J955&lt;&gt;0,J955&amp;IF(I955&lt;&gt;0,", ","")&amp;I955&amp;IF(H955&lt;&gt;0,", adr. ","")&amp;H955,I955&amp;IF(H955&lt;&gt;0,", adr. ","")&amp;H955)))</f>
        <v/>
      </c>
      <c r="F955" s="83"/>
      <c r="G955" s="83"/>
      <c r="H955" s="99"/>
      <c r="I955" s="100"/>
      <c r="J955" s="100"/>
      <c r="K955" s="98" t="str">
        <f>IF('1. Prosjekteringsverktøy'!$E957="","",'1. Prosjekteringsverktøy'!$E957)</f>
        <v/>
      </c>
      <c r="L955" s="79" t="str">
        <f>IFERROR(IF('1. Prosjekteringsverktøy'!$K958&lt;&gt;"",'1. Prosjekteringsverktøy'!$K958,'1. Prosjekteringsverktøy'!$J958),"Feil med Vmin")</f>
        <v/>
      </c>
      <c r="M955" s="101" t="str">
        <f>IF(OR($K955="",$O955="",O955="Bruk rektangulært"),"",($K955/(VLOOKUP($O955,'Dim, min og maks'!$A$2:$E$54,2,FALSE))))</f>
        <v/>
      </c>
      <c r="N955" s="101" t="str">
        <f>IF(OR($L955="",$O955=""),"",($L955/(VLOOKUP($O955,'Dim, min og maks'!$A$2:$E$54,2,FALSE))))</f>
        <v/>
      </c>
      <c r="O955" s="102" t="str">
        <f>IF('1. Prosjekteringsverktøy'!$F957="","",'1. Prosjekteringsverktøy'!$F957)</f>
        <v/>
      </c>
      <c r="P955" s="78" t="str">
        <f>IFERROR(IF($Q955&lt;&gt;0,$Q955,IF(OR($J955="",$O955=""),"",IF($J955=Motortype!$A$2,VLOOKUP($O955,Artikler!$B$1:$C$10,2,FALSE),IF($J955=Motortype!$A$3,VLOOKUP($O955,Artikler!$B$11:$C$19,2,FALSE),IF($J955=Motortype!$A$5,VLOOKUP($O955,Artikler!$B$20:$C$28,2,FALSE),IF($J955=Motortype!$A$4,VLOOKUP($O955,Artikler!$B$29:$C$37,2,FALSE),IF($J955=Motortype!$A$9,VLOOKUP($O955,Artikler!$B$38:$C$46,2,FALSE),IF($J955=Motortype!$A$8,VLOOKUP($O955,Artikler!$B$47:$C$55,2,FALSE),IF($J955=Motortype!$A$7,VLOOKUP($O955,Artikler!$B$56:$C$64,2,FALSE),IF($J955=Motortype!$A$6,VLOOKUP($O955,Artikler!$B$65:$C$73,2,FALSE),IF($J955=Motortype!$A$10,VLOOKUP($O955,Artikler!$B$74:$C$82,2,FALSE),IF($J955=Motortype!$A$11,VLOOKUP($O955,Artikler!$B$83:$C$91,2,FALSE),IF($J955=Motortype!$A$14,VLOOKUP($O955,Artikler!$B$92:$C$100,2,FALSE),IF($J955=Motortype!$A$13,VLOOKUP($O955,Artikler!$B$101:$C$109,2,FALSE),IF($J955=Motortype!$A$15,VLOOKUP($O955,Artikler!$B$110:$C$117,2,FALSE),IF($J955=Motortype!$A$12,VLOOKUP($O955,Artikler!$B$118:$C$126,2,FALSE),IF($J955=Motortype!$A$16,VLOOKUP('3. Bestillingsskjema'!$O955,Artikler!$B$127:$D$134,2,FALSE),"Feil motortype"))))))))))))))))),"Overstyr art.nr")</f>
        <v/>
      </c>
      <c r="Q955" s="100"/>
      <c r="R955" s="78" t="str">
        <f>IF('1. Prosjekteringsverktøy'!B958=Utelukk!$A$3,"",IF(AND(K955="",L955=""),"",IF($K955="","Vmin "&amp;ROUND($L955,0)&amp;" m³/h","Vmaks "&amp;ROUND($K955,0)&amp;IF($L955=""," m³/h",", Vmin "&amp;ROUND($L955,0)&amp;" m³/h"))))</f>
        <v/>
      </c>
      <c r="S955" s="78" t="str">
        <f>IF('1. Prosjekteringsverktøy'!B958=Utelukk!$A$3,"",IF(Q955&lt;&gt;"",IF($P955="","","Artikkelnr: "&amp;$P955&amp;"     Spjeld dim "&amp;$O955),IF($P955="","","Artikkelnr: "&amp;$P955&amp;"     Spjeld dim Ø"&amp;$O955)))</f>
        <v/>
      </c>
    </row>
    <row r="956" spans="1:19" ht="15.6" hidden="1" x14ac:dyDescent="0.3">
      <c r="A956" s="87"/>
      <c r="B956" s="93"/>
      <c r="C956" s="156" t="str">
        <f>IF('1. Prosjekteringsverktøy'!B959=Utelukk!$A$3,"",IF('1. Prosjekteringsverktøy'!$C959="","",'1. Prosjekteringsverktøy'!$C959))</f>
        <v/>
      </c>
      <c r="D956" s="78" t="str">
        <f>IF('1. Prosjekteringsverktøy'!B959=Utelukk!$A$3,"",IF('1. Prosjekteringsverktøy'!$D959="","",'1. Prosjekteringsverktøy'!$D959))</f>
        <v/>
      </c>
      <c r="E956" s="78" t="str">
        <f>IF('1. Prosjekteringsverktøy'!B959=Utelukk!$A$3,"",IF(F956&lt;&gt;"",F956,IF(J956&lt;&gt;0,J956&amp;IF(I956&lt;&gt;0,", ","")&amp;I956&amp;IF(H956&lt;&gt;0,", adr. ","")&amp;H956,I956&amp;IF(H956&lt;&gt;0,", adr. ","")&amp;H956)))</f>
        <v/>
      </c>
      <c r="F956" s="83"/>
      <c r="G956" s="83"/>
      <c r="H956" s="99"/>
      <c r="I956" s="100"/>
      <c r="J956" s="100"/>
      <c r="K956" s="98" t="str">
        <f>IF('1. Prosjekteringsverktøy'!$E958="","",'1. Prosjekteringsverktøy'!$E958)</f>
        <v/>
      </c>
      <c r="L956" s="79" t="str">
        <f>IFERROR(IF('1. Prosjekteringsverktøy'!$K959&lt;&gt;"",'1. Prosjekteringsverktøy'!$K959,'1. Prosjekteringsverktøy'!$J959),"Feil med Vmin")</f>
        <v/>
      </c>
      <c r="M956" s="101" t="str">
        <f>IF(OR($K956="",$O956="",O956="Bruk rektangulært"),"",($K956/(VLOOKUP($O956,'Dim, min og maks'!$A$2:$E$54,2,FALSE))))</f>
        <v/>
      </c>
      <c r="N956" s="101" t="str">
        <f>IF(OR($L956="",$O956=""),"",($L956/(VLOOKUP($O956,'Dim, min og maks'!$A$2:$E$54,2,FALSE))))</f>
        <v/>
      </c>
      <c r="O956" s="102" t="str">
        <f>IF('1. Prosjekteringsverktøy'!$F958="","",'1. Prosjekteringsverktøy'!$F958)</f>
        <v/>
      </c>
      <c r="P956" s="78" t="str">
        <f>IFERROR(IF($Q956&lt;&gt;0,$Q956,IF(OR($J956="",$O956=""),"",IF($J956=Motortype!$A$2,VLOOKUP($O956,Artikler!$B$1:$C$10,2,FALSE),IF($J956=Motortype!$A$3,VLOOKUP($O956,Artikler!$B$11:$C$19,2,FALSE),IF($J956=Motortype!$A$5,VLOOKUP($O956,Artikler!$B$20:$C$28,2,FALSE),IF($J956=Motortype!$A$4,VLOOKUP($O956,Artikler!$B$29:$C$37,2,FALSE),IF($J956=Motortype!$A$9,VLOOKUP($O956,Artikler!$B$38:$C$46,2,FALSE),IF($J956=Motortype!$A$8,VLOOKUP($O956,Artikler!$B$47:$C$55,2,FALSE),IF($J956=Motortype!$A$7,VLOOKUP($O956,Artikler!$B$56:$C$64,2,FALSE),IF($J956=Motortype!$A$6,VLOOKUP($O956,Artikler!$B$65:$C$73,2,FALSE),IF($J956=Motortype!$A$10,VLOOKUP($O956,Artikler!$B$74:$C$82,2,FALSE),IF($J956=Motortype!$A$11,VLOOKUP($O956,Artikler!$B$83:$C$91,2,FALSE),IF($J956=Motortype!$A$14,VLOOKUP($O956,Artikler!$B$92:$C$100,2,FALSE),IF($J956=Motortype!$A$13,VLOOKUP($O956,Artikler!$B$101:$C$109,2,FALSE),IF($J956=Motortype!$A$15,VLOOKUP($O956,Artikler!$B$110:$C$117,2,FALSE),IF($J956=Motortype!$A$12,VLOOKUP($O956,Artikler!$B$118:$C$126,2,FALSE),IF($J956=Motortype!$A$16,VLOOKUP('3. Bestillingsskjema'!$O956,Artikler!$B$127:$D$134,2,FALSE),"Feil motortype"))))))))))))))))),"Overstyr art.nr")</f>
        <v/>
      </c>
      <c r="Q956" s="100"/>
      <c r="R956" s="78" t="str">
        <f>IF('1. Prosjekteringsverktøy'!B959=Utelukk!$A$3,"",IF(AND(K956="",L956=""),"",IF($K956="","Vmin "&amp;ROUND($L956,0)&amp;" m³/h","Vmaks "&amp;ROUND($K956,0)&amp;IF($L956=""," m³/h",", Vmin "&amp;ROUND($L956,0)&amp;" m³/h"))))</f>
        <v/>
      </c>
      <c r="S956" s="78" t="str">
        <f>IF('1. Prosjekteringsverktøy'!B959=Utelukk!$A$3,"",IF(Q956&lt;&gt;"",IF($P956="","","Artikkelnr: "&amp;$P956&amp;"     Spjeld dim "&amp;$O956),IF($P956="","","Artikkelnr: "&amp;$P956&amp;"     Spjeld dim Ø"&amp;$O956)))</f>
        <v/>
      </c>
    </row>
    <row r="957" spans="1:19" ht="15.6" hidden="1" x14ac:dyDescent="0.3">
      <c r="A957" s="87"/>
      <c r="B957" s="93"/>
      <c r="C957" s="156" t="str">
        <f>IF('1. Prosjekteringsverktøy'!B960=Utelukk!$A$3,"",IF('1. Prosjekteringsverktøy'!$C960="","",'1. Prosjekteringsverktøy'!$C960))</f>
        <v/>
      </c>
      <c r="D957" s="78" t="str">
        <f>IF('1. Prosjekteringsverktøy'!B960=Utelukk!$A$3,"",IF('1. Prosjekteringsverktøy'!$D960="","",'1. Prosjekteringsverktøy'!$D960))</f>
        <v/>
      </c>
      <c r="E957" s="78" t="str">
        <f>IF('1. Prosjekteringsverktøy'!B960=Utelukk!$A$3,"",IF(F957&lt;&gt;"",F957,IF(J957&lt;&gt;0,J957&amp;IF(I957&lt;&gt;0,", ","")&amp;I957&amp;IF(H957&lt;&gt;0,", adr. ","")&amp;H957,I957&amp;IF(H957&lt;&gt;0,", adr. ","")&amp;H957)))</f>
        <v/>
      </c>
      <c r="F957" s="83"/>
      <c r="G957" s="83"/>
      <c r="H957" s="99"/>
      <c r="I957" s="100"/>
      <c r="J957" s="100"/>
      <c r="K957" s="98" t="str">
        <f>IF('1. Prosjekteringsverktøy'!$E959="","",'1. Prosjekteringsverktøy'!$E959)</f>
        <v/>
      </c>
      <c r="L957" s="79" t="str">
        <f>IFERROR(IF('1. Prosjekteringsverktøy'!$K960&lt;&gt;"",'1. Prosjekteringsverktøy'!$K960,'1. Prosjekteringsverktøy'!$J960),"Feil med Vmin")</f>
        <v/>
      </c>
      <c r="M957" s="101" t="str">
        <f>IF(OR($K957="",$O957="",O957="Bruk rektangulært"),"",($K957/(VLOOKUP($O957,'Dim, min og maks'!$A$2:$E$54,2,FALSE))))</f>
        <v/>
      </c>
      <c r="N957" s="101" t="str">
        <f>IF(OR($L957="",$O957=""),"",($L957/(VLOOKUP($O957,'Dim, min og maks'!$A$2:$E$54,2,FALSE))))</f>
        <v/>
      </c>
      <c r="O957" s="102" t="str">
        <f>IF('1. Prosjekteringsverktøy'!$F959="","",'1. Prosjekteringsverktøy'!$F959)</f>
        <v/>
      </c>
      <c r="P957" s="78" t="str">
        <f>IFERROR(IF($Q957&lt;&gt;0,$Q957,IF(OR($J957="",$O957=""),"",IF($J957=Motortype!$A$2,VLOOKUP($O957,Artikler!$B$1:$C$10,2,FALSE),IF($J957=Motortype!$A$3,VLOOKUP($O957,Artikler!$B$11:$C$19,2,FALSE),IF($J957=Motortype!$A$5,VLOOKUP($O957,Artikler!$B$20:$C$28,2,FALSE),IF($J957=Motortype!$A$4,VLOOKUP($O957,Artikler!$B$29:$C$37,2,FALSE),IF($J957=Motortype!$A$9,VLOOKUP($O957,Artikler!$B$38:$C$46,2,FALSE),IF($J957=Motortype!$A$8,VLOOKUP($O957,Artikler!$B$47:$C$55,2,FALSE),IF($J957=Motortype!$A$7,VLOOKUP($O957,Artikler!$B$56:$C$64,2,FALSE),IF($J957=Motortype!$A$6,VLOOKUP($O957,Artikler!$B$65:$C$73,2,FALSE),IF($J957=Motortype!$A$10,VLOOKUP($O957,Artikler!$B$74:$C$82,2,FALSE),IF($J957=Motortype!$A$11,VLOOKUP($O957,Artikler!$B$83:$C$91,2,FALSE),IF($J957=Motortype!$A$14,VLOOKUP($O957,Artikler!$B$92:$C$100,2,FALSE),IF($J957=Motortype!$A$13,VLOOKUP($O957,Artikler!$B$101:$C$109,2,FALSE),IF($J957=Motortype!$A$15,VLOOKUP($O957,Artikler!$B$110:$C$117,2,FALSE),IF($J957=Motortype!$A$12,VLOOKUP($O957,Artikler!$B$118:$C$126,2,FALSE),IF($J957=Motortype!$A$16,VLOOKUP('3. Bestillingsskjema'!$O957,Artikler!$B$127:$D$134,2,FALSE),"Feil motortype"))))))))))))))))),"Overstyr art.nr")</f>
        <v/>
      </c>
      <c r="Q957" s="100"/>
      <c r="R957" s="78" t="str">
        <f>IF('1. Prosjekteringsverktøy'!B960=Utelukk!$A$3,"",IF(AND(K957="",L957=""),"",IF($K957="","Vmin "&amp;ROUND($L957,0)&amp;" m³/h","Vmaks "&amp;ROUND($K957,0)&amp;IF($L957=""," m³/h",", Vmin "&amp;ROUND($L957,0)&amp;" m³/h"))))</f>
        <v/>
      </c>
      <c r="S957" s="78" t="str">
        <f>IF('1. Prosjekteringsverktøy'!B960=Utelukk!$A$3,"",IF(Q957&lt;&gt;"",IF($P957="","","Artikkelnr: "&amp;$P957&amp;"     Spjeld dim "&amp;$O957),IF($P957="","","Artikkelnr: "&amp;$P957&amp;"     Spjeld dim Ø"&amp;$O957)))</f>
        <v/>
      </c>
    </row>
    <row r="958" spans="1:19" ht="15.6" hidden="1" x14ac:dyDescent="0.3">
      <c r="A958" s="87"/>
      <c r="B958" s="93"/>
      <c r="C958" s="156" t="str">
        <f>IF('1. Prosjekteringsverktøy'!B961=Utelukk!$A$3,"",IF('1. Prosjekteringsverktøy'!$C961="","",'1. Prosjekteringsverktøy'!$C961))</f>
        <v/>
      </c>
      <c r="D958" s="78" t="str">
        <f>IF('1. Prosjekteringsverktøy'!B961=Utelukk!$A$3,"",IF('1. Prosjekteringsverktøy'!$D961="","",'1. Prosjekteringsverktøy'!$D961))</f>
        <v/>
      </c>
      <c r="E958" s="78" t="str">
        <f>IF('1. Prosjekteringsverktøy'!B961=Utelukk!$A$3,"",IF(F958&lt;&gt;"",F958,IF(J958&lt;&gt;0,J958&amp;IF(I958&lt;&gt;0,", ","")&amp;I958&amp;IF(H958&lt;&gt;0,", adr. ","")&amp;H958,I958&amp;IF(H958&lt;&gt;0,", adr. ","")&amp;H958)))</f>
        <v/>
      </c>
      <c r="F958" s="83"/>
      <c r="G958" s="83"/>
      <c r="H958" s="99"/>
      <c r="I958" s="100"/>
      <c r="J958" s="100"/>
      <c r="K958" s="98" t="str">
        <f>IF('1. Prosjekteringsverktøy'!$E960="","",'1. Prosjekteringsverktøy'!$E960)</f>
        <v/>
      </c>
      <c r="L958" s="79" t="str">
        <f>IFERROR(IF('1. Prosjekteringsverktøy'!$K961&lt;&gt;"",'1. Prosjekteringsverktøy'!$K961,'1. Prosjekteringsverktøy'!$J961),"Feil med Vmin")</f>
        <v/>
      </c>
      <c r="M958" s="101" t="str">
        <f>IF(OR($K958="",$O958="",O958="Bruk rektangulært"),"",($K958/(VLOOKUP($O958,'Dim, min og maks'!$A$2:$E$54,2,FALSE))))</f>
        <v/>
      </c>
      <c r="N958" s="101" t="str">
        <f>IF(OR($L958="",$O958=""),"",($L958/(VLOOKUP($O958,'Dim, min og maks'!$A$2:$E$54,2,FALSE))))</f>
        <v/>
      </c>
      <c r="O958" s="102" t="str">
        <f>IF('1. Prosjekteringsverktøy'!$F960="","",'1. Prosjekteringsverktøy'!$F960)</f>
        <v/>
      </c>
      <c r="P958" s="78" t="str">
        <f>IFERROR(IF($Q958&lt;&gt;0,$Q958,IF(OR($J958="",$O958=""),"",IF($J958=Motortype!$A$2,VLOOKUP($O958,Artikler!$B$1:$C$10,2,FALSE),IF($J958=Motortype!$A$3,VLOOKUP($O958,Artikler!$B$11:$C$19,2,FALSE),IF($J958=Motortype!$A$5,VLOOKUP($O958,Artikler!$B$20:$C$28,2,FALSE),IF($J958=Motortype!$A$4,VLOOKUP($O958,Artikler!$B$29:$C$37,2,FALSE),IF($J958=Motortype!$A$9,VLOOKUP($O958,Artikler!$B$38:$C$46,2,FALSE),IF($J958=Motortype!$A$8,VLOOKUP($O958,Artikler!$B$47:$C$55,2,FALSE),IF($J958=Motortype!$A$7,VLOOKUP($O958,Artikler!$B$56:$C$64,2,FALSE),IF($J958=Motortype!$A$6,VLOOKUP($O958,Artikler!$B$65:$C$73,2,FALSE),IF($J958=Motortype!$A$10,VLOOKUP($O958,Artikler!$B$74:$C$82,2,FALSE),IF($J958=Motortype!$A$11,VLOOKUP($O958,Artikler!$B$83:$C$91,2,FALSE),IF($J958=Motortype!$A$14,VLOOKUP($O958,Artikler!$B$92:$C$100,2,FALSE),IF($J958=Motortype!$A$13,VLOOKUP($O958,Artikler!$B$101:$C$109,2,FALSE),IF($J958=Motortype!$A$15,VLOOKUP($O958,Artikler!$B$110:$C$117,2,FALSE),IF($J958=Motortype!$A$12,VLOOKUP($O958,Artikler!$B$118:$C$126,2,FALSE),IF($J958=Motortype!$A$16,VLOOKUP('3. Bestillingsskjema'!$O958,Artikler!$B$127:$D$134,2,FALSE),"Feil motortype"))))))))))))))))),"Overstyr art.nr")</f>
        <v/>
      </c>
      <c r="Q958" s="100"/>
      <c r="R958" s="78" t="str">
        <f>IF('1. Prosjekteringsverktøy'!B961=Utelukk!$A$3,"",IF(AND(K958="",L958=""),"",IF($K958="","Vmin "&amp;ROUND($L958,0)&amp;" m³/h","Vmaks "&amp;ROUND($K958,0)&amp;IF($L958=""," m³/h",", Vmin "&amp;ROUND($L958,0)&amp;" m³/h"))))</f>
        <v/>
      </c>
      <c r="S958" s="78" t="str">
        <f>IF('1. Prosjekteringsverktøy'!B961=Utelukk!$A$3,"",IF(Q958&lt;&gt;"",IF($P958="","","Artikkelnr: "&amp;$P958&amp;"     Spjeld dim "&amp;$O958),IF($P958="","","Artikkelnr: "&amp;$P958&amp;"     Spjeld dim Ø"&amp;$O958)))</f>
        <v/>
      </c>
    </row>
    <row r="959" spans="1:19" ht="15.6" hidden="1" x14ac:dyDescent="0.3">
      <c r="A959" s="87"/>
      <c r="B959" s="93"/>
      <c r="C959" s="156" t="str">
        <f>IF('1. Prosjekteringsverktøy'!B962=Utelukk!$A$3,"",IF('1. Prosjekteringsverktøy'!$C962="","",'1. Prosjekteringsverktøy'!$C962))</f>
        <v/>
      </c>
      <c r="D959" s="78" t="str">
        <f>IF('1. Prosjekteringsverktøy'!B962=Utelukk!$A$3,"",IF('1. Prosjekteringsverktøy'!$D962="","",'1. Prosjekteringsverktøy'!$D962))</f>
        <v/>
      </c>
      <c r="E959" s="78" t="str">
        <f>IF('1. Prosjekteringsverktøy'!B962=Utelukk!$A$3,"",IF(F959&lt;&gt;"",F959,IF(J959&lt;&gt;0,J959&amp;IF(I959&lt;&gt;0,", ","")&amp;I959&amp;IF(H959&lt;&gt;0,", adr. ","")&amp;H959,I959&amp;IF(H959&lt;&gt;0,", adr. ","")&amp;H959)))</f>
        <v/>
      </c>
      <c r="F959" s="83"/>
      <c r="G959" s="83"/>
      <c r="H959" s="99"/>
      <c r="I959" s="100"/>
      <c r="J959" s="100"/>
      <c r="K959" s="98" t="str">
        <f>IF('1. Prosjekteringsverktøy'!$E961="","",'1. Prosjekteringsverktøy'!$E961)</f>
        <v/>
      </c>
      <c r="L959" s="79" t="str">
        <f>IFERROR(IF('1. Prosjekteringsverktøy'!$K962&lt;&gt;"",'1. Prosjekteringsverktøy'!$K962,'1. Prosjekteringsverktøy'!$J962),"Feil med Vmin")</f>
        <v/>
      </c>
      <c r="M959" s="101" t="str">
        <f>IF(OR($K959="",$O959="",O959="Bruk rektangulært"),"",($K959/(VLOOKUP($O959,'Dim, min og maks'!$A$2:$E$54,2,FALSE))))</f>
        <v/>
      </c>
      <c r="N959" s="101" t="str">
        <f>IF(OR($L959="",$O959=""),"",($L959/(VLOOKUP($O959,'Dim, min og maks'!$A$2:$E$54,2,FALSE))))</f>
        <v/>
      </c>
      <c r="O959" s="102" t="str">
        <f>IF('1. Prosjekteringsverktøy'!$F961="","",'1. Prosjekteringsverktøy'!$F961)</f>
        <v/>
      </c>
      <c r="P959" s="78" t="str">
        <f>IFERROR(IF($Q959&lt;&gt;0,$Q959,IF(OR($J959="",$O959=""),"",IF($J959=Motortype!$A$2,VLOOKUP($O959,Artikler!$B$1:$C$10,2,FALSE),IF($J959=Motortype!$A$3,VLOOKUP($O959,Artikler!$B$11:$C$19,2,FALSE),IF($J959=Motortype!$A$5,VLOOKUP($O959,Artikler!$B$20:$C$28,2,FALSE),IF($J959=Motortype!$A$4,VLOOKUP($O959,Artikler!$B$29:$C$37,2,FALSE),IF($J959=Motortype!$A$9,VLOOKUP($O959,Artikler!$B$38:$C$46,2,FALSE),IF($J959=Motortype!$A$8,VLOOKUP($O959,Artikler!$B$47:$C$55,2,FALSE),IF($J959=Motortype!$A$7,VLOOKUP($O959,Artikler!$B$56:$C$64,2,FALSE),IF($J959=Motortype!$A$6,VLOOKUP($O959,Artikler!$B$65:$C$73,2,FALSE),IF($J959=Motortype!$A$10,VLOOKUP($O959,Artikler!$B$74:$C$82,2,FALSE),IF($J959=Motortype!$A$11,VLOOKUP($O959,Artikler!$B$83:$C$91,2,FALSE),IF($J959=Motortype!$A$14,VLOOKUP($O959,Artikler!$B$92:$C$100,2,FALSE),IF($J959=Motortype!$A$13,VLOOKUP($O959,Artikler!$B$101:$C$109,2,FALSE),IF($J959=Motortype!$A$15,VLOOKUP($O959,Artikler!$B$110:$C$117,2,FALSE),IF($J959=Motortype!$A$12,VLOOKUP($O959,Artikler!$B$118:$C$126,2,FALSE),IF($J959=Motortype!$A$16,VLOOKUP('3. Bestillingsskjema'!$O959,Artikler!$B$127:$D$134,2,FALSE),"Feil motortype"))))))))))))))))),"Overstyr art.nr")</f>
        <v/>
      </c>
      <c r="Q959" s="100"/>
      <c r="R959" s="78" t="str">
        <f>IF('1. Prosjekteringsverktøy'!B962=Utelukk!$A$3,"",IF(AND(K959="",L959=""),"",IF($K959="","Vmin "&amp;ROUND($L959,0)&amp;" m³/h","Vmaks "&amp;ROUND($K959,0)&amp;IF($L959=""," m³/h",", Vmin "&amp;ROUND($L959,0)&amp;" m³/h"))))</f>
        <v/>
      </c>
      <c r="S959" s="78" t="str">
        <f>IF('1. Prosjekteringsverktøy'!B962=Utelukk!$A$3,"",IF(Q959&lt;&gt;"",IF($P959="","","Artikkelnr: "&amp;$P959&amp;"     Spjeld dim "&amp;$O959),IF($P959="","","Artikkelnr: "&amp;$P959&amp;"     Spjeld dim Ø"&amp;$O959)))</f>
        <v/>
      </c>
    </row>
    <row r="960" spans="1:19" ht="15.6" hidden="1" x14ac:dyDescent="0.3">
      <c r="A960" s="87"/>
      <c r="B960" s="93"/>
      <c r="C960" s="156" t="str">
        <f>IF('1. Prosjekteringsverktøy'!B963=Utelukk!$A$3,"",IF('1. Prosjekteringsverktøy'!$C963="","",'1. Prosjekteringsverktøy'!$C963))</f>
        <v/>
      </c>
      <c r="D960" s="78" t="str">
        <f>IF('1. Prosjekteringsverktøy'!B963=Utelukk!$A$3,"",IF('1. Prosjekteringsverktøy'!$D963="","",'1. Prosjekteringsverktøy'!$D963))</f>
        <v/>
      </c>
      <c r="E960" s="78" t="str">
        <f>IF('1. Prosjekteringsverktøy'!B963=Utelukk!$A$3,"",IF(F960&lt;&gt;"",F960,IF(J960&lt;&gt;0,J960&amp;IF(I960&lt;&gt;0,", ","")&amp;I960&amp;IF(H960&lt;&gt;0,", adr. ","")&amp;H960,I960&amp;IF(H960&lt;&gt;0,", adr. ","")&amp;H960)))</f>
        <v/>
      </c>
      <c r="F960" s="83"/>
      <c r="G960" s="83"/>
      <c r="H960" s="99"/>
      <c r="I960" s="100"/>
      <c r="J960" s="100"/>
      <c r="K960" s="98" t="str">
        <f>IF('1. Prosjekteringsverktøy'!$E962="","",'1. Prosjekteringsverktøy'!$E962)</f>
        <v/>
      </c>
      <c r="L960" s="79" t="str">
        <f>IFERROR(IF('1. Prosjekteringsverktøy'!$K963&lt;&gt;"",'1. Prosjekteringsverktøy'!$K963,'1. Prosjekteringsverktøy'!$J963),"Feil med Vmin")</f>
        <v/>
      </c>
      <c r="M960" s="101" t="str">
        <f>IF(OR($K960="",$O960="",O960="Bruk rektangulært"),"",($K960/(VLOOKUP($O960,'Dim, min og maks'!$A$2:$E$54,2,FALSE))))</f>
        <v/>
      </c>
      <c r="N960" s="101" t="str">
        <f>IF(OR($L960="",$O960=""),"",($L960/(VLOOKUP($O960,'Dim, min og maks'!$A$2:$E$54,2,FALSE))))</f>
        <v/>
      </c>
      <c r="O960" s="102" t="str">
        <f>IF('1. Prosjekteringsverktøy'!$F962="","",'1. Prosjekteringsverktøy'!$F962)</f>
        <v/>
      </c>
      <c r="P960" s="78" t="str">
        <f>IFERROR(IF($Q960&lt;&gt;0,$Q960,IF(OR($J960="",$O960=""),"",IF($J960=Motortype!$A$2,VLOOKUP($O960,Artikler!$B$1:$C$10,2,FALSE),IF($J960=Motortype!$A$3,VLOOKUP($O960,Artikler!$B$11:$C$19,2,FALSE),IF($J960=Motortype!$A$5,VLOOKUP($O960,Artikler!$B$20:$C$28,2,FALSE),IF($J960=Motortype!$A$4,VLOOKUP($O960,Artikler!$B$29:$C$37,2,FALSE),IF($J960=Motortype!$A$9,VLOOKUP($O960,Artikler!$B$38:$C$46,2,FALSE),IF($J960=Motortype!$A$8,VLOOKUP($O960,Artikler!$B$47:$C$55,2,FALSE),IF($J960=Motortype!$A$7,VLOOKUP($O960,Artikler!$B$56:$C$64,2,FALSE),IF($J960=Motortype!$A$6,VLOOKUP($O960,Artikler!$B$65:$C$73,2,FALSE),IF($J960=Motortype!$A$10,VLOOKUP($O960,Artikler!$B$74:$C$82,2,FALSE),IF($J960=Motortype!$A$11,VLOOKUP($O960,Artikler!$B$83:$C$91,2,FALSE),IF($J960=Motortype!$A$14,VLOOKUP($O960,Artikler!$B$92:$C$100,2,FALSE),IF($J960=Motortype!$A$13,VLOOKUP($O960,Artikler!$B$101:$C$109,2,FALSE),IF($J960=Motortype!$A$15,VLOOKUP($O960,Artikler!$B$110:$C$117,2,FALSE),IF($J960=Motortype!$A$12,VLOOKUP($O960,Artikler!$B$118:$C$126,2,FALSE),IF($J960=Motortype!$A$16,VLOOKUP('3. Bestillingsskjema'!$O960,Artikler!$B$127:$D$134,2,FALSE),"Feil motortype"))))))))))))))))),"Overstyr art.nr")</f>
        <v/>
      </c>
      <c r="Q960" s="100"/>
      <c r="R960" s="78" t="str">
        <f>IF('1. Prosjekteringsverktøy'!B963=Utelukk!$A$3,"",IF(AND(K960="",L960=""),"",IF($K960="","Vmin "&amp;ROUND($L960,0)&amp;" m³/h","Vmaks "&amp;ROUND($K960,0)&amp;IF($L960=""," m³/h",", Vmin "&amp;ROUND($L960,0)&amp;" m³/h"))))</f>
        <v/>
      </c>
      <c r="S960" s="78" t="str">
        <f>IF('1. Prosjekteringsverktøy'!B963=Utelukk!$A$3,"",IF(Q960&lt;&gt;"",IF($P960="","","Artikkelnr: "&amp;$P960&amp;"     Spjeld dim "&amp;$O960),IF($P960="","","Artikkelnr: "&amp;$P960&amp;"     Spjeld dim Ø"&amp;$O960)))</f>
        <v/>
      </c>
    </row>
    <row r="961" spans="1:19" ht="15.6" hidden="1" x14ac:dyDescent="0.3">
      <c r="A961" s="87"/>
      <c r="B961" s="93"/>
      <c r="C961" s="156" t="str">
        <f>IF('1. Prosjekteringsverktøy'!B964=Utelukk!$A$3,"",IF('1. Prosjekteringsverktøy'!$C964="","",'1. Prosjekteringsverktøy'!$C964))</f>
        <v/>
      </c>
      <c r="D961" s="78" t="str">
        <f>IF('1. Prosjekteringsverktøy'!B964=Utelukk!$A$3,"",IF('1. Prosjekteringsverktøy'!$D964="","",'1. Prosjekteringsverktøy'!$D964))</f>
        <v/>
      </c>
      <c r="E961" s="78" t="str">
        <f>IF('1. Prosjekteringsverktøy'!B964=Utelukk!$A$3,"",IF(F961&lt;&gt;"",F961,IF(J961&lt;&gt;0,J961&amp;IF(I961&lt;&gt;0,", ","")&amp;I961&amp;IF(H961&lt;&gt;0,", adr. ","")&amp;H961,I961&amp;IF(H961&lt;&gt;0,", adr. ","")&amp;H961)))</f>
        <v/>
      </c>
      <c r="F961" s="83"/>
      <c r="G961" s="83"/>
      <c r="H961" s="99"/>
      <c r="I961" s="100"/>
      <c r="J961" s="100"/>
      <c r="K961" s="98" t="str">
        <f>IF('1. Prosjekteringsverktøy'!$E963="","",'1. Prosjekteringsverktøy'!$E963)</f>
        <v/>
      </c>
      <c r="L961" s="79" t="str">
        <f>IFERROR(IF('1. Prosjekteringsverktøy'!$K964&lt;&gt;"",'1. Prosjekteringsverktøy'!$K964,'1. Prosjekteringsverktøy'!$J964),"Feil med Vmin")</f>
        <v/>
      </c>
      <c r="M961" s="101" t="str">
        <f>IF(OR($K961="",$O961="",O961="Bruk rektangulært"),"",($K961/(VLOOKUP($O961,'Dim, min og maks'!$A$2:$E$54,2,FALSE))))</f>
        <v/>
      </c>
      <c r="N961" s="101" t="str">
        <f>IF(OR($L961="",$O961=""),"",($L961/(VLOOKUP($O961,'Dim, min og maks'!$A$2:$E$54,2,FALSE))))</f>
        <v/>
      </c>
      <c r="O961" s="102" t="str">
        <f>IF('1. Prosjekteringsverktøy'!$F963="","",'1. Prosjekteringsverktøy'!$F963)</f>
        <v/>
      </c>
      <c r="P961" s="78" t="str">
        <f>IFERROR(IF($Q961&lt;&gt;0,$Q961,IF(OR($J961="",$O961=""),"",IF($J961=Motortype!$A$2,VLOOKUP($O961,Artikler!$B$1:$C$10,2,FALSE),IF($J961=Motortype!$A$3,VLOOKUP($O961,Artikler!$B$11:$C$19,2,FALSE),IF($J961=Motortype!$A$5,VLOOKUP($O961,Artikler!$B$20:$C$28,2,FALSE),IF($J961=Motortype!$A$4,VLOOKUP($O961,Artikler!$B$29:$C$37,2,FALSE),IF($J961=Motortype!$A$9,VLOOKUP($O961,Artikler!$B$38:$C$46,2,FALSE),IF($J961=Motortype!$A$8,VLOOKUP($O961,Artikler!$B$47:$C$55,2,FALSE),IF($J961=Motortype!$A$7,VLOOKUP($O961,Artikler!$B$56:$C$64,2,FALSE),IF($J961=Motortype!$A$6,VLOOKUP($O961,Artikler!$B$65:$C$73,2,FALSE),IF($J961=Motortype!$A$10,VLOOKUP($O961,Artikler!$B$74:$C$82,2,FALSE),IF($J961=Motortype!$A$11,VLOOKUP($O961,Artikler!$B$83:$C$91,2,FALSE),IF($J961=Motortype!$A$14,VLOOKUP($O961,Artikler!$B$92:$C$100,2,FALSE),IF($J961=Motortype!$A$13,VLOOKUP($O961,Artikler!$B$101:$C$109,2,FALSE),IF($J961=Motortype!$A$15,VLOOKUP($O961,Artikler!$B$110:$C$117,2,FALSE),IF($J961=Motortype!$A$12,VLOOKUP($O961,Artikler!$B$118:$C$126,2,FALSE),IF($J961=Motortype!$A$16,VLOOKUP('3. Bestillingsskjema'!$O961,Artikler!$B$127:$D$134,2,FALSE),"Feil motortype"))))))))))))))))),"Overstyr art.nr")</f>
        <v/>
      </c>
      <c r="Q961" s="100"/>
      <c r="R961" s="78" t="str">
        <f>IF('1. Prosjekteringsverktøy'!B964=Utelukk!$A$3,"",IF(AND(K961="",L961=""),"",IF($K961="","Vmin "&amp;ROUND($L961,0)&amp;" m³/h","Vmaks "&amp;ROUND($K961,0)&amp;IF($L961=""," m³/h",", Vmin "&amp;ROUND($L961,0)&amp;" m³/h"))))</f>
        <v/>
      </c>
      <c r="S961" s="78" t="str">
        <f>IF('1. Prosjekteringsverktøy'!B964=Utelukk!$A$3,"",IF(Q961&lt;&gt;"",IF($P961="","","Artikkelnr: "&amp;$P961&amp;"     Spjeld dim "&amp;$O961),IF($P961="","","Artikkelnr: "&amp;$P961&amp;"     Spjeld dim Ø"&amp;$O961)))</f>
        <v/>
      </c>
    </row>
    <row r="962" spans="1:19" ht="15.6" hidden="1" x14ac:dyDescent="0.3">
      <c r="A962" s="87"/>
      <c r="B962" s="93"/>
      <c r="C962" s="156" t="str">
        <f>IF('1. Prosjekteringsverktøy'!B965=Utelukk!$A$3,"",IF('1. Prosjekteringsverktøy'!$C965="","",'1. Prosjekteringsverktøy'!$C965))</f>
        <v/>
      </c>
      <c r="D962" s="78" t="str">
        <f>IF('1. Prosjekteringsverktøy'!B965=Utelukk!$A$3,"",IF('1. Prosjekteringsverktøy'!$D965="","",'1. Prosjekteringsverktøy'!$D965))</f>
        <v/>
      </c>
      <c r="E962" s="78" t="str">
        <f>IF('1. Prosjekteringsverktøy'!B965=Utelukk!$A$3,"",IF(F962&lt;&gt;"",F962,IF(J962&lt;&gt;0,J962&amp;IF(I962&lt;&gt;0,", ","")&amp;I962&amp;IF(H962&lt;&gt;0,", adr. ","")&amp;H962,I962&amp;IF(H962&lt;&gt;0,", adr. ","")&amp;H962)))</f>
        <v/>
      </c>
      <c r="F962" s="83"/>
      <c r="G962" s="83"/>
      <c r="H962" s="99"/>
      <c r="I962" s="100"/>
      <c r="J962" s="100"/>
      <c r="K962" s="98" t="str">
        <f>IF('1. Prosjekteringsverktøy'!$E964="","",'1. Prosjekteringsverktøy'!$E964)</f>
        <v/>
      </c>
      <c r="L962" s="79" t="str">
        <f>IFERROR(IF('1. Prosjekteringsverktøy'!$K965&lt;&gt;"",'1. Prosjekteringsverktøy'!$K965,'1. Prosjekteringsverktøy'!$J965),"Feil med Vmin")</f>
        <v/>
      </c>
      <c r="M962" s="101" t="str">
        <f>IF(OR($K962="",$O962="",O962="Bruk rektangulært"),"",($K962/(VLOOKUP($O962,'Dim, min og maks'!$A$2:$E$54,2,FALSE))))</f>
        <v/>
      </c>
      <c r="N962" s="101" t="str">
        <f>IF(OR($L962="",$O962=""),"",($L962/(VLOOKUP($O962,'Dim, min og maks'!$A$2:$E$54,2,FALSE))))</f>
        <v/>
      </c>
      <c r="O962" s="102" t="str">
        <f>IF('1. Prosjekteringsverktøy'!$F964="","",'1. Prosjekteringsverktøy'!$F964)</f>
        <v/>
      </c>
      <c r="P962" s="78" t="str">
        <f>IFERROR(IF($Q962&lt;&gt;0,$Q962,IF(OR($J962="",$O962=""),"",IF($J962=Motortype!$A$2,VLOOKUP($O962,Artikler!$B$1:$C$10,2,FALSE),IF($J962=Motortype!$A$3,VLOOKUP($O962,Artikler!$B$11:$C$19,2,FALSE),IF($J962=Motortype!$A$5,VLOOKUP($O962,Artikler!$B$20:$C$28,2,FALSE),IF($J962=Motortype!$A$4,VLOOKUP($O962,Artikler!$B$29:$C$37,2,FALSE),IF($J962=Motortype!$A$9,VLOOKUP($O962,Artikler!$B$38:$C$46,2,FALSE),IF($J962=Motortype!$A$8,VLOOKUP($O962,Artikler!$B$47:$C$55,2,FALSE),IF($J962=Motortype!$A$7,VLOOKUP($O962,Artikler!$B$56:$C$64,2,FALSE),IF($J962=Motortype!$A$6,VLOOKUP($O962,Artikler!$B$65:$C$73,2,FALSE),IF($J962=Motortype!$A$10,VLOOKUP($O962,Artikler!$B$74:$C$82,2,FALSE),IF($J962=Motortype!$A$11,VLOOKUP($O962,Artikler!$B$83:$C$91,2,FALSE),IF($J962=Motortype!$A$14,VLOOKUP($O962,Artikler!$B$92:$C$100,2,FALSE),IF($J962=Motortype!$A$13,VLOOKUP($O962,Artikler!$B$101:$C$109,2,FALSE),IF($J962=Motortype!$A$15,VLOOKUP($O962,Artikler!$B$110:$C$117,2,FALSE),IF($J962=Motortype!$A$12,VLOOKUP($O962,Artikler!$B$118:$C$126,2,FALSE),IF($J962=Motortype!$A$16,VLOOKUP('3. Bestillingsskjema'!$O962,Artikler!$B$127:$D$134,2,FALSE),"Feil motortype"))))))))))))))))),"Overstyr art.nr")</f>
        <v/>
      </c>
      <c r="Q962" s="100"/>
      <c r="R962" s="78" t="str">
        <f>IF('1. Prosjekteringsverktøy'!B965=Utelukk!$A$3,"",IF(AND(K962="",L962=""),"",IF($K962="","Vmin "&amp;ROUND($L962,0)&amp;" m³/h","Vmaks "&amp;ROUND($K962,0)&amp;IF($L962=""," m³/h",", Vmin "&amp;ROUND($L962,0)&amp;" m³/h"))))</f>
        <v/>
      </c>
      <c r="S962" s="78" t="str">
        <f>IF('1. Prosjekteringsverktøy'!B965=Utelukk!$A$3,"",IF(Q962&lt;&gt;"",IF($P962="","","Artikkelnr: "&amp;$P962&amp;"     Spjeld dim "&amp;$O962),IF($P962="","","Artikkelnr: "&amp;$P962&amp;"     Spjeld dim Ø"&amp;$O962)))</f>
        <v/>
      </c>
    </row>
    <row r="963" spans="1:19" ht="15.6" hidden="1" x14ac:dyDescent="0.3">
      <c r="A963" s="87"/>
      <c r="B963" s="93"/>
      <c r="C963" s="156" t="str">
        <f>IF('1. Prosjekteringsverktøy'!B966=Utelukk!$A$3,"",IF('1. Prosjekteringsverktøy'!$C966="","",'1. Prosjekteringsverktøy'!$C966))</f>
        <v/>
      </c>
      <c r="D963" s="78" t="str">
        <f>IF('1. Prosjekteringsverktøy'!B966=Utelukk!$A$3,"",IF('1. Prosjekteringsverktøy'!$D966="","",'1. Prosjekteringsverktøy'!$D966))</f>
        <v/>
      </c>
      <c r="E963" s="78" t="str">
        <f>IF('1. Prosjekteringsverktøy'!B966=Utelukk!$A$3,"",IF(F963&lt;&gt;"",F963,IF(J963&lt;&gt;0,J963&amp;IF(I963&lt;&gt;0,", ","")&amp;I963&amp;IF(H963&lt;&gt;0,", adr. ","")&amp;H963,I963&amp;IF(H963&lt;&gt;0,", adr. ","")&amp;H963)))</f>
        <v/>
      </c>
      <c r="F963" s="83"/>
      <c r="G963" s="83"/>
      <c r="H963" s="99"/>
      <c r="I963" s="100"/>
      <c r="J963" s="100"/>
      <c r="K963" s="98" t="str">
        <f>IF('1. Prosjekteringsverktøy'!$E965="","",'1. Prosjekteringsverktøy'!$E965)</f>
        <v/>
      </c>
      <c r="L963" s="79" t="str">
        <f>IFERROR(IF('1. Prosjekteringsverktøy'!$K966&lt;&gt;"",'1. Prosjekteringsverktøy'!$K966,'1. Prosjekteringsverktøy'!$J966),"Feil med Vmin")</f>
        <v/>
      </c>
      <c r="M963" s="101" t="str">
        <f>IF(OR($K963="",$O963="",O963="Bruk rektangulært"),"",($K963/(VLOOKUP($O963,'Dim, min og maks'!$A$2:$E$54,2,FALSE))))</f>
        <v/>
      </c>
      <c r="N963" s="101" t="str">
        <f>IF(OR($L963="",$O963=""),"",($L963/(VLOOKUP($O963,'Dim, min og maks'!$A$2:$E$54,2,FALSE))))</f>
        <v/>
      </c>
      <c r="O963" s="102" t="str">
        <f>IF('1. Prosjekteringsverktøy'!$F965="","",'1. Prosjekteringsverktøy'!$F965)</f>
        <v/>
      </c>
      <c r="P963" s="78" t="str">
        <f>IFERROR(IF($Q963&lt;&gt;0,$Q963,IF(OR($J963="",$O963=""),"",IF($J963=Motortype!$A$2,VLOOKUP($O963,Artikler!$B$1:$C$10,2,FALSE),IF($J963=Motortype!$A$3,VLOOKUP($O963,Artikler!$B$11:$C$19,2,FALSE),IF($J963=Motortype!$A$5,VLOOKUP($O963,Artikler!$B$20:$C$28,2,FALSE),IF($J963=Motortype!$A$4,VLOOKUP($O963,Artikler!$B$29:$C$37,2,FALSE),IF($J963=Motortype!$A$9,VLOOKUP($O963,Artikler!$B$38:$C$46,2,FALSE),IF($J963=Motortype!$A$8,VLOOKUP($O963,Artikler!$B$47:$C$55,2,FALSE),IF($J963=Motortype!$A$7,VLOOKUP($O963,Artikler!$B$56:$C$64,2,FALSE),IF($J963=Motortype!$A$6,VLOOKUP($O963,Artikler!$B$65:$C$73,2,FALSE),IF($J963=Motortype!$A$10,VLOOKUP($O963,Artikler!$B$74:$C$82,2,FALSE),IF($J963=Motortype!$A$11,VLOOKUP($O963,Artikler!$B$83:$C$91,2,FALSE),IF($J963=Motortype!$A$14,VLOOKUP($O963,Artikler!$B$92:$C$100,2,FALSE),IF($J963=Motortype!$A$13,VLOOKUP($O963,Artikler!$B$101:$C$109,2,FALSE),IF($J963=Motortype!$A$15,VLOOKUP($O963,Artikler!$B$110:$C$117,2,FALSE),IF($J963=Motortype!$A$12,VLOOKUP($O963,Artikler!$B$118:$C$126,2,FALSE),IF($J963=Motortype!$A$16,VLOOKUP('3. Bestillingsskjema'!$O963,Artikler!$B$127:$D$134,2,FALSE),"Feil motortype"))))))))))))))))),"Overstyr art.nr")</f>
        <v/>
      </c>
      <c r="Q963" s="100"/>
      <c r="R963" s="78" t="str">
        <f>IF('1. Prosjekteringsverktøy'!B966=Utelukk!$A$3,"",IF(AND(K963="",L963=""),"",IF($K963="","Vmin "&amp;ROUND($L963,0)&amp;" m³/h","Vmaks "&amp;ROUND($K963,0)&amp;IF($L963=""," m³/h",", Vmin "&amp;ROUND($L963,0)&amp;" m³/h"))))</f>
        <v/>
      </c>
      <c r="S963" s="78" t="str">
        <f>IF('1. Prosjekteringsverktøy'!B966=Utelukk!$A$3,"",IF(Q963&lt;&gt;"",IF($P963="","","Artikkelnr: "&amp;$P963&amp;"     Spjeld dim "&amp;$O963),IF($P963="","","Artikkelnr: "&amp;$P963&amp;"     Spjeld dim Ø"&amp;$O963)))</f>
        <v/>
      </c>
    </row>
    <row r="964" spans="1:19" ht="15.6" hidden="1" x14ac:dyDescent="0.3">
      <c r="A964" s="87"/>
      <c r="B964" s="93"/>
      <c r="C964" s="156" t="str">
        <f>IF('1. Prosjekteringsverktøy'!B967=Utelukk!$A$3,"",IF('1. Prosjekteringsverktøy'!$C967="","",'1. Prosjekteringsverktøy'!$C967))</f>
        <v/>
      </c>
      <c r="D964" s="78" t="str">
        <f>IF('1. Prosjekteringsverktøy'!B967=Utelukk!$A$3,"",IF('1. Prosjekteringsverktøy'!$D967="","",'1. Prosjekteringsverktøy'!$D967))</f>
        <v/>
      </c>
      <c r="E964" s="78" t="str">
        <f>IF('1. Prosjekteringsverktøy'!B967=Utelukk!$A$3,"",IF(F964&lt;&gt;"",F964,IF(J964&lt;&gt;0,J964&amp;IF(I964&lt;&gt;0,", ","")&amp;I964&amp;IF(H964&lt;&gt;0,", adr. ","")&amp;H964,I964&amp;IF(H964&lt;&gt;0,", adr. ","")&amp;H964)))</f>
        <v/>
      </c>
      <c r="F964" s="83"/>
      <c r="G964" s="83"/>
      <c r="H964" s="99"/>
      <c r="I964" s="100"/>
      <c r="J964" s="100"/>
      <c r="K964" s="98" t="str">
        <f>IF('1. Prosjekteringsverktøy'!$E966="","",'1. Prosjekteringsverktøy'!$E966)</f>
        <v/>
      </c>
      <c r="L964" s="79" t="str">
        <f>IFERROR(IF('1. Prosjekteringsverktøy'!$K967&lt;&gt;"",'1. Prosjekteringsverktøy'!$K967,'1. Prosjekteringsverktøy'!$J967),"Feil med Vmin")</f>
        <v/>
      </c>
      <c r="M964" s="101" t="str">
        <f>IF(OR($K964="",$O964="",O964="Bruk rektangulært"),"",($K964/(VLOOKUP($O964,'Dim, min og maks'!$A$2:$E$54,2,FALSE))))</f>
        <v/>
      </c>
      <c r="N964" s="101" t="str">
        <f>IF(OR($L964="",$O964=""),"",($L964/(VLOOKUP($O964,'Dim, min og maks'!$A$2:$E$54,2,FALSE))))</f>
        <v/>
      </c>
      <c r="O964" s="102" t="str">
        <f>IF('1. Prosjekteringsverktøy'!$F966="","",'1. Prosjekteringsverktøy'!$F966)</f>
        <v/>
      </c>
      <c r="P964" s="78" t="str">
        <f>IFERROR(IF($Q964&lt;&gt;0,$Q964,IF(OR($J964="",$O964=""),"",IF($J964=Motortype!$A$2,VLOOKUP($O964,Artikler!$B$1:$C$10,2,FALSE),IF($J964=Motortype!$A$3,VLOOKUP($O964,Artikler!$B$11:$C$19,2,FALSE),IF($J964=Motortype!$A$5,VLOOKUP($O964,Artikler!$B$20:$C$28,2,FALSE),IF($J964=Motortype!$A$4,VLOOKUP($O964,Artikler!$B$29:$C$37,2,FALSE),IF($J964=Motortype!$A$9,VLOOKUP($O964,Artikler!$B$38:$C$46,2,FALSE),IF($J964=Motortype!$A$8,VLOOKUP($O964,Artikler!$B$47:$C$55,2,FALSE),IF($J964=Motortype!$A$7,VLOOKUP($O964,Artikler!$B$56:$C$64,2,FALSE),IF($J964=Motortype!$A$6,VLOOKUP($O964,Artikler!$B$65:$C$73,2,FALSE),IF($J964=Motortype!$A$10,VLOOKUP($O964,Artikler!$B$74:$C$82,2,FALSE),IF($J964=Motortype!$A$11,VLOOKUP($O964,Artikler!$B$83:$C$91,2,FALSE),IF($J964=Motortype!$A$14,VLOOKUP($O964,Artikler!$B$92:$C$100,2,FALSE),IF($J964=Motortype!$A$13,VLOOKUP($O964,Artikler!$B$101:$C$109,2,FALSE),IF($J964=Motortype!$A$15,VLOOKUP($O964,Artikler!$B$110:$C$117,2,FALSE),IF($J964=Motortype!$A$12,VLOOKUP($O964,Artikler!$B$118:$C$126,2,FALSE),IF($J964=Motortype!$A$16,VLOOKUP('3. Bestillingsskjema'!$O964,Artikler!$B$127:$D$134,2,FALSE),"Feil motortype"))))))))))))))))),"Overstyr art.nr")</f>
        <v/>
      </c>
      <c r="Q964" s="100"/>
      <c r="R964" s="78" t="str">
        <f>IF('1. Prosjekteringsverktøy'!B967=Utelukk!$A$3,"",IF(AND(K964="",L964=""),"",IF($K964="","Vmin "&amp;ROUND($L964,0)&amp;" m³/h","Vmaks "&amp;ROUND($K964,0)&amp;IF($L964=""," m³/h",", Vmin "&amp;ROUND($L964,0)&amp;" m³/h"))))</f>
        <v/>
      </c>
      <c r="S964" s="78" t="str">
        <f>IF('1. Prosjekteringsverktøy'!B967=Utelukk!$A$3,"",IF(Q964&lt;&gt;"",IF($P964="","","Artikkelnr: "&amp;$P964&amp;"     Spjeld dim "&amp;$O964),IF($P964="","","Artikkelnr: "&amp;$P964&amp;"     Spjeld dim Ø"&amp;$O964)))</f>
        <v/>
      </c>
    </row>
    <row r="965" spans="1:19" ht="15.6" hidden="1" x14ac:dyDescent="0.3">
      <c r="A965" s="87"/>
      <c r="B965" s="93"/>
      <c r="C965" s="156" t="str">
        <f>IF('1. Prosjekteringsverktøy'!B968=Utelukk!$A$3,"",IF('1. Prosjekteringsverktøy'!$C968="","",'1. Prosjekteringsverktøy'!$C968))</f>
        <v/>
      </c>
      <c r="D965" s="78" t="str">
        <f>IF('1. Prosjekteringsverktøy'!B968=Utelukk!$A$3,"",IF('1. Prosjekteringsverktøy'!$D968="","",'1. Prosjekteringsverktøy'!$D968))</f>
        <v/>
      </c>
      <c r="E965" s="78" t="str">
        <f>IF('1. Prosjekteringsverktøy'!B968=Utelukk!$A$3,"",IF(F965&lt;&gt;"",F965,IF(J965&lt;&gt;0,J965&amp;IF(I965&lt;&gt;0,", ","")&amp;I965&amp;IF(H965&lt;&gt;0,", adr. ","")&amp;H965,I965&amp;IF(H965&lt;&gt;0,", adr. ","")&amp;H965)))</f>
        <v/>
      </c>
      <c r="F965" s="83"/>
      <c r="G965" s="83"/>
      <c r="H965" s="99"/>
      <c r="I965" s="100"/>
      <c r="J965" s="100"/>
      <c r="K965" s="98" t="str">
        <f>IF('1. Prosjekteringsverktøy'!$E967="","",'1. Prosjekteringsverktøy'!$E967)</f>
        <v/>
      </c>
      <c r="L965" s="79" t="str">
        <f>IFERROR(IF('1. Prosjekteringsverktøy'!$K968&lt;&gt;"",'1. Prosjekteringsverktøy'!$K968,'1. Prosjekteringsverktøy'!$J968),"Feil med Vmin")</f>
        <v/>
      </c>
      <c r="M965" s="101" t="str">
        <f>IF(OR($K965="",$O965="",O965="Bruk rektangulært"),"",($K965/(VLOOKUP($O965,'Dim, min og maks'!$A$2:$E$54,2,FALSE))))</f>
        <v/>
      </c>
      <c r="N965" s="101" t="str">
        <f>IF(OR($L965="",$O965=""),"",($L965/(VLOOKUP($O965,'Dim, min og maks'!$A$2:$E$54,2,FALSE))))</f>
        <v/>
      </c>
      <c r="O965" s="102" t="str">
        <f>IF('1. Prosjekteringsverktøy'!$F967="","",'1. Prosjekteringsverktøy'!$F967)</f>
        <v/>
      </c>
      <c r="P965" s="78" t="str">
        <f>IFERROR(IF($Q965&lt;&gt;0,$Q965,IF(OR($J965="",$O965=""),"",IF($J965=Motortype!$A$2,VLOOKUP($O965,Artikler!$B$1:$C$10,2,FALSE),IF($J965=Motortype!$A$3,VLOOKUP($O965,Artikler!$B$11:$C$19,2,FALSE),IF($J965=Motortype!$A$5,VLOOKUP($O965,Artikler!$B$20:$C$28,2,FALSE),IF($J965=Motortype!$A$4,VLOOKUP($O965,Artikler!$B$29:$C$37,2,FALSE),IF($J965=Motortype!$A$9,VLOOKUP($O965,Artikler!$B$38:$C$46,2,FALSE),IF($J965=Motortype!$A$8,VLOOKUP($O965,Artikler!$B$47:$C$55,2,FALSE),IF($J965=Motortype!$A$7,VLOOKUP($O965,Artikler!$B$56:$C$64,2,FALSE),IF($J965=Motortype!$A$6,VLOOKUP($O965,Artikler!$B$65:$C$73,2,FALSE),IF($J965=Motortype!$A$10,VLOOKUP($O965,Artikler!$B$74:$C$82,2,FALSE),IF($J965=Motortype!$A$11,VLOOKUP($O965,Artikler!$B$83:$C$91,2,FALSE),IF($J965=Motortype!$A$14,VLOOKUP($O965,Artikler!$B$92:$C$100,2,FALSE),IF($J965=Motortype!$A$13,VLOOKUP($O965,Artikler!$B$101:$C$109,2,FALSE),IF($J965=Motortype!$A$15,VLOOKUP($O965,Artikler!$B$110:$C$117,2,FALSE),IF($J965=Motortype!$A$12,VLOOKUP($O965,Artikler!$B$118:$C$126,2,FALSE),IF($J965=Motortype!$A$16,VLOOKUP('3. Bestillingsskjema'!$O965,Artikler!$B$127:$D$134,2,FALSE),"Feil motortype"))))))))))))))))),"Overstyr art.nr")</f>
        <v/>
      </c>
      <c r="Q965" s="100"/>
      <c r="R965" s="78" t="str">
        <f>IF('1. Prosjekteringsverktøy'!B968=Utelukk!$A$3,"",IF(AND(K965="",L965=""),"",IF($K965="","Vmin "&amp;ROUND($L965,0)&amp;" m³/h","Vmaks "&amp;ROUND($K965,0)&amp;IF($L965=""," m³/h",", Vmin "&amp;ROUND($L965,0)&amp;" m³/h"))))</f>
        <v/>
      </c>
      <c r="S965" s="78" t="str">
        <f>IF('1. Prosjekteringsverktøy'!B968=Utelukk!$A$3,"",IF(Q965&lt;&gt;"",IF($P965="","","Artikkelnr: "&amp;$P965&amp;"     Spjeld dim "&amp;$O965),IF($P965="","","Artikkelnr: "&amp;$P965&amp;"     Spjeld dim Ø"&amp;$O965)))</f>
        <v/>
      </c>
    </row>
    <row r="966" spans="1:19" ht="15.6" hidden="1" x14ac:dyDescent="0.3">
      <c r="A966" s="87"/>
      <c r="B966" s="93"/>
      <c r="C966" s="156" t="str">
        <f>IF('1. Prosjekteringsverktøy'!B969=Utelukk!$A$3,"",IF('1. Prosjekteringsverktøy'!$C969="","",'1. Prosjekteringsverktøy'!$C969))</f>
        <v/>
      </c>
      <c r="D966" s="78" t="str">
        <f>IF('1. Prosjekteringsverktøy'!B969=Utelukk!$A$3,"",IF('1. Prosjekteringsverktøy'!$D969="","",'1. Prosjekteringsverktøy'!$D969))</f>
        <v/>
      </c>
      <c r="E966" s="78" t="str">
        <f>IF('1. Prosjekteringsverktøy'!B969=Utelukk!$A$3,"",IF(F966&lt;&gt;"",F966,IF(J966&lt;&gt;0,J966&amp;IF(I966&lt;&gt;0,", ","")&amp;I966&amp;IF(H966&lt;&gt;0,", adr. ","")&amp;H966,I966&amp;IF(H966&lt;&gt;0,", adr. ","")&amp;H966)))</f>
        <v/>
      </c>
      <c r="F966" s="83"/>
      <c r="G966" s="83"/>
      <c r="H966" s="99"/>
      <c r="I966" s="100"/>
      <c r="J966" s="100"/>
      <c r="K966" s="98" t="str">
        <f>IF('1. Prosjekteringsverktøy'!$E968="","",'1. Prosjekteringsverktøy'!$E968)</f>
        <v/>
      </c>
      <c r="L966" s="79" t="str">
        <f>IFERROR(IF('1. Prosjekteringsverktøy'!$K969&lt;&gt;"",'1. Prosjekteringsverktøy'!$K969,'1. Prosjekteringsverktøy'!$J969),"Feil med Vmin")</f>
        <v/>
      </c>
      <c r="M966" s="101" t="str">
        <f>IF(OR($K966="",$O966="",O966="Bruk rektangulært"),"",($K966/(VLOOKUP($O966,'Dim, min og maks'!$A$2:$E$54,2,FALSE))))</f>
        <v/>
      </c>
      <c r="N966" s="101" t="str">
        <f>IF(OR($L966="",$O966=""),"",($L966/(VLOOKUP($O966,'Dim, min og maks'!$A$2:$E$54,2,FALSE))))</f>
        <v/>
      </c>
      <c r="O966" s="102" t="str">
        <f>IF('1. Prosjekteringsverktøy'!$F968="","",'1. Prosjekteringsverktøy'!$F968)</f>
        <v/>
      </c>
      <c r="P966" s="78" t="str">
        <f>IFERROR(IF($Q966&lt;&gt;0,$Q966,IF(OR($J966="",$O966=""),"",IF($J966=Motortype!$A$2,VLOOKUP($O966,Artikler!$B$1:$C$10,2,FALSE),IF($J966=Motortype!$A$3,VLOOKUP($O966,Artikler!$B$11:$C$19,2,FALSE),IF($J966=Motortype!$A$5,VLOOKUP($O966,Artikler!$B$20:$C$28,2,FALSE),IF($J966=Motortype!$A$4,VLOOKUP($O966,Artikler!$B$29:$C$37,2,FALSE),IF($J966=Motortype!$A$9,VLOOKUP($O966,Artikler!$B$38:$C$46,2,FALSE),IF($J966=Motortype!$A$8,VLOOKUP($O966,Artikler!$B$47:$C$55,2,FALSE),IF($J966=Motortype!$A$7,VLOOKUP($O966,Artikler!$B$56:$C$64,2,FALSE),IF($J966=Motortype!$A$6,VLOOKUP($O966,Artikler!$B$65:$C$73,2,FALSE),IF($J966=Motortype!$A$10,VLOOKUP($O966,Artikler!$B$74:$C$82,2,FALSE),IF($J966=Motortype!$A$11,VLOOKUP($O966,Artikler!$B$83:$C$91,2,FALSE),IF($J966=Motortype!$A$14,VLOOKUP($O966,Artikler!$B$92:$C$100,2,FALSE),IF($J966=Motortype!$A$13,VLOOKUP($O966,Artikler!$B$101:$C$109,2,FALSE),IF($J966=Motortype!$A$15,VLOOKUP($O966,Artikler!$B$110:$C$117,2,FALSE),IF($J966=Motortype!$A$12,VLOOKUP($O966,Artikler!$B$118:$C$126,2,FALSE),IF($J966=Motortype!$A$16,VLOOKUP('3. Bestillingsskjema'!$O966,Artikler!$B$127:$D$134,2,FALSE),"Feil motortype"))))))))))))))))),"Overstyr art.nr")</f>
        <v/>
      </c>
      <c r="Q966" s="100"/>
      <c r="R966" s="78" t="str">
        <f>IF('1. Prosjekteringsverktøy'!B969=Utelukk!$A$3,"",IF(AND(K966="",L966=""),"",IF($K966="","Vmin "&amp;ROUND($L966,0)&amp;" m³/h","Vmaks "&amp;ROUND($K966,0)&amp;IF($L966=""," m³/h",", Vmin "&amp;ROUND($L966,0)&amp;" m³/h"))))</f>
        <v/>
      </c>
      <c r="S966" s="78" t="str">
        <f>IF('1. Prosjekteringsverktøy'!B969=Utelukk!$A$3,"",IF(Q966&lt;&gt;"",IF($P966="","","Artikkelnr: "&amp;$P966&amp;"     Spjeld dim "&amp;$O966),IF($P966="","","Artikkelnr: "&amp;$P966&amp;"     Spjeld dim Ø"&amp;$O966)))</f>
        <v/>
      </c>
    </row>
    <row r="967" spans="1:19" ht="15.6" hidden="1" x14ac:dyDescent="0.3">
      <c r="A967" s="87"/>
      <c r="B967" s="93"/>
      <c r="C967" s="156" t="str">
        <f>IF('1. Prosjekteringsverktøy'!B970=Utelukk!$A$3,"",IF('1. Prosjekteringsverktøy'!$C970="","",'1. Prosjekteringsverktøy'!$C970))</f>
        <v/>
      </c>
      <c r="D967" s="78" t="str">
        <f>IF('1. Prosjekteringsverktøy'!B970=Utelukk!$A$3,"",IF('1. Prosjekteringsverktøy'!$D970="","",'1. Prosjekteringsverktøy'!$D970))</f>
        <v/>
      </c>
      <c r="E967" s="78" t="str">
        <f>IF('1. Prosjekteringsverktøy'!B970=Utelukk!$A$3,"",IF(F967&lt;&gt;"",F967,IF(J967&lt;&gt;0,J967&amp;IF(I967&lt;&gt;0,", ","")&amp;I967&amp;IF(H967&lt;&gt;0,", adr. ","")&amp;H967,I967&amp;IF(H967&lt;&gt;0,", adr. ","")&amp;H967)))</f>
        <v/>
      </c>
      <c r="F967" s="83"/>
      <c r="G967" s="83"/>
      <c r="H967" s="99"/>
      <c r="I967" s="100"/>
      <c r="J967" s="100"/>
      <c r="K967" s="98" t="str">
        <f>IF('1. Prosjekteringsverktøy'!$E969="","",'1. Prosjekteringsverktøy'!$E969)</f>
        <v/>
      </c>
      <c r="L967" s="79" t="str">
        <f>IFERROR(IF('1. Prosjekteringsverktøy'!$K970&lt;&gt;"",'1. Prosjekteringsverktøy'!$K970,'1. Prosjekteringsverktøy'!$J970),"Feil med Vmin")</f>
        <v/>
      </c>
      <c r="M967" s="101" t="str">
        <f>IF(OR($K967="",$O967="",O967="Bruk rektangulært"),"",($K967/(VLOOKUP($O967,'Dim, min og maks'!$A$2:$E$54,2,FALSE))))</f>
        <v/>
      </c>
      <c r="N967" s="101" t="str">
        <f>IF(OR($L967="",$O967=""),"",($L967/(VLOOKUP($O967,'Dim, min og maks'!$A$2:$E$54,2,FALSE))))</f>
        <v/>
      </c>
      <c r="O967" s="102" t="str">
        <f>IF('1. Prosjekteringsverktøy'!$F969="","",'1. Prosjekteringsverktøy'!$F969)</f>
        <v/>
      </c>
      <c r="P967" s="78" t="str">
        <f>IFERROR(IF($Q967&lt;&gt;0,$Q967,IF(OR($J967="",$O967=""),"",IF($J967=Motortype!$A$2,VLOOKUP($O967,Artikler!$B$1:$C$10,2,FALSE),IF($J967=Motortype!$A$3,VLOOKUP($O967,Artikler!$B$11:$C$19,2,FALSE),IF($J967=Motortype!$A$5,VLOOKUP($O967,Artikler!$B$20:$C$28,2,FALSE),IF($J967=Motortype!$A$4,VLOOKUP($O967,Artikler!$B$29:$C$37,2,FALSE),IF($J967=Motortype!$A$9,VLOOKUP($O967,Artikler!$B$38:$C$46,2,FALSE),IF($J967=Motortype!$A$8,VLOOKUP($O967,Artikler!$B$47:$C$55,2,FALSE),IF($J967=Motortype!$A$7,VLOOKUP($O967,Artikler!$B$56:$C$64,2,FALSE),IF($J967=Motortype!$A$6,VLOOKUP($O967,Artikler!$B$65:$C$73,2,FALSE),IF($J967=Motortype!$A$10,VLOOKUP($O967,Artikler!$B$74:$C$82,2,FALSE),IF($J967=Motortype!$A$11,VLOOKUP($O967,Artikler!$B$83:$C$91,2,FALSE),IF($J967=Motortype!$A$14,VLOOKUP($O967,Artikler!$B$92:$C$100,2,FALSE),IF($J967=Motortype!$A$13,VLOOKUP($O967,Artikler!$B$101:$C$109,2,FALSE),IF($J967=Motortype!$A$15,VLOOKUP($O967,Artikler!$B$110:$C$117,2,FALSE),IF($J967=Motortype!$A$12,VLOOKUP($O967,Artikler!$B$118:$C$126,2,FALSE),IF($J967=Motortype!$A$16,VLOOKUP('3. Bestillingsskjema'!$O967,Artikler!$B$127:$D$134,2,FALSE),"Feil motortype"))))))))))))))))),"Overstyr art.nr")</f>
        <v/>
      </c>
      <c r="Q967" s="100"/>
      <c r="R967" s="78" t="str">
        <f>IF('1. Prosjekteringsverktøy'!B970=Utelukk!$A$3,"",IF(AND(K967="",L967=""),"",IF($K967="","Vmin "&amp;ROUND($L967,0)&amp;" m³/h","Vmaks "&amp;ROUND($K967,0)&amp;IF($L967=""," m³/h",", Vmin "&amp;ROUND($L967,0)&amp;" m³/h"))))</f>
        <v/>
      </c>
      <c r="S967" s="78" t="str">
        <f>IF('1. Prosjekteringsverktøy'!B970=Utelukk!$A$3,"",IF(Q967&lt;&gt;"",IF($P967="","","Artikkelnr: "&amp;$P967&amp;"     Spjeld dim "&amp;$O967),IF($P967="","","Artikkelnr: "&amp;$P967&amp;"     Spjeld dim Ø"&amp;$O967)))</f>
        <v/>
      </c>
    </row>
    <row r="968" spans="1:19" ht="15.6" hidden="1" x14ac:dyDescent="0.3">
      <c r="A968" s="87"/>
      <c r="B968" s="93"/>
      <c r="C968" s="156" t="str">
        <f>IF('1. Prosjekteringsverktøy'!B971=Utelukk!$A$3,"",IF('1. Prosjekteringsverktøy'!$C971="","",'1. Prosjekteringsverktøy'!$C971))</f>
        <v/>
      </c>
      <c r="D968" s="78" t="str">
        <f>IF('1. Prosjekteringsverktøy'!B971=Utelukk!$A$3,"",IF('1. Prosjekteringsverktøy'!$D971="","",'1. Prosjekteringsverktøy'!$D971))</f>
        <v/>
      </c>
      <c r="E968" s="78" t="str">
        <f>IF('1. Prosjekteringsverktøy'!B971=Utelukk!$A$3,"",IF(F968&lt;&gt;"",F968,IF(J968&lt;&gt;0,J968&amp;IF(I968&lt;&gt;0,", ","")&amp;I968&amp;IF(H968&lt;&gt;0,", adr. ","")&amp;H968,I968&amp;IF(H968&lt;&gt;0,", adr. ","")&amp;H968)))</f>
        <v/>
      </c>
      <c r="F968" s="83"/>
      <c r="G968" s="83"/>
      <c r="H968" s="99"/>
      <c r="I968" s="100"/>
      <c r="J968" s="100"/>
      <c r="K968" s="98" t="str">
        <f>IF('1. Prosjekteringsverktøy'!$E970="","",'1. Prosjekteringsverktøy'!$E970)</f>
        <v/>
      </c>
      <c r="L968" s="79" t="str">
        <f>IFERROR(IF('1. Prosjekteringsverktøy'!$K971&lt;&gt;"",'1. Prosjekteringsverktøy'!$K971,'1. Prosjekteringsverktøy'!$J971),"Feil med Vmin")</f>
        <v/>
      </c>
      <c r="M968" s="101" t="str">
        <f>IF(OR($K968="",$O968="",O968="Bruk rektangulært"),"",($K968/(VLOOKUP($O968,'Dim, min og maks'!$A$2:$E$54,2,FALSE))))</f>
        <v/>
      </c>
      <c r="N968" s="101" t="str">
        <f>IF(OR($L968="",$O968=""),"",($L968/(VLOOKUP($O968,'Dim, min og maks'!$A$2:$E$54,2,FALSE))))</f>
        <v/>
      </c>
      <c r="O968" s="102" t="str">
        <f>IF('1. Prosjekteringsverktøy'!$F970="","",'1. Prosjekteringsverktøy'!$F970)</f>
        <v/>
      </c>
      <c r="P968" s="78" t="str">
        <f>IFERROR(IF($Q968&lt;&gt;0,$Q968,IF(OR($J968="",$O968=""),"",IF($J968=Motortype!$A$2,VLOOKUP($O968,Artikler!$B$1:$C$10,2,FALSE),IF($J968=Motortype!$A$3,VLOOKUP($O968,Artikler!$B$11:$C$19,2,FALSE),IF($J968=Motortype!$A$5,VLOOKUP($O968,Artikler!$B$20:$C$28,2,FALSE),IF($J968=Motortype!$A$4,VLOOKUP($O968,Artikler!$B$29:$C$37,2,FALSE),IF($J968=Motortype!$A$9,VLOOKUP($O968,Artikler!$B$38:$C$46,2,FALSE),IF($J968=Motortype!$A$8,VLOOKUP($O968,Artikler!$B$47:$C$55,2,FALSE),IF($J968=Motortype!$A$7,VLOOKUP($O968,Artikler!$B$56:$C$64,2,FALSE),IF($J968=Motortype!$A$6,VLOOKUP($O968,Artikler!$B$65:$C$73,2,FALSE),IF($J968=Motortype!$A$10,VLOOKUP($O968,Artikler!$B$74:$C$82,2,FALSE),IF($J968=Motortype!$A$11,VLOOKUP($O968,Artikler!$B$83:$C$91,2,FALSE),IF($J968=Motortype!$A$14,VLOOKUP($O968,Artikler!$B$92:$C$100,2,FALSE),IF($J968=Motortype!$A$13,VLOOKUP($O968,Artikler!$B$101:$C$109,2,FALSE),IF($J968=Motortype!$A$15,VLOOKUP($O968,Artikler!$B$110:$C$117,2,FALSE),IF($J968=Motortype!$A$12,VLOOKUP($O968,Artikler!$B$118:$C$126,2,FALSE),IF($J968=Motortype!$A$16,VLOOKUP('3. Bestillingsskjema'!$O968,Artikler!$B$127:$D$134,2,FALSE),"Feil motortype"))))))))))))))))),"Overstyr art.nr")</f>
        <v/>
      </c>
      <c r="Q968" s="100"/>
      <c r="R968" s="78" t="str">
        <f>IF('1. Prosjekteringsverktøy'!B971=Utelukk!$A$3,"",IF(AND(K968="",L968=""),"",IF($K968="","Vmin "&amp;ROUND($L968,0)&amp;" m³/h","Vmaks "&amp;ROUND($K968,0)&amp;IF($L968=""," m³/h",", Vmin "&amp;ROUND($L968,0)&amp;" m³/h"))))</f>
        <v/>
      </c>
      <c r="S968" s="78" t="str">
        <f>IF('1. Prosjekteringsverktøy'!B971=Utelukk!$A$3,"",IF(Q968&lt;&gt;"",IF($P968="","","Artikkelnr: "&amp;$P968&amp;"     Spjeld dim "&amp;$O968),IF($P968="","","Artikkelnr: "&amp;$P968&amp;"     Spjeld dim Ø"&amp;$O968)))</f>
        <v/>
      </c>
    </row>
    <row r="969" spans="1:19" ht="15.6" hidden="1" x14ac:dyDescent="0.3">
      <c r="A969" s="87"/>
      <c r="B969" s="93"/>
      <c r="C969" s="156" t="str">
        <f>IF('1. Prosjekteringsverktøy'!B972=Utelukk!$A$3,"",IF('1. Prosjekteringsverktøy'!$C972="","",'1. Prosjekteringsverktøy'!$C972))</f>
        <v/>
      </c>
      <c r="D969" s="78" t="str">
        <f>IF('1. Prosjekteringsverktøy'!B972=Utelukk!$A$3,"",IF('1. Prosjekteringsverktøy'!$D972="","",'1. Prosjekteringsverktøy'!$D972))</f>
        <v/>
      </c>
      <c r="E969" s="78" t="str">
        <f>IF('1. Prosjekteringsverktøy'!B972=Utelukk!$A$3,"",IF(F969&lt;&gt;"",F969,IF(J969&lt;&gt;0,J969&amp;IF(I969&lt;&gt;0,", ","")&amp;I969&amp;IF(H969&lt;&gt;0,", adr. ","")&amp;H969,I969&amp;IF(H969&lt;&gt;0,", adr. ","")&amp;H969)))</f>
        <v/>
      </c>
      <c r="F969" s="83"/>
      <c r="G969" s="83"/>
      <c r="H969" s="99"/>
      <c r="I969" s="100"/>
      <c r="J969" s="100"/>
      <c r="K969" s="98" t="str">
        <f>IF('1. Prosjekteringsverktøy'!$E971="","",'1. Prosjekteringsverktøy'!$E971)</f>
        <v/>
      </c>
      <c r="L969" s="79" t="str">
        <f>IFERROR(IF('1. Prosjekteringsverktøy'!$K972&lt;&gt;"",'1. Prosjekteringsverktøy'!$K972,'1. Prosjekteringsverktøy'!$J972),"Feil med Vmin")</f>
        <v/>
      </c>
      <c r="M969" s="101" t="str">
        <f>IF(OR($K969="",$O969="",O969="Bruk rektangulært"),"",($K969/(VLOOKUP($O969,'Dim, min og maks'!$A$2:$E$54,2,FALSE))))</f>
        <v/>
      </c>
      <c r="N969" s="101" t="str">
        <f>IF(OR($L969="",$O969=""),"",($L969/(VLOOKUP($O969,'Dim, min og maks'!$A$2:$E$54,2,FALSE))))</f>
        <v/>
      </c>
      <c r="O969" s="102" t="str">
        <f>IF('1. Prosjekteringsverktøy'!$F971="","",'1. Prosjekteringsverktøy'!$F971)</f>
        <v/>
      </c>
      <c r="P969" s="78" t="str">
        <f>IFERROR(IF($Q969&lt;&gt;0,$Q969,IF(OR($J969="",$O969=""),"",IF($J969=Motortype!$A$2,VLOOKUP($O969,Artikler!$B$1:$C$10,2,FALSE),IF($J969=Motortype!$A$3,VLOOKUP($O969,Artikler!$B$11:$C$19,2,FALSE),IF($J969=Motortype!$A$5,VLOOKUP($O969,Artikler!$B$20:$C$28,2,FALSE),IF($J969=Motortype!$A$4,VLOOKUP($O969,Artikler!$B$29:$C$37,2,FALSE),IF($J969=Motortype!$A$9,VLOOKUP($O969,Artikler!$B$38:$C$46,2,FALSE),IF($J969=Motortype!$A$8,VLOOKUP($O969,Artikler!$B$47:$C$55,2,FALSE),IF($J969=Motortype!$A$7,VLOOKUP($O969,Artikler!$B$56:$C$64,2,FALSE),IF($J969=Motortype!$A$6,VLOOKUP($O969,Artikler!$B$65:$C$73,2,FALSE),IF($J969=Motortype!$A$10,VLOOKUP($O969,Artikler!$B$74:$C$82,2,FALSE),IF($J969=Motortype!$A$11,VLOOKUP($O969,Artikler!$B$83:$C$91,2,FALSE),IF($J969=Motortype!$A$14,VLOOKUP($O969,Artikler!$B$92:$C$100,2,FALSE),IF($J969=Motortype!$A$13,VLOOKUP($O969,Artikler!$B$101:$C$109,2,FALSE),IF($J969=Motortype!$A$15,VLOOKUP($O969,Artikler!$B$110:$C$117,2,FALSE),IF($J969=Motortype!$A$12,VLOOKUP($O969,Artikler!$B$118:$C$126,2,FALSE),IF($J969=Motortype!$A$16,VLOOKUP('3. Bestillingsskjema'!$O969,Artikler!$B$127:$D$134,2,FALSE),"Feil motortype"))))))))))))))))),"Overstyr art.nr")</f>
        <v/>
      </c>
      <c r="Q969" s="100"/>
      <c r="R969" s="78" t="str">
        <f>IF('1. Prosjekteringsverktøy'!B972=Utelukk!$A$3,"",IF(AND(K969="",L969=""),"",IF($K969="","Vmin "&amp;ROUND($L969,0)&amp;" m³/h","Vmaks "&amp;ROUND($K969,0)&amp;IF($L969=""," m³/h",", Vmin "&amp;ROUND($L969,0)&amp;" m³/h"))))</f>
        <v/>
      </c>
      <c r="S969" s="78" t="str">
        <f>IF('1. Prosjekteringsverktøy'!B972=Utelukk!$A$3,"",IF(Q969&lt;&gt;"",IF($P969="","","Artikkelnr: "&amp;$P969&amp;"     Spjeld dim "&amp;$O969),IF($P969="","","Artikkelnr: "&amp;$P969&amp;"     Spjeld dim Ø"&amp;$O969)))</f>
        <v/>
      </c>
    </row>
    <row r="970" spans="1:19" ht="15.6" hidden="1" x14ac:dyDescent="0.3">
      <c r="A970" s="87"/>
      <c r="B970" s="93"/>
      <c r="C970" s="156" t="str">
        <f>IF('1. Prosjekteringsverktøy'!B973=Utelukk!$A$3,"",IF('1. Prosjekteringsverktøy'!$C973="","",'1. Prosjekteringsverktøy'!$C973))</f>
        <v/>
      </c>
      <c r="D970" s="78" t="str">
        <f>IF('1. Prosjekteringsverktøy'!B973=Utelukk!$A$3,"",IF('1. Prosjekteringsverktøy'!$D973="","",'1. Prosjekteringsverktøy'!$D973))</f>
        <v/>
      </c>
      <c r="E970" s="78" t="str">
        <f>IF('1. Prosjekteringsverktøy'!B973=Utelukk!$A$3,"",IF(F970&lt;&gt;"",F970,IF(J970&lt;&gt;0,J970&amp;IF(I970&lt;&gt;0,", ","")&amp;I970&amp;IF(H970&lt;&gt;0,", adr. ","")&amp;H970,I970&amp;IF(H970&lt;&gt;0,", adr. ","")&amp;H970)))</f>
        <v/>
      </c>
      <c r="F970" s="83"/>
      <c r="G970" s="83"/>
      <c r="H970" s="99"/>
      <c r="I970" s="100"/>
      <c r="J970" s="100"/>
      <c r="K970" s="98" t="str">
        <f>IF('1. Prosjekteringsverktøy'!$E972="","",'1. Prosjekteringsverktøy'!$E972)</f>
        <v/>
      </c>
      <c r="L970" s="79" t="str">
        <f>IFERROR(IF('1. Prosjekteringsverktøy'!$K973&lt;&gt;"",'1. Prosjekteringsverktøy'!$K973,'1. Prosjekteringsverktøy'!$J973),"Feil med Vmin")</f>
        <v/>
      </c>
      <c r="M970" s="101" t="str">
        <f>IF(OR($K970="",$O970="",O970="Bruk rektangulært"),"",($K970/(VLOOKUP($O970,'Dim, min og maks'!$A$2:$E$54,2,FALSE))))</f>
        <v/>
      </c>
      <c r="N970" s="101" t="str">
        <f>IF(OR($L970="",$O970=""),"",($L970/(VLOOKUP($O970,'Dim, min og maks'!$A$2:$E$54,2,FALSE))))</f>
        <v/>
      </c>
      <c r="O970" s="102" t="str">
        <f>IF('1. Prosjekteringsverktøy'!$F972="","",'1. Prosjekteringsverktøy'!$F972)</f>
        <v/>
      </c>
      <c r="P970" s="78" t="str">
        <f>IFERROR(IF($Q970&lt;&gt;0,$Q970,IF(OR($J970="",$O970=""),"",IF($J970=Motortype!$A$2,VLOOKUP($O970,Artikler!$B$1:$C$10,2,FALSE),IF($J970=Motortype!$A$3,VLOOKUP($O970,Artikler!$B$11:$C$19,2,FALSE),IF($J970=Motortype!$A$5,VLOOKUP($O970,Artikler!$B$20:$C$28,2,FALSE),IF($J970=Motortype!$A$4,VLOOKUP($O970,Artikler!$B$29:$C$37,2,FALSE),IF($J970=Motortype!$A$9,VLOOKUP($O970,Artikler!$B$38:$C$46,2,FALSE),IF($J970=Motortype!$A$8,VLOOKUP($O970,Artikler!$B$47:$C$55,2,FALSE),IF($J970=Motortype!$A$7,VLOOKUP($O970,Artikler!$B$56:$C$64,2,FALSE),IF($J970=Motortype!$A$6,VLOOKUP($O970,Artikler!$B$65:$C$73,2,FALSE),IF($J970=Motortype!$A$10,VLOOKUP($O970,Artikler!$B$74:$C$82,2,FALSE),IF($J970=Motortype!$A$11,VLOOKUP($O970,Artikler!$B$83:$C$91,2,FALSE),IF($J970=Motortype!$A$14,VLOOKUP($O970,Artikler!$B$92:$C$100,2,FALSE),IF($J970=Motortype!$A$13,VLOOKUP($O970,Artikler!$B$101:$C$109,2,FALSE),IF($J970=Motortype!$A$15,VLOOKUP($O970,Artikler!$B$110:$C$117,2,FALSE),IF($J970=Motortype!$A$12,VLOOKUP($O970,Artikler!$B$118:$C$126,2,FALSE),IF($J970=Motortype!$A$16,VLOOKUP('3. Bestillingsskjema'!$O970,Artikler!$B$127:$D$134,2,FALSE),"Feil motortype"))))))))))))))))),"Overstyr art.nr")</f>
        <v/>
      </c>
      <c r="Q970" s="100"/>
      <c r="R970" s="78" t="str">
        <f>IF('1. Prosjekteringsverktøy'!B973=Utelukk!$A$3,"",IF(AND(K970="",L970=""),"",IF($K970="","Vmin "&amp;ROUND($L970,0)&amp;" m³/h","Vmaks "&amp;ROUND($K970,0)&amp;IF($L970=""," m³/h",", Vmin "&amp;ROUND($L970,0)&amp;" m³/h"))))</f>
        <v/>
      </c>
      <c r="S970" s="78" t="str">
        <f>IF('1. Prosjekteringsverktøy'!B973=Utelukk!$A$3,"",IF(Q970&lt;&gt;"",IF($P970="","","Artikkelnr: "&amp;$P970&amp;"     Spjeld dim "&amp;$O970),IF($P970="","","Artikkelnr: "&amp;$P970&amp;"     Spjeld dim Ø"&amp;$O970)))</f>
        <v/>
      </c>
    </row>
    <row r="971" spans="1:19" ht="15.6" hidden="1" x14ac:dyDescent="0.3">
      <c r="A971" s="87"/>
      <c r="B971" s="93"/>
      <c r="C971" s="156" t="str">
        <f>IF('1. Prosjekteringsverktøy'!B974=Utelukk!$A$3,"",IF('1. Prosjekteringsverktøy'!$C974="","",'1. Prosjekteringsverktøy'!$C974))</f>
        <v/>
      </c>
      <c r="D971" s="78" t="str">
        <f>IF('1. Prosjekteringsverktøy'!B974=Utelukk!$A$3,"",IF('1. Prosjekteringsverktøy'!$D974="","",'1. Prosjekteringsverktøy'!$D974))</f>
        <v/>
      </c>
      <c r="E971" s="78" t="str">
        <f>IF('1. Prosjekteringsverktøy'!B974=Utelukk!$A$3,"",IF(F971&lt;&gt;"",F971,IF(J971&lt;&gt;0,J971&amp;IF(I971&lt;&gt;0,", ","")&amp;I971&amp;IF(H971&lt;&gt;0,", adr. ","")&amp;H971,I971&amp;IF(H971&lt;&gt;0,", adr. ","")&amp;H971)))</f>
        <v/>
      </c>
      <c r="F971" s="83"/>
      <c r="G971" s="83"/>
      <c r="H971" s="99"/>
      <c r="I971" s="100"/>
      <c r="J971" s="100"/>
      <c r="K971" s="98" t="str">
        <f>IF('1. Prosjekteringsverktøy'!$E973="","",'1. Prosjekteringsverktøy'!$E973)</f>
        <v/>
      </c>
      <c r="L971" s="79" t="str">
        <f>IFERROR(IF('1. Prosjekteringsverktøy'!$K974&lt;&gt;"",'1. Prosjekteringsverktøy'!$K974,'1. Prosjekteringsverktøy'!$J974),"Feil med Vmin")</f>
        <v/>
      </c>
      <c r="M971" s="101" t="str">
        <f>IF(OR($K971="",$O971="",O971="Bruk rektangulært"),"",($K971/(VLOOKUP($O971,'Dim, min og maks'!$A$2:$E$54,2,FALSE))))</f>
        <v/>
      </c>
      <c r="N971" s="101" t="str">
        <f>IF(OR($L971="",$O971=""),"",($L971/(VLOOKUP($O971,'Dim, min og maks'!$A$2:$E$54,2,FALSE))))</f>
        <v/>
      </c>
      <c r="O971" s="102" t="str">
        <f>IF('1. Prosjekteringsverktøy'!$F973="","",'1. Prosjekteringsverktøy'!$F973)</f>
        <v/>
      </c>
      <c r="P971" s="78" t="str">
        <f>IFERROR(IF($Q971&lt;&gt;0,$Q971,IF(OR($J971="",$O971=""),"",IF($J971=Motortype!$A$2,VLOOKUP($O971,Artikler!$B$1:$C$10,2,FALSE),IF($J971=Motortype!$A$3,VLOOKUP($O971,Artikler!$B$11:$C$19,2,FALSE),IF($J971=Motortype!$A$5,VLOOKUP($O971,Artikler!$B$20:$C$28,2,FALSE),IF($J971=Motortype!$A$4,VLOOKUP($O971,Artikler!$B$29:$C$37,2,FALSE),IF($J971=Motortype!$A$9,VLOOKUP($O971,Artikler!$B$38:$C$46,2,FALSE),IF($J971=Motortype!$A$8,VLOOKUP($O971,Artikler!$B$47:$C$55,2,FALSE),IF($J971=Motortype!$A$7,VLOOKUP($O971,Artikler!$B$56:$C$64,2,FALSE),IF($J971=Motortype!$A$6,VLOOKUP($O971,Artikler!$B$65:$C$73,2,FALSE),IF($J971=Motortype!$A$10,VLOOKUP($O971,Artikler!$B$74:$C$82,2,FALSE),IF($J971=Motortype!$A$11,VLOOKUP($O971,Artikler!$B$83:$C$91,2,FALSE),IF($J971=Motortype!$A$14,VLOOKUP($O971,Artikler!$B$92:$C$100,2,FALSE),IF($J971=Motortype!$A$13,VLOOKUP($O971,Artikler!$B$101:$C$109,2,FALSE),IF($J971=Motortype!$A$15,VLOOKUP($O971,Artikler!$B$110:$C$117,2,FALSE),IF($J971=Motortype!$A$12,VLOOKUP($O971,Artikler!$B$118:$C$126,2,FALSE),IF($J971=Motortype!$A$16,VLOOKUP('3. Bestillingsskjema'!$O971,Artikler!$B$127:$D$134,2,FALSE),"Feil motortype"))))))))))))))))),"Overstyr art.nr")</f>
        <v/>
      </c>
      <c r="Q971" s="100"/>
      <c r="R971" s="78" t="str">
        <f>IF('1. Prosjekteringsverktøy'!B974=Utelukk!$A$3,"",IF(AND(K971="",L971=""),"",IF($K971="","Vmin "&amp;ROUND($L971,0)&amp;" m³/h","Vmaks "&amp;ROUND($K971,0)&amp;IF($L971=""," m³/h",", Vmin "&amp;ROUND($L971,0)&amp;" m³/h"))))</f>
        <v/>
      </c>
      <c r="S971" s="78" t="str">
        <f>IF('1. Prosjekteringsverktøy'!B974=Utelukk!$A$3,"",IF(Q971&lt;&gt;"",IF($P971="","","Artikkelnr: "&amp;$P971&amp;"     Spjeld dim "&amp;$O971),IF($P971="","","Artikkelnr: "&amp;$P971&amp;"     Spjeld dim Ø"&amp;$O971)))</f>
        <v/>
      </c>
    </row>
    <row r="972" spans="1:19" ht="15.6" hidden="1" x14ac:dyDescent="0.3">
      <c r="A972" s="87"/>
      <c r="B972" s="93"/>
      <c r="C972" s="156" t="str">
        <f>IF('1. Prosjekteringsverktøy'!B975=Utelukk!$A$3,"",IF('1. Prosjekteringsverktøy'!$C975="","",'1. Prosjekteringsverktøy'!$C975))</f>
        <v/>
      </c>
      <c r="D972" s="78" t="str">
        <f>IF('1. Prosjekteringsverktøy'!B975=Utelukk!$A$3,"",IF('1. Prosjekteringsverktøy'!$D975="","",'1. Prosjekteringsverktøy'!$D975))</f>
        <v/>
      </c>
      <c r="E972" s="78" t="str">
        <f>IF('1. Prosjekteringsverktøy'!B975=Utelukk!$A$3,"",IF(F972&lt;&gt;"",F972,IF(J972&lt;&gt;0,J972&amp;IF(I972&lt;&gt;0,", ","")&amp;I972&amp;IF(H972&lt;&gt;0,", adr. ","")&amp;H972,I972&amp;IF(H972&lt;&gt;0,", adr. ","")&amp;H972)))</f>
        <v/>
      </c>
      <c r="F972" s="83"/>
      <c r="G972" s="83"/>
      <c r="H972" s="99"/>
      <c r="I972" s="100"/>
      <c r="J972" s="100"/>
      <c r="K972" s="98" t="str">
        <f>IF('1. Prosjekteringsverktøy'!$E974="","",'1. Prosjekteringsverktøy'!$E974)</f>
        <v/>
      </c>
      <c r="L972" s="79" t="str">
        <f>IFERROR(IF('1. Prosjekteringsverktøy'!$K975&lt;&gt;"",'1. Prosjekteringsverktøy'!$K975,'1. Prosjekteringsverktøy'!$J975),"Feil med Vmin")</f>
        <v/>
      </c>
      <c r="M972" s="101" t="str">
        <f>IF(OR($K972="",$O972="",O972="Bruk rektangulært"),"",($K972/(VLOOKUP($O972,'Dim, min og maks'!$A$2:$E$54,2,FALSE))))</f>
        <v/>
      </c>
      <c r="N972" s="101" t="str">
        <f>IF(OR($L972="",$O972=""),"",($L972/(VLOOKUP($O972,'Dim, min og maks'!$A$2:$E$54,2,FALSE))))</f>
        <v/>
      </c>
      <c r="O972" s="102" t="str">
        <f>IF('1. Prosjekteringsverktøy'!$F974="","",'1. Prosjekteringsverktøy'!$F974)</f>
        <v/>
      </c>
      <c r="P972" s="78" t="str">
        <f>IFERROR(IF($Q972&lt;&gt;0,$Q972,IF(OR($J972="",$O972=""),"",IF($J972=Motortype!$A$2,VLOOKUP($O972,Artikler!$B$1:$C$10,2,FALSE),IF($J972=Motortype!$A$3,VLOOKUP($O972,Artikler!$B$11:$C$19,2,FALSE),IF($J972=Motortype!$A$5,VLOOKUP($O972,Artikler!$B$20:$C$28,2,FALSE),IF($J972=Motortype!$A$4,VLOOKUP($O972,Artikler!$B$29:$C$37,2,FALSE),IF($J972=Motortype!$A$9,VLOOKUP($O972,Artikler!$B$38:$C$46,2,FALSE),IF($J972=Motortype!$A$8,VLOOKUP($O972,Artikler!$B$47:$C$55,2,FALSE),IF($J972=Motortype!$A$7,VLOOKUP($O972,Artikler!$B$56:$C$64,2,FALSE),IF($J972=Motortype!$A$6,VLOOKUP($O972,Artikler!$B$65:$C$73,2,FALSE),IF($J972=Motortype!$A$10,VLOOKUP($O972,Artikler!$B$74:$C$82,2,FALSE),IF($J972=Motortype!$A$11,VLOOKUP($O972,Artikler!$B$83:$C$91,2,FALSE),IF($J972=Motortype!$A$14,VLOOKUP($O972,Artikler!$B$92:$C$100,2,FALSE),IF($J972=Motortype!$A$13,VLOOKUP($O972,Artikler!$B$101:$C$109,2,FALSE),IF($J972=Motortype!$A$15,VLOOKUP($O972,Artikler!$B$110:$C$117,2,FALSE),IF($J972=Motortype!$A$12,VLOOKUP($O972,Artikler!$B$118:$C$126,2,FALSE),IF($J972=Motortype!$A$16,VLOOKUP('3. Bestillingsskjema'!$O972,Artikler!$B$127:$D$134,2,FALSE),"Feil motortype"))))))))))))))))),"Overstyr art.nr")</f>
        <v/>
      </c>
      <c r="Q972" s="100"/>
      <c r="R972" s="78" t="str">
        <f>IF('1. Prosjekteringsverktøy'!B975=Utelukk!$A$3,"",IF(AND(K972="",L972=""),"",IF($K972="","Vmin "&amp;ROUND($L972,0)&amp;" m³/h","Vmaks "&amp;ROUND($K972,0)&amp;IF($L972=""," m³/h",", Vmin "&amp;ROUND($L972,0)&amp;" m³/h"))))</f>
        <v/>
      </c>
      <c r="S972" s="78" t="str">
        <f>IF('1. Prosjekteringsverktøy'!B975=Utelukk!$A$3,"",IF(Q972&lt;&gt;"",IF($P972="","","Artikkelnr: "&amp;$P972&amp;"     Spjeld dim "&amp;$O972),IF($P972="","","Artikkelnr: "&amp;$P972&amp;"     Spjeld dim Ø"&amp;$O972)))</f>
        <v/>
      </c>
    </row>
    <row r="973" spans="1:19" ht="15.6" hidden="1" x14ac:dyDescent="0.3">
      <c r="A973" s="87"/>
      <c r="B973" s="93"/>
      <c r="C973" s="156" t="str">
        <f>IF('1. Prosjekteringsverktøy'!B976=Utelukk!$A$3,"",IF('1. Prosjekteringsverktøy'!$C976="","",'1. Prosjekteringsverktøy'!$C976))</f>
        <v/>
      </c>
      <c r="D973" s="78" t="str">
        <f>IF('1. Prosjekteringsverktøy'!B976=Utelukk!$A$3,"",IF('1. Prosjekteringsverktøy'!$D976="","",'1. Prosjekteringsverktøy'!$D976))</f>
        <v/>
      </c>
      <c r="E973" s="78" t="str">
        <f>IF('1. Prosjekteringsverktøy'!B976=Utelukk!$A$3,"",IF(F973&lt;&gt;"",F973,IF(J973&lt;&gt;0,J973&amp;IF(I973&lt;&gt;0,", ","")&amp;I973&amp;IF(H973&lt;&gt;0,", adr. ","")&amp;H973,I973&amp;IF(H973&lt;&gt;0,", adr. ","")&amp;H973)))</f>
        <v/>
      </c>
      <c r="F973" s="83"/>
      <c r="G973" s="83"/>
      <c r="H973" s="99"/>
      <c r="I973" s="100"/>
      <c r="J973" s="100"/>
      <c r="K973" s="98" t="str">
        <f>IF('1. Prosjekteringsverktøy'!$E975="","",'1. Prosjekteringsverktøy'!$E975)</f>
        <v/>
      </c>
      <c r="L973" s="79" t="str">
        <f>IFERROR(IF('1. Prosjekteringsverktøy'!$K976&lt;&gt;"",'1. Prosjekteringsverktøy'!$K976,'1. Prosjekteringsverktøy'!$J976),"Feil med Vmin")</f>
        <v/>
      </c>
      <c r="M973" s="101" t="str">
        <f>IF(OR($K973="",$O973="",O973="Bruk rektangulært"),"",($K973/(VLOOKUP($O973,'Dim, min og maks'!$A$2:$E$54,2,FALSE))))</f>
        <v/>
      </c>
      <c r="N973" s="101" t="str">
        <f>IF(OR($L973="",$O973=""),"",($L973/(VLOOKUP($O973,'Dim, min og maks'!$A$2:$E$54,2,FALSE))))</f>
        <v/>
      </c>
      <c r="O973" s="102" t="str">
        <f>IF('1. Prosjekteringsverktøy'!$F975="","",'1. Prosjekteringsverktøy'!$F975)</f>
        <v/>
      </c>
      <c r="P973" s="78" t="str">
        <f>IFERROR(IF($Q973&lt;&gt;0,$Q973,IF(OR($J973="",$O973=""),"",IF($J973=Motortype!$A$2,VLOOKUP($O973,Artikler!$B$1:$C$10,2,FALSE),IF($J973=Motortype!$A$3,VLOOKUP($O973,Artikler!$B$11:$C$19,2,FALSE),IF($J973=Motortype!$A$5,VLOOKUP($O973,Artikler!$B$20:$C$28,2,FALSE),IF($J973=Motortype!$A$4,VLOOKUP($O973,Artikler!$B$29:$C$37,2,FALSE),IF($J973=Motortype!$A$9,VLOOKUP($O973,Artikler!$B$38:$C$46,2,FALSE),IF($J973=Motortype!$A$8,VLOOKUP($O973,Artikler!$B$47:$C$55,2,FALSE),IF($J973=Motortype!$A$7,VLOOKUP($O973,Artikler!$B$56:$C$64,2,FALSE),IF($J973=Motortype!$A$6,VLOOKUP($O973,Artikler!$B$65:$C$73,2,FALSE),IF($J973=Motortype!$A$10,VLOOKUP($O973,Artikler!$B$74:$C$82,2,FALSE),IF($J973=Motortype!$A$11,VLOOKUP($O973,Artikler!$B$83:$C$91,2,FALSE),IF($J973=Motortype!$A$14,VLOOKUP($O973,Artikler!$B$92:$C$100,2,FALSE),IF($J973=Motortype!$A$13,VLOOKUP($O973,Artikler!$B$101:$C$109,2,FALSE),IF($J973=Motortype!$A$15,VLOOKUP($O973,Artikler!$B$110:$C$117,2,FALSE),IF($J973=Motortype!$A$12,VLOOKUP($O973,Artikler!$B$118:$C$126,2,FALSE),IF($J973=Motortype!$A$16,VLOOKUP('3. Bestillingsskjema'!$O973,Artikler!$B$127:$D$134,2,FALSE),"Feil motortype"))))))))))))))))),"Overstyr art.nr")</f>
        <v/>
      </c>
      <c r="Q973" s="100"/>
      <c r="R973" s="78" t="str">
        <f>IF('1. Prosjekteringsverktøy'!B976=Utelukk!$A$3,"",IF(AND(K973="",L973=""),"",IF($K973="","Vmin "&amp;ROUND($L973,0)&amp;" m³/h","Vmaks "&amp;ROUND($K973,0)&amp;IF($L973=""," m³/h",", Vmin "&amp;ROUND($L973,0)&amp;" m³/h"))))</f>
        <v/>
      </c>
      <c r="S973" s="78" t="str">
        <f>IF('1. Prosjekteringsverktøy'!B976=Utelukk!$A$3,"",IF(Q973&lt;&gt;"",IF($P973="","","Artikkelnr: "&amp;$P973&amp;"     Spjeld dim "&amp;$O973),IF($P973="","","Artikkelnr: "&amp;$P973&amp;"     Spjeld dim Ø"&amp;$O973)))</f>
        <v/>
      </c>
    </row>
    <row r="974" spans="1:19" ht="15.6" hidden="1" x14ac:dyDescent="0.3">
      <c r="A974" s="87"/>
      <c r="B974" s="93"/>
      <c r="C974" s="156" t="str">
        <f>IF('1. Prosjekteringsverktøy'!B977=Utelukk!$A$3,"",IF('1. Prosjekteringsverktøy'!$C977="","",'1. Prosjekteringsverktøy'!$C977))</f>
        <v/>
      </c>
      <c r="D974" s="78" t="str">
        <f>IF('1. Prosjekteringsverktøy'!B977=Utelukk!$A$3,"",IF('1. Prosjekteringsverktøy'!$D977="","",'1. Prosjekteringsverktøy'!$D977))</f>
        <v/>
      </c>
      <c r="E974" s="78" t="str">
        <f>IF('1. Prosjekteringsverktøy'!B977=Utelukk!$A$3,"",IF(F974&lt;&gt;"",F974,IF(J974&lt;&gt;0,J974&amp;IF(I974&lt;&gt;0,", ","")&amp;I974&amp;IF(H974&lt;&gt;0,", adr. ","")&amp;H974,I974&amp;IF(H974&lt;&gt;0,", adr. ","")&amp;H974)))</f>
        <v/>
      </c>
      <c r="F974" s="83"/>
      <c r="G974" s="83"/>
      <c r="H974" s="99"/>
      <c r="I974" s="100"/>
      <c r="J974" s="100"/>
      <c r="K974" s="98" t="str">
        <f>IF('1. Prosjekteringsverktøy'!$E976="","",'1. Prosjekteringsverktøy'!$E976)</f>
        <v/>
      </c>
      <c r="L974" s="79" t="str">
        <f>IFERROR(IF('1. Prosjekteringsverktøy'!$K977&lt;&gt;"",'1. Prosjekteringsverktøy'!$K977,'1. Prosjekteringsverktøy'!$J977),"Feil med Vmin")</f>
        <v/>
      </c>
      <c r="M974" s="101" t="str">
        <f>IF(OR($K974="",$O974="",O974="Bruk rektangulært"),"",($K974/(VLOOKUP($O974,'Dim, min og maks'!$A$2:$E$54,2,FALSE))))</f>
        <v/>
      </c>
      <c r="N974" s="101" t="str">
        <f>IF(OR($L974="",$O974=""),"",($L974/(VLOOKUP($O974,'Dim, min og maks'!$A$2:$E$54,2,FALSE))))</f>
        <v/>
      </c>
      <c r="O974" s="102" t="str">
        <f>IF('1. Prosjekteringsverktøy'!$F976="","",'1. Prosjekteringsverktøy'!$F976)</f>
        <v/>
      </c>
      <c r="P974" s="78" t="str">
        <f>IFERROR(IF($Q974&lt;&gt;0,$Q974,IF(OR($J974="",$O974=""),"",IF($J974=Motortype!$A$2,VLOOKUP($O974,Artikler!$B$1:$C$10,2,FALSE),IF($J974=Motortype!$A$3,VLOOKUP($O974,Artikler!$B$11:$C$19,2,FALSE),IF($J974=Motortype!$A$5,VLOOKUP($O974,Artikler!$B$20:$C$28,2,FALSE),IF($J974=Motortype!$A$4,VLOOKUP($O974,Artikler!$B$29:$C$37,2,FALSE),IF($J974=Motortype!$A$9,VLOOKUP($O974,Artikler!$B$38:$C$46,2,FALSE),IF($J974=Motortype!$A$8,VLOOKUP($O974,Artikler!$B$47:$C$55,2,FALSE),IF($J974=Motortype!$A$7,VLOOKUP($O974,Artikler!$B$56:$C$64,2,FALSE),IF($J974=Motortype!$A$6,VLOOKUP($O974,Artikler!$B$65:$C$73,2,FALSE),IF($J974=Motortype!$A$10,VLOOKUP($O974,Artikler!$B$74:$C$82,2,FALSE),IF($J974=Motortype!$A$11,VLOOKUP($O974,Artikler!$B$83:$C$91,2,FALSE),IF($J974=Motortype!$A$14,VLOOKUP($O974,Artikler!$B$92:$C$100,2,FALSE),IF($J974=Motortype!$A$13,VLOOKUP($O974,Artikler!$B$101:$C$109,2,FALSE),IF($J974=Motortype!$A$15,VLOOKUP($O974,Artikler!$B$110:$C$117,2,FALSE),IF($J974=Motortype!$A$12,VLOOKUP($O974,Artikler!$B$118:$C$126,2,FALSE),IF($J974=Motortype!$A$16,VLOOKUP('3. Bestillingsskjema'!$O974,Artikler!$B$127:$D$134,2,FALSE),"Feil motortype"))))))))))))))))),"Overstyr art.nr")</f>
        <v/>
      </c>
      <c r="Q974" s="100"/>
      <c r="R974" s="78" t="str">
        <f>IF('1. Prosjekteringsverktøy'!B977=Utelukk!$A$3,"",IF(AND(K974="",L974=""),"",IF($K974="","Vmin "&amp;ROUND($L974,0)&amp;" m³/h","Vmaks "&amp;ROUND($K974,0)&amp;IF($L974=""," m³/h",", Vmin "&amp;ROUND($L974,0)&amp;" m³/h"))))</f>
        <v/>
      </c>
      <c r="S974" s="78" t="str">
        <f>IF('1. Prosjekteringsverktøy'!B977=Utelukk!$A$3,"",IF(Q974&lt;&gt;"",IF($P974="","","Artikkelnr: "&amp;$P974&amp;"     Spjeld dim "&amp;$O974),IF($P974="","","Artikkelnr: "&amp;$P974&amp;"     Spjeld dim Ø"&amp;$O974)))</f>
        <v/>
      </c>
    </row>
    <row r="975" spans="1:19" ht="15.6" hidden="1" x14ac:dyDescent="0.3">
      <c r="A975" s="87"/>
      <c r="B975" s="93"/>
      <c r="C975" s="156" t="str">
        <f>IF('1. Prosjekteringsverktøy'!B978=Utelukk!$A$3,"",IF('1. Prosjekteringsverktøy'!$C978="","",'1. Prosjekteringsverktøy'!$C978))</f>
        <v/>
      </c>
      <c r="D975" s="78" t="str">
        <f>IF('1. Prosjekteringsverktøy'!B978=Utelukk!$A$3,"",IF('1. Prosjekteringsverktøy'!$D978="","",'1. Prosjekteringsverktøy'!$D978))</f>
        <v/>
      </c>
      <c r="E975" s="78" t="str">
        <f>IF('1. Prosjekteringsverktøy'!B978=Utelukk!$A$3,"",IF(F975&lt;&gt;"",F975,IF(J975&lt;&gt;0,J975&amp;IF(I975&lt;&gt;0,", ","")&amp;I975&amp;IF(H975&lt;&gt;0,", adr. ","")&amp;H975,I975&amp;IF(H975&lt;&gt;0,", adr. ","")&amp;H975)))</f>
        <v/>
      </c>
      <c r="F975" s="83"/>
      <c r="G975" s="83"/>
      <c r="H975" s="99"/>
      <c r="I975" s="100"/>
      <c r="J975" s="100"/>
      <c r="K975" s="98" t="str">
        <f>IF('1. Prosjekteringsverktøy'!$E977="","",'1. Prosjekteringsverktøy'!$E977)</f>
        <v/>
      </c>
      <c r="L975" s="79" t="str">
        <f>IFERROR(IF('1. Prosjekteringsverktøy'!$K978&lt;&gt;"",'1. Prosjekteringsverktøy'!$K978,'1. Prosjekteringsverktøy'!$J978),"Feil med Vmin")</f>
        <v/>
      </c>
      <c r="M975" s="101" t="str">
        <f>IF(OR($K975="",$O975="",O975="Bruk rektangulært"),"",($K975/(VLOOKUP($O975,'Dim, min og maks'!$A$2:$E$54,2,FALSE))))</f>
        <v/>
      </c>
      <c r="N975" s="101" t="str">
        <f>IF(OR($L975="",$O975=""),"",($L975/(VLOOKUP($O975,'Dim, min og maks'!$A$2:$E$54,2,FALSE))))</f>
        <v/>
      </c>
      <c r="O975" s="102" t="str">
        <f>IF('1. Prosjekteringsverktøy'!$F977="","",'1. Prosjekteringsverktøy'!$F977)</f>
        <v/>
      </c>
      <c r="P975" s="78" t="str">
        <f>IFERROR(IF($Q975&lt;&gt;0,$Q975,IF(OR($J975="",$O975=""),"",IF($J975=Motortype!$A$2,VLOOKUP($O975,Artikler!$B$1:$C$10,2,FALSE),IF($J975=Motortype!$A$3,VLOOKUP($O975,Artikler!$B$11:$C$19,2,FALSE),IF($J975=Motortype!$A$5,VLOOKUP($O975,Artikler!$B$20:$C$28,2,FALSE),IF($J975=Motortype!$A$4,VLOOKUP($O975,Artikler!$B$29:$C$37,2,FALSE),IF($J975=Motortype!$A$9,VLOOKUP($O975,Artikler!$B$38:$C$46,2,FALSE),IF($J975=Motortype!$A$8,VLOOKUP($O975,Artikler!$B$47:$C$55,2,FALSE),IF($J975=Motortype!$A$7,VLOOKUP($O975,Artikler!$B$56:$C$64,2,FALSE),IF($J975=Motortype!$A$6,VLOOKUP($O975,Artikler!$B$65:$C$73,2,FALSE),IF($J975=Motortype!$A$10,VLOOKUP($O975,Artikler!$B$74:$C$82,2,FALSE),IF($J975=Motortype!$A$11,VLOOKUP($O975,Artikler!$B$83:$C$91,2,FALSE),IF($J975=Motortype!$A$14,VLOOKUP($O975,Artikler!$B$92:$C$100,2,FALSE),IF($J975=Motortype!$A$13,VLOOKUP($O975,Artikler!$B$101:$C$109,2,FALSE),IF($J975=Motortype!$A$15,VLOOKUP($O975,Artikler!$B$110:$C$117,2,FALSE),IF($J975=Motortype!$A$12,VLOOKUP($O975,Artikler!$B$118:$C$126,2,FALSE),IF($J975=Motortype!$A$16,VLOOKUP('3. Bestillingsskjema'!$O975,Artikler!$B$127:$D$134,2,FALSE),"Feil motortype"))))))))))))))))),"Overstyr art.nr")</f>
        <v/>
      </c>
      <c r="Q975" s="100"/>
      <c r="R975" s="78" t="str">
        <f>IF('1. Prosjekteringsverktøy'!B978=Utelukk!$A$3,"",IF(AND(K975="",L975=""),"",IF($K975="","Vmin "&amp;ROUND($L975,0)&amp;" m³/h","Vmaks "&amp;ROUND($K975,0)&amp;IF($L975=""," m³/h",", Vmin "&amp;ROUND($L975,0)&amp;" m³/h"))))</f>
        <v/>
      </c>
      <c r="S975" s="78" t="str">
        <f>IF('1. Prosjekteringsverktøy'!B978=Utelukk!$A$3,"",IF(Q975&lt;&gt;"",IF($P975="","","Artikkelnr: "&amp;$P975&amp;"     Spjeld dim "&amp;$O975),IF($P975="","","Artikkelnr: "&amp;$P975&amp;"     Spjeld dim Ø"&amp;$O975)))</f>
        <v/>
      </c>
    </row>
    <row r="976" spans="1:19" ht="15.6" hidden="1" x14ac:dyDescent="0.3">
      <c r="A976" s="87"/>
      <c r="B976" s="93"/>
      <c r="C976" s="156" t="str">
        <f>IF('1. Prosjekteringsverktøy'!B979=Utelukk!$A$3,"",IF('1. Prosjekteringsverktøy'!$C979="","",'1. Prosjekteringsverktøy'!$C979))</f>
        <v/>
      </c>
      <c r="D976" s="78" t="str">
        <f>IF('1. Prosjekteringsverktøy'!B979=Utelukk!$A$3,"",IF('1. Prosjekteringsverktøy'!$D979="","",'1. Prosjekteringsverktøy'!$D979))</f>
        <v/>
      </c>
      <c r="E976" s="78" t="str">
        <f>IF('1. Prosjekteringsverktøy'!B979=Utelukk!$A$3,"",IF(F976&lt;&gt;"",F976,IF(J976&lt;&gt;0,J976&amp;IF(I976&lt;&gt;0,", ","")&amp;I976&amp;IF(H976&lt;&gt;0,", adr. ","")&amp;H976,I976&amp;IF(H976&lt;&gt;0,", adr. ","")&amp;H976)))</f>
        <v/>
      </c>
      <c r="F976" s="83"/>
      <c r="G976" s="83"/>
      <c r="H976" s="99"/>
      <c r="I976" s="100"/>
      <c r="J976" s="100"/>
      <c r="K976" s="98" t="str">
        <f>IF('1. Prosjekteringsverktøy'!$E978="","",'1. Prosjekteringsverktøy'!$E978)</f>
        <v/>
      </c>
      <c r="L976" s="79" t="str">
        <f>IFERROR(IF('1. Prosjekteringsverktøy'!$K979&lt;&gt;"",'1. Prosjekteringsverktøy'!$K979,'1. Prosjekteringsverktøy'!$J979),"Feil med Vmin")</f>
        <v/>
      </c>
      <c r="M976" s="101" t="str">
        <f>IF(OR($K976="",$O976="",O976="Bruk rektangulært"),"",($K976/(VLOOKUP($O976,'Dim, min og maks'!$A$2:$E$54,2,FALSE))))</f>
        <v/>
      </c>
      <c r="N976" s="101" t="str">
        <f>IF(OR($L976="",$O976=""),"",($L976/(VLOOKUP($O976,'Dim, min og maks'!$A$2:$E$54,2,FALSE))))</f>
        <v/>
      </c>
      <c r="O976" s="102" t="str">
        <f>IF('1. Prosjekteringsverktøy'!$F978="","",'1. Prosjekteringsverktøy'!$F978)</f>
        <v/>
      </c>
      <c r="P976" s="78" t="str">
        <f>IFERROR(IF($Q976&lt;&gt;0,$Q976,IF(OR($J976="",$O976=""),"",IF($J976=Motortype!$A$2,VLOOKUP($O976,Artikler!$B$1:$C$10,2,FALSE),IF($J976=Motortype!$A$3,VLOOKUP($O976,Artikler!$B$11:$C$19,2,FALSE),IF($J976=Motortype!$A$5,VLOOKUP($O976,Artikler!$B$20:$C$28,2,FALSE),IF($J976=Motortype!$A$4,VLOOKUP($O976,Artikler!$B$29:$C$37,2,FALSE),IF($J976=Motortype!$A$9,VLOOKUP($O976,Artikler!$B$38:$C$46,2,FALSE),IF($J976=Motortype!$A$8,VLOOKUP($O976,Artikler!$B$47:$C$55,2,FALSE),IF($J976=Motortype!$A$7,VLOOKUP($O976,Artikler!$B$56:$C$64,2,FALSE),IF($J976=Motortype!$A$6,VLOOKUP($O976,Artikler!$B$65:$C$73,2,FALSE),IF($J976=Motortype!$A$10,VLOOKUP($O976,Artikler!$B$74:$C$82,2,FALSE),IF($J976=Motortype!$A$11,VLOOKUP($O976,Artikler!$B$83:$C$91,2,FALSE),IF($J976=Motortype!$A$14,VLOOKUP($O976,Artikler!$B$92:$C$100,2,FALSE),IF($J976=Motortype!$A$13,VLOOKUP($O976,Artikler!$B$101:$C$109,2,FALSE),IF($J976=Motortype!$A$15,VLOOKUP($O976,Artikler!$B$110:$C$117,2,FALSE),IF($J976=Motortype!$A$12,VLOOKUP($O976,Artikler!$B$118:$C$126,2,FALSE),IF($J976=Motortype!$A$16,VLOOKUP('3. Bestillingsskjema'!$O976,Artikler!$B$127:$D$134,2,FALSE),"Feil motortype"))))))))))))))))),"Overstyr art.nr")</f>
        <v/>
      </c>
      <c r="Q976" s="100"/>
      <c r="R976" s="78" t="str">
        <f>IF('1. Prosjekteringsverktøy'!B979=Utelukk!$A$3,"",IF(AND(K976="",L976=""),"",IF($K976="","Vmin "&amp;ROUND($L976,0)&amp;" m³/h","Vmaks "&amp;ROUND($K976,0)&amp;IF($L976=""," m³/h",", Vmin "&amp;ROUND($L976,0)&amp;" m³/h"))))</f>
        <v/>
      </c>
      <c r="S976" s="78" t="str">
        <f>IF('1. Prosjekteringsverktøy'!B979=Utelukk!$A$3,"",IF(Q976&lt;&gt;"",IF($P976="","","Artikkelnr: "&amp;$P976&amp;"     Spjeld dim "&amp;$O976),IF($P976="","","Artikkelnr: "&amp;$P976&amp;"     Spjeld dim Ø"&amp;$O976)))</f>
        <v/>
      </c>
    </row>
    <row r="977" spans="1:19" ht="15.6" hidden="1" x14ac:dyDescent="0.3">
      <c r="A977" s="87"/>
      <c r="B977" s="93"/>
      <c r="C977" s="156" t="str">
        <f>IF('1. Prosjekteringsverktøy'!B980=Utelukk!$A$3,"",IF('1. Prosjekteringsverktøy'!$C980="","",'1. Prosjekteringsverktøy'!$C980))</f>
        <v/>
      </c>
      <c r="D977" s="78" t="str">
        <f>IF('1. Prosjekteringsverktøy'!B980=Utelukk!$A$3,"",IF('1. Prosjekteringsverktøy'!$D980="","",'1. Prosjekteringsverktøy'!$D980))</f>
        <v/>
      </c>
      <c r="E977" s="78" t="str">
        <f>IF('1. Prosjekteringsverktøy'!B980=Utelukk!$A$3,"",IF(F977&lt;&gt;"",F977,IF(J977&lt;&gt;0,J977&amp;IF(I977&lt;&gt;0,", ","")&amp;I977&amp;IF(H977&lt;&gt;0,", adr. ","")&amp;H977,I977&amp;IF(H977&lt;&gt;0,", adr. ","")&amp;H977)))</f>
        <v/>
      </c>
      <c r="F977" s="83"/>
      <c r="G977" s="83"/>
      <c r="H977" s="99"/>
      <c r="I977" s="100"/>
      <c r="J977" s="100"/>
      <c r="K977" s="98" t="str">
        <f>IF('1. Prosjekteringsverktøy'!$E979="","",'1. Prosjekteringsverktøy'!$E979)</f>
        <v/>
      </c>
      <c r="L977" s="79" t="str">
        <f>IFERROR(IF('1. Prosjekteringsverktøy'!$K980&lt;&gt;"",'1. Prosjekteringsverktøy'!$K980,'1. Prosjekteringsverktøy'!$J980),"Feil med Vmin")</f>
        <v/>
      </c>
      <c r="M977" s="101" t="str">
        <f>IF(OR($K977="",$O977="",O977="Bruk rektangulært"),"",($K977/(VLOOKUP($O977,'Dim, min og maks'!$A$2:$E$54,2,FALSE))))</f>
        <v/>
      </c>
      <c r="N977" s="101" t="str">
        <f>IF(OR($L977="",$O977=""),"",($L977/(VLOOKUP($O977,'Dim, min og maks'!$A$2:$E$54,2,FALSE))))</f>
        <v/>
      </c>
      <c r="O977" s="102" t="str">
        <f>IF('1. Prosjekteringsverktøy'!$F979="","",'1. Prosjekteringsverktøy'!$F979)</f>
        <v/>
      </c>
      <c r="P977" s="78" t="str">
        <f>IFERROR(IF($Q977&lt;&gt;0,$Q977,IF(OR($J977="",$O977=""),"",IF($J977=Motortype!$A$2,VLOOKUP($O977,Artikler!$B$1:$C$10,2,FALSE),IF($J977=Motortype!$A$3,VLOOKUP($O977,Artikler!$B$11:$C$19,2,FALSE),IF($J977=Motortype!$A$5,VLOOKUP($O977,Artikler!$B$20:$C$28,2,FALSE),IF($J977=Motortype!$A$4,VLOOKUP($O977,Artikler!$B$29:$C$37,2,FALSE),IF($J977=Motortype!$A$9,VLOOKUP($O977,Artikler!$B$38:$C$46,2,FALSE),IF($J977=Motortype!$A$8,VLOOKUP($O977,Artikler!$B$47:$C$55,2,FALSE),IF($J977=Motortype!$A$7,VLOOKUP($O977,Artikler!$B$56:$C$64,2,FALSE),IF($J977=Motortype!$A$6,VLOOKUP($O977,Artikler!$B$65:$C$73,2,FALSE),IF($J977=Motortype!$A$10,VLOOKUP($O977,Artikler!$B$74:$C$82,2,FALSE),IF($J977=Motortype!$A$11,VLOOKUP($O977,Artikler!$B$83:$C$91,2,FALSE),IF($J977=Motortype!$A$14,VLOOKUP($O977,Artikler!$B$92:$C$100,2,FALSE),IF($J977=Motortype!$A$13,VLOOKUP($O977,Artikler!$B$101:$C$109,2,FALSE),IF($J977=Motortype!$A$15,VLOOKUP($O977,Artikler!$B$110:$C$117,2,FALSE),IF($J977=Motortype!$A$12,VLOOKUP($O977,Artikler!$B$118:$C$126,2,FALSE),IF($J977=Motortype!$A$16,VLOOKUP('3. Bestillingsskjema'!$O977,Artikler!$B$127:$D$134,2,FALSE),"Feil motortype"))))))))))))))))),"Overstyr art.nr")</f>
        <v/>
      </c>
      <c r="Q977" s="100"/>
      <c r="R977" s="78" t="str">
        <f>IF('1. Prosjekteringsverktøy'!B980=Utelukk!$A$3,"",IF(AND(K977="",L977=""),"",IF($K977="","Vmin "&amp;ROUND($L977,0)&amp;" m³/h","Vmaks "&amp;ROUND($K977,0)&amp;IF($L977=""," m³/h",", Vmin "&amp;ROUND($L977,0)&amp;" m³/h"))))</f>
        <v/>
      </c>
      <c r="S977" s="78" t="str">
        <f>IF('1. Prosjekteringsverktøy'!B980=Utelukk!$A$3,"",IF(Q977&lt;&gt;"",IF($P977="","","Artikkelnr: "&amp;$P977&amp;"     Spjeld dim "&amp;$O977),IF($P977="","","Artikkelnr: "&amp;$P977&amp;"     Spjeld dim Ø"&amp;$O977)))</f>
        <v/>
      </c>
    </row>
    <row r="978" spans="1:19" ht="15.6" hidden="1" x14ac:dyDescent="0.3">
      <c r="A978" s="87"/>
      <c r="B978" s="93"/>
      <c r="C978" s="156" t="str">
        <f>IF('1. Prosjekteringsverktøy'!B981=Utelukk!$A$3,"",IF('1. Prosjekteringsverktøy'!$C981="","",'1. Prosjekteringsverktøy'!$C981))</f>
        <v/>
      </c>
      <c r="D978" s="78" t="str">
        <f>IF('1. Prosjekteringsverktøy'!B981=Utelukk!$A$3,"",IF('1. Prosjekteringsverktøy'!$D981="","",'1. Prosjekteringsverktøy'!$D981))</f>
        <v/>
      </c>
      <c r="E978" s="78" t="str">
        <f>IF('1. Prosjekteringsverktøy'!B981=Utelukk!$A$3,"",IF(F978&lt;&gt;"",F978,IF(J978&lt;&gt;0,J978&amp;IF(I978&lt;&gt;0,", ","")&amp;I978&amp;IF(H978&lt;&gt;0,", adr. ","")&amp;H978,I978&amp;IF(H978&lt;&gt;0,", adr. ","")&amp;H978)))</f>
        <v/>
      </c>
      <c r="F978" s="83"/>
      <c r="G978" s="83"/>
      <c r="H978" s="99"/>
      <c r="I978" s="100"/>
      <c r="J978" s="100"/>
      <c r="K978" s="98" t="str">
        <f>IF('1. Prosjekteringsverktøy'!$E980="","",'1. Prosjekteringsverktøy'!$E980)</f>
        <v/>
      </c>
      <c r="L978" s="79" t="str">
        <f>IFERROR(IF('1. Prosjekteringsverktøy'!$K981&lt;&gt;"",'1. Prosjekteringsverktøy'!$K981,'1. Prosjekteringsverktøy'!$J981),"Feil med Vmin")</f>
        <v/>
      </c>
      <c r="M978" s="101" t="str">
        <f>IF(OR($K978="",$O978="",O978="Bruk rektangulært"),"",($K978/(VLOOKUP($O978,'Dim, min og maks'!$A$2:$E$54,2,FALSE))))</f>
        <v/>
      </c>
      <c r="N978" s="101" t="str">
        <f>IF(OR($L978="",$O978=""),"",($L978/(VLOOKUP($O978,'Dim, min og maks'!$A$2:$E$54,2,FALSE))))</f>
        <v/>
      </c>
      <c r="O978" s="102" t="str">
        <f>IF('1. Prosjekteringsverktøy'!$F980="","",'1. Prosjekteringsverktøy'!$F980)</f>
        <v/>
      </c>
      <c r="P978" s="78" t="str">
        <f>IFERROR(IF($Q978&lt;&gt;0,$Q978,IF(OR($J978="",$O978=""),"",IF($J978=Motortype!$A$2,VLOOKUP($O978,Artikler!$B$1:$C$10,2,FALSE),IF($J978=Motortype!$A$3,VLOOKUP($O978,Artikler!$B$11:$C$19,2,FALSE),IF($J978=Motortype!$A$5,VLOOKUP($O978,Artikler!$B$20:$C$28,2,FALSE),IF($J978=Motortype!$A$4,VLOOKUP($O978,Artikler!$B$29:$C$37,2,FALSE),IF($J978=Motortype!$A$9,VLOOKUP($O978,Artikler!$B$38:$C$46,2,FALSE),IF($J978=Motortype!$A$8,VLOOKUP($O978,Artikler!$B$47:$C$55,2,FALSE),IF($J978=Motortype!$A$7,VLOOKUP($O978,Artikler!$B$56:$C$64,2,FALSE),IF($J978=Motortype!$A$6,VLOOKUP($O978,Artikler!$B$65:$C$73,2,FALSE),IF($J978=Motortype!$A$10,VLOOKUP($O978,Artikler!$B$74:$C$82,2,FALSE),IF($J978=Motortype!$A$11,VLOOKUP($O978,Artikler!$B$83:$C$91,2,FALSE),IF($J978=Motortype!$A$14,VLOOKUP($O978,Artikler!$B$92:$C$100,2,FALSE),IF($J978=Motortype!$A$13,VLOOKUP($O978,Artikler!$B$101:$C$109,2,FALSE),IF($J978=Motortype!$A$15,VLOOKUP($O978,Artikler!$B$110:$C$117,2,FALSE),IF($J978=Motortype!$A$12,VLOOKUP($O978,Artikler!$B$118:$C$126,2,FALSE),IF($J978=Motortype!$A$16,VLOOKUP('3. Bestillingsskjema'!$O978,Artikler!$B$127:$D$134,2,FALSE),"Feil motortype"))))))))))))))))),"Overstyr art.nr")</f>
        <v/>
      </c>
      <c r="Q978" s="100"/>
      <c r="R978" s="78" t="str">
        <f>IF('1. Prosjekteringsverktøy'!B981=Utelukk!$A$3,"",IF(AND(K978="",L978=""),"",IF($K978="","Vmin "&amp;ROUND($L978,0)&amp;" m³/h","Vmaks "&amp;ROUND($K978,0)&amp;IF($L978=""," m³/h",", Vmin "&amp;ROUND($L978,0)&amp;" m³/h"))))</f>
        <v/>
      </c>
      <c r="S978" s="78" t="str">
        <f>IF('1. Prosjekteringsverktøy'!B981=Utelukk!$A$3,"",IF(Q978&lt;&gt;"",IF($P978="","","Artikkelnr: "&amp;$P978&amp;"     Spjeld dim "&amp;$O978),IF($P978="","","Artikkelnr: "&amp;$P978&amp;"     Spjeld dim Ø"&amp;$O978)))</f>
        <v/>
      </c>
    </row>
    <row r="979" spans="1:19" ht="15.6" hidden="1" x14ac:dyDescent="0.3">
      <c r="A979" s="87"/>
      <c r="B979" s="93"/>
      <c r="C979" s="156" t="str">
        <f>IF('1. Prosjekteringsverktøy'!B982=Utelukk!$A$3,"",IF('1. Prosjekteringsverktøy'!$C982="","",'1. Prosjekteringsverktøy'!$C982))</f>
        <v/>
      </c>
      <c r="D979" s="78" t="str">
        <f>IF('1. Prosjekteringsverktøy'!B982=Utelukk!$A$3,"",IF('1. Prosjekteringsverktøy'!$D982="","",'1. Prosjekteringsverktøy'!$D982))</f>
        <v/>
      </c>
      <c r="E979" s="78" t="str">
        <f>IF('1. Prosjekteringsverktøy'!B982=Utelukk!$A$3,"",IF(F979&lt;&gt;"",F979,IF(J979&lt;&gt;0,J979&amp;IF(I979&lt;&gt;0,", ","")&amp;I979&amp;IF(H979&lt;&gt;0,", adr. ","")&amp;H979,I979&amp;IF(H979&lt;&gt;0,", adr. ","")&amp;H979)))</f>
        <v/>
      </c>
      <c r="F979" s="83"/>
      <c r="G979" s="83"/>
      <c r="H979" s="99"/>
      <c r="I979" s="100"/>
      <c r="J979" s="100"/>
      <c r="K979" s="98" t="str">
        <f>IF('1. Prosjekteringsverktøy'!$E981="","",'1. Prosjekteringsverktøy'!$E981)</f>
        <v/>
      </c>
      <c r="L979" s="79" t="str">
        <f>IFERROR(IF('1. Prosjekteringsverktøy'!$K982&lt;&gt;"",'1. Prosjekteringsverktøy'!$K982,'1. Prosjekteringsverktøy'!$J982),"Feil med Vmin")</f>
        <v/>
      </c>
      <c r="M979" s="101" t="str">
        <f>IF(OR($K979="",$O979="",O979="Bruk rektangulært"),"",($K979/(VLOOKUP($O979,'Dim, min og maks'!$A$2:$E$54,2,FALSE))))</f>
        <v/>
      </c>
      <c r="N979" s="101" t="str">
        <f>IF(OR($L979="",$O979=""),"",($L979/(VLOOKUP($O979,'Dim, min og maks'!$A$2:$E$54,2,FALSE))))</f>
        <v/>
      </c>
      <c r="O979" s="102" t="str">
        <f>IF('1. Prosjekteringsverktøy'!$F981="","",'1. Prosjekteringsverktøy'!$F981)</f>
        <v/>
      </c>
      <c r="P979" s="78" t="str">
        <f>IFERROR(IF($Q979&lt;&gt;0,$Q979,IF(OR($J979="",$O979=""),"",IF($J979=Motortype!$A$2,VLOOKUP($O979,Artikler!$B$1:$C$10,2,FALSE),IF($J979=Motortype!$A$3,VLOOKUP($O979,Artikler!$B$11:$C$19,2,FALSE),IF($J979=Motortype!$A$5,VLOOKUP($O979,Artikler!$B$20:$C$28,2,FALSE),IF($J979=Motortype!$A$4,VLOOKUP($O979,Artikler!$B$29:$C$37,2,FALSE),IF($J979=Motortype!$A$9,VLOOKUP($O979,Artikler!$B$38:$C$46,2,FALSE),IF($J979=Motortype!$A$8,VLOOKUP($O979,Artikler!$B$47:$C$55,2,FALSE),IF($J979=Motortype!$A$7,VLOOKUP($O979,Artikler!$B$56:$C$64,2,FALSE),IF($J979=Motortype!$A$6,VLOOKUP($O979,Artikler!$B$65:$C$73,2,FALSE),IF($J979=Motortype!$A$10,VLOOKUP($O979,Artikler!$B$74:$C$82,2,FALSE),IF($J979=Motortype!$A$11,VLOOKUP($O979,Artikler!$B$83:$C$91,2,FALSE),IF($J979=Motortype!$A$14,VLOOKUP($O979,Artikler!$B$92:$C$100,2,FALSE),IF($J979=Motortype!$A$13,VLOOKUP($O979,Artikler!$B$101:$C$109,2,FALSE),IF($J979=Motortype!$A$15,VLOOKUP($O979,Artikler!$B$110:$C$117,2,FALSE),IF($J979=Motortype!$A$12,VLOOKUP($O979,Artikler!$B$118:$C$126,2,FALSE),IF($J979=Motortype!$A$16,VLOOKUP('3. Bestillingsskjema'!$O979,Artikler!$B$127:$D$134,2,FALSE),"Feil motortype"))))))))))))))))),"Overstyr art.nr")</f>
        <v/>
      </c>
      <c r="Q979" s="100"/>
      <c r="R979" s="78" t="str">
        <f>IF('1. Prosjekteringsverktøy'!B982=Utelukk!$A$3,"",IF(AND(K979="",L979=""),"",IF($K979="","Vmin "&amp;ROUND($L979,0)&amp;" m³/h","Vmaks "&amp;ROUND($K979,0)&amp;IF($L979=""," m³/h",", Vmin "&amp;ROUND($L979,0)&amp;" m³/h"))))</f>
        <v/>
      </c>
      <c r="S979" s="78" t="str">
        <f>IF('1. Prosjekteringsverktøy'!B982=Utelukk!$A$3,"",IF(Q979&lt;&gt;"",IF($P979="","","Artikkelnr: "&amp;$P979&amp;"     Spjeld dim "&amp;$O979),IF($P979="","","Artikkelnr: "&amp;$P979&amp;"     Spjeld dim Ø"&amp;$O979)))</f>
        <v/>
      </c>
    </row>
    <row r="980" spans="1:19" ht="15.6" hidden="1" x14ac:dyDescent="0.3">
      <c r="A980" s="87"/>
      <c r="B980" s="93"/>
      <c r="C980" s="156" t="str">
        <f>IF('1. Prosjekteringsverktøy'!B983=Utelukk!$A$3,"",IF('1. Prosjekteringsverktøy'!$C983="","",'1. Prosjekteringsverktøy'!$C983))</f>
        <v/>
      </c>
      <c r="D980" s="78" t="str">
        <f>IF('1. Prosjekteringsverktøy'!B983=Utelukk!$A$3,"",IF('1. Prosjekteringsverktøy'!$D983="","",'1. Prosjekteringsverktøy'!$D983))</f>
        <v/>
      </c>
      <c r="E980" s="78" t="str">
        <f>IF('1. Prosjekteringsverktøy'!B983=Utelukk!$A$3,"",IF(F980&lt;&gt;"",F980,IF(J980&lt;&gt;0,J980&amp;IF(I980&lt;&gt;0,", ","")&amp;I980&amp;IF(H980&lt;&gt;0,", adr. ","")&amp;H980,I980&amp;IF(H980&lt;&gt;0,", adr. ","")&amp;H980)))</f>
        <v/>
      </c>
      <c r="F980" s="83"/>
      <c r="G980" s="83"/>
      <c r="H980" s="99"/>
      <c r="I980" s="100"/>
      <c r="J980" s="100"/>
      <c r="K980" s="98" t="str">
        <f>IF('1. Prosjekteringsverktøy'!$E982="","",'1. Prosjekteringsverktøy'!$E982)</f>
        <v/>
      </c>
      <c r="L980" s="79" t="str">
        <f>IFERROR(IF('1. Prosjekteringsverktøy'!$K983&lt;&gt;"",'1. Prosjekteringsverktøy'!$K983,'1. Prosjekteringsverktøy'!$J983),"Feil med Vmin")</f>
        <v/>
      </c>
      <c r="M980" s="101" t="str">
        <f>IF(OR($K980="",$O980="",O980="Bruk rektangulært"),"",($K980/(VLOOKUP($O980,'Dim, min og maks'!$A$2:$E$54,2,FALSE))))</f>
        <v/>
      </c>
      <c r="N980" s="101" t="str">
        <f>IF(OR($L980="",$O980=""),"",($L980/(VLOOKUP($O980,'Dim, min og maks'!$A$2:$E$54,2,FALSE))))</f>
        <v/>
      </c>
      <c r="O980" s="102" t="str">
        <f>IF('1. Prosjekteringsverktøy'!$F982="","",'1. Prosjekteringsverktøy'!$F982)</f>
        <v/>
      </c>
      <c r="P980" s="78" t="str">
        <f>IFERROR(IF($Q980&lt;&gt;0,$Q980,IF(OR($J980="",$O980=""),"",IF($J980=Motortype!$A$2,VLOOKUP($O980,Artikler!$B$1:$C$10,2,FALSE),IF($J980=Motortype!$A$3,VLOOKUP($O980,Artikler!$B$11:$C$19,2,FALSE),IF($J980=Motortype!$A$5,VLOOKUP($O980,Artikler!$B$20:$C$28,2,FALSE),IF($J980=Motortype!$A$4,VLOOKUP($O980,Artikler!$B$29:$C$37,2,FALSE),IF($J980=Motortype!$A$9,VLOOKUP($O980,Artikler!$B$38:$C$46,2,FALSE),IF($J980=Motortype!$A$8,VLOOKUP($O980,Artikler!$B$47:$C$55,2,FALSE),IF($J980=Motortype!$A$7,VLOOKUP($O980,Artikler!$B$56:$C$64,2,FALSE),IF($J980=Motortype!$A$6,VLOOKUP($O980,Artikler!$B$65:$C$73,2,FALSE),IF($J980=Motortype!$A$10,VLOOKUP($O980,Artikler!$B$74:$C$82,2,FALSE),IF($J980=Motortype!$A$11,VLOOKUP($O980,Artikler!$B$83:$C$91,2,FALSE),IF($J980=Motortype!$A$14,VLOOKUP($O980,Artikler!$B$92:$C$100,2,FALSE),IF($J980=Motortype!$A$13,VLOOKUP($O980,Artikler!$B$101:$C$109,2,FALSE),IF($J980=Motortype!$A$15,VLOOKUP($O980,Artikler!$B$110:$C$117,2,FALSE),IF($J980=Motortype!$A$12,VLOOKUP($O980,Artikler!$B$118:$C$126,2,FALSE),IF($J980=Motortype!$A$16,VLOOKUP('3. Bestillingsskjema'!$O980,Artikler!$B$127:$D$134,2,FALSE),"Feil motortype"))))))))))))))))),"Overstyr art.nr")</f>
        <v/>
      </c>
      <c r="Q980" s="100"/>
      <c r="R980" s="78" t="str">
        <f>IF('1. Prosjekteringsverktøy'!B983=Utelukk!$A$3,"",IF(AND(K980="",L980=""),"",IF($K980="","Vmin "&amp;ROUND($L980,0)&amp;" m³/h","Vmaks "&amp;ROUND($K980,0)&amp;IF($L980=""," m³/h",", Vmin "&amp;ROUND($L980,0)&amp;" m³/h"))))</f>
        <v/>
      </c>
      <c r="S980" s="78" t="str">
        <f>IF('1. Prosjekteringsverktøy'!B983=Utelukk!$A$3,"",IF(Q980&lt;&gt;"",IF($P980="","","Artikkelnr: "&amp;$P980&amp;"     Spjeld dim "&amp;$O980),IF($P980="","","Artikkelnr: "&amp;$P980&amp;"     Spjeld dim Ø"&amp;$O980)))</f>
        <v/>
      </c>
    </row>
    <row r="981" spans="1:19" ht="15.6" hidden="1" x14ac:dyDescent="0.3">
      <c r="A981" s="87"/>
      <c r="B981" s="93"/>
      <c r="C981" s="156" t="str">
        <f>IF('1. Prosjekteringsverktøy'!B984=Utelukk!$A$3,"",IF('1. Prosjekteringsverktøy'!$C984="","",'1. Prosjekteringsverktøy'!$C984))</f>
        <v/>
      </c>
      <c r="D981" s="78" t="str">
        <f>IF('1. Prosjekteringsverktøy'!B984=Utelukk!$A$3,"",IF('1. Prosjekteringsverktøy'!$D984="","",'1. Prosjekteringsverktøy'!$D984))</f>
        <v/>
      </c>
      <c r="E981" s="78" t="str">
        <f>IF('1. Prosjekteringsverktøy'!B984=Utelukk!$A$3,"",IF(F981&lt;&gt;"",F981,IF(J981&lt;&gt;0,J981&amp;IF(I981&lt;&gt;0,", ","")&amp;I981&amp;IF(H981&lt;&gt;0,", adr. ","")&amp;H981,I981&amp;IF(H981&lt;&gt;0,", adr. ","")&amp;H981)))</f>
        <v/>
      </c>
      <c r="F981" s="83"/>
      <c r="G981" s="83"/>
      <c r="H981" s="99"/>
      <c r="I981" s="100"/>
      <c r="J981" s="100"/>
      <c r="K981" s="98" t="str">
        <f>IF('1. Prosjekteringsverktøy'!$E983="","",'1. Prosjekteringsverktøy'!$E983)</f>
        <v/>
      </c>
      <c r="L981" s="79" t="str">
        <f>IFERROR(IF('1. Prosjekteringsverktøy'!$K984&lt;&gt;"",'1. Prosjekteringsverktøy'!$K984,'1. Prosjekteringsverktøy'!$J984),"Feil med Vmin")</f>
        <v/>
      </c>
      <c r="M981" s="101" t="str">
        <f>IF(OR($K981="",$O981="",O981="Bruk rektangulært"),"",($K981/(VLOOKUP($O981,'Dim, min og maks'!$A$2:$E$54,2,FALSE))))</f>
        <v/>
      </c>
      <c r="N981" s="101" t="str">
        <f>IF(OR($L981="",$O981=""),"",($L981/(VLOOKUP($O981,'Dim, min og maks'!$A$2:$E$54,2,FALSE))))</f>
        <v/>
      </c>
      <c r="O981" s="102" t="str">
        <f>IF('1. Prosjekteringsverktøy'!$F983="","",'1. Prosjekteringsverktøy'!$F983)</f>
        <v/>
      </c>
      <c r="P981" s="78" t="str">
        <f>IFERROR(IF($Q981&lt;&gt;0,$Q981,IF(OR($J981="",$O981=""),"",IF($J981=Motortype!$A$2,VLOOKUP($O981,Artikler!$B$1:$C$10,2,FALSE),IF($J981=Motortype!$A$3,VLOOKUP($O981,Artikler!$B$11:$C$19,2,FALSE),IF($J981=Motortype!$A$5,VLOOKUP($O981,Artikler!$B$20:$C$28,2,FALSE),IF($J981=Motortype!$A$4,VLOOKUP($O981,Artikler!$B$29:$C$37,2,FALSE),IF($J981=Motortype!$A$9,VLOOKUP($O981,Artikler!$B$38:$C$46,2,FALSE),IF($J981=Motortype!$A$8,VLOOKUP($O981,Artikler!$B$47:$C$55,2,FALSE),IF($J981=Motortype!$A$7,VLOOKUP($O981,Artikler!$B$56:$C$64,2,FALSE),IF($J981=Motortype!$A$6,VLOOKUP($O981,Artikler!$B$65:$C$73,2,FALSE),IF($J981=Motortype!$A$10,VLOOKUP($O981,Artikler!$B$74:$C$82,2,FALSE),IF($J981=Motortype!$A$11,VLOOKUP($O981,Artikler!$B$83:$C$91,2,FALSE),IF($J981=Motortype!$A$14,VLOOKUP($O981,Artikler!$B$92:$C$100,2,FALSE),IF($J981=Motortype!$A$13,VLOOKUP($O981,Artikler!$B$101:$C$109,2,FALSE),IF($J981=Motortype!$A$15,VLOOKUP($O981,Artikler!$B$110:$C$117,2,FALSE),IF($J981=Motortype!$A$12,VLOOKUP($O981,Artikler!$B$118:$C$126,2,FALSE),IF($J981=Motortype!$A$16,VLOOKUP('3. Bestillingsskjema'!$O981,Artikler!$B$127:$D$134,2,FALSE),"Feil motortype"))))))))))))))))),"Overstyr art.nr")</f>
        <v/>
      </c>
      <c r="Q981" s="100"/>
      <c r="R981" s="78" t="str">
        <f>IF('1. Prosjekteringsverktøy'!B984=Utelukk!$A$3,"",IF(AND(K981="",L981=""),"",IF($K981="","Vmin "&amp;ROUND($L981,0)&amp;" m³/h","Vmaks "&amp;ROUND($K981,0)&amp;IF($L981=""," m³/h",", Vmin "&amp;ROUND($L981,0)&amp;" m³/h"))))</f>
        <v/>
      </c>
      <c r="S981" s="78" t="str">
        <f>IF('1. Prosjekteringsverktøy'!B984=Utelukk!$A$3,"",IF(Q981&lt;&gt;"",IF($P981="","","Artikkelnr: "&amp;$P981&amp;"     Spjeld dim "&amp;$O981),IF($P981="","","Artikkelnr: "&amp;$P981&amp;"     Spjeld dim Ø"&amp;$O981)))</f>
        <v/>
      </c>
    </row>
    <row r="982" spans="1:19" ht="15.6" hidden="1" x14ac:dyDescent="0.3">
      <c r="A982" s="87"/>
      <c r="B982" s="93"/>
      <c r="C982" s="156" t="str">
        <f>IF('1. Prosjekteringsverktøy'!B985=Utelukk!$A$3,"",IF('1. Prosjekteringsverktøy'!$C985="","",'1. Prosjekteringsverktøy'!$C985))</f>
        <v/>
      </c>
      <c r="D982" s="78" t="str">
        <f>IF('1. Prosjekteringsverktøy'!B985=Utelukk!$A$3,"",IF('1. Prosjekteringsverktøy'!$D985="","",'1. Prosjekteringsverktøy'!$D985))</f>
        <v/>
      </c>
      <c r="E982" s="78" t="str">
        <f>IF('1. Prosjekteringsverktøy'!B985=Utelukk!$A$3,"",IF(F982&lt;&gt;"",F982,IF(J982&lt;&gt;0,J982&amp;IF(I982&lt;&gt;0,", ","")&amp;I982&amp;IF(H982&lt;&gt;0,", adr. ","")&amp;H982,I982&amp;IF(H982&lt;&gt;0,", adr. ","")&amp;H982)))</f>
        <v/>
      </c>
      <c r="F982" s="83"/>
      <c r="G982" s="83"/>
      <c r="H982" s="99"/>
      <c r="I982" s="100"/>
      <c r="J982" s="100"/>
      <c r="K982" s="98" t="str">
        <f>IF('1. Prosjekteringsverktøy'!$E984="","",'1. Prosjekteringsverktøy'!$E984)</f>
        <v/>
      </c>
      <c r="L982" s="79" t="str">
        <f>IFERROR(IF('1. Prosjekteringsverktøy'!$K985&lt;&gt;"",'1. Prosjekteringsverktøy'!$K985,'1. Prosjekteringsverktøy'!$J985),"Feil med Vmin")</f>
        <v/>
      </c>
      <c r="M982" s="101" t="str">
        <f>IF(OR($K982="",$O982="",O982="Bruk rektangulært"),"",($K982/(VLOOKUP($O982,'Dim, min og maks'!$A$2:$E$54,2,FALSE))))</f>
        <v/>
      </c>
      <c r="N982" s="101" t="str">
        <f>IF(OR($L982="",$O982=""),"",($L982/(VLOOKUP($O982,'Dim, min og maks'!$A$2:$E$54,2,FALSE))))</f>
        <v/>
      </c>
      <c r="O982" s="102" t="str">
        <f>IF('1. Prosjekteringsverktøy'!$F984="","",'1. Prosjekteringsverktøy'!$F984)</f>
        <v/>
      </c>
      <c r="P982" s="78" t="str">
        <f>IFERROR(IF($Q982&lt;&gt;0,$Q982,IF(OR($J982="",$O982=""),"",IF($J982=Motortype!$A$2,VLOOKUP($O982,Artikler!$B$1:$C$10,2,FALSE),IF($J982=Motortype!$A$3,VLOOKUP($O982,Artikler!$B$11:$C$19,2,FALSE),IF($J982=Motortype!$A$5,VLOOKUP($O982,Artikler!$B$20:$C$28,2,FALSE),IF($J982=Motortype!$A$4,VLOOKUP($O982,Artikler!$B$29:$C$37,2,FALSE),IF($J982=Motortype!$A$9,VLOOKUP($O982,Artikler!$B$38:$C$46,2,FALSE),IF($J982=Motortype!$A$8,VLOOKUP($O982,Artikler!$B$47:$C$55,2,FALSE),IF($J982=Motortype!$A$7,VLOOKUP($O982,Artikler!$B$56:$C$64,2,FALSE),IF($J982=Motortype!$A$6,VLOOKUP($O982,Artikler!$B$65:$C$73,2,FALSE),IF($J982=Motortype!$A$10,VLOOKUP($O982,Artikler!$B$74:$C$82,2,FALSE),IF($J982=Motortype!$A$11,VLOOKUP($O982,Artikler!$B$83:$C$91,2,FALSE),IF($J982=Motortype!$A$14,VLOOKUP($O982,Artikler!$B$92:$C$100,2,FALSE),IF($J982=Motortype!$A$13,VLOOKUP($O982,Artikler!$B$101:$C$109,2,FALSE),IF($J982=Motortype!$A$15,VLOOKUP($O982,Artikler!$B$110:$C$117,2,FALSE),IF($J982=Motortype!$A$12,VLOOKUP($O982,Artikler!$B$118:$C$126,2,FALSE),IF($J982=Motortype!$A$16,VLOOKUP('3. Bestillingsskjema'!$O982,Artikler!$B$127:$D$134,2,FALSE),"Feil motortype"))))))))))))))))),"Overstyr art.nr")</f>
        <v/>
      </c>
      <c r="Q982" s="100"/>
      <c r="R982" s="78" t="str">
        <f>IF('1. Prosjekteringsverktøy'!B985=Utelukk!$A$3,"",IF(AND(K982="",L982=""),"",IF($K982="","Vmin "&amp;ROUND($L982,0)&amp;" m³/h","Vmaks "&amp;ROUND($K982,0)&amp;IF($L982=""," m³/h",", Vmin "&amp;ROUND($L982,0)&amp;" m³/h"))))</f>
        <v/>
      </c>
      <c r="S982" s="78" t="str">
        <f>IF('1. Prosjekteringsverktøy'!B985=Utelukk!$A$3,"",IF(Q982&lt;&gt;"",IF($P982="","","Artikkelnr: "&amp;$P982&amp;"     Spjeld dim "&amp;$O982),IF($P982="","","Artikkelnr: "&amp;$P982&amp;"     Spjeld dim Ø"&amp;$O982)))</f>
        <v/>
      </c>
    </row>
    <row r="983" spans="1:19" ht="15.6" hidden="1" x14ac:dyDescent="0.3">
      <c r="A983" s="87"/>
      <c r="B983" s="93"/>
      <c r="C983" s="156" t="str">
        <f>IF('1. Prosjekteringsverktøy'!B986=Utelukk!$A$3,"",IF('1. Prosjekteringsverktøy'!$C986="","",'1. Prosjekteringsverktøy'!$C986))</f>
        <v/>
      </c>
      <c r="D983" s="78" t="str">
        <f>IF('1. Prosjekteringsverktøy'!B986=Utelukk!$A$3,"",IF('1. Prosjekteringsverktøy'!$D986="","",'1. Prosjekteringsverktøy'!$D986))</f>
        <v/>
      </c>
      <c r="E983" s="78" t="str">
        <f>IF('1. Prosjekteringsverktøy'!B986=Utelukk!$A$3,"",IF(F983&lt;&gt;"",F983,IF(J983&lt;&gt;0,J983&amp;IF(I983&lt;&gt;0,", ","")&amp;I983&amp;IF(H983&lt;&gt;0,", adr. ","")&amp;H983,I983&amp;IF(H983&lt;&gt;0,", adr. ","")&amp;H983)))</f>
        <v/>
      </c>
      <c r="F983" s="83"/>
      <c r="G983" s="83"/>
      <c r="H983" s="99"/>
      <c r="I983" s="100"/>
      <c r="J983" s="100"/>
      <c r="K983" s="98" t="str">
        <f>IF('1. Prosjekteringsverktøy'!$E985="","",'1. Prosjekteringsverktøy'!$E985)</f>
        <v/>
      </c>
      <c r="L983" s="79" t="str">
        <f>IFERROR(IF('1. Prosjekteringsverktøy'!$K986&lt;&gt;"",'1. Prosjekteringsverktøy'!$K986,'1. Prosjekteringsverktøy'!$J986),"Feil med Vmin")</f>
        <v/>
      </c>
      <c r="M983" s="101" t="str">
        <f>IF(OR($K983="",$O983="",O983="Bruk rektangulært"),"",($K983/(VLOOKUP($O983,'Dim, min og maks'!$A$2:$E$54,2,FALSE))))</f>
        <v/>
      </c>
      <c r="N983" s="101" t="str">
        <f>IF(OR($L983="",$O983=""),"",($L983/(VLOOKUP($O983,'Dim, min og maks'!$A$2:$E$54,2,FALSE))))</f>
        <v/>
      </c>
      <c r="O983" s="102" t="str">
        <f>IF('1. Prosjekteringsverktøy'!$F985="","",'1. Prosjekteringsverktøy'!$F985)</f>
        <v/>
      </c>
      <c r="P983" s="78" t="str">
        <f>IFERROR(IF($Q983&lt;&gt;0,$Q983,IF(OR($J983="",$O983=""),"",IF($J983=Motortype!$A$2,VLOOKUP($O983,Artikler!$B$1:$C$10,2,FALSE),IF($J983=Motortype!$A$3,VLOOKUP($O983,Artikler!$B$11:$C$19,2,FALSE),IF($J983=Motortype!$A$5,VLOOKUP($O983,Artikler!$B$20:$C$28,2,FALSE),IF($J983=Motortype!$A$4,VLOOKUP($O983,Artikler!$B$29:$C$37,2,FALSE),IF($J983=Motortype!$A$9,VLOOKUP($O983,Artikler!$B$38:$C$46,2,FALSE),IF($J983=Motortype!$A$8,VLOOKUP($O983,Artikler!$B$47:$C$55,2,FALSE),IF($J983=Motortype!$A$7,VLOOKUP($O983,Artikler!$B$56:$C$64,2,FALSE),IF($J983=Motortype!$A$6,VLOOKUP($O983,Artikler!$B$65:$C$73,2,FALSE),IF($J983=Motortype!$A$10,VLOOKUP($O983,Artikler!$B$74:$C$82,2,FALSE),IF($J983=Motortype!$A$11,VLOOKUP($O983,Artikler!$B$83:$C$91,2,FALSE),IF($J983=Motortype!$A$14,VLOOKUP($O983,Artikler!$B$92:$C$100,2,FALSE),IF($J983=Motortype!$A$13,VLOOKUP($O983,Artikler!$B$101:$C$109,2,FALSE),IF($J983=Motortype!$A$15,VLOOKUP($O983,Artikler!$B$110:$C$117,2,FALSE),IF($J983=Motortype!$A$12,VLOOKUP($O983,Artikler!$B$118:$C$126,2,FALSE),IF($J983=Motortype!$A$16,VLOOKUP('3. Bestillingsskjema'!$O983,Artikler!$B$127:$D$134,2,FALSE),"Feil motortype"))))))))))))))))),"Overstyr art.nr")</f>
        <v/>
      </c>
      <c r="Q983" s="100"/>
      <c r="R983" s="78" t="str">
        <f>IF('1. Prosjekteringsverktøy'!B986=Utelukk!$A$3,"",IF(AND(K983="",L983=""),"",IF($K983="","Vmin "&amp;ROUND($L983,0)&amp;" m³/h","Vmaks "&amp;ROUND($K983,0)&amp;IF($L983=""," m³/h",", Vmin "&amp;ROUND($L983,0)&amp;" m³/h"))))</f>
        <v/>
      </c>
      <c r="S983" s="78" t="str">
        <f>IF('1. Prosjekteringsverktøy'!B986=Utelukk!$A$3,"",IF(Q983&lt;&gt;"",IF($P983="","","Artikkelnr: "&amp;$P983&amp;"     Spjeld dim "&amp;$O983),IF($P983="","","Artikkelnr: "&amp;$P983&amp;"     Spjeld dim Ø"&amp;$O983)))</f>
        <v/>
      </c>
    </row>
    <row r="984" spans="1:19" ht="15.6" hidden="1" x14ac:dyDescent="0.3">
      <c r="A984" s="87"/>
      <c r="B984" s="93"/>
      <c r="C984" s="156" t="str">
        <f>IF('1. Prosjekteringsverktøy'!B987=Utelukk!$A$3,"",IF('1. Prosjekteringsverktøy'!$C987="","",'1. Prosjekteringsverktøy'!$C987))</f>
        <v/>
      </c>
      <c r="D984" s="78" t="str">
        <f>IF('1. Prosjekteringsverktøy'!B987=Utelukk!$A$3,"",IF('1. Prosjekteringsverktøy'!$D987="","",'1. Prosjekteringsverktøy'!$D987))</f>
        <v/>
      </c>
      <c r="E984" s="78" t="str">
        <f>IF('1. Prosjekteringsverktøy'!B987=Utelukk!$A$3,"",IF(F984&lt;&gt;"",F984,IF(J984&lt;&gt;0,J984&amp;IF(I984&lt;&gt;0,", ","")&amp;I984&amp;IF(H984&lt;&gt;0,", adr. ","")&amp;H984,I984&amp;IF(H984&lt;&gt;0,", adr. ","")&amp;H984)))</f>
        <v/>
      </c>
      <c r="F984" s="83"/>
      <c r="G984" s="83"/>
      <c r="H984" s="99"/>
      <c r="I984" s="100"/>
      <c r="J984" s="100"/>
      <c r="K984" s="98" t="str">
        <f>IF('1. Prosjekteringsverktøy'!$E986="","",'1. Prosjekteringsverktøy'!$E986)</f>
        <v/>
      </c>
      <c r="L984" s="79" t="str">
        <f>IFERROR(IF('1. Prosjekteringsverktøy'!$K987&lt;&gt;"",'1. Prosjekteringsverktøy'!$K987,'1. Prosjekteringsverktøy'!$J987),"Feil med Vmin")</f>
        <v/>
      </c>
      <c r="M984" s="101" t="str">
        <f>IF(OR($K984="",$O984="",O984="Bruk rektangulært"),"",($K984/(VLOOKUP($O984,'Dim, min og maks'!$A$2:$E$54,2,FALSE))))</f>
        <v/>
      </c>
      <c r="N984" s="101" t="str">
        <f>IF(OR($L984="",$O984=""),"",($L984/(VLOOKUP($O984,'Dim, min og maks'!$A$2:$E$54,2,FALSE))))</f>
        <v/>
      </c>
      <c r="O984" s="102" t="str">
        <f>IF('1. Prosjekteringsverktøy'!$F986="","",'1. Prosjekteringsverktøy'!$F986)</f>
        <v/>
      </c>
      <c r="P984" s="78" t="str">
        <f>IFERROR(IF($Q984&lt;&gt;0,$Q984,IF(OR($J984="",$O984=""),"",IF($J984=Motortype!$A$2,VLOOKUP($O984,Artikler!$B$1:$C$10,2,FALSE),IF($J984=Motortype!$A$3,VLOOKUP($O984,Artikler!$B$11:$C$19,2,FALSE),IF($J984=Motortype!$A$5,VLOOKUP($O984,Artikler!$B$20:$C$28,2,FALSE),IF($J984=Motortype!$A$4,VLOOKUP($O984,Artikler!$B$29:$C$37,2,FALSE),IF($J984=Motortype!$A$9,VLOOKUP($O984,Artikler!$B$38:$C$46,2,FALSE),IF($J984=Motortype!$A$8,VLOOKUP($O984,Artikler!$B$47:$C$55,2,FALSE),IF($J984=Motortype!$A$7,VLOOKUP($O984,Artikler!$B$56:$C$64,2,FALSE),IF($J984=Motortype!$A$6,VLOOKUP($O984,Artikler!$B$65:$C$73,2,FALSE),IF($J984=Motortype!$A$10,VLOOKUP($O984,Artikler!$B$74:$C$82,2,FALSE),IF($J984=Motortype!$A$11,VLOOKUP($O984,Artikler!$B$83:$C$91,2,FALSE),IF($J984=Motortype!$A$14,VLOOKUP($O984,Artikler!$B$92:$C$100,2,FALSE),IF($J984=Motortype!$A$13,VLOOKUP($O984,Artikler!$B$101:$C$109,2,FALSE),IF($J984=Motortype!$A$15,VLOOKUP($O984,Artikler!$B$110:$C$117,2,FALSE),IF($J984=Motortype!$A$12,VLOOKUP($O984,Artikler!$B$118:$C$126,2,FALSE),IF($J984=Motortype!$A$16,VLOOKUP('3. Bestillingsskjema'!$O984,Artikler!$B$127:$D$134,2,FALSE),"Feil motortype"))))))))))))))))),"Overstyr art.nr")</f>
        <v/>
      </c>
      <c r="Q984" s="100"/>
      <c r="R984" s="78" t="str">
        <f>IF('1. Prosjekteringsverktøy'!B987=Utelukk!$A$3,"",IF(AND(K984="",L984=""),"",IF($K984="","Vmin "&amp;ROUND($L984,0)&amp;" m³/h","Vmaks "&amp;ROUND($K984,0)&amp;IF($L984=""," m³/h",", Vmin "&amp;ROUND($L984,0)&amp;" m³/h"))))</f>
        <v/>
      </c>
      <c r="S984" s="78" t="str">
        <f>IF('1. Prosjekteringsverktøy'!B987=Utelukk!$A$3,"",IF(Q984&lt;&gt;"",IF($P984="","","Artikkelnr: "&amp;$P984&amp;"     Spjeld dim "&amp;$O984),IF($P984="","","Artikkelnr: "&amp;$P984&amp;"     Spjeld dim Ø"&amp;$O984)))</f>
        <v/>
      </c>
    </row>
    <row r="985" spans="1:19" ht="15.6" hidden="1" x14ac:dyDescent="0.3">
      <c r="A985" s="87"/>
      <c r="B985" s="93"/>
      <c r="C985" s="156" t="str">
        <f>IF('1. Prosjekteringsverktøy'!B988=Utelukk!$A$3,"",IF('1. Prosjekteringsverktøy'!$C988="","",'1. Prosjekteringsverktøy'!$C988))</f>
        <v/>
      </c>
      <c r="D985" s="78" t="str">
        <f>IF('1. Prosjekteringsverktøy'!B988=Utelukk!$A$3,"",IF('1. Prosjekteringsverktøy'!$D988="","",'1. Prosjekteringsverktøy'!$D988))</f>
        <v/>
      </c>
      <c r="E985" s="78" t="str">
        <f>IF('1. Prosjekteringsverktøy'!B988=Utelukk!$A$3,"",IF(F985&lt;&gt;"",F985,IF(J985&lt;&gt;0,J985&amp;IF(I985&lt;&gt;0,", ","")&amp;I985&amp;IF(H985&lt;&gt;0,", adr. ","")&amp;H985,I985&amp;IF(H985&lt;&gt;0,", adr. ","")&amp;H985)))</f>
        <v/>
      </c>
      <c r="F985" s="83"/>
      <c r="G985" s="83"/>
      <c r="H985" s="99"/>
      <c r="I985" s="100"/>
      <c r="J985" s="100"/>
      <c r="K985" s="98" t="str">
        <f>IF('1. Prosjekteringsverktøy'!$E987="","",'1. Prosjekteringsverktøy'!$E987)</f>
        <v/>
      </c>
      <c r="L985" s="79" t="str">
        <f>IFERROR(IF('1. Prosjekteringsverktøy'!$K988&lt;&gt;"",'1. Prosjekteringsverktøy'!$K988,'1. Prosjekteringsverktøy'!$J988),"Feil med Vmin")</f>
        <v/>
      </c>
      <c r="M985" s="101" t="str">
        <f>IF(OR($K985="",$O985="",O985="Bruk rektangulært"),"",($K985/(VLOOKUP($O985,'Dim, min og maks'!$A$2:$E$54,2,FALSE))))</f>
        <v/>
      </c>
      <c r="N985" s="101" t="str">
        <f>IF(OR($L985="",$O985=""),"",($L985/(VLOOKUP($O985,'Dim, min og maks'!$A$2:$E$54,2,FALSE))))</f>
        <v/>
      </c>
      <c r="O985" s="102" t="str">
        <f>IF('1. Prosjekteringsverktøy'!$F987="","",'1. Prosjekteringsverktøy'!$F987)</f>
        <v/>
      </c>
      <c r="P985" s="78" t="str">
        <f>IFERROR(IF($Q985&lt;&gt;0,$Q985,IF(OR($J985="",$O985=""),"",IF($J985=Motortype!$A$2,VLOOKUP($O985,Artikler!$B$1:$C$10,2,FALSE),IF($J985=Motortype!$A$3,VLOOKUP($O985,Artikler!$B$11:$C$19,2,FALSE),IF($J985=Motortype!$A$5,VLOOKUP($O985,Artikler!$B$20:$C$28,2,FALSE),IF($J985=Motortype!$A$4,VLOOKUP($O985,Artikler!$B$29:$C$37,2,FALSE),IF($J985=Motortype!$A$9,VLOOKUP($O985,Artikler!$B$38:$C$46,2,FALSE),IF($J985=Motortype!$A$8,VLOOKUP($O985,Artikler!$B$47:$C$55,2,FALSE),IF($J985=Motortype!$A$7,VLOOKUP($O985,Artikler!$B$56:$C$64,2,FALSE),IF($J985=Motortype!$A$6,VLOOKUP($O985,Artikler!$B$65:$C$73,2,FALSE),IF($J985=Motortype!$A$10,VLOOKUP($O985,Artikler!$B$74:$C$82,2,FALSE),IF($J985=Motortype!$A$11,VLOOKUP($O985,Artikler!$B$83:$C$91,2,FALSE),IF($J985=Motortype!$A$14,VLOOKUP($O985,Artikler!$B$92:$C$100,2,FALSE),IF($J985=Motortype!$A$13,VLOOKUP($O985,Artikler!$B$101:$C$109,2,FALSE),IF($J985=Motortype!$A$15,VLOOKUP($O985,Artikler!$B$110:$C$117,2,FALSE),IF($J985=Motortype!$A$12,VLOOKUP($O985,Artikler!$B$118:$C$126,2,FALSE),IF($J985=Motortype!$A$16,VLOOKUP('3. Bestillingsskjema'!$O985,Artikler!$B$127:$D$134,2,FALSE),"Feil motortype"))))))))))))))))),"Overstyr art.nr")</f>
        <v/>
      </c>
      <c r="Q985" s="100"/>
      <c r="R985" s="78" t="str">
        <f>IF('1. Prosjekteringsverktøy'!B988=Utelukk!$A$3,"",IF(AND(K985="",L985=""),"",IF($K985="","Vmin "&amp;ROUND($L985,0)&amp;" m³/h","Vmaks "&amp;ROUND($K985,0)&amp;IF($L985=""," m³/h",", Vmin "&amp;ROUND($L985,0)&amp;" m³/h"))))</f>
        <v/>
      </c>
      <c r="S985" s="78" t="str">
        <f>IF('1. Prosjekteringsverktøy'!B988=Utelukk!$A$3,"",IF(Q985&lt;&gt;"",IF($P985="","","Artikkelnr: "&amp;$P985&amp;"     Spjeld dim "&amp;$O985),IF($P985="","","Artikkelnr: "&amp;$P985&amp;"     Spjeld dim Ø"&amp;$O985)))</f>
        <v/>
      </c>
    </row>
    <row r="986" spans="1:19" ht="15.6" hidden="1" x14ac:dyDescent="0.3">
      <c r="A986" s="87"/>
      <c r="B986" s="93"/>
      <c r="C986" s="156" t="str">
        <f>IF('1. Prosjekteringsverktøy'!B989=Utelukk!$A$3,"",IF('1. Prosjekteringsverktøy'!$C989="","",'1. Prosjekteringsverktøy'!$C989))</f>
        <v/>
      </c>
      <c r="D986" s="78" t="str">
        <f>IF('1. Prosjekteringsverktøy'!B989=Utelukk!$A$3,"",IF('1. Prosjekteringsverktøy'!$D989="","",'1. Prosjekteringsverktøy'!$D989))</f>
        <v/>
      </c>
      <c r="E986" s="78" t="str">
        <f>IF('1. Prosjekteringsverktøy'!B989=Utelukk!$A$3,"",IF(F986&lt;&gt;"",F986,IF(J986&lt;&gt;0,J986&amp;IF(I986&lt;&gt;0,", ","")&amp;I986&amp;IF(H986&lt;&gt;0,", adr. ","")&amp;H986,I986&amp;IF(H986&lt;&gt;0,", adr. ","")&amp;H986)))</f>
        <v/>
      </c>
      <c r="F986" s="83"/>
      <c r="G986" s="83"/>
      <c r="H986" s="99"/>
      <c r="I986" s="100"/>
      <c r="J986" s="100"/>
      <c r="K986" s="98" t="str">
        <f>IF('1. Prosjekteringsverktøy'!$E988="","",'1. Prosjekteringsverktøy'!$E988)</f>
        <v/>
      </c>
      <c r="L986" s="79" t="str">
        <f>IFERROR(IF('1. Prosjekteringsverktøy'!$K989&lt;&gt;"",'1. Prosjekteringsverktøy'!$K989,'1. Prosjekteringsverktøy'!$J989),"Feil med Vmin")</f>
        <v/>
      </c>
      <c r="M986" s="101" t="str">
        <f>IF(OR($K986="",$O986="",O986="Bruk rektangulært"),"",($K986/(VLOOKUP($O986,'Dim, min og maks'!$A$2:$E$54,2,FALSE))))</f>
        <v/>
      </c>
      <c r="N986" s="101" t="str">
        <f>IF(OR($L986="",$O986=""),"",($L986/(VLOOKUP($O986,'Dim, min og maks'!$A$2:$E$54,2,FALSE))))</f>
        <v/>
      </c>
      <c r="O986" s="102" t="str">
        <f>IF('1. Prosjekteringsverktøy'!$F988="","",'1. Prosjekteringsverktøy'!$F988)</f>
        <v/>
      </c>
      <c r="P986" s="78" t="str">
        <f>IFERROR(IF($Q986&lt;&gt;0,$Q986,IF(OR($J986="",$O986=""),"",IF($J986=Motortype!$A$2,VLOOKUP($O986,Artikler!$B$1:$C$10,2,FALSE),IF($J986=Motortype!$A$3,VLOOKUP($O986,Artikler!$B$11:$C$19,2,FALSE),IF($J986=Motortype!$A$5,VLOOKUP($O986,Artikler!$B$20:$C$28,2,FALSE),IF($J986=Motortype!$A$4,VLOOKUP($O986,Artikler!$B$29:$C$37,2,FALSE),IF($J986=Motortype!$A$9,VLOOKUP($O986,Artikler!$B$38:$C$46,2,FALSE),IF($J986=Motortype!$A$8,VLOOKUP($O986,Artikler!$B$47:$C$55,2,FALSE),IF($J986=Motortype!$A$7,VLOOKUP($O986,Artikler!$B$56:$C$64,2,FALSE),IF($J986=Motortype!$A$6,VLOOKUP($O986,Artikler!$B$65:$C$73,2,FALSE),IF($J986=Motortype!$A$10,VLOOKUP($O986,Artikler!$B$74:$C$82,2,FALSE),IF($J986=Motortype!$A$11,VLOOKUP($O986,Artikler!$B$83:$C$91,2,FALSE),IF($J986=Motortype!$A$14,VLOOKUP($O986,Artikler!$B$92:$C$100,2,FALSE),IF($J986=Motortype!$A$13,VLOOKUP($O986,Artikler!$B$101:$C$109,2,FALSE),IF($J986=Motortype!$A$15,VLOOKUP($O986,Artikler!$B$110:$C$117,2,FALSE),IF($J986=Motortype!$A$12,VLOOKUP($O986,Artikler!$B$118:$C$126,2,FALSE),IF($J986=Motortype!$A$16,VLOOKUP('3. Bestillingsskjema'!$O986,Artikler!$B$127:$D$134,2,FALSE),"Feil motortype"))))))))))))))))),"Overstyr art.nr")</f>
        <v/>
      </c>
      <c r="Q986" s="100"/>
      <c r="R986" s="78" t="str">
        <f>IF('1. Prosjekteringsverktøy'!B989=Utelukk!$A$3,"",IF(AND(K986="",L986=""),"",IF($K986="","Vmin "&amp;ROUND($L986,0)&amp;" m³/h","Vmaks "&amp;ROUND($K986,0)&amp;IF($L986=""," m³/h",", Vmin "&amp;ROUND($L986,0)&amp;" m³/h"))))</f>
        <v/>
      </c>
      <c r="S986" s="78" t="str">
        <f>IF('1. Prosjekteringsverktøy'!B989=Utelukk!$A$3,"",IF(Q986&lt;&gt;"",IF($P986="","","Artikkelnr: "&amp;$P986&amp;"     Spjeld dim "&amp;$O986),IF($P986="","","Artikkelnr: "&amp;$P986&amp;"     Spjeld dim Ø"&amp;$O986)))</f>
        <v/>
      </c>
    </row>
    <row r="987" spans="1:19" ht="15.6" hidden="1" x14ac:dyDescent="0.3">
      <c r="A987" s="87"/>
      <c r="B987" s="93"/>
      <c r="C987" s="156" t="str">
        <f>IF('1. Prosjekteringsverktøy'!B990=Utelukk!$A$3,"",IF('1. Prosjekteringsverktøy'!$C990="","",'1. Prosjekteringsverktøy'!$C990))</f>
        <v/>
      </c>
      <c r="D987" s="78" t="str">
        <f>IF('1. Prosjekteringsverktøy'!B990=Utelukk!$A$3,"",IF('1. Prosjekteringsverktøy'!$D990="","",'1. Prosjekteringsverktøy'!$D990))</f>
        <v/>
      </c>
      <c r="E987" s="78" t="str">
        <f>IF('1. Prosjekteringsverktøy'!B990=Utelukk!$A$3,"",IF(F987&lt;&gt;"",F987,IF(J987&lt;&gt;0,J987&amp;IF(I987&lt;&gt;0,", ","")&amp;I987&amp;IF(H987&lt;&gt;0,", adr. ","")&amp;H987,I987&amp;IF(H987&lt;&gt;0,", adr. ","")&amp;H987)))</f>
        <v/>
      </c>
      <c r="F987" s="83"/>
      <c r="G987" s="83"/>
      <c r="H987" s="99"/>
      <c r="I987" s="100"/>
      <c r="J987" s="100"/>
      <c r="K987" s="98" t="str">
        <f>IF('1. Prosjekteringsverktøy'!$E989="","",'1. Prosjekteringsverktøy'!$E989)</f>
        <v/>
      </c>
      <c r="L987" s="79" t="str">
        <f>IFERROR(IF('1. Prosjekteringsverktøy'!$K990&lt;&gt;"",'1. Prosjekteringsverktøy'!$K990,'1. Prosjekteringsverktøy'!$J990),"Feil med Vmin")</f>
        <v/>
      </c>
      <c r="M987" s="101" t="str">
        <f>IF(OR($K987="",$O987="",O987="Bruk rektangulært"),"",($K987/(VLOOKUP($O987,'Dim, min og maks'!$A$2:$E$54,2,FALSE))))</f>
        <v/>
      </c>
      <c r="N987" s="101" t="str">
        <f>IF(OR($L987="",$O987=""),"",($L987/(VLOOKUP($O987,'Dim, min og maks'!$A$2:$E$54,2,FALSE))))</f>
        <v/>
      </c>
      <c r="O987" s="102" t="str">
        <f>IF('1. Prosjekteringsverktøy'!$F989="","",'1. Prosjekteringsverktøy'!$F989)</f>
        <v/>
      </c>
      <c r="P987" s="78" t="str">
        <f>IFERROR(IF($Q987&lt;&gt;0,$Q987,IF(OR($J987="",$O987=""),"",IF($J987=Motortype!$A$2,VLOOKUP($O987,Artikler!$B$1:$C$10,2,FALSE),IF($J987=Motortype!$A$3,VLOOKUP($O987,Artikler!$B$11:$C$19,2,FALSE),IF($J987=Motortype!$A$5,VLOOKUP($O987,Artikler!$B$20:$C$28,2,FALSE),IF($J987=Motortype!$A$4,VLOOKUP($O987,Artikler!$B$29:$C$37,2,FALSE),IF($J987=Motortype!$A$9,VLOOKUP($O987,Artikler!$B$38:$C$46,2,FALSE),IF($J987=Motortype!$A$8,VLOOKUP($O987,Artikler!$B$47:$C$55,2,FALSE),IF($J987=Motortype!$A$7,VLOOKUP($O987,Artikler!$B$56:$C$64,2,FALSE),IF($J987=Motortype!$A$6,VLOOKUP($O987,Artikler!$B$65:$C$73,2,FALSE),IF($J987=Motortype!$A$10,VLOOKUP($O987,Artikler!$B$74:$C$82,2,FALSE),IF($J987=Motortype!$A$11,VLOOKUP($O987,Artikler!$B$83:$C$91,2,FALSE),IF($J987=Motortype!$A$14,VLOOKUP($O987,Artikler!$B$92:$C$100,2,FALSE),IF($J987=Motortype!$A$13,VLOOKUP($O987,Artikler!$B$101:$C$109,2,FALSE),IF($J987=Motortype!$A$15,VLOOKUP($O987,Artikler!$B$110:$C$117,2,FALSE),IF($J987=Motortype!$A$12,VLOOKUP($O987,Artikler!$B$118:$C$126,2,FALSE),IF($J987=Motortype!$A$16,VLOOKUP('3. Bestillingsskjema'!$O987,Artikler!$B$127:$D$134,2,FALSE),"Feil motortype"))))))))))))))))),"Overstyr art.nr")</f>
        <v/>
      </c>
      <c r="Q987" s="100"/>
      <c r="R987" s="78" t="str">
        <f>IF('1. Prosjekteringsverktøy'!B990=Utelukk!$A$3,"",IF(AND(K987="",L987=""),"",IF($K987="","Vmin "&amp;ROUND($L987,0)&amp;" m³/h","Vmaks "&amp;ROUND($K987,0)&amp;IF($L987=""," m³/h",", Vmin "&amp;ROUND($L987,0)&amp;" m³/h"))))</f>
        <v/>
      </c>
      <c r="S987" s="78" t="str">
        <f>IF('1. Prosjekteringsverktøy'!B990=Utelukk!$A$3,"",IF(Q987&lt;&gt;"",IF($P987="","","Artikkelnr: "&amp;$P987&amp;"     Spjeld dim "&amp;$O987),IF($P987="","","Artikkelnr: "&amp;$P987&amp;"     Spjeld dim Ø"&amp;$O987)))</f>
        <v/>
      </c>
    </row>
    <row r="988" spans="1:19" ht="15.6" hidden="1" x14ac:dyDescent="0.3">
      <c r="A988" s="87"/>
      <c r="B988" s="93"/>
      <c r="C988" s="156" t="str">
        <f>IF('1. Prosjekteringsverktøy'!B991=Utelukk!$A$3,"",IF('1. Prosjekteringsverktøy'!$C991="","",'1. Prosjekteringsverktøy'!$C991))</f>
        <v/>
      </c>
      <c r="D988" s="78" t="str">
        <f>IF('1. Prosjekteringsverktøy'!B991=Utelukk!$A$3,"",IF('1. Prosjekteringsverktøy'!$D991="","",'1. Prosjekteringsverktøy'!$D991))</f>
        <v/>
      </c>
      <c r="E988" s="78" t="str">
        <f>IF('1. Prosjekteringsverktøy'!B991=Utelukk!$A$3,"",IF(F988&lt;&gt;"",F988,IF(J988&lt;&gt;0,J988&amp;IF(I988&lt;&gt;0,", ","")&amp;I988&amp;IF(H988&lt;&gt;0,", adr. ","")&amp;H988,I988&amp;IF(H988&lt;&gt;0,", adr. ","")&amp;H988)))</f>
        <v/>
      </c>
      <c r="F988" s="83"/>
      <c r="G988" s="83"/>
      <c r="H988" s="99"/>
      <c r="I988" s="100"/>
      <c r="J988" s="100"/>
      <c r="K988" s="98" t="str">
        <f>IF('1. Prosjekteringsverktøy'!$E990="","",'1. Prosjekteringsverktøy'!$E990)</f>
        <v/>
      </c>
      <c r="L988" s="79" t="str">
        <f>IFERROR(IF('1. Prosjekteringsverktøy'!$K991&lt;&gt;"",'1. Prosjekteringsverktøy'!$K991,'1. Prosjekteringsverktøy'!$J991),"Feil med Vmin")</f>
        <v/>
      </c>
      <c r="M988" s="101" t="str">
        <f>IF(OR($K988="",$O988="",O988="Bruk rektangulært"),"",($K988/(VLOOKUP($O988,'Dim, min og maks'!$A$2:$E$54,2,FALSE))))</f>
        <v/>
      </c>
      <c r="N988" s="101" t="str">
        <f>IF(OR($L988="",$O988=""),"",($L988/(VLOOKUP($O988,'Dim, min og maks'!$A$2:$E$54,2,FALSE))))</f>
        <v/>
      </c>
      <c r="O988" s="102" t="str">
        <f>IF('1. Prosjekteringsverktøy'!$F990="","",'1. Prosjekteringsverktøy'!$F990)</f>
        <v/>
      </c>
      <c r="P988" s="78" t="str">
        <f>IFERROR(IF($Q988&lt;&gt;0,$Q988,IF(OR($J988="",$O988=""),"",IF($J988=Motortype!$A$2,VLOOKUP($O988,Artikler!$B$1:$C$10,2,FALSE),IF($J988=Motortype!$A$3,VLOOKUP($O988,Artikler!$B$11:$C$19,2,FALSE),IF($J988=Motortype!$A$5,VLOOKUP($O988,Artikler!$B$20:$C$28,2,FALSE),IF($J988=Motortype!$A$4,VLOOKUP($O988,Artikler!$B$29:$C$37,2,FALSE),IF($J988=Motortype!$A$9,VLOOKUP($O988,Artikler!$B$38:$C$46,2,FALSE),IF($J988=Motortype!$A$8,VLOOKUP($O988,Artikler!$B$47:$C$55,2,FALSE),IF($J988=Motortype!$A$7,VLOOKUP($O988,Artikler!$B$56:$C$64,2,FALSE),IF($J988=Motortype!$A$6,VLOOKUP($O988,Artikler!$B$65:$C$73,2,FALSE),IF($J988=Motortype!$A$10,VLOOKUP($O988,Artikler!$B$74:$C$82,2,FALSE),IF($J988=Motortype!$A$11,VLOOKUP($O988,Artikler!$B$83:$C$91,2,FALSE),IF($J988=Motortype!$A$14,VLOOKUP($O988,Artikler!$B$92:$C$100,2,FALSE),IF($J988=Motortype!$A$13,VLOOKUP($O988,Artikler!$B$101:$C$109,2,FALSE),IF($J988=Motortype!$A$15,VLOOKUP($O988,Artikler!$B$110:$C$117,2,FALSE),IF($J988=Motortype!$A$12,VLOOKUP($O988,Artikler!$B$118:$C$126,2,FALSE),IF($J988=Motortype!$A$16,VLOOKUP('3. Bestillingsskjema'!$O988,Artikler!$B$127:$D$134,2,FALSE),"Feil motortype"))))))))))))))))),"Overstyr art.nr")</f>
        <v/>
      </c>
      <c r="Q988" s="100"/>
      <c r="R988" s="78" t="str">
        <f>IF('1. Prosjekteringsverktøy'!B991=Utelukk!$A$3,"",IF(AND(K988="",L988=""),"",IF($K988="","Vmin "&amp;ROUND($L988,0)&amp;" m³/h","Vmaks "&amp;ROUND($K988,0)&amp;IF($L988=""," m³/h",", Vmin "&amp;ROUND($L988,0)&amp;" m³/h"))))</f>
        <v/>
      </c>
      <c r="S988" s="78" t="str">
        <f>IF('1. Prosjekteringsverktøy'!B991=Utelukk!$A$3,"",IF(Q988&lt;&gt;"",IF($P988="","","Artikkelnr: "&amp;$P988&amp;"     Spjeld dim "&amp;$O988),IF($P988="","","Artikkelnr: "&amp;$P988&amp;"     Spjeld dim Ø"&amp;$O988)))</f>
        <v/>
      </c>
    </row>
    <row r="989" spans="1:19" ht="15.6" hidden="1" x14ac:dyDescent="0.3">
      <c r="A989" s="87"/>
      <c r="B989" s="93"/>
      <c r="C989" s="156" t="str">
        <f>IF('1. Prosjekteringsverktøy'!B992=Utelukk!$A$3,"",IF('1. Prosjekteringsverktøy'!$C992="","",'1. Prosjekteringsverktøy'!$C992))</f>
        <v/>
      </c>
      <c r="D989" s="78" t="str">
        <f>IF('1. Prosjekteringsverktøy'!B992=Utelukk!$A$3,"",IF('1. Prosjekteringsverktøy'!$D992="","",'1. Prosjekteringsverktøy'!$D992))</f>
        <v/>
      </c>
      <c r="E989" s="78" t="str">
        <f>IF('1. Prosjekteringsverktøy'!B992=Utelukk!$A$3,"",IF(F989&lt;&gt;"",F989,IF(J989&lt;&gt;0,J989&amp;IF(I989&lt;&gt;0,", ","")&amp;I989&amp;IF(H989&lt;&gt;0,", adr. ","")&amp;H989,I989&amp;IF(H989&lt;&gt;0,", adr. ","")&amp;H989)))</f>
        <v/>
      </c>
      <c r="F989" s="83"/>
      <c r="G989" s="83"/>
      <c r="H989" s="99"/>
      <c r="I989" s="100"/>
      <c r="J989" s="100"/>
      <c r="K989" s="98" t="str">
        <f>IF('1. Prosjekteringsverktøy'!$E991="","",'1. Prosjekteringsverktøy'!$E991)</f>
        <v/>
      </c>
      <c r="L989" s="79" t="str">
        <f>IFERROR(IF('1. Prosjekteringsverktøy'!$K992&lt;&gt;"",'1. Prosjekteringsverktøy'!$K992,'1. Prosjekteringsverktøy'!$J992),"Feil med Vmin")</f>
        <v/>
      </c>
      <c r="M989" s="101" t="str">
        <f>IF(OR($K989="",$O989="",O989="Bruk rektangulært"),"",($K989/(VLOOKUP($O989,'Dim, min og maks'!$A$2:$E$54,2,FALSE))))</f>
        <v/>
      </c>
      <c r="N989" s="101" t="str">
        <f>IF(OR($L989="",$O989=""),"",($L989/(VLOOKUP($O989,'Dim, min og maks'!$A$2:$E$54,2,FALSE))))</f>
        <v/>
      </c>
      <c r="O989" s="102" t="str">
        <f>IF('1. Prosjekteringsverktøy'!$F991="","",'1. Prosjekteringsverktøy'!$F991)</f>
        <v/>
      </c>
      <c r="P989" s="78" t="str">
        <f>IFERROR(IF($Q989&lt;&gt;0,$Q989,IF(OR($J989="",$O989=""),"",IF($J989=Motortype!$A$2,VLOOKUP($O989,Artikler!$B$1:$C$10,2,FALSE),IF($J989=Motortype!$A$3,VLOOKUP($O989,Artikler!$B$11:$C$19,2,FALSE),IF($J989=Motortype!$A$5,VLOOKUP($O989,Artikler!$B$20:$C$28,2,FALSE),IF($J989=Motortype!$A$4,VLOOKUP($O989,Artikler!$B$29:$C$37,2,FALSE),IF($J989=Motortype!$A$9,VLOOKUP($O989,Artikler!$B$38:$C$46,2,FALSE),IF($J989=Motortype!$A$8,VLOOKUP($O989,Artikler!$B$47:$C$55,2,FALSE),IF($J989=Motortype!$A$7,VLOOKUP($O989,Artikler!$B$56:$C$64,2,FALSE),IF($J989=Motortype!$A$6,VLOOKUP($O989,Artikler!$B$65:$C$73,2,FALSE),IF($J989=Motortype!$A$10,VLOOKUP($O989,Artikler!$B$74:$C$82,2,FALSE),IF($J989=Motortype!$A$11,VLOOKUP($O989,Artikler!$B$83:$C$91,2,FALSE),IF($J989=Motortype!$A$14,VLOOKUP($O989,Artikler!$B$92:$C$100,2,FALSE),IF($J989=Motortype!$A$13,VLOOKUP($O989,Artikler!$B$101:$C$109,2,FALSE),IF($J989=Motortype!$A$15,VLOOKUP($O989,Artikler!$B$110:$C$117,2,FALSE),IF($J989=Motortype!$A$12,VLOOKUP($O989,Artikler!$B$118:$C$126,2,FALSE),IF($J989=Motortype!$A$16,VLOOKUP('3. Bestillingsskjema'!$O989,Artikler!$B$127:$D$134,2,FALSE),"Feil motortype"))))))))))))))))),"Overstyr art.nr")</f>
        <v/>
      </c>
      <c r="Q989" s="100"/>
      <c r="R989" s="78" t="str">
        <f>IF('1. Prosjekteringsverktøy'!B992=Utelukk!$A$3,"",IF(AND(K989="",L989=""),"",IF($K989="","Vmin "&amp;ROUND($L989,0)&amp;" m³/h","Vmaks "&amp;ROUND($K989,0)&amp;IF($L989=""," m³/h",", Vmin "&amp;ROUND($L989,0)&amp;" m³/h"))))</f>
        <v/>
      </c>
      <c r="S989" s="78" t="str">
        <f>IF('1. Prosjekteringsverktøy'!B992=Utelukk!$A$3,"",IF(Q989&lt;&gt;"",IF($P989="","","Artikkelnr: "&amp;$P989&amp;"     Spjeld dim "&amp;$O989),IF($P989="","","Artikkelnr: "&amp;$P989&amp;"     Spjeld dim Ø"&amp;$O989)))</f>
        <v/>
      </c>
    </row>
    <row r="990" spans="1:19" ht="15.6" hidden="1" x14ac:dyDescent="0.3">
      <c r="A990" s="87"/>
      <c r="B990" s="93"/>
      <c r="C990" s="156" t="str">
        <f>IF('1. Prosjekteringsverktøy'!B993=Utelukk!$A$3,"",IF('1. Prosjekteringsverktøy'!$C993="","",'1. Prosjekteringsverktøy'!$C993))</f>
        <v/>
      </c>
      <c r="D990" s="78" t="str">
        <f>IF('1. Prosjekteringsverktøy'!B993=Utelukk!$A$3,"",IF('1. Prosjekteringsverktøy'!$D993="","",'1. Prosjekteringsverktøy'!$D993))</f>
        <v/>
      </c>
      <c r="E990" s="78" t="str">
        <f>IF('1. Prosjekteringsverktøy'!B993=Utelukk!$A$3,"",IF(F990&lt;&gt;"",F990,IF(J990&lt;&gt;0,J990&amp;IF(I990&lt;&gt;0,", ","")&amp;I990&amp;IF(H990&lt;&gt;0,", adr. ","")&amp;H990,I990&amp;IF(H990&lt;&gt;0,", adr. ","")&amp;H990)))</f>
        <v/>
      </c>
      <c r="F990" s="83"/>
      <c r="G990" s="83"/>
      <c r="H990" s="99"/>
      <c r="I990" s="100"/>
      <c r="J990" s="100"/>
      <c r="K990" s="98" t="str">
        <f>IF('1. Prosjekteringsverktøy'!$E992="","",'1. Prosjekteringsverktøy'!$E992)</f>
        <v/>
      </c>
      <c r="L990" s="79" t="str">
        <f>IFERROR(IF('1. Prosjekteringsverktøy'!$K993&lt;&gt;"",'1. Prosjekteringsverktøy'!$K993,'1. Prosjekteringsverktøy'!$J993),"Feil med Vmin")</f>
        <v/>
      </c>
      <c r="M990" s="101" t="str">
        <f>IF(OR($K990="",$O990="",O990="Bruk rektangulært"),"",($K990/(VLOOKUP($O990,'Dim, min og maks'!$A$2:$E$54,2,FALSE))))</f>
        <v/>
      </c>
      <c r="N990" s="101" t="str">
        <f>IF(OR($L990="",$O990=""),"",($L990/(VLOOKUP($O990,'Dim, min og maks'!$A$2:$E$54,2,FALSE))))</f>
        <v/>
      </c>
      <c r="O990" s="102" t="str">
        <f>IF('1. Prosjekteringsverktøy'!$F992="","",'1. Prosjekteringsverktøy'!$F992)</f>
        <v/>
      </c>
      <c r="P990" s="78" t="str">
        <f>IFERROR(IF($Q990&lt;&gt;0,$Q990,IF(OR($J990="",$O990=""),"",IF($J990=Motortype!$A$2,VLOOKUP($O990,Artikler!$B$1:$C$10,2,FALSE),IF($J990=Motortype!$A$3,VLOOKUP($O990,Artikler!$B$11:$C$19,2,FALSE),IF($J990=Motortype!$A$5,VLOOKUP($O990,Artikler!$B$20:$C$28,2,FALSE),IF($J990=Motortype!$A$4,VLOOKUP($O990,Artikler!$B$29:$C$37,2,FALSE),IF($J990=Motortype!$A$9,VLOOKUP($O990,Artikler!$B$38:$C$46,2,FALSE),IF($J990=Motortype!$A$8,VLOOKUP($O990,Artikler!$B$47:$C$55,2,FALSE),IF($J990=Motortype!$A$7,VLOOKUP($O990,Artikler!$B$56:$C$64,2,FALSE),IF($J990=Motortype!$A$6,VLOOKUP($O990,Artikler!$B$65:$C$73,2,FALSE),IF($J990=Motortype!$A$10,VLOOKUP($O990,Artikler!$B$74:$C$82,2,FALSE),IF($J990=Motortype!$A$11,VLOOKUP($O990,Artikler!$B$83:$C$91,2,FALSE),IF($J990=Motortype!$A$14,VLOOKUP($O990,Artikler!$B$92:$C$100,2,FALSE),IF($J990=Motortype!$A$13,VLOOKUP($O990,Artikler!$B$101:$C$109,2,FALSE),IF($J990=Motortype!$A$15,VLOOKUP($O990,Artikler!$B$110:$C$117,2,FALSE),IF($J990=Motortype!$A$12,VLOOKUP($O990,Artikler!$B$118:$C$126,2,FALSE),IF($J990=Motortype!$A$16,VLOOKUP('3. Bestillingsskjema'!$O990,Artikler!$B$127:$D$134,2,FALSE),"Feil motortype"))))))))))))))))),"Overstyr art.nr")</f>
        <v/>
      </c>
      <c r="Q990" s="100"/>
      <c r="R990" s="78" t="str">
        <f>IF('1. Prosjekteringsverktøy'!B993=Utelukk!$A$3,"",IF(AND(K990="",L990=""),"",IF($K990="","Vmin "&amp;ROUND($L990,0)&amp;" m³/h","Vmaks "&amp;ROUND($K990,0)&amp;IF($L990=""," m³/h",", Vmin "&amp;ROUND($L990,0)&amp;" m³/h"))))</f>
        <v/>
      </c>
      <c r="S990" s="78" t="str">
        <f>IF('1. Prosjekteringsverktøy'!B993=Utelukk!$A$3,"",IF(Q990&lt;&gt;"",IF($P990="","","Artikkelnr: "&amp;$P990&amp;"     Spjeld dim "&amp;$O990),IF($P990="","","Artikkelnr: "&amp;$P990&amp;"     Spjeld dim Ø"&amp;$O990)))</f>
        <v/>
      </c>
    </row>
    <row r="991" spans="1:19" ht="15.6" hidden="1" x14ac:dyDescent="0.3">
      <c r="A991" s="87"/>
      <c r="B991" s="93"/>
      <c r="C991" s="156" t="str">
        <f>IF('1. Prosjekteringsverktøy'!B994=Utelukk!$A$3,"",IF('1. Prosjekteringsverktøy'!$C994="","",'1. Prosjekteringsverktøy'!$C994))</f>
        <v/>
      </c>
      <c r="D991" s="78" t="str">
        <f>IF('1. Prosjekteringsverktøy'!B994=Utelukk!$A$3,"",IF('1. Prosjekteringsverktøy'!$D994="","",'1. Prosjekteringsverktøy'!$D994))</f>
        <v/>
      </c>
      <c r="E991" s="78" t="str">
        <f>IF('1. Prosjekteringsverktøy'!B994=Utelukk!$A$3,"",IF(F991&lt;&gt;"",F991,IF(J991&lt;&gt;0,J991&amp;IF(I991&lt;&gt;0,", ","")&amp;I991&amp;IF(H991&lt;&gt;0,", adr. ","")&amp;H991,I991&amp;IF(H991&lt;&gt;0,", adr. ","")&amp;H991)))</f>
        <v/>
      </c>
      <c r="F991" s="83"/>
      <c r="G991" s="83"/>
      <c r="H991" s="99"/>
      <c r="I991" s="100"/>
      <c r="J991" s="100"/>
      <c r="K991" s="98" t="str">
        <f>IF('1. Prosjekteringsverktøy'!$E993="","",'1. Prosjekteringsverktøy'!$E993)</f>
        <v/>
      </c>
      <c r="L991" s="79" t="str">
        <f>IFERROR(IF('1. Prosjekteringsverktøy'!$K994&lt;&gt;"",'1. Prosjekteringsverktøy'!$K994,'1. Prosjekteringsverktøy'!$J994),"Feil med Vmin")</f>
        <v/>
      </c>
      <c r="M991" s="101" t="str">
        <f>IF(OR($K991="",$O991="",O991="Bruk rektangulært"),"",($K991/(VLOOKUP($O991,'Dim, min og maks'!$A$2:$E$54,2,FALSE))))</f>
        <v/>
      </c>
      <c r="N991" s="101" t="str">
        <f>IF(OR($L991="",$O991=""),"",($L991/(VLOOKUP($O991,'Dim, min og maks'!$A$2:$E$54,2,FALSE))))</f>
        <v/>
      </c>
      <c r="O991" s="102" t="str">
        <f>IF('1. Prosjekteringsverktøy'!$F993="","",'1. Prosjekteringsverktøy'!$F993)</f>
        <v/>
      </c>
      <c r="P991" s="78" t="str">
        <f>IFERROR(IF($Q991&lt;&gt;0,$Q991,IF(OR($J991="",$O991=""),"",IF($J991=Motortype!$A$2,VLOOKUP($O991,Artikler!$B$1:$C$10,2,FALSE),IF($J991=Motortype!$A$3,VLOOKUP($O991,Artikler!$B$11:$C$19,2,FALSE),IF($J991=Motortype!$A$5,VLOOKUP($O991,Artikler!$B$20:$C$28,2,FALSE),IF($J991=Motortype!$A$4,VLOOKUP($O991,Artikler!$B$29:$C$37,2,FALSE),IF($J991=Motortype!$A$9,VLOOKUP($O991,Artikler!$B$38:$C$46,2,FALSE),IF($J991=Motortype!$A$8,VLOOKUP($O991,Artikler!$B$47:$C$55,2,FALSE),IF($J991=Motortype!$A$7,VLOOKUP($O991,Artikler!$B$56:$C$64,2,FALSE),IF($J991=Motortype!$A$6,VLOOKUP($O991,Artikler!$B$65:$C$73,2,FALSE),IF($J991=Motortype!$A$10,VLOOKUP($O991,Artikler!$B$74:$C$82,2,FALSE),IF($J991=Motortype!$A$11,VLOOKUP($O991,Artikler!$B$83:$C$91,2,FALSE),IF($J991=Motortype!$A$14,VLOOKUP($O991,Artikler!$B$92:$C$100,2,FALSE),IF($J991=Motortype!$A$13,VLOOKUP($O991,Artikler!$B$101:$C$109,2,FALSE),IF($J991=Motortype!$A$15,VLOOKUP($O991,Artikler!$B$110:$C$117,2,FALSE),IF($J991=Motortype!$A$12,VLOOKUP($O991,Artikler!$B$118:$C$126,2,FALSE),IF($J991=Motortype!$A$16,VLOOKUP('3. Bestillingsskjema'!$O991,Artikler!$B$127:$D$134,2,FALSE),"Feil motortype"))))))))))))))))),"Overstyr art.nr")</f>
        <v/>
      </c>
      <c r="Q991" s="100"/>
      <c r="R991" s="78" t="str">
        <f>IF('1. Prosjekteringsverktøy'!B994=Utelukk!$A$3,"",IF(AND(K991="",L991=""),"",IF($K991="","Vmin "&amp;ROUND($L991,0)&amp;" m³/h","Vmaks "&amp;ROUND($K991,0)&amp;IF($L991=""," m³/h",", Vmin "&amp;ROUND($L991,0)&amp;" m³/h"))))</f>
        <v/>
      </c>
      <c r="S991" s="78" t="str">
        <f>IF('1. Prosjekteringsverktøy'!B994=Utelukk!$A$3,"",IF(Q991&lt;&gt;"",IF($P991="","","Artikkelnr: "&amp;$P991&amp;"     Spjeld dim "&amp;$O991),IF($P991="","","Artikkelnr: "&amp;$P991&amp;"     Spjeld dim Ø"&amp;$O991)))</f>
        <v/>
      </c>
    </row>
    <row r="992" spans="1:19" ht="15.6" hidden="1" x14ac:dyDescent="0.3">
      <c r="A992" s="87"/>
      <c r="B992" s="93"/>
      <c r="C992" s="156" t="str">
        <f>IF('1. Prosjekteringsverktøy'!B995=Utelukk!$A$3,"",IF('1. Prosjekteringsverktøy'!$C995="","",'1. Prosjekteringsverktøy'!$C995))</f>
        <v/>
      </c>
      <c r="D992" s="78" t="str">
        <f>IF('1. Prosjekteringsverktøy'!B995=Utelukk!$A$3,"",IF('1. Prosjekteringsverktøy'!$D995="","",'1. Prosjekteringsverktøy'!$D995))</f>
        <v/>
      </c>
      <c r="E992" s="78" t="str">
        <f>IF('1. Prosjekteringsverktøy'!B995=Utelukk!$A$3,"",IF(F992&lt;&gt;"",F992,IF(J992&lt;&gt;0,J992&amp;IF(I992&lt;&gt;0,", ","")&amp;I992&amp;IF(H992&lt;&gt;0,", adr. ","")&amp;H992,I992&amp;IF(H992&lt;&gt;0,", adr. ","")&amp;H992)))</f>
        <v/>
      </c>
      <c r="F992" s="83"/>
      <c r="G992" s="83"/>
      <c r="H992" s="99"/>
      <c r="I992" s="100"/>
      <c r="J992" s="100"/>
      <c r="K992" s="98" t="str">
        <f>IF('1. Prosjekteringsverktøy'!$E994="","",'1. Prosjekteringsverktøy'!$E994)</f>
        <v/>
      </c>
      <c r="L992" s="79" t="str">
        <f>IFERROR(IF('1. Prosjekteringsverktøy'!$K995&lt;&gt;"",'1. Prosjekteringsverktøy'!$K995,'1. Prosjekteringsverktøy'!$J995),"Feil med Vmin")</f>
        <v/>
      </c>
      <c r="M992" s="101" t="str">
        <f>IF(OR($K992="",$O992="",O992="Bruk rektangulært"),"",($K992/(VLOOKUP($O992,'Dim, min og maks'!$A$2:$E$54,2,FALSE))))</f>
        <v/>
      </c>
      <c r="N992" s="101" t="str">
        <f>IF(OR($L992="",$O992=""),"",($L992/(VLOOKUP($O992,'Dim, min og maks'!$A$2:$E$54,2,FALSE))))</f>
        <v/>
      </c>
      <c r="O992" s="102" t="str">
        <f>IF('1. Prosjekteringsverktøy'!$F994="","",'1. Prosjekteringsverktøy'!$F994)</f>
        <v/>
      </c>
      <c r="P992" s="78" t="str">
        <f>IFERROR(IF($Q992&lt;&gt;0,$Q992,IF(OR($J992="",$O992=""),"",IF($J992=Motortype!$A$2,VLOOKUP($O992,Artikler!$B$1:$C$10,2,FALSE),IF($J992=Motortype!$A$3,VLOOKUP($O992,Artikler!$B$11:$C$19,2,FALSE),IF($J992=Motortype!$A$5,VLOOKUP($O992,Artikler!$B$20:$C$28,2,FALSE),IF($J992=Motortype!$A$4,VLOOKUP($O992,Artikler!$B$29:$C$37,2,FALSE),IF($J992=Motortype!$A$9,VLOOKUP($O992,Artikler!$B$38:$C$46,2,FALSE),IF($J992=Motortype!$A$8,VLOOKUP($O992,Artikler!$B$47:$C$55,2,FALSE),IF($J992=Motortype!$A$7,VLOOKUP($O992,Artikler!$B$56:$C$64,2,FALSE),IF($J992=Motortype!$A$6,VLOOKUP($O992,Artikler!$B$65:$C$73,2,FALSE),IF($J992=Motortype!$A$10,VLOOKUP($O992,Artikler!$B$74:$C$82,2,FALSE),IF($J992=Motortype!$A$11,VLOOKUP($O992,Artikler!$B$83:$C$91,2,FALSE),IF($J992=Motortype!$A$14,VLOOKUP($O992,Artikler!$B$92:$C$100,2,FALSE),IF($J992=Motortype!$A$13,VLOOKUP($O992,Artikler!$B$101:$C$109,2,FALSE),IF($J992=Motortype!$A$15,VLOOKUP($O992,Artikler!$B$110:$C$117,2,FALSE),IF($J992=Motortype!$A$12,VLOOKUP($O992,Artikler!$B$118:$C$126,2,FALSE),IF($J992=Motortype!$A$16,VLOOKUP('3. Bestillingsskjema'!$O992,Artikler!$B$127:$D$134,2,FALSE),"Feil motortype"))))))))))))))))),"Overstyr art.nr")</f>
        <v/>
      </c>
      <c r="Q992" s="100"/>
      <c r="R992" s="78" t="str">
        <f>IF('1. Prosjekteringsverktøy'!B995=Utelukk!$A$3,"",IF(AND(K992="",L992=""),"",IF($K992="","Vmin "&amp;ROUND($L992,0)&amp;" m³/h","Vmaks "&amp;ROUND($K992,0)&amp;IF($L992=""," m³/h",", Vmin "&amp;ROUND($L992,0)&amp;" m³/h"))))</f>
        <v/>
      </c>
      <c r="S992" s="78" t="str">
        <f>IF('1. Prosjekteringsverktøy'!B995=Utelukk!$A$3,"",IF(Q992&lt;&gt;"",IF($P992="","","Artikkelnr: "&amp;$P992&amp;"     Spjeld dim "&amp;$O992),IF($P992="","","Artikkelnr: "&amp;$P992&amp;"     Spjeld dim Ø"&amp;$O992)))</f>
        <v/>
      </c>
    </row>
    <row r="993" spans="1:19" ht="15.6" hidden="1" x14ac:dyDescent="0.3">
      <c r="A993" s="87"/>
      <c r="B993" s="93"/>
      <c r="C993" s="156" t="str">
        <f>IF('1. Prosjekteringsverktøy'!B996=Utelukk!$A$3,"",IF('1. Prosjekteringsverktøy'!$C996="","",'1. Prosjekteringsverktøy'!$C996))</f>
        <v/>
      </c>
      <c r="D993" s="78" t="str">
        <f>IF('1. Prosjekteringsverktøy'!B996=Utelukk!$A$3,"",IF('1. Prosjekteringsverktøy'!$D996="","",'1. Prosjekteringsverktøy'!$D996))</f>
        <v/>
      </c>
      <c r="E993" s="78" t="str">
        <f>IF('1. Prosjekteringsverktøy'!B996=Utelukk!$A$3,"",IF(F993&lt;&gt;"",F993,IF(J993&lt;&gt;0,J993&amp;IF(I993&lt;&gt;0,", ","")&amp;I993&amp;IF(H993&lt;&gt;0,", adr. ","")&amp;H993,I993&amp;IF(H993&lt;&gt;0,", adr. ","")&amp;H993)))</f>
        <v/>
      </c>
      <c r="F993" s="83"/>
      <c r="G993" s="83"/>
      <c r="H993" s="99"/>
      <c r="I993" s="100"/>
      <c r="J993" s="100"/>
      <c r="K993" s="98" t="str">
        <f>IF('1. Prosjekteringsverktøy'!$E995="","",'1. Prosjekteringsverktøy'!$E995)</f>
        <v/>
      </c>
      <c r="L993" s="79" t="str">
        <f>IFERROR(IF('1. Prosjekteringsverktøy'!$K996&lt;&gt;"",'1. Prosjekteringsverktøy'!$K996,'1. Prosjekteringsverktøy'!$J996),"Feil med Vmin")</f>
        <v/>
      </c>
      <c r="M993" s="101" t="str">
        <f>IF(OR($K993="",$O993="",O993="Bruk rektangulært"),"",($K993/(VLOOKUP($O993,'Dim, min og maks'!$A$2:$E$54,2,FALSE))))</f>
        <v/>
      </c>
      <c r="N993" s="101" t="str">
        <f>IF(OR($L993="",$O993=""),"",($L993/(VLOOKUP($O993,'Dim, min og maks'!$A$2:$E$54,2,FALSE))))</f>
        <v/>
      </c>
      <c r="O993" s="102" t="str">
        <f>IF('1. Prosjekteringsverktøy'!$F995="","",'1. Prosjekteringsverktøy'!$F995)</f>
        <v/>
      </c>
      <c r="P993" s="78" t="str">
        <f>IFERROR(IF($Q993&lt;&gt;0,$Q993,IF(OR($J993="",$O993=""),"",IF($J993=Motortype!$A$2,VLOOKUP($O993,Artikler!$B$1:$C$10,2,FALSE),IF($J993=Motortype!$A$3,VLOOKUP($O993,Artikler!$B$11:$C$19,2,FALSE),IF($J993=Motortype!$A$5,VLOOKUP($O993,Artikler!$B$20:$C$28,2,FALSE),IF($J993=Motortype!$A$4,VLOOKUP($O993,Artikler!$B$29:$C$37,2,FALSE),IF($J993=Motortype!$A$9,VLOOKUP($O993,Artikler!$B$38:$C$46,2,FALSE),IF($J993=Motortype!$A$8,VLOOKUP($O993,Artikler!$B$47:$C$55,2,FALSE),IF($J993=Motortype!$A$7,VLOOKUP($O993,Artikler!$B$56:$C$64,2,FALSE),IF($J993=Motortype!$A$6,VLOOKUP($O993,Artikler!$B$65:$C$73,2,FALSE),IF($J993=Motortype!$A$10,VLOOKUP($O993,Artikler!$B$74:$C$82,2,FALSE),IF($J993=Motortype!$A$11,VLOOKUP($O993,Artikler!$B$83:$C$91,2,FALSE),IF($J993=Motortype!$A$14,VLOOKUP($O993,Artikler!$B$92:$C$100,2,FALSE),IF($J993=Motortype!$A$13,VLOOKUP($O993,Artikler!$B$101:$C$109,2,FALSE),IF($J993=Motortype!$A$15,VLOOKUP($O993,Artikler!$B$110:$C$117,2,FALSE),IF($J993=Motortype!$A$12,VLOOKUP($O993,Artikler!$B$118:$C$126,2,FALSE),IF($J993=Motortype!$A$16,VLOOKUP('3. Bestillingsskjema'!$O993,Artikler!$B$127:$D$134,2,FALSE),"Feil motortype"))))))))))))))))),"Overstyr art.nr")</f>
        <v/>
      </c>
      <c r="Q993" s="100"/>
      <c r="R993" s="78" t="str">
        <f>IF('1. Prosjekteringsverktøy'!B996=Utelukk!$A$3,"",IF(AND(K993="",L993=""),"",IF($K993="","Vmin "&amp;ROUND($L993,0)&amp;" m³/h","Vmaks "&amp;ROUND($K993,0)&amp;IF($L993=""," m³/h",", Vmin "&amp;ROUND($L993,0)&amp;" m³/h"))))</f>
        <v/>
      </c>
      <c r="S993" s="78" t="str">
        <f>IF('1. Prosjekteringsverktøy'!B996=Utelukk!$A$3,"",IF(Q993&lt;&gt;"",IF($P993="","","Artikkelnr: "&amp;$P993&amp;"     Spjeld dim "&amp;$O993),IF($P993="","","Artikkelnr: "&amp;$P993&amp;"     Spjeld dim Ø"&amp;$O993)))</f>
        <v/>
      </c>
    </row>
    <row r="994" spans="1:19" ht="15.6" hidden="1" x14ac:dyDescent="0.3">
      <c r="A994" s="87"/>
      <c r="B994" s="93"/>
      <c r="C994" s="156" t="str">
        <f>IF('1. Prosjekteringsverktøy'!B997=Utelukk!$A$3,"",IF('1. Prosjekteringsverktøy'!$C997="","",'1. Prosjekteringsverktøy'!$C997))</f>
        <v/>
      </c>
      <c r="D994" s="78" t="str">
        <f>IF('1. Prosjekteringsverktøy'!B997=Utelukk!$A$3,"",IF('1. Prosjekteringsverktøy'!$D997="","",'1. Prosjekteringsverktøy'!$D997))</f>
        <v/>
      </c>
      <c r="E994" s="78" t="str">
        <f>IF('1. Prosjekteringsverktøy'!B997=Utelukk!$A$3,"",IF(F994&lt;&gt;"",F994,IF(J994&lt;&gt;0,J994&amp;IF(I994&lt;&gt;0,", ","")&amp;I994&amp;IF(H994&lt;&gt;0,", adr. ","")&amp;H994,I994&amp;IF(H994&lt;&gt;0,", adr. ","")&amp;H994)))</f>
        <v/>
      </c>
      <c r="F994" s="83"/>
      <c r="G994" s="83"/>
      <c r="H994" s="99"/>
      <c r="I994" s="100"/>
      <c r="J994" s="100"/>
      <c r="K994" s="98" t="str">
        <f>IF('1. Prosjekteringsverktøy'!$E996="","",'1. Prosjekteringsverktøy'!$E996)</f>
        <v/>
      </c>
      <c r="L994" s="79" t="str">
        <f>IFERROR(IF('1. Prosjekteringsverktøy'!$K997&lt;&gt;"",'1. Prosjekteringsverktøy'!$K997,'1. Prosjekteringsverktøy'!$J997),"Feil med Vmin")</f>
        <v/>
      </c>
      <c r="M994" s="101" t="str">
        <f>IF(OR($K994="",$O994="",O994="Bruk rektangulært"),"",($K994/(VLOOKUP($O994,'Dim, min og maks'!$A$2:$E$54,2,FALSE))))</f>
        <v/>
      </c>
      <c r="N994" s="101" t="str">
        <f>IF(OR($L994="",$O994=""),"",($L994/(VLOOKUP($O994,'Dim, min og maks'!$A$2:$E$54,2,FALSE))))</f>
        <v/>
      </c>
      <c r="O994" s="102" t="str">
        <f>IF('1. Prosjekteringsverktøy'!$F996="","",'1. Prosjekteringsverktøy'!$F996)</f>
        <v/>
      </c>
      <c r="P994" s="78" t="str">
        <f>IFERROR(IF($Q994&lt;&gt;0,$Q994,IF(OR($J994="",$O994=""),"",IF($J994=Motortype!$A$2,VLOOKUP($O994,Artikler!$B$1:$C$10,2,FALSE),IF($J994=Motortype!$A$3,VLOOKUP($O994,Artikler!$B$11:$C$19,2,FALSE),IF($J994=Motortype!$A$5,VLOOKUP($O994,Artikler!$B$20:$C$28,2,FALSE),IF($J994=Motortype!$A$4,VLOOKUP($O994,Artikler!$B$29:$C$37,2,FALSE),IF($J994=Motortype!$A$9,VLOOKUP($O994,Artikler!$B$38:$C$46,2,FALSE),IF($J994=Motortype!$A$8,VLOOKUP($O994,Artikler!$B$47:$C$55,2,FALSE),IF($J994=Motortype!$A$7,VLOOKUP($O994,Artikler!$B$56:$C$64,2,FALSE),IF($J994=Motortype!$A$6,VLOOKUP($O994,Artikler!$B$65:$C$73,2,FALSE),IF($J994=Motortype!$A$10,VLOOKUP($O994,Artikler!$B$74:$C$82,2,FALSE),IF($J994=Motortype!$A$11,VLOOKUP($O994,Artikler!$B$83:$C$91,2,FALSE),IF($J994=Motortype!$A$14,VLOOKUP($O994,Artikler!$B$92:$C$100,2,FALSE),IF($J994=Motortype!$A$13,VLOOKUP($O994,Artikler!$B$101:$C$109,2,FALSE),IF($J994=Motortype!$A$15,VLOOKUP($O994,Artikler!$B$110:$C$117,2,FALSE),IF($J994=Motortype!$A$12,VLOOKUP($O994,Artikler!$B$118:$C$126,2,FALSE),IF($J994=Motortype!$A$16,VLOOKUP('3. Bestillingsskjema'!$O994,Artikler!$B$127:$D$134,2,FALSE),"Feil motortype"))))))))))))))))),"Overstyr art.nr")</f>
        <v/>
      </c>
      <c r="Q994" s="100"/>
      <c r="R994" s="78" t="str">
        <f>IF('1. Prosjekteringsverktøy'!B997=Utelukk!$A$3,"",IF(AND(K994="",L994=""),"",IF($K994="","Vmin "&amp;ROUND($L994,0)&amp;" m³/h","Vmaks "&amp;ROUND($K994,0)&amp;IF($L994=""," m³/h",", Vmin "&amp;ROUND($L994,0)&amp;" m³/h"))))</f>
        <v/>
      </c>
      <c r="S994" s="78" t="str">
        <f>IF('1. Prosjekteringsverktøy'!B997=Utelukk!$A$3,"",IF(Q994&lt;&gt;"",IF($P994="","","Artikkelnr: "&amp;$P994&amp;"     Spjeld dim "&amp;$O994),IF($P994="","","Artikkelnr: "&amp;$P994&amp;"     Spjeld dim Ø"&amp;$O994)))</f>
        <v/>
      </c>
    </row>
    <row r="995" spans="1:19" ht="15.6" hidden="1" x14ac:dyDescent="0.3">
      <c r="A995" s="87"/>
      <c r="B995" s="93"/>
      <c r="C995" s="156" t="str">
        <f>IF('1. Prosjekteringsverktøy'!B998=Utelukk!$A$3,"",IF('1. Prosjekteringsverktøy'!$C998="","",'1. Prosjekteringsverktøy'!$C998))</f>
        <v/>
      </c>
      <c r="D995" s="78" t="str">
        <f>IF('1. Prosjekteringsverktøy'!B998=Utelukk!$A$3,"",IF('1. Prosjekteringsverktøy'!$D998="","",'1. Prosjekteringsverktøy'!$D998))</f>
        <v/>
      </c>
      <c r="E995" s="78" t="str">
        <f>IF('1. Prosjekteringsverktøy'!B998=Utelukk!$A$3,"",IF(F995&lt;&gt;"",F995,IF(J995&lt;&gt;0,J995&amp;IF(I995&lt;&gt;0,", ","")&amp;I995&amp;IF(H995&lt;&gt;0,", adr. ","")&amp;H995,I995&amp;IF(H995&lt;&gt;0,", adr. ","")&amp;H995)))</f>
        <v/>
      </c>
      <c r="F995" s="83"/>
      <c r="G995" s="83"/>
      <c r="H995" s="99"/>
      <c r="I995" s="100"/>
      <c r="J995" s="100"/>
      <c r="K995" s="98" t="str">
        <f>IF('1. Prosjekteringsverktøy'!$E997="","",'1. Prosjekteringsverktøy'!$E997)</f>
        <v/>
      </c>
      <c r="L995" s="79" t="str">
        <f>IFERROR(IF('1. Prosjekteringsverktøy'!$K998&lt;&gt;"",'1. Prosjekteringsverktøy'!$K998,'1. Prosjekteringsverktøy'!$J998),"Feil med Vmin")</f>
        <v/>
      </c>
      <c r="M995" s="101" t="str">
        <f>IF(OR($K995="",$O995="",O995="Bruk rektangulært"),"",($K995/(VLOOKUP($O995,'Dim, min og maks'!$A$2:$E$54,2,FALSE))))</f>
        <v/>
      </c>
      <c r="N995" s="101" t="str">
        <f>IF(OR($L995="",$O995=""),"",($L995/(VLOOKUP($O995,'Dim, min og maks'!$A$2:$E$54,2,FALSE))))</f>
        <v/>
      </c>
      <c r="O995" s="102" t="str">
        <f>IF('1. Prosjekteringsverktøy'!$F997="","",'1. Prosjekteringsverktøy'!$F997)</f>
        <v/>
      </c>
      <c r="P995" s="78" t="str">
        <f>IFERROR(IF($Q995&lt;&gt;0,$Q995,IF(OR($J995="",$O995=""),"",IF($J995=Motortype!$A$2,VLOOKUP($O995,Artikler!$B$1:$C$10,2,FALSE),IF($J995=Motortype!$A$3,VLOOKUP($O995,Artikler!$B$11:$C$19,2,FALSE),IF($J995=Motortype!$A$5,VLOOKUP($O995,Artikler!$B$20:$C$28,2,FALSE),IF($J995=Motortype!$A$4,VLOOKUP($O995,Artikler!$B$29:$C$37,2,FALSE),IF($J995=Motortype!$A$9,VLOOKUP($O995,Artikler!$B$38:$C$46,2,FALSE),IF($J995=Motortype!$A$8,VLOOKUP($O995,Artikler!$B$47:$C$55,2,FALSE),IF($J995=Motortype!$A$7,VLOOKUP($O995,Artikler!$B$56:$C$64,2,FALSE),IF($J995=Motortype!$A$6,VLOOKUP($O995,Artikler!$B$65:$C$73,2,FALSE),IF($J995=Motortype!$A$10,VLOOKUP($O995,Artikler!$B$74:$C$82,2,FALSE),IF($J995=Motortype!$A$11,VLOOKUP($O995,Artikler!$B$83:$C$91,2,FALSE),IF($J995=Motortype!$A$14,VLOOKUP($O995,Artikler!$B$92:$C$100,2,FALSE),IF($J995=Motortype!$A$13,VLOOKUP($O995,Artikler!$B$101:$C$109,2,FALSE),IF($J995=Motortype!$A$15,VLOOKUP($O995,Artikler!$B$110:$C$117,2,FALSE),IF($J995=Motortype!$A$12,VLOOKUP($O995,Artikler!$B$118:$C$126,2,FALSE),IF($J995=Motortype!$A$16,VLOOKUP('3. Bestillingsskjema'!$O995,Artikler!$B$127:$D$134,2,FALSE),"Feil motortype"))))))))))))))))),"Overstyr art.nr")</f>
        <v/>
      </c>
      <c r="Q995" s="100"/>
      <c r="R995" s="78" t="str">
        <f>IF('1. Prosjekteringsverktøy'!B998=Utelukk!$A$3,"",IF(AND(K995="",L995=""),"",IF($K995="","Vmin "&amp;ROUND($L995,0)&amp;" m³/h","Vmaks "&amp;ROUND($K995,0)&amp;IF($L995=""," m³/h",", Vmin "&amp;ROUND($L995,0)&amp;" m³/h"))))</f>
        <v/>
      </c>
      <c r="S995" s="78" t="str">
        <f>IF('1. Prosjekteringsverktøy'!B998=Utelukk!$A$3,"",IF(Q995&lt;&gt;"",IF($P995="","","Artikkelnr: "&amp;$P995&amp;"     Spjeld dim "&amp;$O995),IF($P995="","","Artikkelnr: "&amp;$P995&amp;"     Spjeld dim Ø"&amp;$O995)))</f>
        <v/>
      </c>
    </row>
    <row r="996" spans="1:19" ht="15.6" hidden="1" x14ac:dyDescent="0.3">
      <c r="A996" s="87"/>
      <c r="B996" s="93"/>
      <c r="C996" s="156" t="str">
        <f>IF('1. Prosjekteringsverktøy'!B999=Utelukk!$A$3,"",IF('1. Prosjekteringsverktøy'!$C999="","",'1. Prosjekteringsverktøy'!$C999))</f>
        <v/>
      </c>
      <c r="D996" s="78" t="str">
        <f>IF('1. Prosjekteringsverktøy'!B999=Utelukk!$A$3,"",IF('1. Prosjekteringsverktøy'!$D999="","",'1. Prosjekteringsverktøy'!$D999))</f>
        <v/>
      </c>
      <c r="E996" s="78" t="str">
        <f>IF('1. Prosjekteringsverktøy'!B999=Utelukk!$A$3,"",IF(F996&lt;&gt;"",F996,IF(J996&lt;&gt;0,J996&amp;IF(I996&lt;&gt;0,", ","")&amp;I996&amp;IF(H996&lt;&gt;0,", adr. ","")&amp;H996,I996&amp;IF(H996&lt;&gt;0,", adr. ","")&amp;H996)))</f>
        <v/>
      </c>
      <c r="F996" s="83"/>
      <c r="G996" s="83"/>
      <c r="H996" s="99"/>
      <c r="I996" s="100"/>
      <c r="J996" s="100"/>
      <c r="K996" s="98" t="str">
        <f>IF('1. Prosjekteringsverktøy'!$E998="","",'1. Prosjekteringsverktøy'!$E998)</f>
        <v/>
      </c>
      <c r="L996" s="79" t="str">
        <f>IFERROR(IF('1. Prosjekteringsverktøy'!$K999&lt;&gt;"",'1. Prosjekteringsverktøy'!$K999,'1. Prosjekteringsverktøy'!$J999),"Feil med Vmin")</f>
        <v/>
      </c>
      <c r="M996" s="101" t="str">
        <f>IF(OR($K996="",$O996="",O996="Bruk rektangulært"),"",($K996/(VLOOKUP($O996,'Dim, min og maks'!$A$2:$E$54,2,FALSE))))</f>
        <v/>
      </c>
      <c r="N996" s="101" t="str">
        <f>IF(OR($L996="",$O996=""),"",($L996/(VLOOKUP($O996,'Dim, min og maks'!$A$2:$E$54,2,FALSE))))</f>
        <v/>
      </c>
      <c r="O996" s="102" t="str">
        <f>IF('1. Prosjekteringsverktøy'!$F998="","",'1. Prosjekteringsverktøy'!$F998)</f>
        <v/>
      </c>
      <c r="P996" s="78" t="str">
        <f>IFERROR(IF($Q996&lt;&gt;0,$Q996,IF(OR($J996="",$O996=""),"",IF($J996=Motortype!$A$2,VLOOKUP($O996,Artikler!$B$1:$C$10,2,FALSE),IF($J996=Motortype!$A$3,VLOOKUP($O996,Artikler!$B$11:$C$19,2,FALSE),IF($J996=Motortype!$A$5,VLOOKUP($O996,Artikler!$B$20:$C$28,2,FALSE),IF($J996=Motortype!$A$4,VLOOKUP($O996,Artikler!$B$29:$C$37,2,FALSE),IF($J996=Motortype!$A$9,VLOOKUP($O996,Artikler!$B$38:$C$46,2,FALSE),IF($J996=Motortype!$A$8,VLOOKUP($O996,Artikler!$B$47:$C$55,2,FALSE),IF($J996=Motortype!$A$7,VLOOKUP($O996,Artikler!$B$56:$C$64,2,FALSE),IF($J996=Motortype!$A$6,VLOOKUP($O996,Artikler!$B$65:$C$73,2,FALSE),IF($J996=Motortype!$A$10,VLOOKUP($O996,Artikler!$B$74:$C$82,2,FALSE),IF($J996=Motortype!$A$11,VLOOKUP($O996,Artikler!$B$83:$C$91,2,FALSE),IF($J996=Motortype!$A$14,VLOOKUP($O996,Artikler!$B$92:$C$100,2,FALSE),IF($J996=Motortype!$A$13,VLOOKUP($O996,Artikler!$B$101:$C$109,2,FALSE),IF($J996=Motortype!$A$15,VLOOKUP($O996,Artikler!$B$110:$C$117,2,FALSE),IF($J996=Motortype!$A$12,VLOOKUP($O996,Artikler!$B$118:$C$126,2,FALSE),IF($J996=Motortype!$A$16,VLOOKUP('3. Bestillingsskjema'!$O996,Artikler!$B$127:$D$134,2,FALSE),"Feil motortype"))))))))))))))))),"Overstyr art.nr")</f>
        <v/>
      </c>
      <c r="Q996" s="100"/>
      <c r="R996" s="78" t="str">
        <f>IF('1. Prosjekteringsverktøy'!B999=Utelukk!$A$3,"",IF(AND(K996="",L996=""),"",IF($K996="","Vmin "&amp;ROUND($L996,0)&amp;" m³/h","Vmaks "&amp;ROUND($K996,0)&amp;IF($L996=""," m³/h",", Vmin "&amp;ROUND($L996,0)&amp;" m³/h"))))</f>
        <v/>
      </c>
      <c r="S996" s="78" t="str">
        <f>IF('1. Prosjekteringsverktøy'!B999=Utelukk!$A$3,"",IF(Q996&lt;&gt;"",IF($P996="","","Artikkelnr: "&amp;$P996&amp;"     Spjeld dim "&amp;$O996),IF($P996="","","Artikkelnr: "&amp;$P996&amp;"     Spjeld dim Ø"&amp;$O996)))</f>
        <v/>
      </c>
    </row>
    <row r="997" spans="1:19" ht="15.6" hidden="1" x14ac:dyDescent="0.3">
      <c r="A997" s="87"/>
      <c r="B997" s="93"/>
      <c r="C997" s="156" t="str">
        <f>IF('1. Prosjekteringsverktøy'!B1000=Utelukk!$A$3,"",IF('1. Prosjekteringsverktøy'!$C1000="","",'1. Prosjekteringsverktøy'!$C1000))</f>
        <v/>
      </c>
      <c r="D997" s="78" t="str">
        <f>IF('1. Prosjekteringsverktøy'!B1000=Utelukk!$A$3,"",IF('1. Prosjekteringsverktøy'!$D1000="","",'1. Prosjekteringsverktøy'!$D1000))</f>
        <v/>
      </c>
      <c r="E997" s="78" t="str">
        <f>IF('1. Prosjekteringsverktøy'!B1000=Utelukk!$A$3,"",IF(F997&lt;&gt;"",F997,IF(J997&lt;&gt;0,J997&amp;IF(I997&lt;&gt;0,", ","")&amp;I997&amp;IF(H997&lt;&gt;0,", adr. ","")&amp;H997,I997&amp;IF(H997&lt;&gt;0,", adr. ","")&amp;H997)))</f>
        <v/>
      </c>
      <c r="F997" s="83"/>
      <c r="G997" s="83"/>
      <c r="H997" s="99"/>
      <c r="I997" s="100"/>
      <c r="J997" s="100"/>
      <c r="K997" s="98" t="str">
        <f>IF('1. Prosjekteringsverktøy'!$E999="","",'1. Prosjekteringsverktøy'!$E999)</f>
        <v/>
      </c>
      <c r="L997" s="79" t="str">
        <f>IFERROR(IF('1. Prosjekteringsverktøy'!$K1000&lt;&gt;"",'1. Prosjekteringsverktøy'!$K1000,'1. Prosjekteringsverktøy'!$J1000),"Feil med Vmin")</f>
        <v/>
      </c>
      <c r="M997" s="101" t="str">
        <f>IF(OR($K997="",$O997="",O997="Bruk rektangulært"),"",($K997/(VLOOKUP($O997,'Dim, min og maks'!$A$2:$E$54,2,FALSE))))</f>
        <v/>
      </c>
      <c r="N997" s="101" t="str">
        <f>IF(OR($L997="",$O997=""),"",($L997/(VLOOKUP($O997,'Dim, min og maks'!$A$2:$E$54,2,FALSE))))</f>
        <v/>
      </c>
      <c r="O997" s="102" t="str">
        <f>IF('1. Prosjekteringsverktøy'!$F999="","",'1. Prosjekteringsverktøy'!$F999)</f>
        <v/>
      </c>
      <c r="P997" s="78" t="str">
        <f>IFERROR(IF($Q997&lt;&gt;0,$Q997,IF(OR($J997="",$O997=""),"",IF($J997=Motortype!$A$2,VLOOKUP($O997,Artikler!$B$1:$C$10,2,FALSE),IF($J997=Motortype!$A$3,VLOOKUP($O997,Artikler!$B$11:$C$19,2,FALSE),IF($J997=Motortype!$A$5,VLOOKUP($O997,Artikler!$B$20:$C$28,2,FALSE),IF($J997=Motortype!$A$4,VLOOKUP($O997,Artikler!$B$29:$C$37,2,FALSE),IF($J997=Motortype!$A$9,VLOOKUP($O997,Artikler!$B$38:$C$46,2,FALSE),IF($J997=Motortype!$A$8,VLOOKUP($O997,Artikler!$B$47:$C$55,2,FALSE),IF($J997=Motortype!$A$7,VLOOKUP($O997,Artikler!$B$56:$C$64,2,FALSE),IF($J997=Motortype!$A$6,VLOOKUP($O997,Artikler!$B$65:$C$73,2,FALSE),IF($J997=Motortype!$A$10,VLOOKUP($O997,Artikler!$B$74:$C$82,2,FALSE),IF($J997=Motortype!$A$11,VLOOKUP($O997,Artikler!$B$83:$C$91,2,FALSE),IF($J997=Motortype!$A$14,VLOOKUP($O997,Artikler!$B$92:$C$100,2,FALSE),IF($J997=Motortype!$A$13,VLOOKUP($O997,Artikler!$B$101:$C$109,2,FALSE),IF($J997=Motortype!$A$15,VLOOKUP($O997,Artikler!$B$110:$C$117,2,FALSE),IF($J997=Motortype!$A$12,VLOOKUP($O997,Artikler!$B$118:$C$126,2,FALSE),IF($J997=Motortype!$A$16,VLOOKUP('3. Bestillingsskjema'!$O997,Artikler!$B$127:$D$134,2,FALSE),"Feil motortype"))))))))))))))))),"Overstyr art.nr")</f>
        <v/>
      </c>
      <c r="Q997" s="100"/>
      <c r="R997" s="78" t="str">
        <f>IF('1. Prosjekteringsverktøy'!B1000=Utelukk!$A$3,"",IF(AND(K997="",L997=""),"",IF($K997="","Vmin "&amp;ROUND($L997,0)&amp;" m³/h","Vmaks "&amp;ROUND($K997,0)&amp;IF($L997=""," m³/h",", Vmin "&amp;ROUND($L997,0)&amp;" m³/h"))))</f>
        <v/>
      </c>
      <c r="S997" s="78" t="str">
        <f>IF('1. Prosjekteringsverktøy'!B1000=Utelukk!$A$3,"",IF(Q997&lt;&gt;"",IF($P997="","","Artikkelnr: "&amp;$P997&amp;"     Spjeld dim "&amp;$O997),IF($P997="","","Artikkelnr: "&amp;$P997&amp;"     Spjeld dim Ø"&amp;$O997)))</f>
        <v/>
      </c>
    </row>
    <row r="998" spans="1:19" ht="15.6" hidden="1" x14ac:dyDescent="0.3">
      <c r="A998" s="87"/>
      <c r="B998" s="93"/>
      <c r="C998" s="156" t="str">
        <f>IF('1. Prosjekteringsverktøy'!B1001=Utelukk!$A$3,"",IF('1. Prosjekteringsverktøy'!$C1001="","",'1. Prosjekteringsverktøy'!$C1001))</f>
        <v/>
      </c>
      <c r="D998" s="78" t="str">
        <f>IF('1. Prosjekteringsverktøy'!B1001=Utelukk!$A$3,"",IF('1. Prosjekteringsverktøy'!$D1001="","",'1. Prosjekteringsverktøy'!$D1001))</f>
        <v/>
      </c>
      <c r="E998" s="78" t="str">
        <f>IF('1. Prosjekteringsverktøy'!B1001=Utelukk!$A$3,"",IF(F998&lt;&gt;"",F998,IF(J998&lt;&gt;0,J998&amp;IF(I998&lt;&gt;0,", ","")&amp;I998&amp;IF(H998&lt;&gt;0,", adr. ","")&amp;H998,I998&amp;IF(H998&lt;&gt;0,", adr. ","")&amp;H998)))</f>
        <v/>
      </c>
      <c r="F998" s="83"/>
      <c r="G998" s="83"/>
      <c r="H998" s="99"/>
      <c r="I998" s="100"/>
      <c r="J998" s="100"/>
      <c r="K998" s="98" t="str">
        <f>IF('1. Prosjekteringsverktøy'!$E1000="","",'1. Prosjekteringsverktøy'!$E1000)</f>
        <v/>
      </c>
      <c r="L998" s="79" t="str">
        <f>IFERROR(IF('1. Prosjekteringsverktøy'!$K1001&lt;&gt;"",'1. Prosjekteringsverktøy'!$K1001,'1. Prosjekteringsverktøy'!$J1001),"Feil med Vmin")</f>
        <v/>
      </c>
      <c r="M998" s="101" t="str">
        <f>IF(OR($K998="",$O998="",O998="Bruk rektangulært"),"",($K998/(VLOOKUP($O998,'Dim, min og maks'!$A$2:$E$54,2,FALSE))))</f>
        <v/>
      </c>
      <c r="N998" s="101" t="str">
        <f>IF(OR($L998="",$O998=""),"",($L998/(VLOOKUP($O998,'Dim, min og maks'!$A$2:$E$54,2,FALSE))))</f>
        <v/>
      </c>
      <c r="O998" s="102" t="str">
        <f>IF('1. Prosjekteringsverktøy'!$F1000="","",'1. Prosjekteringsverktøy'!$F1000)</f>
        <v/>
      </c>
      <c r="P998" s="78" t="str">
        <f>IFERROR(IF($Q998&lt;&gt;0,$Q998,IF(OR($J998="",$O998=""),"",IF($J998=Motortype!$A$2,VLOOKUP($O998,Artikler!$B$1:$C$10,2,FALSE),IF($J998=Motortype!$A$3,VLOOKUP($O998,Artikler!$B$11:$C$19,2,FALSE),IF($J998=Motortype!$A$5,VLOOKUP($O998,Artikler!$B$20:$C$28,2,FALSE),IF($J998=Motortype!$A$4,VLOOKUP($O998,Artikler!$B$29:$C$37,2,FALSE),IF($J998=Motortype!$A$9,VLOOKUP($O998,Artikler!$B$38:$C$46,2,FALSE),IF($J998=Motortype!$A$8,VLOOKUP($O998,Artikler!$B$47:$C$55,2,FALSE),IF($J998=Motortype!$A$7,VLOOKUP($O998,Artikler!$B$56:$C$64,2,FALSE),IF($J998=Motortype!$A$6,VLOOKUP($O998,Artikler!$B$65:$C$73,2,FALSE),IF($J998=Motortype!$A$10,VLOOKUP($O998,Artikler!$B$74:$C$82,2,FALSE),IF($J998=Motortype!$A$11,VLOOKUP($O998,Artikler!$B$83:$C$91,2,FALSE),IF($J998=Motortype!$A$14,VLOOKUP($O998,Artikler!$B$92:$C$100,2,FALSE),IF($J998=Motortype!$A$13,VLOOKUP($O998,Artikler!$B$101:$C$109,2,FALSE),IF($J998=Motortype!$A$15,VLOOKUP($O998,Artikler!$B$110:$C$117,2,FALSE),IF($J998=Motortype!$A$12,VLOOKUP($O998,Artikler!$B$118:$C$126,2,FALSE),IF($J998=Motortype!$A$16,VLOOKUP('3. Bestillingsskjema'!$O998,Artikler!$B$127:$D$134,2,FALSE),"Feil motortype"))))))))))))))))),"Overstyr art.nr")</f>
        <v/>
      </c>
      <c r="Q998" s="100"/>
      <c r="R998" s="78" t="str">
        <f>IF('1. Prosjekteringsverktøy'!B1001=Utelukk!$A$3,"",IF(AND(K998="",L998=""),"",IF($K998="","Vmin "&amp;ROUND($L998,0)&amp;" m³/h","Vmaks "&amp;ROUND($K998,0)&amp;IF($L998=""," m³/h",", Vmin "&amp;ROUND($L998,0)&amp;" m³/h"))))</f>
        <v/>
      </c>
      <c r="S998" s="78" t="str">
        <f>IF('1. Prosjekteringsverktøy'!B1001=Utelukk!$A$3,"",IF(Q998&lt;&gt;"",IF($P998="","","Artikkelnr: "&amp;$P998&amp;"     Spjeld dim "&amp;$O998),IF($P998="","","Artikkelnr: "&amp;$P998&amp;"     Spjeld dim Ø"&amp;$O998)))</f>
        <v/>
      </c>
    </row>
    <row r="999" spans="1:19" ht="15.6" hidden="1" x14ac:dyDescent="0.3">
      <c r="A999" s="87"/>
      <c r="B999" s="93"/>
      <c r="C999" s="156" t="str">
        <f>IF('1. Prosjekteringsverktøy'!B1002=Utelukk!$A$3,"",IF('1. Prosjekteringsverktøy'!$C1002="","",'1. Prosjekteringsverktøy'!$C1002))</f>
        <v/>
      </c>
      <c r="D999" s="78" t="str">
        <f>IF('1. Prosjekteringsverktøy'!B1002=Utelukk!$A$3,"",IF('1. Prosjekteringsverktøy'!$D1002="","",'1. Prosjekteringsverktøy'!$D1002))</f>
        <v/>
      </c>
      <c r="E999" s="78" t="str">
        <f>IF('1. Prosjekteringsverktøy'!B1002=Utelukk!$A$3,"",IF(F999&lt;&gt;"",F999,IF(J999&lt;&gt;0,J999&amp;IF(I999&lt;&gt;0,", ","")&amp;I999&amp;IF(H999&lt;&gt;0,", adr. ","")&amp;H999,I999&amp;IF(H999&lt;&gt;0,", adr. ","")&amp;H999)))</f>
        <v/>
      </c>
      <c r="F999" s="83"/>
      <c r="G999" s="83"/>
      <c r="H999" s="99"/>
      <c r="I999" s="100"/>
      <c r="J999" s="100"/>
      <c r="K999" s="98" t="str">
        <f>IF('1. Prosjekteringsverktøy'!$E1001="","",'1. Prosjekteringsverktøy'!$E1001)</f>
        <v/>
      </c>
      <c r="L999" s="79" t="str">
        <f>IFERROR(IF('1. Prosjekteringsverktøy'!$K1002&lt;&gt;"",'1. Prosjekteringsverktøy'!$K1002,'1. Prosjekteringsverktøy'!$J1002),"Feil med Vmin")</f>
        <v/>
      </c>
      <c r="M999" s="101" t="str">
        <f>IF(OR($K999="",$O999="",O999="Bruk rektangulært"),"",($K999/(VLOOKUP($O999,'Dim, min og maks'!$A$2:$E$54,2,FALSE))))</f>
        <v/>
      </c>
      <c r="N999" s="101" t="str">
        <f>IF(OR($L999="",$O999=""),"",($L999/(VLOOKUP($O999,'Dim, min og maks'!$A$2:$E$54,2,FALSE))))</f>
        <v/>
      </c>
      <c r="O999" s="102" t="str">
        <f>IF('1. Prosjekteringsverktøy'!$F1001="","",'1. Prosjekteringsverktøy'!$F1001)</f>
        <v/>
      </c>
      <c r="P999" s="78" t="str">
        <f>IFERROR(IF($Q999&lt;&gt;0,$Q999,IF(OR($J999="",$O999=""),"",IF($J999=Motortype!$A$2,VLOOKUP($O999,Artikler!$B$1:$C$10,2,FALSE),IF($J999=Motortype!$A$3,VLOOKUP($O999,Artikler!$B$11:$C$19,2,FALSE),IF($J999=Motortype!$A$5,VLOOKUP($O999,Artikler!$B$20:$C$28,2,FALSE),IF($J999=Motortype!$A$4,VLOOKUP($O999,Artikler!$B$29:$C$37,2,FALSE),IF($J999=Motortype!$A$9,VLOOKUP($O999,Artikler!$B$38:$C$46,2,FALSE),IF($J999=Motortype!$A$8,VLOOKUP($O999,Artikler!$B$47:$C$55,2,FALSE),IF($J999=Motortype!$A$7,VLOOKUP($O999,Artikler!$B$56:$C$64,2,FALSE),IF($J999=Motortype!$A$6,VLOOKUP($O999,Artikler!$B$65:$C$73,2,FALSE),IF($J999=Motortype!$A$10,VLOOKUP($O999,Artikler!$B$74:$C$82,2,FALSE),IF($J999=Motortype!$A$11,VLOOKUP($O999,Artikler!$B$83:$C$91,2,FALSE),IF($J999=Motortype!$A$14,VLOOKUP($O999,Artikler!$B$92:$C$100,2,FALSE),IF($J999=Motortype!$A$13,VLOOKUP($O999,Artikler!$B$101:$C$109,2,FALSE),IF($J999=Motortype!$A$15,VLOOKUP($O999,Artikler!$B$110:$C$117,2,FALSE),IF($J999=Motortype!$A$12,VLOOKUP($O999,Artikler!$B$118:$C$126,2,FALSE),IF($J999=Motortype!$A$16,VLOOKUP('3. Bestillingsskjema'!$O999,Artikler!$B$127:$D$134,2,FALSE),"Feil motortype"))))))))))))))))),"Overstyr art.nr")</f>
        <v/>
      </c>
      <c r="Q999" s="100"/>
      <c r="R999" s="78" t="str">
        <f>IF('1. Prosjekteringsverktøy'!B1002=Utelukk!$A$3,"",IF(AND(K999="",L999=""),"",IF($K999="","Vmin "&amp;ROUND($L999,0)&amp;" m³/h","Vmaks "&amp;ROUND($K999,0)&amp;IF($L999=""," m³/h",", Vmin "&amp;ROUND($L999,0)&amp;" m³/h"))))</f>
        <v/>
      </c>
      <c r="S999" s="78" t="str">
        <f>IF('1. Prosjekteringsverktøy'!B1002=Utelukk!$A$3,"",IF(Q999&lt;&gt;"",IF($P999="","","Artikkelnr: "&amp;$P999&amp;"     Spjeld dim "&amp;$O999),IF($P999="","","Artikkelnr: "&amp;$P999&amp;"     Spjeld dim Ø"&amp;$O999)))</f>
        <v/>
      </c>
    </row>
    <row r="1000" spans="1:19" ht="15.6" hidden="1" x14ac:dyDescent="0.3">
      <c r="A1000" s="87"/>
      <c r="B1000" s="93"/>
      <c r="C1000" s="156" t="str">
        <f>IF('1. Prosjekteringsverktøy'!B1003=Utelukk!$A$3,"",IF('1. Prosjekteringsverktøy'!$C1003="","",'1. Prosjekteringsverktøy'!$C1003))</f>
        <v/>
      </c>
      <c r="D1000" s="78" t="str">
        <f>IF('1. Prosjekteringsverktøy'!B1003=Utelukk!$A$3,"",IF('1. Prosjekteringsverktøy'!$D1003="","",'1. Prosjekteringsverktøy'!$D1003))</f>
        <v/>
      </c>
      <c r="E1000" s="78" t="str">
        <f>IF('1. Prosjekteringsverktøy'!B1003=Utelukk!$A$3,"",IF(F1000&lt;&gt;"",F1000,IF(J1000&lt;&gt;0,J1000&amp;IF(I1000&lt;&gt;0,", ","")&amp;I1000&amp;IF(H1000&lt;&gt;0,", adr. ","")&amp;H1000,I1000&amp;IF(H1000&lt;&gt;0,", adr. ","")&amp;H1000)))</f>
        <v/>
      </c>
      <c r="F1000" s="83"/>
      <c r="G1000" s="83"/>
      <c r="H1000" s="99"/>
      <c r="I1000" s="100"/>
      <c r="J1000" s="100"/>
      <c r="K1000" s="98" t="str">
        <f>IF('1. Prosjekteringsverktøy'!$E1002="","",'1. Prosjekteringsverktøy'!$E1002)</f>
        <v/>
      </c>
      <c r="L1000" s="79" t="str">
        <f>IFERROR(IF('1. Prosjekteringsverktøy'!$K1003&lt;&gt;"",'1. Prosjekteringsverktøy'!$K1003,'1. Prosjekteringsverktøy'!$J1003),"Feil med Vmin")</f>
        <v/>
      </c>
      <c r="M1000" s="101" t="str">
        <f>IF(OR($K1000="",$O1000="",O1000="Bruk rektangulært"),"",($K1000/(VLOOKUP($O1000,'Dim, min og maks'!$A$2:$E$54,2,FALSE))))</f>
        <v/>
      </c>
      <c r="N1000" s="101" t="str">
        <f>IF(OR($L1000="",$O1000=""),"",($L1000/(VLOOKUP($O1000,'Dim, min og maks'!$A$2:$E$54,2,FALSE))))</f>
        <v/>
      </c>
      <c r="O1000" s="102" t="str">
        <f>IF('1. Prosjekteringsverktøy'!$F1002="","",'1. Prosjekteringsverktøy'!$F1002)</f>
        <v/>
      </c>
      <c r="P1000" s="78" t="str">
        <f>IFERROR(IF($Q1000&lt;&gt;0,$Q1000,IF(OR($J1000="",$O1000=""),"",IF($J1000=Motortype!$A$2,VLOOKUP($O1000,Artikler!$B$1:$C$10,2,FALSE),IF($J1000=Motortype!$A$3,VLOOKUP($O1000,Artikler!$B$11:$C$19,2,FALSE),IF($J1000=Motortype!$A$5,VLOOKUP($O1000,Artikler!$B$20:$C$28,2,FALSE),IF($J1000=Motortype!$A$4,VLOOKUP($O1000,Artikler!$B$29:$C$37,2,FALSE),IF($J1000=Motortype!$A$9,VLOOKUP($O1000,Artikler!$B$38:$C$46,2,FALSE),IF($J1000=Motortype!$A$8,VLOOKUP($O1000,Artikler!$B$47:$C$55,2,FALSE),IF($J1000=Motortype!$A$7,VLOOKUP($O1000,Artikler!$B$56:$C$64,2,FALSE),IF($J1000=Motortype!$A$6,VLOOKUP($O1000,Artikler!$B$65:$C$73,2,FALSE),IF($J1000=Motortype!$A$10,VLOOKUP($O1000,Artikler!$B$74:$C$82,2,FALSE),IF($J1000=Motortype!$A$11,VLOOKUP($O1000,Artikler!$B$83:$C$91,2,FALSE),IF($J1000=Motortype!$A$14,VLOOKUP($O1000,Artikler!$B$92:$C$100,2,FALSE),IF($J1000=Motortype!$A$13,VLOOKUP($O1000,Artikler!$B$101:$C$109,2,FALSE),IF($J1000=Motortype!$A$15,VLOOKUP($O1000,Artikler!$B$110:$C$117,2,FALSE),IF($J1000=Motortype!$A$12,VLOOKUP($O1000,Artikler!$B$118:$C$126,2,FALSE),IF($J1000=Motortype!$A$16,VLOOKUP('3. Bestillingsskjema'!$O1000,Artikler!$B$127:$D$134,2,FALSE),"Feil motortype"))))))))))))))))),"Overstyr art.nr")</f>
        <v/>
      </c>
      <c r="Q1000" s="100"/>
      <c r="R1000" s="78" t="str">
        <f>IF('1. Prosjekteringsverktøy'!B1003=Utelukk!$A$3,"",IF(AND(K1000="",L1000=""),"",IF($K1000="","Vmin "&amp;ROUND($L1000,0)&amp;" m³/h","Vmaks "&amp;ROUND($K1000,0)&amp;IF($L1000=""," m³/h",", Vmin "&amp;ROUND($L1000,0)&amp;" m³/h"))))</f>
        <v/>
      </c>
      <c r="S1000" s="78" t="str">
        <f>IF('1. Prosjekteringsverktøy'!B1003=Utelukk!$A$3,"",IF(Q1000&lt;&gt;"",IF($P1000="","","Artikkelnr: "&amp;$P1000&amp;"     Spjeld dim "&amp;$O1000),IF($P1000="","","Artikkelnr: "&amp;$P1000&amp;"     Spjeld dim Ø"&amp;$O1000)))</f>
        <v/>
      </c>
    </row>
    <row r="1001" spans="1:19" ht="15.6" hidden="1" x14ac:dyDescent="0.3">
      <c r="A1001" s="87"/>
      <c r="B1001" s="93"/>
      <c r="C1001" s="156" t="str">
        <f>IF('1. Prosjekteringsverktøy'!B1004=Utelukk!$A$3,"",IF('1. Prosjekteringsverktøy'!$C1004="","",'1. Prosjekteringsverktøy'!$C1004))</f>
        <v/>
      </c>
      <c r="D1001" s="78" t="str">
        <f>IF('1. Prosjekteringsverktøy'!B1004=Utelukk!$A$3,"",IF('1. Prosjekteringsverktøy'!$D1004="","",'1. Prosjekteringsverktøy'!$D1004))</f>
        <v/>
      </c>
      <c r="E1001" s="78" t="str">
        <f>IF('1. Prosjekteringsverktøy'!B1004=Utelukk!$A$3,"",IF(F1001&lt;&gt;"",F1001,IF(J1001&lt;&gt;0,J1001&amp;IF(I1001&lt;&gt;0,", ","")&amp;I1001&amp;IF(H1001&lt;&gt;0,", adr. ","")&amp;H1001,I1001&amp;IF(H1001&lt;&gt;0,", adr. ","")&amp;H1001)))</f>
        <v/>
      </c>
      <c r="F1001" s="83"/>
      <c r="G1001" s="83"/>
      <c r="H1001" s="99"/>
      <c r="I1001" s="100"/>
      <c r="J1001" s="100"/>
      <c r="K1001" s="98" t="str">
        <f>IF('1. Prosjekteringsverktøy'!$E1003="","",'1. Prosjekteringsverktøy'!$E1003)</f>
        <v/>
      </c>
      <c r="L1001" s="79" t="str">
        <f>IFERROR(IF('1. Prosjekteringsverktøy'!$K1004&lt;&gt;"",'1. Prosjekteringsverktøy'!$K1004,'1. Prosjekteringsverktøy'!$J1004),"Feil med Vmin")</f>
        <v/>
      </c>
      <c r="M1001" s="101" t="str">
        <f>IF(OR($K1001="",$O1001="",O1001="Bruk rektangulært"),"",($K1001/(VLOOKUP($O1001,'Dim, min og maks'!$A$2:$E$54,2,FALSE))))</f>
        <v/>
      </c>
      <c r="N1001" s="101" t="str">
        <f>IF(OR($L1001="",$O1001=""),"",($L1001/(VLOOKUP($O1001,'Dim, min og maks'!$A$2:$E$54,2,FALSE))))</f>
        <v/>
      </c>
      <c r="O1001" s="102" t="str">
        <f>IF('1. Prosjekteringsverktøy'!$F1003="","",'1. Prosjekteringsverktøy'!$F1003)</f>
        <v/>
      </c>
      <c r="P1001" s="78" t="str">
        <f>IFERROR(IF($Q1001&lt;&gt;0,$Q1001,IF(OR($J1001="",$O1001=""),"",IF($J1001=Motortype!$A$2,VLOOKUP($O1001,Artikler!$B$1:$C$10,2,FALSE),IF($J1001=Motortype!$A$3,VLOOKUP($O1001,Artikler!$B$11:$C$19,2,FALSE),IF($J1001=Motortype!$A$5,VLOOKUP($O1001,Artikler!$B$20:$C$28,2,FALSE),IF($J1001=Motortype!$A$4,VLOOKUP($O1001,Artikler!$B$29:$C$37,2,FALSE),IF($J1001=Motortype!$A$9,VLOOKUP($O1001,Artikler!$B$38:$C$46,2,FALSE),IF($J1001=Motortype!$A$8,VLOOKUP($O1001,Artikler!$B$47:$C$55,2,FALSE),IF($J1001=Motortype!$A$7,VLOOKUP($O1001,Artikler!$B$56:$C$64,2,FALSE),IF($J1001=Motortype!$A$6,VLOOKUP($O1001,Artikler!$B$65:$C$73,2,FALSE),IF($J1001=Motortype!$A$10,VLOOKUP($O1001,Artikler!$B$74:$C$82,2,FALSE),IF($J1001=Motortype!$A$11,VLOOKUP($O1001,Artikler!$B$83:$C$91,2,FALSE),IF($J1001=Motortype!$A$14,VLOOKUP($O1001,Artikler!$B$92:$C$100,2,FALSE),IF($J1001=Motortype!$A$13,VLOOKUP($O1001,Artikler!$B$101:$C$109,2,FALSE),IF($J1001=Motortype!$A$15,VLOOKUP($O1001,Artikler!$B$110:$C$117,2,FALSE),IF($J1001=Motortype!$A$12,VLOOKUP($O1001,Artikler!$B$118:$C$126,2,FALSE),IF($J1001=Motortype!$A$16,VLOOKUP('3. Bestillingsskjema'!$O1001,Artikler!$B$127:$D$134,2,FALSE),"Feil motortype"))))))))))))))))),"Overstyr art.nr")</f>
        <v/>
      </c>
      <c r="Q1001" s="100"/>
      <c r="R1001" s="78" t="str">
        <f>IF('1. Prosjekteringsverktøy'!B1004=Utelukk!$A$3,"",IF(AND(K1001="",L1001=""),"",IF($K1001="","Vmin "&amp;ROUND($L1001,0)&amp;" m³/h","Vmaks "&amp;ROUND($K1001,0)&amp;IF($L1001=""," m³/h",", Vmin "&amp;ROUND($L1001,0)&amp;" m³/h"))))</f>
        <v/>
      </c>
      <c r="S1001" s="78" t="str">
        <f>IF('1. Prosjekteringsverktøy'!B1004=Utelukk!$A$3,"",IF(Q1001&lt;&gt;"",IF($P1001="","","Artikkelnr: "&amp;$P1001&amp;"     Spjeld dim "&amp;$O1001),IF($P1001="","","Artikkelnr: "&amp;$P1001&amp;"     Spjeld dim Ø"&amp;$O1001)))</f>
        <v/>
      </c>
    </row>
    <row r="1002" spans="1:19" ht="15.6" hidden="1" x14ac:dyDescent="0.3">
      <c r="A1002" s="87"/>
      <c r="B1002" s="93"/>
      <c r="C1002" s="156" t="str">
        <f>IF('1. Prosjekteringsverktøy'!B1005=Utelukk!$A$3,"",IF('1. Prosjekteringsverktøy'!$C1005="","",'1. Prosjekteringsverktøy'!$C1005))</f>
        <v/>
      </c>
      <c r="D1002" s="78" t="str">
        <f>IF('1. Prosjekteringsverktøy'!B1005=Utelukk!$A$3,"",IF('1. Prosjekteringsverktøy'!$D1005="","",'1. Prosjekteringsverktøy'!$D1005))</f>
        <v/>
      </c>
      <c r="E1002" s="78" t="str">
        <f>IF('1. Prosjekteringsverktøy'!B1005=Utelukk!$A$3,"",IF(F1002&lt;&gt;"",F1002,IF(J1002&lt;&gt;0,J1002&amp;IF(I1002&lt;&gt;0,", ","")&amp;I1002&amp;IF(H1002&lt;&gt;0,", adr. ","")&amp;H1002,I1002&amp;IF(H1002&lt;&gt;0,", adr. ","")&amp;H1002)))</f>
        <v/>
      </c>
      <c r="F1002" s="83"/>
      <c r="G1002" s="83"/>
      <c r="H1002" s="99"/>
      <c r="I1002" s="100"/>
      <c r="J1002" s="100"/>
      <c r="K1002" s="98" t="str">
        <f>IF('1. Prosjekteringsverktøy'!$E1004="","",'1. Prosjekteringsverktøy'!$E1004)</f>
        <v/>
      </c>
      <c r="L1002" s="79" t="str">
        <f>IFERROR(IF('1. Prosjekteringsverktøy'!$K1005&lt;&gt;"",'1. Prosjekteringsverktøy'!$K1005,'1. Prosjekteringsverktøy'!$J1005),"Feil med Vmin")</f>
        <v/>
      </c>
      <c r="M1002" s="101" t="str">
        <f>IF(OR($K1002="",$O1002="",O1002="Bruk rektangulært"),"",($K1002/(VLOOKUP($O1002,'Dim, min og maks'!$A$2:$E$54,2,FALSE))))</f>
        <v/>
      </c>
      <c r="N1002" s="101" t="str">
        <f>IF(OR($L1002="",$O1002=""),"",($L1002/(VLOOKUP($O1002,'Dim, min og maks'!$A$2:$E$54,2,FALSE))))</f>
        <v/>
      </c>
      <c r="O1002" s="102" t="str">
        <f>IF('1. Prosjekteringsverktøy'!$F1004="","",'1. Prosjekteringsverktøy'!$F1004)</f>
        <v/>
      </c>
      <c r="P1002" s="78" t="str">
        <f>IFERROR(IF($Q1002&lt;&gt;0,$Q1002,IF(OR($J1002="",$O1002=""),"",IF($J1002=Motortype!$A$2,VLOOKUP($O1002,Artikler!$B$1:$C$10,2,FALSE),IF($J1002=Motortype!$A$3,VLOOKUP($O1002,Artikler!$B$11:$C$19,2,FALSE),IF($J1002=Motortype!$A$5,VLOOKUP($O1002,Artikler!$B$20:$C$28,2,FALSE),IF($J1002=Motortype!$A$4,VLOOKUP($O1002,Artikler!$B$29:$C$37,2,FALSE),IF($J1002=Motortype!$A$9,VLOOKUP($O1002,Artikler!$B$38:$C$46,2,FALSE),IF($J1002=Motortype!$A$8,VLOOKUP($O1002,Artikler!$B$47:$C$55,2,FALSE),IF($J1002=Motortype!$A$7,VLOOKUP($O1002,Artikler!$B$56:$C$64,2,FALSE),IF($J1002=Motortype!$A$6,VLOOKUP($O1002,Artikler!$B$65:$C$73,2,FALSE),IF($J1002=Motortype!$A$10,VLOOKUP($O1002,Artikler!$B$74:$C$82,2,FALSE),IF($J1002=Motortype!$A$11,VLOOKUP($O1002,Artikler!$B$83:$C$91,2,FALSE),IF($J1002=Motortype!$A$14,VLOOKUP($O1002,Artikler!$B$92:$C$100,2,FALSE),IF($J1002=Motortype!$A$13,VLOOKUP($O1002,Artikler!$B$101:$C$109,2,FALSE),IF($J1002=Motortype!$A$15,VLOOKUP($O1002,Artikler!$B$110:$C$117,2,FALSE),IF($J1002=Motortype!$A$12,VLOOKUP($O1002,Artikler!$B$118:$C$126,2,FALSE),IF($J1002=Motortype!$A$16,VLOOKUP('3. Bestillingsskjema'!$O1002,Artikler!$B$127:$D$134,2,FALSE),"Feil motortype"))))))))))))))))),"Overstyr art.nr")</f>
        <v/>
      </c>
      <c r="Q1002" s="100"/>
      <c r="R1002" s="78" t="str">
        <f>IF('1. Prosjekteringsverktøy'!B1005=Utelukk!$A$3,"",IF(AND(K1002="",L1002=""),"",IF($K1002="","Vmin "&amp;ROUND($L1002,0)&amp;" m³/h","Vmaks "&amp;ROUND($K1002,0)&amp;IF($L1002=""," m³/h",", Vmin "&amp;ROUND($L1002,0)&amp;" m³/h"))))</f>
        <v/>
      </c>
      <c r="S1002" s="78" t="str">
        <f>IF('1. Prosjekteringsverktøy'!B1005=Utelukk!$A$3,"",IF(Q1002&lt;&gt;"",IF($P1002="","","Artikkelnr: "&amp;$P1002&amp;"     Spjeld dim "&amp;$O1002),IF($P1002="","","Artikkelnr: "&amp;$P1002&amp;"     Spjeld dim Ø"&amp;$O1002)))</f>
        <v/>
      </c>
    </row>
    <row r="1003" spans="1:19" ht="15.6" hidden="1" x14ac:dyDescent="0.3">
      <c r="A1003" s="87"/>
      <c r="B1003" s="93"/>
      <c r="C1003" s="156" t="str">
        <f>IF('1. Prosjekteringsverktøy'!B1006=Utelukk!$A$3,"",IF('1. Prosjekteringsverktøy'!$C1006="","",'1. Prosjekteringsverktøy'!$C1006))</f>
        <v/>
      </c>
      <c r="D1003" s="78" t="str">
        <f>IF('1. Prosjekteringsverktøy'!B1006=Utelukk!$A$3,"",IF('1. Prosjekteringsverktøy'!$D1006="","",'1. Prosjekteringsverktøy'!$D1006))</f>
        <v/>
      </c>
      <c r="E1003" s="78" t="str">
        <f>IF('1. Prosjekteringsverktøy'!B1006=Utelukk!$A$3,"",IF(F1003&lt;&gt;"",F1003,IF(J1003&lt;&gt;0,J1003&amp;IF(I1003&lt;&gt;0,", ","")&amp;I1003&amp;IF(H1003&lt;&gt;0,", adr. ","")&amp;H1003,I1003&amp;IF(H1003&lt;&gt;0,", adr. ","")&amp;H1003)))</f>
        <v/>
      </c>
      <c r="F1003" s="83"/>
      <c r="G1003" s="83"/>
      <c r="H1003" s="99"/>
      <c r="I1003" s="100"/>
      <c r="J1003" s="100"/>
      <c r="K1003" s="98" t="str">
        <f>IF('1. Prosjekteringsverktøy'!$E1005="","",'1. Prosjekteringsverktøy'!$E1005)</f>
        <v/>
      </c>
      <c r="L1003" s="79" t="str">
        <f>IFERROR(IF('1. Prosjekteringsverktøy'!$K1006&lt;&gt;"",'1. Prosjekteringsverktøy'!$K1006,'1. Prosjekteringsverktøy'!$J1006),"Feil med Vmin")</f>
        <v/>
      </c>
      <c r="M1003" s="101" t="str">
        <f>IF(OR($K1003="",$O1003="",O1003="Bruk rektangulært"),"",($K1003/(VLOOKUP($O1003,'Dim, min og maks'!$A$2:$E$54,2,FALSE))))</f>
        <v/>
      </c>
      <c r="N1003" s="101" t="str">
        <f>IF(OR($L1003="",$O1003=""),"",($L1003/(VLOOKUP($O1003,'Dim, min og maks'!$A$2:$E$54,2,FALSE))))</f>
        <v/>
      </c>
      <c r="O1003" s="102" t="str">
        <f>IF('1. Prosjekteringsverktøy'!$F1005="","",'1. Prosjekteringsverktøy'!$F1005)</f>
        <v/>
      </c>
      <c r="P1003" s="78" t="str">
        <f>IFERROR(IF($Q1003&lt;&gt;0,$Q1003,IF(OR($J1003="",$O1003=""),"",IF($J1003=Motortype!$A$2,VLOOKUP($O1003,Artikler!$B$1:$C$10,2,FALSE),IF($J1003=Motortype!$A$3,VLOOKUP($O1003,Artikler!$B$11:$C$19,2,FALSE),IF($J1003=Motortype!$A$5,VLOOKUP($O1003,Artikler!$B$20:$C$28,2,FALSE),IF($J1003=Motortype!$A$4,VLOOKUP($O1003,Artikler!$B$29:$C$37,2,FALSE),IF($J1003=Motortype!$A$9,VLOOKUP($O1003,Artikler!$B$38:$C$46,2,FALSE),IF($J1003=Motortype!$A$8,VLOOKUP($O1003,Artikler!$B$47:$C$55,2,FALSE),IF($J1003=Motortype!$A$7,VLOOKUP($O1003,Artikler!$B$56:$C$64,2,FALSE),IF($J1003=Motortype!$A$6,VLOOKUP($O1003,Artikler!$B$65:$C$73,2,FALSE),IF($J1003=Motortype!$A$10,VLOOKUP($O1003,Artikler!$B$74:$C$82,2,FALSE),IF($J1003=Motortype!$A$11,VLOOKUP($O1003,Artikler!$B$83:$C$91,2,FALSE),IF($J1003=Motortype!$A$14,VLOOKUP($O1003,Artikler!$B$92:$C$100,2,FALSE),IF($J1003=Motortype!$A$13,VLOOKUP($O1003,Artikler!$B$101:$C$109,2,FALSE),IF($J1003=Motortype!$A$15,VLOOKUP($O1003,Artikler!$B$110:$C$117,2,FALSE),IF($J1003=Motortype!$A$12,VLOOKUP($O1003,Artikler!$B$118:$C$126,2,FALSE),IF($J1003=Motortype!$A$16,VLOOKUP('3. Bestillingsskjema'!$O1003,Artikler!$B$127:$D$134,2,FALSE),"Feil motortype"))))))))))))))))),"Overstyr art.nr")</f>
        <v/>
      </c>
      <c r="Q1003" s="100"/>
      <c r="R1003" s="78" t="str">
        <f>IF('1. Prosjekteringsverktøy'!B1006=Utelukk!$A$3,"",IF(AND(K1003="",L1003=""),"",IF($K1003="","Vmin "&amp;ROUND($L1003,0)&amp;" m³/h","Vmaks "&amp;ROUND($K1003,0)&amp;IF($L1003=""," m³/h",", Vmin "&amp;ROUND($L1003,0)&amp;" m³/h"))))</f>
        <v/>
      </c>
      <c r="S1003" s="78" t="str">
        <f>IF('1. Prosjekteringsverktøy'!B1006=Utelukk!$A$3,"",IF(Q1003&lt;&gt;"",IF($P1003="","","Artikkelnr: "&amp;$P1003&amp;"     Spjeld dim "&amp;$O1003),IF($P1003="","","Artikkelnr: "&amp;$P1003&amp;"     Spjeld dim Ø"&amp;$O1003)))</f>
        <v/>
      </c>
    </row>
    <row r="1004" spans="1:19" ht="15.6" hidden="1" x14ac:dyDescent="0.3">
      <c r="A1004" s="87"/>
      <c r="B1004" s="93"/>
      <c r="C1004" s="156" t="str">
        <f>IF('1. Prosjekteringsverktøy'!B1007=Utelukk!$A$3,"",IF('1. Prosjekteringsverktøy'!$C1007="","",'1. Prosjekteringsverktøy'!$C1007))</f>
        <v/>
      </c>
      <c r="D1004" s="78" t="str">
        <f>IF('1. Prosjekteringsverktøy'!B1007=Utelukk!$A$3,"",IF('1. Prosjekteringsverktøy'!$D1007="","",'1. Prosjekteringsverktøy'!$D1007))</f>
        <v/>
      </c>
      <c r="E1004" s="78" t="str">
        <f>IF('1. Prosjekteringsverktøy'!B1007=Utelukk!$A$3,"",IF(F1004&lt;&gt;"",F1004,IF(J1004&lt;&gt;0,J1004&amp;IF(I1004&lt;&gt;0,", ","")&amp;I1004&amp;IF(H1004&lt;&gt;0,", adr. ","")&amp;H1004,I1004&amp;IF(H1004&lt;&gt;0,", adr. ","")&amp;H1004)))</f>
        <v/>
      </c>
      <c r="F1004" s="83"/>
      <c r="G1004" s="83"/>
      <c r="H1004" s="99"/>
      <c r="I1004" s="100"/>
      <c r="J1004" s="100"/>
      <c r="K1004" s="98" t="str">
        <f>IF('1. Prosjekteringsverktøy'!$E1006="","",'1. Prosjekteringsverktøy'!$E1006)</f>
        <v/>
      </c>
      <c r="L1004" s="79" t="str">
        <f>IFERROR(IF('1. Prosjekteringsverktøy'!$K1007&lt;&gt;"",'1. Prosjekteringsverktøy'!$K1007,'1. Prosjekteringsverktøy'!$J1007),"Feil med Vmin")</f>
        <v/>
      </c>
      <c r="M1004" s="101" t="str">
        <f>IF(OR($K1004="",$O1004="",O1004="Bruk rektangulært"),"",($K1004/(VLOOKUP($O1004,'Dim, min og maks'!$A$2:$E$54,2,FALSE))))</f>
        <v/>
      </c>
      <c r="N1004" s="101" t="str">
        <f>IF(OR($L1004="",$O1004=""),"",($L1004/(VLOOKUP($O1004,'Dim, min og maks'!$A$2:$E$54,2,FALSE))))</f>
        <v/>
      </c>
      <c r="O1004" s="102" t="str">
        <f>IF('1. Prosjekteringsverktøy'!$F1006="","",'1. Prosjekteringsverktøy'!$F1006)</f>
        <v/>
      </c>
      <c r="P1004" s="78" t="str">
        <f>IFERROR(IF($Q1004&lt;&gt;0,$Q1004,IF(OR($J1004="",$O1004=""),"",IF($J1004=Motortype!$A$2,VLOOKUP($O1004,Artikler!$B$1:$C$10,2,FALSE),IF($J1004=Motortype!$A$3,VLOOKUP($O1004,Artikler!$B$11:$C$19,2,FALSE),IF($J1004=Motortype!$A$5,VLOOKUP($O1004,Artikler!$B$20:$C$28,2,FALSE),IF($J1004=Motortype!$A$4,VLOOKUP($O1004,Artikler!$B$29:$C$37,2,FALSE),IF($J1004=Motortype!$A$9,VLOOKUP($O1004,Artikler!$B$38:$C$46,2,FALSE),IF($J1004=Motortype!$A$8,VLOOKUP($O1004,Artikler!$B$47:$C$55,2,FALSE),IF($J1004=Motortype!$A$7,VLOOKUP($O1004,Artikler!$B$56:$C$64,2,FALSE),IF($J1004=Motortype!$A$6,VLOOKUP($O1004,Artikler!$B$65:$C$73,2,FALSE),IF($J1004=Motortype!$A$10,VLOOKUP($O1004,Artikler!$B$74:$C$82,2,FALSE),IF($J1004=Motortype!$A$11,VLOOKUP($O1004,Artikler!$B$83:$C$91,2,FALSE),IF($J1004=Motortype!$A$14,VLOOKUP($O1004,Artikler!$B$92:$C$100,2,FALSE),IF($J1004=Motortype!$A$13,VLOOKUP($O1004,Artikler!$B$101:$C$109,2,FALSE),IF($J1004=Motortype!$A$15,VLOOKUP($O1004,Artikler!$B$110:$C$117,2,FALSE),IF($J1004=Motortype!$A$12,VLOOKUP($O1004,Artikler!$B$118:$C$126,2,FALSE),IF($J1004=Motortype!$A$16,VLOOKUP('3. Bestillingsskjema'!$O1004,Artikler!$B$127:$D$134,2,FALSE),"Feil motortype"))))))))))))))))),"Overstyr art.nr")</f>
        <v/>
      </c>
      <c r="Q1004" s="100"/>
      <c r="R1004" s="78" t="str">
        <f>IF('1. Prosjekteringsverktøy'!B1007=Utelukk!$A$3,"",IF(AND(K1004="",L1004=""),"",IF($K1004="","Vmin "&amp;ROUND($L1004,0)&amp;" m³/h","Vmaks "&amp;ROUND($K1004,0)&amp;IF($L1004=""," m³/h",", Vmin "&amp;ROUND($L1004,0)&amp;" m³/h"))))</f>
        <v/>
      </c>
      <c r="S1004" s="78" t="str">
        <f>IF('1. Prosjekteringsverktøy'!B1007=Utelukk!$A$3,"",IF(Q1004&lt;&gt;"",IF($P1004="","","Artikkelnr: "&amp;$P1004&amp;"     Spjeld dim "&amp;$O1004),IF($P1004="","","Artikkelnr: "&amp;$P1004&amp;"     Spjeld dim Ø"&amp;$O1004)))</f>
        <v/>
      </c>
    </row>
    <row r="1005" spans="1:19" ht="15.6" hidden="1" x14ac:dyDescent="0.3">
      <c r="A1005" s="87"/>
      <c r="B1005" s="93"/>
      <c r="C1005" s="156" t="str">
        <f>IF('1. Prosjekteringsverktøy'!B1008=Utelukk!$A$3,"",IF('1. Prosjekteringsverktøy'!$C1008="","",'1. Prosjekteringsverktøy'!$C1008))</f>
        <v/>
      </c>
      <c r="D1005" s="78" t="str">
        <f>IF('1. Prosjekteringsverktøy'!B1008=Utelukk!$A$3,"",IF('1. Prosjekteringsverktøy'!$D1008="","",'1. Prosjekteringsverktøy'!$D1008))</f>
        <v/>
      </c>
      <c r="E1005" s="78" t="str">
        <f>IF('1. Prosjekteringsverktøy'!B1008=Utelukk!$A$3,"",IF(F1005&lt;&gt;"",F1005,IF(J1005&lt;&gt;0,J1005&amp;IF(I1005&lt;&gt;0,", ","")&amp;I1005&amp;IF(H1005&lt;&gt;0,", adr. ","")&amp;H1005,I1005&amp;IF(H1005&lt;&gt;0,", adr. ","")&amp;H1005)))</f>
        <v/>
      </c>
      <c r="F1005" s="83"/>
      <c r="G1005" s="83"/>
      <c r="H1005" s="99"/>
      <c r="I1005" s="100"/>
      <c r="J1005" s="100"/>
      <c r="K1005" s="98" t="str">
        <f>IF('1. Prosjekteringsverktøy'!$E1007="","",'1. Prosjekteringsverktøy'!$E1007)</f>
        <v/>
      </c>
      <c r="L1005" s="79" t="str">
        <f>IFERROR(IF('1. Prosjekteringsverktøy'!$K1008&lt;&gt;"",'1. Prosjekteringsverktøy'!$K1008,'1. Prosjekteringsverktøy'!$J1008),"Feil med Vmin")</f>
        <v/>
      </c>
      <c r="M1005" s="101" t="str">
        <f>IF(OR($K1005="",$O1005="",O1005="Bruk rektangulært"),"",($K1005/(VLOOKUP($O1005,'Dim, min og maks'!$A$2:$E$54,2,FALSE))))</f>
        <v/>
      </c>
      <c r="N1005" s="101" t="str">
        <f>IF(OR($L1005="",$O1005=""),"",($L1005/(VLOOKUP($O1005,'Dim, min og maks'!$A$2:$E$54,2,FALSE))))</f>
        <v/>
      </c>
      <c r="O1005" s="102" t="str">
        <f>IF('1. Prosjekteringsverktøy'!$F1007="","",'1. Prosjekteringsverktøy'!$F1007)</f>
        <v/>
      </c>
      <c r="P1005" s="78" t="str">
        <f>IFERROR(IF($Q1005&lt;&gt;0,$Q1005,IF(OR($J1005="",$O1005=""),"",IF($J1005=Motortype!$A$2,VLOOKUP($O1005,Artikler!$B$1:$C$10,2,FALSE),IF($J1005=Motortype!$A$3,VLOOKUP($O1005,Artikler!$B$11:$C$19,2,FALSE),IF($J1005=Motortype!$A$5,VLOOKUP($O1005,Artikler!$B$20:$C$28,2,FALSE),IF($J1005=Motortype!$A$4,VLOOKUP($O1005,Artikler!$B$29:$C$37,2,FALSE),IF($J1005=Motortype!$A$9,VLOOKUP($O1005,Artikler!$B$38:$C$46,2,FALSE),IF($J1005=Motortype!$A$8,VLOOKUP($O1005,Artikler!$B$47:$C$55,2,FALSE),IF($J1005=Motortype!$A$7,VLOOKUP($O1005,Artikler!$B$56:$C$64,2,FALSE),IF($J1005=Motortype!$A$6,VLOOKUP($O1005,Artikler!$B$65:$C$73,2,FALSE),IF($J1005=Motortype!$A$10,VLOOKUP($O1005,Artikler!$B$74:$C$82,2,FALSE),IF($J1005=Motortype!$A$11,VLOOKUP($O1005,Artikler!$B$83:$C$91,2,FALSE),IF($J1005=Motortype!$A$14,VLOOKUP($O1005,Artikler!$B$92:$C$100,2,FALSE),IF($J1005=Motortype!$A$13,VLOOKUP($O1005,Artikler!$B$101:$C$109,2,FALSE),IF($J1005=Motortype!$A$15,VLOOKUP($O1005,Artikler!$B$110:$C$117,2,FALSE),IF($J1005=Motortype!$A$12,VLOOKUP($O1005,Artikler!$B$118:$C$126,2,FALSE),IF($J1005=Motortype!$A$16,VLOOKUP('3. Bestillingsskjema'!$O1005,Artikler!$B$127:$D$134,2,FALSE),"Feil motortype"))))))))))))))))),"Overstyr art.nr")</f>
        <v/>
      </c>
      <c r="Q1005" s="100"/>
      <c r="R1005" s="78" t="str">
        <f>IF('1. Prosjekteringsverktøy'!B1008=Utelukk!$A$3,"",IF(AND(K1005="",L1005=""),"",IF($K1005="","Vmin "&amp;ROUND($L1005,0)&amp;" m³/h","Vmaks "&amp;ROUND($K1005,0)&amp;IF($L1005=""," m³/h",", Vmin "&amp;ROUND($L1005,0)&amp;" m³/h"))))</f>
        <v/>
      </c>
      <c r="S1005" s="78" t="str">
        <f>IF('1. Prosjekteringsverktøy'!B1008=Utelukk!$A$3,"",IF(Q1005&lt;&gt;"",IF($P1005="","","Artikkelnr: "&amp;$P1005&amp;"     Spjeld dim "&amp;$O1005),IF($P1005="","","Artikkelnr: "&amp;$P1005&amp;"     Spjeld dim Ø"&amp;$O1005)))</f>
        <v/>
      </c>
    </row>
    <row r="1006" spans="1:19" ht="15.6" hidden="1" x14ac:dyDescent="0.3">
      <c r="A1006" s="87"/>
      <c r="B1006" s="93"/>
      <c r="C1006" s="156" t="str">
        <f>IF('1. Prosjekteringsverktøy'!B1009=Utelukk!$A$3,"",IF('1. Prosjekteringsverktøy'!$C1009="","",'1. Prosjekteringsverktøy'!$C1009))</f>
        <v/>
      </c>
      <c r="D1006" s="78" t="str">
        <f>IF('1. Prosjekteringsverktøy'!B1009=Utelukk!$A$3,"",IF('1. Prosjekteringsverktøy'!$D1009="","",'1. Prosjekteringsverktøy'!$D1009))</f>
        <v/>
      </c>
      <c r="E1006" s="78" t="str">
        <f>IF('1. Prosjekteringsverktøy'!B1009=Utelukk!$A$3,"",IF(F1006&lt;&gt;"",F1006,IF(J1006&lt;&gt;0,J1006&amp;IF(I1006&lt;&gt;0,", ","")&amp;I1006&amp;IF(H1006&lt;&gt;0,", adr. ","")&amp;H1006,I1006&amp;IF(H1006&lt;&gt;0,", adr. ","")&amp;H1006)))</f>
        <v/>
      </c>
      <c r="F1006" s="83"/>
      <c r="G1006" s="83"/>
      <c r="H1006" s="99"/>
      <c r="I1006" s="100"/>
      <c r="J1006" s="100"/>
      <c r="K1006" s="98" t="str">
        <f>IF('1. Prosjekteringsverktøy'!$E1008="","",'1. Prosjekteringsverktøy'!$E1008)</f>
        <v/>
      </c>
      <c r="L1006" s="79" t="str">
        <f>IFERROR(IF('1. Prosjekteringsverktøy'!$K1009&lt;&gt;"",'1. Prosjekteringsverktøy'!$K1009,'1. Prosjekteringsverktøy'!$J1009),"Feil med Vmin")</f>
        <v/>
      </c>
      <c r="M1006" s="101" t="str">
        <f>IF(OR($K1006="",$O1006="",O1006="Bruk rektangulært"),"",($K1006/(VLOOKUP($O1006,'Dim, min og maks'!$A$2:$E$54,2,FALSE))))</f>
        <v/>
      </c>
      <c r="N1006" s="101" t="str">
        <f>IF(OR($L1006="",$O1006=""),"",($L1006/(VLOOKUP($O1006,'Dim, min og maks'!$A$2:$E$54,2,FALSE))))</f>
        <v/>
      </c>
      <c r="O1006" s="102" t="str">
        <f>IF('1. Prosjekteringsverktøy'!$F1008="","",'1. Prosjekteringsverktøy'!$F1008)</f>
        <v/>
      </c>
      <c r="P1006" s="78" t="str">
        <f>IFERROR(IF($Q1006&lt;&gt;0,$Q1006,IF(OR($J1006="",$O1006=""),"",IF($J1006=Motortype!$A$2,VLOOKUP($O1006,Artikler!$B$1:$C$10,2,FALSE),IF($J1006=Motortype!$A$3,VLOOKUP($O1006,Artikler!$B$11:$C$19,2,FALSE),IF($J1006=Motortype!$A$5,VLOOKUP($O1006,Artikler!$B$20:$C$28,2,FALSE),IF($J1006=Motortype!$A$4,VLOOKUP($O1006,Artikler!$B$29:$C$37,2,FALSE),IF($J1006=Motortype!$A$9,VLOOKUP($O1006,Artikler!$B$38:$C$46,2,FALSE),IF($J1006=Motortype!$A$8,VLOOKUP($O1006,Artikler!$B$47:$C$55,2,FALSE),IF($J1006=Motortype!$A$7,VLOOKUP($O1006,Artikler!$B$56:$C$64,2,FALSE),IF($J1006=Motortype!$A$6,VLOOKUP($O1006,Artikler!$B$65:$C$73,2,FALSE),IF($J1006=Motortype!$A$10,VLOOKUP($O1006,Artikler!$B$74:$C$82,2,FALSE),IF($J1006=Motortype!$A$11,VLOOKUP($O1006,Artikler!$B$83:$C$91,2,FALSE),IF($J1006=Motortype!$A$14,VLOOKUP($O1006,Artikler!$B$92:$C$100,2,FALSE),IF($J1006=Motortype!$A$13,VLOOKUP($O1006,Artikler!$B$101:$C$109,2,FALSE),IF($J1006=Motortype!$A$15,VLOOKUP($O1006,Artikler!$B$110:$C$117,2,FALSE),IF($J1006=Motortype!$A$12,VLOOKUP($O1006,Artikler!$B$118:$C$126,2,FALSE),IF($J1006=Motortype!$A$16,VLOOKUP('3. Bestillingsskjema'!$O1006,Artikler!$B$127:$D$134,2,FALSE),"Feil motortype"))))))))))))))))),"Overstyr art.nr")</f>
        <v/>
      </c>
      <c r="Q1006" s="100"/>
      <c r="R1006" s="78" t="str">
        <f>IF('1. Prosjekteringsverktøy'!B1009=Utelukk!$A$3,"",IF(AND(K1006="",L1006=""),"",IF($K1006="","Vmin "&amp;ROUND($L1006,0)&amp;" m³/h","Vmaks "&amp;ROUND($K1006,0)&amp;IF($L1006=""," m³/h",", Vmin "&amp;ROUND($L1006,0)&amp;" m³/h"))))</f>
        <v/>
      </c>
      <c r="S1006" s="78" t="str">
        <f>IF('1. Prosjekteringsverktøy'!B1009=Utelukk!$A$3,"",IF(Q1006&lt;&gt;"",IF($P1006="","","Artikkelnr: "&amp;$P1006&amp;"     Spjeld dim "&amp;$O1006),IF($P1006="","","Artikkelnr: "&amp;$P1006&amp;"     Spjeld dim Ø"&amp;$O1006)))</f>
        <v/>
      </c>
    </row>
  </sheetData>
  <sheetProtection algorithmName="SHA-512" hashValue="TzHRe1qwwQOzgJboTwEndZNiTIx9B1y/lLswyW4U2JBZLxweUjUIcfm7LlDudl3CLqUW+MCmwyjUl9I1ku+FjQ==" saltValue="0z5uNm4BaBrsYx/kouQ5JQ==" spinCount="100000" sheet="1" sort="0" autoFilter="0"/>
  <autoFilter ref="D6:S1006" xr:uid="{E9668E16-6129-4F04-BB12-816B4616E4F0}"/>
  <mergeCells count="39">
    <mergeCell ref="A127:A133"/>
    <mergeCell ref="A49:A55"/>
    <mergeCell ref="A56:A62"/>
    <mergeCell ref="A211:A217"/>
    <mergeCell ref="A134:A140"/>
    <mergeCell ref="A141:A147"/>
    <mergeCell ref="A148:A154"/>
    <mergeCell ref="A155:A161"/>
    <mergeCell ref="A162:A168"/>
    <mergeCell ref="A169:A175"/>
    <mergeCell ref="A176:A182"/>
    <mergeCell ref="A183:A189"/>
    <mergeCell ref="A190:A196"/>
    <mergeCell ref="A197:A203"/>
    <mergeCell ref="A204:A210"/>
    <mergeCell ref="A113:A119"/>
    <mergeCell ref="A120:A126"/>
    <mergeCell ref="A42:A48"/>
    <mergeCell ref="A63:A70"/>
    <mergeCell ref="A71:A77"/>
    <mergeCell ref="A78:A84"/>
    <mergeCell ref="A85:A91"/>
    <mergeCell ref="A92:A98"/>
    <mergeCell ref="A21:A27"/>
    <mergeCell ref="A28:A34"/>
    <mergeCell ref="A35:A41"/>
    <mergeCell ref="A99:A105"/>
    <mergeCell ref="A106:A112"/>
    <mergeCell ref="A1:S1"/>
    <mergeCell ref="A7:A13"/>
    <mergeCell ref="B2:H2"/>
    <mergeCell ref="A14:A20"/>
    <mergeCell ref="B3:D3"/>
    <mergeCell ref="B4:D4"/>
    <mergeCell ref="B5:D5"/>
    <mergeCell ref="L3:M3"/>
    <mergeCell ref="H3:I4"/>
    <mergeCell ref="H5:I5"/>
    <mergeCell ref="G3:G4"/>
  </mergeCells>
  <phoneticPr fontId="3" type="noConversion"/>
  <hyperlinks>
    <hyperlink ref="R3" r:id="rId1" xr:uid="{5A46061B-C3AB-4695-8CCD-D6CFF78B5509}"/>
  </hyperlinks>
  <pageMargins left="0.70866141732283472" right="0.70866141732283472" top="0.74803149606299213" bottom="0.74803149606299213" header="0.31496062992125984" footer="0.31496062992125984"/>
  <pageSetup paperSize="9" scale="38" fitToHeight="0" orientation="landscape" r:id="rId2"/>
  <drawing r:id="rId3"/>
  <extLst>
    <ext xmlns:x14="http://schemas.microsoft.com/office/spreadsheetml/2009/9/main" uri="{CCE6A557-97BC-4b89-ADB6-D9C93CAAB3DF}">
      <x14:dataValidations xmlns:xm="http://schemas.microsoft.com/office/excel/2006/main" xWindow="662" yWindow="440" count="2">
        <x14:dataValidation type="list" allowBlank="1" showInputMessage="1" showErrorMessage="1" prompt="Velg tilluft eller avtrekk" xr:uid="{A6D625E8-7B48-485D-8338-C3AFC8B15412}">
          <x14:formula1>
            <xm:f>'Tilluft avtrekk sonespjeld'!$A$2:$A$9</xm:f>
          </x14:formula1>
          <xm:sqref>I7:I1006</xm:sqref>
        </x14:dataValidation>
        <x14:dataValidation type="list" allowBlank="1" showInputMessage="1" showErrorMessage="1" prompt="Velg en motortype" xr:uid="{09E9537A-B167-4842-A22B-209F96CE2881}">
          <x14:formula1>
            <xm:f>Motortype!$A$2:$A$21</xm:f>
          </x14:formula1>
          <xm:sqref>J7:J1006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58CED-A1A1-473D-A7B4-3894D6FB8590}">
  <sheetPr>
    <pageSetUpPr fitToPage="1"/>
  </sheetPr>
  <dimension ref="A1:C284"/>
  <sheetViews>
    <sheetView view="pageBreakPreview" zoomScale="86" zoomScaleNormal="100" zoomScaleSheetLayoutView="86" workbookViewId="0">
      <selection activeCell="D2" sqref="D2"/>
    </sheetView>
  </sheetViews>
  <sheetFormatPr baseColWidth="10" defaultColWidth="6.77734375" defaultRowHeight="30" customHeight="1" x14ac:dyDescent="0.3"/>
  <cols>
    <col min="1" max="1" width="36.88671875" style="50" customWidth="1"/>
    <col min="2" max="2" width="35.5546875" style="50" customWidth="1"/>
    <col min="3" max="3" width="36.44140625" style="50" customWidth="1"/>
    <col min="4" max="16384" width="6.77734375" style="1"/>
  </cols>
  <sheetData>
    <row r="1" spans="1:3" ht="30" customHeight="1" x14ac:dyDescent="0.3">
      <c r="A1" s="46" t="str">
        <f>'3. Bestillingsskjema'!D7</f>
        <v/>
      </c>
      <c r="B1" s="46" t="str">
        <f>'3. Bestillingsskjema'!D14</f>
        <v/>
      </c>
      <c r="C1" s="46" t="str">
        <f>'3. Bestillingsskjema'!D21</f>
        <v/>
      </c>
    </row>
    <row r="2" spans="1:3" ht="30" customHeight="1" x14ac:dyDescent="0.3">
      <c r="A2" s="47" t="str">
        <f>'3. Bestillingsskjema'!E7</f>
        <v/>
      </c>
      <c r="B2" s="47" t="str">
        <f>'3. Bestillingsskjema'!E14</f>
        <v/>
      </c>
      <c r="C2" s="47" t="str">
        <f>'3. Bestillingsskjema'!E21</f>
        <v/>
      </c>
    </row>
    <row r="3" spans="1:3" ht="30" customHeight="1" x14ac:dyDescent="0.3">
      <c r="A3" s="48" t="str">
        <f>'3. Bestillingsskjema'!R7</f>
        <v/>
      </c>
      <c r="B3" s="48" t="str">
        <f>'3. Bestillingsskjema'!R14</f>
        <v/>
      </c>
      <c r="C3" s="48" t="str">
        <f>'3. Bestillingsskjema'!R21</f>
        <v/>
      </c>
    </row>
    <row r="4" spans="1:3" ht="30" customHeight="1" x14ac:dyDescent="0.3">
      <c r="A4" s="49" t="str">
        <f>'3. Bestillingsskjema'!S7</f>
        <v/>
      </c>
      <c r="B4" s="49" t="str">
        <f>'3. Bestillingsskjema'!S14</f>
        <v/>
      </c>
      <c r="C4" s="49" t="str">
        <f>'3. Bestillingsskjema'!S21</f>
        <v/>
      </c>
    </row>
    <row r="5" spans="1:3" ht="30" customHeight="1" x14ac:dyDescent="0.3">
      <c r="A5" s="46" t="str">
        <f>'3. Bestillingsskjema'!D8</f>
        <v/>
      </c>
      <c r="B5" s="46" t="str">
        <f>'3. Bestillingsskjema'!D15</f>
        <v/>
      </c>
      <c r="C5" s="46" t="str">
        <f>'3. Bestillingsskjema'!D22</f>
        <v/>
      </c>
    </row>
    <row r="6" spans="1:3" ht="30" customHeight="1" x14ac:dyDescent="0.3">
      <c r="A6" s="47" t="str">
        <f>'3. Bestillingsskjema'!E8</f>
        <v/>
      </c>
      <c r="B6" s="47" t="str">
        <f>'3. Bestillingsskjema'!E15</f>
        <v/>
      </c>
      <c r="C6" s="47" t="str">
        <f>'3. Bestillingsskjema'!E22</f>
        <v/>
      </c>
    </row>
    <row r="7" spans="1:3" ht="30" customHeight="1" x14ac:dyDescent="0.3">
      <c r="A7" s="48" t="str">
        <f>'3. Bestillingsskjema'!R8</f>
        <v/>
      </c>
      <c r="B7" s="48" t="str">
        <f>'3. Bestillingsskjema'!R15</f>
        <v/>
      </c>
      <c r="C7" s="48" t="str">
        <f>'3. Bestillingsskjema'!R22</f>
        <v/>
      </c>
    </row>
    <row r="8" spans="1:3" ht="30" customHeight="1" x14ac:dyDescent="0.3">
      <c r="A8" s="49" t="str">
        <f>'3. Bestillingsskjema'!S8</f>
        <v/>
      </c>
      <c r="B8" s="49" t="str">
        <f>'3. Bestillingsskjema'!S15</f>
        <v/>
      </c>
      <c r="C8" s="49" t="str">
        <f>'3. Bestillingsskjema'!S22</f>
        <v/>
      </c>
    </row>
    <row r="9" spans="1:3" ht="30" customHeight="1" x14ac:dyDescent="0.3">
      <c r="A9" s="46" t="str">
        <f>'3. Bestillingsskjema'!D9</f>
        <v/>
      </c>
      <c r="B9" s="46" t="str">
        <f>'3. Bestillingsskjema'!D16</f>
        <v/>
      </c>
      <c r="C9" s="46" t="str">
        <f>'3. Bestillingsskjema'!D23</f>
        <v/>
      </c>
    </row>
    <row r="10" spans="1:3" ht="30" customHeight="1" x14ac:dyDescent="0.3">
      <c r="A10" s="47" t="str">
        <f>'3. Bestillingsskjema'!E9</f>
        <v/>
      </c>
      <c r="B10" s="47" t="str">
        <f>'3. Bestillingsskjema'!E16</f>
        <v/>
      </c>
      <c r="C10" s="47" t="str">
        <f>'3. Bestillingsskjema'!E23</f>
        <v/>
      </c>
    </row>
    <row r="11" spans="1:3" ht="30" customHeight="1" x14ac:dyDescent="0.3">
      <c r="A11" s="48" t="str">
        <f>'3. Bestillingsskjema'!R9</f>
        <v/>
      </c>
      <c r="B11" s="48" t="str">
        <f>'3. Bestillingsskjema'!R16</f>
        <v/>
      </c>
      <c r="C11" s="48" t="str">
        <f>'3. Bestillingsskjema'!R23</f>
        <v/>
      </c>
    </row>
    <row r="12" spans="1:3" ht="30" customHeight="1" x14ac:dyDescent="0.3">
      <c r="A12" s="49" t="str">
        <f>'3. Bestillingsskjema'!S9</f>
        <v/>
      </c>
      <c r="B12" s="49" t="str">
        <f>'3. Bestillingsskjema'!S16</f>
        <v/>
      </c>
      <c r="C12" s="49" t="str">
        <f>'3. Bestillingsskjema'!S23</f>
        <v/>
      </c>
    </row>
    <row r="13" spans="1:3" ht="30" customHeight="1" x14ac:dyDescent="0.3">
      <c r="A13" s="46" t="str">
        <f>'3. Bestillingsskjema'!D10</f>
        <v/>
      </c>
      <c r="B13" s="46" t="str">
        <f>'3. Bestillingsskjema'!D17</f>
        <v/>
      </c>
      <c r="C13" s="46" t="str">
        <f>'3. Bestillingsskjema'!D24</f>
        <v/>
      </c>
    </row>
    <row r="14" spans="1:3" ht="30" customHeight="1" x14ac:dyDescent="0.3">
      <c r="A14" s="47" t="str">
        <f>'3. Bestillingsskjema'!E10</f>
        <v/>
      </c>
      <c r="B14" s="47" t="str">
        <f>'3. Bestillingsskjema'!E17</f>
        <v/>
      </c>
      <c r="C14" s="47" t="str">
        <f>'3. Bestillingsskjema'!E24</f>
        <v/>
      </c>
    </row>
    <row r="15" spans="1:3" ht="30" customHeight="1" x14ac:dyDescent="0.3">
      <c r="A15" s="48" t="str">
        <f>'3. Bestillingsskjema'!R10</f>
        <v/>
      </c>
      <c r="B15" s="48" t="str">
        <f>'3. Bestillingsskjema'!R17</f>
        <v/>
      </c>
      <c r="C15" s="48" t="str">
        <f>'3. Bestillingsskjema'!R24</f>
        <v/>
      </c>
    </row>
    <row r="16" spans="1:3" ht="30" customHeight="1" x14ac:dyDescent="0.3">
      <c r="A16" s="49" t="str">
        <f>'3. Bestillingsskjema'!S10</f>
        <v/>
      </c>
      <c r="B16" s="49" t="str">
        <f>'3. Bestillingsskjema'!S17</f>
        <v/>
      </c>
      <c r="C16" s="49" t="str">
        <f>'3. Bestillingsskjema'!S24</f>
        <v/>
      </c>
    </row>
    <row r="17" spans="1:3" ht="30" customHeight="1" x14ac:dyDescent="0.3">
      <c r="A17" s="46" t="str">
        <f>'3. Bestillingsskjema'!D11</f>
        <v/>
      </c>
      <c r="B17" s="46" t="str">
        <f>'3. Bestillingsskjema'!D18</f>
        <v/>
      </c>
      <c r="C17" s="46" t="str">
        <f>'3. Bestillingsskjema'!D25</f>
        <v/>
      </c>
    </row>
    <row r="18" spans="1:3" ht="30" customHeight="1" x14ac:dyDescent="0.3">
      <c r="A18" s="47" t="str">
        <f>'3. Bestillingsskjema'!E11</f>
        <v/>
      </c>
      <c r="B18" s="47" t="str">
        <f>'3. Bestillingsskjema'!E18</f>
        <v/>
      </c>
      <c r="C18" s="47" t="str">
        <f>'3. Bestillingsskjema'!E25</f>
        <v/>
      </c>
    </row>
    <row r="19" spans="1:3" ht="30" customHeight="1" x14ac:dyDescent="0.3">
      <c r="A19" s="48" t="str">
        <f>'3. Bestillingsskjema'!R11</f>
        <v/>
      </c>
      <c r="B19" s="48" t="str">
        <f>'3. Bestillingsskjema'!R18</f>
        <v/>
      </c>
      <c r="C19" s="48" t="str">
        <f>'3. Bestillingsskjema'!R25</f>
        <v/>
      </c>
    </row>
    <row r="20" spans="1:3" ht="30" customHeight="1" x14ac:dyDescent="0.3">
      <c r="A20" s="49" t="str">
        <f>'3. Bestillingsskjema'!S11</f>
        <v/>
      </c>
      <c r="B20" s="49" t="str">
        <f>'3. Bestillingsskjema'!S18</f>
        <v/>
      </c>
      <c r="C20" s="49" t="str">
        <f>'3. Bestillingsskjema'!S25</f>
        <v/>
      </c>
    </row>
    <row r="21" spans="1:3" ht="30" customHeight="1" x14ac:dyDescent="0.3">
      <c r="A21" s="46" t="str">
        <f>'3. Bestillingsskjema'!D12</f>
        <v/>
      </c>
      <c r="B21" s="46" t="str">
        <f>'3. Bestillingsskjema'!D19</f>
        <v/>
      </c>
      <c r="C21" s="46" t="str">
        <f>'3. Bestillingsskjema'!D26</f>
        <v/>
      </c>
    </row>
    <row r="22" spans="1:3" ht="30" customHeight="1" x14ac:dyDescent="0.3">
      <c r="A22" s="47" t="str">
        <f>'3. Bestillingsskjema'!E12</f>
        <v/>
      </c>
      <c r="B22" s="47" t="str">
        <f>'3. Bestillingsskjema'!E19</f>
        <v/>
      </c>
      <c r="C22" s="47" t="str">
        <f>'3. Bestillingsskjema'!E26</f>
        <v/>
      </c>
    </row>
    <row r="23" spans="1:3" ht="30" customHeight="1" x14ac:dyDescent="0.3">
      <c r="A23" s="48" t="str">
        <f>'3. Bestillingsskjema'!R12</f>
        <v/>
      </c>
      <c r="B23" s="48" t="str">
        <f>'3. Bestillingsskjema'!R19</f>
        <v/>
      </c>
      <c r="C23" s="48" t="str">
        <f>'3. Bestillingsskjema'!R26</f>
        <v/>
      </c>
    </row>
    <row r="24" spans="1:3" ht="30" customHeight="1" x14ac:dyDescent="0.3">
      <c r="A24" s="49" t="str">
        <f>'3. Bestillingsskjema'!S12</f>
        <v/>
      </c>
      <c r="B24" s="49" t="str">
        <f>'3. Bestillingsskjema'!S19</f>
        <v/>
      </c>
      <c r="C24" s="49" t="str">
        <f>'3. Bestillingsskjema'!S26</f>
        <v/>
      </c>
    </row>
    <row r="25" spans="1:3" ht="30" customHeight="1" x14ac:dyDescent="0.3">
      <c r="A25" s="46" t="str">
        <f>'3. Bestillingsskjema'!D13</f>
        <v/>
      </c>
      <c r="B25" s="46" t="str">
        <f>'3. Bestillingsskjema'!D20</f>
        <v/>
      </c>
      <c r="C25" s="46" t="str">
        <f>'3. Bestillingsskjema'!D27</f>
        <v/>
      </c>
    </row>
    <row r="26" spans="1:3" ht="30" customHeight="1" x14ac:dyDescent="0.3">
      <c r="A26" s="47" t="str">
        <f>'3. Bestillingsskjema'!E13</f>
        <v/>
      </c>
      <c r="B26" s="47" t="str">
        <f>'3. Bestillingsskjema'!E20</f>
        <v/>
      </c>
      <c r="C26" s="47" t="str">
        <f>'3. Bestillingsskjema'!E27</f>
        <v/>
      </c>
    </row>
    <row r="27" spans="1:3" ht="30" customHeight="1" x14ac:dyDescent="0.3">
      <c r="A27" s="48" t="str">
        <f>'3. Bestillingsskjema'!R13</f>
        <v/>
      </c>
      <c r="B27" s="48" t="str">
        <f>'3. Bestillingsskjema'!R20</f>
        <v/>
      </c>
      <c r="C27" s="48" t="str">
        <f>'3. Bestillingsskjema'!R27</f>
        <v/>
      </c>
    </row>
    <row r="28" spans="1:3" ht="30" customHeight="1" x14ac:dyDescent="0.3">
      <c r="A28" s="49" t="str">
        <f>'3. Bestillingsskjema'!S13</f>
        <v/>
      </c>
      <c r="B28" s="49" t="str">
        <f>'3. Bestillingsskjema'!S20</f>
        <v/>
      </c>
      <c r="C28" s="49" t="str">
        <f>'3. Bestillingsskjema'!S27</f>
        <v/>
      </c>
    </row>
    <row r="29" spans="1:3" ht="30" customHeight="1" x14ac:dyDescent="0.3">
      <c r="A29" s="46" t="str">
        <f>'3. Bestillingsskjema'!D28</f>
        <v/>
      </c>
      <c r="B29" s="46" t="str">
        <f>'3. Bestillingsskjema'!D35</f>
        <v/>
      </c>
      <c r="C29" s="46" t="str">
        <f>'3. Bestillingsskjema'!D42</f>
        <v/>
      </c>
    </row>
    <row r="30" spans="1:3" ht="30" customHeight="1" x14ac:dyDescent="0.3">
      <c r="A30" s="47" t="str">
        <f>'3. Bestillingsskjema'!E28</f>
        <v/>
      </c>
      <c r="B30" s="47" t="str">
        <f>'3. Bestillingsskjema'!E35</f>
        <v/>
      </c>
      <c r="C30" s="47" t="str">
        <f>'3. Bestillingsskjema'!E42</f>
        <v/>
      </c>
    </row>
    <row r="31" spans="1:3" ht="30" customHeight="1" x14ac:dyDescent="0.3">
      <c r="A31" s="48" t="str">
        <f>'3. Bestillingsskjema'!R28</f>
        <v/>
      </c>
      <c r="B31" s="48" t="str">
        <f>'3. Bestillingsskjema'!R35</f>
        <v/>
      </c>
      <c r="C31" s="48" t="str">
        <f>'3. Bestillingsskjema'!R42</f>
        <v/>
      </c>
    </row>
    <row r="32" spans="1:3" ht="30" customHeight="1" x14ac:dyDescent="0.3">
      <c r="A32" s="49" t="str">
        <f>'3. Bestillingsskjema'!S28</f>
        <v/>
      </c>
      <c r="B32" s="49" t="str">
        <f>'3. Bestillingsskjema'!S35</f>
        <v/>
      </c>
      <c r="C32" s="49" t="str">
        <f>'3. Bestillingsskjema'!S42</f>
        <v/>
      </c>
    </row>
    <row r="33" spans="1:3" ht="30" customHeight="1" x14ac:dyDescent="0.3">
      <c r="A33" s="46" t="str">
        <f>'3. Bestillingsskjema'!D29</f>
        <v/>
      </c>
      <c r="B33" s="46" t="str">
        <f>'3. Bestillingsskjema'!D36</f>
        <v/>
      </c>
      <c r="C33" s="46" t="str">
        <f>'3. Bestillingsskjema'!D43</f>
        <v/>
      </c>
    </row>
    <row r="34" spans="1:3" ht="30" customHeight="1" x14ac:dyDescent="0.3">
      <c r="A34" s="47" t="str">
        <f>'3. Bestillingsskjema'!E29</f>
        <v/>
      </c>
      <c r="B34" s="47" t="str">
        <f>'3. Bestillingsskjema'!E36</f>
        <v/>
      </c>
      <c r="C34" s="47" t="str">
        <f>'3. Bestillingsskjema'!E43</f>
        <v/>
      </c>
    </row>
    <row r="35" spans="1:3" ht="30" customHeight="1" x14ac:dyDescent="0.3">
      <c r="A35" s="48" t="str">
        <f>'3. Bestillingsskjema'!R29</f>
        <v/>
      </c>
      <c r="B35" s="48" t="str">
        <f>'3. Bestillingsskjema'!R36</f>
        <v/>
      </c>
      <c r="C35" s="48" t="str">
        <f>'3. Bestillingsskjema'!R43</f>
        <v/>
      </c>
    </row>
    <row r="36" spans="1:3" ht="30" customHeight="1" x14ac:dyDescent="0.3">
      <c r="A36" s="49" t="str">
        <f>'3. Bestillingsskjema'!S29</f>
        <v/>
      </c>
      <c r="B36" s="49" t="str">
        <f>'3. Bestillingsskjema'!S36</f>
        <v/>
      </c>
      <c r="C36" s="49" t="str">
        <f>'3. Bestillingsskjema'!S43</f>
        <v/>
      </c>
    </row>
    <row r="37" spans="1:3" ht="30" customHeight="1" x14ac:dyDescent="0.3">
      <c r="A37" s="46" t="str">
        <f>'3. Bestillingsskjema'!D30</f>
        <v/>
      </c>
      <c r="B37" s="46" t="str">
        <f>'3. Bestillingsskjema'!D37</f>
        <v/>
      </c>
      <c r="C37" s="46" t="str">
        <f>'3. Bestillingsskjema'!D44</f>
        <v/>
      </c>
    </row>
    <row r="38" spans="1:3" ht="30" customHeight="1" x14ac:dyDescent="0.3">
      <c r="A38" s="47" t="str">
        <f>'3. Bestillingsskjema'!E30</f>
        <v/>
      </c>
      <c r="B38" s="47" t="str">
        <f>'3. Bestillingsskjema'!E37</f>
        <v/>
      </c>
      <c r="C38" s="47" t="str">
        <f>'3. Bestillingsskjema'!E44</f>
        <v/>
      </c>
    </row>
    <row r="39" spans="1:3" ht="30" customHeight="1" x14ac:dyDescent="0.3">
      <c r="A39" s="48" t="str">
        <f>'3. Bestillingsskjema'!R30</f>
        <v/>
      </c>
      <c r="B39" s="48" t="str">
        <f>'3. Bestillingsskjema'!R37</f>
        <v/>
      </c>
      <c r="C39" s="48" t="str">
        <f>'3. Bestillingsskjema'!R44</f>
        <v/>
      </c>
    </row>
    <row r="40" spans="1:3" ht="30" customHeight="1" x14ac:dyDescent="0.3">
      <c r="A40" s="49" t="str">
        <f>'3. Bestillingsskjema'!S30</f>
        <v/>
      </c>
      <c r="B40" s="49" t="str">
        <f>'3. Bestillingsskjema'!S37</f>
        <v/>
      </c>
      <c r="C40" s="49" t="str">
        <f>'3. Bestillingsskjema'!S44</f>
        <v/>
      </c>
    </row>
    <row r="41" spans="1:3" ht="30" customHeight="1" x14ac:dyDescent="0.3">
      <c r="A41" s="46" t="str">
        <f>'3. Bestillingsskjema'!D31</f>
        <v/>
      </c>
      <c r="B41" s="46" t="str">
        <f>'3. Bestillingsskjema'!D38</f>
        <v/>
      </c>
      <c r="C41" s="46" t="str">
        <f>'3. Bestillingsskjema'!D45</f>
        <v/>
      </c>
    </row>
    <row r="42" spans="1:3" ht="30" customHeight="1" x14ac:dyDescent="0.3">
      <c r="A42" s="47" t="str">
        <f>'3. Bestillingsskjema'!E31</f>
        <v/>
      </c>
      <c r="B42" s="47" t="str">
        <f>'3. Bestillingsskjema'!E38</f>
        <v/>
      </c>
      <c r="C42" s="47" t="str">
        <f>'3. Bestillingsskjema'!E45</f>
        <v/>
      </c>
    </row>
    <row r="43" spans="1:3" ht="30" customHeight="1" x14ac:dyDescent="0.3">
      <c r="A43" s="48" t="str">
        <f>'3. Bestillingsskjema'!R31</f>
        <v/>
      </c>
      <c r="B43" s="48" t="str">
        <f>'3. Bestillingsskjema'!R38</f>
        <v/>
      </c>
      <c r="C43" s="48" t="str">
        <f>'3. Bestillingsskjema'!R45</f>
        <v/>
      </c>
    </row>
    <row r="44" spans="1:3" ht="30" customHeight="1" x14ac:dyDescent="0.3">
      <c r="A44" s="49" t="str">
        <f>'3. Bestillingsskjema'!S31</f>
        <v/>
      </c>
      <c r="B44" s="49" t="str">
        <f>'3. Bestillingsskjema'!S38</f>
        <v/>
      </c>
      <c r="C44" s="49" t="str">
        <f>'3. Bestillingsskjema'!S45</f>
        <v/>
      </c>
    </row>
    <row r="45" spans="1:3" ht="30" customHeight="1" x14ac:dyDescent="0.3">
      <c r="A45" s="46" t="str">
        <f>'3. Bestillingsskjema'!D32</f>
        <v/>
      </c>
      <c r="B45" s="46" t="str">
        <f>'3. Bestillingsskjema'!D39</f>
        <v/>
      </c>
      <c r="C45" s="46" t="str">
        <f>'3. Bestillingsskjema'!D46</f>
        <v/>
      </c>
    </row>
    <row r="46" spans="1:3" ht="30" customHeight="1" x14ac:dyDescent="0.3">
      <c r="A46" s="47" t="str">
        <f>'3. Bestillingsskjema'!E32</f>
        <v/>
      </c>
      <c r="B46" s="47" t="str">
        <f>'3. Bestillingsskjema'!E39</f>
        <v/>
      </c>
      <c r="C46" s="47" t="str">
        <f>'3. Bestillingsskjema'!E46</f>
        <v/>
      </c>
    </row>
    <row r="47" spans="1:3" ht="30" customHeight="1" x14ac:dyDescent="0.3">
      <c r="A47" s="48" t="str">
        <f>'3. Bestillingsskjema'!R32</f>
        <v/>
      </c>
      <c r="B47" s="48" t="str">
        <f>'3. Bestillingsskjema'!R39</f>
        <v/>
      </c>
      <c r="C47" s="48" t="str">
        <f>'3. Bestillingsskjema'!R46</f>
        <v/>
      </c>
    </row>
    <row r="48" spans="1:3" ht="30" customHeight="1" x14ac:dyDescent="0.3">
      <c r="A48" s="49" t="str">
        <f>'3. Bestillingsskjema'!S32</f>
        <v/>
      </c>
      <c r="B48" s="49" t="str">
        <f>'3. Bestillingsskjema'!S39</f>
        <v/>
      </c>
      <c r="C48" s="49" t="str">
        <f>'3. Bestillingsskjema'!S46</f>
        <v/>
      </c>
    </row>
    <row r="49" spans="1:3" ht="30" customHeight="1" x14ac:dyDescent="0.3">
      <c r="A49" s="46" t="str">
        <f>'3. Bestillingsskjema'!D33</f>
        <v/>
      </c>
      <c r="B49" s="46" t="str">
        <f>'3. Bestillingsskjema'!D40</f>
        <v/>
      </c>
      <c r="C49" s="46" t="str">
        <f>'3. Bestillingsskjema'!D47</f>
        <v/>
      </c>
    </row>
    <row r="50" spans="1:3" ht="30" customHeight="1" x14ac:dyDescent="0.3">
      <c r="A50" s="47" t="str">
        <f>'3. Bestillingsskjema'!E33</f>
        <v/>
      </c>
      <c r="B50" s="47" t="str">
        <f>'3. Bestillingsskjema'!E40</f>
        <v/>
      </c>
      <c r="C50" s="47" t="str">
        <f>'3. Bestillingsskjema'!E47</f>
        <v/>
      </c>
    </row>
    <row r="51" spans="1:3" ht="30" customHeight="1" x14ac:dyDescent="0.3">
      <c r="A51" s="48" t="str">
        <f>'3. Bestillingsskjema'!R33</f>
        <v/>
      </c>
      <c r="B51" s="48" t="str">
        <f>'3. Bestillingsskjema'!R40</f>
        <v/>
      </c>
      <c r="C51" s="48" t="str">
        <f>'3. Bestillingsskjema'!R47</f>
        <v/>
      </c>
    </row>
    <row r="52" spans="1:3" ht="30" customHeight="1" x14ac:dyDescent="0.3">
      <c r="A52" s="49" t="str">
        <f>'3. Bestillingsskjema'!S33</f>
        <v/>
      </c>
      <c r="B52" s="49" t="str">
        <f>'3. Bestillingsskjema'!S40</f>
        <v/>
      </c>
      <c r="C52" s="49" t="str">
        <f>'3. Bestillingsskjema'!S47</f>
        <v/>
      </c>
    </row>
    <row r="53" spans="1:3" ht="30" customHeight="1" x14ac:dyDescent="0.3">
      <c r="A53" s="46" t="str">
        <f>'3. Bestillingsskjema'!D34</f>
        <v/>
      </c>
      <c r="B53" s="46" t="str">
        <f>'3. Bestillingsskjema'!D41</f>
        <v/>
      </c>
      <c r="C53" s="46" t="str">
        <f>'3. Bestillingsskjema'!D48</f>
        <v/>
      </c>
    </row>
    <row r="54" spans="1:3" ht="30" customHeight="1" x14ac:dyDescent="0.3">
      <c r="A54" s="47" t="str">
        <f>'3. Bestillingsskjema'!E34</f>
        <v/>
      </c>
      <c r="B54" s="47" t="str">
        <f>'3. Bestillingsskjema'!E41</f>
        <v/>
      </c>
      <c r="C54" s="47" t="str">
        <f>'3. Bestillingsskjema'!E48</f>
        <v/>
      </c>
    </row>
    <row r="55" spans="1:3" ht="30" customHeight="1" x14ac:dyDescent="0.3">
      <c r="A55" s="48" t="str">
        <f>'3. Bestillingsskjema'!R34</f>
        <v/>
      </c>
      <c r="B55" s="48" t="str">
        <f>'3. Bestillingsskjema'!R41</f>
        <v/>
      </c>
      <c r="C55" s="48" t="str">
        <f>'3. Bestillingsskjema'!R48</f>
        <v/>
      </c>
    </row>
    <row r="56" spans="1:3" ht="30" customHeight="1" x14ac:dyDescent="0.3">
      <c r="A56" s="49" t="str">
        <f>'3. Bestillingsskjema'!S34</f>
        <v/>
      </c>
      <c r="B56" s="49" t="str">
        <f>'3. Bestillingsskjema'!S41</f>
        <v/>
      </c>
      <c r="C56" s="49" t="str">
        <f>'3. Bestillingsskjema'!S48</f>
        <v/>
      </c>
    </row>
    <row r="57" spans="1:3" ht="30" customHeight="1" x14ac:dyDescent="0.3">
      <c r="A57" s="46" t="str">
        <f>'3. Bestillingsskjema'!D49</f>
        <v/>
      </c>
      <c r="B57" s="46" t="str">
        <f>'3. Bestillingsskjema'!D56</f>
        <v/>
      </c>
      <c r="C57" s="46" t="str">
        <f>'3. Bestillingsskjema'!D63</f>
        <v/>
      </c>
    </row>
    <row r="58" spans="1:3" ht="30" customHeight="1" x14ac:dyDescent="0.3">
      <c r="A58" s="47" t="str">
        <f>'3. Bestillingsskjema'!E49</f>
        <v/>
      </c>
      <c r="B58" s="47" t="str">
        <f>'3. Bestillingsskjema'!E56</f>
        <v/>
      </c>
      <c r="C58" s="47" t="str">
        <f>'3. Bestillingsskjema'!E63</f>
        <v/>
      </c>
    </row>
    <row r="59" spans="1:3" ht="30" customHeight="1" x14ac:dyDescent="0.3">
      <c r="A59" s="48" t="str">
        <f>'3. Bestillingsskjema'!R49</f>
        <v/>
      </c>
      <c r="B59" s="48" t="str">
        <f>'3. Bestillingsskjema'!R56</f>
        <v/>
      </c>
      <c r="C59" s="48" t="str">
        <f>'3. Bestillingsskjema'!R63</f>
        <v/>
      </c>
    </row>
    <row r="60" spans="1:3" ht="30" customHeight="1" x14ac:dyDescent="0.3">
      <c r="A60" s="49" t="str">
        <f>'3. Bestillingsskjema'!S49</f>
        <v/>
      </c>
      <c r="B60" s="49" t="str">
        <f>'3. Bestillingsskjema'!S56</f>
        <v/>
      </c>
      <c r="C60" s="49" t="str">
        <f>'3. Bestillingsskjema'!S63</f>
        <v/>
      </c>
    </row>
    <row r="61" spans="1:3" ht="30" customHeight="1" x14ac:dyDescent="0.3">
      <c r="A61" s="46" t="str">
        <f>'3. Bestillingsskjema'!D50</f>
        <v/>
      </c>
      <c r="B61" s="46" t="str">
        <f>'3. Bestillingsskjema'!D57</f>
        <v/>
      </c>
      <c r="C61" s="46" t="str">
        <f>'3. Bestillingsskjema'!D64</f>
        <v/>
      </c>
    </row>
    <row r="62" spans="1:3" ht="30" customHeight="1" x14ac:dyDescent="0.3">
      <c r="A62" s="47" t="str">
        <f>'3. Bestillingsskjema'!E50</f>
        <v/>
      </c>
      <c r="B62" s="47" t="str">
        <f>'3. Bestillingsskjema'!E57</f>
        <v/>
      </c>
      <c r="C62" s="47" t="str">
        <f>'3. Bestillingsskjema'!E64</f>
        <v/>
      </c>
    </row>
    <row r="63" spans="1:3" ht="30" customHeight="1" x14ac:dyDescent="0.3">
      <c r="A63" s="48" t="str">
        <f>'3. Bestillingsskjema'!R50</f>
        <v/>
      </c>
      <c r="B63" s="48" t="str">
        <f>'3. Bestillingsskjema'!R57</f>
        <v/>
      </c>
      <c r="C63" s="48" t="str">
        <f>'3. Bestillingsskjema'!R64</f>
        <v/>
      </c>
    </row>
    <row r="64" spans="1:3" ht="30" customHeight="1" x14ac:dyDescent="0.3">
      <c r="A64" s="49" t="str">
        <f>'3. Bestillingsskjema'!S50</f>
        <v/>
      </c>
      <c r="B64" s="49" t="str">
        <f>'3. Bestillingsskjema'!S57</f>
        <v/>
      </c>
      <c r="C64" s="49" t="str">
        <f>'3. Bestillingsskjema'!S64</f>
        <v/>
      </c>
    </row>
    <row r="65" spans="1:3" ht="30" customHeight="1" x14ac:dyDescent="0.3">
      <c r="A65" s="46" t="str">
        <f>'3. Bestillingsskjema'!D51</f>
        <v/>
      </c>
      <c r="B65" s="46" t="str">
        <f>'3. Bestillingsskjema'!D58</f>
        <v/>
      </c>
      <c r="C65" s="46" t="str">
        <f>'3. Bestillingsskjema'!D65</f>
        <v/>
      </c>
    </row>
    <row r="66" spans="1:3" ht="30" customHeight="1" x14ac:dyDescent="0.3">
      <c r="A66" s="47" t="str">
        <f>'3. Bestillingsskjema'!E51</f>
        <v/>
      </c>
      <c r="B66" s="47" t="str">
        <f>'3. Bestillingsskjema'!E58</f>
        <v/>
      </c>
      <c r="C66" s="47" t="str">
        <f>'3. Bestillingsskjema'!E65</f>
        <v/>
      </c>
    </row>
    <row r="67" spans="1:3" ht="30" customHeight="1" x14ac:dyDescent="0.3">
      <c r="A67" s="48" t="str">
        <f>'3. Bestillingsskjema'!R51</f>
        <v/>
      </c>
      <c r="B67" s="48" t="str">
        <f>'3. Bestillingsskjema'!R58</f>
        <v/>
      </c>
      <c r="C67" s="48" t="str">
        <f>'3. Bestillingsskjema'!R65</f>
        <v/>
      </c>
    </row>
    <row r="68" spans="1:3" ht="30" customHeight="1" x14ac:dyDescent="0.3">
      <c r="A68" s="49" t="str">
        <f>'3. Bestillingsskjema'!S51</f>
        <v/>
      </c>
      <c r="B68" s="49" t="str">
        <f>'3. Bestillingsskjema'!S58</f>
        <v/>
      </c>
      <c r="C68" s="49" t="str">
        <f>'3. Bestillingsskjema'!S65</f>
        <v/>
      </c>
    </row>
    <row r="69" spans="1:3" ht="30" customHeight="1" x14ac:dyDescent="0.3">
      <c r="A69" s="46" t="str">
        <f>'3. Bestillingsskjema'!D52</f>
        <v/>
      </c>
      <c r="B69" s="46" t="str">
        <f>'3. Bestillingsskjema'!D59</f>
        <v/>
      </c>
      <c r="C69" s="46" t="str">
        <f>'3. Bestillingsskjema'!D66</f>
        <v/>
      </c>
    </row>
    <row r="70" spans="1:3" ht="30" customHeight="1" x14ac:dyDescent="0.3">
      <c r="A70" s="47" t="str">
        <f>'3. Bestillingsskjema'!E52</f>
        <v/>
      </c>
      <c r="B70" s="47" t="str">
        <f>'3. Bestillingsskjema'!E59</f>
        <v/>
      </c>
      <c r="C70" s="47" t="str">
        <f>'3. Bestillingsskjema'!E66</f>
        <v/>
      </c>
    </row>
    <row r="71" spans="1:3" ht="30" customHeight="1" x14ac:dyDescent="0.3">
      <c r="A71" s="48" t="str">
        <f>'3. Bestillingsskjema'!R52</f>
        <v/>
      </c>
      <c r="B71" s="48" t="str">
        <f>'3. Bestillingsskjema'!R59</f>
        <v/>
      </c>
      <c r="C71" s="48" t="str">
        <f>'3. Bestillingsskjema'!R66</f>
        <v/>
      </c>
    </row>
    <row r="72" spans="1:3" ht="30" customHeight="1" x14ac:dyDescent="0.3">
      <c r="A72" s="49" t="str">
        <f>'3. Bestillingsskjema'!S52</f>
        <v/>
      </c>
      <c r="B72" s="49" t="str">
        <f>'3. Bestillingsskjema'!S59</f>
        <v/>
      </c>
      <c r="C72" s="49" t="str">
        <f>'3. Bestillingsskjema'!S66</f>
        <v/>
      </c>
    </row>
    <row r="73" spans="1:3" ht="30" customHeight="1" x14ac:dyDescent="0.3">
      <c r="A73" s="46" t="str">
        <f>'3. Bestillingsskjema'!D53</f>
        <v/>
      </c>
      <c r="B73" s="46" t="str">
        <f>'3. Bestillingsskjema'!D60</f>
        <v/>
      </c>
      <c r="C73" s="46" t="str">
        <f>'3. Bestillingsskjema'!D67</f>
        <v/>
      </c>
    </row>
    <row r="74" spans="1:3" ht="30" customHeight="1" x14ac:dyDescent="0.3">
      <c r="A74" s="47" t="str">
        <f>'3. Bestillingsskjema'!E53</f>
        <v/>
      </c>
      <c r="B74" s="47" t="str">
        <f>'3. Bestillingsskjema'!E60</f>
        <v/>
      </c>
      <c r="C74" s="47" t="str">
        <f>'3. Bestillingsskjema'!E67</f>
        <v/>
      </c>
    </row>
    <row r="75" spans="1:3" ht="30" customHeight="1" x14ac:dyDescent="0.3">
      <c r="A75" s="48" t="str">
        <f>'3. Bestillingsskjema'!R53</f>
        <v/>
      </c>
      <c r="B75" s="48" t="str">
        <f>'3. Bestillingsskjema'!R60</f>
        <v/>
      </c>
      <c r="C75" s="48" t="str">
        <f>'3. Bestillingsskjema'!R67</f>
        <v/>
      </c>
    </row>
    <row r="76" spans="1:3" ht="30" customHeight="1" x14ac:dyDescent="0.3">
      <c r="A76" s="49" t="str">
        <f>'3. Bestillingsskjema'!S53</f>
        <v/>
      </c>
      <c r="B76" s="49" t="str">
        <f>'3. Bestillingsskjema'!S60</f>
        <v/>
      </c>
      <c r="C76" s="49" t="str">
        <f>'3. Bestillingsskjema'!S67</f>
        <v/>
      </c>
    </row>
    <row r="77" spans="1:3" ht="30" customHeight="1" x14ac:dyDescent="0.3">
      <c r="A77" s="46" t="str">
        <f>'3. Bestillingsskjema'!D54</f>
        <v/>
      </c>
      <c r="B77" s="46" t="str">
        <f>'3. Bestillingsskjema'!D61</f>
        <v/>
      </c>
      <c r="C77" s="46" t="str">
        <f>'3. Bestillingsskjema'!D68</f>
        <v/>
      </c>
    </row>
    <row r="78" spans="1:3" ht="30" customHeight="1" x14ac:dyDescent="0.3">
      <c r="A78" s="47" t="str">
        <f>'3. Bestillingsskjema'!E54</f>
        <v/>
      </c>
      <c r="B78" s="47" t="str">
        <f>'3. Bestillingsskjema'!E61</f>
        <v/>
      </c>
      <c r="C78" s="47" t="str">
        <f>'3. Bestillingsskjema'!E68</f>
        <v/>
      </c>
    </row>
    <row r="79" spans="1:3" ht="30" customHeight="1" x14ac:dyDescent="0.3">
      <c r="A79" s="48" t="str">
        <f>'3. Bestillingsskjema'!R54</f>
        <v/>
      </c>
      <c r="B79" s="48" t="str">
        <f>'3. Bestillingsskjema'!R61</f>
        <v/>
      </c>
      <c r="C79" s="48" t="str">
        <f>'3. Bestillingsskjema'!R68</f>
        <v/>
      </c>
    </row>
    <row r="80" spans="1:3" ht="30" customHeight="1" x14ac:dyDescent="0.3">
      <c r="A80" s="49" t="str">
        <f>'3. Bestillingsskjema'!S54</f>
        <v/>
      </c>
      <c r="B80" s="49" t="str">
        <f>'3. Bestillingsskjema'!S61</f>
        <v/>
      </c>
      <c r="C80" s="49" t="str">
        <f>'3. Bestillingsskjema'!S68</f>
        <v/>
      </c>
    </row>
    <row r="81" spans="1:3" ht="30" customHeight="1" x14ac:dyDescent="0.3">
      <c r="A81" s="46" t="str">
        <f>'3. Bestillingsskjema'!D55</f>
        <v/>
      </c>
      <c r="B81" s="46" t="str">
        <f>'3. Bestillingsskjema'!D62</f>
        <v/>
      </c>
      <c r="C81" s="46" t="str">
        <f>'3. Bestillingsskjema'!D69</f>
        <v/>
      </c>
    </row>
    <row r="82" spans="1:3" ht="30" customHeight="1" x14ac:dyDescent="0.3">
      <c r="A82" s="47" t="str">
        <f>'3. Bestillingsskjema'!E55</f>
        <v/>
      </c>
      <c r="B82" s="47" t="str">
        <f>'3. Bestillingsskjema'!E62</f>
        <v/>
      </c>
      <c r="C82" s="47" t="str">
        <f>'3. Bestillingsskjema'!E69</f>
        <v/>
      </c>
    </row>
    <row r="83" spans="1:3" ht="30" customHeight="1" x14ac:dyDescent="0.3">
      <c r="A83" s="48" t="str">
        <f>'3. Bestillingsskjema'!R55</f>
        <v/>
      </c>
      <c r="B83" s="48" t="str">
        <f>'3. Bestillingsskjema'!R62</f>
        <v/>
      </c>
      <c r="C83" s="48" t="str">
        <f>'3. Bestillingsskjema'!R69</f>
        <v/>
      </c>
    </row>
    <row r="84" spans="1:3" ht="30" customHeight="1" x14ac:dyDescent="0.3">
      <c r="A84" s="49" t="str">
        <f>'3. Bestillingsskjema'!S55</f>
        <v/>
      </c>
      <c r="B84" s="49" t="str">
        <f>'3. Bestillingsskjema'!S62</f>
        <v/>
      </c>
      <c r="C84" s="49" t="str">
        <f>'3. Bestillingsskjema'!S69</f>
        <v/>
      </c>
    </row>
    <row r="85" spans="1:3" ht="30" customHeight="1" x14ac:dyDescent="0.3">
      <c r="A85" s="46" t="str">
        <f>'3. Bestillingsskjema'!D70</f>
        <v/>
      </c>
      <c r="B85" s="46" t="str">
        <f>'3. Bestillingsskjema'!D77</f>
        <v/>
      </c>
      <c r="C85" s="46" t="str">
        <f>'3. Bestillingsskjema'!D84</f>
        <v/>
      </c>
    </row>
    <row r="86" spans="1:3" ht="30" customHeight="1" x14ac:dyDescent="0.3">
      <c r="A86" s="47" t="str">
        <f>'3. Bestillingsskjema'!E70</f>
        <v/>
      </c>
      <c r="B86" s="47" t="str">
        <f>'3. Bestillingsskjema'!E77</f>
        <v/>
      </c>
      <c r="C86" s="47" t="str">
        <f>'3. Bestillingsskjema'!E84</f>
        <v/>
      </c>
    </row>
    <row r="87" spans="1:3" ht="30" customHeight="1" x14ac:dyDescent="0.3">
      <c r="A87" s="48" t="str">
        <f>'3. Bestillingsskjema'!R70</f>
        <v/>
      </c>
      <c r="B87" s="48" t="str">
        <f>'3. Bestillingsskjema'!R77</f>
        <v/>
      </c>
      <c r="C87" s="48" t="str">
        <f>'3. Bestillingsskjema'!R84</f>
        <v/>
      </c>
    </row>
    <row r="88" spans="1:3" ht="30" customHeight="1" x14ac:dyDescent="0.3">
      <c r="A88" s="49" t="str">
        <f>'3. Bestillingsskjema'!S70</f>
        <v/>
      </c>
      <c r="B88" s="49" t="str">
        <f>'3. Bestillingsskjema'!S77</f>
        <v/>
      </c>
      <c r="C88" s="49" t="str">
        <f>'3. Bestillingsskjema'!S84</f>
        <v/>
      </c>
    </row>
    <row r="89" spans="1:3" ht="30" customHeight="1" x14ac:dyDescent="0.3">
      <c r="A89" s="46" t="str">
        <f>'3. Bestillingsskjema'!D71</f>
        <v/>
      </c>
      <c r="B89" s="46" t="str">
        <f>'3. Bestillingsskjema'!D78</f>
        <v/>
      </c>
      <c r="C89" s="46" t="str">
        <f>'3. Bestillingsskjema'!D85</f>
        <v/>
      </c>
    </row>
    <row r="90" spans="1:3" ht="30" customHeight="1" x14ac:dyDescent="0.3">
      <c r="A90" s="47" t="str">
        <f>'3. Bestillingsskjema'!E71</f>
        <v/>
      </c>
      <c r="B90" s="47" t="str">
        <f>'3. Bestillingsskjema'!E78</f>
        <v/>
      </c>
      <c r="C90" s="47" t="str">
        <f>'3. Bestillingsskjema'!E85</f>
        <v/>
      </c>
    </row>
    <row r="91" spans="1:3" ht="30" customHeight="1" x14ac:dyDescent="0.3">
      <c r="A91" s="48" t="str">
        <f>'3. Bestillingsskjema'!R71</f>
        <v/>
      </c>
      <c r="B91" s="48" t="str">
        <f>'3. Bestillingsskjema'!R78</f>
        <v/>
      </c>
      <c r="C91" s="48" t="str">
        <f>'3. Bestillingsskjema'!R85</f>
        <v/>
      </c>
    </row>
    <row r="92" spans="1:3" ht="30" customHeight="1" x14ac:dyDescent="0.3">
      <c r="A92" s="49" t="str">
        <f>'3. Bestillingsskjema'!S71</f>
        <v/>
      </c>
      <c r="B92" s="49" t="str">
        <f>'3. Bestillingsskjema'!S78</f>
        <v/>
      </c>
      <c r="C92" s="49" t="str">
        <f>'3. Bestillingsskjema'!S85</f>
        <v/>
      </c>
    </row>
    <row r="93" spans="1:3" ht="30" customHeight="1" x14ac:dyDescent="0.3">
      <c r="A93" s="46" t="str">
        <f>'3. Bestillingsskjema'!D72</f>
        <v/>
      </c>
      <c r="B93" s="46" t="str">
        <f>'3. Bestillingsskjema'!D79</f>
        <v/>
      </c>
      <c r="C93" s="46" t="str">
        <f>'3. Bestillingsskjema'!D86</f>
        <v/>
      </c>
    </row>
    <row r="94" spans="1:3" ht="30" customHeight="1" x14ac:dyDescent="0.3">
      <c r="A94" s="47" t="str">
        <f>'3. Bestillingsskjema'!E72</f>
        <v/>
      </c>
      <c r="B94" s="47" t="str">
        <f>'3. Bestillingsskjema'!E79</f>
        <v/>
      </c>
      <c r="C94" s="47" t="str">
        <f>'3. Bestillingsskjema'!E86</f>
        <v/>
      </c>
    </row>
    <row r="95" spans="1:3" ht="30" customHeight="1" x14ac:dyDescent="0.3">
      <c r="A95" s="48" t="str">
        <f>'3. Bestillingsskjema'!R72</f>
        <v/>
      </c>
      <c r="B95" s="48" t="str">
        <f>'3. Bestillingsskjema'!R79</f>
        <v/>
      </c>
      <c r="C95" s="48" t="str">
        <f>'3. Bestillingsskjema'!R86</f>
        <v/>
      </c>
    </row>
    <row r="96" spans="1:3" ht="30" customHeight="1" x14ac:dyDescent="0.3">
      <c r="A96" s="49" t="str">
        <f>'3. Bestillingsskjema'!S72</f>
        <v/>
      </c>
      <c r="B96" s="49" t="str">
        <f>'3. Bestillingsskjema'!S79</f>
        <v/>
      </c>
      <c r="C96" s="49" t="str">
        <f>'3. Bestillingsskjema'!S86</f>
        <v/>
      </c>
    </row>
    <row r="97" spans="1:3" ht="30" customHeight="1" x14ac:dyDescent="0.3">
      <c r="A97" s="46" t="str">
        <f>'3. Bestillingsskjema'!D73</f>
        <v/>
      </c>
      <c r="B97" s="46" t="str">
        <f>'3. Bestillingsskjema'!D80</f>
        <v/>
      </c>
      <c r="C97" s="46" t="str">
        <f>'3. Bestillingsskjema'!D87</f>
        <v/>
      </c>
    </row>
    <row r="98" spans="1:3" ht="30" customHeight="1" x14ac:dyDescent="0.3">
      <c r="A98" s="47" t="str">
        <f>'3. Bestillingsskjema'!E73</f>
        <v/>
      </c>
      <c r="B98" s="47" t="str">
        <f>'3. Bestillingsskjema'!E80</f>
        <v/>
      </c>
      <c r="C98" s="47" t="str">
        <f>'3. Bestillingsskjema'!E87</f>
        <v/>
      </c>
    </row>
    <row r="99" spans="1:3" ht="30" customHeight="1" x14ac:dyDescent="0.3">
      <c r="A99" s="48" t="str">
        <f>'3. Bestillingsskjema'!R73</f>
        <v/>
      </c>
      <c r="B99" s="48" t="str">
        <f>'3. Bestillingsskjema'!R80</f>
        <v/>
      </c>
      <c r="C99" s="48" t="str">
        <f>'3. Bestillingsskjema'!R87</f>
        <v/>
      </c>
    </row>
    <row r="100" spans="1:3" ht="30" customHeight="1" x14ac:dyDescent="0.3">
      <c r="A100" s="49" t="str">
        <f>'3. Bestillingsskjema'!S73</f>
        <v/>
      </c>
      <c r="B100" s="49" t="str">
        <f>'3. Bestillingsskjema'!S80</f>
        <v/>
      </c>
      <c r="C100" s="49" t="str">
        <f>'3. Bestillingsskjema'!S87</f>
        <v/>
      </c>
    </row>
    <row r="101" spans="1:3" ht="30" customHeight="1" x14ac:dyDescent="0.3">
      <c r="A101" s="46" t="str">
        <f>'3. Bestillingsskjema'!D74</f>
        <v/>
      </c>
      <c r="B101" s="46" t="str">
        <f>'3. Bestillingsskjema'!D81</f>
        <v/>
      </c>
      <c r="C101" s="46" t="str">
        <f>'3. Bestillingsskjema'!D88</f>
        <v/>
      </c>
    </row>
    <row r="102" spans="1:3" ht="30" customHeight="1" x14ac:dyDescent="0.3">
      <c r="A102" s="47" t="str">
        <f>'3. Bestillingsskjema'!E74</f>
        <v/>
      </c>
      <c r="B102" s="47" t="str">
        <f>'3. Bestillingsskjema'!E81</f>
        <v/>
      </c>
      <c r="C102" s="47" t="str">
        <f>'3. Bestillingsskjema'!E88</f>
        <v/>
      </c>
    </row>
    <row r="103" spans="1:3" ht="30" customHeight="1" x14ac:dyDescent="0.3">
      <c r="A103" s="48" t="str">
        <f>'3. Bestillingsskjema'!R74</f>
        <v/>
      </c>
      <c r="B103" s="48" t="str">
        <f>'3. Bestillingsskjema'!R81</f>
        <v/>
      </c>
      <c r="C103" s="48" t="str">
        <f>'3. Bestillingsskjema'!R88</f>
        <v/>
      </c>
    </row>
    <row r="104" spans="1:3" ht="30" customHeight="1" x14ac:dyDescent="0.3">
      <c r="A104" s="49" t="str">
        <f>'3. Bestillingsskjema'!S74</f>
        <v/>
      </c>
      <c r="B104" s="49" t="str">
        <f>'3. Bestillingsskjema'!S81</f>
        <v/>
      </c>
      <c r="C104" s="49" t="str">
        <f>'3. Bestillingsskjema'!S88</f>
        <v/>
      </c>
    </row>
    <row r="105" spans="1:3" ht="30" customHeight="1" x14ac:dyDescent="0.3">
      <c r="A105" s="46" t="str">
        <f>'3. Bestillingsskjema'!D75</f>
        <v/>
      </c>
      <c r="B105" s="46" t="str">
        <f>'3. Bestillingsskjema'!D82</f>
        <v/>
      </c>
      <c r="C105" s="46" t="str">
        <f>'3. Bestillingsskjema'!D89</f>
        <v/>
      </c>
    </row>
    <row r="106" spans="1:3" ht="30" customHeight="1" x14ac:dyDescent="0.3">
      <c r="A106" s="47" t="str">
        <f>'3. Bestillingsskjema'!E75</f>
        <v/>
      </c>
      <c r="B106" s="47" t="str">
        <f>'3. Bestillingsskjema'!E82</f>
        <v/>
      </c>
      <c r="C106" s="47" t="str">
        <f>'3. Bestillingsskjema'!E89</f>
        <v/>
      </c>
    </row>
    <row r="107" spans="1:3" ht="30" customHeight="1" x14ac:dyDescent="0.3">
      <c r="A107" s="48" t="str">
        <f>'3. Bestillingsskjema'!R75</f>
        <v/>
      </c>
      <c r="B107" s="48" t="str">
        <f>'3. Bestillingsskjema'!R82</f>
        <v/>
      </c>
      <c r="C107" s="48" t="str">
        <f>'3. Bestillingsskjema'!R89</f>
        <v/>
      </c>
    </row>
    <row r="108" spans="1:3" ht="30" customHeight="1" x14ac:dyDescent="0.3">
      <c r="A108" s="49" t="str">
        <f>'3. Bestillingsskjema'!S75</f>
        <v/>
      </c>
      <c r="B108" s="49" t="str">
        <f>'3. Bestillingsskjema'!S82</f>
        <v/>
      </c>
      <c r="C108" s="49" t="str">
        <f>'3. Bestillingsskjema'!S89</f>
        <v/>
      </c>
    </row>
    <row r="109" spans="1:3" ht="30" customHeight="1" x14ac:dyDescent="0.3">
      <c r="A109" s="46" t="str">
        <f>'3. Bestillingsskjema'!D76</f>
        <v/>
      </c>
      <c r="B109" s="46" t="str">
        <f>'3. Bestillingsskjema'!D83</f>
        <v/>
      </c>
      <c r="C109" s="46" t="str">
        <f>'3. Bestillingsskjema'!D90</f>
        <v/>
      </c>
    </row>
    <row r="110" spans="1:3" ht="30" customHeight="1" x14ac:dyDescent="0.3">
      <c r="A110" s="47" t="str">
        <f>'3. Bestillingsskjema'!E76</f>
        <v/>
      </c>
      <c r="B110" s="47" t="str">
        <f>'3. Bestillingsskjema'!E83</f>
        <v/>
      </c>
      <c r="C110" s="47" t="str">
        <f>'3. Bestillingsskjema'!E90</f>
        <v/>
      </c>
    </row>
    <row r="111" spans="1:3" ht="30" customHeight="1" x14ac:dyDescent="0.3">
      <c r="A111" s="48" t="str">
        <f>'3. Bestillingsskjema'!R76</f>
        <v/>
      </c>
      <c r="B111" s="48" t="str">
        <f>'3. Bestillingsskjema'!R83</f>
        <v/>
      </c>
      <c r="C111" s="48" t="str">
        <f>'3. Bestillingsskjema'!R90</f>
        <v/>
      </c>
    </row>
    <row r="112" spans="1:3" ht="30" customHeight="1" x14ac:dyDescent="0.3">
      <c r="A112" s="49" t="str">
        <f>'3. Bestillingsskjema'!S76</f>
        <v/>
      </c>
      <c r="B112" s="49" t="str">
        <f>'3. Bestillingsskjema'!S83</f>
        <v/>
      </c>
      <c r="C112" s="49" t="str">
        <f>'3. Bestillingsskjema'!S90</f>
        <v/>
      </c>
    </row>
    <row r="113" spans="1:3" ht="30" customHeight="1" x14ac:dyDescent="0.3">
      <c r="A113" s="46" t="str">
        <f>'3. Bestillingsskjema'!D91</f>
        <v/>
      </c>
      <c r="B113" s="46" t="str">
        <f>'3. Bestillingsskjema'!D98</f>
        <v/>
      </c>
      <c r="C113" s="46" t="str">
        <f>'3. Bestillingsskjema'!D105</f>
        <v/>
      </c>
    </row>
    <row r="114" spans="1:3" ht="30" customHeight="1" x14ac:dyDescent="0.3">
      <c r="A114" s="47" t="str">
        <f>'3. Bestillingsskjema'!E91</f>
        <v/>
      </c>
      <c r="B114" s="47" t="str">
        <f>'3. Bestillingsskjema'!E98</f>
        <v/>
      </c>
      <c r="C114" s="47" t="str">
        <f>'3. Bestillingsskjema'!E105</f>
        <v/>
      </c>
    </row>
    <row r="115" spans="1:3" ht="30" customHeight="1" x14ac:dyDescent="0.3">
      <c r="A115" s="48" t="str">
        <f>'3. Bestillingsskjema'!R91</f>
        <v/>
      </c>
      <c r="B115" s="48" t="str">
        <f>'3. Bestillingsskjema'!R98</f>
        <v/>
      </c>
      <c r="C115" s="48" t="str">
        <f>'3. Bestillingsskjema'!R105</f>
        <v/>
      </c>
    </row>
    <row r="116" spans="1:3" ht="30" customHeight="1" x14ac:dyDescent="0.3">
      <c r="A116" s="49" t="str">
        <f>'3. Bestillingsskjema'!S91</f>
        <v/>
      </c>
      <c r="B116" s="49" t="str">
        <f>'3. Bestillingsskjema'!S98</f>
        <v/>
      </c>
      <c r="C116" s="49" t="str">
        <f>'3. Bestillingsskjema'!S105</f>
        <v/>
      </c>
    </row>
    <row r="117" spans="1:3" ht="30" customHeight="1" x14ac:dyDescent="0.3">
      <c r="A117" s="46" t="str">
        <f>'3. Bestillingsskjema'!D92</f>
        <v/>
      </c>
      <c r="B117" s="46" t="str">
        <f>'3. Bestillingsskjema'!D99</f>
        <v/>
      </c>
      <c r="C117" s="46" t="str">
        <f>'3. Bestillingsskjema'!D106</f>
        <v/>
      </c>
    </row>
    <row r="118" spans="1:3" ht="30" customHeight="1" x14ac:dyDescent="0.3">
      <c r="A118" s="47" t="str">
        <f>'3. Bestillingsskjema'!E92</f>
        <v/>
      </c>
      <c r="B118" s="47" t="str">
        <f>'3. Bestillingsskjema'!E99</f>
        <v/>
      </c>
      <c r="C118" s="47" t="str">
        <f>'3. Bestillingsskjema'!E106</f>
        <v/>
      </c>
    </row>
    <row r="119" spans="1:3" ht="30" customHeight="1" x14ac:dyDescent="0.3">
      <c r="A119" s="48" t="str">
        <f>'3. Bestillingsskjema'!R92</f>
        <v/>
      </c>
      <c r="B119" s="48" t="str">
        <f>'3. Bestillingsskjema'!R99</f>
        <v/>
      </c>
      <c r="C119" s="48" t="str">
        <f>'3. Bestillingsskjema'!R106</f>
        <v/>
      </c>
    </row>
    <row r="120" spans="1:3" ht="30" customHeight="1" x14ac:dyDescent="0.3">
      <c r="A120" s="49" t="str">
        <f>'3. Bestillingsskjema'!S92</f>
        <v/>
      </c>
      <c r="B120" s="49" t="str">
        <f>'3. Bestillingsskjema'!S99</f>
        <v/>
      </c>
      <c r="C120" s="49" t="str">
        <f>'3. Bestillingsskjema'!S106</f>
        <v/>
      </c>
    </row>
    <row r="121" spans="1:3" ht="30" customHeight="1" x14ac:dyDescent="0.3">
      <c r="A121" s="46" t="str">
        <f>'3. Bestillingsskjema'!D93</f>
        <v/>
      </c>
      <c r="B121" s="46" t="str">
        <f>'3. Bestillingsskjema'!D100</f>
        <v/>
      </c>
      <c r="C121" s="46" t="str">
        <f>'3. Bestillingsskjema'!D107</f>
        <v/>
      </c>
    </row>
    <row r="122" spans="1:3" ht="30" customHeight="1" x14ac:dyDescent="0.3">
      <c r="A122" s="47" t="str">
        <f>'3. Bestillingsskjema'!E93</f>
        <v/>
      </c>
      <c r="B122" s="47" t="str">
        <f>'3. Bestillingsskjema'!E100</f>
        <v/>
      </c>
      <c r="C122" s="47" t="str">
        <f>'3. Bestillingsskjema'!E107</f>
        <v/>
      </c>
    </row>
    <row r="123" spans="1:3" ht="30" customHeight="1" x14ac:dyDescent="0.3">
      <c r="A123" s="48" t="str">
        <f>'3. Bestillingsskjema'!R93</f>
        <v/>
      </c>
      <c r="B123" s="48" t="str">
        <f>'3. Bestillingsskjema'!R100</f>
        <v/>
      </c>
      <c r="C123" s="48" t="str">
        <f>'3. Bestillingsskjema'!R107</f>
        <v/>
      </c>
    </row>
    <row r="124" spans="1:3" ht="30" customHeight="1" x14ac:dyDescent="0.3">
      <c r="A124" s="49" t="str">
        <f>'3. Bestillingsskjema'!S93</f>
        <v/>
      </c>
      <c r="B124" s="49" t="str">
        <f>'3. Bestillingsskjema'!S100</f>
        <v/>
      </c>
      <c r="C124" s="49" t="str">
        <f>'3. Bestillingsskjema'!S107</f>
        <v/>
      </c>
    </row>
    <row r="125" spans="1:3" ht="30" customHeight="1" x14ac:dyDescent="0.3">
      <c r="A125" s="46" t="str">
        <f>'3. Bestillingsskjema'!D94</f>
        <v/>
      </c>
      <c r="B125" s="46" t="str">
        <f>'3. Bestillingsskjema'!D101</f>
        <v/>
      </c>
      <c r="C125" s="46" t="str">
        <f>'3. Bestillingsskjema'!D108</f>
        <v/>
      </c>
    </row>
    <row r="126" spans="1:3" ht="30" customHeight="1" x14ac:dyDescent="0.3">
      <c r="A126" s="47" t="str">
        <f>'3. Bestillingsskjema'!E94</f>
        <v/>
      </c>
      <c r="B126" s="47" t="str">
        <f>'3. Bestillingsskjema'!E101</f>
        <v/>
      </c>
      <c r="C126" s="47" t="str">
        <f>'3. Bestillingsskjema'!E108</f>
        <v/>
      </c>
    </row>
    <row r="127" spans="1:3" ht="30" customHeight="1" x14ac:dyDescent="0.3">
      <c r="A127" s="48" t="str">
        <f>'3. Bestillingsskjema'!R94</f>
        <v/>
      </c>
      <c r="B127" s="48" t="str">
        <f>'3. Bestillingsskjema'!R101</f>
        <v/>
      </c>
      <c r="C127" s="48" t="str">
        <f>'3. Bestillingsskjema'!R108</f>
        <v/>
      </c>
    </row>
    <row r="128" spans="1:3" ht="30" customHeight="1" x14ac:dyDescent="0.3">
      <c r="A128" s="49" t="str">
        <f>'3. Bestillingsskjema'!S94</f>
        <v/>
      </c>
      <c r="B128" s="49" t="str">
        <f>'3. Bestillingsskjema'!S101</f>
        <v/>
      </c>
      <c r="C128" s="49" t="str">
        <f>'3. Bestillingsskjema'!S108</f>
        <v/>
      </c>
    </row>
    <row r="129" spans="1:3" ht="30" customHeight="1" x14ac:dyDescent="0.3">
      <c r="A129" s="46" t="str">
        <f>'3. Bestillingsskjema'!D95</f>
        <v/>
      </c>
      <c r="B129" s="46" t="str">
        <f>'3. Bestillingsskjema'!D102</f>
        <v/>
      </c>
      <c r="C129" s="46" t="str">
        <f>'3. Bestillingsskjema'!D109</f>
        <v/>
      </c>
    </row>
    <row r="130" spans="1:3" ht="30" customHeight="1" x14ac:dyDescent="0.3">
      <c r="A130" s="47" t="str">
        <f>'3. Bestillingsskjema'!E95</f>
        <v/>
      </c>
      <c r="B130" s="47" t="str">
        <f>'3. Bestillingsskjema'!E102</f>
        <v/>
      </c>
      <c r="C130" s="47" t="str">
        <f>'3. Bestillingsskjema'!E109</f>
        <v/>
      </c>
    </row>
    <row r="131" spans="1:3" ht="30" customHeight="1" x14ac:dyDescent="0.3">
      <c r="A131" s="48" t="str">
        <f>'3. Bestillingsskjema'!R95</f>
        <v/>
      </c>
      <c r="B131" s="48" t="str">
        <f>'3. Bestillingsskjema'!R102</f>
        <v/>
      </c>
      <c r="C131" s="48" t="str">
        <f>'3. Bestillingsskjema'!R109</f>
        <v/>
      </c>
    </row>
    <row r="132" spans="1:3" ht="30" customHeight="1" x14ac:dyDescent="0.3">
      <c r="A132" s="49" t="str">
        <f>'3. Bestillingsskjema'!S95</f>
        <v/>
      </c>
      <c r="B132" s="49" t="str">
        <f>'3. Bestillingsskjema'!S102</f>
        <v/>
      </c>
      <c r="C132" s="49" t="str">
        <f>'3. Bestillingsskjema'!S109</f>
        <v/>
      </c>
    </row>
    <row r="133" spans="1:3" ht="30" customHeight="1" x14ac:dyDescent="0.3">
      <c r="A133" s="46" t="str">
        <f>'3. Bestillingsskjema'!D96</f>
        <v/>
      </c>
      <c r="B133" s="46" t="str">
        <f>'3. Bestillingsskjema'!D103</f>
        <v/>
      </c>
      <c r="C133" s="46" t="str">
        <f>'3. Bestillingsskjema'!D110</f>
        <v/>
      </c>
    </row>
    <row r="134" spans="1:3" ht="30" customHeight="1" x14ac:dyDescent="0.3">
      <c r="A134" s="47" t="str">
        <f>'3. Bestillingsskjema'!E96</f>
        <v/>
      </c>
      <c r="B134" s="47" t="str">
        <f>'3. Bestillingsskjema'!E103</f>
        <v/>
      </c>
      <c r="C134" s="47" t="str">
        <f>'3. Bestillingsskjema'!E110</f>
        <v/>
      </c>
    </row>
    <row r="135" spans="1:3" ht="30" customHeight="1" x14ac:dyDescent="0.3">
      <c r="A135" s="48" t="str">
        <f>'3. Bestillingsskjema'!R96</f>
        <v/>
      </c>
      <c r="B135" s="48" t="str">
        <f>'3. Bestillingsskjema'!R103</f>
        <v/>
      </c>
      <c r="C135" s="48" t="str">
        <f>'3. Bestillingsskjema'!R110</f>
        <v/>
      </c>
    </row>
    <row r="136" spans="1:3" ht="30" customHeight="1" x14ac:dyDescent="0.3">
      <c r="A136" s="49" t="str">
        <f>'3. Bestillingsskjema'!S96</f>
        <v/>
      </c>
      <c r="B136" s="49" t="str">
        <f>'3. Bestillingsskjema'!S103</f>
        <v/>
      </c>
      <c r="C136" s="49" t="str">
        <f>'3. Bestillingsskjema'!S110</f>
        <v/>
      </c>
    </row>
    <row r="137" spans="1:3" ht="30" customHeight="1" x14ac:dyDescent="0.3">
      <c r="A137" s="46" t="str">
        <f>'3. Bestillingsskjema'!D97</f>
        <v/>
      </c>
      <c r="B137" s="46" t="str">
        <f>'3. Bestillingsskjema'!D104</f>
        <v/>
      </c>
      <c r="C137" s="46" t="str">
        <f>'3. Bestillingsskjema'!D111</f>
        <v/>
      </c>
    </row>
    <row r="138" spans="1:3" ht="30" customHeight="1" x14ac:dyDescent="0.3">
      <c r="A138" s="47" t="str">
        <f>'3. Bestillingsskjema'!E97</f>
        <v/>
      </c>
      <c r="B138" s="47" t="str">
        <f>'3. Bestillingsskjema'!E104</f>
        <v/>
      </c>
      <c r="C138" s="47" t="str">
        <f>'3. Bestillingsskjema'!E111</f>
        <v/>
      </c>
    </row>
    <row r="139" spans="1:3" ht="30" customHeight="1" x14ac:dyDescent="0.3">
      <c r="A139" s="48" t="str">
        <f>'3. Bestillingsskjema'!R97</f>
        <v/>
      </c>
      <c r="B139" s="48" t="str">
        <f>'3. Bestillingsskjema'!R104</f>
        <v/>
      </c>
      <c r="C139" s="48" t="str">
        <f>'3. Bestillingsskjema'!R111</f>
        <v/>
      </c>
    </row>
    <row r="140" spans="1:3" ht="30" customHeight="1" x14ac:dyDescent="0.3">
      <c r="A140" s="49" t="str">
        <f>'3. Bestillingsskjema'!S97</f>
        <v/>
      </c>
      <c r="B140" s="49" t="str">
        <f>'3. Bestillingsskjema'!S104</f>
        <v/>
      </c>
      <c r="C140" s="49" t="str">
        <f>'3. Bestillingsskjema'!S111</f>
        <v/>
      </c>
    </row>
    <row r="141" spans="1:3" ht="30" customHeight="1" x14ac:dyDescent="0.3">
      <c r="A141" s="46" t="str">
        <f>'3. Bestillingsskjema'!D112</f>
        <v/>
      </c>
      <c r="B141" s="46" t="str">
        <f>'3. Bestillingsskjema'!D119</f>
        <v/>
      </c>
      <c r="C141" s="46" t="str">
        <f>'3. Bestillingsskjema'!D126</f>
        <v/>
      </c>
    </row>
    <row r="142" spans="1:3" ht="30" customHeight="1" x14ac:dyDescent="0.3">
      <c r="A142" s="47" t="str">
        <f>'3. Bestillingsskjema'!E112</f>
        <v/>
      </c>
      <c r="B142" s="47" t="str">
        <f>'3. Bestillingsskjema'!E119</f>
        <v/>
      </c>
      <c r="C142" s="47" t="str">
        <f>'3. Bestillingsskjema'!E126</f>
        <v/>
      </c>
    </row>
    <row r="143" spans="1:3" ht="30" customHeight="1" x14ac:dyDescent="0.3">
      <c r="A143" s="48" t="str">
        <f>'3. Bestillingsskjema'!R112</f>
        <v/>
      </c>
      <c r="B143" s="48" t="str">
        <f>'3. Bestillingsskjema'!R119</f>
        <v/>
      </c>
      <c r="C143" s="48" t="str">
        <f>'3. Bestillingsskjema'!R126</f>
        <v/>
      </c>
    </row>
    <row r="144" spans="1:3" ht="30" customHeight="1" x14ac:dyDescent="0.3">
      <c r="A144" s="49" t="str">
        <f>'3. Bestillingsskjema'!S112</f>
        <v/>
      </c>
      <c r="B144" s="49" t="str">
        <f>'3. Bestillingsskjema'!S119</f>
        <v/>
      </c>
      <c r="C144" s="49" t="str">
        <f>'3. Bestillingsskjema'!S126</f>
        <v/>
      </c>
    </row>
    <row r="145" spans="1:3" ht="30" customHeight="1" x14ac:dyDescent="0.3">
      <c r="A145" s="46" t="str">
        <f>'3. Bestillingsskjema'!D113</f>
        <v/>
      </c>
      <c r="B145" s="46" t="str">
        <f>'3. Bestillingsskjema'!D120</f>
        <v/>
      </c>
      <c r="C145" s="46" t="str">
        <f>'3. Bestillingsskjema'!D127</f>
        <v/>
      </c>
    </row>
    <row r="146" spans="1:3" ht="30" customHeight="1" x14ac:dyDescent="0.3">
      <c r="A146" s="47" t="str">
        <f>'3. Bestillingsskjema'!E113</f>
        <v/>
      </c>
      <c r="B146" s="47" t="str">
        <f>'3. Bestillingsskjema'!E120</f>
        <v/>
      </c>
      <c r="C146" s="47" t="str">
        <f>'3. Bestillingsskjema'!E127</f>
        <v/>
      </c>
    </row>
    <row r="147" spans="1:3" ht="30" customHeight="1" x14ac:dyDescent="0.3">
      <c r="A147" s="48" t="str">
        <f>'3. Bestillingsskjema'!R113</f>
        <v/>
      </c>
      <c r="B147" s="48" t="str">
        <f>'3. Bestillingsskjema'!R120</f>
        <v/>
      </c>
      <c r="C147" s="48" t="str">
        <f>'3. Bestillingsskjema'!R127</f>
        <v/>
      </c>
    </row>
    <row r="148" spans="1:3" ht="30" customHeight="1" x14ac:dyDescent="0.3">
      <c r="A148" s="49" t="str">
        <f>'3. Bestillingsskjema'!S113</f>
        <v/>
      </c>
      <c r="B148" s="49" t="str">
        <f>'3. Bestillingsskjema'!S120</f>
        <v/>
      </c>
      <c r="C148" s="49" t="str">
        <f>'3. Bestillingsskjema'!S127</f>
        <v/>
      </c>
    </row>
    <row r="149" spans="1:3" ht="30" customHeight="1" x14ac:dyDescent="0.3">
      <c r="A149" s="46" t="str">
        <f>'3. Bestillingsskjema'!D114</f>
        <v/>
      </c>
      <c r="B149" s="46" t="str">
        <f>'3. Bestillingsskjema'!D121</f>
        <v/>
      </c>
      <c r="C149" s="46" t="str">
        <f>'3. Bestillingsskjema'!D128</f>
        <v/>
      </c>
    </row>
    <row r="150" spans="1:3" ht="30" customHeight="1" x14ac:dyDescent="0.3">
      <c r="A150" s="47" t="str">
        <f>'3. Bestillingsskjema'!E114</f>
        <v/>
      </c>
      <c r="B150" s="47" t="str">
        <f>'3. Bestillingsskjema'!E121</f>
        <v/>
      </c>
      <c r="C150" s="47" t="str">
        <f>'3. Bestillingsskjema'!E128</f>
        <v/>
      </c>
    </row>
    <row r="151" spans="1:3" ht="30" customHeight="1" x14ac:dyDescent="0.3">
      <c r="A151" s="48" t="str">
        <f>'3. Bestillingsskjema'!R114</f>
        <v/>
      </c>
      <c r="B151" s="48" t="str">
        <f>'3. Bestillingsskjema'!R121</f>
        <v/>
      </c>
      <c r="C151" s="48" t="str">
        <f>'3. Bestillingsskjema'!R128</f>
        <v/>
      </c>
    </row>
    <row r="152" spans="1:3" ht="30" customHeight="1" x14ac:dyDescent="0.3">
      <c r="A152" s="49" t="str">
        <f>'3. Bestillingsskjema'!S114</f>
        <v/>
      </c>
      <c r="B152" s="49" t="str">
        <f>'3. Bestillingsskjema'!S121</f>
        <v/>
      </c>
      <c r="C152" s="49" t="str">
        <f>'3. Bestillingsskjema'!S128</f>
        <v/>
      </c>
    </row>
    <row r="153" spans="1:3" ht="30" customHeight="1" x14ac:dyDescent="0.3">
      <c r="A153" s="46" t="str">
        <f>'3. Bestillingsskjema'!D115</f>
        <v/>
      </c>
      <c r="B153" s="46" t="str">
        <f>'3. Bestillingsskjema'!D122</f>
        <v/>
      </c>
      <c r="C153" s="46" t="str">
        <f>'3. Bestillingsskjema'!D129</f>
        <v/>
      </c>
    </row>
    <row r="154" spans="1:3" ht="30" customHeight="1" x14ac:dyDescent="0.3">
      <c r="A154" s="47" t="str">
        <f>'3. Bestillingsskjema'!E115</f>
        <v/>
      </c>
      <c r="B154" s="47" t="str">
        <f>'3. Bestillingsskjema'!E122</f>
        <v/>
      </c>
      <c r="C154" s="47" t="str">
        <f>'3. Bestillingsskjema'!E129</f>
        <v/>
      </c>
    </row>
    <row r="155" spans="1:3" ht="30" customHeight="1" x14ac:dyDescent="0.3">
      <c r="A155" s="48" t="str">
        <f>'3. Bestillingsskjema'!R115</f>
        <v/>
      </c>
      <c r="B155" s="48" t="str">
        <f>'3. Bestillingsskjema'!R122</f>
        <v/>
      </c>
      <c r="C155" s="48" t="str">
        <f>'3. Bestillingsskjema'!R129</f>
        <v/>
      </c>
    </row>
    <row r="156" spans="1:3" ht="30" customHeight="1" x14ac:dyDescent="0.3">
      <c r="A156" s="49" t="str">
        <f>'3. Bestillingsskjema'!S115</f>
        <v/>
      </c>
      <c r="B156" s="49" t="str">
        <f>'3. Bestillingsskjema'!S122</f>
        <v/>
      </c>
      <c r="C156" s="49" t="str">
        <f>'3. Bestillingsskjema'!S129</f>
        <v/>
      </c>
    </row>
    <row r="157" spans="1:3" ht="30" customHeight="1" x14ac:dyDescent="0.3">
      <c r="A157" s="46" t="str">
        <f>'3. Bestillingsskjema'!D116</f>
        <v/>
      </c>
      <c r="B157" s="46" t="str">
        <f>'3. Bestillingsskjema'!D123</f>
        <v/>
      </c>
      <c r="C157" s="46" t="str">
        <f>'3. Bestillingsskjema'!D130</f>
        <v/>
      </c>
    </row>
    <row r="158" spans="1:3" ht="30" customHeight="1" x14ac:dyDescent="0.3">
      <c r="A158" s="47" t="str">
        <f>'3. Bestillingsskjema'!E116</f>
        <v/>
      </c>
      <c r="B158" s="47" t="str">
        <f>'3. Bestillingsskjema'!E123</f>
        <v/>
      </c>
      <c r="C158" s="47" t="str">
        <f>'3. Bestillingsskjema'!E130</f>
        <v/>
      </c>
    </row>
    <row r="159" spans="1:3" ht="30" customHeight="1" x14ac:dyDescent="0.3">
      <c r="A159" s="48" t="str">
        <f>'3. Bestillingsskjema'!R116</f>
        <v/>
      </c>
      <c r="B159" s="48" t="str">
        <f>'3. Bestillingsskjema'!R123</f>
        <v/>
      </c>
      <c r="C159" s="48" t="str">
        <f>'3. Bestillingsskjema'!R130</f>
        <v/>
      </c>
    </row>
    <row r="160" spans="1:3" ht="30" customHeight="1" x14ac:dyDescent="0.3">
      <c r="A160" s="49" t="str">
        <f>'3. Bestillingsskjema'!S116</f>
        <v/>
      </c>
      <c r="B160" s="49" t="str">
        <f>'3. Bestillingsskjema'!S123</f>
        <v/>
      </c>
      <c r="C160" s="49" t="str">
        <f>'3. Bestillingsskjema'!S130</f>
        <v/>
      </c>
    </row>
    <row r="161" spans="1:3" ht="30" customHeight="1" x14ac:dyDescent="0.3">
      <c r="A161" s="46" t="str">
        <f>'3. Bestillingsskjema'!D117</f>
        <v/>
      </c>
      <c r="B161" s="46" t="str">
        <f>'3. Bestillingsskjema'!D124</f>
        <v/>
      </c>
      <c r="C161" s="46" t="str">
        <f>'3. Bestillingsskjema'!D131</f>
        <v/>
      </c>
    </row>
    <row r="162" spans="1:3" ht="30" customHeight="1" x14ac:dyDescent="0.3">
      <c r="A162" s="47" t="str">
        <f>'3. Bestillingsskjema'!E117</f>
        <v/>
      </c>
      <c r="B162" s="47" t="str">
        <f>'3. Bestillingsskjema'!E124</f>
        <v/>
      </c>
      <c r="C162" s="47" t="str">
        <f>'3. Bestillingsskjema'!E131</f>
        <v/>
      </c>
    </row>
    <row r="163" spans="1:3" ht="30" customHeight="1" x14ac:dyDescent="0.3">
      <c r="A163" s="48" t="str">
        <f>'3. Bestillingsskjema'!R117</f>
        <v/>
      </c>
      <c r="B163" s="48" t="str">
        <f>'3. Bestillingsskjema'!R124</f>
        <v/>
      </c>
      <c r="C163" s="48" t="str">
        <f>'3. Bestillingsskjema'!R131</f>
        <v/>
      </c>
    </row>
    <row r="164" spans="1:3" ht="30" customHeight="1" x14ac:dyDescent="0.3">
      <c r="A164" s="49" t="str">
        <f>'3. Bestillingsskjema'!S117</f>
        <v/>
      </c>
      <c r="B164" s="49" t="str">
        <f>'3. Bestillingsskjema'!S124</f>
        <v/>
      </c>
      <c r="C164" s="49" t="str">
        <f>'3. Bestillingsskjema'!S131</f>
        <v/>
      </c>
    </row>
    <row r="165" spans="1:3" ht="30" customHeight="1" x14ac:dyDescent="0.3">
      <c r="A165" s="46" t="str">
        <f>'3. Bestillingsskjema'!D118</f>
        <v/>
      </c>
      <c r="B165" s="46" t="str">
        <f>'3. Bestillingsskjema'!D125</f>
        <v/>
      </c>
      <c r="C165" s="46" t="str">
        <f>'3. Bestillingsskjema'!D132</f>
        <v/>
      </c>
    </row>
    <row r="166" spans="1:3" ht="30" customHeight="1" x14ac:dyDescent="0.3">
      <c r="A166" s="47" t="str">
        <f>'3. Bestillingsskjema'!E118</f>
        <v/>
      </c>
      <c r="B166" s="47" t="str">
        <f>'3. Bestillingsskjema'!E125</f>
        <v/>
      </c>
      <c r="C166" s="47" t="str">
        <f>'3. Bestillingsskjema'!E132</f>
        <v/>
      </c>
    </row>
    <row r="167" spans="1:3" ht="30" customHeight="1" x14ac:dyDescent="0.3">
      <c r="A167" s="48" t="str">
        <f>'3. Bestillingsskjema'!R118</f>
        <v/>
      </c>
      <c r="B167" s="48" t="str">
        <f>'3. Bestillingsskjema'!R125</f>
        <v/>
      </c>
      <c r="C167" s="48" t="str">
        <f>'3. Bestillingsskjema'!R132</f>
        <v/>
      </c>
    </row>
    <row r="168" spans="1:3" ht="30" customHeight="1" x14ac:dyDescent="0.3">
      <c r="A168" s="49" t="str">
        <f>'3. Bestillingsskjema'!S118</f>
        <v/>
      </c>
      <c r="B168" s="49" t="str">
        <f>'3. Bestillingsskjema'!S125</f>
        <v/>
      </c>
      <c r="C168" s="49" t="str">
        <f>'3. Bestillingsskjema'!S132</f>
        <v/>
      </c>
    </row>
    <row r="169" spans="1:3" ht="30" customHeight="1" x14ac:dyDescent="0.3">
      <c r="A169" s="46" t="str">
        <f>'3. Bestillingsskjema'!D133</f>
        <v/>
      </c>
      <c r="B169" s="46" t="str">
        <f>'3. Bestillingsskjema'!D140</f>
        <v/>
      </c>
      <c r="C169" s="46" t="str">
        <f>'3. Bestillingsskjema'!D147</f>
        <v/>
      </c>
    </row>
    <row r="170" spans="1:3" ht="30" customHeight="1" x14ac:dyDescent="0.3">
      <c r="A170" s="47" t="str">
        <f>'3. Bestillingsskjema'!E133</f>
        <v/>
      </c>
      <c r="B170" s="47" t="str">
        <f>'3. Bestillingsskjema'!E140</f>
        <v/>
      </c>
      <c r="C170" s="47" t="str">
        <f>'3. Bestillingsskjema'!E147</f>
        <v/>
      </c>
    </row>
    <row r="171" spans="1:3" ht="30" customHeight="1" x14ac:dyDescent="0.3">
      <c r="A171" s="48" t="str">
        <f>'3. Bestillingsskjema'!R133</f>
        <v/>
      </c>
      <c r="B171" s="48" t="str">
        <f>'3. Bestillingsskjema'!R140</f>
        <v/>
      </c>
      <c r="C171" s="48" t="str">
        <f>'3. Bestillingsskjema'!R147</f>
        <v/>
      </c>
    </row>
    <row r="172" spans="1:3" ht="30" customHeight="1" x14ac:dyDescent="0.3">
      <c r="A172" s="49" t="str">
        <f>'3. Bestillingsskjema'!S133</f>
        <v/>
      </c>
      <c r="B172" s="49" t="str">
        <f>'3. Bestillingsskjema'!S140</f>
        <v/>
      </c>
      <c r="C172" s="49" t="str">
        <f>'3. Bestillingsskjema'!S147</f>
        <v/>
      </c>
    </row>
    <row r="173" spans="1:3" ht="30" customHeight="1" x14ac:dyDescent="0.3">
      <c r="A173" s="46" t="str">
        <f>'3. Bestillingsskjema'!D134</f>
        <v/>
      </c>
      <c r="B173" s="46" t="str">
        <f>'3. Bestillingsskjema'!D141</f>
        <v/>
      </c>
      <c r="C173" s="46" t="str">
        <f>'3. Bestillingsskjema'!D148</f>
        <v/>
      </c>
    </row>
    <row r="174" spans="1:3" ht="30" customHeight="1" x14ac:dyDescent="0.3">
      <c r="A174" s="47" t="str">
        <f>'3. Bestillingsskjema'!E134</f>
        <v/>
      </c>
      <c r="B174" s="47" t="str">
        <f>'3. Bestillingsskjema'!E141</f>
        <v/>
      </c>
      <c r="C174" s="47" t="str">
        <f>'3. Bestillingsskjema'!E148</f>
        <v/>
      </c>
    </row>
    <row r="175" spans="1:3" ht="30" customHeight="1" x14ac:dyDescent="0.3">
      <c r="A175" s="48" t="str">
        <f>'3. Bestillingsskjema'!R134</f>
        <v/>
      </c>
      <c r="B175" s="48" t="str">
        <f>'3. Bestillingsskjema'!R141</f>
        <v/>
      </c>
      <c r="C175" s="48" t="str">
        <f>'3. Bestillingsskjema'!R148</f>
        <v/>
      </c>
    </row>
    <row r="176" spans="1:3" ht="30" customHeight="1" x14ac:dyDescent="0.3">
      <c r="A176" s="49" t="str">
        <f>'3. Bestillingsskjema'!S134</f>
        <v/>
      </c>
      <c r="B176" s="49" t="str">
        <f>'3. Bestillingsskjema'!S141</f>
        <v/>
      </c>
      <c r="C176" s="49" t="str">
        <f>'3. Bestillingsskjema'!S148</f>
        <v/>
      </c>
    </row>
    <row r="177" spans="1:3" ht="30" customHeight="1" x14ac:dyDescent="0.3">
      <c r="A177" s="46" t="str">
        <f>'3. Bestillingsskjema'!D135</f>
        <v/>
      </c>
      <c r="B177" s="46" t="str">
        <f>'3. Bestillingsskjema'!D142</f>
        <v/>
      </c>
      <c r="C177" s="46" t="str">
        <f>'3. Bestillingsskjema'!D149</f>
        <v/>
      </c>
    </row>
    <row r="178" spans="1:3" ht="30" customHeight="1" x14ac:dyDescent="0.3">
      <c r="A178" s="47" t="str">
        <f>'3. Bestillingsskjema'!E135</f>
        <v/>
      </c>
      <c r="B178" s="47" t="str">
        <f>'3. Bestillingsskjema'!E142</f>
        <v/>
      </c>
      <c r="C178" s="47" t="str">
        <f>'3. Bestillingsskjema'!E149</f>
        <v/>
      </c>
    </row>
    <row r="179" spans="1:3" ht="30" customHeight="1" x14ac:dyDescent="0.3">
      <c r="A179" s="48" t="str">
        <f>'3. Bestillingsskjema'!R135</f>
        <v/>
      </c>
      <c r="B179" s="48" t="str">
        <f>'3. Bestillingsskjema'!R142</f>
        <v/>
      </c>
      <c r="C179" s="48" t="str">
        <f>'3. Bestillingsskjema'!R149</f>
        <v/>
      </c>
    </row>
    <row r="180" spans="1:3" ht="30" customHeight="1" x14ac:dyDescent="0.3">
      <c r="A180" s="49" t="str">
        <f>'3. Bestillingsskjema'!S135</f>
        <v/>
      </c>
      <c r="B180" s="49" t="str">
        <f>'3. Bestillingsskjema'!S142</f>
        <v/>
      </c>
      <c r="C180" s="49" t="str">
        <f>'3. Bestillingsskjema'!S149</f>
        <v/>
      </c>
    </row>
    <row r="181" spans="1:3" ht="30" customHeight="1" x14ac:dyDescent="0.3">
      <c r="A181" s="46" t="str">
        <f>'3. Bestillingsskjema'!D136</f>
        <v/>
      </c>
      <c r="B181" s="46" t="str">
        <f>'3. Bestillingsskjema'!D143</f>
        <v/>
      </c>
      <c r="C181" s="46" t="str">
        <f>'3. Bestillingsskjema'!D150</f>
        <v/>
      </c>
    </row>
    <row r="182" spans="1:3" ht="30" customHeight="1" x14ac:dyDescent="0.3">
      <c r="A182" s="47" t="str">
        <f>'3. Bestillingsskjema'!E136</f>
        <v/>
      </c>
      <c r="B182" s="47" t="str">
        <f>'3. Bestillingsskjema'!E143</f>
        <v/>
      </c>
      <c r="C182" s="47" t="str">
        <f>'3. Bestillingsskjema'!E150</f>
        <v/>
      </c>
    </row>
    <row r="183" spans="1:3" ht="30" customHeight="1" x14ac:dyDescent="0.3">
      <c r="A183" s="48" t="str">
        <f>'3. Bestillingsskjema'!R136</f>
        <v/>
      </c>
      <c r="B183" s="48" t="str">
        <f>'3. Bestillingsskjema'!R143</f>
        <v/>
      </c>
      <c r="C183" s="48" t="str">
        <f>'3. Bestillingsskjema'!R150</f>
        <v/>
      </c>
    </row>
    <row r="184" spans="1:3" ht="30" customHeight="1" x14ac:dyDescent="0.3">
      <c r="A184" s="49" t="str">
        <f>'3. Bestillingsskjema'!S136</f>
        <v/>
      </c>
      <c r="B184" s="49" t="str">
        <f>'3. Bestillingsskjema'!S143</f>
        <v/>
      </c>
      <c r="C184" s="49" t="str">
        <f>'3. Bestillingsskjema'!S150</f>
        <v/>
      </c>
    </row>
    <row r="185" spans="1:3" ht="30" customHeight="1" x14ac:dyDescent="0.3">
      <c r="A185" s="46" t="str">
        <f>'3. Bestillingsskjema'!D137</f>
        <v/>
      </c>
      <c r="B185" s="46" t="str">
        <f>'3. Bestillingsskjema'!D144</f>
        <v/>
      </c>
      <c r="C185" s="46" t="str">
        <f>'3. Bestillingsskjema'!D151</f>
        <v/>
      </c>
    </row>
    <row r="186" spans="1:3" ht="30" customHeight="1" x14ac:dyDescent="0.3">
      <c r="A186" s="47" t="str">
        <f>'3. Bestillingsskjema'!E137</f>
        <v/>
      </c>
      <c r="B186" s="47" t="str">
        <f>'3. Bestillingsskjema'!E144</f>
        <v/>
      </c>
      <c r="C186" s="47" t="str">
        <f>'3. Bestillingsskjema'!E151</f>
        <v/>
      </c>
    </row>
    <row r="187" spans="1:3" ht="30" customHeight="1" x14ac:dyDescent="0.3">
      <c r="A187" s="48" t="str">
        <f>'3. Bestillingsskjema'!R137</f>
        <v/>
      </c>
      <c r="B187" s="48" t="str">
        <f>'3. Bestillingsskjema'!R144</f>
        <v/>
      </c>
      <c r="C187" s="48" t="str">
        <f>'3. Bestillingsskjema'!R151</f>
        <v/>
      </c>
    </row>
    <row r="188" spans="1:3" ht="30" customHeight="1" x14ac:dyDescent="0.3">
      <c r="A188" s="49" t="str">
        <f>'3. Bestillingsskjema'!S137</f>
        <v/>
      </c>
      <c r="B188" s="49" t="str">
        <f>'3. Bestillingsskjema'!S144</f>
        <v/>
      </c>
      <c r="C188" s="49" t="str">
        <f>'3. Bestillingsskjema'!S151</f>
        <v/>
      </c>
    </row>
    <row r="189" spans="1:3" ht="30" customHeight="1" x14ac:dyDescent="0.3">
      <c r="A189" s="46" t="str">
        <f>'3. Bestillingsskjema'!D138</f>
        <v/>
      </c>
      <c r="B189" s="46" t="str">
        <f>'3. Bestillingsskjema'!D145</f>
        <v/>
      </c>
      <c r="C189" s="46" t="str">
        <f>'3. Bestillingsskjema'!D152</f>
        <v/>
      </c>
    </row>
    <row r="190" spans="1:3" ht="30" customHeight="1" x14ac:dyDescent="0.3">
      <c r="A190" s="47" t="str">
        <f>'3. Bestillingsskjema'!E138</f>
        <v/>
      </c>
      <c r="B190" s="47" t="str">
        <f>'3. Bestillingsskjema'!E145</f>
        <v/>
      </c>
      <c r="C190" s="47" t="str">
        <f>'3. Bestillingsskjema'!E152</f>
        <v/>
      </c>
    </row>
    <row r="191" spans="1:3" ht="30" customHeight="1" x14ac:dyDescent="0.3">
      <c r="A191" s="48" t="str">
        <f>'3. Bestillingsskjema'!R138</f>
        <v/>
      </c>
      <c r="B191" s="48" t="str">
        <f>'3. Bestillingsskjema'!R145</f>
        <v/>
      </c>
      <c r="C191" s="48" t="str">
        <f>'3. Bestillingsskjema'!R152</f>
        <v/>
      </c>
    </row>
    <row r="192" spans="1:3" ht="30" customHeight="1" x14ac:dyDescent="0.3">
      <c r="A192" s="49" t="str">
        <f>'3. Bestillingsskjema'!S138</f>
        <v/>
      </c>
      <c r="B192" s="49" t="str">
        <f>'3. Bestillingsskjema'!S145</f>
        <v/>
      </c>
      <c r="C192" s="49" t="str">
        <f>'3. Bestillingsskjema'!S152</f>
        <v/>
      </c>
    </row>
    <row r="193" spans="1:3" ht="30" customHeight="1" x14ac:dyDescent="0.3">
      <c r="A193" s="46" t="str">
        <f>'3. Bestillingsskjema'!D139</f>
        <v/>
      </c>
      <c r="B193" s="46" t="str">
        <f>'3. Bestillingsskjema'!D146</f>
        <v/>
      </c>
      <c r="C193" s="46" t="str">
        <f>'3. Bestillingsskjema'!D153</f>
        <v/>
      </c>
    </row>
    <row r="194" spans="1:3" ht="30" customHeight="1" x14ac:dyDescent="0.3">
      <c r="A194" s="47" t="str">
        <f>'3. Bestillingsskjema'!E139</f>
        <v/>
      </c>
      <c r="B194" s="47" t="str">
        <f>'3. Bestillingsskjema'!E146</f>
        <v/>
      </c>
      <c r="C194" s="47" t="str">
        <f>'3. Bestillingsskjema'!E153</f>
        <v/>
      </c>
    </row>
    <row r="195" spans="1:3" ht="30" customHeight="1" x14ac:dyDescent="0.3">
      <c r="A195" s="48" t="str">
        <f>'3. Bestillingsskjema'!R139</f>
        <v/>
      </c>
      <c r="B195" s="48" t="str">
        <f>'3. Bestillingsskjema'!R146</f>
        <v/>
      </c>
      <c r="C195" s="48" t="str">
        <f>'3. Bestillingsskjema'!R153</f>
        <v/>
      </c>
    </row>
    <row r="196" spans="1:3" ht="30" customHeight="1" x14ac:dyDescent="0.3">
      <c r="A196" s="49" t="str">
        <f>'3. Bestillingsskjema'!S139</f>
        <v/>
      </c>
      <c r="B196" s="49" t="str">
        <f>'3. Bestillingsskjema'!S146</f>
        <v/>
      </c>
      <c r="C196" s="49" t="str">
        <f>'3. Bestillingsskjema'!S153</f>
        <v/>
      </c>
    </row>
    <row r="197" spans="1:3" ht="30" customHeight="1" x14ac:dyDescent="0.3">
      <c r="A197" s="46" t="str">
        <f>'3. Bestillingsskjema'!D154</f>
        <v/>
      </c>
      <c r="B197" s="46" t="str">
        <f>'3. Bestillingsskjema'!D161</f>
        <v/>
      </c>
      <c r="C197" s="46" t="str">
        <f>'3. Bestillingsskjema'!D168</f>
        <v/>
      </c>
    </row>
    <row r="198" spans="1:3" ht="30" customHeight="1" x14ac:dyDescent="0.3">
      <c r="A198" s="47" t="str">
        <f>'3. Bestillingsskjema'!E154</f>
        <v/>
      </c>
      <c r="B198" s="47" t="str">
        <f>'3. Bestillingsskjema'!E161</f>
        <v/>
      </c>
      <c r="C198" s="47" t="str">
        <f>'3. Bestillingsskjema'!E168</f>
        <v/>
      </c>
    </row>
    <row r="199" spans="1:3" ht="30" customHeight="1" x14ac:dyDescent="0.3">
      <c r="A199" s="48" t="str">
        <f>'3. Bestillingsskjema'!R154</f>
        <v/>
      </c>
      <c r="B199" s="48" t="str">
        <f>'3. Bestillingsskjema'!R161</f>
        <v/>
      </c>
      <c r="C199" s="48" t="str">
        <f>'3. Bestillingsskjema'!R168</f>
        <v/>
      </c>
    </row>
    <row r="200" spans="1:3" ht="30" customHeight="1" x14ac:dyDescent="0.3">
      <c r="A200" s="49" t="str">
        <f>'3. Bestillingsskjema'!S154</f>
        <v/>
      </c>
      <c r="B200" s="49" t="str">
        <f>'3. Bestillingsskjema'!S161</f>
        <v/>
      </c>
      <c r="C200" s="49" t="str">
        <f>'3. Bestillingsskjema'!S168</f>
        <v/>
      </c>
    </row>
    <row r="201" spans="1:3" ht="30" customHeight="1" x14ac:dyDescent="0.3">
      <c r="A201" s="46" t="str">
        <f>'3. Bestillingsskjema'!D155</f>
        <v/>
      </c>
      <c r="B201" s="46" t="str">
        <f>'3. Bestillingsskjema'!D162</f>
        <v/>
      </c>
      <c r="C201" s="46" t="str">
        <f>'3. Bestillingsskjema'!D169</f>
        <v/>
      </c>
    </row>
    <row r="202" spans="1:3" ht="30" customHeight="1" x14ac:dyDescent="0.3">
      <c r="A202" s="47" t="str">
        <f>'3. Bestillingsskjema'!E155</f>
        <v/>
      </c>
      <c r="B202" s="47" t="str">
        <f>'3. Bestillingsskjema'!E162</f>
        <v/>
      </c>
      <c r="C202" s="47" t="str">
        <f>'3. Bestillingsskjema'!E169</f>
        <v/>
      </c>
    </row>
    <row r="203" spans="1:3" ht="30" customHeight="1" x14ac:dyDescent="0.3">
      <c r="A203" s="48" t="str">
        <f>'3. Bestillingsskjema'!R155</f>
        <v/>
      </c>
      <c r="B203" s="48" t="str">
        <f>'3. Bestillingsskjema'!R162</f>
        <v/>
      </c>
      <c r="C203" s="48" t="str">
        <f>'3. Bestillingsskjema'!R169</f>
        <v/>
      </c>
    </row>
    <row r="204" spans="1:3" ht="30" customHeight="1" x14ac:dyDescent="0.3">
      <c r="A204" s="49" t="str">
        <f>'3. Bestillingsskjema'!S155</f>
        <v/>
      </c>
      <c r="B204" s="49" t="str">
        <f>'3. Bestillingsskjema'!S162</f>
        <v/>
      </c>
      <c r="C204" s="49" t="str">
        <f>'3. Bestillingsskjema'!S169</f>
        <v/>
      </c>
    </row>
    <row r="205" spans="1:3" ht="30" customHeight="1" x14ac:dyDescent="0.3">
      <c r="A205" s="46" t="str">
        <f>'3. Bestillingsskjema'!D156</f>
        <v/>
      </c>
      <c r="B205" s="46" t="str">
        <f>'3. Bestillingsskjema'!D163</f>
        <v/>
      </c>
      <c r="C205" s="46" t="str">
        <f>'3. Bestillingsskjema'!D170</f>
        <v/>
      </c>
    </row>
    <row r="206" spans="1:3" ht="30" customHeight="1" x14ac:dyDescent="0.3">
      <c r="A206" s="47" t="str">
        <f>'3. Bestillingsskjema'!E156</f>
        <v/>
      </c>
      <c r="B206" s="47" t="str">
        <f>'3. Bestillingsskjema'!E163</f>
        <v/>
      </c>
      <c r="C206" s="47" t="str">
        <f>'3. Bestillingsskjema'!E170</f>
        <v/>
      </c>
    </row>
    <row r="207" spans="1:3" ht="30" customHeight="1" x14ac:dyDescent="0.3">
      <c r="A207" s="48" t="str">
        <f>'3. Bestillingsskjema'!R156</f>
        <v/>
      </c>
      <c r="B207" s="48" t="str">
        <f>'3. Bestillingsskjema'!R163</f>
        <v/>
      </c>
      <c r="C207" s="48" t="str">
        <f>'3. Bestillingsskjema'!R170</f>
        <v/>
      </c>
    </row>
    <row r="208" spans="1:3" ht="30" customHeight="1" x14ac:dyDescent="0.3">
      <c r="A208" s="49" t="str">
        <f>'3. Bestillingsskjema'!S156</f>
        <v/>
      </c>
      <c r="B208" s="49" t="str">
        <f>'3. Bestillingsskjema'!S163</f>
        <v/>
      </c>
      <c r="C208" s="49" t="str">
        <f>'3. Bestillingsskjema'!S170</f>
        <v/>
      </c>
    </row>
    <row r="209" spans="1:3" ht="30" customHeight="1" x14ac:dyDescent="0.3">
      <c r="A209" s="46" t="str">
        <f>'3. Bestillingsskjema'!D157</f>
        <v/>
      </c>
      <c r="B209" s="46" t="str">
        <f>'3. Bestillingsskjema'!D164</f>
        <v/>
      </c>
      <c r="C209" s="46" t="str">
        <f>'3. Bestillingsskjema'!D171</f>
        <v/>
      </c>
    </row>
    <row r="210" spans="1:3" ht="30" customHeight="1" x14ac:dyDescent="0.3">
      <c r="A210" s="47" t="str">
        <f>'3. Bestillingsskjema'!E157</f>
        <v/>
      </c>
      <c r="B210" s="47" t="str">
        <f>'3. Bestillingsskjema'!E164</f>
        <v/>
      </c>
      <c r="C210" s="47" t="str">
        <f>'3. Bestillingsskjema'!E171</f>
        <v/>
      </c>
    </row>
    <row r="211" spans="1:3" ht="30" customHeight="1" x14ac:dyDescent="0.3">
      <c r="A211" s="48" t="str">
        <f>'3. Bestillingsskjema'!R157</f>
        <v/>
      </c>
      <c r="B211" s="48" t="str">
        <f>'3. Bestillingsskjema'!R164</f>
        <v/>
      </c>
      <c r="C211" s="48" t="str">
        <f>'3. Bestillingsskjema'!R171</f>
        <v/>
      </c>
    </row>
    <row r="212" spans="1:3" ht="30" customHeight="1" x14ac:dyDescent="0.3">
      <c r="A212" s="49" t="str">
        <f>'3. Bestillingsskjema'!S157</f>
        <v/>
      </c>
      <c r="B212" s="49" t="str">
        <f>'3. Bestillingsskjema'!S164</f>
        <v/>
      </c>
      <c r="C212" s="49" t="str">
        <f>'3. Bestillingsskjema'!S171</f>
        <v/>
      </c>
    </row>
    <row r="213" spans="1:3" ht="30" customHeight="1" x14ac:dyDescent="0.3">
      <c r="A213" s="46" t="str">
        <f>'3. Bestillingsskjema'!D158</f>
        <v/>
      </c>
      <c r="B213" s="46" t="str">
        <f>'3. Bestillingsskjema'!D165</f>
        <v/>
      </c>
      <c r="C213" s="46" t="str">
        <f>'3. Bestillingsskjema'!D172</f>
        <v/>
      </c>
    </row>
    <row r="214" spans="1:3" ht="30" customHeight="1" x14ac:dyDescent="0.3">
      <c r="A214" s="47" t="str">
        <f>'3. Bestillingsskjema'!E158</f>
        <v/>
      </c>
      <c r="B214" s="47" t="str">
        <f>'3. Bestillingsskjema'!E165</f>
        <v/>
      </c>
      <c r="C214" s="47" t="str">
        <f>'3. Bestillingsskjema'!E172</f>
        <v/>
      </c>
    </row>
    <row r="215" spans="1:3" ht="30" customHeight="1" x14ac:dyDescent="0.3">
      <c r="A215" s="48" t="str">
        <f>'3. Bestillingsskjema'!R158</f>
        <v/>
      </c>
      <c r="B215" s="48" t="str">
        <f>'3. Bestillingsskjema'!R165</f>
        <v/>
      </c>
      <c r="C215" s="48" t="str">
        <f>'3. Bestillingsskjema'!R172</f>
        <v/>
      </c>
    </row>
    <row r="216" spans="1:3" ht="30" customHeight="1" x14ac:dyDescent="0.3">
      <c r="A216" s="49" t="str">
        <f>'3. Bestillingsskjema'!S158</f>
        <v/>
      </c>
      <c r="B216" s="49" t="str">
        <f>'3. Bestillingsskjema'!S165</f>
        <v/>
      </c>
      <c r="C216" s="49" t="str">
        <f>'3. Bestillingsskjema'!S172</f>
        <v/>
      </c>
    </row>
    <row r="217" spans="1:3" ht="30" customHeight="1" x14ac:dyDescent="0.3">
      <c r="A217" s="46" t="str">
        <f>'3. Bestillingsskjema'!D159</f>
        <v/>
      </c>
      <c r="B217" s="46" t="str">
        <f>'3. Bestillingsskjema'!D166</f>
        <v/>
      </c>
      <c r="C217" s="46" t="str">
        <f>'3. Bestillingsskjema'!D173</f>
        <v/>
      </c>
    </row>
    <row r="218" spans="1:3" ht="30" customHeight="1" x14ac:dyDescent="0.3">
      <c r="A218" s="47" t="str">
        <f>'3. Bestillingsskjema'!E159</f>
        <v/>
      </c>
      <c r="B218" s="47" t="str">
        <f>'3. Bestillingsskjema'!E166</f>
        <v/>
      </c>
      <c r="C218" s="47" t="str">
        <f>'3. Bestillingsskjema'!E173</f>
        <v/>
      </c>
    </row>
    <row r="219" spans="1:3" ht="30" customHeight="1" x14ac:dyDescent="0.3">
      <c r="A219" s="48" t="str">
        <f>'3. Bestillingsskjema'!R159</f>
        <v/>
      </c>
      <c r="B219" s="48" t="str">
        <f>'3. Bestillingsskjema'!R166</f>
        <v/>
      </c>
      <c r="C219" s="48" t="str">
        <f>'3. Bestillingsskjema'!R173</f>
        <v/>
      </c>
    </row>
    <row r="220" spans="1:3" ht="30" customHeight="1" x14ac:dyDescent="0.3">
      <c r="A220" s="49" t="str">
        <f>'3. Bestillingsskjema'!S159</f>
        <v/>
      </c>
      <c r="B220" s="49" t="str">
        <f>'3. Bestillingsskjema'!S166</f>
        <v/>
      </c>
      <c r="C220" s="49" t="str">
        <f>'3. Bestillingsskjema'!S173</f>
        <v/>
      </c>
    </row>
    <row r="221" spans="1:3" ht="30" customHeight="1" x14ac:dyDescent="0.3">
      <c r="A221" s="46" t="str">
        <f>'3. Bestillingsskjema'!D160</f>
        <v/>
      </c>
      <c r="B221" s="46" t="str">
        <f>'3. Bestillingsskjema'!D167</f>
        <v/>
      </c>
      <c r="C221" s="46" t="str">
        <f>'3. Bestillingsskjema'!D174</f>
        <v/>
      </c>
    </row>
    <row r="222" spans="1:3" ht="30" customHeight="1" x14ac:dyDescent="0.3">
      <c r="A222" s="47" t="str">
        <f>'3. Bestillingsskjema'!E160</f>
        <v/>
      </c>
      <c r="B222" s="47" t="str">
        <f>'3. Bestillingsskjema'!E167</f>
        <v/>
      </c>
      <c r="C222" s="47" t="str">
        <f>'3. Bestillingsskjema'!E174</f>
        <v/>
      </c>
    </row>
    <row r="223" spans="1:3" ht="30" customHeight="1" x14ac:dyDescent="0.3">
      <c r="A223" s="48" t="str">
        <f>'3. Bestillingsskjema'!R160</f>
        <v/>
      </c>
      <c r="B223" s="48" t="str">
        <f>'3. Bestillingsskjema'!R167</f>
        <v/>
      </c>
      <c r="C223" s="48" t="str">
        <f>'3. Bestillingsskjema'!R174</f>
        <v/>
      </c>
    </row>
    <row r="224" spans="1:3" ht="30" customHeight="1" x14ac:dyDescent="0.3">
      <c r="A224" s="49" t="str">
        <f>'3. Bestillingsskjema'!S160</f>
        <v/>
      </c>
      <c r="B224" s="49" t="str">
        <f>'3. Bestillingsskjema'!S167</f>
        <v/>
      </c>
      <c r="C224" s="49" t="str">
        <f>'3. Bestillingsskjema'!S174</f>
        <v/>
      </c>
    </row>
    <row r="225" spans="1:3" ht="30" customHeight="1" x14ac:dyDescent="0.3">
      <c r="A225" s="46" t="str">
        <f>'3. Bestillingsskjema'!D175</f>
        <v/>
      </c>
      <c r="B225" s="46" t="str">
        <f>'3. Bestillingsskjema'!D182</f>
        <v/>
      </c>
      <c r="C225" s="46" t="str">
        <f>'3. Bestillingsskjema'!D189</f>
        <v/>
      </c>
    </row>
    <row r="226" spans="1:3" ht="30" customHeight="1" x14ac:dyDescent="0.3">
      <c r="A226" s="47" t="str">
        <f>'3. Bestillingsskjema'!E175</f>
        <v/>
      </c>
      <c r="B226" s="47" t="str">
        <f>'3. Bestillingsskjema'!E182</f>
        <v/>
      </c>
      <c r="C226" s="47" t="str">
        <f>'3. Bestillingsskjema'!E189</f>
        <v/>
      </c>
    </row>
    <row r="227" spans="1:3" ht="30" customHeight="1" x14ac:dyDescent="0.3">
      <c r="A227" s="48" t="str">
        <f>'3. Bestillingsskjema'!R175</f>
        <v/>
      </c>
      <c r="B227" s="48" t="str">
        <f>'3. Bestillingsskjema'!R182</f>
        <v/>
      </c>
      <c r="C227" s="48" t="str">
        <f>'3. Bestillingsskjema'!R189</f>
        <v/>
      </c>
    </row>
    <row r="228" spans="1:3" ht="30" customHeight="1" x14ac:dyDescent="0.3">
      <c r="A228" s="49" t="str">
        <f>'3. Bestillingsskjema'!S175</f>
        <v/>
      </c>
      <c r="B228" s="49" t="str">
        <f>'3. Bestillingsskjema'!S182</f>
        <v/>
      </c>
      <c r="C228" s="49" t="str">
        <f>'3. Bestillingsskjema'!S189</f>
        <v/>
      </c>
    </row>
    <row r="229" spans="1:3" ht="30" customHeight="1" x14ac:dyDescent="0.3">
      <c r="A229" s="46" t="str">
        <f>'3. Bestillingsskjema'!D176</f>
        <v/>
      </c>
      <c r="B229" s="46" t="str">
        <f>'3. Bestillingsskjema'!D183</f>
        <v/>
      </c>
      <c r="C229" s="46" t="str">
        <f>'3. Bestillingsskjema'!D190</f>
        <v/>
      </c>
    </row>
    <row r="230" spans="1:3" ht="30" customHeight="1" x14ac:dyDescent="0.3">
      <c r="A230" s="47" t="str">
        <f>'3. Bestillingsskjema'!E176</f>
        <v/>
      </c>
      <c r="B230" s="47" t="str">
        <f>'3. Bestillingsskjema'!E183</f>
        <v/>
      </c>
      <c r="C230" s="47" t="str">
        <f>'3. Bestillingsskjema'!E190</f>
        <v/>
      </c>
    </row>
    <row r="231" spans="1:3" ht="30" customHeight="1" x14ac:dyDescent="0.3">
      <c r="A231" s="48" t="str">
        <f>'3. Bestillingsskjema'!R176</f>
        <v/>
      </c>
      <c r="B231" s="48" t="str">
        <f>'3. Bestillingsskjema'!R183</f>
        <v/>
      </c>
      <c r="C231" s="48" t="str">
        <f>'3. Bestillingsskjema'!R190</f>
        <v/>
      </c>
    </row>
    <row r="232" spans="1:3" ht="30" customHeight="1" x14ac:dyDescent="0.3">
      <c r="A232" s="49" t="str">
        <f>'3. Bestillingsskjema'!S176</f>
        <v/>
      </c>
      <c r="B232" s="49" t="str">
        <f>'3. Bestillingsskjema'!S183</f>
        <v/>
      </c>
      <c r="C232" s="49" t="str">
        <f>'3. Bestillingsskjema'!S190</f>
        <v/>
      </c>
    </row>
    <row r="233" spans="1:3" ht="30" customHeight="1" x14ac:dyDescent="0.3">
      <c r="A233" s="46" t="str">
        <f>'3. Bestillingsskjema'!D177</f>
        <v/>
      </c>
      <c r="B233" s="46" t="str">
        <f>'3. Bestillingsskjema'!D184</f>
        <v/>
      </c>
      <c r="C233" s="46" t="str">
        <f>'3. Bestillingsskjema'!D191</f>
        <v/>
      </c>
    </row>
    <row r="234" spans="1:3" ht="30" customHeight="1" x14ac:dyDescent="0.3">
      <c r="A234" s="47" t="str">
        <f>'3. Bestillingsskjema'!E177</f>
        <v/>
      </c>
      <c r="B234" s="47" t="str">
        <f>'3. Bestillingsskjema'!E184</f>
        <v/>
      </c>
      <c r="C234" s="47" t="str">
        <f>'3. Bestillingsskjema'!E191</f>
        <v/>
      </c>
    </row>
    <row r="235" spans="1:3" ht="30" customHeight="1" x14ac:dyDescent="0.3">
      <c r="A235" s="48" t="str">
        <f>'3. Bestillingsskjema'!R177</f>
        <v/>
      </c>
      <c r="B235" s="48" t="str">
        <f>'3. Bestillingsskjema'!R184</f>
        <v/>
      </c>
      <c r="C235" s="48" t="str">
        <f>'3. Bestillingsskjema'!R191</f>
        <v/>
      </c>
    </row>
    <row r="236" spans="1:3" ht="30" customHeight="1" x14ac:dyDescent="0.3">
      <c r="A236" s="49" t="str">
        <f>'3. Bestillingsskjema'!S177</f>
        <v/>
      </c>
      <c r="B236" s="49" t="str">
        <f>'3. Bestillingsskjema'!S184</f>
        <v/>
      </c>
      <c r="C236" s="49" t="str">
        <f>'3. Bestillingsskjema'!S191</f>
        <v/>
      </c>
    </row>
    <row r="237" spans="1:3" ht="30" customHeight="1" x14ac:dyDescent="0.3">
      <c r="A237" s="46" t="str">
        <f>'3. Bestillingsskjema'!D178</f>
        <v/>
      </c>
      <c r="B237" s="46" t="str">
        <f>'3. Bestillingsskjema'!D185</f>
        <v/>
      </c>
      <c r="C237" s="46" t="str">
        <f>'3. Bestillingsskjema'!D192</f>
        <v/>
      </c>
    </row>
    <row r="238" spans="1:3" ht="30" customHeight="1" x14ac:dyDescent="0.3">
      <c r="A238" s="47" t="str">
        <f>'3. Bestillingsskjema'!E178</f>
        <v/>
      </c>
      <c r="B238" s="47" t="str">
        <f>'3. Bestillingsskjema'!E185</f>
        <v/>
      </c>
      <c r="C238" s="47" t="str">
        <f>'3. Bestillingsskjema'!E192</f>
        <v/>
      </c>
    </row>
    <row r="239" spans="1:3" ht="30" customHeight="1" x14ac:dyDescent="0.3">
      <c r="A239" s="48" t="str">
        <f>'3. Bestillingsskjema'!R178</f>
        <v/>
      </c>
      <c r="B239" s="48" t="str">
        <f>'3. Bestillingsskjema'!R185</f>
        <v/>
      </c>
      <c r="C239" s="48" t="str">
        <f>'3. Bestillingsskjema'!R192</f>
        <v/>
      </c>
    </row>
    <row r="240" spans="1:3" ht="30" customHeight="1" x14ac:dyDescent="0.3">
      <c r="A240" s="49" t="str">
        <f>'3. Bestillingsskjema'!S178</f>
        <v/>
      </c>
      <c r="B240" s="49" t="str">
        <f>'3. Bestillingsskjema'!S185</f>
        <v/>
      </c>
      <c r="C240" s="49" t="str">
        <f>'3. Bestillingsskjema'!S192</f>
        <v/>
      </c>
    </row>
    <row r="241" spans="1:3" ht="30" customHeight="1" x14ac:dyDescent="0.3">
      <c r="A241" s="46" t="str">
        <f>'3. Bestillingsskjema'!D179</f>
        <v/>
      </c>
      <c r="B241" s="46" t="str">
        <f>'3. Bestillingsskjema'!D186</f>
        <v/>
      </c>
      <c r="C241" s="46" t="str">
        <f>'3. Bestillingsskjema'!D193</f>
        <v/>
      </c>
    </row>
    <row r="242" spans="1:3" ht="30" customHeight="1" x14ac:dyDescent="0.3">
      <c r="A242" s="47" t="str">
        <f>'3. Bestillingsskjema'!E179</f>
        <v/>
      </c>
      <c r="B242" s="47" t="str">
        <f>'3. Bestillingsskjema'!E186</f>
        <v/>
      </c>
      <c r="C242" s="47" t="str">
        <f>'3. Bestillingsskjema'!E193</f>
        <v/>
      </c>
    </row>
    <row r="243" spans="1:3" ht="30" customHeight="1" x14ac:dyDescent="0.3">
      <c r="A243" s="48" t="str">
        <f>'3. Bestillingsskjema'!R179</f>
        <v/>
      </c>
      <c r="B243" s="48" t="str">
        <f>'3. Bestillingsskjema'!R186</f>
        <v/>
      </c>
      <c r="C243" s="48" t="str">
        <f>'3. Bestillingsskjema'!R193</f>
        <v/>
      </c>
    </row>
    <row r="244" spans="1:3" ht="30" customHeight="1" x14ac:dyDescent="0.3">
      <c r="A244" s="49" t="str">
        <f>'3. Bestillingsskjema'!S179</f>
        <v/>
      </c>
      <c r="B244" s="49" t="str">
        <f>'3. Bestillingsskjema'!S186</f>
        <v/>
      </c>
      <c r="C244" s="49" t="str">
        <f>'3. Bestillingsskjema'!S193</f>
        <v/>
      </c>
    </row>
    <row r="245" spans="1:3" ht="30" customHeight="1" x14ac:dyDescent="0.3">
      <c r="A245" s="46" t="str">
        <f>'3. Bestillingsskjema'!D180</f>
        <v/>
      </c>
      <c r="B245" s="46" t="str">
        <f>'3. Bestillingsskjema'!D187</f>
        <v/>
      </c>
      <c r="C245" s="46" t="str">
        <f>'3. Bestillingsskjema'!D194</f>
        <v/>
      </c>
    </row>
    <row r="246" spans="1:3" ht="30" customHeight="1" x14ac:dyDescent="0.3">
      <c r="A246" s="47" t="str">
        <f>'3. Bestillingsskjema'!E180</f>
        <v/>
      </c>
      <c r="B246" s="47" t="str">
        <f>'3. Bestillingsskjema'!E187</f>
        <v/>
      </c>
      <c r="C246" s="47" t="str">
        <f>'3. Bestillingsskjema'!E194</f>
        <v/>
      </c>
    </row>
    <row r="247" spans="1:3" ht="30" customHeight="1" x14ac:dyDescent="0.3">
      <c r="A247" s="48" t="str">
        <f>'3. Bestillingsskjema'!R180</f>
        <v/>
      </c>
      <c r="B247" s="48" t="str">
        <f>'3. Bestillingsskjema'!R187</f>
        <v/>
      </c>
      <c r="C247" s="48" t="str">
        <f>'3. Bestillingsskjema'!R194</f>
        <v/>
      </c>
    </row>
    <row r="248" spans="1:3" ht="30" customHeight="1" x14ac:dyDescent="0.3">
      <c r="A248" s="49" t="str">
        <f>'3. Bestillingsskjema'!S180</f>
        <v/>
      </c>
      <c r="B248" s="49" t="str">
        <f>'3. Bestillingsskjema'!S187</f>
        <v/>
      </c>
      <c r="C248" s="49" t="str">
        <f>'3. Bestillingsskjema'!S194</f>
        <v/>
      </c>
    </row>
    <row r="249" spans="1:3" ht="30" customHeight="1" x14ac:dyDescent="0.3">
      <c r="A249" s="46" t="str">
        <f>'3. Bestillingsskjema'!D181</f>
        <v/>
      </c>
      <c r="B249" s="46" t="str">
        <f>'3. Bestillingsskjema'!D188</f>
        <v/>
      </c>
      <c r="C249" s="46" t="str">
        <f>'3. Bestillingsskjema'!D195</f>
        <v/>
      </c>
    </row>
    <row r="250" spans="1:3" ht="30" customHeight="1" x14ac:dyDescent="0.3">
      <c r="A250" s="47" t="str">
        <f>'3. Bestillingsskjema'!E181</f>
        <v/>
      </c>
      <c r="B250" s="47" t="str">
        <f>'3. Bestillingsskjema'!E188</f>
        <v/>
      </c>
      <c r="C250" s="47" t="str">
        <f>'3. Bestillingsskjema'!E195</f>
        <v/>
      </c>
    </row>
    <row r="251" spans="1:3" ht="30" customHeight="1" x14ac:dyDescent="0.3">
      <c r="A251" s="48" t="str">
        <f>'3. Bestillingsskjema'!R181</f>
        <v/>
      </c>
      <c r="B251" s="48" t="str">
        <f>'3. Bestillingsskjema'!R188</f>
        <v/>
      </c>
      <c r="C251" s="48" t="str">
        <f>'3. Bestillingsskjema'!R195</f>
        <v/>
      </c>
    </row>
    <row r="252" spans="1:3" ht="30" customHeight="1" x14ac:dyDescent="0.3">
      <c r="A252" s="49" t="str">
        <f>'3. Bestillingsskjema'!S181</f>
        <v/>
      </c>
      <c r="B252" s="49" t="str">
        <f>'3. Bestillingsskjema'!S188</f>
        <v/>
      </c>
      <c r="C252" s="49" t="str">
        <f>'3. Bestillingsskjema'!S195</f>
        <v/>
      </c>
    </row>
    <row r="253" spans="1:3" ht="30" customHeight="1" x14ac:dyDescent="0.3">
      <c r="A253" s="46" t="str">
        <f>'3. Bestillingsskjema'!D196</f>
        <v/>
      </c>
      <c r="B253" s="46" t="str">
        <f>'3. Bestillingsskjema'!D203</f>
        <v/>
      </c>
      <c r="C253" s="46" t="str">
        <f>'3. Bestillingsskjema'!D210</f>
        <v/>
      </c>
    </row>
    <row r="254" spans="1:3" ht="30" customHeight="1" x14ac:dyDescent="0.3">
      <c r="A254" s="47" t="str">
        <f>'3. Bestillingsskjema'!E196</f>
        <v/>
      </c>
      <c r="B254" s="47" t="str">
        <f>'3. Bestillingsskjema'!E203</f>
        <v/>
      </c>
      <c r="C254" s="47" t="str">
        <f>'3. Bestillingsskjema'!E210</f>
        <v/>
      </c>
    </row>
    <row r="255" spans="1:3" ht="30" customHeight="1" x14ac:dyDescent="0.3">
      <c r="A255" s="48" t="str">
        <f>'3. Bestillingsskjema'!R196</f>
        <v/>
      </c>
      <c r="B255" s="48" t="str">
        <f>'3. Bestillingsskjema'!R203</f>
        <v/>
      </c>
      <c r="C255" s="48" t="str">
        <f>'3. Bestillingsskjema'!R210</f>
        <v/>
      </c>
    </row>
    <row r="256" spans="1:3" ht="30" customHeight="1" x14ac:dyDescent="0.3">
      <c r="A256" s="49" t="str">
        <f>'3. Bestillingsskjema'!S196</f>
        <v/>
      </c>
      <c r="B256" s="49" t="str">
        <f>'3. Bestillingsskjema'!S203</f>
        <v/>
      </c>
      <c r="C256" s="49" t="str">
        <f>'3. Bestillingsskjema'!S210</f>
        <v/>
      </c>
    </row>
    <row r="257" spans="1:3" ht="30" customHeight="1" x14ac:dyDescent="0.3">
      <c r="A257" s="46" t="str">
        <f>'3. Bestillingsskjema'!D197</f>
        <v/>
      </c>
      <c r="B257" s="46" t="str">
        <f>'3. Bestillingsskjema'!D204</f>
        <v/>
      </c>
      <c r="C257" s="46" t="str">
        <f>'3. Bestillingsskjema'!D211</f>
        <v/>
      </c>
    </row>
    <row r="258" spans="1:3" ht="30" customHeight="1" x14ac:dyDescent="0.3">
      <c r="A258" s="47" t="str">
        <f>'3. Bestillingsskjema'!E197</f>
        <v/>
      </c>
      <c r="B258" s="47" t="str">
        <f>'3. Bestillingsskjema'!E204</f>
        <v/>
      </c>
      <c r="C258" s="47" t="str">
        <f>'3. Bestillingsskjema'!E211</f>
        <v/>
      </c>
    </row>
    <row r="259" spans="1:3" ht="30" customHeight="1" x14ac:dyDescent="0.3">
      <c r="A259" s="48" t="str">
        <f>'3. Bestillingsskjema'!R197</f>
        <v/>
      </c>
      <c r="B259" s="48" t="str">
        <f>'3. Bestillingsskjema'!R204</f>
        <v/>
      </c>
      <c r="C259" s="48" t="str">
        <f>'3. Bestillingsskjema'!R211</f>
        <v/>
      </c>
    </row>
    <row r="260" spans="1:3" ht="30" customHeight="1" x14ac:dyDescent="0.3">
      <c r="A260" s="49" t="str">
        <f>'3. Bestillingsskjema'!S197</f>
        <v/>
      </c>
      <c r="B260" s="49" t="str">
        <f>'3. Bestillingsskjema'!S204</f>
        <v/>
      </c>
      <c r="C260" s="49" t="str">
        <f>'3. Bestillingsskjema'!S211</f>
        <v/>
      </c>
    </row>
    <row r="261" spans="1:3" ht="30" customHeight="1" x14ac:dyDescent="0.3">
      <c r="A261" s="46" t="str">
        <f>'3. Bestillingsskjema'!D198</f>
        <v/>
      </c>
      <c r="B261" s="46" t="str">
        <f>'3. Bestillingsskjema'!D205</f>
        <v/>
      </c>
      <c r="C261" s="46" t="str">
        <f>'3. Bestillingsskjema'!D212</f>
        <v/>
      </c>
    </row>
    <row r="262" spans="1:3" ht="30" customHeight="1" x14ac:dyDescent="0.3">
      <c r="A262" s="47" t="str">
        <f>'3. Bestillingsskjema'!E198</f>
        <v/>
      </c>
      <c r="B262" s="47" t="str">
        <f>'3. Bestillingsskjema'!E205</f>
        <v/>
      </c>
      <c r="C262" s="47" t="str">
        <f>'3. Bestillingsskjema'!E212</f>
        <v/>
      </c>
    </row>
    <row r="263" spans="1:3" ht="30" customHeight="1" x14ac:dyDescent="0.3">
      <c r="A263" s="48" t="str">
        <f>'3. Bestillingsskjema'!R198</f>
        <v/>
      </c>
      <c r="B263" s="48" t="str">
        <f>'3. Bestillingsskjema'!R205</f>
        <v/>
      </c>
      <c r="C263" s="48" t="str">
        <f>'3. Bestillingsskjema'!R212</f>
        <v/>
      </c>
    </row>
    <row r="264" spans="1:3" ht="30" customHeight="1" x14ac:dyDescent="0.3">
      <c r="A264" s="49" t="str">
        <f>'3. Bestillingsskjema'!S198</f>
        <v/>
      </c>
      <c r="B264" s="49" t="str">
        <f>'3. Bestillingsskjema'!S205</f>
        <v/>
      </c>
      <c r="C264" s="49" t="str">
        <f>'3. Bestillingsskjema'!S212</f>
        <v/>
      </c>
    </row>
    <row r="265" spans="1:3" ht="30" customHeight="1" x14ac:dyDescent="0.3">
      <c r="A265" s="46" t="str">
        <f>'3. Bestillingsskjema'!D199</f>
        <v/>
      </c>
      <c r="B265" s="46" t="str">
        <f>'3. Bestillingsskjema'!D206</f>
        <v/>
      </c>
      <c r="C265" s="46" t="str">
        <f>'3. Bestillingsskjema'!D213</f>
        <v/>
      </c>
    </row>
    <row r="266" spans="1:3" ht="30" customHeight="1" x14ac:dyDescent="0.3">
      <c r="A266" s="47" t="str">
        <f>'3. Bestillingsskjema'!E199</f>
        <v/>
      </c>
      <c r="B266" s="47" t="str">
        <f>'3. Bestillingsskjema'!E206</f>
        <v/>
      </c>
      <c r="C266" s="47" t="str">
        <f>'3. Bestillingsskjema'!E213</f>
        <v/>
      </c>
    </row>
    <row r="267" spans="1:3" ht="30" customHeight="1" x14ac:dyDescent="0.3">
      <c r="A267" s="48" t="str">
        <f>'3. Bestillingsskjema'!R199</f>
        <v/>
      </c>
      <c r="B267" s="48" t="str">
        <f>'3. Bestillingsskjema'!R206</f>
        <v/>
      </c>
      <c r="C267" s="48" t="str">
        <f>'3. Bestillingsskjema'!R213</f>
        <v/>
      </c>
    </row>
    <row r="268" spans="1:3" ht="30" customHeight="1" x14ac:dyDescent="0.3">
      <c r="A268" s="49" t="str">
        <f>'3. Bestillingsskjema'!S199</f>
        <v/>
      </c>
      <c r="B268" s="49" t="str">
        <f>'3. Bestillingsskjema'!S206</f>
        <v/>
      </c>
      <c r="C268" s="49" t="str">
        <f>'3. Bestillingsskjema'!S213</f>
        <v/>
      </c>
    </row>
    <row r="269" spans="1:3" ht="30" customHeight="1" x14ac:dyDescent="0.3">
      <c r="A269" s="46" t="str">
        <f>'3. Bestillingsskjema'!D200</f>
        <v/>
      </c>
      <c r="B269" s="46" t="str">
        <f>'3. Bestillingsskjema'!D207</f>
        <v/>
      </c>
      <c r="C269" s="46" t="str">
        <f>'3. Bestillingsskjema'!D214</f>
        <v/>
      </c>
    </row>
    <row r="270" spans="1:3" ht="30" customHeight="1" x14ac:dyDescent="0.3">
      <c r="A270" s="47" t="str">
        <f>'3. Bestillingsskjema'!E200</f>
        <v/>
      </c>
      <c r="B270" s="47" t="str">
        <f>'3. Bestillingsskjema'!E207</f>
        <v/>
      </c>
      <c r="C270" s="47" t="str">
        <f>'3. Bestillingsskjema'!E214</f>
        <v/>
      </c>
    </row>
    <row r="271" spans="1:3" ht="30" customHeight="1" x14ac:dyDescent="0.3">
      <c r="A271" s="48" t="str">
        <f>'3. Bestillingsskjema'!R200</f>
        <v/>
      </c>
      <c r="B271" s="48" t="str">
        <f>'3. Bestillingsskjema'!R207</f>
        <v/>
      </c>
      <c r="C271" s="48" t="str">
        <f>'3. Bestillingsskjema'!R214</f>
        <v/>
      </c>
    </row>
    <row r="272" spans="1:3" ht="30" customHeight="1" x14ac:dyDescent="0.3">
      <c r="A272" s="49" t="str">
        <f>'3. Bestillingsskjema'!S200</f>
        <v/>
      </c>
      <c r="B272" s="49" t="str">
        <f>'3. Bestillingsskjema'!S207</f>
        <v/>
      </c>
      <c r="C272" s="49" t="str">
        <f>'3. Bestillingsskjema'!S214</f>
        <v/>
      </c>
    </row>
    <row r="273" spans="1:3" ht="30" customHeight="1" x14ac:dyDescent="0.3">
      <c r="A273" s="46" t="str">
        <f>'3. Bestillingsskjema'!D201</f>
        <v/>
      </c>
      <c r="B273" s="46" t="str">
        <f>'3. Bestillingsskjema'!D208</f>
        <v/>
      </c>
      <c r="C273" s="46" t="str">
        <f>'3. Bestillingsskjema'!D215</f>
        <v/>
      </c>
    </row>
    <row r="274" spans="1:3" ht="30" customHeight="1" x14ac:dyDescent="0.3">
      <c r="A274" s="47" t="str">
        <f>'3. Bestillingsskjema'!E201</f>
        <v/>
      </c>
      <c r="B274" s="47" t="str">
        <f>'3. Bestillingsskjema'!E208</f>
        <v/>
      </c>
      <c r="C274" s="47" t="str">
        <f>'3. Bestillingsskjema'!E215</f>
        <v/>
      </c>
    </row>
    <row r="275" spans="1:3" ht="30" customHeight="1" x14ac:dyDescent="0.3">
      <c r="A275" s="48" t="str">
        <f>'3. Bestillingsskjema'!R201</f>
        <v/>
      </c>
      <c r="B275" s="48" t="str">
        <f>'3. Bestillingsskjema'!R208</f>
        <v/>
      </c>
      <c r="C275" s="48" t="str">
        <f>'3. Bestillingsskjema'!R215</f>
        <v/>
      </c>
    </row>
    <row r="276" spans="1:3" ht="30" customHeight="1" x14ac:dyDescent="0.3">
      <c r="A276" s="49" t="str">
        <f>'3. Bestillingsskjema'!S201</f>
        <v/>
      </c>
      <c r="B276" s="49" t="str">
        <f>'3. Bestillingsskjema'!S208</f>
        <v/>
      </c>
      <c r="C276" s="49" t="str">
        <f>'3. Bestillingsskjema'!S215</f>
        <v/>
      </c>
    </row>
    <row r="277" spans="1:3" ht="30" customHeight="1" x14ac:dyDescent="0.3">
      <c r="A277" s="46" t="str">
        <f>'3. Bestillingsskjema'!D202</f>
        <v/>
      </c>
      <c r="B277" s="46" t="str">
        <f>'3. Bestillingsskjema'!D209</f>
        <v/>
      </c>
      <c r="C277" s="46" t="str">
        <f>'3. Bestillingsskjema'!D216</f>
        <v/>
      </c>
    </row>
    <row r="278" spans="1:3" ht="30" customHeight="1" x14ac:dyDescent="0.3">
      <c r="A278" s="47" t="str">
        <f>'3. Bestillingsskjema'!E202</f>
        <v/>
      </c>
      <c r="B278" s="47" t="str">
        <f>'3. Bestillingsskjema'!E209</f>
        <v/>
      </c>
      <c r="C278" s="47" t="str">
        <f>'3. Bestillingsskjema'!E216</f>
        <v/>
      </c>
    </row>
    <row r="279" spans="1:3" ht="30" customHeight="1" x14ac:dyDescent="0.3">
      <c r="A279" s="48" t="str">
        <f>'3. Bestillingsskjema'!R202</f>
        <v/>
      </c>
      <c r="B279" s="48" t="str">
        <f>'3. Bestillingsskjema'!R209</f>
        <v/>
      </c>
      <c r="C279" s="48" t="str">
        <f>'3. Bestillingsskjema'!R216</f>
        <v/>
      </c>
    </row>
    <row r="280" spans="1:3" ht="30" customHeight="1" x14ac:dyDescent="0.3">
      <c r="A280" s="49" t="str">
        <f>'3. Bestillingsskjema'!S202</f>
        <v/>
      </c>
      <c r="B280" s="49" t="str">
        <f>'3. Bestillingsskjema'!S209</f>
        <v/>
      </c>
      <c r="C280" s="49" t="str">
        <f>'3. Bestillingsskjema'!S216</f>
        <v/>
      </c>
    </row>
    <row r="281" spans="1:3" ht="30" customHeight="1" x14ac:dyDescent="0.3">
      <c r="C281" s="46"/>
    </row>
    <row r="282" spans="1:3" ht="30" customHeight="1" x14ac:dyDescent="0.3">
      <c r="C282" s="47"/>
    </row>
    <row r="283" spans="1:3" ht="30" customHeight="1" x14ac:dyDescent="0.3">
      <c r="C283" s="48"/>
    </row>
    <row r="284" spans="1:3" ht="30" customHeight="1" x14ac:dyDescent="0.3">
      <c r="C284" s="49"/>
    </row>
  </sheetData>
  <sheetProtection algorithmName="SHA-512" hashValue="JAvAyvOgyi6S1GxV+IY4msVekLkEPMfM5zSZWsa/jPMjKQGFHEfC+lZJgso2/Tb/aCx8DnGh7oP7a7Q4WDeCrA==" saltValue="1sc9y1XMh6dkLjNkiAnlBQ==" spinCount="100000" sheet="1" selectLockedCells="1" selectUnlockedCells="1"/>
  <printOptions horizontalCentered="1"/>
  <pageMargins left="0.23622047244094491" right="0.23622047244094491" top="0.59055118110236227" bottom="0.35433070866141736" header="0.51181102362204722" footer="0.31496062992125984"/>
  <pageSetup paperSize="9" scale="91" fitToHeight="0" orientation="portrait" r:id="rId1"/>
  <rowBreaks count="1" manualBreakCount="1">
    <brk id="28"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C5AD6-BDD1-4D93-B1BD-CDCE1FBBD587}">
  <dimension ref="A1:AB105"/>
  <sheetViews>
    <sheetView showGridLines="0" zoomScale="90" zoomScaleNormal="90" workbookViewId="0">
      <selection activeCell="G3" sqref="G3:AB3"/>
    </sheetView>
  </sheetViews>
  <sheetFormatPr baseColWidth="10" defaultRowHeight="14.4" x14ac:dyDescent="0.3"/>
  <cols>
    <col min="1" max="1" width="7.109375" bestFit="1" customWidth="1"/>
    <col min="2" max="2" width="7.21875" bestFit="1" customWidth="1"/>
    <col min="3" max="3" width="6.88671875" bestFit="1" customWidth="1"/>
    <col min="4" max="4" width="5.77734375" bestFit="1" customWidth="1"/>
    <col min="5" max="5" width="7.109375" customWidth="1"/>
    <col min="6" max="6" width="5.88671875" bestFit="1" customWidth="1"/>
    <col min="7" max="7" width="23.88671875" customWidth="1"/>
    <col min="8" max="8" width="17.5546875" customWidth="1"/>
    <col min="9" max="9" width="21.5546875" customWidth="1"/>
    <col min="10" max="10" width="8.44140625" bestFit="1" customWidth="1"/>
    <col min="11" max="11" width="9.5546875" bestFit="1" customWidth="1"/>
    <col min="12" max="12" width="13.109375" hidden="1" customWidth="1"/>
    <col min="13" max="13" width="15.109375" hidden="1" customWidth="1"/>
    <col min="14" max="14" width="10" bestFit="1" customWidth="1"/>
    <col min="15" max="15" width="11.88671875" customWidth="1"/>
    <col min="16" max="16" width="14.6640625" customWidth="1"/>
    <col min="17" max="17" width="5.88671875" hidden="1" customWidth="1"/>
    <col min="18" max="18" width="16.6640625" customWidth="1"/>
    <col min="19" max="19" width="14.109375" bestFit="1" customWidth="1"/>
    <col min="20" max="20" width="8.88671875" bestFit="1" customWidth="1"/>
    <col min="21" max="21" width="15.88671875" customWidth="1"/>
    <col min="22" max="22" width="14.5546875" customWidth="1"/>
    <col min="23" max="23" width="12.88671875" bestFit="1" customWidth="1"/>
    <col min="24" max="24" width="11.6640625" hidden="1" customWidth="1"/>
    <col min="25" max="25" width="5.21875" hidden="1" customWidth="1"/>
    <col min="26" max="26" width="9.21875" hidden="1" customWidth="1"/>
    <col min="27" max="27" width="8.88671875" hidden="1" customWidth="1"/>
    <col min="28" max="28" width="5.21875" hidden="1" customWidth="1"/>
  </cols>
  <sheetData>
    <row r="1" spans="1:28" s="106" customFormat="1" ht="29.1" customHeight="1" x14ac:dyDescent="0.3">
      <c r="A1" s="268" t="s">
        <v>382</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row>
    <row r="2" spans="1:28" ht="58.5" customHeight="1" thickBot="1" x14ac:dyDescent="0.5">
      <c r="B2" s="149" t="s">
        <v>483</v>
      </c>
      <c r="K2" t="s">
        <v>503</v>
      </c>
    </row>
    <row r="3" spans="1:28" ht="18.600000000000001" thickBot="1" x14ac:dyDescent="0.4">
      <c r="B3" s="269" t="s">
        <v>458</v>
      </c>
      <c r="C3" s="270"/>
      <c r="D3" s="270"/>
      <c r="E3" s="270"/>
      <c r="F3" s="271"/>
      <c r="G3" s="272" t="s">
        <v>459</v>
      </c>
      <c r="H3" s="273"/>
      <c r="I3" s="273"/>
      <c r="J3" s="273"/>
      <c r="K3" s="273"/>
      <c r="L3" s="273"/>
      <c r="M3" s="273"/>
      <c r="N3" s="273"/>
      <c r="O3" s="273"/>
      <c r="P3" s="273"/>
      <c r="Q3" s="273"/>
      <c r="R3" s="273"/>
      <c r="S3" s="273"/>
      <c r="T3" s="273"/>
      <c r="U3" s="273"/>
      <c r="V3" s="273"/>
      <c r="W3" s="273"/>
      <c r="X3" s="273"/>
      <c r="Y3" s="273"/>
      <c r="Z3" s="273"/>
      <c r="AA3" s="273"/>
      <c r="AB3" s="274"/>
    </row>
    <row r="4" spans="1:28" x14ac:dyDescent="0.3">
      <c r="B4" s="275" t="s">
        <v>460</v>
      </c>
      <c r="C4" s="276"/>
      <c r="D4" s="276"/>
      <c r="E4" s="276"/>
      <c r="F4" s="144"/>
      <c r="G4" s="275" t="s">
        <v>460</v>
      </c>
      <c r="H4" s="276"/>
      <c r="I4" s="276"/>
      <c r="J4" s="276"/>
      <c r="K4" s="276"/>
      <c r="L4" s="276" t="s">
        <v>461</v>
      </c>
      <c r="M4" s="276"/>
      <c r="N4" s="145" t="s">
        <v>460</v>
      </c>
      <c r="O4" s="276" t="s">
        <v>462</v>
      </c>
      <c r="P4" s="276"/>
      <c r="Q4" s="276"/>
      <c r="R4" s="276"/>
      <c r="S4" s="276"/>
      <c r="T4" s="276"/>
      <c r="U4" s="276"/>
      <c r="V4" s="276"/>
      <c r="W4" s="276"/>
      <c r="X4" s="276" t="s">
        <v>460</v>
      </c>
      <c r="Y4" s="276"/>
      <c r="Z4" s="276"/>
      <c r="AA4" s="276"/>
      <c r="AB4" s="146"/>
    </row>
    <row r="5" spans="1:28" ht="48.75" customHeight="1" thickBot="1" x14ac:dyDescent="0.35">
      <c r="A5" t="s">
        <v>463</v>
      </c>
      <c r="B5" s="184" t="s">
        <v>464</v>
      </c>
      <c r="C5" s="185" t="s">
        <v>274</v>
      </c>
      <c r="D5" s="185" t="s">
        <v>275</v>
      </c>
      <c r="E5" s="186" t="s">
        <v>484</v>
      </c>
      <c r="F5" s="187" t="s">
        <v>465</v>
      </c>
      <c r="G5" s="188" t="s">
        <v>466</v>
      </c>
      <c r="H5" s="181" t="s">
        <v>467</v>
      </c>
      <c r="I5" s="181" t="s">
        <v>468</v>
      </c>
      <c r="J5" s="182" t="s">
        <v>469</v>
      </c>
      <c r="K5" s="181" t="s">
        <v>470</v>
      </c>
      <c r="L5" s="189" t="s">
        <v>440</v>
      </c>
      <c r="M5" s="190" t="s">
        <v>485</v>
      </c>
      <c r="N5" s="181" t="s">
        <v>471</v>
      </c>
      <c r="O5" s="181" t="s">
        <v>472</v>
      </c>
      <c r="P5" s="182" t="s">
        <v>473</v>
      </c>
      <c r="Q5" s="181" t="s">
        <v>465</v>
      </c>
      <c r="R5" s="181" t="s">
        <v>474</v>
      </c>
      <c r="S5" s="181" t="s">
        <v>475</v>
      </c>
      <c r="T5" s="181" t="s">
        <v>476</v>
      </c>
      <c r="U5" s="182" t="s">
        <v>486</v>
      </c>
      <c r="V5" s="182" t="s">
        <v>487</v>
      </c>
      <c r="W5" s="181" t="s">
        <v>477</v>
      </c>
      <c r="X5" s="147" t="s">
        <v>478</v>
      </c>
      <c r="Y5" s="147" t="s">
        <v>479</v>
      </c>
      <c r="Z5" s="147" t="s">
        <v>480</v>
      </c>
      <c r="AA5" s="147" t="s">
        <v>481</v>
      </c>
      <c r="AB5" s="148" t="s">
        <v>482</v>
      </c>
    </row>
    <row r="6" spans="1:28" x14ac:dyDescent="0.3">
      <c r="A6" s="191">
        <v>1</v>
      </c>
      <c r="B6" s="191" t="str">
        <f>IFERROR(VLOOKUP('3. Bestillingsskjema'!O7,'Dim, min og maks'!$A$2:$H$54,2,FALSE),"")</f>
        <v/>
      </c>
      <c r="C6" s="191" t="str">
        <f>'3. Bestillingsskjema'!K7</f>
        <v/>
      </c>
      <c r="D6" s="192" t="str">
        <f>'3. Bestillingsskjema'!L7</f>
        <v/>
      </c>
      <c r="E6" s="192" t="str">
        <f>'3. Bestillingsskjema'!O7</f>
        <v/>
      </c>
      <c r="F6" s="183"/>
      <c r="G6" s="191" t="str">
        <f>IF('1. Prosjekteringsverktøy'!D10&lt;&gt;"",'1. Prosjekteringsverktøy'!D10,"")</f>
        <v/>
      </c>
      <c r="H6" s="183"/>
      <c r="I6" s="183"/>
      <c r="J6" s="191" t="str">
        <f>IFERROR(IF('3. Bestillingsskjema'!G7&lt;&gt;"",'3. Bestillingsskjema'!G7,""),"")</f>
        <v/>
      </c>
      <c r="K6" s="191" t="str">
        <f>IFERROR(IF('3. Bestillingsskjema'!G7&lt;&gt;"",'3. Bestillingsskjema'!G7,""),"")</f>
        <v/>
      </c>
      <c r="L6" s="191"/>
      <c r="M6" s="191"/>
      <c r="N6" s="191" t="str">
        <f>IF('1. Prosjekteringsverktøy'!D10&lt;&gt;"",'1. Prosjekteringsverktøy'!D10,"")</f>
        <v/>
      </c>
      <c r="O6" s="183"/>
      <c r="P6" s="183"/>
      <c r="Q6" s="191"/>
      <c r="R6" s="191" t="str">
        <f>IFERROR(IF('3. Bestillingsskjema'!H7&lt;&gt;"",'3. Bestillingsskjema'!H7,""),"")</f>
        <v/>
      </c>
      <c r="S6" s="183"/>
      <c r="T6" s="183"/>
      <c r="U6" s="183"/>
      <c r="V6" s="183"/>
      <c r="W6" s="183"/>
    </row>
    <row r="7" spans="1:28" x14ac:dyDescent="0.3">
      <c r="A7" s="191">
        <v>2</v>
      </c>
      <c r="B7" s="191" t="str">
        <f>IFERROR(VLOOKUP('3. Bestillingsskjema'!O8,'Dim, min og maks'!$A$2:$H$54,2,FALSE),"")</f>
        <v/>
      </c>
      <c r="C7" s="191" t="str">
        <f>'3. Bestillingsskjema'!K8</f>
        <v/>
      </c>
      <c r="D7" s="192" t="str">
        <f>'3. Bestillingsskjema'!L8</f>
        <v/>
      </c>
      <c r="E7" s="192" t="str">
        <f>'3. Bestillingsskjema'!O8</f>
        <v/>
      </c>
      <c r="F7" s="183"/>
      <c r="G7" s="191" t="str">
        <f>IF('1. Prosjekteringsverktøy'!D11&lt;&gt;"",'1. Prosjekteringsverktøy'!D11,"")</f>
        <v/>
      </c>
      <c r="H7" s="183"/>
      <c r="I7" s="183"/>
      <c r="J7" s="191" t="str">
        <f>IFERROR(IF('3. Bestillingsskjema'!G8&lt;&gt;"",'3. Bestillingsskjema'!G8,""),"")</f>
        <v/>
      </c>
      <c r="K7" s="191" t="str">
        <f>IFERROR(IF('3. Bestillingsskjema'!G8&lt;&gt;"",'3. Bestillingsskjema'!G8,""),"")</f>
        <v/>
      </c>
      <c r="L7" s="191"/>
      <c r="M7" s="191"/>
      <c r="N7" s="191" t="str">
        <f>IF('1. Prosjekteringsverktøy'!D11&lt;&gt;"",'1. Prosjekteringsverktøy'!D11,"")</f>
        <v/>
      </c>
      <c r="O7" s="183"/>
      <c r="P7" s="183"/>
      <c r="Q7" s="191"/>
      <c r="R7" s="191" t="str">
        <f>IFERROR(IF('3. Bestillingsskjema'!H8&lt;&gt;"",'3. Bestillingsskjema'!H8,""),"")</f>
        <v/>
      </c>
      <c r="S7" s="183"/>
      <c r="T7" s="183"/>
      <c r="U7" s="183"/>
      <c r="V7" s="183"/>
      <c r="W7" s="183"/>
    </row>
    <row r="8" spans="1:28" x14ac:dyDescent="0.3">
      <c r="A8" s="191">
        <v>3</v>
      </c>
      <c r="B8" s="191" t="str">
        <f>IFERROR(VLOOKUP('3. Bestillingsskjema'!O9,'Dim, min og maks'!$A$2:$H$54,2,FALSE),"")</f>
        <v/>
      </c>
      <c r="C8" s="191" t="str">
        <f>'3. Bestillingsskjema'!K9</f>
        <v/>
      </c>
      <c r="D8" s="192" t="str">
        <f>'3. Bestillingsskjema'!L9</f>
        <v/>
      </c>
      <c r="E8" s="192" t="str">
        <f>'3. Bestillingsskjema'!O9</f>
        <v/>
      </c>
      <c r="F8" s="183"/>
      <c r="G8" s="191" t="str">
        <f>IF('1. Prosjekteringsverktøy'!D12&lt;&gt;"",'1. Prosjekteringsverktøy'!D12,"")</f>
        <v/>
      </c>
      <c r="H8" s="183"/>
      <c r="I8" s="183"/>
      <c r="J8" s="191" t="str">
        <f>IFERROR(IF('3. Bestillingsskjema'!G9&lt;&gt;"",'3. Bestillingsskjema'!G9,""),"")</f>
        <v/>
      </c>
      <c r="K8" s="191" t="str">
        <f>IFERROR(IF('3. Bestillingsskjema'!G9&lt;&gt;"",'3. Bestillingsskjema'!G9,""),"")</f>
        <v/>
      </c>
      <c r="L8" s="191"/>
      <c r="M8" s="191"/>
      <c r="N8" s="191" t="str">
        <f>IF('1. Prosjekteringsverktøy'!D12&lt;&gt;"",'1. Prosjekteringsverktøy'!D12,"")</f>
        <v/>
      </c>
      <c r="O8" s="183"/>
      <c r="P8" s="183"/>
      <c r="Q8" s="191"/>
      <c r="R8" s="191" t="str">
        <f>IFERROR(IF('3. Bestillingsskjema'!H9&lt;&gt;"",'3. Bestillingsskjema'!H9,""),"")</f>
        <v/>
      </c>
      <c r="S8" s="183"/>
      <c r="T8" s="183"/>
      <c r="U8" s="183"/>
      <c r="V8" s="183"/>
      <c r="W8" s="183"/>
    </row>
    <row r="9" spans="1:28" x14ac:dyDescent="0.3">
      <c r="A9" s="191">
        <v>4</v>
      </c>
      <c r="B9" s="191" t="str">
        <f>IFERROR(VLOOKUP('3. Bestillingsskjema'!O10,'Dim, min og maks'!$A$2:$H$54,2,FALSE),"")</f>
        <v/>
      </c>
      <c r="C9" s="191" t="str">
        <f>'3. Bestillingsskjema'!K10</f>
        <v/>
      </c>
      <c r="D9" s="192" t="str">
        <f>'3. Bestillingsskjema'!L10</f>
        <v/>
      </c>
      <c r="E9" s="192" t="str">
        <f>'3. Bestillingsskjema'!O10</f>
        <v/>
      </c>
      <c r="F9" s="183"/>
      <c r="G9" s="191" t="str">
        <f>IF('1. Prosjekteringsverktøy'!D13&lt;&gt;"",'1. Prosjekteringsverktøy'!D13,"")</f>
        <v/>
      </c>
      <c r="H9" s="183"/>
      <c r="I9" s="183"/>
      <c r="J9" s="191" t="str">
        <f>IFERROR(IF('3. Bestillingsskjema'!G10&lt;&gt;"",'3. Bestillingsskjema'!G10,""),"")</f>
        <v/>
      </c>
      <c r="K9" s="191" t="str">
        <f>IFERROR(IF('3. Bestillingsskjema'!G10&lt;&gt;"",'3. Bestillingsskjema'!G10,""),"")</f>
        <v/>
      </c>
      <c r="L9" s="191"/>
      <c r="M9" s="191"/>
      <c r="N9" s="191" t="str">
        <f>IF('1. Prosjekteringsverktøy'!D13&lt;&gt;"",'1. Prosjekteringsverktøy'!D13,"")</f>
        <v/>
      </c>
      <c r="O9" s="183"/>
      <c r="P9" s="183"/>
      <c r="Q9" s="191"/>
      <c r="R9" s="191" t="str">
        <f>IFERROR(IF('3. Bestillingsskjema'!H10&lt;&gt;"",'3. Bestillingsskjema'!H10,""),"")</f>
        <v/>
      </c>
      <c r="S9" s="183"/>
      <c r="T9" s="183"/>
      <c r="U9" s="183"/>
      <c r="V9" s="183"/>
      <c r="W9" s="183"/>
    </row>
    <row r="10" spans="1:28" x14ac:dyDescent="0.3">
      <c r="A10" s="191">
        <v>5</v>
      </c>
      <c r="B10" s="191" t="str">
        <f>IFERROR(VLOOKUP('3. Bestillingsskjema'!O11,'Dim, min og maks'!$A$2:$H$54,2,FALSE),"")</f>
        <v/>
      </c>
      <c r="C10" s="191" t="str">
        <f>'3. Bestillingsskjema'!K11</f>
        <v/>
      </c>
      <c r="D10" s="192" t="str">
        <f>'3. Bestillingsskjema'!L11</f>
        <v/>
      </c>
      <c r="E10" s="192" t="str">
        <f>'3. Bestillingsskjema'!O11</f>
        <v/>
      </c>
      <c r="F10" s="183"/>
      <c r="G10" s="191" t="str">
        <f>IF('1. Prosjekteringsverktøy'!D14&lt;&gt;"",'1. Prosjekteringsverktøy'!D14,"")</f>
        <v/>
      </c>
      <c r="H10" s="183"/>
      <c r="I10" s="183"/>
      <c r="J10" s="191" t="str">
        <f>IFERROR(IF('3. Bestillingsskjema'!G11&lt;&gt;"",'3. Bestillingsskjema'!G11,""),"")</f>
        <v/>
      </c>
      <c r="K10" s="191" t="str">
        <f>IFERROR(IF('3. Bestillingsskjema'!G11&lt;&gt;"",'3. Bestillingsskjema'!G11,""),"")</f>
        <v/>
      </c>
      <c r="L10" s="191"/>
      <c r="M10" s="191"/>
      <c r="N10" s="191" t="str">
        <f>IF('1. Prosjekteringsverktøy'!D14&lt;&gt;"",'1. Prosjekteringsverktøy'!D14,"")</f>
        <v/>
      </c>
      <c r="O10" s="183"/>
      <c r="P10" s="183"/>
      <c r="Q10" s="191"/>
      <c r="R10" s="191" t="str">
        <f>IFERROR(IF('3. Bestillingsskjema'!H11&lt;&gt;"",'3. Bestillingsskjema'!H11,""),"")</f>
        <v/>
      </c>
      <c r="S10" s="183"/>
      <c r="T10" s="183"/>
      <c r="U10" s="183"/>
      <c r="V10" s="183"/>
      <c r="W10" s="183"/>
    </row>
    <row r="11" spans="1:28" x14ac:dyDescent="0.3">
      <c r="A11" s="191">
        <v>6</v>
      </c>
      <c r="B11" s="191" t="str">
        <f>IFERROR(VLOOKUP('3. Bestillingsskjema'!O12,'Dim, min og maks'!$A$2:$H$54,2,FALSE),"")</f>
        <v/>
      </c>
      <c r="C11" s="191" t="str">
        <f>'3. Bestillingsskjema'!K12</f>
        <v/>
      </c>
      <c r="D11" s="192" t="str">
        <f>'3. Bestillingsskjema'!L12</f>
        <v/>
      </c>
      <c r="E11" s="192" t="str">
        <f>'3. Bestillingsskjema'!O12</f>
        <v/>
      </c>
      <c r="F11" s="183"/>
      <c r="G11" s="191" t="str">
        <f>IF('1. Prosjekteringsverktøy'!D15&lt;&gt;"",'1. Prosjekteringsverktøy'!D15,"")</f>
        <v/>
      </c>
      <c r="H11" s="183"/>
      <c r="I11" s="183"/>
      <c r="J11" s="191" t="str">
        <f>IFERROR(IF('3. Bestillingsskjema'!G12&lt;&gt;"",'3. Bestillingsskjema'!G12,""),"")</f>
        <v/>
      </c>
      <c r="K11" s="191" t="str">
        <f>IFERROR(IF('3. Bestillingsskjema'!G12&lt;&gt;"",'3. Bestillingsskjema'!G12,""),"")</f>
        <v/>
      </c>
      <c r="L11" s="191"/>
      <c r="M11" s="191"/>
      <c r="N11" s="191" t="str">
        <f>IF('1. Prosjekteringsverktøy'!D15&lt;&gt;"",'1. Prosjekteringsverktøy'!D15,"")</f>
        <v/>
      </c>
      <c r="O11" s="183"/>
      <c r="P11" s="183"/>
      <c r="Q11" s="191"/>
      <c r="R11" s="191" t="str">
        <f>IFERROR(IF('3. Bestillingsskjema'!H12&lt;&gt;"",'3. Bestillingsskjema'!H12,""),"")</f>
        <v/>
      </c>
      <c r="S11" s="183"/>
      <c r="T11" s="183"/>
      <c r="U11" s="183"/>
      <c r="V11" s="183"/>
      <c r="W11" s="183"/>
    </row>
    <row r="12" spans="1:28" x14ac:dyDescent="0.3">
      <c r="A12" s="191">
        <v>7</v>
      </c>
      <c r="B12" s="191" t="str">
        <f>IFERROR(VLOOKUP('3. Bestillingsskjema'!O13,'Dim, min og maks'!$A$2:$H$54,2,FALSE),"")</f>
        <v/>
      </c>
      <c r="C12" s="191" t="str">
        <f>'3. Bestillingsskjema'!K13</f>
        <v/>
      </c>
      <c r="D12" s="192" t="str">
        <f>'3. Bestillingsskjema'!L13</f>
        <v/>
      </c>
      <c r="E12" s="192" t="str">
        <f>'3. Bestillingsskjema'!O13</f>
        <v/>
      </c>
      <c r="F12" s="183"/>
      <c r="G12" s="191" t="str">
        <f>IF('1. Prosjekteringsverktøy'!D16&lt;&gt;"",'1. Prosjekteringsverktøy'!D16,"")</f>
        <v/>
      </c>
      <c r="H12" s="183"/>
      <c r="I12" s="183"/>
      <c r="J12" s="191" t="str">
        <f>IFERROR(IF('3. Bestillingsskjema'!G13&lt;&gt;"",'3. Bestillingsskjema'!G13,""),"")</f>
        <v/>
      </c>
      <c r="K12" s="191" t="str">
        <f>IFERROR(IF('3. Bestillingsskjema'!G13&lt;&gt;"",'3. Bestillingsskjema'!G13,""),"")</f>
        <v/>
      </c>
      <c r="L12" s="191"/>
      <c r="M12" s="191"/>
      <c r="N12" s="191" t="str">
        <f>IF('1. Prosjekteringsverktøy'!D16&lt;&gt;"",'1. Prosjekteringsverktøy'!D16,"")</f>
        <v/>
      </c>
      <c r="O12" s="183"/>
      <c r="P12" s="183"/>
      <c r="Q12" s="191"/>
      <c r="R12" s="191" t="str">
        <f>IFERROR(IF('3. Bestillingsskjema'!H13&lt;&gt;"",'3. Bestillingsskjema'!H13,""),"")</f>
        <v/>
      </c>
      <c r="S12" s="183"/>
      <c r="T12" s="183"/>
      <c r="U12" s="183"/>
      <c r="V12" s="183"/>
      <c r="W12" s="183"/>
    </row>
    <row r="13" spans="1:28" x14ac:dyDescent="0.3">
      <c r="A13" s="191">
        <v>8</v>
      </c>
      <c r="B13" s="191" t="str">
        <f>IFERROR(VLOOKUP('3. Bestillingsskjema'!O14,'Dim, min og maks'!$A$2:$H$54,2,FALSE),"")</f>
        <v/>
      </c>
      <c r="C13" s="191" t="str">
        <f>'3. Bestillingsskjema'!K14</f>
        <v/>
      </c>
      <c r="D13" s="192" t="str">
        <f>'3. Bestillingsskjema'!L14</f>
        <v/>
      </c>
      <c r="E13" s="192" t="str">
        <f>'3. Bestillingsskjema'!O14</f>
        <v/>
      </c>
      <c r="F13" s="183"/>
      <c r="G13" s="191" t="str">
        <f>IF('1. Prosjekteringsverktøy'!D17&lt;&gt;"",'1. Prosjekteringsverktøy'!D17,"")</f>
        <v/>
      </c>
      <c r="H13" s="183"/>
      <c r="I13" s="183"/>
      <c r="J13" s="191" t="str">
        <f>IFERROR(IF('3. Bestillingsskjema'!G14&lt;&gt;"",'3. Bestillingsskjema'!G14,""),"")</f>
        <v/>
      </c>
      <c r="K13" s="191" t="str">
        <f>IFERROR(IF('3. Bestillingsskjema'!G14&lt;&gt;"",'3. Bestillingsskjema'!G14,""),"")</f>
        <v/>
      </c>
      <c r="L13" s="191"/>
      <c r="M13" s="191"/>
      <c r="N13" s="191" t="str">
        <f>IF('1. Prosjekteringsverktøy'!D17&lt;&gt;"",'1. Prosjekteringsverktøy'!D17,"")</f>
        <v/>
      </c>
      <c r="O13" s="183"/>
      <c r="P13" s="183"/>
      <c r="Q13" s="191"/>
      <c r="R13" s="191" t="str">
        <f>IFERROR(IF('3. Bestillingsskjema'!H14&lt;&gt;"",'3. Bestillingsskjema'!H14,""),"")</f>
        <v/>
      </c>
      <c r="S13" s="183"/>
      <c r="T13" s="183"/>
      <c r="U13" s="183"/>
      <c r="V13" s="183"/>
      <c r="W13" s="183"/>
    </row>
    <row r="14" spans="1:28" x14ac:dyDescent="0.3">
      <c r="A14" s="191">
        <v>9</v>
      </c>
      <c r="B14" s="191" t="str">
        <f>IFERROR(VLOOKUP('3. Bestillingsskjema'!O15,'Dim, min og maks'!$A$2:$H$54,2,FALSE),"")</f>
        <v/>
      </c>
      <c r="C14" s="191" t="str">
        <f>'3. Bestillingsskjema'!K15</f>
        <v/>
      </c>
      <c r="D14" s="192" t="str">
        <f>'3. Bestillingsskjema'!L15</f>
        <v/>
      </c>
      <c r="E14" s="192" t="str">
        <f>'3. Bestillingsskjema'!O15</f>
        <v/>
      </c>
      <c r="F14" s="183"/>
      <c r="G14" s="191" t="str">
        <f>IF('1. Prosjekteringsverktøy'!D18&lt;&gt;"",'1. Prosjekteringsverktøy'!D18,"")</f>
        <v/>
      </c>
      <c r="H14" s="183"/>
      <c r="I14" s="183"/>
      <c r="J14" s="191" t="str">
        <f>IFERROR(IF('3. Bestillingsskjema'!G15&lt;&gt;"",'3. Bestillingsskjema'!G15,""),"")</f>
        <v/>
      </c>
      <c r="K14" s="191" t="str">
        <f>IFERROR(IF('3. Bestillingsskjema'!G15&lt;&gt;"",'3. Bestillingsskjema'!G15,""),"")</f>
        <v/>
      </c>
      <c r="L14" s="191"/>
      <c r="M14" s="191"/>
      <c r="N14" s="191" t="str">
        <f>IF('1. Prosjekteringsverktøy'!D18&lt;&gt;"",'1. Prosjekteringsverktøy'!D18,"")</f>
        <v/>
      </c>
      <c r="O14" s="183"/>
      <c r="P14" s="183"/>
      <c r="Q14" s="191"/>
      <c r="R14" s="191" t="str">
        <f>IFERROR(IF('3. Bestillingsskjema'!H15&lt;&gt;"",'3. Bestillingsskjema'!H15,""),"")</f>
        <v/>
      </c>
      <c r="S14" s="183"/>
      <c r="T14" s="183"/>
      <c r="U14" s="183"/>
      <c r="V14" s="183"/>
      <c r="W14" s="183"/>
    </row>
    <row r="15" spans="1:28" x14ac:dyDescent="0.3">
      <c r="A15" s="191">
        <v>10</v>
      </c>
      <c r="B15" s="191" t="str">
        <f>IFERROR(VLOOKUP('3. Bestillingsskjema'!O16,'Dim, min og maks'!$A$2:$H$54,2,FALSE),"")</f>
        <v/>
      </c>
      <c r="C15" s="191" t="str">
        <f>'3. Bestillingsskjema'!K16</f>
        <v/>
      </c>
      <c r="D15" s="192" t="str">
        <f>'3. Bestillingsskjema'!L16</f>
        <v/>
      </c>
      <c r="E15" s="192" t="str">
        <f>'3. Bestillingsskjema'!O16</f>
        <v/>
      </c>
      <c r="F15" s="183"/>
      <c r="G15" s="191" t="str">
        <f>IF('1. Prosjekteringsverktøy'!D19&lt;&gt;"",'1. Prosjekteringsverktøy'!D19,"")</f>
        <v/>
      </c>
      <c r="H15" s="183"/>
      <c r="I15" s="183"/>
      <c r="J15" s="191" t="str">
        <f>IFERROR(IF('3. Bestillingsskjema'!G16&lt;&gt;"",'3. Bestillingsskjema'!G16,""),"")</f>
        <v/>
      </c>
      <c r="K15" s="191" t="str">
        <f>IFERROR(IF('3. Bestillingsskjema'!G16&lt;&gt;"",'3. Bestillingsskjema'!G16,""),"")</f>
        <v/>
      </c>
      <c r="L15" s="191"/>
      <c r="M15" s="191"/>
      <c r="N15" s="191" t="str">
        <f>IF('1. Prosjekteringsverktøy'!D19&lt;&gt;"",'1. Prosjekteringsverktøy'!D19,"")</f>
        <v/>
      </c>
      <c r="O15" s="183"/>
      <c r="P15" s="183"/>
      <c r="Q15" s="191"/>
      <c r="R15" s="191" t="str">
        <f>IFERROR(IF('3. Bestillingsskjema'!H16&lt;&gt;"",'3. Bestillingsskjema'!H16,""),"")</f>
        <v/>
      </c>
      <c r="S15" s="183"/>
      <c r="T15" s="183"/>
      <c r="U15" s="183"/>
      <c r="V15" s="183"/>
      <c r="W15" s="183"/>
    </row>
    <row r="16" spans="1:28" x14ac:dyDescent="0.3">
      <c r="A16" s="191">
        <v>11</v>
      </c>
      <c r="B16" s="191" t="str">
        <f>IFERROR(VLOOKUP('3. Bestillingsskjema'!O17,'Dim, min og maks'!$A$2:$H$54,2,FALSE),"")</f>
        <v/>
      </c>
      <c r="C16" s="191" t="str">
        <f>'3. Bestillingsskjema'!K17</f>
        <v/>
      </c>
      <c r="D16" s="192" t="str">
        <f>'3. Bestillingsskjema'!L17</f>
        <v/>
      </c>
      <c r="E16" s="192" t="str">
        <f>'3. Bestillingsskjema'!O17</f>
        <v/>
      </c>
      <c r="F16" s="183"/>
      <c r="G16" s="191" t="str">
        <f>IF('1. Prosjekteringsverktøy'!D20&lt;&gt;"",'1. Prosjekteringsverktøy'!D20,"")</f>
        <v/>
      </c>
      <c r="H16" s="183"/>
      <c r="I16" s="183"/>
      <c r="J16" s="191" t="str">
        <f>IFERROR(IF('3. Bestillingsskjema'!G17&lt;&gt;"",'3. Bestillingsskjema'!G17,""),"")</f>
        <v/>
      </c>
      <c r="K16" s="191" t="str">
        <f>IFERROR(IF('3. Bestillingsskjema'!G17&lt;&gt;"",'3. Bestillingsskjema'!G17,""),"")</f>
        <v/>
      </c>
      <c r="L16" s="191"/>
      <c r="M16" s="191"/>
      <c r="N16" s="191" t="str">
        <f>IF('1. Prosjekteringsverktøy'!D20&lt;&gt;"",'1. Prosjekteringsverktøy'!D20,"")</f>
        <v/>
      </c>
      <c r="O16" s="183"/>
      <c r="P16" s="183"/>
      <c r="Q16" s="191"/>
      <c r="R16" s="191" t="str">
        <f>IFERROR(IF('3. Bestillingsskjema'!H17&lt;&gt;"",'3. Bestillingsskjema'!H17,""),"")</f>
        <v/>
      </c>
      <c r="S16" s="183"/>
      <c r="T16" s="183"/>
      <c r="U16" s="183"/>
      <c r="V16" s="183"/>
      <c r="W16" s="183"/>
    </row>
    <row r="17" spans="1:23" x14ac:dyDescent="0.3">
      <c r="A17" s="191">
        <v>12</v>
      </c>
      <c r="B17" s="191" t="str">
        <f>IFERROR(VLOOKUP('3. Bestillingsskjema'!O18,'Dim, min og maks'!$A$2:$H$54,2,FALSE),"")</f>
        <v/>
      </c>
      <c r="C17" s="191" t="str">
        <f>'3. Bestillingsskjema'!K18</f>
        <v/>
      </c>
      <c r="D17" s="192" t="str">
        <f>'3. Bestillingsskjema'!L18</f>
        <v/>
      </c>
      <c r="E17" s="192" t="str">
        <f>'3. Bestillingsskjema'!O18</f>
        <v/>
      </c>
      <c r="F17" s="183"/>
      <c r="G17" s="191" t="str">
        <f>IF('1. Prosjekteringsverktøy'!D21&lt;&gt;"",'1. Prosjekteringsverktøy'!D21,"")</f>
        <v/>
      </c>
      <c r="H17" s="183"/>
      <c r="I17" s="183"/>
      <c r="J17" s="191" t="str">
        <f>IFERROR(IF('3. Bestillingsskjema'!G18&lt;&gt;"",'3. Bestillingsskjema'!G18,""),"")</f>
        <v/>
      </c>
      <c r="K17" s="191" t="str">
        <f>IFERROR(IF('3. Bestillingsskjema'!G18&lt;&gt;"",'3. Bestillingsskjema'!G18,""),"")</f>
        <v/>
      </c>
      <c r="L17" s="191"/>
      <c r="M17" s="191"/>
      <c r="N17" s="191" t="str">
        <f>IF('1. Prosjekteringsverktøy'!D21&lt;&gt;"",'1. Prosjekteringsverktøy'!D21,"")</f>
        <v/>
      </c>
      <c r="O17" s="183"/>
      <c r="P17" s="183"/>
      <c r="Q17" s="191"/>
      <c r="R17" s="191" t="str">
        <f>IFERROR(IF('3. Bestillingsskjema'!H18&lt;&gt;"",'3. Bestillingsskjema'!H18,""),"")</f>
        <v/>
      </c>
      <c r="S17" s="183"/>
      <c r="T17" s="183"/>
      <c r="U17" s="183"/>
      <c r="V17" s="183"/>
      <c r="W17" s="183"/>
    </row>
    <row r="18" spans="1:23" x14ac:dyDescent="0.3">
      <c r="A18" s="191">
        <v>13</v>
      </c>
      <c r="B18" s="191" t="str">
        <f>IFERROR(VLOOKUP('3. Bestillingsskjema'!O19,'Dim, min og maks'!$A$2:$H$54,2,FALSE),"")</f>
        <v/>
      </c>
      <c r="C18" s="191" t="str">
        <f>'3. Bestillingsskjema'!K19</f>
        <v/>
      </c>
      <c r="D18" s="192" t="str">
        <f>'3. Bestillingsskjema'!L19</f>
        <v/>
      </c>
      <c r="E18" s="192" t="str">
        <f>'3. Bestillingsskjema'!O19</f>
        <v/>
      </c>
      <c r="F18" s="183"/>
      <c r="G18" s="191" t="str">
        <f>IF('1. Prosjekteringsverktøy'!D22&lt;&gt;"",'1. Prosjekteringsverktøy'!D22,"")</f>
        <v/>
      </c>
      <c r="H18" s="183"/>
      <c r="I18" s="183"/>
      <c r="J18" s="191" t="str">
        <f>IFERROR(IF('3. Bestillingsskjema'!G19&lt;&gt;"",'3. Bestillingsskjema'!G19,""),"")</f>
        <v/>
      </c>
      <c r="K18" s="191" t="str">
        <f>IFERROR(IF('3. Bestillingsskjema'!G19&lt;&gt;"",'3. Bestillingsskjema'!G19,""),"")</f>
        <v/>
      </c>
      <c r="L18" s="191"/>
      <c r="M18" s="191"/>
      <c r="N18" s="191" t="str">
        <f>IF('1. Prosjekteringsverktøy'!D22&lt;&gt;"",'1. Prosjekteringsverktøy'!D22,"")</f>
        <v/>
      </c>
      <c r="O18" s="183"/>
      <c r="P18" s="183"/>
      <c r="Q18" s="191"/>
      <c r="R18" s="191" t="str">
        <f>IFERROR(IF('3. Bestillingsskjema'!H19&lt;&gt;"",'3. Bestillingsskjema'!H19,""),"")</f>
        <v/>
      </c>
      <c r="S18" s="183"/>
      <c r="T18" s="183"/>
      <c r="U18" s="183"/>
      <c r="V18" s="183"/>
      <c r="W18" s="183"/>
    </row>
    <row r="19" spans="1:23" x14ac:dyDescent="0.3">
      <c r="A19" s="191">
        <v>14</v>
      </c>
      <c r="B19" s="191" t="str">
        <f>IFERROR(VLOOKUP('3. Bestillingsskjema'!O20,'Dim, min og maks'!$A$2:$H$54,2,FALSE),"")</f>
        <v/>
      </c>
      <c r="C19" s="191" t="str">
        <f>'3. Bestillingsskjema'!K20</f>
        <v/>
      </c>
      <c r="D19" s="192" t="str">
        <f>'3. Bestillingsskjema'!L20</f>
        <v/>
      </c>
      <c r="E19" s="192" t="str">
        <f>'3. Bestillingsskjema'!O20</f>
        <v/>
      </c>
      <c r="F19" s="183"/>
      <c r="G19" s="191" t="str">
        <f>IF('1. Prosjekteringsverktøy'!D23&lt;&gt;"",'1. Prosjekteringsverktøy'!D23,"")</f>
        <v/>
      </c>
      <c r="H19" s="183"/>
      <c r="I19" s="183"/>
      <c r="J19" s="191" t="str">
        <f>IFERROR(IF('3. Bestillingsskjema'!G20&lt;&gt;"",'3. Bestillingsskjema'!G20,""),"")</f>
        <v/>
      </c>
      <c r="K19" s="191" t="str">
        <f>IFERROR(IF('3. Bestillingsskjema'!G20&lt;&gt;"",'3. Bestillingsskjema'!G20,""),"")</f>
        <v/>
      </c>
      <c r="L19" s="191"/>
      <c r="M19" s="191"/>
      <c r="N19" s="191" t="str">
        <f>IF('1. Prosjekteringsverktøy'!D23&lt;&gt;"",'1. Prosjekteringsverktøy'!D23,"")</f>
        <v/>
      </c>
      <c r="O19" s="183"/>
      <c r="P19" s="183"/>
      <c r="Q19" s="191"/>
      <c r="R19" s="191" t="str">
        <f>IFERROR(IF('3. Bestillingsskjema'!H20&lt;&gt;"",'3. Bestillingsskjema'!H20,""),"")</f>
        <v/>
      </c>
      <c r="S19" s="183"/>
      <c r="T19" s="183"/>
      <c r="U19" s="183"/>
      <c r="V19" s="183"/>
      <c r="W19" s="183"/>
    </row>
    <row r="20" spans="1:23" x14ac:dyDescent="0.3">
      <c r="A20" s="191">
        <v>15</v>
      </c>
      <c r="B20" s="191" t="str">
        <f>IFERROR(VLOOKUP('3. Bestillingsskjema'!O21,'Dim, min og maks'!$A$2:$H$54,2,FALSE),"")</f>
        <v/>
      </c>
      <c r="C20" s="191" t="str">
        <f>'3. Bestillingsskjema'!K21</f>
        <v/>
      </c>
      <c r="D20" s="192" t="str">
        <f>'3. Bestillingsskjema'!L21</f>
        <v/>
      </c>
      <c r="E20" s="192" t="str">
        <f>'3. Bestillingsskjema'!O21</f>
        <v/>
      </c>
      <c r="F20" s="183"/>
      <c r="G20" s="191" t="str">
        <f>IF('1. Prosjekteringsverktøy'!D24&lt;&gt;"",'1. Prosjekteringsverktøy'!D24,"")</f>
        <v/>
      </c>
      <c r="H20" s="183"/>
      <c r="I20" s="183"/>
      <c r="J20" s="191" t="str">
        <f>IFERROR(IF('3. Bestillingsskjema'!G21&lt;&gt;"",'3. Bestillingsskjema'!G21,""),"")</f>
        <v/>
      </c>
      <c r="K20" s="191" t="str">
        <f>IFERROR(IF('3. Bestillingsskjema'!G21&lt;&gt;"",'3. Bestillingsskjema'!G21,""),"")</f>
        <v/>
      </c>
      <c r="L20" s="191"/>
      <c r="M20" s="191"/>
      <c r="N20" s="191" t="str">
        <f>IF('1. Prosjekteringsverktøy'!D24&lt;&gt;"",'1. Prosjekteringsverktøy'!D24,"")</f>
        <v/>
      </c>
      <c r="O20" s="183"/>
      <c r="P20" s="183"/>
      <c r="Q20" s="191"/>
      <c r="R20" s="191" t="str">
        <f>IFERROR(IF('3. Bestillingsskjema'!H21&lt;&gt;"",'3. Bestillingsskjema'!H21,""),"")</f>
        <v/>
      </c>
      <c r="S20" s="183"/>
      <c r="T20" s="183"/>
      <c r="U20" s="183"/>
      <c r="V20" s="183"/>
      <c r="W20" s="183"/>
    </row>
    <row r="21" spans="1:23" x14ac:dyDescent="0.3">
      <c r="A21" s="191">
        <v>16</v>
      </c>
      <c r="B21" s="191" t="str">
        <f>IFERROR(VLOOKUP('3. Bestillingsskjema'!O22,'Dim, min og maks'!$A$2:$H$54,2,FALSE),"")</f>
        <v/>
      </c>
      <c r="C21" s="191" t="str">
        <f>'3. Bestillingsskjema'!K22</f>
        <v/>
      </c>
      <c r="D21" s="192" t="str">
        <f>'3. Bestillingsskjema'!L22</f>
        <v/>
      </c>
      <c r="E21" s="192" t="str">
        <f>'3. Bestillingsskjema'!O22</f>
        <v/>
      </c>
      <c r="F21" s="183"/>
      <c r="G21" s="191" t="str">
        <f>IF('1. Prosjekteringsverktøy'!D25&lt;&gt;"",'1. Prosjekteringsverktøy'!D25,"")</f>
        <v/>
      </c>
      <c r="H21" s="183"/>
      <c r="I21" s="183"/>
      <c r="J21" s="191" t="str">
        <f>IFERROR(IF('3. Bestillingsskjema'!G22&lt;&gt;"",'3. Bestillingsskjema'!G22,""),"")</f>
        <v/>
      </c>
      <c r="K21" s="191" t="str">
        <f>IFERROR(IF('3. Bestillingsskjema'!G22&lt;&gt;"",'3. Bestillingsskjema'!G22,""),"")</f>
        <v/>
      </c>
      <c r="L21" s="191"/>
      <c r="M21" s="191"/>
      <c r="N21" s="191" t="str">
        <f>IF('1. Prosjekteringsverktøy'!D25&lt;&gt;"",'1. Prosjekteringsverktøy'!D25,"")</f>
        <v/>
      </c>
      <c r="O21" s="183"/>
      <c r="P21" s="183"/>
      <c r="Q21" s="191"/>
      <c r="R21" s="191" t="str">
        <f>IFERROR(IF('3. Bestillingsskjema'!H22&lt;&gt;"",'3. Bestillingsskjema'!H22,""),"")</f>
        <v/>
      </c>
      <c r="S21" s="183"/>
      <c r="T21" s="183"/>
      <c r="U21" s="183"/>
      <c r="V21" s="183"/>
      <c r="W21" s="183"/>
    </row>
    <row r="22" spans="1:23" x14ac:dyDescent="0.3">
      <c r="A22" s="191">
        <v>17</v>
      </c>
      <c r="B22" s="191" t="str">
        <f>IFERROR(VLOOKUP('3. Bestillingsskjema'!O23,'Dim, min og maks'!$A$2:$H$54,2,FALSE),"")</f>
        <v/>
      </c>
      <c r="C22" s="191" t="str">
        <f>'3. Bestillingsskjema'!K23</f>
        <v/>
      </c>
      <c r="D22" s="192" t="str">
        <f>'3. Bestillingsskjema'!L23</f>
        <v/>
      </c>
      <c r="E22" s="192" t="str">
        <f>'3. Bestillingsskjema'!O23</f>
        <v/>
      </c>
      <c r="F22" s="183"/>
      <c r="G22" s="191" t="str">
        <f>IF('1. Prosjekteringsverktøy'!D26&lt;&gt;"",'1. Prosjekteringsverktøy'!D26,"")</f>
        <v/>
      </c>
      <c r="H22" s="183"/>
      <c r="I22" s="183"/>
      <c r="J22" s="191" t="str">
        <f>IFERROR(IF('3. Bestillingsskjema'!G23&lt;&gt;"",'3. Bestillingsskjema'!G23,""),"")</f>
        <v/>
      </c>
      <c r="K22" s="191" t="str">
        <f>IFERROR(IF('3. Bestillingsskjema'!G23&lt;&gt;"",'3. Bestillingsskjema'!G23,""),"")</f>
        <v/>
      </c>
      <c r="L22" s="191"/>
      <c r="M22" s="191"/>
      <c r="N22" s="191" t="str">
        <f>IF('1. Prosjekteringsverktøy'!D26&lt;&gt;"",'1. Prosjekteringsverktøy'!D26,"")</f>
        <v/>
      </c>
      <c r="O22" s="183"/>
      <c r="P22" s="183"/>
      <c r="Q22" s="191"/>
      <c r="R22" s="191" t="str">
        <f>IFERROR(IF('3. Bestillingsskjema'!H23&lt;&gt;"",'3. Bestillingsskjema'!H23,""),"")</f>
        <v/>
      </c>
      <c r="S22" s="183"/>
      <c r="T22" s="183"/>
      <c r="U22" s="183"/>
      <c r="V22" s="183"/>
      <c r="W22" s="183"/>
    </row>
    <row r="23" spans="1:23" x14ac:dyDescent="0.3">
      <c r="A23" s="191">
        <v>18</v>
      </c>
      <c r="B23" s="191" t="str">
        <f>IFERROR(VLOOKUP('3. Bestillingsskjema'!O24,'Dim, min og maks'!$A$2:$H$54,2,FALSE),"")</f>
        <v/>
      </c>
      <c r="C23" s="191" t="str">
        <f>'3. Bestillingsskjema'!K24</f>
        <v/>
      </c>
      <c r="D23" s="192" t="str">
        <f>'3. Bestillingsskjema'!L24</f>
        <v/>
      </c>
      <c r="E23" s="192" t="str">
        <f>'3. Bestillingsskjema'!O24</f>
        <v/>
      </c>
      <c r="F23" s="183"/>
      <c r="G23" s="191" t="str">
        <f>IF('1. Prosjekteringsverktøy'!D27&lt;&gt;"",'1. Prosjekteringsverktøy'!D27,"")</f>
        <v/>
      </c>
      <c r="H23" s="183"/>
      <c r="I23" s="183"/>
      <c r="J23" s="191" t="str">
        <f>IFERROR(IF('3. Bestillingsskjema'!G24&lt;&gt;"",'3. Bestillingsskjema'!G24,""),"")</f>
        <v/>
      </c>
      <c r="K23" s="191" t="str">
        <f>IFERROR(IF('3. Bestillingsskjema'!G24&lt;&gt;"",'3. Bestillingsskjema'!G24,""),"")</f>
        <v/>
      </c>
      <c r="L23" s="191"/>
      <c r="M23" s="191"/>
      <c r="N23" s="191" t="str">
        <f>IF('1. Prosjekteringsverktøy'!D27&lt;&gt;"",'1. Prosjekteringsverktøy'!D27,"")</f>
        <v/>
      </c>
      <c r="O23" s="183"/>
      <c r="P23" s="183"/>
      <c r="Q23" s="191"/>
      <c r="R23" s="191" t="str">
        <f>IFERROR(IF('3. Bestillingsskjema'!H24&lt;&gt;"",'3. Bestillingsskjema'!H24,""),"")</f>
        <v/>
      </c>
      <c r="S23" s="183"/>
      <c r="T23" s="183"/>
      <c r="U23" s="183"/>
      <c r="V23" s="183"/>
      <c r="W23" s="183"/>
    </row>
    <row r="24" spans="1:23" x14ac:dyDescent="0.3">
      <c r="A24" s="191">
        <v>19</v>
      </c>
      <c r="B24" s="191" t="str">
        <f>IFERROR(VLOOKUP('3. Bestillingsskjema'!O25,'Dim, min og maks'!$A$2:$H$54,2,FALSE),"")</f>
        <v/>
      </c>
      <c r="C24" s="191" t="str">
        <f>'3. Bestillingsskjema'!K25</f>
        <v/>
      </c>
      <c r="D24" s="192" t="str">
        <f>'3. Bestillingsskjema'!L25</f>
        <v/>
      </c>
      <c r="E24" s="192" t="str">
        <f>'3. Bestillingsskjema'!O25</f>
        <v/>
      </c>
      <c r="F24" s="183"/>
      <c r="G24" s="191" t="str">
        <f>IF('1. Prosjekteringsverktøy'!D28&lt;&gt;"",'1. Prosjekteringsverktøy'!D28,"")</f>
        <v/>
      </c>
      <c r="H24" s="183"/>
      <c r="I24" s="183"/>
      <c r="J24" s="191" t="str">
        <f>IFERROR(IF('3. Bestillingsskjema'!G25&lt;&gt;"",'3. Bestillingsskjema'!G25,""),"")</f>
        <v/>
      </c>
      <c r="K24" s="191" t="str">
        <f>IFERROR(IF('3. Bestillingsskjema'!G25&lt;&gt;"",'3. Bestillingsskjema'!G25,""),"")</f>
        <v/>
      </c>
      <c r="L24" s="191"/>
      <c r="M24" s="191"/>
      <c r="N24" s="191" t="str">
        <f>IF('1. Prosjekteringsverktøy'!D28&lt;&gt;"",'1. Prosjekteringsverktøy'!D28,"")</f>
        <v/>
      </c>
      <c r="O24" s="183"/>
      <c r="P24" s="183"/>
      <c r="Q24" s="191"/>
      <c r="R24" s="191" t="str">
        <f>IFERROR(IF('3. Bestillingsskjema'!H25&lt;&gt;"",'3. Bestillingsskjema'!H25,""),"")</f>
        <v/>
      </c>
      <c r="S24" s="183"/>
      <c r="T24" s="183"/>
      <c r="U24" s="183"/>
      <c r="V24" s="183"/>
      <c r="W24" s="183"/>
    </row>
    <row r="25" spans="1:23" x14ac:dyDescent="0.3">
      <c r="A25" s="191">
        <v>20</v>
      </c>
      <c r="B25" s="191" t="str">
        <f>IFERROR(VLOOKUP('3. Bestillingsskjema'!O26,'Dim, min og maks'!$A$2:$H$54,2,FALSE),"")</f>
        <v/>
      </c>
      <c r="C25" s="191" t="str">
        <f>'3. Bestillingsskjema'!K26</f>
        <v/>
      </c>
      <c r="D25" s="192" t="str">
        <f>'3. Bestillingsskjema'!L26</f>
        <v/>
      </c>
      <c r="E25" s="192" t="str">
        <f>'3. Bestillingsskjema'!O26</f>
        <v/>
      </c>
      <c r="F25" s="183"/>
      <c r="G25" s="191" t="str">
        <f>IF('1. Prosjekteringsverktøy'!D29&lt;&gt;"",'1. Prosjekteringsverktøy'!D29,"")</f>
        <v/>
      </c>
      <c r="H25" s="183"/>
      <c r="I25" s="183"/>
      <c r="J25" s="191" t="str">
        <f>IFERROR(IF('3. Bestillingsskjema'!G26&lt;&gt;"",'3. Bestillingsskjema'!G26,""),"")</f>
        <v/>
      </c>
      <c r="K25" s="191" t="str">
        <f>IFERROR(IF('3. Bestillingsskjema'!G26&lt;&gt;"",'3. Bestillingsskjema'!G26,""),"")</f>
        <v/>
      </c>
      <c r="L25" s="191"/>
      <c r="M25" s="191"/>
      <c r="N25" s="191" t="str">
        <f>IF('1. Prosjekteringsverktøy'!D29&lt;&gt;"",'1. Prosjekteringsverktøy'!D29,"")</f>
        <v/>
      </c>
      <c r="O25" s="183"/>
      <c r="P25" s="183"/>
      <c r="Q25" s="191"/>
      <c r="R25" s="191" t="str">
        <f>IFERROR(IF('3. Bestillingsskjema'!H26&lt;&gt;"",'3. Bestillingsskjema'!H26,""),"")</f>
        <v/>
      </c>
      <c r="S25" s="183"/>
      <c r="T25" s="183"/>
      <c r="U25" s="183"/>
      <c r="V25" s="183"/>
      <c r="W25" s="183"/>
    </row>
    <row r="26" spans="1:23" x14ac:dyDescent="0.3">
      <c r="A26" s="191">
        <v>21</v>
      </c>
      <c r="B26" s="191" t="str">
        <f>IFERROR(VLOOKUP('3. Bestillingsskjema'!O27,'Dim, min og maks'!$A$2:$H$54,2,FALSE),"")</f>
        <v/>
      </c>
      <c r="C26" s="191" t="str">
        <f>'3. Bestillingsskjema'!K27</f>
        <v/>
      </c>
      <c r="D26" s="192" t="str">
        <f>'3. Bestillingsskjema'!L27</f>
        <v/>
      </c>
      <c r="E26" s="192" t="str">
        <f>'3. Bestillingsskjema'!O27</f>
        <v/>
      </c>
      <c r="F26" s="183"/>
      <c r="G26" s="191" t="str">
        <f>IF('1. Prosjekteringsverktøy'!D30&lt;&gt;"",'1. Prosjekteringsverktøy'!D30,"")</f>
        <v/>
      </c>
      <c r="H26" s="183"/>
      <c r="I26" s="183"/>
      <c r="J26" s="191" t="str">
        <f>IFERROR(IF('3. Bestillingsskjema'!G27&lt;&gt;"",'3. Bestillingsskjema'!G27,""),"")</f>
        <v/>
      </c>
      <c r="K26" s="191" t="str">
        <f>IFERROR(IF('3. Bestillingsskjema'!G27&lt;&gt;"",'3. Bestillingsskjema'!G27,""),"")</f>
        <v/>
      </c>
      <c r="L26" s="191"/>
      <c r="M26" s="191"/>
      <c r="N26" s="191" t="str">
        <f>IF('1. Prosjekteringsverktøy'!D30&lt;&gt;"",'1. Prosjekteringsverktøy'!D30,"")</f>
        <v/>
      </c>
      <c r="O26" s="183"/>
      <c r="P26" s="183"/>
      <c r="Q26" s="191"/>
      <c r="R26" s="191" t="str">
        <f>IFERROR(IF('3. Bestillingsskjema'!H27&lt;&gt;"",'3. Bestillingsskjema'!H27,""),"")</f>
        <v/>
      </c>
      <c r="S26" s="183"/>
      <c r="T26" s="183"/>
      <c r="U26" s="183"/>
      <c r="V26" s="183"/>
      <c r="W26" s="183"/>
    </row>
    <row r="27" spans="1:23" x14ac:dyDescent="0.3">
      <c r="A27" s="191">
        <v>22</v>
      </c>
      <c r="B27" s="191" t="str">
        <f>IFERROR(VLOOKUP('3. Bestillingsskjema'!O28,'Dim, min og maks'!$A$2:$H$54,2,FALSE),"")</f>
        <v/>
      </c>
      <c r="C27" s="191" t="str">
        <f>'3. Bestillingsskjema'!K28</f>
        <v/>
      </c>
      <c r="D27" s="192" t="str">
        <f>'3. Bestillingsskjema'!L28</f>
        <v/>
      </c>
      <c r="E27" s="192" t="str">
        <f>'3. Bestillingsskjema'!O28</f>
        <v/>
      </c>
      <c r="F27" s="183"/>
      <c r="G27" s="191" t="str">
        <f>IF('1. Prosjekteringsverktøy'!D31&lt;&gt;"",'1. Prosjekteringsverktøy'!D31,"")</f>
        <v/>
      </c>
      <c r="H27" s="183"/>
      <c r="I27" s="183"/>
      <c r="J27" s="191" t="str">
        <f>IFERROR(IF('3. Bestillingsskjema'!G28&lt;&gt;"",'3. Bestillingsskjema'!G28,""),"")</f>
        <v/>
      </c>
      <c r="K27" s="191" t="str">
        <f>IFERROR(IF('3. Bestillingsskjema'!G28&lt;&gt;"",'3. Bestillingsskjema'!G28,""),"")</f>
        <v/>
      </c>
      <c r="L27" s="191"/>
      <c r="M27" s="191"/>
      <c r="N27" s="191" t="str">
        <f>IF('1. Prosjekteringsverktøy'!D31&lt;&gt;"",'1. Prosjekteringsverktøy'!D31,"")</f>
        <v/>
      </c>
      <c r="O27" s="183"/>
      <c r="P27" s="183"/>
      <c r="Q27" s="191"/>
      <c r="R27" s="191" t="str">
        <f>IFERROR(IF('3. Bestillingsskjema'!H28&lt;&gt;"",'3. Bestillingsskjema'!H28,""),"")</f>
        <v/>
      </c>
      <c r="S27" s="183"/>
      <c r="T27" s="183"/>
      <c r="U27" s="183"/>
      <c r="V27" s="183"/>
      <c r="W27" s="183"/>
    </row>
    <row r="28" spans="1:23" x14ac:dyDescent="0.3">
      <c r="A28" s="191">
        <v>23</v>
      </c>
      <c r="B28" s="191" t="str">
        <f>IFERROR(VLOOKUP('3. Bestillingsskjema'!O29,'Dim, min og maks'!$A$2:$H$54,2,FALSE),"")</f>
        <v/>
      </c>
      <c r="C28" s="191" t="str">
        <f>'3. Bestillingsskjema'!K29</f>
        <v/>
      </c>
      <c r="D28" s="192" t="str">
        <f>'3. Bestillingsskjema'!L29</f>
        <v/>
      </c>
      <c r="E28" s="192" t="str">
        <f>'3. Bestillingsskjema'!O29</f>
        <v/>
      </c>
      <c r="F28" s="183"/>
      <c r="G28" s="191" t="str">
        <f>IF('1. Prosjekteringsverktøy'!D32&lt;&gt;"",'1. Prosjekteringsverktøy'!D32,"")</f>
        <v/>
      </c>
      <c r="H28" s="183"/>
      <c r="I28" s="183"/>
      <c r="J28" s="191" t="str">
        <f>IFERROR(IF('3. Bestillingsskjema'!G29&lt;&gt;"",'3. Bestillingsskjema'!G29,""),"")</f>
        <v/>
      </c>
      <c r="K28" s="191" t="str">
        <f>IFERROR(IF('3. Bestillingsskjema'!G29&lt;&gt;"",'3. Bestillingsskjema'!G29,""),"")</f>
        <v/>
      </c>
      <c r="L28" s="191"/>
      <c r="M28" s="191"/>
      <c r="N28" s="191" t="str">
        <f>IF('1. Prosjekteringsverktøy'!D32&lt;&gt;"",'1. Prosjekteringsverktøy'!D32,"")</f>
        <v/>
      </c>
      <c r="O28" s="183"/>
      <c r="P28" s="183"/>
      <c r="Q28" s="191"/>
      <c r="R28" s="191" t="str">
        <f>IFERROR(IF('3. Bestillingsskjema'!H29&lt;&gt;"",'3. Bestillingsskjema'!H29,""),"")</f>
        <v/>
      </c>
      <c r="S28" s="183"/>
      <c r="T28" s="183"/>
      <c r="U28" s="183"/>
      <c r="V28" s="183"/>
      <c r="W28" s="183"/>
    </row>
    <row r="29" spans="1:23" x14ac:dyDescent="0.3">
      <c r="A29" s="191">
        <v>24</v>
      </c>
      <c r="B29" s="191" t="str">
        <f>IFERROR(VLOOKUP('3. Bestillingsskjema'!O30,'Dim, min og maks'!$A$2:$H$54,2,FALSE),"")</f>
        <v/>
      </c>
      <c r="C29" s="191" t="str">
        <f>'3. Bestillingsskjema'!K30</f>
        <v/>
      </c>
      <c r="D29" s="192" t="str">
        <f>'3. Bestillingsskjema'!L30</f>
        <v/>
      </c>
      <c r="E29" s="192" t="str">
        <f>'3. Bestillingsskjema'!O30</f>
        <v/>
      </c>
      <c r="F29" s="183"/>
      <c r="G29" s="191" t="str">
        <f>IF('1. Prosjekteringsverktøy'!D33&lt;&gt;"",'1. Prosjekteringsverktøy'!D33,"")</f>
        <v/>
      </c>
      <c r="H29" s="183"/>
      <c r="I29" s="183"/>
      <c r="J29" s="191" t="str">
        <f>IFERROR(IF('3. Bestillingsskjema'!G30&lt;&gt;"",'3. Bestillingsskjema'!G30,""),"")</f>
        <v/>
      </c>
      <c r="K29" s="191" t="str">
        <f>IFERROR(IF('3. Bestillingsskjema'!G30&lt;&gt;"",'3. Bestillingsskjema'!G30,""),"")</f>
        <v/>
      </c>
      <c r="L29" s="191"/>
      <c r="M29" s="191"/>
      <c r="N29" s="191" t="str">
        <f>IF('1. Prosjekteringsverktøy'!D33&lt;&gt;"",'1. Prosjekteringsverktøy'!D33,"")</f>
        <v/>
      </c>
      <c r="O29" s="183"/>
      <c r="P29" s="183"/>
      <c r="Q29" s="191"/>
      <c r="R29" s="191" t="str">
        <f>IFERROR(IF('3. Bestillingsskjema'!H30&lt;&gt;"",'3. Bestillingsskjema'!H30,""),"")</f>
        <v/>
      </c>
      <c r="S29" s="183"/>
      <c r="T29" s="183"/>
      <c r="U29" s="183"/>
      <c r="V29" s="183"/>
      <c r="W29" s="183"/>
    </row>
    <row r="30" spans="1:23" x14ac:dyDescent="0.3">
      <c r="A30" s="191">
        <v>25</v>
      </c>
      <c r="B30" s="191" t="str">
        <f>IFERROR(VLOOKUP('3. Bestillingsskjema'!O31,'Dim, min og maks'!$A$2:$H$54,2,FALSE),"")</f>
        <v/>
      </c>
      <c r="C30" s="191" t="str">
        <f>'3. Bestillingsskjema'!K31</f>
        <v/>
      </c>
      <c r="D30" s="192" t="str">
        <f>'3. Bestillingsskjema'!L31</f>
        <v/>
      </c>
      <c r="E30" s="192" t="str">
        <f>'3. Bestillingsskjema'!O31</f>
        <v/>
      </c>
      <c r="F30" s="183"/>
      <c r="G30" s="191" t="str">
        <f>IF('1. Prosjekteringsverktøy'!D34&lt;&gt;"",'1. Prosjekteringsverktøy'!D34,"")</f>
        <v/>
      </c>
      <c r="H30" s="183"/>
      <c r="I30" s="183"/>
      <c r="J30" s="191" t="str">
        <f>IFERROR(IF('3. Bestillingsskjema'!G31&lt;&gt;"",'3. Bestillingsskjema'!G31,""),"")</f>
        <v/>
      </c>
      <c r="K30" s="191" t="str">
        <f>IFERROR(IF('3. Bestillingsskjema'!G31&lt;&gt;"",'3. Bestillingsskjema'!G31,""),"")</f>
        <v/>
      </c>
      <c r="L30" s="191"/>
      <c r="M30" s="191"/>
      <c r="N30" s="191" t="str">
        <f>IF('1. Prosjekteringsverktøy'!D34&lt;&gt;"",'1. Prosjekteringsverktøy'!D34,"")</f>
        <v/>
      </c>
      <c r="O30" s="183"/>
      <c r="P30" s="183"/>
      <c r="Q30" s="191"/>
      <c r="R30" s="191" t="str">
        <f>IFERROR(IF('3. Bestillingsskjema'!H31&lt;&gt;"",'3. Bestillingsskjema'!H31,""),"")</f>
        <v/>
      </c>
      <c r="S30" s="183"/>
      <c r="T30" s="183"/>
      <c r="U30" s="183"/>
      <c r="V30" s="183"/>
      <c r="W30" s="183"/>
    </row>
    <row r="31" spans="1:23" x14ac:dyDescent="0.3">
      <c r="A31" s="191">
        <v>26</v>
      </c>
      <c r="B31" s="191" t="str">
        <f>IFERROR(VLOOKUP('3. Bestillingsskjema'!O32,'Dim, min og maks'!$A$2:$H$54,2,FALSE),"")</f>
        <v/>
      </c>
      <c r="C31" s="191" t="str">
        <f>'3. Bestillingsskjema'!K32</f>
        <v/>
      </c>
      <c r="D31" s="192" t="str">
        <f>'3. Bestillingsskjema'!L32</f>
        <v/>
      </c>
      <c r="E31" s="192" t="str">
        <f>'3. Bestillingsskjema'!O32</f>
        <v/>
      </c>
      <c r="F31" s="183"/>
      <c r="G31" s="191" t="str">
        <f>IF('1. Prosjekteringsverktøy'!D35&lt;&gt;"",'1. Prosjekteringsverktøy'!D35,"")</f>
        <v/>
      </c>
      <c r="H31" s="183"/>
      <c r="I31" s="183"/>
      <c r="J31" s="191" t="str">
        <f>IFERROR(IF('3. Bestillingsskjema'!G32&lt;&gt;"",'3. Bestillingsskjema'!G32,""),"")</f>
        <v/>
      </c>
      <c r="K31" s="191" t="str">
        <f>IFERROR(IF('3. Bestillingsskjema'!G32&lt;&gt;"",'3. Bestillingsskjema'!G32,""),"")</f>
        <v/>
      </c>
      <c r="L31" s="191"/>
      <c r="M31" s="191"/>
      <c r="N31" s="191" t="str">
        <f>IF('1. Prosjekteringsverktøy'!D35&lt;&gt;"",'1. Prosjekteringsverktøy'!D35,"")</f>
        <v/>
      </c>
      <c r="O31" s="183"/>
      <c r="P31" s="183"/>
      <c r="Q31" s="191"/>
      <c r="R31" s="191" t="str">
        <f>IFERROR(IF('3. Bestillingsskjema'!H32&lt;&gt;"",'3. Bestillingsskjema'!H32,""),"")</f>
        <v/>
      </c>
      <c r="S31" s="183"/>
      <c r="T31" s="183"/>
      <c r="U31" s="183"/>
      <c r="V31" s="183"/>
      <c r="W31" s="183"/>
    </row>
    <row r="32" spans="1:23" x14ac:dyDescent="0.3">
      <c r="A32" s="191">
        <v>27</v>
      </c>
      <c r="B32" s="191" t="str">
        <f>IFERROR(VLOOKUP('3. Bestillingsskjema'!O33,'Dim, min og maks'!$A$2:$H$54,2,FALSE),"")</f>
        <v/>
      </c>
      <c r="C32" s="191" t="str">
        <f>'3. Bestillingsskjema'!K33</f>
        <v/>
      </c>
      <c r="D32" s="192" t="str">
        <f>'3. Bestillingsskjema'!L33</f>
        <v/>
      </c>
      <c r="E32" s="192" t="str">
        <f>'3. Bestillingsskjema'!O33</f>
        <v/>
      </c>
      <c r="F32" s="183"/>
      <c r="G32" s="191" t="str">
        <f>IF('1. Prosjekteringsverktøy'!D36&lt;&gt;"",'1. Prosjekteringsverktøy'!D36,"")</f>
        <v/>
      </c>
      <c r="H32" s="183"/>
      <c r="I32" s="183"/>
      <c r="J32" s="191" t="str">
        <f>IFERROR(IF('3. Bestillingsskjema'!G33&lt;&gt;"",'3. Bestillingsskjema'!G33,""),"")</f>
        <v/>
      </c>
      <c r="K32" s="191" t="str">
        <f>IFERROR(IF('3. Bestillingsskjema'!G33&lt;&gt;"",'3. Bestillingsskjema'!G33,""),"")</f>
        <v/>
      </c>
      <c r="L32" s="191"/>
      <c r="M32" s="191"/>
      <c r="N32" s="191" t="str">
        <f>IF('1. Prosjekteringsverktøy'!D36&lt;&gt;"",'1. Prosjekteringsverktøy'!D36,"")</f>
        <v/>
      </c>
      <c r="O32" s="183"/>
      <c r="P32" s="183"/>
      <c r="Q32" s="191"/>
      <c r="R32" s="191" t="str">
        <f>IFERROR(IF('3. Bestillingsskjema'!H33&lt;&gt;"",'3. Bestillingsskjema'!H33,""),"")</f>
        <v/>
      </c>
      <c r="S32" s="183"/>
      <c r="T32" s="183"/>
      <c r="U32" s="183"/>
      <c r="V32" s="183"/>
      <c r="W32" s="183"/>
    </row>
    <row r="33" spans="1:23" x14ac:dyDescent="0.3">
      <c r="A33" s="191">
        <v>28</v>
      </c>
      <c r="B33" s="191" t="str">
        <f>IFERROR(VLOOKUP('3. Bestillingsskjema'!O34,'Dim, min og maks'!$A$2:$H$54,2,FALSE),"")</f>
        <v/>
      </c>
      <c r="C33" s="191" t="str">
        <f>'3. Bestillingsskjema'!K34</f>
        <v/>
      </c>
      <c r="D33" s="192" t="str">
        <f>'3. Bestillingsskjema'!L34</f>
        <v/>
      </c>
      <c r="E33" s="192" t="str">
        <f>'3. Bestillingsskjema'!O34</f>
        <v/>
      </c>
      <c r="F33" s="183"/>
      <c r="G33" s="191" t="str">
        <f>IF('1. Prosjekteringsverktøy'!D37&lt;&gt;"",'1. Prosjekteringsverktøy'!D37,"")</f>
        <v/>
      </c>
      <c r="H33" s="183"/>
      <c r="I33" s="183"/>
      <c r="J33" s="191" t="str">
        <f>IFERROR(IF('3. Bestillingsskjema'!G34&lt;&gt;"",'3. Bestillingsskjema'!G34,""),"")</f>
        <v/>
      </c>
      <c r="K33" s="191" t="str">
        <f>IFERROR(IF('3. Bestillingsskjema'!G34&lt;&gt;"",'3. Bestillingsskjema'!G34,""),"")</f>
        <v/>
      </c>
      <c r="L33" s="191"/>
      <c r="M33" s="191"/>
      <c r="N33" s="191" t="str">
        <f>IF('1. Prosjekteringsverktøy'!D37&lt;&gt;"",'1. Prosjekteringsverktøy'!D37,"")</f>
        <v/>
      </c>
      <c r="O33" s="183"/>
      <c r="P33" s="183"/>
      <c r="Q33" s="191"/>
      <c r="R33" s="191" t="str">
        <f>IFERROR(IF('3. Bestillingsskjema'!H34&lt;&gt;"",'3. Bestillingsskjema'!H34,""),"")</f>
        <v/>
      </c>
      <c r="S33" s="183"/>
      <c r="T33" s="183"/>
      <c r="U33" s="183"/>
      <c r="V33" s="183"/>
      <c r="W33" s="183"/>
    </row>
    <row r="34" spans="1:23" x14ac:dyDescent="0.3">
      <c r="A34" s="191">
        <v>29</v>
      </c>
      <c r="B34" s="191" t="str">
        <f>IFERROR(VLOOKUP('3. Bestillingsskjema'!O35,'Dim, min og maks'!$A$2:$H$54,2,FALSE),"")</f>
        <v/>
      </c>
      <c r="C34" s="191" t="str">
        <f>'3. Bestillingsskjema'!K35</f>
        <v/>
      </c>
      <c r="D34" s="192" t="str">
        <f>'3. Bestillingsskjema'!L35</f>
        <v/>
      </c>
      <c r="E34" s="192" t="str">
        <f>'3. Bestillingsskjema'!O35</f>
        <v/>
      </c>
      <c r="F34" s="183"/>
      <c r="G34" s="191" t="str">
        <f>IF('1. Prosjekteringsverktøy'!D38&lt;&gt;"",'1. Prosjekteringsverktøy'!D38,"")</f>
        <v/>
      </c>
      <c r="H34" s="183"/>
      <c r="I34" s="183"/>
      <c r="J34" s="191" t="str">
        <f>IFERROR(IF('3. Bestillingsskjema'!G35&lt;&gt;"",'3. Bestillingsskjema'!G35,""),"")</f>
        <v/>
      </c>
      <c r="K34" s="191" t="str">
        <f>IFERROR(IF('3. Bestillingsskjema'!G35&lt;&gt;"",'3. Bestillingsskjema'!G35,""),"")</f>
        <v/>
      </c>
      <c r="L34" s="191"/>
      <c r="M34" s="191"/>
      <c r="N34" s="191" t="str">
        <f>IF('1. Prosjekteringsverktøy'!D38&lt;&gt;"",'1. Prosjekteringsverktøy'!D38,"")</f>
        <v/>
      </c>
      <c r="O34" s="183"/>
      <c r="P34" s="183"/>
      <c r="Q34" s="191"/>
      <c r="R34" s="191" t="str">
        <f>IFERROR(IF('3. Bestillingsskjema'!H35&lt;&gt;"",'3. Bestillingsskjema'!H35,""),"")</f>
        <v/>
      </c>
      <c r="S34" s="183"/>
      <c r="T34" s="183"/>
      <c r="U34" s="183"/>
      <c r="V34" s="183"/>
      <c r="W34" s="183"/>
    </row>
    <row r="35" spans="1:23" x14ac:dyDescent="0.3">
      <c r="A35" s="191">
        <v>30</v>
      </c>
      <c r="B35" s="191" t="str">
        <f>IFERROR(VLOOKUP('3. Bestillingsskjema'!O36,'Dim, min og maks'!$A$2:$H$54,2,FALSE),"")</f>
        <v/>
      </c>
      <c r="C35" s="191" t="str">
        <f>'3. Bestillingsskjema'!K36</f>
        <v/>
      </c>
      <c r="D35" s="192" t="str">
        <f>'3. Bestillingsskjema'!L36</f>
        <v/>
      </c>
      <c r="E35" s="192" t="str">
        <f>'3. Bestillingsskjema'!O36</f>
        <v/>
      </c>
      <c r="F35" s="183"/>
      <c r="G35" s="191" t="str">
        <f>IF('1. Prosjekteringsverktøy'!D39&lt;&gt;"",'1. Prosjekteringsverktøy'!D39,"")</f>
        <v/>
      </c>
      <c r="H35" s="183"/>
      <c r="I35" s="183"/>
      <c r="J35" s="191" t="str">
        <f>IFERROR(IF('3. Bestillingsskjema'!G36&lt;&gt;"",'3. Bestillingsskjema'!G36,""),"")</f>
        <v/>
      </c>
      <c r="K35" s="191" t="str">
        <f>IFERROR(IF('3. Bestillingsskjema'!G36&lt;&gt;"",'3. Bestillingsskjema'!G36,""),"")</f>
        <v/>
      </c>
      <c r="L35" s="191"/>
      <c r="M35" s="191"/>
      <c r="N35" s="191" t="str">
        <f>IF('1. Prosjekteringsverktøy'!D39&lt;&gt;"",'1. Prosjekteringsverktøy'!D39,"")</f>
        <v/>
      </c>
      <c r="O35" s="183"/>
      <c r="P35" s="183"/>
      <c r="Q35" s="191"/>
      <c r="R35" s="191" t="str">
        <f>IFERROR(IF('3. Bestillingsskjema'!H36&lt;&gt;"",'3. Bestillingsskjema'!H36,""),"")</f>
        <v/>
      </c>
      <c r="S35" s="183"/>
      <c r="T35" s="183"/>
      <c r="U35" s="183"/>
      <c r="V35" s="183"/>
      <c r="W35" s="183"/>
    </row>
    <row r="36" spans="1:23" x14ac:dyDescent="0.3">
      <c r="A36" s="191">
        <v>31</v>
      </c>
      <c r="B36" s="191" t="str">
        <f>IFERROR(VLOOKUP('3. Bestillingsskjema'!O37,'Dim, min og maks'!$A$2:$H$54,2,FALSE),"")</f>
        <v/>
      </c>
      <c r="C36" s="191" t="str">
        <f>'3. Bestillingsskjema'!K37</f>
        <v/>
      </c>
      <c r="D36" s="192" t="str">
        <f>'3. Bestillingsskjema'!L37</f>
        <v/>
      </c>
      <c r="E36" s="192" t="str">
        <f>'3. Bestillingsskjema'!O37</f>
        <v/>
      </c>
      <c r="F36" s="183"/>
      <c r="G36" s="191" t="str">
        <f>IF('1. Prosjekteringsverktøy'!D40&lt;&gt;"",'1. Prosjekteringsverktøy'!D40,"")</f>
        <v/>
      </c>
      <c r="H36" s="183"/>
      <c r="I36" s="183"/>
      <c r="J36" s="191" t="str">
        <f>IFERROR(IF('3. Bestillingsskjema'!G37&lt;&gt;"",'3. Bestillingsskjema'!G37,""),"")</f>
        <v/>
      </c>
      <c r="K36" s="191" t="str">
        <f>IFERROR(IF('3. Bestillingsskjema'!G37&lt;&gt;"",'3. Bestillingsskjema'!G37,""),"")</f>
        <v/>
      </c>
      <c r="L36" s="191"/>
      <c r="M36" s="191"/>
      <c r="N36" s="191" t="str">
        <f>IF('1. Prosjekteringsverktøy'!D40&lt;&gt;"",'1. Prosjekteringsverktøy'!D40,"")</f>
        <v/>
      </c>
      <c r="O36" s="183"/>
      <c r="P36" s="183"/>
      <c r="Q36" s="191"/>
      <c r="R36" s="191" t="str">
        <f>IFERROR(IF('3. Bestillingsskjema'!H37&lt;&gt;"",'3. Bestillingsskjema'!H37,""),"")</f>
        <v/>
      </c>
      <c r="S36" s="183"/>
      <c r="T36" s="183"/>
      <c r="U36" s="183"/>
      <c r="V36" s="183"/>
      <c r="W36" s="183"/>
    </row>
    <row r="37" spans="1:23" x14ac:dyDescent="0.3">
      <c r="A37" s="191">
        <v>32</v>
      </c>
      <c r="B37" s="191" t="str">
        <f>IFERROR(VLOOKUP('3. Bestillingsskjema'!O38,'Dim, min og maks'!$A$2:$H$54,2,FALSE),"")</f>
        <v/>
      </c>
      <c r="C37" s="191" t="str">
        <f>'3. Bestillingsskjema'!K38</f>
        <v/>
      </c>
      <c r="D37" s="192" t="str">
        <f>'3. Bestillingsskjema'!L38</f>
        <v/>
      </c>
      <c r="E37" s="192" t="str">
        <f>'3. Bestillingsskjema'!O38</f>
        <v/>
      </c>
      <c r="F37" s="183"/>
      <c r="G37" s="191" t="str">
        <f>IF('1. Prosjekteringsverktøy'!D41&lt;&gt;"",'1. Prosjekteringsverktøy'!D41,"")</f>
        <v/>
      </c>
      <c r="H37" s="183"/>
      <c r="I37" s="183"/>
      <c r="J37" s="191" t="str">
        <f>IFERROR(IF('3. Bestillingsskjema'!G38&lt;&gt;"",'3. Bestillingsskjema'!G38,""),"")</f>
        <v/>
      </c>
      <c r="K37" s="191" t="str">
        <f>IFERROR(IF('3. Bestillingsskjema'!G38&lt;&gt;"",'3. Bestillingsskjema'!G38,""),"")</f>
        <v/>
      </c>
      <c r="L37" s="191"/>
      <c r="M37" s="191"/>
      <c r="N37" s="191" t="str">
        <f>IF('1. Prosjekteringsverktøy'!D41&lt;&gt;"",'1. Prosjekteringsverktøy'!D41,"")</f>
        <v/>
      </c>
      <c r="O37" s="183"/>
      <c r="P37" s="183"/>
      <c r="Q37" s="191"/>
      <c r="R37" s="191" t="str">
        <f>IFERROR(IF('3. Bestillingsskjema'!H38&lt;&gt;"",'3. Bestillingsskjema'!H38,""),"")</f>
        <v/>
      </c>
      <c r="S37" s="183"/>
      <c r="T37" s="183"/>
      <c r="U37" s="183"/>
      <c r="V37" s="183"/>
      <c r="W37" s="183"/>
    </row>
    <row r="38" spans="1:23" x14ac:dyDescent="0.3">
      <c r="A38" s="191">
        <v>33</v>
      </c>
      <c r="B38" s="191" t="str">
        <f>IFERROR(VLOOKUP('3. Bestillingsskjema'!O39,'Dim, min og maks'!$A$2:$H$54,2,FALSE),"")</f>
        <v/>
      </c>
      <c r="C38" s="191" t="str">
        <f>'3. Bestillingsskjema'!K39</f>
        <v/>
      </c>
      <c r="D38" s="192" t="str">
        <f>'3. Bestillingsskjema'!L39</f>
        <v/>
      </c>
      <c r="E38" s="192" t="str">
        <f>'3. Bestillingsskjema'!O39</f>
        <v/>
      </c>
      <c r="F38" s="183"/>
      <c r="G38" s="191" t="str">
        <f>IF('1. Prosjekteringsverktøy'!D42&lt;&gt;"",'1. Prosjekteringsverktøy'!D42,"")</f>
        <v/>
      </c>
      <c r="H38" s="183"/>
      <c r="I38" s="183"/>
      <c r="J38" s="191" t="str">
        <f>IFERROR(IF('3. Bestillingsskjema'!G39&lt;&gt;"",'3. Bestillingsskjema'!G39,""),"")</f>
        <v/>
      </c>
      <c r="K38" s="191" t="str">
        <f>IFERROR(IF('3. Bestillingsskjema'!G39&lt;&gt;"",'3. Bestillingsskjema'!G39,""),"")</f>
        <v/>
      </c>
      <c r="L38" s="191"/>
      <c r="M38" s="191"/>
      <c r="N38" s="191" t="str">
        <f>IF('1. Prosjekteringsverktøy'!D42&lt;&gt;"",'1. Prosjekteringsverktøy'!D42,"")</f>
        <v/>
      </c>
      <c r="O38" s="183"/>
      <c r="P38" s="183"/>
      <c r="Q38" s="191"/>
      <c r="R38" s="191" t="str">
        <f>IFERROR(IF('3. Bestillingsskjema'!H39&lt;&gt;"",'3. Bestillingsskjema'!H39,""),"")</f>
        <v/>
      </c>
      <c r="S38" s="183"/>
      <c r="T38" s="183"/>
      <c r="U38" s="183"/>
      <c r="V38" s="183"/>
      <c r="W38" s="183"/>
    </row>
    <row r="39" spans="1:23" x14ac:dyDescent="0.3">
      <c r="A39" s="191">
        <v>34</v>
      </c>
      <c r="B39" s="191" t="str">
        <f>IFERROR(VLOOKUP('3. Bestillingsskjema'!O40,'Dim, min og maks'!$A$2:$H$54,2,FALSE),"")</f>
        <v/>
      </c>
      <c r="C39" s="191" t="str">
        <f>'3. Bestillingsskjema'!K40</f>
        <v/>
      </c>
      <c r="D39" s="192" t="str">
        <f>'3. Bestillingsskjema'!L40</f>
        <v/>
      </c>
      <c r="E39" s="192" t="str">
        <f>'3. Bestillingsskjema'!O40</f>
        <v/>
      </c>
      <c r="F39" s="183"/>
      <c r="G39" s="191" t="str">
        <f>IF('1. Prosjekteringsverktøy'!D43&lt;&gt;"",'1. Prosjekteringsverktøy'!D43,"")</f>
        <v/>
      </c>
      <c r="H39" s="183"/>
      <c r="I39" s="183"/>
      <c r="J39" s="191" t="str">
        <f>IFERROR(IF('3. Bestillingsskjema'!G40&lt;&gt;"",'3. Bestillingsskjema'!G40,""),"")</f>
        <v/>
      </c>
      <c r="K39" s="191" t="str">
        <f>IFERROR(IF('3. Bestillingsskjema'!G40&lt;&gt;"",'3. Bestillingsskjema'!G40,""),"")</f>
        <v/>
      </c>
      <c r="L39" s="191"/>
      <c r="M39" s="191"/>
      <c r="N39" s="191" t="str">
        <f>IF('1. Prosjekteringsverktøy'!D43&lt;&gt;"",'1. Prosjekteringsverktøy'!D43,"")</f>
        <v/>
      </c>
      <c r="O39" s="183"/>
      <c r="P39" s="183"/>
      <c r="Q39" s="191"/>
      <c r="R39" s="191" t="str">
        <f>IFERROR(IF('3. Bestillingsskjema'!H40&lt;&gt;"",'3. Bestillingsskjema'!H40,""),"")</f>
        <v/>
      </c>
      <c r="S39" s="183"/>
      <c r="T39" s="183"/>
      <c r="U39" s="183"/>
      <c r="V39" s="183"/>
      <c r="W39" s="183"/>
    </row>
    <row r="40" spans="1:23" x14ac:dyDescent="0.3">
      <c r="A40" s="191">
        <v>35</v>
      </c>
      <c r="B40" s="191" t="str">
        <f>IFERROR(VLOOKUP('3. Bestillingsskjema'!O41,'Dim, min og maks'!$A$2:$H$54,2,FALSE),"")</f>
        <v/>
      </c>
      <c r="C40" s="191" t="str">
        <f>'3. Bestillingsskjema'!K41</f>
        <v/>
      </c>
      <c r="D40" s="192" t="str">
        <f>'3. Bestillingsskjema'!L41</f>
        <v/>
      </c>
      <c r="E40" s="192" t="str">
        <f>'3. Bestillingsskjema'!O41</f>
        <v/>
      </c>
      <c r="F40" s="183"/>
      <c r="G40" s="191" t="str">
        <f>IF('1. Prosjekteringsverktøy'!D44&lt;&gt;"",'1. Prosjekteringsverktøy'!D44,"")</f>
        <v/>
      </c>
      <c r="H40" s="183"/>
      <c r="I40" s="183"/>
      <c r="J40" s="191" t="str">
        <f>IFERROR(IF('3. Bestillingsskjema'!G41&lt;&gt;"",'3. Bestillingsskjema'!G41,""),"")</f>
        <v/>
      </c>
      <c r="K40" s="191" t="str">
        <f>IFERROR(IF('3. Bestillingsskjema'!G41&lt;&gt;"",'3. Bestillingsskjema'!G41,""),"")</f>
        <v/>
      </c>
      <c r="L40" s="191"/>
      <c r="M40" s="191"/>
      <c r="N40" s="191" t="str">
        <f>IF('1. Prosjekteringsverktøy'!D44&lt;&gt;"",'1. Prosjekteringsverktøy'!D44,"")</f>
        <v/>
      </c>
      <c r="O40" s="183"/>
      <c r="P40" s="183"/>
      <c r="Q40" s="191"/>
      <c r="R40" s="191" t="str">
        <f>IFERROR(IF('3. Bestillingsskjema'!H41&lt;&gt;"",'3. Bestillingsskjema'!H41,""),"")</f>
        <v/>
      </c>
      <c r="S40" s="183"/>
      <c r="T40" s="183"/>
      <c r="U40" s="183"/>
      <c r="V40" s="183"/>
      <c r="W40" s="183"/>
    </row>
    <row r="41" spans="1:23" x14ac:dyDescent="0.3">
      <c r="A41" s="191">
        <v>36</v>
      </c>
      <c r="B41" s="191" t="str">
        <f>IFERROR(VLOOKUP('3. Bestillingsskjema'!O42,'Dim, min og maks'!$A$2:$H$54,2,FALSE),"")</f>
        <v/>
      </c>
      <c r="C41" s="191" t="str">
        <f>'3. Bestillingsskjema'!K42</f>
        <v/>
      </c>
      <c r="D41" s="192" t="str">
        <f>'3. Bestillingsskjema'!L42</f>
        <v/>
      </c>
      <c r="E41" s="192" t="str">
        <f>'3. Bestillingsskjema'!O42</f>
        <v/>
      </c>
      <c r="F41" s="183"/>
      <c r="G41" s="191" t="str">
        <f>IF('1. Prosjekteringsverktøy'!D45&lt;&gt;"",'1. Prosjekteringsverktøy'!D45,"")</f>
        <v/>
      </c>
      <c r="H41" s="183"/>
      <c r="I41" s="183"/>
      <c r="J41" s="191" t="str">
        <f>IFERROR(IF('3. Bestillingsskjema'!G42&lt;&gt;"",'3. Bestillingsskjema'!G42,""),"")</f>
        <v/>
      </c>
      <c r="K41" s="191" t="str">
        <f>IFERROR(IF('3. Bestillingsskjema'!G42&lt;&gt;"",'3. Bestillingsskjema'!G42,""),"")</f>
        <v/>
      </c>
      <c r="L41" s="191"/>
      <c r="M41" s="191"/>
      <c r="N41" s="191" t="str">
        <f>IF('1. Prosjekteringsverktøy'!D45&lt;&gt;"",'1. Prosjekteringsverktøy'!D45,"")</f>
        <v/>
      </c>
      <c r="O41" s="183"/>
      <c r="P41" s="183"/>
      <c r="Q41" s="191"/>
      <c r="R41" s="191" t="str">
        <f>IFERROR(IF('3. Bestillingsskjema'!H42&lt;&gt;"",'3. Bestillingsskjema'!H42,""),"")</f>
        <v/>
      </c>
      <c r="S41" s="183"/>
      <c r="T41" s="183"/>
      <c r="U41" s="183"/>
      <c r="V41" s="183"/>
      <c r="W41" s="183"/>
    </row>
    <row r="42" spans="1:23" x14ac:dyDescent="0.3">
      <c r="A42" s="191">
        <v>37</v>
      </c>
      <c r="B42" s="191" t="str">
        <f>IFERROR(VLOOKUP('3. Bestillingsskjema'!O43,'Dim, min og maks'!$A$2:$H$54,2,FALSE),"")</f>
        <v/>
      </c>
      <c r="C42" s="191" t="str">
        <f>'3. Bestillingsskjema'!K43</f>
        <v/>
      </c>
      <c r="D42" s="192" t="str">
        <f>'3. Bestillingsskjema'!L43</f>
        <v/>
      </c>
      <c r="E42" s="192" t="str">
        <f>'3. Bestillingsskjema'!O43</f>
        <v/>
      </c>
      <c r="F42" s="183"/>
      <c r="G42" s="191" t="str">
        <f>IF('1. Prosjekteringsverktøy'!D46&lt;&gt;"",'1. Prosjekteringsverktøy'!D46,"")</f>
        <v/>
      </c>
      <c r="H42" s="183"/>
      <c r="I42" s="183"/>
      <c r="J42" s="191" t="str">
        <f>IFERROR(IF('3. Bestillingsskjema'!G43&lt;&gt;"",'3. Bestillingsskjema'!G43,""),"")</f>
        <v/>
      </c>
      <c r="K42" s="191" t="str">
        <f>IFERROR(IF('3. Bestillingsskjema'!G43&lt;&gt;"",'3. Bestillingsskjema'!G43,""),"")</f>
        <v/>
      </c>
      <c r="L42" s="191"/>
      <c r="M42" s="191"/>
      <c r="N42" s="191" t="str">
        <f>IF('1. Prosjekteringsverktøy'!D46&lt;&gt;"",'1. Prosjekteringsverktøy'!D46,"")</f>
        <v/>
      </c>
      <c r="O42" s="183"/>
      <c r="P42" s="183"/>
      <c r="Q42" s="191"/>
      <c r="R42" s="191" t="str">
        <f>IFERROR(IF('3. Bestillingsskjema'!H43&lt;&gt;"",'3. Bestillingsskjema'!H43,""),"")</f>
        <v/>
      </c>
      <c r="S42" s="183"/>
      <c r="T42" s="183"/>
      <c r="U42" s="183"/>
      <c r="V42" s="183"/>
      <c r="W42" s="183"/>
    </row>
    <row r="43" spans="1:23" x14ac:dyDescent="0.3">
      <c r="A43" s="191">
        <v>38</v>
      </c>
      <c r="B43" s="191" t="str">
        <f>IFERROR(VLOOKUP('3. Bestillingsskjema'!O44,'Dim, min og maks'!$A$2:$H$54,2,FALSE),"")</f>
        <v/>
      </c>
      <c r="C43" s="191" t="str">
        <f>'3. Bestillingsskjema'!K44</f>
        <v/>
      </c>
      <c r="D43" s="192" t="str">
        <f>'3. Bestillingsskjema'!L44</f>
        <v/>
      </c>
      <c r="E43" s="192" t="str">
        <f>'3. Bestillingsskjema'!O44</f>
        <v/>
      </c>
      <c r="F43" s="183"/>
      <c r="G43" s="191" t="str">
        <f>IF('1. Prosjekteringsverktøy'!D47&lt;&gt;"",'1. Prosjekteringsverktøy'!D47,"")</f>
        <v/>
      </c>
      <c r="H43" s="183"/>
      <c r="I43" s="183"/>
      <c r="J43" s="191" t="str">
        <f>IFERROR(IF('3. Bestillingsskjema'!G44&lt;&gt;"",'3. Bestillingsskjema'!G44,""),"")</f>
        <v/>
      </c>
      <c r="K43" s="191" t="str">
        <f>IFERROR(IF('3. Bestillingsskjema'!G44&lt;&gt;"",'3. Bestillingsskjema'!G44,""),"")</f>
        <v/>
      </c>
      <c r="L43" s="191"/>
      <c r="M43" s="191"/>
      <c r="N43" s="191" t="str">
        <f>IF('1. Prosjekteringsverktøy'!D47&lt;&gt;"",'1. Prosjekteringsverktøy'!D47,"")</f>
        <v/>
      </c>
      <c r="O43" s="183"/>
      <c r="P43" s="183"/>
      <c r="Q43" s="191"/>
      <c r="R43" s="191" t="str">
        <f>IFERROR(IF('3. Bestillingsskjema'!H44&lt;&gt;"",'3. Bestillingsskjema'!H44,""),"")</f>
        <v/>
      </c>
      <c r="S43" s="183"/>
      <c r="T43" s="183"/>
      <c r="U43" s="183"/>
      <c r="V43" s="183"/>
      <c r="W43" s="183"/>
    </row>
    <row r="44" spans="1:23" x14ac:dyDescent="0.3">
      <c r="A44" s="191">
        <v>39</v>
      </c>
      <c r="B44" s="191" t="str">
        <f>IFERROR(VLOOKUP('3. Bestillingsskjema'!O45,'Dim, min og maks'!$A$2:$H$54,2,FALSE),"")</f>
        <v/>
      </c>
      <c r="C44" s="191" t="str">
        <f>'3. Bestillingsskjema'!K45</f>
        <v/>
      </c>
      <c r="D44" s="192" t="str">
        <f>'3. Bestillingsskjema'!L45</f>
        <v/>
      </c>
      <c r="E44" s="192" t="str">
        <f>'3. Bestillingsskjema'!O45</f>
        <v/>
      </c>
      <c r="F44" s="183"/>
      <c r="G44" s="191" t="str">
        <f>IF('1. Prosjekteringsverktøy'!D48&lt;&gt;"",'1. Prosjekteringsverktøy'!D48,"")</f>
        <v/>
      </c>
      <c r="H44" s="183"/>
      <c r="I44" s="183"/>
      <c r="J44" s="191" t="str">
        <f>IFERROR(IF('3. Bestillingsskjema'!G45&lt;&gt;"",'3. Bestillingsskjema'!G45,""),"")</f>
        <v/>
      </c>
      <c r="K44" s="191" t="str">
        <f>IFERROR(IF('3. Bestillingsskjema'!G45&lt;&gt;"",'3. Bestillingsskjema'!G45,""),"")</f>
        <v/>
      </c>
      <c r="L44" s="191"/>
      <c r="M44" s="191"/>
      <c r="N44" s="191" t="str">
        <f>IF('1. Prosjekteringsverktøy'!D48&lt;&gt;"",'1. Prosjekteringsverktøy'!D48,"")</f>
        <v/>
      </c>
      <c r="O44" s="183"/>
      <c r="P44" s="183"/>
      <c r="Q44" s="191"/>
      <c r="R44" s="191" t="str">
        <f>IFERROR(IF('3. Bestillingsskjema'!H45&lt;&gt;"",'3. Bestillingsskjema'!H45,""),"")</f>
        <v/>
      </c>
      <c r="S44" s="183"/>
      <c r="T44" s="183"/>
      <c r="U44" s="183"/>
      <c r="V44" s="183"/>
      <c r="W44" s="183"/>
    </row>
    <row r="45" spans="1:23" x14ac:dyDescent="0.3">
      <c r="A45" s="191">
        <v>40</v>
      </c>
      <c r="B45" s="191" t="str">
        <f>IFERROR(VLOOKUP('3. Bestillingsskjema'!O46,'Dim, min og maks'!$A$2:$H$54,2,FALSE),"")</f>
        <v/>
      </c>
      <c r="C45" s="191" t="str">
        <f>'3. Bestillingsskjema'!K46</f>
        <v/>
      </c>
      <c r="D45" s="192" t="str">
        <f>'3. Bestillingsskjema'!L46</f>
        <v/>
      </c>
      <c r="E45" s="192" t="str">
        <f>'3. Bestillingsskjema'!O46</f>
        <v/>
      </c>
      <c r="F45" s="183"/>
      <c r="G45" s="191" t="str">
        <f>IF('1. Prosjekteringsverktøy'!D49&lt;&gt;"",'1. Prosjekteringsverktøy'!D49,"")</f>
        <v/>
      </c>
      <c r="H45" s="183"/>
      <c r="I45" s="183"/>
      <c r="J45" s="191" t="str">
        <f>IFERROR(IF('3. Bestillingsskjema'!G46&lt;&gt;"",'3. Bestillingsskjema'!G46,""),"")</f>
        <v/>
      </c>
      <c r="K45" s="191" t="str">
        <f>IFERROR(IF('3. Bestillingsskjema'!G46&lt;&gt;"",'3. Bestillingsskjema'!G46,""),"")</f>
        <v/>
      </c>
      <c r="L45" s="191"/>
      <c r="M45" s="191"/>
      <c r="N45" s="191" t="str">
        <f>IF('1. Prosjekteringsverktøy'!D49&lt;&gt;"",'1. Prosjekteringsverktøy'!D49,"")</f>
        <v/>
      </c>
      <c r="O45" s="183"/>
      <c r="P45" s="183"/>
      <c r="Q45" s="191"/>
      <c r="R45" s="191" t="str">
        <f>IFERROR(IF('3. Bestillingsskjema'!H46&lt;&gt;"",'3. Bestillingsskjema'!H46,""),"")</f>
        <v/>
      </c>
      <c r="S45" s="183"/>
      <c r="T45" s="183"/>
      <c r="U45" s="183"/>
      <c r="V45" s="183"/>
      <c r="W45" s="183"/>
    </row>
    <row r="46" spans="1:23" x14ac:dyDescent="0.3">
      <c r="A46" s="191">
        <v>41</v>
      </c>
      <c r="B46" s="191" t="str">
        <f>IFERROR(VLOOKUP('3. Bestillingsskjema'!O47,'Dim, min og maks'!$A$2:$H$54,2,FALSE),"")</f>
        <v/>
      </c>
      <c r="C46" s="191" t="str">
        <f>'3. Bestillingsskjema'!K47</f>
        <v/>
      </c>
      <c r="D46" s="192" t="str">
        <f>'3. Bestillingsskjema'!L47</f>
        <v/>
      </c>
      <c r="E46" s="192" t="str">
        <f>'3. Bestillingsskjema'!O47</f>
        <v/>
      </c>
      <c r="F46" s="183"/>
      <c r="G46" s="191" t="str">
        <f>IF('1. Prosjekteringsverktøy'!D50&lt;&gt;"",'1. Prosjekteringsverktøy'!D50,"")</f>
        <v/>
      </c>
      <c r="H46" s="183"/>
      <c r="I46" s="183"/>
      <c r="J46" s="191" t="str">
        <f>IFERROR(IF('3. Bestillingsskjema'!G47&lt;&gt;"",'3. Bestillingsskjema'!G47,""),"")</f>
        <v/>
      </c>
      <c r="K46" s="191" t="str">
        <f>IFERROR(IF('3. Bestillingsskjema'!G47&lt;&gt;"",'3. Bestillingsskjema'!G47,""),"")</f>
        <v/>
      </c>
      <c r="L46" s="191"/>
      <c r="M46" s="191"/>
      <c r="N46" s="191" t="str">
        <f>IF('1. Prosjekteringsverktøy'!D50&lt;&gt;"",'1. Prosjekteringsverktøy'!D50,"")</f>
        <v/>
      </c>
      <c r="O46" s="183"/>
      <c r="P46" s="183"/>
      <c r="Q46" s="191"/>
      <c r="R46" s="191" t="str">
        <f>IFERROR(IF('3. Bestillingsskjema'!H47&lt;&gt;"",'3. Bestillingsskjema'!H47,""),"")</f>
        <v/>
      </c>
      <c r="S46" s="183"/>
      <c r="T46" s="183"/>
      <c r="U46" s="183"/>
      <c r="V46" s="183"/>
      <c r="W46" s="183"/>
    </row>
    <row r="47" spans="1:23" x14ac:dyDescent="0.3">
      <c r="A47" s="191">
        <v>42</v>
      </c>
      <c r="B47" s="191" t="str">
        <f>IFERROR(VLOOKUP('3. Bestillingsskjema'!O48,'Dim, min og maks'!$A$2:$H$54,2,FALSE),"")</f>
        <v/>
      </c>
      <c r="C47" s="191" t="str">
        <f>'3. Bestillingsskjema'!K48</f>
        <v/>
      </c>
      <c r="D47" s="192" t="str">
        <f>'3. Bestillingsskjema'!L48</f>
        <v/>
      </c>
      <c r="E47" s="192" t="str">
        <f>'3. Bestillingsskjema'!O48</f>
        <v/>
      </c>
      <c r="F47" s="183"/>
      <c r="G47" s="191" t="str">
        <f>IF('1. Prosjekteringsverktøy'!D51&lt;&gt;"",'1. Prosjekteringsverktøy'!D51,"")</f>
        <v/>
      </c>
      <c r="H47" s="183"/>
      <c r="I47" s="183"/>
      <c r="J47" s="191" t="str">
        <f>IFERROR(IF('3. Bestillingsskjema'!G48&lt;&gt;"",'3. Bestillingsskjema'!G48,""),"")</f>
        <v/>
      </c>
      <c r="K47" s="191" t="str">
        <f>IFERROR(IF('3. Bestillingsskjema'!G48&lt;&gt;"",'3. Bestillingsskjema'!G48,""),"")</f>
        <v/>
      </c>
      <c r="L47" s="191"/>
      <c r="M47" s="191"/>
      <c r="N47" s="191" t="str">
        <f>IF('1. Prosjekteringsverktøy'!D51&lt;&gt;"",'1. Prosjekteringsverktøy'!D51,"")</f>
        <v/>
      </c>
      <c r="O47" s="183"/>
      <c r="P47" s="183"/>
      <c r="Q47" s="191"/>
      <c r="R47" s="191" t="str">
        <f>IFERROR(IF('3. Bestillingsskjema'!H48&lt;&gt;"",'3. Bestillingsskjema'!H48,""),"")</f>
        <v/>
      </c>
      <c r="S47" s="183"/>
      <c r="T47" s="183"/>
      <c r="U47" s="183"/>
      <c r="V47" s="183"/>
      <c r="W47" s="183"/>
    </row>
    <row r="48" spans="1:23" x14ac:dyDescent="0.3">
      <c r="A48" s="191">
        <v>43</v>
      </c>
      <c r="B48" s="191" t="str">
        <f>IFERROR(VLOOKUP('3. Bestillingsskjema'!O49,'Dim, min og maks'!$A$2:$H$54,2,FALSE),"")</f>
        <v/>
      </c>
      <c r="C48" s="191" t="str">
        <f>'3. Bestillingsskjema'!K49</f>
        <v/>
      </c>
      <c r="D48" s="192" t="str">
        <f>'3. Bestillingsskjema'!L49</f>
        <v/>
      </c>
      <c r="E48" s="192" t="str">
        <f>'3. Bestillingsskjema'!O49</f>
        <v/>
      </c>
      <c r="F48" s="183"/>
      <c r="G48" s="191" t="str">
        <f>IF('1. Prosjekteringsverktøy'!D52&lt;&gt;"",'1. Prosjekteringsverktøy'!D52,"")</f>
        <v/>
      </c>
      <c r="H48" s="183"/>
      <c r="I48" s="183"/>
      <c r="J48" s="191" t="str">
        <f>IFERROR(IF('3. Bestillingsskjema'!G49&lt;&gt;"",'3. Bestillingsskjema'!G49,""),"")</f>
        <v/>
      </c>
      <c r="K48" s="191" t="str">
        <f>IFERROR(IF('3. Bestillingsskjema'!G49&lt;&gt;"",'3. Bestillingsskjema'!G49,""),"")</f>
        <v/>
      </c>
      <c r="L48" s="191"/>
      <c r="M48" s="191"/>
      <c r="N48" s="191" t="str">
        <f>IF('1. Prosjekteringsverktøy'!D52&lt;&gt;"",'1. Prosjekteringsverktøy'!D52,"")</f>
        <v/>
      </c>
      <c r="O48" s="183"/>
      <c r="P48" s="183"/>
      <c r="Q48" s="191"/>
      <c r="R48" s="191" t="str">
        <f>IFERROR(IF('3. Bestillingsskjema'!H49&lt;&gt;"",'3. Bestillingsskjema'!H49,""),"")</f>
        <v/>
      </c>
      <c r="S48" s="183"/>
      <c r="T48" s="183"/>
      <c r="U48" s="183"/>
      <c r="V48" s="183"/>
      <c r="W48" s="183"/>
    </row>
    <row r="49" spans="1:23" x14ac:dyDescent="0.3">
      <c r="A49" s="191">
        <v>44</v>
      </c>
      <c r="B49" s="191" t="str">
        <f>IFERROR(VLOOKUP('3. Bestillingsskjema'!O50,'Dim, min og maks'!$A$2:$H$54,2,FALSE),"")</f>
        <v/>
      </c>
      <c r="C49" s="191" t="str">
        <f>'3. Bestillingsskjema'!K50</f>
        <v/>
      </c>
      <c r="D49" s="192" t="str">
        <f>'3. Bestillingsskjema'!L50</f>
        <v/>
      </c>
      <c r="E49" s="192" t="str">
        <f>'3. Bestillingsskjema'!O50</f>
        <v/>
      </c>
      <c r="F49" s="183"/>
      <c r="G49" s="191" t="str">
        <f>IF('1. Prosjekteringsverktøy'!D53&lt;&gt;"",'1. Prosjekteringsverktøy'!D53,"")</f>
        <v/>
      </c>
      <c r="H49" s="183"/>
      <c r="I49" s="183"/>
      <c r="J49" s="191" t="str">
        <f>IFERROR(IF('3. Bestillingsskjema'!G50&lt;&gt;"",'3. Bestillingsskjema'!G50,""),"")</f>
        <v/>
      </c>
      <c r="K49" s="191" t="str">
        <f>IFERROR(IF('3. Bestillingsskjema'!G50&lt;&gt;"",'3. Bestillingsskjema'!G50,""),"")</f>
        <v/>
      </c>
      <c r="L49" s="191"/>
      <c r="M49" s="191"/>
      <c r="N49" s="191" t="str">
        <f>IF('1. Prosjekteringsverktøy'!D53&lt;&gt;"",'1. Prosjekteringsverktøy'!D53,"")</f>
        <v/>
      </c>
      <c r="O49" s="183"/>
      <c r="P49" s="183"/>
      <c r="Q49" s="191"/>
      <c r="R49" s="191" t="str">
        <f>IFERROR(IF('3. Bestillingsskjema'!H50&lt;&gt;"",'3. Bestillingsskjema'!H50,""),"")</f>
        <v/>
      </c>
      <c r="S49" s="183"/>
      <c r="T49" s="183"/>
      <c r="U49" s="183"/>
      <c r="V49" s="183"/>
      <c r="W49" s="183"/>
    </row>
    <row r="50" spans="1:23" x14ac:dyDescent="0.3">
      <c r="A50" s="191">
        <v>45</v>
      </c>
      <c r="B50" s="191" t="str">
        <f>IFERROR(VLOOKUP('3. Bestillingsskjema'!O51,'Dim, min og maks'!$A$2:$H$54,2,FALSE),"")</f>
        <v/>
      </c>
      <c r="C50" s="191" t="str">
        <f>'3. Bestillingsskjema'!K51</f>
        <v/>
      </c>
      <c r="D50" s="192" t="str">
        <f>'3. Bestillingsskjema'!L51</f>
        <v/>
      </c>
      <c r="E50" s="192" t="str">
        <f>'3. Bestillingsskjema'!O51</f>
        <v/>
      </c>
      <c r="F50" s="183"/>
      <c r="G50" s="191" t="str">
        <f>IF('1. Prosjekteringsverktøy'!D54&lt;&gt;"",'1. Prosjekteringsverktøy'!D54,"")</f>
        <v/>
      </c>
      <c r="H50" s="183"/>
      <c r="I50" s="183"/>
      <c r="J50" s="191" t="str">
        <f>IFERROR(IF('3. Bestillingsskjema'!G51&lt;&gt;"",'3. Bestillingsskjema'!G51,""),"")</f>
        <v/>
      </c>
      <c r="K50" s="191" t="str">
        <f>IFERROR(IF('3. Bestillingsskjema'!G51&lt;&gt;"",'3. Bestillingsskjema'!G51,""),"")</f>
        <v/>
      </c>
      <c r="L50" s="191"/>
      <c r="M50" s="191"/>
      <c r="N50" s="191" t="str">
        <f>IF('1. Prosjekteringsverktøy'!D54&lt;&gt;"",'1. Prosjekteringsverktøy'!D54,"")</f>
        <v/>
      </c>
      <c r="O50" s="183"/>
      <c r="P50" s="183"/>
      <c r="Q50" s="191"/>
      <c r="R50" s="191" t="str">
        <f>IFERROR(IF('3. Bestillingsskjema'!H51&lt;&gt;"",'3. Bestillingsskjema'!H51,""),"")</f>
        <v/>
      </c>
      <c r="S50" s="183"/>
      <c r="T50" s="183"/>
      <c r="U50" s="183"/>
      <c r="V50" s="183"/>
      <c r="W50" s="183"/>
    </row>
    <row r="51" spans="1:23" x14ac:dyDescent="0.3">
      <c r="A51" s="191">
        <v>46</v>
      </c>
      <c r="B51" s="191" t="str">
        <f>IFERROR(VLOOKUP('3. Bestillingsskjema'!O52,'Dim, min og maks'!$A$2:$H$54,2,FALSE),"")</f>
        <v/>
      </c>
      <c r="C51" s="191" t="str">
        <f>'3. Bestillingsskjema'!K52</f>
        <v/>
      </c>
      <c r="D51" s="192" t="str">
        <f>'3. Bestillingsskjema'!L52</f>
        <v/>
      </c>
      <c r="E51" s="192" t="str">
        <f>'3. Bestillingsskjema'!O52</f>
        <v/>
      </c>
      <c r="F51" s="183"/>
      <c r="G51" s="191" t="str">
        <f>IF('1. Prosjekteringsverktøy'!D55&lt;&gt;"",'1. Prosjekteringsverktøy'!D55,"")</f>
        <v/>
      </c>
      <c r="H51" s="183"/>
      <c r="I51" s="183"/>
      <c r="J51" s="191" t="str">
        <f>IFERROR(IF('3. Bestillingsskjema'!G52&lt;&gt;"",'3. Bestillingsskjema'!G52,""),"")</f>
        <v/>
      </c>
      <c r="K51" s="191" t="str">
        <f>IFERROR(IF('3. Bestillingsskjema'!G52&lt;&gt;"",'3. Bestillingsskjema'!G52,""),"")</f>
        <v/>
      </c>
      <c r="L51" s="191"/>
      <c r="M51" s="191"/>
      <c r="N51" s="191" t="str">
        <f>IF('1. Prosjekteringsverktøy'!D55&lt;&gt;"",'1. Prosjekteringsverktøy'!D55,"")</f>
        <v/>
      </c>
      <c r="O51" s="183"/>
      <c r="P51" s="183"/>
      <c r="Q51" s="191"/>
      <c r="R51" s="191" t="str">
        <f>IFERROR(IF('3. Bestillingsskjema'!H52&lt;&gt;"",'3. Bestillingsskjema'!H52,""),"")</f>
        <v/>
      </c>
      <c r="S51" s="183"/>
      <c r="T51" s="183"/>
      <c r="U51" s="183"/>
      <c r="V51" s="183"/>
      <c r="W51" s="183"/>
    </row>
    <row r="52" spans="1:23" x14ac:dyDescent="0.3">
      <c r="A52" s="191">
        <v>47</v>
      </c>
      <c r="B52" s="191" t="str">
        <f>IFERROR(VLOOKUP('3. Bestillingsskjema'!O53,'Dim, min og maks'!$A$2:$H$54,2,FALSE),"")</f>
        <v/>
      </c>
      <c r="C52" s="191" t="str">
        <f>'3. Bestillingsskjema'!K53</f>
        <v/>
      </c>
      <c r="D52" s="192" t="str">
        <f>'3. Bestillingsskjema'!L53</f>
        <v/>
      </c>
      <c r="E52" s="192" t="str">
        <f>'3. Bestillingsskjema'!O53</f>
        <v/>
      </c>
      <c r="F52" s="183"/>
      <c r="G52" s="191" t="str">
        <f>IF('1. Prosjekteringsverktøy'!D56&lt;&gt;"",'1. Prosjekteringsverktøy'!D56,"")</f>
        <v/>
      </c>
      <c r="H52" s="183"/>
      <c r="I52" s="183"/>
      <c r="J52" s="191" t="str">
        <f>IFERROR(IF('3. Bestillingsskjema'!G53&lt;&gt;"",'3. Bestillingsskjema'!G53,""),"")</f>
        <v/>
      </c>
      <c r="K52" s="191" t="str">
        <f>IFERROR(IF('3. Bestillingsskjema'!G53&lt;&gt;"",'3. Bestillingsskjema'!G53,""),"")</f>
        <v/>
      </c>
      <c r="L52" s="191"/>
      <c r="M52" s="191"/>
      <c r="N52" s="191" t="str">
        <f>IF('1. Prosjekteringsverktøy'!D56&lt;&gt;"",'1. Prosjekteringsverktøy'!D56,"")</f>
        <v/>
      </c>
      <c r="O52" s="183"/>
      <c r="P52" s="183"/>
      <c r="Q52" s="191"/>
      <c r="R52" s="191" t="str">
        <f>IFERROR(IF('3. Bestillingsskjema'!H53&lt;&gt;"",'3. Bestillingsskjema'!H53,""),"")</f>
        <v/>
      </c>
      <c r="S52" s="183"/>
      <c r="T52" s="183"/>
      <c r="U52" s="183"/>
      <c r="V52" s="183"/>
      <c r="W52" s="183"/>
    </row>
    <row r="53" spans="1:23" x14ac:dyDescent="0.3">
      <c r="A53" s="191">
        <v>48</v>
      </c>
      <c r="B53" s="191" t="str">
        <f>IFERROR(VLOOKUP('3. Bestillingsskjema'!O54,'Dim, min og maks'!$A$2:$H$54,2,FALSE),"")</f>
        <v/>
      </c>
      <c r="C53" s="191" t="str">
        <f>'3. Bestillingsskjema'!K54</f>
        <v/>
      </c>
      <c r="D53" s="192" t="str">
        <f>'3. Bestillingsskjema'!L54</f>
        <v/>
      </c>
      <c r="E53" s="192" t="str">
        <f>'3. Bestillingsskjema'!O54</f>
        <v/>
      </c>
      <c r="F53" s="183"/>
      <c r="G53" s="191" t="str">
        <f>IF('1. Prosjekteringsverktøy'!D57&lt;&gt;"",'1. Prosjekteringsverktøy'!D57,"")</f>
        <v/>
      </c>
      <c r="H53" s="183"/>
      <c r="I53" s="183"/>
      <c r="J53" s="191" t="str">
        <f>IFERROR(IF('3. Bestillingsskjema'!G54&lt;&gt;"",'3. Bestillingsskjema'!G54,""),"")</f>
        <v/>
      </c>
      <c r="K53" s="191" t="str">
        <f>IFERROR(IF('3. Bestillingsskjema'!G54&lt;&gt;"",'3. Bestillingsskjema'!G54,""),"")</f>
        <v/>
      </c>
      <c r="L53" s="191"/>
      <c r="M53" s="191"/>
      <c r="N53" s="191" t="str">
        <f>IF('1. Prosjekteringsverktøy'!D57&lt;&gt;"",'1. Prosjekteringsverktøy'!D57,"")</f>
        <v/>
      </c>
      <c r="O53" s="183"/>
      <c r="P53" s="183"/>
      <c r="Q53" s="191"/>
      <c r="R53" s="191" t="str">
        <f>IFERROR(IF('3. Bestillingsskjema'!H54&lt;&gt;"",'3. Bestillingsskjema'!H54,""),"")</f>
        <v/>
      </c>
      <c r="S53" s="183"/>
      <c r="T53" s="183"/>
      <c r="U53" s="183"/>
      <c r="V53" s="183"/>
      <c r="W53" s="183"/>
    </row>
    <row r="54" spans="1:23" x14ac:dyDescent="0.3">
      <c r="A54" s="191">
        <v>49</v>
      </c>
      <c r="B54" s="191" t="str">
        <f>IFERROR(VLOOKUP('3. Bestillingsskjema'!O55,'Dim, min og maks'!$A$2:$H$54,2,FALSE),"")</f>
        <v/>
      </c>
      <c r="C54" s="191" t="str">
        <f>'3. Bestillingsskjema'!K55</f>
        <v/>
      </c>
      <c r="D54" s="192" t="str">
        <f>'3. Bestillingsskjema'!L55</f>
        <v/>
      </c>
      <c r="E54" s="192" t="str">
        <f>'3. Bestillingsskjema'!O55</f>
        <v/>
      </c>
      <c r="F54" s="183"/>
      <c r="G54" s="191" t="str">
        <f>IF('1. Prosjekteringsverktøy'!D58&lt;&gt;"",'1. Prosjekteringsverktøy'!D58,"")</f>
        <v/>
      </c>
      <c r="H54" s="183"/>
      <c r="I54" s="183"/>
      <c r="J54" s="191" t="str">
        <f>IFERROR(IF('3. Bestillingsskjema'!G55&lt;&gt;"",'3. Bestillingsskjema'!G55,""),"")</f>
        <v/>
      </c>
      <c r="K54" s="191" t="str">
        <f>IFERROR(IF('3. Bestillingsskjema'!G55&lt;&gt;"",'3. Bestillingsskjema'!G55,""),"")</f>
        <v/>
      </c>
      <c r="L54" s="191"/>
      <c r="M54" s="191"/>
      <c r="N54" s="191" t="str">
        <f>IF('1. Prosjekteringsverktøy'!D58&lt;&gt;"",'1. Prosjekteringsverktøy'!D58,"")</f>
        <v/>
      </c>
      <c r="O54" s="183"/>
      <c r="P54" s="183"/>
      <c r="Q54" s="191"/>
      <c r="R54" s="191" t="str">
        <f>IFERROR(IF('3. Bestillingsskjema'!H55&lt;&gt;"",'3. Bestillingsskjema'!H55,""),"")</f>
        <v/>
      </c>
      <c r="S54" s="183"/>
      <c r="T54" s="183"/>
      <c r="U54" s="183"/>
      <c r="V54" s="183"/>
      <c r="W54" s="183"/>
    </row>
    <row r="55" spans="1:23" x14ac:dyDescent="0.3">
      <c r="A55" s="191">
        <v>50</v>
      </c>
      <c r="B55" s="191" t="str">
        <f>IFERROR(VLOOKUP('3. Bestillingsskjema'!O56,'Dim, min og maks'!$A$2:$H$54,2,FALSE),"")</f>
        <v/>
      </c>
      <c r="C55" s="191" t="str">
        <f>'3. Bestillingsskjema'!K56</f>
        <v/>
      </c>
      <c r="D55" s="192" t="str">
        <f>'3. Bestillingsskjema'!L56</f>
        <v/>
      </c>
      <c r="E55" s="192" t="str">
        <f>'3. Bestillingsskjema'!O56</f>
        <v/>
      </c>
      <c r="F55" s="183"/>
      <c r="G55" s="191" t="str">
        <f>IF('1. Prosjekteringsverktøy'!D59&lt;&gt;"",'1. Prosjekteringsverktøy'!D59,"")</f>
        <v/>
      </c>
      <c r="H55" s="183"/>
      <c r="I55" s="183"/>
      <c r="J55" s="191" t="str">
        <f>IFERROR(IF('3. Bestillingsskjema'!G56&lt;&gt;"",'3. Bestillingsskjema'!G56,""),"")</f>
        <v/>
      </c>
      <c r="K55" s="191" t="str">
        <f>IFERROR(IF('3. Bestillingsskjema'!G56&lt;&gt;"",'3. Bestillingsskjema'!G56,""),"")</f>
        <v/>
      </c>
      <c r="L55" s="191"/>
      <c r="M55" s="191"/>
      <c r="N55" s="191" t="str">
        <f>IF('1. Prosjekteringsverktøy'!D59&lt;&gt;"",'1. Prosjekteringsverktøy'!D59,"")</f>
        <v/>
      </c>
      <c r="O55" s="183"/>
      <c r="P55" s="183"/>
      <c r="Q55" s="191"/>
      <c r="R55" s="191" t="str">
        <f>IFERROR(IF('3. Bestillingsskjema'!H56&lt;&gt;"",'3. Bestillingsskjema'!H56,""),"")</f>
        <v/>
      </c>
      <c r="S55" s="183"/>
      <c r="T55" s="183"/>
      <c r="U55" s="183"/>
      <c r="V55" s="183"/>
      <c r="W55" s="183"/>
    </row>
    <row r="56" spans="1:23" x14ac:dyDescent="0.3">
      <c r="A56" s="191">
        <v>51</v>
      </c>
      <c r="B56" s="191" t="str">
        <f>IFERROR(VLOOKUP('3. Bestillingsskjema'!O57,'Dim, min og maks'!$A$2:$H$54,2,FALSE),"")</f>
        <v/>
      </c>
      <c r="C56" s="191" t="str">
        <f>'3. Bestillingsskjema'!K57</f>
        <v/>
      </c>
      <c r="D56" s="192" t="str">
        <f>'3. Bestillingsskjema'!L57</f>
        <v/>
      </c>
      <c r="E56" s="192" t="str">
        <f>'3. Bestillingsskjema'!O57</f>
        <v/>
      </c>
      <c r="F56" s="183"/>
      <c r="G56" s="191" t="str">
        <f>IF('1. Prosjekteringsverktøy'!D60&lt;&gt;"",'1. Prosjekteringsverktøy'!D60,"")</f>
        <v/>
      </c>
      <c r="H56" s="183"/>
      <c r="I56" s="183"/>
      <c r="J56" s="191" t="str">
        <f>IFERROR(IF('3. Bestillingsskjema'!G57&lt;&gt;"",'3. Bestillingsskjema'!G57,""),"")</f>
        <v/>
      </c>
      <c r="K56" s="191" t="str">
        <f>IFERROR(IF('3. Bestillingsskjema'!G57&lt;&gt;"",'3. Bestillingsskjema'!G57,""),"")</f>
        <v/>
      </c>
      <c r="L56" s="191"/>
      <c r="M56" s="191"/>
      <c r="N56" s="191" t="str">
        <f>IF('1. Prosjekteringsverktøy'!D60&lt;&gt;"",'1. Prosjekteringsverktøy'!D60,"")</f>
        <v/>
      </c>
      <c r="O56" s="183"/>
      <c r="P56" s="183"/>
      <c r="Q56" s="191"/>
      <c r="R56" s="191" t="str">
        <f>IFERROR(IF('3. Bestillingsskjema'!H57&lt;&gt;"",'3. Bestillingsskjema'!H57,""),"")</f>
        <v/>
      </c>
      <c r="S56" s="183"/>
      <c r="T56" s="183"/>
      <c r="U56" s="183"/>
      <c r="V56" s="183"/>
      <c r="W56" s="183"/>
    </row>
    <row r="57" spans="1:23" x14ac:dyDescent="0.3">
      <c r="A57" s="191">
        <v>52</v>
      </c>
      <c r="B57" s="191" t="str">
        <f>IFERROR(VLOOKUP('3. Bestillingsskjema'!O58,'Dim, min og maks'!$A$2:$H$54,2,FALSE),"")</f>
        <v/>
      </c>
      <c r="C57" s="191" t="str">
        <f>'3. Bestillingsskjema'!K58</f>
        <v/>
      </c>
      <c r="D57" s="192" t="str">
        <f>'3. Bestillingsskjema'!L58</f>
        <v/>
      </c>
      <c r="E57" s="192" t="str">
        <f>'3. Bestillingsskjema'!O58</f>
        <v/>
      </c>
      <c r="F57" s="183"/>
      <c r="G57" s="191" t="str">
        <f>IF('1. Prosjekteringsverktøy'!D61&lt;&gt;"",'1. Prosjekteringsverktøy'!D61,"")</f>
        <v/>
      </c>
      <c r="H57" s="183"/>
      <c r="I57" s="183"/>
      <c r="J57" s="191" t="str">
        <f>IFERROR(IF('3. Bestillingsskjema'!G58&lt;&gt;"",'3. Bestillingsskjema'!G58,""),"")</f>
        <v/>
      </c>
      <c r="K57" s="191" t="str">
        <f>IFERROR(IF('3. Bestillingsskjema'!G58&lt;&gt;"",'3. Bestillingsskjema'!G58,""),"")</f>
        <v/>
      </c>
      <c r="L57" s="191"/>
      <c r="M57" s="191"/>
      <c r="N57" s="191" t="str">
        <f>IF('1. Prosjekteringsverktøy'!D61&lt;&gt;"",'1. Prosjekteringsverktøy'!D61,"")</f>
        <v/>
      </c>
      <c r="O57" s="183"/>
      <c r="P57" s="183"/>
      <c r="Q57" s="191"/>
      <c r="R57" s="191" t="str">
        <f>IFERROR(IF('3. Bestillingsskjema'!H58&lt;&gt;"",'3. Bestillingsskjema'!H58,""),"")</f>
        <v/>
      </c>
      <c r="S57" s="183"/>
      <c r="T57" s="183"/>
      <c r="U57" s="183"/>
      <c r="V57" s="183"/>
      <c r="W57" s="183"/>
    </row>
    <row r="58" spans="1:23" x14ac:dyDescent="0.3">
      <c r="A58" s="191">
        <v>53</v>
      </c>
      <c r="B58" s="191" t="str">
        <f>IFERROR(VLOOKUP('3. Bestillingsskjema'!O59,'Dim, min og maks'!$A$2:$H$54,2,FALSE),"")</f>
        <v/>
      </c>
      <c r="C58" s="191" t="str">
        <f>'3. Bestillingsskjema'!K59</f>
        <v/>
      </c>
      <c r="D58" s="192" t="str">
        <f>'3. Bestillingsskjema'!L59</f>
        <v/>
      </c>
      <c r="E58" s="192" t="str">
        <f>'3. Bestillingsskjema'!O59</f>
        <v/>
      </c>
      <c r="F58" s="183"/>
      <c r="G58" s="191" t="str">
        <f>IF('1. Prosjekteringsverktøy'!D62&lt;&gt;"",'1. Prosjekteringsverktøy'!D62,"")</f>
        <v/>
      </c>
      <c r="H58" s="183"/>
      <c r="I58" s="183"/>
      <c r="J58" s="191" t="str">
        <f>IFERROR(IF('3. Bestillingsskjema'!G59&lt;&gt;"",'3. Bestillingsskjema'!G59,""),"")</f>
        <v/>
      </c>
      <c r="K58" s="191" t="str">
        <f>IFERROR(IF('3. Bestillingsskjema'!G59&lt;&gt;"",'3. Bestillingsskjema'!G59,""),"")</f>
        <v/>
      </c>
      <c r="L58" s="191"/>
      <c r="M58" s="191"/>
      <c r="N58" s="191" t="str">
        <f>IF('1. Prosjekteringsverktøy'!D62&lt;&gt;"",'1. Prosjekteringsverktøy'!D62,"")</f>
        <v/>
      </c>
      <c r="O58" s="183"/>
      <c r="P58" s="183"/>
      <c r="Q58" s="191"/>
      <c r="R58" s="191" t="str">
        <f>IFERROR(IF('3. Bestillingsskjema'!H59&lt;&gt;"",'3. Bestillingsskjema'!H59,""),"")</f>
        <v/>
      </c>
      <c r="S58" s="183"/>
      <c r="T58" s="183"/>
      <c r="U58" s="183"/>
      <c r="V58" s="183"/>
      <c r="W58" s="183"/>
    </row>
    <row r="59" spans="1:23" x14ac:dyDescent="0.3">
      <c r="A59" s="191">
        <v>54</v>
      </c>
      <c r="B59" s="191" t="str">
        <f>IFERROR(VLOOKUP('3. Bestillingsskjema'!O60,'Dim, min og maks'!$A$2:$H$54,2,FALSE),"")</f>
        <v/>
      </c>
      <c r="C59" s="191" t="str">
        <f>'3. Bestillingsskjema'!K60</f>
        <v/>
      </c>
      <c r="D59" s="192" t="str">
        <f>'3. Bestillingsskjema'!L60</f>
        <v/>
      </c>
      <c r="E59" s="192" t="str">
        <f>'3. Bestillingsskjema'!O60</f>
        <v/>
      </c>
      <c r="F59" s="183"/>
      <c r="G59" s="191" t="str">
        <f>IF('1. Prosjekteringsverktøy'!D63&lt;&gt;"",'1. Prosjekteringsverktøy'!D63,"")</f>
        <v/>
      </c>
      <c r="H59" s="183"/>
      <c r="I59" s="183"/>
      <c r="J59" s="191" t="str">
        <f>IFERROR(IF('3. Bestillingsskjema'!G60&lt;&gt;"",'3. Bestillingsskjema'!G60,""),"")</f>
        <v/>
      </c>
      <c r="K59" s="191" t="str">
        <f>IFERROR(IF('3. Bestillingsskjema'!G60&lt;&gt;"",'3. Bestillingsskjema'!G60,""),"")</f>
        <v/>
      </c>
      <c r="L59" s="191"/>
      <c r="M59" s="191"/>
      <c r="N59" s="191" t="str">
        <f>IF('1. Prosjekteringsverktøy'!D63&lt;&gt;"",'1. Prosjekteringsverktøy'!D63,"")</f>
        <v/>
      </c>
      <c r="O59" s="183"/>
      <c r="P59" s="183"/>
      <c r="Q59" s="191"/>
      <c r="R59" s="191" t="str">
        <f>IFERROR(IF('3. Bestillingsskjema'!H60&lt;&gt;"",'3. Bestillingsskjema'!H60,""),"")</f>
        <v/>
      </c>
      <c r="S59" s="183"/>
      <c r="T59" s="183"/>
      <c r="U59" s="183"/>
      <c r="V59" s="183"/>
      <c r="W59" s="183"/>
    </row>
    <row r="60" spans="1:23" x14ac:dyDescent="0.3">
      <c r="A60" s="191">
        <v>55</v>
      </c>
      <c r="B60" s="191" t="str">
        <f>IFERROR(VLOOKUP('3. Bestillingsskjema'!O61,'Dim, min og maks'!$A$2:$H$54,2,FALSE),"")</f>
        <v/>
      </c>
      <c r="C60" s="191" t="str">
        <f>'3. Bestillingsskjema'!K61</f>
        <v/>
      </c>
      <c r="D60" s="192" t="str">
        <f>'3. Bestillingsskjema'!L61</f>
        <v/>
      </c>
      <c r="E60" s="192" t="str">
        <f>'3. Bestillingsskjema'!O61</f>
        <v/>
      </c>
      <c r="F60" s="183"/>
      <c r="G60" s="191" t="str">
        <f>IF('1. Prosjekteringsverktøy'!D64&lt;&gt;"",'1. Prosjekteringsverktøy'!D64,"")</f>
        <v/>
      </c>
      <c r="H60" s="183"/>
      <c r="I60" s="183"/>
      <c r="J60" s="191" t="str">
        <f>IFERROR(IF('3. Bestillingsskjema'!G61&lt;&gt;"",'3. Bestillingsskjema'!G61,""),"")</f>
        <v/>
      </c>
      <c r="K60" s="191" t="str">
        <f>IFERROR(IF('3. Bestillingsskjema'!G61&lt;&gt;"",'3. Bestillingsskjema'!G61,""),"")</f>
        <v/>
      </c>
      <c r="L60" s="191"/>
      <c r="M60" s="191"/>
      <c r="N60" s="191" t="str">
        <f>IF('1. Prosjekteringsverktøy'!D64&lt;&gt;"",'1. Prosjekteringsverktøy'!D64,"")</f>
        <v/>
      </c>
      <c r="O60" s="183"/>
      <c r="P60" s="183"/>
      <c r="Q60" s="191"/>
      <c r="R60" s="191" t="str">
        <f>IFERROR(IF('3. Bestillingsskjema'!H61&lt;&gt;"",'3. Bestillingsskjema'!H61,""),"")</f>
        <v/>
      </c>
      <c r="S60" s="183"/>
      <c r="T60" s="183"/>
      <c r="U60" s="183"/>
      <c r="V60" s="183"/>
      <c r="W60" s="183"/>
    </row>
    <row r="61" spans="1:23" x14ac:dyDescent="0.3">
      <c r="A61" s="191">
        <v>56</v>
      </c>
      <c r="B61" s="191" t="str">
        <f>IFERROR(VLOOKUP('3. Bestillingsskjema'!O62,'Dim, min og maks'!$A$2:$H$54,2,FALSE),"")</f>
        <v/>
      </c>
      <c r="C61" s="191" t="str">
        <f>'3. Bestillingsskjema'!K62</f>
        <v/>
      </c>
      <c r="D61" s="192" t="str">
        <f>'3. Bestillingsskjema'!L62</f>
        <v/>
      </c>
      <c r="E61" s="192" t="str">
        <f>'3. Bestillingsskjema'!O62</f>
        <v/>
      </c>
      <c r="F61" s="183"/>
      <c r="G61" s="191" t="str">
        <f>IF('1. Prosjekteringsverktøy'!D65&lt;&gt;"",'1. Prosjekteringsverktøy'!D65,"")</f>
        <v/>
      </c>
      <c r="H61" s="183"/>
      <c r="I61" s="183"/>
      <c r="J61" s="191" t="str">
        <f>IFERROR(IF('3. Bestillingsskjema'!G62&lt;&gt;"",'3. Bestillingsskjema'!G62,""),"")</f>
        <v/>
      </c>
      <c r="K61" s="191" t="str">
        <f>IFERROR(IF('3. Bestillingsskjema'!G62&lt;&gt;"",'3. Bestillingsskjema'!G62,""),"")</f>
        <v/>
      </c>
      <c r="L61" s="191"/>
      <c r="M61" s="191"/>
      <c r="N61" s="191" t="str">
        <f>IF('1. Prosjekteringsverktøy'!D65&lt;&gt;"",'1. Prosjekteringsverktøy'!D65,"")</f>
        <v/>
      </c>
      <c r="O61" s="183"/>
      <c r="P61" s="183"/>
      <c r="Q61" s="191"/>
      <c r="R61" s="191" t="str">
        <f>IFERROR(IF('3. Bestillingsskjema'!H62&lt;&gt;"",'3. Bestillingsskjema'!H62,""),"")</f>
        <v/>
      </c>
      <c r="S61" s="183"/>
      <c r="T61" s="183"/>
      <c r="U61" s="183"/>
      <c r="V61" s="183"/>
      <c r="W61" s="183"/>
    </row>
    <row r="62" spans="1:23" x14ac:dyDescent="0.3">
      <c r="A62" s="191">
        <v>57</v>
      </c>
      <c r="B62" s="191" t="str">
        <f>IFERROR(VLOOKUP('3. Bestillingsskjema'!O63,'Dim, min og maks'!$A$2:$H$54,2,FALSE),"")</f>
        <v/>
      </c>
      <c r="C62" s="191" t="str">
        <f>'3. Bestillingsskjema'!K63</f>
        <v/>
      </c>
      <c r="D62" s="192" t="str">
        <f>'3. Bestillingsskjema'!L63</f>
        <v/>
      </c>
      <c r="E62" s="192" t="str">
        <f>'3. Bestillingsskjema'!O63</f>
        <v/>
      </c>
      <c r="F62" s="183"/>
      <c r="G62" s="191" t="str">
        <f>IF('1. Prosjekteringsverktøy'!D66&lt;&gt;"",'1. Prosjekteringsverktøy'!D66,"")</f>
        <v/>
      </c>
      <c r="H62" s="183"/>
      <c r="I62" s="183"/>
      <c r="J62" s="191" t="str">
        <f>IFERROR(IF('3. Bestillingsskjema'!G63&lt;&gt;"",'3. Bestillingsskjema'!G63,""),"")</f>
        <v/>
      </c>
      <c r="K62" s="191" t="str">
        <f>IFERROR(IF('3. Bestillingsskjema'!G63&lt;&gt;"",'3. Bestillingsskjema'!G63,""),"")</f>
        <v/>
      </c>
      <c r="L62" s="191"/>
      <c r="M62" s="191"/>
      <c r="N62" s="191" t="str">
        <f>IF('1. Prosjekteringsverktøy'!D66&lt;&gt;"",'1. Prosjekteringsverktøy'!D66,"")</f>
        <v/>
      </c>
      <c r="O62" s="183"/>
      <c r="P62" s="183"/>
      <c r="Q62" s="191"/>
      <c r="R62" s="191" t="str">
        <f>IFERROR(IF('3. Bestillingsskjema'!H63&lt;&gt;"",'3. Bestillingsskjema'!H63,""),"")</f>
        <v/>
      </c>
      <c r="S62" s="183"/>
      <c r="T62" s="183"/>
      <c r="U62" s="183"/>
      <c r="V62" s="183"/>
      <c r="W62" s="183"/>
    </row>
    <row r="63" spans="1:23" x14ac:dyDescent="0.3">
      <c r="A63" s="191">
        <v>58</v>
      </c>
      <c r="B63" s="191" t="str">
        <f>IFERROR(VLOOKUP('3. Bestillingsskjema'!O64,'Dim, min og maks'!$A$2:$H$54,2,FALSE),"")</f>
        <v/>
      </c>
      <c r="C63" s="191" t="str">
        <f>'3. Bestillingsskjema'!K64</f>
        <v/>
      </c>
      <c r="D63" s="192" t="str">
        <f>'3. Bestillingsskjema'!L64</f>
        <v/>
      </c>
      <c r="E63" s="192" t="str">
        <f>'3. Bestillingsskjema'!O64</f>
        <v/>
      </c>
      <c r="F63" s="183"/>
      <c r="G63" s="191" t="str">
        <f>IF('1. Prosjekteringsverktøy'!D67&lt;&gt;"",'1. Prosjekteringsverktøy'!D67,"")</f>
        <v/>
      </c>
      <c r="H63" s="183"/>
      <c r="I63" s="183"/>
      <c r="J63" s="191" t="str">
        <f>IFERROR(IF('3. Bestillingsskjema'!G64&lt;&gt;"",'3. Bestillingsskjema'!G64,""),"")</f>
        <v/>
      </c>
      <c r="K63" s="191" t="str">
        <f>IFERROR(IF('3. Bestillingsskjema'!G64&lt;&gt;"",'3. Bestillingsskjema'!G64,""),"")</f>
        <v/>
      </c>
      <c r="L63" s="191"/>
      <c r="M63" s="191"/>
      <c r="N63" s="191" t="str">
        <f>IF('1. Prosjekteringsverktøy'!D67&lt;&gt;"",'1. Prosjekteringsverktøy'!D67,"")</f>
        <v/>
      </c>
      <c r="O63" s="183"/>
      <c r="P63" s="183"/>
      <c r="Q63" s="191"/>
      <c r="R63" s="191" t="str">
        <f>IFERROR(IF('3. Bestillingsskjema'!H64&lt;&gt;"",'3. Bestillingsskjema'!H64,""),"")</f>
        <v/>
      </c>
      <c r="S63" s="183"/>
      <c r="T63" s="183"/>
      <c r="U63" s="183"/>
      <c r="V63" s="183"/>
      <c r="W63" s="183"/>
    </row>
    <row r="64" spans="1:23" x14ac:dyDescent="0.3">
      <c r="A64" s="191">
        <v>59</v>
      </c>
      <c r="B64" s="191" t="str">
        <f>IFERROR(VLOOKUP('3. Bestillingsskjema'!O65,'Dim, min og maks'!$A$2:$H$54,2,FALSE),"")</f>
        <v/>
      </c>
      <c r="C64" s="191" t="str">
        <f>'3. Bestillingsskjema'!K65</f>
        <v/>
      </c>
      <c r="D64" s="192" t="str">
        <f>'3. Bestillingsskjema'!L65</f>
        <v/>
      </c>
      <c r="E64" s="192" t="str">
        <f>'3. Bestillingsskjema'!O65</f>
        <v/>
      </c>
      <c r="F64" s="183"/>
      <c r="G64" s="191" t="str">
        <f>IF('1. Prosjekteringsverktøy'!D68&lt;&gt;"",'1. Prosjekteringsverktøy'!D68,"")</f>
        <v/>
      </c>
      <c r="H64" s="183"/>
      <c r="I64" s="183"/>
      <c r="J64" s="191" t="str">
        <f>IFERROR(IF('3. Bestillingsskjema'!G65&lt;&gt;"",'3. Bestillingsskjema'!G65,""),"")</f>
        <v/>
      </c>
      <c r="K64" s="191" t="str">
        <f>IFERROR(IF('3. Bestillingsskjema'!G65&lt;&gt;"",'3. Bestillingsskjema'!G65,""),"")</f>
        <v/>
      </c>
      <c r="L64" s="191"/>
      <c r="M64" s="191"/>
      <c r="N64" s="191" t="str">
        <f>IF('1. Prosjekteringsverktøy'!D68&lt;&gt;"",'1. Prosjekteringsverktøy'!D68,"")</f>
        <v/>
      </c>
      <c r="O64" s="183"/>
      <c r="P64" s="183"/>
      <c r="Q64" s="191"/>
      <c r="R64" s="191" t="str">
        <f>IFERROR(IF('3. Bestillingsskjema'!H65&lt;&gt;"",'3. Bestillingsskjema'!H65,""),"")</f>
        <v/>
      </c>
      <c r="S64" s="183"/>
      <c r="T64" s="183"/>
      <c r="U64" s="183"/>
      <c r="V64" s="183"/>
      <c r="W64" s="183"/>
    </row>
    <row r="65" spans="1:23" x14ac:dyDescent="0.3">
      <c r="A65" s="191">
        <v>60</v>
      </c>
      <c r="B65" s="191" t="str">
        <f>IFERROR(VLOOKUP('3. Bestillingsskjema'!O66,'Dim, min og maks'!$A$2:$H$54,2,FALSE),"")</f>
        <v/>
      </c>
      <c r="C65" s="191" t="str">
        <f>'3. Bestillingsskjema'!K66</f>
        <v/>
      </c>
      <c r="D65" s="192" t="str">
        <f>'3. Bestillingsskjema'!L66</f>
        <v/>
      </c>
      <c r="E65" s="192" t="str">
        <f>'3. Bestillingsskjema'!O66</f>
        <v/>
      </c>
      <c r="F65" s="183"/>
      <c r="G65" s="191" t="str">
        <f>IF('1. Prosjekteringsverktøy'!D69&lt;&gt;"",'1. Prosjekteringsverktøy'!D69,"")</f>
        <v/>
      </c>
      <c r="H65" s="183"/>
      <c r="I65" s="183"/>
      <c r="J65" s="191" t="str">
        <f>IFERROR(IF('3. Bestillingsskjema'!G66&lt;&gt;"",'3. Bestillingsskjema'!G66,""),"")</f>
        <v/>
      </c>
      <c r="K65" s="191" t="str">
        <f>IFERROR(IF('3. Bestillingsskjema'!G66&lt;&gt;"",'3. Bestillingsskjema'!G66,""),"")</f>
        <v/>
      </c>
      <c r="L65" s="191"/>
      <c r="M65" s="191"/>
      <c r="N65" s="191" t="str">
        <f>IF('1. Prosjekteringsverktøy'!D69&lt;&gt;"",'1. Prosjekteringsverktøy'!D69,"")</f>
        <v/>
      </c>
      <c r="O65" s="183"/>
      <c r="P65" s="183"/>
      <c r="Q65" s="191"/>
      <c r="R65" s="191" t="str">
        <f>IFERROR(IF('3. Bestillingsskjema'!H66&lt;&gt;"",'3. Bestillingsskjema'!H66,""),"")</f>
        <v/>
      </c>
      <c r="S65" s="183"/>
      <c r="T65" s="183"/>
      <c r="U65" s="183"/>
      <c r="V65" s="183"/>
      <c r="W65" s="183"/>
    </row>
    <row r="66" spans="1:23" x14ac:dyDescent="0.3">
      <c r="A66" s="191">
        <v>61</v>
      </c>
      <c r="B66" s="191" t="str">
        <f>IFERROR(VLOOKUP('3. Bestillingsskjema'!O67,'Dim, min og maks'!$A$2:$H$54,2,FALSE),"")</f>
        <v/>
      </c>
      <c r="C66" s="191" t="str">
        <f>'3. Bestillingsskjema'!K67</f>
        <v/>
      </c>
      <c r="D66" s="192" t="str">
        <f>'3. Bestillingsskjema'!L67</f>
        <v/>
      </c>
      <c r="E66" s="192" t="str">
        <f>'3. Bestillingsskjema'!O67</f>
        <v/>
      </c>
      <c r="F66" s="183"/>
      <c r="G66" s="191" t="str">
        <f>IF('1. Prosjekteringsverktøy'!D70&lt;&gt;"",'1. Prosjekteringsverktøy'!D70,"")</f>
        <v/>
      </c>
      <c r="H66" s="183"/>
      <c r="I66" s="183"/>
      <c r="J66" s="191" t="str">
        <f>IFERROR(IF('3. Bestillingsskjema'!G67&lt;&gt;"",'3. Bestillingsskjema'!G67,""),"")</f>
        <v/>
      </c>
      <c r="K66" s="191" t="str">
        <f>IFERROR(IF('3. Bestillingsskjema'!G67&lt;&gt;"",'3. Bestillingsskjema'!G67,""),"")</f>
        <v/>
      </c>
      <c r="L66" s="191"/>
      <c r="M66" s="191"/>
      <c r="N66" s="191" t="str">
        <f>IF('1. Prosjekteringsverktøy'!D70&lt;&gt;"",'1. Prosjekteringsverktøy'!D70,"")</f>
        <v/>
      </c>
      <c r="O66" s="183"/>
      <c r="P66" s="183"/>
      <c r="Q66" s="191"/>
      <c r="R66" s="191" t="str">
        <f>IFERROR(IF('3. Bestillingsskjema'!H67&lt;&gt;"",'3. Bestillingsskjema'!H67,""),"")</f>
        <v/>
      </c>
      <c r="S66" s="183"/>
      <c r="T66" s="183"/>
      <c r="U66" s="183"/>
      <c r="V66" s="183"/>
      <c r="W66" s="183"/>
    </row>
    <row r="67" spans="1:23" x14ac:dyDescent="0.3">
      <c r="A67" s="191">
        <v>62</v>
      </c>
      <c r="B67" s="191" t="str">
        <f>IFERROR(VLOOKUP('3. Bestillingsskjema'!O68,'Dim, min og maks'!$A$2:$H$54,2,FALSE),"")</f>
        <v/>
      </c>
      <c r="C67" s="191" t="str">
        <f>'3. Bestillingsskjema'!K68</f>
        <v/>
      </c>
      <c r="D67" s="192" t="str">
        <f>'3. Bestillingsskjema'!L68</f>
        <v/>
      </c>
      <c r="E67" s="192" t="str">
        <f>'3. Bestillingsskjema'!O68</f>
        <v/>
      </c>
      <c r="F67" s="183"/>
      <c r="G67" s="191" t="str">
        <f>IF('1. Prosjekteringsverktøy'!D71&lt;&gt;"",'1. Prosjekteringsverktøy'!D71,"")</f>
        <v/>
      </c>
      <c r="H67" s="183"/>
      <c r="I67" s="183"/>
      <c r="J67" s="191" t="str">
        <f>IFERROR(IF('3. Bestillingsskjema'!G68&lt;&gt;"",'3. Bestillingsskjema'!G68,""),"")</f>
        <v/>
      </c>
      <c r="K67" s="191" t="str">
        <f>IFERROR(IF('3. Bestillingsskjema'!G68&lt;&gt;"",'3. Bestillingsskjema'!G68,""),"")</f>
        <v/>
      </c>
      <c r="L67" s="191"/>
      <c r="M67" s="191"/>
      <c r="N67" s="191" t="str">
        <f>IF('1. Prosjekteringsverktøy'!D71&lt;&gt;"",'1. Prosjekteringsverktøy'!D71,"")</f>
        <v/>
      </c>
      <c r="O67" s="183"/>
      <c r="P67" s="183"/>
      <c r="Q67" s="191"/>
      <c r="R67" s="191" t="str">
        <f>IFERROR(IF('3. Bestillingsskjema'!H68&lt;&gt;"",'3. Bestillingsskjema'!H68,""),"")</f>
        <v/>
      </c>
      <c r="S67" s="183"/>
      <c r="T67" s="183"/>
      <c r="U67" s="183"/>
      <c r="V67" s="183"/>
      <c r="W67" s="183"/>
    </row>
    <row r="68" spans="1:23" x14ac:dyDescent="0.3">
      <c r="A68" s="191">
        <v>63</v>
      </c>
      <c r="B68" s="191" t="str">
        <f>IFERROR(VLOOKUP('3. Bestillingsskjema'!O69,'Dim, min og maks'!$A$2:$H$54,2,FALSE),"")</f>
        <v/>
      </c>
      <c r="C68" s="191" t="str">
        <f>'3. Bestillingsskjema'!K69</f>
        <v/>
      </c>
      <c r="D68" s="192" t="str">
        <f>'3. Bestillingsskjema'!L69</f>
        <v/>
      </c>
      <c r="E68" s="192" t="str">
        <f>'3. Bestillingsskjema'!O69</f>
        <v/>
      </c>
      <c r="F68" s="183"/>
      <c r="G68" s="191" t="str">
        <f>IF('1. Prosjekteringsverktøy'!D72&lt;&gt;"",'1. Prosjekteringsverktøy'!D72,"")</f>
        <v/>
      </c>
      <c r="H68" s="183"/>
      <c r="I68" s="183"/>
      <c r="J68" s="191" t="str">
        <f>IFERROR(IF('3. Bestillingsskjema'!G69&lt;&gt;"",'3. Bestillingsskjema'!G69,""),"")</f>
        <v/>
      </c>
      <c r="K68" s="191" t="str">
        <f>IFERROR(IF('3. Bestillingsskjema'!G69&lt;&gt;"",'3. Bestillingsskjema'!G69,""),"")</f>
        <v/>
      </c>
      <c r="L68" s="191"/>
      <c r="M68" s="191"/>
      <c r="N68" s="191" t="str">
        <f>IF('1. Prosjekteringsverktøy'!D72&lt;&gt;"",'1. Prosjekteringsverktøy'!D72,"")</f>
        <v/>
      </c>
      <c r="O68" s="183"/>
      <c r="P68" s="183"/>
      <c r="Q68" s="191"/>
      <c r="R68" s="191" t="str">
        <f>IFERROR(IF('3. Bestillingsskjema'!H69&lt;&gt;"",'3. Bestillingsskjema'!H69,""),"")</f>
        <v/>
      </c>
      <c r="S68" s="183"/>
      <c r="T68" s="183"/>
      <c r="U68" s="183"/>
      <c r="V68" s="183"/>
      <c r="W68" s="183"/>
    </row>
    <row r="69" spans="1:23" x14ac:dyDescent="0.3">
      <c r="A69" s="191">
        <v>64</v>
      </c>
      <c r="B69" s="191" t="str">
        <f>IFERROR(VLOOKUP('3. Bestillingsskjema'!O70,'Dim, min og maks'!$A$2:$H$54,2,FALSE),"")</f>
        <v/>
      </c>
      <c r="C69" s="191" t="str">
        <f>'3. Bestillingsskjema'!K70</f>
        <v/>
      </c>
      <c r="D69" s="192" t="str">
        <f>'3. Bestillingsskjema'!L70</f>
        <v/>
      </c>
      <c r="E69" s="192" t="str">
        <f>'3. Bestillingsskjema'!O70</f>
        <v/>
      </c>
      <c r="F69" s="183"/>
      <c r="G69" s="191" t="str">
        <f>IF('1. Prosjekteringsverktøy'!D73&lt;&gt;"",'1. Prosjekteringsverktøy'!D73,"")</f>
        <v/>
      </c>
      <c r="H69" s="183"/>
      <c r="I69" s="183"/>
      <c r="J69" s="191" t="str">
        <f>IFERROR(IF('3. Bestillingsskjema'!G70&lt;&gt;"",'3. Bestillingsskjema'!G70,""),"")</f>
        <v/>
      </c>
      <c r="K69" s="191" t="str">
        <f>IFERROR(IF('3. Bestillingsskjema'!G70&lt;&gt;"",'3. Bestillingsskjema'!G70,""),"")</f>
        <v/>
      </c>
      <c r="L69" s="191"/>
      <c r="M69" s="191"/>
      <c r="N69" s="191" t="str">
        <f>IF('1. Prosjekteringsverktøy'!D73&lt;&gt;"",'1. Prosjekteringsverktøy'!D73,"")</f>
        <v/>
      </c>
      <c r="O69" s="183"/>
      <c r="P69" s="183"/>
      <c r="Q69" s="191"/>
      <c r="R69" s="191" t="str">
        <f>IFERROR(IF('3. Bestillingsskjema'!H70&lt;&gt;"",'3. Bestillingsskjema'!H70,""),"")</f>
        <v/>
      </c>
      <c r="S69" s="183"/>
      <c r="T69" s="183"/>
      <c r="U69" s="183"/>
      <c r="V69" s="183"/>
      <c r="W69" s="183"/>
    </row>
    <row r="70" spans="1:23" x14ac:dyDescent="0.3">
      <c r="A70" s="191">
        <v>65</v>
      </c>
      <c r="B70" s="191" t="str">
        <f>IFERROR(VLOOKUP('3. Bestillingsskjema'!O71,'Dim, min og maks'!$A$2:$H$54,2,FALSE),"")</f>
        <v/>
      </c>
      <c r="C70" s="191" t="str">
        <f>'3. Bestillingsskjema'!K71</f>
        <v/>
      </c>
      <c r="D70" s="192" t="str">
        <f>'3. Bestillingsskjema'!L71</f>
        <v/>
      </c>
      <c r="E70" s="192" t="str">
        <f>'3. Bestillingsskjema'!O71</f>
        <v/>
      </c>
      <c r="F70" s="183"/>
      <c r="G70" s="191" t="str">
        <f>IF('1. Prosjekteringsverktøy'!D74&lt;&gt;"",'1. Prosjekteringsverktøy'!D74,"")</f>
        <v/>
      </c>
      <c r="H70" s="183"/>
      <c r="I70" s="183"/>
      <c r="J70" s="191" t="str">
        <f>IFERROR(IF('3. Bestillingsskjema'!G71&lt;&gt;"",'3. Bestillingsskjema'!G71,""),"")</f>
        <v/>
      </c>
      <c r="K70" s="191" t="str">
        <f>IFERROR(IF('3. Bestillingsskjema'!G71&lt;&gt;"",'3. Bestillingsskjema'!G71,""),"")</f>
        <v/>
      </c>
      <c r="L70" s="191"/>
      <c r="M70" s="191"/>
      <c r="N70" s="191" t="str">
        <f>IF('1. Prosjekteringsverktøy'!D74&lt;&gt;"",'1. Prosjekteringsverktøy'!D74,"")</f>
        <v/>
      </c>
      <c r="O70" s="183"/>
      <c r="P70" s="183"/>
      <c r="Q70" s="191"/>
      <c r="R70" s="191" t="str">
        <f>IFERROR(IF('3. Bestillingsskjema'!H71&lt;&gt;"",'3. Bestillingsskjema'!H71,""),"")</f>
        <v/>
      </c>
      <c r="S70" s="183"/>
      <c r="T70" s="183"/>
      <c r="U70" s="183"/>
      <c r="V70" s="183"/>
      <c r="W70" s="183"/>
    </row>
    <row r="71" spans="1:23" x14ac:dyDescent="0.3">
      <c r="A71" s="191">
        <v>66</v>
      </c>
      <c r="B71" s="191" t="str">
        <f>IFERROR(VLOOKUP('3. Bestillingsskjema'!O72,'Dim, min og maks'!$A$2:$H$54,2,FALSE),"")</f>
        <v/>
      </c>
      <c r="C71" s="191" t="str">
        <f>'3. Bestillingsskjema'!K72</f>
        <v/>
      </c>
      <c r="D71" s="192" t="str">
        <f>'3. Bestillingsskjema'!L72</f>
        <v/>
      </c>
      <c r="E71" s="192" t="str">
        <f>'3. Bestillingsskjema'!O72</f>
        <v/>
      </c>
      <c r="F71" s="183"/>
      <c r="G71" s="191" t="str">
        <f>IF('1. Prosjekteringsverktøy'!D75&lt;&gt;"",'1. Prosjekteringsverktøy'!D75,"")</f>
        <v/>
      </c>
      <c r="H71" s="183"/>
      <c r="I71" s="183"/>
      <c r="J71" s="191" t="str">
        <f>IFERROR(IF('3. Bestillingsskjema'!G72&lt;&gt;"",'3. Bestillingsskjema'!G72,""),"")</f>
        <v/>
      </c>
      <c r="K71" s="191" t="str">
        <f>IFERROR(IF('3. Bestillingsskjema'!G72&lt;&gt;"",'3. Bestillingsskjema'!G72,""),"")</f>
        <v/>
      </c>
      <c r="L71" s="191"/>
      <c r="M71" s="191"/>
      <c r="N71" s="191" t="str">
        <f>IF('1. Prosjekteringsverktøy'!D75&lt;&gt;"",'1. Prosjekteringsverktøy'!D75,"")</f>
        <v/>
      </c>
      <c r="O71" s="183"/>
      <c r="P71" s="183"/>
      <c r="Q71" s="191"/>
      <c r="R71" s="191" t="str">
        <f>IFERROR(IF('3. Bestillingsskjema'!H72&lt;&gt;"",'3. Bestillingsskjema'!H72,""),"")</f>
        <v/>
      </c>
      <c r="S71" s="183"/>
      <c r="T71" s="183"/>
      <c r="U71" s="183"/>
      <c r="V71" s="183"/>
      <c r="W71" s="183"/>
    </row>
    <row r="72" spans="1:23" x14ac:dyDescent="0.3">
      <c r="A72" s="191">
        <v>67</v>
      </c>
      <c r="B72" s="191" t="str">
        <f>IFERROR(VLOOKUP('3. Bestillingsskjema'!O73,'Dim, min og maks'!$A$2:$H$54,2,FALSE),"")</f>
        <v/>
      </c>
      <c r="C72" s="191" t="str">
        <f>'3. Bestillingsskjema'!K73</f>
        <v/>
      </c>
      <c r="D72" s="192" t="str">
        <f>'3. Bestillingsskjema'!L73</f>
        <v/>
      </c>
      <c r="E72" s="192" t="str">
        <f>'3. Bestillingsskjema'!O73</f>
        <v/>
      </c>
      <c r="F72" s="183"/>
      <c r="G72" s="191" t="str">
        <f>IF('1. Prosjekteringsverktøy'!D76&lt;&gt;"",'1. Prosjekteringsverktøy'!D76,"")</f>
        <v/>
      </c>
      <c r="H72" s="183"/>
      <c r="I72" s="183"/>
      <c r="J72" s="191" t="str">
        <f>IFERROR(IF('3. Bestillingsskjema'!G73&lt;&gt;"",'3. Bestillingsskjema'!G73,""),"")</f>
        <v/>
      </c>
      <c r="K72" s="191" t="str">
        <f>IFERROR(IF('3. Bestillingsskjema'!G73&lt;&gt;"",'3. Bestillingsskjema'!G73,""),"")</f>
        <v/>
      </c>
      <c r="L72" s="191"/>
      <c r="M72" s="191"/>
      <c r="N72" s="191" t="str">
        <f>IF('1. Prosjekteringsverktøy'!D76&lt;&gt;"",'1. Prosjekteringsverktøy'!D76,"")</f>
        <v/>
      </c>
      <c r="O72" s="183"/>
      <c r="P72" s="183"/>
      <c r="Q72" s="191"/>
      <c r="R72" s="191" t="str">
        <f>IFERROR(IF('3. Bestillingsskjema'!H73&lt;&gt;"",'3. Bestillingsskjema'!H73,""),"")</f>
        <v/>
      </c>
      <c r="S72" s="183"/>
      <c r="T72" s="183"/>
      <c r="U72" s="183"/>
      <c r="V72" s="183"/>
      <c r="W72" s="183"/>
    </row>
    <row r="73" spans="1:23" x14ac:dyDescent="0.3">
      <c r="A73" s="191">
        <v>68</v>
      </c>
      <c r="B73" s="191" t="str">
        <f>IFERROR(VLOOKUP('3. Bestillingsskjema'!O74,'Dim, min og maks'!$A$2:$H$54,2,FALSE),"")</f>
        <v/>
      </c>
      <c r="C73" s="191" t="str">
        <f>'3. Bestillingsskjema'!K74</f>
        <v/>
      </c>
      <c r="D73" s="192" t="str">
        <f>'3. Bestillingsskjema'!L74</f>
        <v/>
      </c>
      <c r="E73" s="192" t="str">
        <f>'3. Bestillingsskjema'!O74</f>
        <v/>
      </c>
      <c r="F73" s="183"/>
      <c r="G73" s="191" t="str">
        <f>IF('1. Prosjekteringsverktøy'!D77&lt;&gt;"",'1. Prosjekteringsverktøy'!D77,"")</f>
        <v/>
      </c>
      <c r="H73" s="183"/>
      <c r="I73" s="183"/>
      <c r="J73" s="191" t="str">
        <f>IFERROR(IF('3. Bestillingsskjema'!G74&lt;&gt;"",'3. Bestillingsskjema'!G74,""),"")</f>
        <v/>
      </c>
      <c r="K73" s="191" t="str">
        <f>IFERROR(IF('3. Bestillingsskjema'!G74&lt;&gt;"",'3. Bestillingsskjema'!G74,""),"")</f>
        <v/>
      </c>
      <c r="L73" s="191"/>
      <c r="M73" s="191"/>
      <c r="N73" s="191" t="str">
        <f>IF('1. Prosjekteringsverktøy'!D77&lt;&gt;"",'1. Prosjekteringsverktøy'!D77,"")</f>
        <v/>
      </c>
      <c r="O73" s="183"/>
      <c r="P73" s="183"/>
      <c r="Q73" s="191"/>
      <c r="R73" s="191" t="str">
        <f>IFERROR(IF('3. Bestillingsskjema'!H74&lt;&gt;"",'3. Bestillingsskjema'!H74,""),"")</f>
        <v/>
      </c>
      <c r="S73" s="183"/>
      <c r="T73" s="183"/>
      <c r="U73" s="183"/>
      <c r="V73" s="183"/>
      <c r="W73" s="183"/>
    </row>
    <row r="74" spans="1:23" x14ac:dyDescent="0.3">
      <c r="A74" s="191">
        <v>69</v>
      </c>
      <c r="B74" s="191" t="str">
        <f>IFERROR(VLOOKUP('3. Bestillingsskjema'!O75,'Dim, min og maks'!$A$2:$H$54,2,FALSE),"")</f>
        <v/>
      </c>
      <c r="C74" s="191" t="str">
        <f>'3. Bestillingsskjema'!K75</f>
        <v/>
      </c>
      <c r="D74" s="192" t="str">
        <f>'3. Bestillingsskjema'!L75</f>
        <v/>
      </c>
      <c r="E74" s="192" t="str">
        <f>'3. Bestillingsskjema'!O75</f>
        <v/>
      </c>
      <c r="F74" s="183"/>
      <c r="G74" s="191" t="str">
        <f>IF('1. Prosjekteringsverktøy'!D78&lt;&gt;"",'1. Prosjekteringsverktøy'!D78,"")</f>
        <v/>
      </c>
      <c r="H74" s="183"/>
      <c r="I74" s="183"/>
      <c r="J74" s="191" t="str">
        <f>IFERROR(IF('3. Bestillingsskjema'!G75&lt;&gt;"",'3. Bestillingsskjema'!G75,""),"")</f>
        <v/>
      </c>
      <c r="K74" s="191" t="str">
        <f>IFERROR(IF('3. Bestillingsskjema'!G75&lt;&gt;"",'3. Bestillingsskjema'!G75,""),"")</f>
        <v/>
      </c>
      <c r="L74" s="191"/>
      <c r="M74" s="191"/>
      <c r="N74" s="191" t="str">
        <f>IF('1. Prosjekteringsverktøy'!D78&lt;&gt;"",'1. Prosjekteringsverktøy'!D78,"")</f>
        <v/>
      </c>
      <c r="O74" s="183"/>
      <c r="P74" s="183"/>
      <c r="Q74" s="191"/>
      <c r="R74" s="191" t="str">
        <f>IFERROR(IF('3. Bestillingsskjema'!H75&lt;&gt;"",'3. Bestillingsskjema'!H75,""),"")</f>
        <v/>
      </c>
      <c r="S74" s="183"/>
      <c r="T74" s="183"/>
      <c r="U74" s="183"/>
      <c r="V74" s="183"/>
      <c r="W74" s="183"/>
    </row>
    <row r="75" spans="1:23" x14ac:dyDescent="0.3">
      <c r="A75" s="191">
        <v>70</v>
      </c>
      <c r="B75" s="191" t="str">
        <f>IFERROR(VLOOKUP('3. Bestillingsskjema'!O76,'Dim, min og maks'!$A$2:$H$54,2,FALSE),"")</f>
        <v/>
      </c>
      <c r="C75" s="191" t="str">
        <f>'3. Bestillingsskjema'!K76</f>
        <v/>
      </c>
      <c r="D75" s="192" t="str">
        <f>'3. Bestillingsskjema'!L76</f>
        <v/>
      </c>
      <c r="E75" s="192" t="str">
        <f>'3. Bestillingsskjema'!O76</f>
        <v/>
      </c>
      <c r="F75" s="183"/>
      <c r="G75" s="191" t="str">
        <f>IF('1. Prosjekteringsverktøy'!D79&lt;&gt;"",'1. Prosjekteringsverktøy'!D79,"")</f>
        <v/>
      </c>
      <c r="H75" s="183"/>
      <c r="I75" s="183"/>
      <c r="J75" s="191" t="str">
        <f>IFERROR(IF('3. Bestillingsskjema'!G76&lt;&gt;"",'3. Bestillingsskjema'!G76,""),"")</f>
        <v/>
      </c>
      <c r="K75" s="191" t="str">
        <f>IFERROR(IF('3. Bestillingsskjema'!G76&lt;&gt;"",'3. Bestillingsskjema'!G76,""),"")</f>
        <v/>
      </c>
      <c r="L75" s="191"/>
      <c r="M75" s="191"/>
      <c r="N75" s="191" t="str">
        <f>IF('1. Prosjekteringsverktøy'!D79&lt;&gt;"",'1. Prosjekteringsverktøy'!D79,"")</f>
        <v/>
      </c>
      <c r="O75" s="183"/>
      <c r="P75" s="183"/>
      <c r="Q75" s="191"/>
      <c r="R75" s="191" t="str">
        <f>IFERROR(IF('3. Bestillingsskjema'!H76&lt;&gt;"",'3. Bestillingsskjema'!H76,""),"")</f>
        <v/>
      </c>
      <c r="S75" s="183"/>
      <c r="T75" s="183"/>
      <c r="U75" s="183"/>
      <c r="V75" s="183"/>
      <c r="W75" s="183"/>
    </row>
    <row r="76" spans="1:23" x14ac:dyDescent="0.3">
      <c r="A76" s="191">
        <v>71</v>
      </c>
      <c r="B76" s="191" t="str">
        <f>IFERROR(VLOOKUP('3. Bestillingsskjema'!O77,'Dim, min og maks'!$A$2:$H$54,2,FALSE),"")</f>
        <v/>
      </c>
      <c r="C76" s="191" t="str">
        <f>'3. Bestillingsskjema'!K77</f>
        <v/>
      </c>
      <c r="D76" s="192" t="str">
        <f>'3. Bestillingsskjema'!L77</f>
        <v/>
      </c>
      <c r="E76" s="192" t="str">
        <f>'3. Bestillingsskjema'!O77</f>
        <v/>
      </c>
      <c r="F76" s="183"/>
      <c r="G76" s="191" t="str">
        <f>IF('1. Prosjekteringsverktøy'!D80&lt;&gt;"",'1. Prosjekteringsverktøy'!D80,"")</f>
        <v/>
      </c>
      <c r="H76" s="183"/>
      <c r="I76" s="183"/>
      <c r="J76" s="191" t="str">
        <f>IFERROR(IF('3. Bestillingsskjema'!G77&lt;&gt;"",'3. Bestillingsskjema'!G77,""),"")</f>
        <v/>
      </c>
      <c r="K76" s="191" t="str">
        <f>IFERROR(IF('3. Bestillingsskjema'!G77&lt;&gt;"",'3. Bestillingsskjema'!G77,""),"")</f>
        <v/>
      </c>
      <c r="L76" s="191"/>
      <c r="M76" s="191"/>
      <c r="N76" s="191" t="str">
        <f>IF('1. Prosjekteringsverktøy'!D80&lt;&gt;"",'1. Prosjekteringsverktøy'!D80,"")</f>
        <v/>
      </c>
      <c r="O76" s="183"/>
      <c r="P76" s="183"/>
      <c r="Q76" s="191"/>
      <c r="R76" s="191" t="str">
        <f>IFERROR(IF('3. Bestillingsskjema'!H77&lt;&gt;"",'3. Bestillingsskjema'!H77,""),"")</f>
        <v/>
      </c>
      <c r="S76" s="183"/>
      <c r="T76" s="183"/>
      <c r="U76" s="183"/>
      <c r="V76" s="183"/>
      <c r="W76" s="183"/>
    </row>
    <row r="77" spans="1:23" x14ac:dyDescent="0.3">
      <c r="A77" s="191">
        <v>72</v>
      </c>
      <c r="B77" s="191" t="str">
        <f>IFERROR(VLOOKUP('3. Bestillingsskjema'!O78,'Dim, min og maks'!$A$2:$H$54,2,FALSE),"")</f>
        <v/>
      </c>
      <c r="C77" s="191" t="str">
        <f>'3. Bestillingsskjema'!K78</f>
        <v/>
      </c>
      <c r="D77" s="192" t="str">
        <f>'3. Bestillingsskjema'!L78</f>
        <v/>
      </c>
      <c r="E77" s="192" t="str">
        <f>'3. Bestillingsskjema'!O78</f>
        <v/>
      </c>
      <c r="F77" s="183"/>
      <c r="G77" s="191" t="str">
        <f>IF('1. Prosjekteringsverktøy'!D81&lt;&gt;"",'1. Prosjekteringsverktøy'!D81,"")</f>
        <v/>
      </c>
      <c r="H77" s="183"/>
      <c r="I77" s="183"/>
      <c r="J77" s="191" t="str">
        <f>IFERROR(IF('3. Bestillingsskjema'!G78&lt;&gt;"",'3. Bestillingsskjema'!G78,""),"")</f>
        <v/>
      </c>
      <c r="K77" s="191" t="str">
        <f>IFERROR(IF('3. Bestillingsskjema'!G78&lt;&gt;"",'3. Bestillingsskjema'!G78,""),"")</f>
        <v/>
      </c>
      <c r="L77" s="191"/>
      <c r="M77" s="191"/>
      <c r="N77" s="191" t="str">
        <f>IF('1. Prosjekteringsverktøy'!D81&lt;&gt;"",'1. Prosjekteringsverktøy'!D81,"")</f>
        <v/>
      </c>
      <c r="O77" s="183"/>
      <c r="P77" s="183"/>
      <c r="Q77" s="191"/>
      <c r="R77" s="191" t="str">
        <f>IFERROR(IF('3. Bestillingsskjema'!H78&lt;&gt;"",'3. Bestillingsskjema'!H78,""),"")</f>
        <v/>
      </c>
      <c r="S77" s="183"/>
      <c r="T77" s="183"/>
      <c r="U77" s="183"/>
      <c r="V77" s="183"/>
      <c r="W77" s="183"/>
    </row>
    <row r="78" spans="1:23" x14ac:dyDescent="0.3">
      <c r="A78" s="191">
        <v>73</v>
      </c>
      <c r="B78" s="191" t="str">
        <f>IFERROR(VLOOKUP('3. Bestillingsskjema'!O79,'Dim, min og maks'!$A$2:$H$54,2,FALSE),"")</f>
        <v/>
      </c>
      <c r="C78" s="191" t="str">
        <f>'3. Bestillingsskjema'!K79</f>
        <v/>
      </c>
      <c r="D78" s="192" t="str">
        <f>'3. Bestillingsskjema'!L79</f>
        <v/>
      </c>
      <c r="E78" s="192" t="str">
        <f>'3. Bestillingsskjema'!O79</f>
        <v/>
      </c>
      <c r="F78" s="183"/>
      <c r="G78" s="191" t="str">
        <f>IF('1. Prosjekteringsverktøy'!D82&lt;&gt;"",'1. Prosjekteringsverktøy'!D82,"")</f>
        <v/>
      </c>
      <c r="H78" s="183"/>
      <c r="I78" s="183"/>
      <c r="J78" s="191" t="str">
        <f>IFERROR(IF('3. Bestillingsskjema'!G79&lt;&gt;"",'3. Bestillingsskjema'!G79,""),"")</f>
        <v/>
      </c>
      <c r="K78" s="191" t="str">
        <f>IFERROR(IF('3. Bestillingsskjema'!G79&lt;&gt;"",'3. Bestillingsskjema'!G79,""),"")</f>
        <v/>
      </c>
      <c r="L78" s="191"/>
      <c r="M78" s="191"/>
      <c r="N78" s="191" t="str">
        <f>IF('1. Prosjekteringsverktøy'!D82&lt;&gt;"",'1. Prosjekteringsverktøy'!D82,"")</f>
        <v/>
      </c>
      <c r="O78" s="183"/>
      <c r="P78" s="183"/>
      <c r="Q78" s="191"/>
      <c r="R78" s="191" t="str">
        <f>IFERROR(IF('3. Bestillingsskjema'!H79&lt;&gt;"",'3. Bestillingsskjema'!H79,""),"")</f>
        <v/>
      </c>
      <c r="S78" s="183"/>
      <c r="T78" s="183"/>
      <c r="U78" s="183"/>
      <c r="V78" s="183"/>
      <c r="W78" s="183"/>
    </row>
    <row r="79" spans="1:23" x14ac:dyDescent="0.3">
      <c r="A79" s="191">
        <v>74</v>
      </c>
      <c r="B79" s="191" t="str">
        <f>IFERROR(VLOOKUP('3. Bestillingsskjema'!O80,'Dim, min og maks'!$A$2:$H$54,2,FALSE),"")</f>
        <v/>
      </c>
      <c r="C79" s="191" t="str">
        <f>'3. Bestillingsskjema'!K80</f>
        <v/>
      </c>
      <c r="D79" s="192" t="str">
        <f>'3. Bestillingsskjema'!L80</f>
        <v/>
      </c>
      <c r="E79" s="192" t="str">
        <f>'3. Bestillingsskjema'!O80</f>
        <v/>
      </c>
      <c r="F79" s="183"/>
      <c r="G79" s="191" t="str">
        <f>IF('1. Prosjekteringsverktøy'!D83&lt;&gt;"",'1. Prosjekteringsverktøy'!D83,"")</f>
        <v/>
      </c>
      <c r="H79" s="183"/>
      <c r="I79" s="183"/>
      <c r="J79" s="191" t="str">
        <f>IFERROR(IF('3. Bestillingsskjema'!G80&lt;&gt;"",'3. Bestillingsskjema'!G80,""),"")</f>
        <v/>
      </c>
      <c r="K79" s="191" t="str">
        <f>IFERROR(IF('3. Bestillingsskjema'!G80&lt;&gt;"",'3. Bestillingsskjema'!G80,""),"")</f>
        <v/>
      </c>
      <c r="L79" s="191"/>
      <c r="M79" s="191"/>
      <c r="N79" s="191" t="str">
        <f>IF('1. Prosjekteringsverktøy'!D83&lt;&gt;"",'1. Prosjekteringsverktøy'!D83,"")</f>
        <v/>
      </c>
      <c r="O79" s="183"/>
      <c r="P79" s="183"/>
      <c r="Q79" s="191"/>
      <c r="R79" s="191" t="str">
        <f>IFERROR(IF('3. Bestillingsskjema'!H80&lt;&gt;"",'3. Bestillingsskjema'!H80,""),"")</f>
        <v/>
      </c>
      <c r="S79" s="183"/>
      <c r="T79" s="183"/>
      <c r="U79" s="183"/>
      <c r="V79" s="183"/>
      <c r="W79" s="183"/>
    </row>
    <row r="80" spans="1:23" x14ac:dyDescent="0.3">
      <c r="A80" s="191">
        <v>75</v>
      </c>
      <c r="B80" s="191" t="str">
        <f>IFERROR(VLOOKUP('3. Bestillingsskjema'!O81,'Dim, min og maks'!$A$2:$H$54,2,FALSE),"")</f>
        <v/>
      </c>
      <c r="C80" s="191" t="str">
        <f>'3. Bestillingsskjema'!K81</f>
        <v/>
      </c>
      <c r="D80" s="192" t="str">
        <f>'3. Bestillingsskjema'!L81</f>
        <v/>
      </c>
      <c r="E80" s="192" t="str">
        <f>'3. Bestillingsskjema'!O81</f>
        <v/>
      </c>
      <c r="F80" s="183"/>
      <c r="G80" s="191" t="str">
        <f>IF('1. Prosjekteringsverktøy'!D84&lt;&gt;"",'1. Prosjekteringsverktøy'!D84,"")</f>
        <v/>
      </c>
      <c r="H80" s="183"/>
      <c r="I80" s="183"/>
      <c r="J80" s="191" t="str">
        <f>IFERROR(IF('3. Bestillingsskjema'!G81&lt;&gt;"",'3. Bestillingsskjema'!G81,""),"")</f>
        <v/>
      </c>
      <c r="K80" s="191" t="str">
        <f>IFERROR(IF('3. Bestillingsskjema'!G81&lt;&gt;"",'3. Bestillingsskjema'!G81,""),"")</f>
        <v/>
      </c>
      <c r="L80" s="191"/>
      <c r="M80" s="191"/>
      <c r="N80" s="191" t="str">
        <f>IF('1. Prosjekteringsverktøy'!D84&lt;&gt;"",'1. Prosjekteringsverktøy'!D84,"")</f>
        <v/>
      </c>
      <c r="O80" s="183"/>
      <c r="P80" s="183"/>
      <c r="Q80" s="191"/>
      <c r="R80" s="191" t="str">
        <f>IFERROR(IF('3. Bestillingsskjema'!H81&lt;&gt;"",'3. Bestillingsskjema'!H81,""),"")</f>
        <v/>
      </c>
      <c r="S80" s="183"/>
      <c r="T80" s="183"/>
      <c r="U80" s="183"/>
      <c r="V80" s="183"/>
      <c r="W80" s="183"/>
    </row>
    <row r="81" spans="1:23" x14ac:dyDescent="0.3">
      <c r="A81" s="191">
        <v>76</v>
      </c>
      <c r="B81" s="191" t="str">
        <f>IFERROR(VLOOKUP('3. Bestillingsskjema'!O82,'Dim, min og maks'!$A$2:$H$54,2,FALSE),"")</f>
        <v/>
      </c>
      <c r="C81" s="191" t="str">
        <f>'3. Bestillingsskjema'!K82</f>
        <v/>
      </c>
      <c r="D81" s="192" t="str">
        <f>'3. Bestillingsskjema'!L82</f>
        <v/>
      </c>
      <c r="E81" s="192" t="str">
        <f>'3. Bestillingsskjema'!O82</f>
        <v/>
      </c>
      <c r="F81" s="183"/>
      <c r="G81" s="191" t="str">
        <f>IF('1. Prosjekteringsverktøy'!D85&lt;&gt;"",'1. Prosjekteringsverktøy'!D85,"")</f>
        <v/>
      </c>
      <c r="H81" s="183"/>
      <c r="I81" s="183"/>
      <c r="J81" s="191" t="str">
        <f>IFERROR(IF('3. Bestillingsskjema'!G82&lt;&gt;"",'3. Bestillingsskjema'!G82,""),"")</f>
        <v/>
      </c>
      <c r="K81" s="191" t="str">
        <f>IFERROR(IF('3. Bestillingsskjema'!G82&lt;&gt;"",'3. Bestillingsskjema'!G82,""),"")</f>
        <v/>
      </c>
      <c r="L81" s="191"/>
      <c r="M81" s="191"/>
      <c r="N81" s="191" t="str">
        <f>IF('1. Prosjekteringsverktøy'!D85&lt;&gt;"",'1. Prosjekteringsverktøy'!D85,"")</f>
        <v/>
      </c>
      <c r="O81" s="183"/>
      <c r="P81" s="183"/>
      <c r="Q81" s="191"/>
      <c r="R81" s="191" t="str">
        <f>IFERROR(IF('3. Bestillingsskjema'!H82&lt;&gt;"",'3. Bestillingsskjema'!H82,""),"")</f>
        <v/>
      </c>
      <c r="S81" s="183"/>
      <c r="T81" s="183"/>
      <c r="U81" s="183"/>
      <c r="V81" s="183"/>
      <c r="W81" s="183"/>
    </row>
    <row r="82" spans="1:23" x14ac:dyDescent="0.3">
      <c r="A82" s="191">
        <v>77</v>
      </c>
      <c r="B82" s="191" t="str">
        <f>IFERROR(VLOOKUP('3. Bestillingsskjema'!O83,'Dim, min og maks'!$A$2:$H$54,2,FALSE),"")</f>
        <v/>
      </c>
      <c r="C82" s="191" t="str">
        <f>'3. Bestillingsskjema'!K83</f>
        <v/>
      </c>
      <c r="D82" s="192" t="str">
        <f>'3. Bestillingsskjema'!L83</f>
        <v/>
      </c>
      <c r="E82" s="192" t="str">
        <f>'3. Bestillingsskjema'!O83</f>
        <v/>
      </c>
      <c r="F82" s="183"/>
      <c r="G82" s="191" t="str">
        <f>IF('1. Prosjekteringsverktøy'!D86&lt;&gt;"",'1. Prosjekteringsverktøy'!D86,"")</f>
        <v/>
      </c>
      <c r="H82" s="183"/>
      <c r="I82" s="183"/>
      <c r="J82" s="191" t="str">
        <f>IFERROR(IF('3. Bestillingsskjema'!G83&lt;&gt;"",'3. Bestillingsskjema'!G83,""),"")</f>
        <v/>
      </c>
      <c r="K82" s="191" t="str">
        <f>IFERROR(IF('3. Bestillingsskjema'!G83&lt;&gt;"",'3. Bestillingsskjema'!G83,""),"")</f>
        <v/>
      </c>
      <c r="L82" s="191"/>
      <c r="M82" s="191"/>
      <c r="N82" s="191" t="str">
        <f>IF('1. Prosjekteringsverktøy'!D86&lt;&gt;"",'1. Prosjekteringsverktøy'!D86,"")</f>
        <v/>
      </c>
      <c r="O82" s="183"/>
      <c r="P82" s="183"/>
      <c r="Q82" s="191"/>
      <c r="R82" s="191" t="str">
        <f>IFERROR(IF('3. Bestillingsskjema'!H83&lt;&gt;"",'3. Bestillingsskjema'!H83,""),"")</f>
        <v/>
      </c>
      <c r="S82" s="183"/>
      <c r="T82" s="183"/>
      <c r="U82" s="183"/>
      <c r="V82" s="183"/>
      <c r="W82" s="183"/>
    </row>
    <row r="83" spans="1:23" x14ac:dyDescent="0.3">
      <c r="A83" s="191">
        <v>78</v>
      </c>
      <c r="B83" s="191" t="str">
        <f>IFERROR(VLOOKUP('3. Bestillingsskjema'!O84,'Dim, min og maks'!$A$2:$H$54,2,FALSE),"")</f>
        <v/>
      </c>
      <c r="C83" s="191" t="str">
        <f>'3. Bestillingsskjema'!K84</f>
        <v/>
      </c>
      <c r="D83" s="192" t="str">
        <f>'3. Bestillingsskjema'!L84</f>
        <v/>
      </c>
      <c r="E83" s="192" t="str">
        <f>'3. Bestillingsskjema'!O84</f>
        <v/>
      </c>
      <c r="F83" s="183"/>
      <c r="G83" s="191" t="str">
        <f>IF('1. Prosjekteringsverktøy'!D87&lt;&gt;"",'1. Prosjekteringsverktøy'!D87,"")</f>
        <v/>
      </c>
      <c r="H83" s="183"/>
      <c r="I83" s="183"/>
      <c r="J83" s="191" t="str">
        <f>IFERROR(IF('3. Bestillingsskjema'!G84&lt;&gt;"",'3. Bestillingsskjema'!G84,""),"")</f>
        <v/>
      </c>
      <c r="K83" s="191" t="str">
        <f>IFERROR(IF('3. Bestillingsskjema'!G84&lt;&gt;"",'3. Bestillingsskjema'!G84,""),"")</f>
        <v/>
      </c>
      <c r="L83" s="191"/>
      <c r="M83" s="191"/>
      <c r="N83" s="191" t="str">
        <f>IF('1. Prosjekteringsverktøy'!D87&lt;&gt;"",'1. Prosjekteringsverktøy'!D87,"")</f>
        <v/>
      </c>
      <c r="O83" s="183"/>
      <c r="P83" s="183"/>
      <c r="Q83" s="191"/>
      <c r="R83" s="191" t="str">
        <f>IFERROR(IF('3. Bestillingsskjema'!H84&lt;&gt;"",'3. Bestillingsskjema'!H84,""),"")</f>
        <v/>
      </c>
      <c r="S83" s="183"/>
      <c r="T83" s="183"/>
      <c r="U83" s="183"/>
      <c r="V83" s="183"/>
      <c r="W83" s="183"/>
    </row>
    <row r="84" spans="1:23" x14ac:dyDescent="0.3">
      <c r="A84" s="191">
        <v>79</v>
      </c>
      <c r="B84" s="191" t="str">
        <f>IFERROR(VLOOKUP('3. Bestillingsskjema'!O85,'Dim, min og maks'!$A$2:$H$54,2,FALSE),"")</f>
        <v/>
      </c>
      <c r="C84" s="191" t="str">
        <f>'3. Bestillingsskjema'!K85</f>
        <v/>
      </c>
      <c r="D84" s="192" t="str">
        <f>'3. Bestillingsskjema'!L85</f>
        <v/>
      </c>
      <c r="E84" s="192" t="str">
        <f>'3. Bestillingsskjema'!O85</f>
        <v/>
      </c>
      <c r="F84" s="183"/>
      <c r="G84" s="191" t="str">
        <f>IF('1. Prosjekteringsverktøy'!D88&lt;&gt;"",'1. Prosjekteringsverktøy'!D88,"")</f>
        <v/>
      </c>
      <c r="H84" s="183"/>
      <c r="I84" s="183"/>
      <c r="J84" s="191" t="str">
        <f>IFERROR(IF('3. Bestillingsskjema'!G85&lt;&gt;"",'3. Bestillingsskjema'!G85,""),"")</f>
        <v/>
      </c>
      <c r="K84" s="191" t="str">
        <f>IFERROR(IF('3. Bestillingsskjema'!G85&lt;&gt;"",'3. Bestillingsskjema'!G85,""),"")</f>
        <v/>
      </c>
      <c r="L84" s="191"/>
      <c r="M84" s="191"/>
      <c r="N84" s="191" t="str">
        <f>IF('1. Prosjekteringsverktøy'!D88&lt;&gt;"",'1. Prosjekteringsverktøy'!D88,"")</f>
        <v/>
      </c>
      <c r="O84" s="183"/>
      <c r="P84" s="183"/>
      <c r="Q84" s="191"/>
      <c r="R84" s="191" t="str">
        <f>IFERROR(IF('3. Bestillingsskjema'!H85&lt;&gt;"",'3. Bestillingsskjema'!H85,""),"")</f>
        <v/>
      </c>
      <c r="S84" s="183"/>
      <c r="T84" s="183"/>
      <c r="U84" s="183"/>
      <c r="V84" s="183"/>
      <c r="W84" s="183"/>
    </row>
    <row r="85" spans="1:23" x14ac:dyDescent="0.3">
      <c r="A85" s="191">
        <v>80</v>
      </c>
      <c r="B85" s="191" t="str">
        <f>IFERROR(VLOOKUP('3. Bestillingsskjema'!O86,'Dim, min og maks'!$A$2:$H$54,2,FALSE),"")</f>
        <v/>
      </c>
      <c r="C85" s="191" t="str">
        <f>'3. Bestillingsskjema'!K86</f>
        <v/>
      </c>
      <c r="D85" s="192" t="str">
        <f>'3. Bestillingsskjema'!L86</f>
        <v/>
      </c>
      <c r="E85" s="192" t="str">
        <f>'3. Bestillingsskjema'!O86</f>
        <v/>
      </c>
      <c r="F85" s="183"/>
      <c r="G85" s="191" t="str">
        <f>IF('1. Prosjekteringsverktøy'!D89&lt;&gt;"",'1. Prosjekteringsverktøy'!D89,"")</f>
        <v/>
      </c>
      <c r="H85" s="183"/>
      <c r="I85" s="183"/>
      <c r="J85" s="191" t="str">
        <f>IFERROR(IF('3. Bestillingsskjema'!G86&lt;&gt;"",'3. Bestillingsskjema'!G86,""),"")</f>
        <v/>
      </c>
      <c r="K85" s="191" t="str">
        <f>IFERROR(IF('3. Bestillingsskjema'!G86&lt;&gt;"",'3. Bestillingsskjema'!G86,""),"")</f>
        <v/>
      </c>
      <c r="L85" s="191"/>
      <c r="M85" s="191"/>
      <c r="N85" s="191" t="str">
        <f>IF('1. Prosjekteringsverktøy'!D89&lt;&gt;"",'1. Prosjekteringsverktøy'!D89,"")</f>
        <v/>
      </c>
      <c r="O85" s="183"/>
      <c r="P85" s="183"/>
      <c r="Q85" s="191"/>
      <c r="R85" s="191" t="str">
        <f>IFERROR(IF('3. Bestillingsskjema'!H86&lt;&gt;"",'3. Bestillingsskjema'!H86,""),"")</f>
        <v/>
      </c>
      <c r="S85" s="183"/>
      <c r="T85" s="183"/>
      <c r="U85" s="183"/>
      <c r="V85" s="183"/>
      <c r="W85" s="183"/>
    </row>
    <row r="86" spans="1:23" x14ac:dyDescent="0.3">
      <c r="A86" s="191">
        <v>81</v>
      </c>
      <c r="B86" s="191" t="str">
        <f>IFERROR(VLOOKUP('3. Bestillingsskjema'!O87,'Dim, min og maks'!$A$2:$H$54,2,FALSE),"")</f>
        <v/>
      </c>
      <c r="C86" s="191" t="str">
        <f>'3. Bestillingsskjema'!K87</f>
        <v/>
      </c>
      <c r="D86" s="192" t="str">
        <f>'3. Bestillingsskjema'!L87</f>
        <v/>
      </c>
      <c r="E86" s="192" t="str">
        <f>'3. Bestillingsskjema'!O87</f>
        <v/>
      </c>
      <c r="F86" s="183"/>
      <c r="G86" s="191" t="str">
        <f>IF('1. Prosjekteringsverktøy'!D90&lt;&gt;"",'1. Prosjekteringsverktøy'!D90,"")</f>
        <v/>
      </c>
      <c r="H86" s="183"/>
      <c r="I86" s="183"/>
      <c r="J86" s="191" t="str">
        <f>IFERROR(IF('3. Bestillingsskjema'!G87&lt;&gt;"",'3. Bestillingsskjema'!G87,""),"")</f>
        <v/>
      </c>
      <c r="K86" s="191" t="str">
        <f>IFERROR(IF('3. Bestillingsskjema'!G87&lt;&gt;"",'3. Bestillingsskjema'!G87,""),"")</f>
        <v/>
      </c>
      <c r="L86" s="191"/>
      <c r="M86" s="191"/>
      <c r="N86" s="191" t="str">
        <f>IF('1. Prosjekteringsverktøy'!D90&lt;&gt;"",'1. Prosjekteringsverktøy'!D90,"")</f>
        <v/>
      </c>
      <c r="O86" s="183"/>
      <c r="P86" s="183"/>
      <c r="Q86" s="191"/>
      <c r="R86" s="191" t="str">
        <f>IFERROR(IF('3. Bestillingsskjema'!H87&lt;&gt;"",'3. Bestillingsskjema'!H87,""),"")</f>
        <v/>
      </c>
      <c r="S86" s="183"/>
      <c r="T86" s="183"/>
      <c r="U86" s="183"/>
      <c r="V86" s="183"/>
      <c r="W86" s="183"/>
    </row>
    <row r="87" spans="1:23" x14ac:dyDescent="0.3">
      <c r="A87" s="191">
        <v>82</v>
      </c>
      <c r="B87" s="191" t="str">
        <f>IFERROR(VLOOKUP('3. Bestillingsskjema'!O88,'Dim, min og maks'!$A$2:$H$54,2,FALSE),"")</f>
        <v/>
      </c>
      <c r="C87" s="191" t="str">
        <f>'3. Bestillingsskjema'!K88</f>
        <v/>
      </c>
      <c r="D87" s="192" t="str">
        <f>'3. Bestillingsskjema'!L88</f>
        <v/>
      </c>
      <c r="E87" s="192" t="str">
        <f>'3. Bestillingsskjema'!O88</f>
        <v/>
      </c>
      <c r="F87" s="183"/>
      <c r="G87" s="191" t="str">
        <f>IF('1. Prosjekteringsverktøy'!D91&lt;&gt;"",'1. Prosjekteringsverktøy'!D91,"")</f>
        <v/>
      </c>
      <c r="H87" s="183"/>
      <c r="I87" s="183"/>
      <c r="J87" s="191" t="str">
        <f>IFERROR(IF('3. Bestillingsskjema'!G88&lt;&gt;"",'3. Bestillingsskjema'!G88,""),"")</f>
        <v/>
      </c>
      <c r="K87" s="191" t="str">
        <f>IFERROR(IF('3. Bestillingsskjema'!G88&lt;&gt;"",'3. Bestillingsskjema'!G88,""),"")</f>
        <v/>
      </c>
      <c r="L87" s="191"/>
      <c r="M87" s="191"/>
      <c r="N87" s="191" t="str">
        <f>IF('1. Prosjekteringsverktøy'!D91&lt;&gt;"",'1. Prosjekteringsverktøy'!D91,"")</f>
        <v/>
      </c>
      <c r="O87" s="183"/>
      <c r="P87" s="183"/>
      <c r="Q87" s="191"/>
      <c r="R87" s="191" t="str">
        <f>IFERROR(IF('3. Bestillingsskjema'!H88&lt;&gt;"",'3. Bestillingsskjema'!H88,""),"")</f>
        <v/>
      </c>
      <c r="S87" s="183"/>
      <c r="T87" s="183"/>
      <c r="U87" s="183"/>
      <c r="V87" s="183"/>
      <c r="W87" s="183"/>
    </row>
    <row r="88" spans="1:23" x14ac:dyDescent="0.3">
      <c r="A88" s="191">
        <v>83</v>
      </c>
      <c r="B88" s="191" t="str">
        <f>IFERROR(VLOOKUP('3. Bestillingsskjema'!O89,'Dim, min og maks'!$A$2:$H$54,2,FALSE),"")</f>
        <v/>
      </c>
      <c r="C88" s="191" t="str">
        <f>'3. Bestillingsskjema'!K89</f>
        <v/>
      </c>
      <c r="D88" s="192" t="str">
        <f>'3. Bestillingsskjema'!L89</f>
        <v/>
      </c>
      <c r="E88" s="192" t="str">
        <f>'3. Bestillingsskjema'!O89</f>
        <v/>
      </c>
      <c r="F88" s="183"/>
      <c r="G88" s="191" t="str">
        <f>IF('1. Prosjekteringsverktøy'!D92&lt;&gt;"",'1. Prosjekteringsverktøy'!D92,"")</f>
        <v/>
      </c>
      <c r="H88" s="183"/>
      <c r="I88" s="183"/>
      <c r="J88" s="191" t="str">
        <f>IFERROR(IF('3. Bestillingsskjema'!G89&lt;&gt;"",'3. Bestillingsskjema'!G89,""),"")</f>
        <v/>
      </c>
      <c r="K88" s="191" t="str">
        <f>IFERROR(IF('3. Bestillingsskjema'!G89&lt;&gt;"",'3. Bestillingsskjema'!G89,""),"")</f>
        <v/>
      </c>
      <c r="L88" s="191"/>
      <c r="M88" s="191"/>
      <c r="N88" s="191" t="str">
        <f>IF('1. Prosjekteringsverktøy'!D92&lt;&gt;"",'1. Prosjekteringsverktøy'!D92,"")</f>
        <v/>
      </c>
      <c r="O88" s="183"/>
      <c r="P88" s="183"/>
      <c r="Q88" s="191"/>
      <c r="R88" s="191" t="str">
        <f>IFERROR(IF('3. Bestillingsskjema'!H89&lt;&gt;"",'3. Bestillingsskjema'!H89,""),"")</f>
        <v/>
      </c>
      <c r="S88" s="183"/>
      <c r="T88" s="183"/>
      <c r="U88" s="183"/>
      <c r="V88" s="183"/>
      <c r="W88" s="183"/>
    </row>
    <row r="89" spans="1:23" x14ac:dyDescent="0.3">
      <c r="A89" s="191">
        <v>84</v>
      </c>
      <c r="B89" s="191" t="str">
        <f>IFERROR(VLOOKUP('3. Bestillingsskjema'!O90,'Dim, min og maks'!$A$2:$H$54,2,FALSE),"")</f>
        <v/>
      </c>
      <c r="C89" s="191" t="str">
        <f>'3. Bestillingsskjema'!K90</f>
        <v/>
      </c>
      <c r="D89" s="192" t="str">
        <f>'3. Bestillingsskjema'!L90</f>
        <v/>
      </c>
      <c r="E89" s="192" t="str">
        <f>'3. Bestillingsskjema'!O90</f>
        <v/>
      </c>
      <c r="F89" s="183"/>
      <c r="G89" s="191" t="str">
        <f>IF('1. Prosjekteringsverktøy'!D93&lt;&gt;"",'1. Prosjekteringsverktøy'!D93,"")</f>
        <v/>
      </c>
      <c r="H89" s="183"/>
      <c r="I89" s="183"/>
      <c r="J89" s="191" t="str">
        <f>IFERROR(IF('3. Bestillingsskjema'!G90&lt;&gt;"",'3. Bestillingsskjema'!G90,""),"")</f>
        <v/>
      </c>
      <c r="K89" s="191" t="str">
        <f>IFERROR(IF('3. Bestillingsskjema'!G90&lt;&gt;"",'3. Bestillingsskjema'!G90,""),"")</f>
        <v/>
      </c>
      <c r="L89" s="191"/>
      <c r="M89" s="191"/>
      <c r="N89" s="191" t="str">
        <f>IF('1. Prosjekteringsverktøy'!D93&lt;&gt;"",'1. Prosjekteringsverktøy'!D93,"")</f>
        <v/>
      </c>
      <c r="O89" s="183"/>
      <c r="P89" s="183"/>
      <c r="Q89" s="191"/>
      <c r="R89" s="191" t="str">
        <f>IFERROR(IF('3. Bestillingsskjema'!H90&lt;&gt;"",'3. Bestillingsskjema'!H90,""),"")</f>
        <v/>
      </c>
      <c r="S89" s="183"/>
      <c r="T89" s="183"/>
      <c r="U89" s="183"/>
      <c r="V89" s="183"/>
      <c r="W89" s="183"/>
    </row>
    <row r="90" spans="1:23" x14ac:dyDescent="0.3">
      <c r="A90" s="191">
        <v>85</v>
      </c>
      <c r="B90" s="191" t="str">
        <f>IFERROR(VLOOKUP('3. Bestillingsskjema'!O91,'Dim, min og maks'!$A$2:$H$54,2,FALSE),"")</f>
        <v/>
      </c>
      <c r="C90" s="191" t="str">
        <f>'3. Bestillingsskjema'!K91</f>
        <v/>
      </c>
      <c r="D90" s="192" t="str">
        <f>'3. Bestillingsskjema'!L91</f>
        <v/>
      </c>
      <c r="E90" s="192" t="str">
        <f>'3. Bestillingsskjema'!O91</f>
        <v/>
      </c>
      <c r="F90" s="183"/>
      <c r="G90" s="191" t="str">
        <f>IF('1. Prosjekteringsverktøy'!D94&lt;&gt;"",'1. Prosjekteringsverktøy'!D94,"")</f>
        <v/>
      </c>
      <c r="H90" s="183"/>
      <c r="I90" s="183"/>
      <c r="J90" s="191" t="str">
        <f>IFERROR(IF('3. Bestillingsskjema'!G91&lt;&gt;"",'3. Bestillingsskjema'!G91,""),"")</f>
        <v/>
      </c>
      <c r="K90" s="191" t="str">
        <f>IFERROR(IF('3. Bestillingsskjema'!G91&lt;&gt;"",'3. Bestillingsskjema'!G91,""),"")</f>
        <v/>
      </c>
      <c r="L90" s="191"/>
      <c r="M90" s="191"/>
      <c r="N90" s="191" t="str">
        <f>IF('1. Prosjekteringsverktøy'!D94&lt;&gt;"",'1. Prosjekteringsverktøy'!D94,"")</f>
        <v/>
      </c>
      <c r="O90" s="183"/>
      <c r="P90" s="183"/>
      <c r="Q90" s="191"/>
      <c r="R90" s="191" t="str">
        <f>IFERROR(IF('3. Bestillingsskjema'!H91&lt;&gt;"",'3. Bestillingsskjema'!H91,""),"")</f>
        <v/>
      </c>
      <c r="S90" s="183"/>
      <c r="T90" s="183"/>
      <c r="U90" s="183"/>
      <c r="V90" s="183"/>
      <c r="W90" s="183"/>
    </row>
    <row r="91" spans="1:23" x14ac:dyDescent="0.3">
      <c r="A91" s="191">
        <v>86</v>
      </c>
      <c r="B91" s="191" t="str">
        <f>IFERROR(VLOOKUP('3. Bestillingsskjema'!O92,'Dim, min og maks'!$A$2:$H$54,2,FALSE),"")</f>
        <v/>
      </c>
      <c r="C91" s="191" t="str">
        <f>'3. Bestillingsskjema'!K92</f>
        <v/>
      </c>
      <c r="D91" s="192" t="str">
        <f>'3. Bestillingsskjema'!L92</f>
        <v/>
      </c>
      <c r="E91" s="192" t="str">
        <f>'3. Bestillingsskjema'!O92</f>
        <v/>
      </c>
      <c r="F91" s="183"/>
      <c r="G91" s="191" t="str">
        <f>IF('1. Prosjekteringsverktøy'!D95&lt;&gt;"",'1. Prosjekteringsverktøy'!D95,"")</f>
        <v/>
      </c>
      <c r="H91" s="183"/>
      <c r="I91" s="183"/>
      <c r="J91" s="191" t="str">
        <f>IFERROR(IF('3. Bestillingsskjema'!G92&lt;&gt;"",'3. Bestillingsskjema'!G92,""),"")</f>
        <v/>
      </c>
      <c r="K91" s="191" t="str">
        <f>IFERROR(IF('3. Bestillingsskjema'!G92&lt;&gt;"",'3. Bestillingsskjema'!G92,""),"")</f>
        <v/>
      </c>
      <c r="L91" s="191"/>
      <c r="M91" s="191"/>
      <c r="N91" s="191" t="str">
        <f>IF('1. Prosjekteringsverktøy'!D95&lt;&gt;"",'1. Prosjekteringsverktøy'!D95,"")</f>
        <v/>
      </c>
      <c r="O91" s="183"/>
      <c r="P91" s="183"/>
      <c r="Q91" s="191"/>
      <c r="R91" s="191" t="str">
        <f>IFERROR(IF('3. Bestillingsskjema'!H92&lt;&gt;"",'3. Bestillingsskjema'!H92,""),"")</f>
        <v/>
      </c>
      <c r="S91" s="183"/>
      <c r="T91" s="183"/>
      <c r="U91" s="183"/>
      <c r="V91" s="183"/>
      <c r="W91" s="183"/>
    </row>
    <row r="92" spans="1:23" x14ac:dyDescent="0.3">
      <c r="A92" s="191">
        <v>87</v>
      </c>
      <c r="B92" s="191" t="str">
        <f>IFERROR(VLOOKUP('3. Bestillingsskjema'!O93,'Dim, min og maks'!$A$2:$H$54,2,FALSE),"")</f>
        <v/>
      </c>
      <c r="C92" s="191" t="str">
        <f>'3. Bestillingsskjema'!K93</f>
        <v/>
      </c>
      <c r="D92" s="192" t="str">
        <f>'3. Bestillingsskjema'!L93</f>
        <v/>
      </c>
      <c r="E92" s="192" t="str">
        <f>'3. Bestillingsskjema'!O93</f>
        <v/>
      </c>
      <c r="F92" s="183"/>
      <c r="G92" s="191" t="str">
        <f>IF('1. Prosjekteringsverktøy'!D96&lt;&gt;"",'1. Prosjekteringsverktøy'!D96,"")</f>
        <v/>
      </c>
      <c r="H92" s="183"/>
      <c r="I92" s="183"/>
      <c r="J92" s="191" t="str">
        <f>IFERROR(IF('3. Bestillingsskjema'!G93&lt;&gt;"",'3. Bestillingsskjema'!G93,""),"")</f>
        <v/>
      </c>
      <c r="K92" s="191" t="str">
        <f>IFERROR(IF('3. Bestillingsskjema'!G93&lt;&gt;"",'3. Bestillingsskjema'!G93,""),"")</f>
        <v/>
      </c>
      <c r="L92" s="191"/>
      <c r="M92" s="191"/>
      <c r="N92" s="191" t="str">
        <f>IF('1. Prosjekteringsverktøy'!D96&lt;&gt;"",'1. Prosjekteringsverktøy'!D96,"")</f>
        <v/>
      </c>
      <c r="O92" s="183"/>
      <c r="P92" s="183"/>
      <c r="Q92" s="191"/>
      <c r="R92" s="191" t="str">
        <f>IFERROR(IF('3. Bestillingsskjema'!H93&lt;&gt;"",'3. Bestillingsskjema'!H93,""),"")</f>
        <v/>
      </c>
      <c r="S92" s="183"/>
      <c r="T92" s="183"/>
      <c r="U92" s="183"/>
      <c r="V92" s="183"/>
      <c r="W92" s="183"/>
    </row>
    <row r="93" spans="1:23" x14ac:dyDescent="0.3">
      <c r="A93" s="191">
        <v>88</v>
      </c>
      <c r="B93" s="191" t="str">
        <f>IFERROR(VLOOKUP('3. Bestillingsskjema'!O94,'Dim, min og maks'!$A$2:$H$54,2,FALSE),"")</f>
        <v/>
      </c>
      <c r="C93" s="191" t="str">
        <f>'3. Bestillingsskjema'!K94</f>
        <v/>
      </c>
      <c r="D93" s="192" t="str">
        <f>'3. Bestillingsskjema'!L94</f>
        <v/>
      </c>
      <c r="E93" s="192" t="str">
        <f>'3. Bestillingsskjema'!O94</f>
        <v/>
      </c>
      <c r="F93" s="183"/>
      <c r="G93" s="191" t="str">
        <f>IF('1. Prosjekteringsverktøy'!D97&lt;&gt;"",'1. Prosjekteringsverktøy'!D97,"")</f>
        <v/>
      </c>
      <c r="H93" s="183"/>
      <c r="I93" s="183"/>
      <c r="J93" s="191" t="str">
        <f>IFERROR(IF('3. Bestillingsskjema'!G94&lt;&gt;"",'3. Bestillingsskjema'!G94,""),"")</f>
        <v/>
      </c>
      <c r="K93" s="191" t="str">
        <f>IFERROR(IF('3. Bestillingsskjema'!G94&lt;&gt;"",'3. Bestillingsskjema'!G94,""),"")</f>
        <v/>
      </c>
      <c r="L93" s="191"/>
      <c r="M93" s="191"/>
      <c r="N93" s="191" t="str">
        <f>IF('1. Prosjekteringsverktøy'!D97&lt;&gt;"",'1. Prosjekteringsverktøy'!D97,"")</f>
        <v/>
      </c>
      <c r="O93" s="183"/>
      <c r="P93" s="183"/>
      <c r="Q93" s="191"/>
      <c r="R93" s="191" t="str">
        <f>IFERROR(IF('3. Bestillingsskjema'!H94&lt;&gt;"",'3. Bestillingsskjema'!H94,""),"")</f>
        <v/>
      </c>
      <c r="S93" s="183"/>
      <c r="T93" s="183"/>
      <c r="U93" s="183"/>
      <c r="V93" s="183"/>
      <c r="W93" s="183"/>
    </row>
    <row r="94" spans="1:23" x14ac:dyDescent="0.3">
      <c r="A94" s="191">
        <v>89</v>
      </c>
      <c r="B94" s="191" t="str">
        <f>IFERROR(VLOOKUP('3. Bestillingsskjema'!O95,'Dim, min og maks'!$A$2:$H$54,2,FALSE),"")</f>
        <v/>
      </c>
      <c r="C94" s="191" t="str">
        <f>'3. Bestillingsskjema'!K95</f>
        <v/>
      </c>
      <c r="D94" s="192" t="str">
        <f>'3. Bestillingsskjema'!L95</f>
        <v/>
      </c>
      <c r="E94" s="192" t="str">
        <f>'3. Bestillingsskjema'!O95</f>
        <v/>
      </c>
      <c r="F94" s="183"/>
      <c r="G94" s="191" t="str">
        <f>IF('1. Prosjekteringsverktøy'!D98&lt;&gt;"",'1. Prosjekteringsverktøy'!D98,"")</f>
        <v/>
      </c>
      <c r="H94" s="183"/>
      <c r="I94" s="183"/>
      <c r="J94" s="191" t="str">
        <f>IFERROR(IF('3. Bestillingsskjema'!G95&lt;&gt;"",'3. Bestillingsskjema'!G95,""),"")</f>
        <v/>
      </c>
      <c r="K94" s="191" t="str">
        <f>IFERROR(IF('3. Bestillingsskjema'!G95&lt;&gt;"",'3. Bestillingsskjema'!G95,""),"")</f>
        <v/>
      </c>
      <c r="L94" s="191"/>
      <c r="M94" s="191"/>
      <c r="N94" s="191" t="str">
        <f>IF('1. Prosjekteringsverktøy'!D98&lt;&gt;"",'1. Prosjekteringsverktøy'!D98,"")</f>
        <v/>
      </c>
      <c r="O94" s="183"/>
      <c r="P94" s="183"/>
      <c r="Q94" s="191"/>
      <c r="R94" s="191" t="str">
        <f>IFERROR(IF('3. Bestillingsskjema'!H95&lt;&gt;"",'3. Bestillingsskjema'!H95,""),"")</f>
        <v/>
      </c>
      <c r="S94" s="183"/>
      <c r="T94" s="183"/>
      <c r="U94" s="183"/>
      <c r="V94" s="183"/>
      <c r="W94" s="183"/>
    </row>
    <row r="95" spans="1:23" x14ac:dyDescent="0.3">
      <c r="A95" s="191">
        <v>90</v>
      </c>
      <c r="B95" s="191" t="str">
        <f>IFERROR(VLOOKUP('3. Bestillingsskjema'!O96,'Dim, min og maks'!$A$2:$H$54,2,FALSE),"")</f>
        <v/>
      </c>
      <c r="C95" s="191" t="str">
        <f>'3. Bestillingsskjema'!K96</f>
        <v/>
      </c>
      <c r="D95" s="192" t="str">
        <f>'3. Bestillingsskjema'!L96</f>
        <v/>
      </c>
      <c r="E95" s="192" t="str">
        <f>'3. Bestillingsskjema'!O96</f>
        <v/>
      </c>
      <c r="F95" s="183"/>
      <c r="G95" s="191" t="str">
        <f>IF('1. Prosjekteringsverktøy'!D99&lt;&gt;"",'1. Prosjekteringsverktøy'!D99,"")</f>
        <v/>
      </c>
      <c r="H95" s="183"/>
      <c r="I95" s="183"/>
      <c r="J95" s="191" t="str">
        <f>IFERROR(IF('3. Bestillingsskjema'!G96&lt;&gt;"",'3. Bestillingsskjema'!G96,""),"")</f>
        <v/>
      </c>
      <c r="K95" s="191" t="str">
        <f>IFERROR(IF('3. Bestillingsskjema'!G96&lt;&gt;"",'3. Bestillingsskjema'!G96,""),"")</f>
        <v/>
      </c>
      <c r="L95" s="191"/>
      <c r="M95" s="191"/>
      <c r="N95" s="191" t="str">
        <f>IF('1. Prosjekteringsverktøy'!D99&lt;&gt;"",'1. Prosjekteringsverktøy'!D99,"")</f>
        <v/>
      </c>
      <c r="O95" s="183"/>
      <c r="P95" s="183"/>
      <c r="Q95" s="191"/>
      <c r="R95" s="191" t="str">
        <f>IFERROR(IF('3. Bestillingsskjema'!H96&lt;&gt;"",'3. Bestillingsskjema'!H96,""),"")</f>
        <v/>
      </c>
      <c r="S95" s="183"/>
      <c r="T95" s="183"/>
      <c r="U95" s="183"/>
      <c r="V95" s="183"/>
      <c r="W95" s="183"/>
    </row>
    <row r="96" spans="1:23" x14ac:dyDescent="0.3">
      <c r="A96" s="191">
        <v>91</v>
      </c>
      <c r="B96" s="191" t="str">
        <f>IFERROR(VLOOKUP('3. Bestillingsskjema'!O97,'Dim, min og maks'!$A$2:$H$54,2,FALSE),"")</f>
        <v/>
      </c>
      <c r="C96" s="191" t="str">
        <f>'3. Bestillingsskjema'!K97</f>
        <v/>
      </c>
      <c r="D96" s="192" t="str">
        <f>'3. Bestillingsskjema'!L97</f>
        <v/>
      </c>
      <c r="E96" s="192" t="str">
        <f>'3. Bestillingsskjema'!O97</f>
        <v/>
      </c>
      <c r="F96" s="183"/>
      <c r="G96" s="191" t="str">
        <f>IF('1. Prosjekteringsverktøy'!D100&lt;&gt;"",'1. Prosjekteringsverktøy'!D100,"")</f>
        <v/>
      </c>
      <c r="H96" s="183"/>
      <c r="I96" s="183"/>
      <c r="J96" s="191" t="str">
        <f>IFERROR(IF('3. Bestillingsskjema'!G97&lt;&gt;"",'3. Bestillingsskjema'!G97,""),"")</f>
        <v/>
      </c>
      <c r="K96" s="191" t="str">
        <f>IFERROR(IF('3. Bestillingsskjema'!G97&lt;&gt;"",'3. Bestillingsskjema'!G97,""),"")</f>
        <v/>
      </c>
      <c r="L96" s="191"/>
      <c r="M96" s="191"/>
      <c r="N96" s="191" t="str">
        <f>IF('1. Prosjekteringsverktøy'!D100&lt;&gt;"",'1. Prosjekteringsverktøy'!D100,"")</f>
        <v/>
      </c>
      <c r="O96" s="183"/>
      <c r="P96" s="183"/>
      <c r="Q96" s="191"/>
      <c r="R96" s="191" t="str">
        <f>IFERROR(IF('3. Bestillingsskjema'!H97&lt;&gt;"",'3. Bestillingsskjema'!H97,""),"")</f>
        <v/>
      </c>
      <c r="S96" s="183"/>
      <c r="T96" s="183"/>
      <c r="U96" s="183"/>
      <c r="V96" s="183"/>
      <c r="W96" s="183"/>
    </row>
    <row r="97" spans="1:23" x14ac:dyDescent="0.3">
      <c r="A97" s="191">
        <v>92</v>
      </c>
      <c r="B97" s="191" t="str">
        <f>IFERROR(VLOOKUP('3. Bestillingsskjema'!O98,'Dim, min og maks'!$A$2:$H$54,2,FALSE),"")</f>
        <v/>
      </c>
      <c r="C97" s="191" t="str">
        <f>'3. Bestillingsskjema'!K98</f>
        <v/>
      </c>
      <c r="D97" s="192" t="str">
        <f>'3. Bestillingsskjema'!L98</f>
        <v/>
      </c>
      <c r="E97" s="192" t="str">
        <f>'3. Bestillingsskjema'!O98</f>
        <v/>
      </c>
      <c r="F97" s="183"/>
      <c r="G97" s="191" t="str">
        <f>IF('1. Prosjekteringsverktøy'!D101&lt;&gt;"",'1. Prosjekteringsverktøy'!D101,"")</f>
        <v/>
      </c>
      <c r="H97" s="183"/>
      <c r="I97" s="183"/>
      <c r="J97" s="191" t="str">
        <f>IFERROR(IF('3. Bestillingsskjema'!G98&lt;&gt;"",'3. Bestillingsskjema'!G98,""),"")</f>
        <v/>
      </c>
      <c r="K97" s="191" t="str">
        <f>IFERROR(IF('3. Bestillingsskjema'!G98&lt;&gt;"",'3. Bestillingsskjema'!G98,""),"")</f>
        <v/>
      </c>
      <c r="L97" s="191"/>
      <c r="M97" s="191"/>
      <c r="N97" s="191" t="str">
        <f>IF('1. Prosjekteringsverktøy'!D101&lt;&gt;"",'1. Prosjekteringsverktøy'!D101,"")</f>
        <v/>
      </c>
      <c r="O97" s="183"/>
      <c r="P97" s="183"/>
      <c r="Q97" s="191"/>
      <c r="R97" s="191" t="str">
        <f>IFERROR(IF('3. Bestillingsskjema'!H98&lt;&gt;"",'3. Bestillingsskjema'!H98,""),"")</f>
        <v/>
      </c>
      <c r="S97" s="183"/>
      <c r="T97" s="183"/>
      <c r="U97" s="183"/>
      <c r="V97" s="183"/>
      <c r="W97" s="183"/>
    </row>
    <row r="98" spans="1:23" x14ac:dyDescent="0.3">
      <c r="A98" s="191">
        <v>93</v>
      </c>
      <c r="B98" s="191" t="str">
        <f>IFERROR(VLOOKUP('3. Bestillingsskjema'!O99,'Dim, min og maks'!$A$2:$H$54,2,FALSE),"")</f>
        <v/>
      </c>
      <c r="C98" s="191" t="str">
        <f>'3. Bestillingsskjema'!K99</f>
        <v/>
      </c>
      <c r="D98" s="192" t="str">
        <f>'3. Bestillingsskjema'!L99</f>
        <v/>
      </c>
      <c r="E98" s="192" t="str">
        <f>'3. Bestillingsskjema'!O99</f>
        <v/>
      </c>
      <c r="F98" s="183"/>
      <c r="G98" s="191" t="str">
        <f>IF('1. Prosjekteringsverktøy'!D102&lt;&gt;"",'1. Prosjekteringsverktøy'!D102,"")</f>
        <v/>
      </c>
      <c r="H98" s="183"/>
      <c r="I98" s="183"/>
      <c r="J98" s="191" t="str">
        <f>IFERROR(IF('3. Bestillingsskjema'!G99&lt;&gt;"",'3. Bestillingsskjema'!G99,""),"")</f>
        <v/>
      </c>
      <c r="K98" s="191" t="str">
        <f>IFERROR(IF('3. Bestillingsskjema'!G99&lt;&gt;"",'3. Bestillingsskjema'!G99,""),"")</f>
        <v/>
      </c>
      <c r="L98" s="191"/>
      <c r="M98" s="191"/>
      <c r="N98" s="191" t="str">
        <f>IF('1. Prosjekteringsverktøy'!D102&lt;&gt;"",'1. Prosjekteringsverktøy'!D102,"")</f>
        <v/>
      </c>
      <c r="O98" s="183"/>
      <c r="P98" s="183"/>
      <c r="Q98" s="191"/>
      <c r="R98" s="191" t="str">
        <f>IFERROR(IF('3. Bestillingsskjema'!H99&lt;&gt;"",'3. Bestillingsskjema'!H99,""),"")</f>
        <v/>
      </c>
      <c r="S98" s="183"/>
      <c r="T98" s="183"/>
      <c r="U98" s="183"/>
      <c r="V98" s="183"/>
      <c r="W98" s="183"/>
    </row>
    <row r="99" spans="1:23" x14ac:dyDescent="0.3">
      <c r="A99" s="191">
        <v>94</v>
      </c>
      <c r="B99" s="191" t="str">
        <f>IFERROR(VLOOKUP('3. Bestillingsskjema'!O100,'Dim, min og maks'!$A$2:$H$54,2,FALSE),"")</f>
        <v/>
      </c>
      <c r="C99" s="191" t="str">
        <f>'3. Bestillingsskjema'!K100</f>
        <v/>
      </c>
      <c r="D99" s="192" t="str">
        <f>'3. Bestillingsskjema'!L100</f>
        <v/>
      </c>
      <c r="E99" s="192" t="str">
        <f>'3. Bestillingsskjema'!O100</f>
        <v/>
      </c>
      <c r="F99" s="183"/>
      <c r="G99" s="191" t="str">
        <f>IF('1. Prosjekteringsverktøy'!D103&lt;&gt;"",'1. Prosjekteringsverktøy'!D103,"")</f>
        <v/>
      </c>
      <c r="H99" s="183"/>
      <c r="I99" s="183"/>
      <c r="J99" s="191" t="str">
        <f>IFERROR(IF('3. Bestillingsskjema'!G100&lt;&gt;"",'3. Bestillingsskjema'!G100,""),"")</f>
        <v/>
      </c>
      <c r="K99" s="191" t="str">
        <f>IFERROR(IF('3. Bestillingsskjema'!G100&lt;&gt;"",'3. Bestillingsskjema'!G100,""),"")</f>
        <v/>
      </c>
      <c r="L99" s="191"/>
      <c r="M99" s="191"/>
      <c r="N99" s="191" t="str">
        <f>IF('1. Prosjekteringsverktøy'!D103&lt;&gt;"",'1. Prosjekteringsverktøy'!D103,"")</f>
        <v/>
      </c>
      <c r="O99" s="183"/>
      <c r="P99" s="183"/>
      <c r="Q99" s="191"/>
      <c r="R99" s="191" t="str">
        <f>IFERROR(IF('3. Bestillingsskjema'!H100&lt;&gt;"",'3. Bestillingsskjema'!H100,""),"")</f>
        <v/>
      </c>
      <c r="S99" s="183"/>
      <c r="T99" s="183"/>
      <c r="U99" s="183"/>
      <c r="V99" s="183"/>
      <c r="W99" s="183"/>
    </row>
    <row r="100" spans="1:23" x14ac:dyDescent="0.3">
      <c r="A100" s="191">
        <v>95</v>
      </c>
      <c r="B100" s="191" t="str">
        <f>IFERROR(VLOOKUP('3. Bestillingsskjema'!O101,'Dim, min og maks'!$A$2:$H$54,2,FALSE),"")</f>
        <v/>
      </c>
      <c r="C100" s="191" t="str">
        <f>'3. Bestillingsskjema'!K101</f>
        <v/>
      </c>
      <c r="D100" s="192" t="str">
        <f>'3. Bestillingsskjema'!L101</f>
        <v/>
      </c>
      <c r="E100" s="192" t="str">
        <f>'3. Bestillingsskjema'!O101</f>
        <v/>
      </c>
      <c r="F100" s="183"/>
      <c r="G100" s="191" t="str">
        <f>IF('1. Prosjekteringsverktøy'!D104&lt;&gt;"",'1. Prosjekteringsverktøy'!D104,"")</f>
        <v/>
      </c>
      <c r="H100" s="183"/>
      <c r="I100" s="183"/>
      <c r="J100" s="191" t="str">
        <f>IFERROR(IF('3. Bestillingsskjema'!G101&lt;&gt;"",'3. Bestillingsskjema'!G101,""),"")</f>
        <v/>
      </c>
      <c r="K100" s="191" t="str">
        <f>IFERROR(IF('3. Bestillingsskjema'!G101&lt;&gt;"",'3. Bestillingsskjema'!G101,""),"")</f>
        <v/>
      </c>
      <c r="L100" s="191"/>
      <c r="M100" s="191"/>
      <c r="N100" s="191" t="str">
        <f>IF('1. Prosjekteringsverktøy'!D104&lt;&gt;"",'1. Prosjekteringsverktøy'!D104,"")</f>
        <v/>
      </c>
      <c r="O100" s="183"/>
      <c r="P100" s="183"/>
      <c r="Q100" s="191"/>
      <c r="R100" s="191" t="str">
        <f>IFERROR(IF('3. Bestillingsskjema'!H101&lt;&gt;"",'3. Bestillingsskjema'!H101,""),"")</f>
        <v/>
      </c>
      <c r="S100" s="183"/>
      <c r="T100" s="183"/>
      <c r="U100" s="183"/>
      <c r="V100" s="183"/>
      <c r="W100" s="183"/>
    </row>
    <row r="101" spans="1:23" x14ac:dyDescent="0.3">
      <c r="A101" s="191">
        <v>96</v>
      </c>
      <c r="B101" s="191" t="str">
        <f>IFERROR(VLOOKUP('3. Bestillingsskjema'!O102,'Dim, min og maks'!$A$2:$H$54,2,FALSE),"")</f>
        <v/>
      </c>
      <c r="C101" s="191" t="str">
        <f>'3. Bestillingsskjema'!K102</f>
        <v/>
      </c>
      <c r="D101" s="192" t="str">
        <f>'3. Bestillingsskjema'!L102</f>
        <v/>
      </c>
      <c r="E101" s="192" t="str">
        <f>'3. Bestillingsskjema'!O102</f>
        <v/>
      </c>
      <c r="F101" s="183"/>
      <c r="G101" s="191" t="str">
        <f>IF('1. Prosjekteringsverktøy'!D105&lt;&gt;"",'1. Prosjekteringsverktøy'!D105,"")</f>
        <v/>
      </c>
      <c r="H101" s="183"/>
      <c r="I101" s="183"/>
      <c r="J101" s="191" t="str">
        <f>IFERROR(IF('3. Bestillingsskjema'!G102&lt;&gt;"",'3. Bestillingsskjema'!G102,""),"")</f>
        <v/>
      </c>
      <c r="K101" s="191" t="str">
        <f>IFERROR(IF('3. Bestillingsskjema'!G102&lt;&gt;"",'3. Bestillingsskjema'!G102,""),"")</f>
        <v/>
      </c>
      <c r="L101" s="191"/>
      <c r="M101" s="191"/>
      <c r="N101" s="191" t="str">
        <f>IF('1. Prosjekteringsverktøy'!D105&lt;&gt;"",'1. Prosjekteringsverktøy'!D105,"")</f>
        <v/>
      </c>
      <c r="O101" s="183"/>
      <c r="P101" s="183"/>
      <c r="Q101" s="191"/>
      <c r="R101" s="191" t="str">
        <f>IFERROR(IF('3. Bestillingsskjema'!H102&lt;&gt;"",'3. Bestillingsskjema'!H102,""),"")</f>
        <v/>
      </c>
      <c r="S101" s="183"/>
      <c r="T101" s="183"/>
      <c r="U101" s="183"/>
      <c r="V101" s="183"/>
      <c r="W101" s="183"/>
    </row>
    <row r="102" spans="1:23" x14ac:dyDescent="0.3">
      <c r="A102" s="191">
        <v>97</v>
      </c>
      <c r="B102" s="191" t="str">
        <f>IFERROR(VLOOKUP('3. Bestillingsskjema'!O103,'Dim, min og maks'!$A$2:$H$54,2,FALSE),"")</f>
        <v/>
      </c>
      <c r="C102" s="191" t="str">
        <f>'3. Bestillingsskjema'!K103</f>
        <v/>
      </c>
      <c r="D102" s="192" t="str">
        <f>'3. Bestillingsskjema'!L103</f>
        <v/>
      </c>
      <c r="E102" s="192" t="str">
        <f>'3. Bestillingsskjema'!O103</f>
        <v/>
      </c>
      <c r="F102" s="183"/>
      <c r="G102" s="191" t="str">
        <f>IF('1. Prosjekteringsverktøy'!D106&lt;&gt;"",'1. Prosjekteringsverktøy'!D106,"")</f>
        <v/>
      </c>
      <c r="H102" s="183"/>
      <c r="I102" s="183"/>
      <c r="J102" s="191" t="str">
        <f>IFERROR(IF('3. Bestillingsskjema'!G103&lt;&gt;"",'3. Bestillingsskjema'!G103,""),"")</f>
        <v/>
      </c>
      <c r="K102" s="191" t="str">
        <f>IFERROR(IF('3. Bestillingsskjema'!G103&lt;&gt;"",'3. Bestillingsskjema'!G103,""),"")</f>
        <v/>
      </c>
      <c r="L102" s="191"/>
      <c r="M102" s="191"/>
      <c r="N102" s="191" t="str">
        <f>IF('1. Prosjekteringsverktøy'!D106&lt;&gt;"",'1. Prosjekteringsverktøy'!D106,"")</f>
        <v/>
      </c>
      <c r="O102" s="183"/>
      <c r="P102" s="183"/>
      <c r="Q102" s="191"/>
      <c r="R102" s="191" t="str">
        <f>IFERROR(IF('3. Bestillingsskjema'!H103&lt;&gt;"",'3. Bestillingsskjema'!H103,""),"")</f>
        <v/>
      </c>
      <c r="S102" s="183"/>
      <c r="T102" s="183"/>
      <c r="U102" s="183"/>
      <c r="V102" s="183"/>
      <c r="W102" s="183"/>
    </row>
    <row r="103" spans="1:23" x14ac:dyDescent="0.3">
      <c r="A103" s="191">
        <v>98</v>
      </c>
      <c r="B103" s="191" t="str">
        <f>IFERROR(VLOOKUP('3. Bestillingsskjema'!O104,'Dim, min og maks'!$A$2:$H$54,2,FALSE),"")</f>
        <v/>
      </c>
      <c r="C103" s="191" t="str">
        <f>'3. Bestillingsskjema'!K104</f>
        <v/>
      </c>
      <c r="D103" s="192" t="str">
        <f>'3. Bestillingsskjema'!L104</f>
        <v/>
      </c>
      <c r="E103" s="192" t="str">
        <f>'3. Bestillingsskjema'!O104</f>
        <v/>
      </c>
      <c r="F103" s="183"/>
      <c r="G103" s="191" t="str">
        <f>IF('1. Prosjekteringsverktøy'!D107&lt;&gt;"",'1. Prosjekteringsverktøy'!D107,"")</f>
        <v/>
      </c>
      <c r="H103" s="183"/>
      <c r="I103" s="183"/>
      <c r="J103" s="191" t="str">
        <f>IFERROR(IF('3. Bestillingsskjema'!G104&lt;&gt;"",'3. Bestillingsskjema'!G104,""),"")</f>
        <v/>
      </c>
      <c r="K103" s="191" t="str">
        <f>IFERROR(IF('3. Bestillingsskjema'!G104&lt;&gt;"",'3. Bestillingsskjema'!G104,""),"")</f>
        <v/>
      </c>
      <c r="L103" s="191"/>
      <c r="M103" s="191"/>
      <c r="N103" s="191" t="str">
        <f>IF('1. Prosjekteringsverktøy'!D107&lt;&gt;"",'1. Prosjekteringsverktøy'!D107,"")</f>
        <v/>
      </c>
      <c r="O103" s="183"/>
      <c r="P103" s="183"/>
      <c r="Q103" s="191"/>
      <c r="R103" s="191" t="str">
        <f>IFERROR(IF('3. Bestillingsskjema'!H104&lt;&gt;"",'3. Bestillingsskjema'!H104,""),"")</f>
        <v/>
      </c>
      <c r="S103" s="183"/>
      <c r="T103" s="183"/>
      <c r="U103" s="183"/>
      <c r="V103" s="183"/>
      <c r="W103" s="183"/>
    </row>
    <row r="104" spans="1:23" x14ac:dyDescent="0.3">
      <c r="A104" s="191">
        <v>99</v>
      </c>
      <c r="B104" s="191" t="str">
        <f>IFERROR(VLOOKUP('3. Bestillingsskjema'!O105,'Dim, min og maks'!$A$2:$H$54,2,FALSE),"")</f>
        <v/>
      </c>
      <c r="C104" s="191" t="str">
        <f>'3. Bestillingsskjema'!K105</f>
        <v/>
      </c>
      <c r="D104" s="192" t="str">
        <f>'3. Bestillingsskjema'!L105</f>
        <v/>
      </c>
      <c r="E104" s="192" t="str">
        <f>'3. Bestillingsskjema'!O105</f>
        <v/>
      </c>
      <c r="F104" s="183"/>
      <c r="G104" s="191" t="str">
        <f>IF('1. Prosjekteringsverktøy'!D108&lt;&gt;"",'1. Prosjekteringsverktøy'!D108,"")</f>
        <v/>
      </c>
      <c r="H104" s="183"/>
      <c r="I104" s="183"/>
      <c r="J104" s="191" t="str">
        <f>IFERROR(IF('3. Bestillingsskjema'!G105&lt;&gt;"",'3. Bestillingsskjema'!G105,""),"")</f>
        <v/>
      </c>
      <c r="K104" s="191" t="str">
        <f>IFERROR(IF('3. Bestillingsskjema'!G105&lt;&gt;"",'3. Bestillingsskjema'!G105,""),"")</f>
        <v/>
      </c>
      <c r="L104" s="191"/>
      <c r="M104" s="191"/>
      <c r="N104" s="191" t="str">
        <f>IF('1. Prosjekteringsverktøy'!D108&lt;&gt;"",'1. Prosjekteringsverktøy'!D108,"")</f>
        <v/>
      </c>
      <c r="O104" s="183"/>
      <c r="P104" s="183"/>
      <c r="Q104" s="191"/>
      <c r="R104" s="191" t="str">
        <f>IFERROR(IF('3. Bestillingsskjema'!H105&lt;&gt;"",'3. Bestillingsskjema'!H105,""),"")</f>
        <v/>
      </c>
      <c r="S104" s="183"/>
      <c r="T104" s="183"/>
      <c r="U104" s="183"/>
      <c r="V104" s="183"/>
      <c r="W104" s="183"/>
    </row>
    <row r="105" spans="1:23" x14ac:dyDescent="0.3">
      <c r="A105" s="191">
        <v>100</v>
      </c>
      <c r="B105" s="191" t="str">
        <f>IFERROR(VLOOKUP('3. Bestillingsskjema'!O106,'Dim, min og maks'!$A$2:$H$54,2,FALSE),"")</f>
        <v/>
      </c>
      <c r="C105" s="191" t="str">
        <f>'3. Bestillingsskjema'!K106</f>
        <v/>
      </c>
      <c r="D105" s="192" t="str">
        <f>'3. Bestillingsskjema'!L106</f>
        <v/>
      </c>
      <c r="E105" s="192" t="str">
        <f>'3. Bestillingsskjema'!O106</f>
        <v/>
      </c>
      <c r="F105" s="183"/>
      <c r="G105" s="191" t="str">
        <f>IF('1. Prosjekteringsverktøy'!D109&lt;&gt;"",'1. Prosjekteringsverktøy'!D109,"")</f>
        <v/>
      </c>
      <c r="H105" s="183"/>
      <c r="I105" s="183"/>
      <c r="J105" s="191" t="str">
        <f>IFERROR(IF('3. Bestillingsskjema'!G106&lt;&gt;"",'3. Bestillingsskjema'!G106,""),"")</f>
        <v/>
      </c>
      <c r="K105" s="191" t="str">
        <f>IFERROR(IF('3. Bestillingsskjema'!G106&lt;&gt;"",'3. Bestillingsskjema'!G106,""),"")</f>
        <v/>
      </c>
      <c r="L105" s="191"/>
      <c r="M105" s="191"/>
      <c r="N105" s="191" t="str">
        <f>IF('1. Prosjekteringsverktøy'!D109&lt;&gt;"",'1. Prosjekteringsverktøy'!D109,"")</f>
        <v/>
      </c>
      <c r="O105" s="183"/>
      <c r="P105" s="183"/>
      <c r="Q105" s="191"/>
      <c r="R105" s="191" t="str">
        <f>IFERROR(IF('3. Bestillingsskjema'!H106&lt;&gt;"",'3. Bestillingsskjema'!H106,""),"")</f>
        <v/>
      </c>
      <c r="S105" s="183"/>
      <c r="T105" s="183"/>
      <c r="U105" s="183"/>
      <c r="V105" s="183"/>
      <c r="W105" s="183"/>
    </row>
  </sheetData>
  <sheetProtection algorithmName="SHA-512" hashValue="7pqBVC8yGKNv6vIfT7Y+s2WKI+b9ByZxzVCSOwXALZ97qVsAhkLs3ycSlVE4JZcLGX5Y9b/bZuIj8fJPQOQ5Vg==" saltValue="0ulXuZ9veZT7KBtCftrmKQ==" spinCount="100000" sheet="1" sort="0" autoFilter="0"/>
  <mergeCells count="8">
    <mergeCell ref="A1:AB1"/>
    <mergeCell ref="B3:F3"/>
    <mergeCell ref="G3:AB3"/>
    <mergeCell ref="B4:E4"/>
    <mergeCell ref="G4:K4"/>
    <mergeCell ref="L4:M4"/>
    <mergeCell ref="O4:W4"/>
    <mergeCell ref="X4:AA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Velg Ja/Nei" xr:uid="{164B24BC-A190-47D5-8A36-2DF7FBCB71C1}">
          <x14:formula1>
            <xm:f>DHCP!$A$2:$A$8</xm:f>
          </x14:formula1>
          <xm:sqref>F6:F105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E7A12-7014-488A-8D97-B4A1734B3349}">
  <dimension ref="A1:A3"/>
  <sheetViews>
    <sheetView workbookViewId="0">
      <selection activeCell="A4" sqref="A4"/>
    </sheetView>
  </sheetViews>
  <sheetFormatPr baseColWidth="10" defaultRowHeight="14.4" x14ac:dyDescent="0.3"/>
  <sheetData>
    <row r="1" spans="1:1" x14ac:dyDescent="0.3">
      <c r="A1" t="s">
        <v>465</v>
      </c>
    </row>
    <row r="2" spans="1:1" x14ac:dyDescent="0.3">
      <c r="A2" t="s">
        <v>430</v>
      </c>
    </row>
    <row r="3" spans="1:1" x14ac:dyDescent="0.3">
      <c r="A3" t="s">
        <v>521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EC5BA-4AC0-49A1-A039-D8822B26F7CA}">
  <dimension ref="A1:A3"/>
  <sheetViews>
    <sheetView workbookViewId="0">
      <selection activeCell="K35" sqref="K35"/>
    </sheetView>
  </sheetViews>
  <sheetFormatPr baseColWidth="10" defaultRowHeight="14.4" x14ac:dyDescent="0.3"/>
  <sheetData>
    <row r="1" spans="1:1" x14ac:dyDescent="0.3">
      <c r="A1" t="s">
        <v>429</v>
      </c>
    </row>
    <row r="2" spans="1:1" x14ac:dyDescent="0.3">
      <c r="A2" t="str">
        <f>""</f>
        <v/>
      </c>
    </row>
    <row r="3" spans="1:1" x14ac:dyDescent="0.3">
      <c r="A3" t="s">
        <v>430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19145FB79D171E40B6E41F8A909967F7" ma:contentTypeVersion="13" ma:contentTypeDescription="Opprett et nytt dokument." ma:contentTypeScope="" ma:versionID="2145a47c8044775b077a63b702f9fa57">
  <xsd:schema xmlns:xsd="http://www.w3.org/2001/XMLSchema" xmlns:xs="http://www.w3.org/2001/XMLSchema" xmlns:p="http://schemas.microsoft.com/office/2006/metadata/properties" xmlns:ns2="60ccb865-3ee7-4f3d-a0be-4dfd36fd1c6f" xmlns:ns3="302e7e12-0369-484b-860d-1ec66d252033" targetNamespace="http://schemas.microsoft.com/office/2006/metadata/properties" ma:root="true" ma:fieldsID="f90d68c0a557eac34abbf526c1dde7b9" ns2:_="" ns3:_="">
    <xsd:import namespace="60ccb865-3ee7-4f3d-a0be-4dfd36fd1c6f"/>
    <xsd:import namespace="302e7e12-0369-484b-860d-1ec66d25203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ccb865-3ee7-4f3d-a0be-4dfd36fd1c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02e7e12-0369-484b-860d-1ec66d252033" elementFormDefault="qualified">
    <xsd:import namespace="http://schemas.microsoft.com/office/2006/documentManagement/types"/>
    <xsd:import namespace="http://schemas.microsoft.com/office/infopath/2007/PartnerControls"/>
    <xsd:element name="SharedWithUsers" ma:index="16"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302e7e12-0369-484b-860d-1ec66d252033">
      <UserInfo>
        <DisplayName>Torkild Bøe</DisplayName>
        <AccountId>13</AccountId>
        <AccountType/>
      </UserInfo>
    </SharedWithUsers>
  </documentManagement>
</p:properties>
</file>

<file path=customXml/item4.xml>��< ? x m l   v e r s i o n = " 1 . 0 "   e n c o d i n g = " u t f - 1 6 " ? > < D a t a M a s h u p   x m l n s = " h t t p : / / s c h e m a s . m i c r o s o f t . c o m / D a t a M a s h u p " > A A A A A B M D A A B Q S w M E F A A C A A g A e X y V U g L f 1 B W j A A A A 9 Q A A A B I A H A B D b 2 5 m a W c v U G F j a 2 F n Z S 5 4 b W w g o h g A K K A U A A A A A A A A A A A A A A A A A A A A A A A A A A A A h Y + x D o I w F E V / h X S n L X V R 8 i i D q 6 i J i X G t t U I j P A w U y 7 8 5 + E n + g h h F 3 R z v u W e 4 9 3 6 9 Q d p X Z X A x T W t r T E h E O Q k M 6 v p g M U 9 I 5 4 7 h l K Q S 1 k q f V G 6 C Q c Y 2 7 t t D Q g r n z j F j 3 n v q J 7 R u c i Y 4 j 9 g u W 2 x 0 Y S p F P r L 9 L 4 c W W 6 d Q G y J h + x o j B Z 1 F V H B B O b C R Q W b x 2 4 t h 7 r P 9 g T D v S t c 1 R u I + X K 6 A j R H Y + 4 J 8 A F B L A w Q U A A I A C A B 5 f J V 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e X y V U i i K R 7 g O A A A A E Q A A A B M A H A B G b 3 J t d W x h c y 9 T Z W N 0 a W 9 u M S 5 t I K I Y A C i g F A A A A A A A A A A A A A A A A A A A A A A A A A A A A C t O T S 7 J z M 9 T C I b Q h t Y A U E s B A i 0 A F A A C A A g A e X y V U g L f 1 B W j A A A A 9 Q A A A B I A A A A A A A A A A A A A A A A A A A A A A E N v b m Z p Z y 9 Q Y W N r Y W d l L n h t b F B L A Q I t A B Q A A g A I A H l 8 l V I P y u m r p A A A A O k A A A A T A A A A A A A A A A A A A A A A A O 8 A A A B b Q 2 9 u d G V u d F 9 U e X B l c 1 0 u e G 1 s U E s B A i 0 A F A A C A A g A e X y V U i i K R 7 g O A A A A E Q A A A B M A A A A A A A A A A A A A A A A A 4 A E A A E Z v c m 1 1 b G F z L 1 N l Y 3 R p b 2 4 x L m 1 Q S w U G A A A A A A M A A w D C A A A A O w 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O D g f V F o y l V O s S T h z D u b B t o A A A A A A g A A A A A A E G Y A A A A B A A A g A A A A j 3 q F 2 N b M X v S B Q u C b 9 A p o t Q I x M m t O U h r 8 / n f F K 5 o c 7 E 8 A A A A A D o A A A A A C A A A g A A A A h w Q Z o c 8 J p Y k x r E w D w q C C Z 2 y P F A z 0 d 3 N S O e J 8 H W I G x d x Q A A A A P K Z L Q R E 6 S x 0 H s j e H 4 O v y S y t e 1 P q x m I P Q F R T 2 v T G s L z J g e v B 5 F T N v m F t N z u f C H H Y o V U H i D O i y O 0 1 o + L H f / z k A i E U O 8 y v G V e G b S + C B s z P e I 3 Z A A A A A f v 3 B k u D k 9 q b l P g v 7 X B O g T B I 4 L K n e W a t R j W 8 d w 3 Z k E 2 E 0 s B 4 q 0 + o P H L 0 d p X c w G x B X q g l j x 0 + P m v q Z V c S z v i p + 3 g = = < / D a t a M a s h u p > 
</file>

<file path=customXml/itemProps1.xml><?xml version="1.0" encoding="utf-8"?>
<ds:datastoreItem xmlns:ds="http://schemas.openxmlformats.org/officeDocument/2006/customXml" ds:itemID="{F54BF4B2-CED6-44A7-B742-21553A4D6B2C}">
  <ds:schemaRefs>
    <ds:schemaRef ds:uri="http://schemas.microsoft.com/sharepoint/v3/contenttype/forms"/>
  </ds:schemaRefs>
</ds:datastoreItem>
</file>

<file path=customXml/itemProps2.xml><?xml version="1.0" encoding="utf-8"?>
<ds:datastoreItem xmlns:ds="http://schemas.openxmlformats.org/officeDocument/2006/customXml" ds:itemID="{B97A6CB7-C629-45D6-AA92-53AB7768E9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ccb865-3ee7-4f3d-a0be-4dfd36fd1c6f"/>
    <ds:schemaRef ds:uri="302e7e12-0369-484b-860d-1ec66d2520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6C31EE0-C3B6-461F-B003-1700881F4086}">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2f972849-9297-4615-9b5d-99ab0fa42025"/>
    <ds:schemaRef ds:uri="http://www.w3.org/XML/1998/namespace"/>
    <ds:schemaRef ds:uri="http://purl.org/dc/dcmitype/"/>
    <ds:schemaRef ds:uri="2e9b6664-de32-424e-865c-1f5a8d290ae5"/>
    <ds:schemaRef ds:uri="http://schemas.microsoft.com/office/infopath/2007/PartnerControls"/>
    <ds:schemaRef ds:uri="http://purl.org/dc/terms/"/>
    <ds:schemaRef ds:uri="302e7e12-0369-484b-860d-1ec66d252033"/>
  </ds:schemaRefs>
</ds:datastoreItem>
</file>

<file path=customXml/itemProps4.xml><?xml version="1.0" encoding="utf-8"?>
<ds:datastoreItem xmlns:ds="http://schemas.openxmlformats.org/officeDocument/2006/customXml" ds:itemID="{02043EF6-3C34-4CB0-B8A4-CC59C7EE335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Regneark</vt:lpstr>
      </vt:variant>
      <vt:variant>
        <vt:i4>16</vt:i4>
      </vt:variant>
      <vt:variant>
        <vt:lpstr>Navngitte områder</vt:lpstr>
      </vt:variant>
      <vt:variant>
        <vt:i4>9</vt:i4>
      </vt:variant>
    </vt:vector>
  </HeadingPairs>
  <TitlesOfParts>
    <vt:vector size="25" baseType="lpstr">
      <vt:lpstr>Forklaring</vt:lpstr>
      <vt:lpstr>Programmeringsoversikt</vt:lpstr>
      <vt:lpstr>1. Prosjekteringsverktøy</vt:lpstr>
      <vt:lpstr>2. Velg maks og min hastigheter</vt:lpstr>
      <vt:lpstr>3. Bestillingsskjema</vt:lpstr>
      <vt:lpstr>4. Merkelapper</vt:lpstr>
      <vt:lpstr>DXR oppsett</vt:lpstr>
      <vt:lpstr>DHCP</vt:lpstr>
      <vt:lpstr>Utelukk</vt:lpstr>
      <vt:lpstr>CAV hastighet</vt:lpstr>
      <vt:lpstr>Telle antall dimensjoner</vt:lpstr>
      <vt:lpstr>CAV</vt:lpstr>
      <vt:lpstr>Dim, min og maks</vt:lpstr>
      <vt:lpstr>Tilluft avtrekk sonespjeld</vt:lpstr>
      <vt:lpstr>Motortype</vt:lpstr>
      <vt:lpstr>Artikler</vt:lpstr>
      <vt:lpstr>Motortype</vt:lpstr>
      <vt:lpstr>Motortype1</vt:lpstr>
      <vt:lpstr>'1. Prosjekteringsverktøy'!Utskriftsområde</vt:lpstr>
      <vt:lpstr>'2. Velg maks og min hastigheter'!Utskriftsområde</vt:lpstr>
      <vt:lpstr>'4. Merkelapper'!Utskriftsområde</vt:lpstr>
      <vt:lpstr>'CAV hastighet'!Utskriftsområde</vt:lpstr>
      <vt:lpstr>Forklaring!Utskriftsområde</vt:lpstr>
      <vt:lpstr>'1. Prosjekteringsverktøy'!Utskriftstitler</vt:lpstr>
      <vt:lpstr>'3. Bestillingsskjema'!Utskriftstitler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Katinka Gjengedal Alm</dc:creator>
  <cp:lastModifiedBy>Katinka Alm</cp:lastModifiedBy>
  <cp:lastPrinted>2022-03-03T08:41:42Z</cp:lastPrinted>
  <dcterms:created xsi:type="dcterms:W3CDTF">2021-03-15T21:24:10Z</dcterms:created>
  <dcterms:modified xsi:type="dcterms:W3CDTF">2022-03-15T12:35:14Z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0x01010019145FB79D171E40B6E41F8A909967F7</vt:lpwstr>
  </property>
</Properties>
</file>